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2.xml" ContentType="application/vnd.openxmlformats-officedocument.spreadsheetml.tab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04"/>
  <workbookPr hidePivotFieldList="1"/>
  <mc:AlternateContent xmlns:mc="http://schemas.openxmlformats.org/markup-compatibility/2006">
    <mc:Choice Requires="x15">
      <x15ac:absPath xmlns:x15ac="http://schemas.microsoft.com/office/spreadsheetml/2010/11/ac" url="C:\Users\jaclaytor\Desktop\"/>
    </mc:Choice>
  </mc:AlternateContent>
  <xr:revisionPtr revIDLastSave="29" documentId="8_{D52E6C9A-B62E-4CFA-8AB4-71D8C1945FA6}" xr6:coauthVersionLast="47" xr6:coauthVersionMax="47" xr10:uidLastSave="{F7E10713-A791-400F-A10A-01BF87E23121}"/>
  <bookViews>
    <workbookView xWindow="-120" yWindow="-120" windowWidth="29040" windowHeight="15840" firstSheet="5" activeTab="5" xr2:uid="{A1ECE7CE-042A-4911-A4A8-9F6185EF6F08}"/>
  </bookViews>
  <sheets>
    <sheet name="movie" sheetId="1" r:id="rId1"/>
    <sheet name="cpi data" sheetId="2" r:id="rId2"/>
    <sheet name="Film Revenue Chart" sheetId="4" r:id="rId3"/>
    <sheet name="Film Revenue Chart (2023 CPI)" sheetId="7" r:id="rId4"/>
    <sheet name="Detail1" sheetId="13" r:id="rId5"/>
    <sheet name="Film Revenue Chart (Score)" sheetId="10" r:id="rId6"/>
    <sheet name="Film Revenue Chart (Rating)" sheetId="11" r:id="rId7"/>
    <sheet name="Film Revenue Chart (Genre)" sheetId="12" r:id="rId8"/>
    <sheet name="Summary" sheetId="5" r:id="rId9"/>
  </sheets>
  <definedNames>
    <definedName name="_xlnm._FilterDatabase" localSheetId="0" hidden="1">movie!$A$1:$R$7669</definedName>
    <definedName name="ExternalData_1" localSheetId="1" hidden="1">'cpi data'!$A$1:$C$113</definedName>
  </definedNames>
  <calcPr calcId="191028"/>
  <pivotCaches>
    <pivotCache cacheId="2724" r:id="rId1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2" i="1" l="1"/>
  <c r="P2" i="1"/>
  <c r="P29" i="1"/>
  <c r="P3" i="1"/>
  <c r="P4" i="1"/>
  <c r="P5" i="1"/>
  <c r="P6" i="1"/>
  <c r="P7" i="1"/>
  <c r="P8" i="1"/>
  <c r="P9" i="1"/>
  <c r="P10" i="1"/>
  <c r="P11" i="1"/>
  <c r="P12" i="1"/>
  <c r="P13" i="1"/>
  <c r="P14" i="1"/>
  <c r="P15" i="1"/>
  <c r="P16" i="1"/>
  <c r="P17" i="1"/>
  <c r="P18" i="1"/>
  <c r="P19" i="1"/>
  <c r="P20" i="1"/>
  <c r="P21" i="1"/>
  <c r="P22" i="1"/>
  <c r="P23" i="1"/>
  <c r="P24" i="1"/>
  <c r="P25" i="1"/>
  <c r="P26" i="1"/>
  <c r="P27" i="1"/>
  <c r="P28"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5645" i="1"/>
  <c r="D3" i="1"/>
  <c r="O3" i="1" s="1"/>
  <c r="D4" i="1"/>
  <c r="O4" i="1" s="1"/>
  <c r="D5" i="1"/>
  <c r="O5" i="1" s="1"/>
  <c r="D6" i="1"/>
  <c r="O6" i="1" s="1"/>
  <c r="D7" i="1"/>
  <c r="O7" i="1" s="1"/>
  <c r="D8" i="1"/>
  <c r="O8" i="1" s="1"/>
  <c r="D9" i="1"/>
  <c r="O9" i="1" s="1"/>
  <c r="D10" i="1"/>
  <c r="O10" i="1" s="1"/>
  <c r="D11" i="1"/>
  <c r="O11" i="1" s="1"/>
  <c r="D12" i="1"/>
  <c r="O12" i="1" s="1"/>
  <c r="D13" i="1"/>
  <c r="O13" i="1" s="1"/>
  <c r="D14" i="1"/>
  <c r="O14" i="1" s="1"/>
  <c r="D15" i="1"/>
  <c r="O15" i="1" s="1"/>
  <c r="D16" i="1"/>
  <c r="O16" i="1" s="1"/>
  <c r="D17" i="1"/>
  <c r="O17" i="1" s="1"/>
  <c r="D18" i="1"/>
  <c r="O18" i="1" s="1"/>
  <c r="D19" i="1"/>
  <c r="O19" i="1" s="1"/>
  <c r="D20" i="1"/>
  <c r="O20" i="1" s="1"/>
  <c r="D21" i="1"/>
  <c r="O21" i="1" s="1"/>
  <c r="D22" i="1"/>
  <c r="O22" i="1" s="1"/>
  <c r="D23" i="1"/>
  <c r="O23" i="1" s="1"/>
  <c r="D24" i="1"/>
  <c r="O24" i="1" s="1"/>
  <c r="D25" i="1"/>
  <c r="O25" i="1" s="1"/>
  <c r="D26" i="1"/>
  <c r="O26" i="1" s="1"/>
  <c r="D27" i="1"/>
  <c r="O27" i="1" s="1"/>
  <c r="D28" i="1"/>
  <c r="O28" i="1" s="1"/>
  <c r="D29" i="1"/>
  <c r="O29" i="1" s="1"/>
  <c r="D30" i="1"/>
  <c r="O30" i="1" s="1"/>
  <c r="D31" i="1"/>
  <c r="O31" i="1" s="1"/>
  <c r="D32" i="1"/>
  <c r="O32" i="1" s="1"/>
  <c r="D33" i="1"/>
  <c r="O33" i="1" s="1"/>
  <c r="D34" i="1"/>
  <c r="O34" i="1" s="1"/>
  <c r="D35" i="1"/>
  <c r="O35" i="1" s="1"/>
  <c r="D36" i="1"/>
  <c r="O36" i="1" s="1"/>
  <c r="D37" i="1"/>
  <c r="O37" i="1" s="1"/>
  <c r="D38" i="1"/>
  <c r="O38" i="1" s="1"/>
  <c r="D39" i="1"/>
  <c r="O39" i="1" s="1"/>
  <c r="D40" i="1"/>
  <c r="O40" i="1" s="1"/>
  <c r="D41" i="1"/>
  <c r="O41" i="1" s="1"/>
  <c r="D42" i="1"/>
  <c r="O42" i="1" s="1"/>
  <c r="D43" i="1"/>
  <c r="O43" i="1" s="1"/>
  <c r="D44" i="1"/>
  <c r="O44" i="1" s="1"/>
  <c r="D45" i="1"/>
  <c r="O45" i="1" s="1"/>
  <c r="D46" i="1"/>
  <c r="O46" i="1" s="1"/>
  <c r="D47" i="1"/>
  <c r="O47" i="1" s="1"/>
  <c r="D48" i="1"/>
  <c r="O48" i="1" s="1"/>
  <c r="D49" i="1"/>
  <c r="O49" i="1" s="1"/>
  <c r="D50" i="1"/>
  <c r="O50" i="1" s="1"/>
  <c r="D51" i="1"/>
  <c r="O51" i="1" s="1"/>
  <c r="D52" i="1"/>
  <c r="O52" i="1" s="1"/>
  <c r="D53" i="1"/>
  <c r="O53" i="1" s="1"/>
  <c r="D54" i="1"/>
  <c r="O54" i="1" s="1"/>
  <c r="D55" i="1"/>
  <c r="O55" i="1" s="1"/>
  <c r="D56" i="1"/>
  <c r="O56" i="1" s="1"/>
  <c r="D57" i="1"/>
  <c r="O57" i="1" s="1"/>
  <c r="D58" i="1"/>
  <c r="O58" i="1" s="1"/>
  <c r="D59" i="1"/>
  <c r="O59" i="1" s="1"/>
  <c r="D60" i="1"/>
  <c r="O60" i="1" s="1"/>
  <c r="D61" i="1"/>
  <c r="O61" i="1" s="1"/>
  <c r="D62" i="1"/>
  <c r="O62" i="1" s="1"/>
  <c r="D63" i="1"/>
  <c r="O63" i="1" s="1"/>
  <c r="D64" i="1"/>
  <c r="O64" i="1" s="1"/>
  <c r="D65" i="1"/>
  <c r="O65" i="1" s="1"/>
  <c r="D66" i="1"/>
  <c r="O66" i="1" s="1"/>
  <c r="D67" i="1"/>
  <c r="O67" i="1" s="1"/>
  <c r="D68" i="1"/>
  <c r="O68" i="1" s="1"/>
  <c r="D69" i="1"/>
  <c r="O69" i="1" s="1"/>
  <c r="D70" i="1"/>
  <c r="O70" i="1" s="1"/>
  <c r="D71" i="1"/>
  <c r="O71" i="1" s="1"/>
  <c r="D72" i="1"/>
  <c r="O72" i="1" s="1"/>
  <c r="D73" i="1"/>
  <c r="O73" i="1" s="1"/>
  <c r="D74" i="1"/>
  <c r="O74" i="1" s="1"/>
  <c r="D75" i="1"/>
  <c r="O75" i="1" s="1"/>
  <c r="D76" i="1"/>
  <c r="O76" i="1" s="1"/>
  <c r="D77" i="1"/>
  <c r="O77" i="1" s="1"/>
  <c r="D78" i="1"/>
  <c r="O78" i="1" s="1"/>
  <c r="D79" i="1"/>
  <c r="O79" i="1" s="1"/>
  <c r="D80" i="1"/>
  <c r="O80" i="1" s="1"/>
  <c r="D81" i="1"/>
  <c r="O81" i="1" s="1"/>
  <c r="D82" i="1"/>
  <c r="O82" i="1" s="1"/>
  <c r="D83" i="1"/>
  <c r="O83" i="1" s="1"/>
  <c r="D84" i="1"/>
  <c r="O84" i="1" s="1"/>
  <c r="D85" i="1"/>
  <c r="O85" i="1" s="1"/>
  <c r="D86" i="1"/>
  <c r="O86" i="1" s="1"/>
  <c r="D87" i="1"/>
  <c r="O87" i="1" s="1"/>
  <c r="D88" i="1"/>
  <c r="O88" i="1" s="1"/>
  <c r="D89" i="1"/>
  <c r="O89" i="1" s="1"/>
  <c r="D90" i="1"/>
  <c r="O90" i="1" s="1"/>
  <c r="D91" i="1"/>
  <c r="O91" i="1" s="1"/>
  <c r="D92" i="1"/>
  <c r="O92" i="1" s="1"/>
  <c r="D93" i="1"/>
  <c r="O93" i="1" s="1"/>
  <c r="D94" i="1"/>
  <c r="O94" i="1" s="1"/>
  <c r="D95" i="1"/>
  <c r="O95" i="1" s="1"/>
  <c r="D96" i="1"/>
  <c r="O96" i="1" s="1"/>
  <c r="D97" i="1"/>
  <c r="O97" i="1" s="1"/>
  <c r="D98" i="1"/>
  <c r="O98" i="1" s="1"/>
  <c r="D99" i="1"/>
  <c r="O99" i="1" s="1"/>
  <c r="D100" i="1"/>
  <c r="O100" i="1" s="1"/>
  <c r="D101" i="1"/>
  <c r="O101" i="1" s="1"/>
  <c r="D102" i="1"/>
  <c r="O102" i="1" s="1"/>
  <c r="D103" i="1"/>
  <c r="O103" i="1" s="1"/>
  <c r="D104" i="1"/>
  <c r="O104" i="1" s="1"/>
  <c r="D105" i="1"/>
  <c r="O105" i="1" s="1"/>
  <c r="D106" i="1"/>
  <c r="O106" i="1" s="1"/>
  <c r="D107" i="1"/>
  <c r="O107" i="1" s="1"/>
  <c r="D108" i="1"/>
  <c r="O108" i="1" s="1"/>
  <c r="D109" i="1"/>
  <c r="O109" i="1" s="1"/>
  <c r="D110" i="1"/>
  <c r="O110" i="1" s="1"/>
  <c r="D111" i="1"/>
  <c r="O111" i="1" s="1"/>
  <c r="D112" i="1"/>
  <c r="O112" i="1" s="1"/>
  <c r="D113" i="1"/>
  <c r="O113" i="1" s="1"/>
  <c r="D114" i="1"/>
  <c r="O114" i="1" s="1"/>
  <c r="D115" i="1"/>
  <c r="O115" i="1" s="1"/>
  <c r="D116" i="1"/>
  <c r="O116" i="1" s="1"/>
  <c r="D117" i="1"/>
  <c r="O117" i="1" s="1"/>
  <c r="D118" i="1"/>
  <c r="O118" i="1" s="1"/>
  <c r="D119" i="1"/>
  <c r="O119" i="1" s="1"/>
  <c r="D120" i="1"/>
  <c r="O120" i="1" s="1"/>
  <c r="D121" i="1"/>
  <c r="O121" i="1" s="1"/>
  <c r="D122" i="1"/>
  <c r="O122" i="1" s="1"/>
  <c r="D123" i="1"/>
  <c r="O123" i="1" s="1"/>
  <c r="D124" i="1"/>
  <c r="O124" i="1" s="1"/>
  <c r="D125" i="1"/>
  <c r="O125" i="1" s="1"/>
  <c r="D126" i="1"/>
  <c r="O126" i="1" s="1"/>
  <c r="D127" i="1"/>
  <c r="O127" i="1" s="1"/>
  <c r="D128" i="1"/>
  <c r="O128" i="1" s="1"/>
  <c r="D129" i="1"/>
  <c r="O129" i="1" s="1"/>
  <c r="D130" i="1"/>
  <c r="O130" i="1" s="1"/>
  <c r="D131" i="1"/>
  <c r="O131" i="1" s="1"/>
  <c r="D132" i="1"/>
  <c r="O132" i="1" s="1"/>
  <c r="D133" i="1"/>
  <c r="O133" i="1" s="1"/>
  <c r="D134" i="1"/>
  <c r="O134" i="1" s="1"/>
  <c r="D135" i="1"/>
  <c r="O135" i="1" s="1"/>
  <c r="D136" i="1"/>
  <c r="O136" i="1" s="1"/>
  <c r="D137" i="1"/>
  <c r="O137" i="1" s="1"/>
  <c r="D138" i="1"/>
  <c r="O138" i="1" s="1"/>
  <c r="D139" i="1"/>
  <c r="O139" i="1" s="1"/>
  <c r="D140" i="1"/>
  <c r="O140" i="1" s="1"/>
  <c r="D141" i="1"/>
  <c r="O141" i="1" s="1"/>
  <c r="D142" i="1"/>
  <c r="O142" i="1" s="1"/>
  <c r="D143" i="1"/>
  <c r="O143" i="1" s="1"/>
  <c r="D144" i="1"/>
  <c r="O144" i="1" s="1"/>
  <c r="D145" i="1"/>
  <c r="O145" i="1" s="1"/>
  <c r="D146" i="1"/>
  <c r="O146" i="1" s="1"/>
  <c r="D147" i="1"/>
  <c r="O147" i="1" s="1"/>
  <c r="D148" i="1"/>
  <c r="O148" i="1" s="1"/>
  <c r="D149" i="1"/>
  <c r="O149" i="1" s="1"/>
  <c r="D150" i="1"/>
  <c r="O150" i="1" s="1"/>
  <c r="D151" i="1"/>
  <c r="O151" i="1" s="1"/>
  <c r="D152" i="1"/>
  <c r="O152" i="1" s="1"/>
  <c r="D153" i="1"/>
  <c r="O153" i="1" s="1"/>
  <c r="D154" i="1"/>
  <c r="O154" i="1" s="1"/>
  <c r="D155" i="1"/>
  <c r="O155" i="1" s="1"/>
  <c r="D156" i="1"/>
  <c r="O156" i="1" s="1"/>
  <c r="D157" i="1"/>
  <c r="O157" i="1" s="1"/>
  <c r="D158" i="1"/>
  <c r="O158" i="1" s="1"/>
  <c r="D159" i="1"/>
  <c r="O159" i="1" s="1"/>
  <c r="D160" i="1"/>
  <c r="O160" i="1" s="1"/>
  <c r="D161" i="1"/>
  <c r="O161" i="1" s="1"/>
  <c r="D162" i="1"/>
  <c r="O162" i="1" s="1"/>
  <c r="D163" i="1"/>
  <c r="O163" i="1" s="1"/>
  <c r="D164" i="1"/>
  <c r="O164" i="1" s="1"/>
  <c r="D165" i="1"/>
  <c r="O165" i="1" s="1"/>
  <c r="D166" i="1"/>
  <c r="O166" i="1" s="1"/>
  <c r="D167" i="1"/>
  <c r="O167" i="1" s="1"/>
  <c r="D168" i="1"/>
  <c r="O168" i="1" s="1"/>
  <c r="D169" i="1"/>
  <c r="O169" i="1" s="1"/>
  <c r="D170" i="1"/>
  <c r="O170" i="1" s="1"/>
  <c r="D171" i="1"/>
  <c r="O171" i="1" s="1"/>
  <c r="D172" i="1"/>
  <c r="O172" i="1" s="1"/>
  <c r="D173" i="1"/>
  <c r="O173" i="1" s="1"/>
  <c r="D174" i="1"/>
  <c r="O174" i="1" s="1"/>
  <c r="D175" i="1"/>
  <c r="O175" i="1" s="1"/>
  <c r="D176" i="1"/>
  <c r="O176" i="1" s="1"/>
  <c r="D177" i="1"/>
  <c r="O177" i="1" s="1"/>
  <c r="D178" i="1"/>
  <c r="O178" i="1" s="1"/>
  <c r="D179" i="1"/>
  <c r="O179" i="1" s="1"/>
  <c r="D180" i="1"/>
  <c r="O180" i="1" s="1"/>
  <c r="D181" i="1"/>
  <c r="O181" i="1" s="1"/>
  <c r="D182" i="1"/>
  <c r="O182" i="1" s="1"/>
  <c r="D183" i="1"/>
  <c r="O183" i="1" s="1"/>
  <c r="D184" i="1"/>
  <c r="O184" i="1" s="1"/>
  <c r="D185" i="1"/>
  <c r="O185" i="1" s="1"/>
  <c r="D186" i="1"/>
  <c r="O186" i="1" s="1"/>
  <c r="D187" i="1"/>
  <c r="O187" i="1" s="1"/>
  <c r="D188" i="1"/>
  <c r="O188" i="1" s="1"/>
  <c r="D189" i="1"/>
  <c r="O189" i="1" s="1"/>
  <c r="D190" i="1"/>
  <c r="O190" i="1" s="1"/>
  <c r="D191" i="1"/>
  <c r="O191" i="1" s="1"/>
  <c r="D192" i="1"/>
  <c r="O192" i="1" s="1"/>
  <c r="D193" i="1"/>
  <c r="O193" i="1" s="1"/>
  <c r="D194" i="1"/>
  <c r="O194" i="1" s="1"/>
  <c r="D195" i="1"/>
  <c r="O195" i="1" s="1"/>
  <c r="D196" i="1"/>
  <c r="O196" i="1" s="1"/>
  <c r="D197" i="1"/>
  <c r="O197" i="1" s="1"/>
  <c r="D198" i="1"/>
  <c r="O198" i="1" s="1"/>
  <c r="D199" i="1"/>
  <c r="O199" i="1" s="1"/>
  <c r="D200" i="1"/>
  <c r="O200" i="1" s="1"/>
  <c r="D201" i="1"/>
  <c r="O201" i="1" s="1"/>
  <c r="D202" i="1"/>
  <c r="O202" i="1" s="1"/>
  <c r="D203" i="1"/>
  <c r="O203" i="1" s="1"/>
  <c r="D204" i="1"/>
  <c r="O204" i="1" s="1"/>
  <c r="D205" i="1"/>
  <c r="O205" i="1" s="1"/>
  <c r="D206" i="1"/>
  <c r="O206" i="1" s="1"/>
  <c r="D207" i="1"/>
  <c r="O207" i="1" s="1"/>
  <c r="D208" i="1"/>
  <c r="O208" i="1" s="1"/>
  <c r="D209" i="1"/>
  <c r="O209" i="1" s="1"/>
  <c r="D210" i="1"/>
  <c r="O210" i="1" s="1"/>
  <c r="D211" i="1"/>
  <c r="O211" i="1" s="1"/>
  <c r="D212" i="1"/>
  <c r="O212" i="1" s="1"/>
  <c r="D213" i="1"/>
  <c r="O213" i="1" s="1"/>
  <c r="D214" i="1"/>
  <c r="O214" i="1" s="1"/>
  <c r="D215" i="1"/>
  <c r="O215" i="1" s="1"/>
  <c r="D216" i="1"/>
  <c r="O216" i="1" s="1"/>
  <c r="D217" i="1"/>
  <c r="O217" i="1" s="1"/>
  <c r="D218" i="1"/>
  <c r="O218" i="1" s="1"/>
  <c r="D219" i="1"/>
  <c r="O219" i="1" s="1"/>
  <c r="D220" i="1"/>
  <c r="O220" i="1" s="1"/>
  <c r="D221" i="1"/>
  <c r="O221" i="1" s="1"/>
  <c r="D222" i="1"/>
  <c r="O222" i="1" s="1"/>
  <c r="D223" i="1"/>
  <c r="O223" i="1" s="1"/>
  <c r="D224" i="1"/>
  <c r="O224" i="1" s="1"/>
  <c r="D225" i="1"/>
  <c r="O225" i="1" s="1"/>
  <c r="D226" i="1"/>
  <c r="O226" i="1" s="1"/>
  <c r="D227" i="1"/>
  <c r="O227" i="1" s="1"/>
  <c r="D228" i="1"/>
  <c r="O228" i="1" s="1"/>
  <c r="D229" i="1"/>
  <c r="O229" i="1" s="1"/>
  <c r="D230" i="1"/>
  <c r="O230" i="1" s="1"/>
  <c r="D231" i="1"/>
  <c r="O231" i="1" s="1"/>
  <c r="D232" i="1"/>
  <c r="O232" i="1" s="1"/>
  <c r="D233" i="1"/>
  <c r="O233" i="1" s="1"/>
  <c r="D234" i="1"/>
  <c r="O234" i="1" s="1"/>
  <c r="D235" i="1"/>
  <c r="O235" i="1" s="1"/>
  <c r="D236" i="1"/>
  <c r="O236" i="1" s="1"/>
  <c r="D237" i="1"/>
  <c r="O237" i="1" s="1"/>
  <c r="D238" i="1"/>
  <c r="O238" i="1" s="1"/>
  <c r="D239" i="1"/>
  <c r="O239" i="1" s="1"/>
  <c r="D240" i="1"/>
  <c r="O240" i="1" s="1"/>
  <c r="D241" i="1"/>
  <c r="O241" i="1" s="1"/>
  <c r="D242" i="1"/>
  <c r="O242" i="1" s="1"/>
  <c r="D243" i="1"/>
  <c r="O243" i="1" s="1"/>
  <c r="D244" i="1"/>
  <c r="O244" i="1" s="1"/>
  <c r="D245" i="1"/>
  <c r="O245" i="1" s="1"/>
  <c r="D246" i="1"/>
  <c r="O246" i="1" s="1"/>
  <c r="D247" i="1"/>
  <c r="O247" i="1" s="1"/>
  <c r="D248" i="1"/>
  <c r="O248" i="1" s="1"/>
  <c r="D249" i="1"/>
  <c r="O249" i="1" s="1"/>
  <c r="D250" i="1"/>
  <c r="O250" i="1" s="1"/>
  <c r="D251" i="1"/>
  <c r="O251" i="1" s="1"/>
  <c r="D252" i="1"/>
  <c r="O252" i="1" s="1"/>
  <c r="D253" i="1"/>
  <c r="O253" i="1" s="1"/>
  <c r="D254" i="1"/>
  <c r="O254" i="1" s="1"/>
  <c r="D255" i="1"/>
  <c r="O255" i="1" s="1"/>
  <c r="D256" i="1"/>
  <c r="O256" i="1" s="1"/>
  <c r="D257" i="1"/>
  <c r="O257" i="1" s="1"/>
  <c r="D258" i="1"/>
  <c r="O258" i="1" s="1"/>
  <c r="D259" i="1"/>
  <c r="O259" i="1" s="1"/>
  <c r="D260" i="1"/>
  <c r="O260" i="1" s="1"/>
  <c r="D261" i="1"/>
  <c r="O261" i="1" s="1"/>
  <c r="D262" i="1"/>
  <c r="O262" i="1" s="1"/>
  <c r="D263" i="1"/>
  <c r="O263" i="1" s="1"/>
  <c r="D264" i="1"/>
  <c r="O264" i="1" s="1"/>
  <c r="D265" i="1"/>
  <c r="O265" i="1" s="1"/>
  <c r="D266" i="1"/>
  <c r="O266" i="1" s="1"/>
  <c r="D267" i="1"/>
  <c r="O267" i="1" s="1"/>
  <c r="D268" i="1"/>
  <c r="O268" i="1" s="1"/>
  <c r="D269" i="1"/>
  <c r="O269" i="1" s="1"/>
  <c r="D270" i="1"/>
  <c r="O270" i="1" s="1"/>
  <c r="D271" i="1"/>
  <c r="O271" i="1" s="1"/>
  <c r="D272" i="1"/>
  <c r="O272" i="1" s="1"/>
  <c r="D273" i="1"/>
  <c r="O273" i="1" s="1"/>
  <c r="D274" i="1"/>
  <c r="O274" i="1" s="1"/>
  <c r="D275" i="1"/>
  <c r="O275" i="1" s="1"/>
  <c r="D276" i="1"/>
  <c r="O276" i="1" s="1"/>
  <c r="D277" i="1"/>
  <c r="O277" i="1" s="1"/>
  <c r="D278" i="1"/>
  <c r="O278" i="1" s="1"/>
  <c r="D279" i="1"/>
  <c r="O279" i="1" s="1"/>
  <c r="D280" i="1"/>
  <c r="O280" i="1" s="1"/>
  <c r="D281" i="1"/>
  <c r="O281" i="1" s="1"/>
  <c r="D282" i="1"/>
  <c r="O282" i="1" s="1"/>
  <c r="D283" i="1"/>
  <c r="O283" i="1" s="1"/>
  <c r="D284" i="1"/>
  <c r="O284" i="1" s="1"/>
  <c r="D285" i="1"/>
  <c r="O285" i="1" s="1"/>
  <c r="D286" i="1"/>
  <c r="O286" i="1" s="1"/>
  <c r="D287" i="1"/>
  <c r="O287" i="1" s="1"/>
  <c r="D288" i="1"/>
  <c r="O288" i="1" s="1"/>
  <c r="D289" i="1"/>
  <c r="O289" i="1" s="1"/>
  <c r="D290" i="1"/>
  <c r="O290" i="1" s="1"/>
  <c r="D291" i="1"/>
  <c r="O291" i="1" s="1"/>
  <c r="D292" i="1"/>
  <c r="O292" i="1" s="1"/>
  <c r="D293" i="1"/>
  <c r="O293" i="1" s="1"/>
  <c r="D294" i="1"/>
  <c r="O294" i="1" s="1"/>
  <c r="D295" i="1"/>
  <c r="O295" i="1" s="1"/>
  <c r="D296" i="1"/>
  <c r="O296" i="1" s="1"/>
  <c r="D297" i="1"/>
  <c r="O297" i="1" s="1"/>
  <c r="D298" i="1"/>
  <c r="O298" i="1" s="1"/>
  <c r="D299" i="1"/>
  <c r="O299" i="1" s="1"/>
  <c r="D300" i="1"/>
  <c r="O300" i="1" s="1"/>
  <c r="D301" i="1"/>
  <c r="O301" i="1" s="1"/>
  <c r="D302" i="1"/>
  <c r="O302" i="1" s="1"/>
  <c r="D303" i="1"/>
  <c r="O303" i="1" s="1"/>
  <c r="D304" i="1"/>
  <c r="O304" i="1" s="1"/>
  <c r="D305" i="1"/>
  <c r="O305" i="1" s="1"/>
  <c r="D306" i="1"/>
  <c r="O306" i="1" s="1"/>
  <c r="D307" i="1"/>
  <c r="O307" i="1" s="1"/>
  <c r="D308" i="1"/>
  <c r="O308" i="1" s="1"/>
  <c r="D309" i="1"/>
  <c r="O309" i="1" s="1"/>
  <c r="D310" i="1"/>
  <c r="O310" i="1" s="1"/>
  <c r="D311" i="1"/>
  <c r="O311" i="1" s="1"/>
  <c r="D312" i="1"/>
  <c r="O312" i="1" s="1"/>
  <c r="D313" i="1"/>
  <c r="O313" i="1" s="1"/>
  <c r="D314" i="1"/>
  <c r="O314" i="1" s="1"/>
  <c r="D315" i="1"/>
  <c r="O315" i="1" s="1"/>
  <c r="D316" i="1"/>
  <c r="O316" i="1" s="1"/>
  <c r="D317" i="1"/>
  <c r="O317" i="1" s="1"/>
  <c r="D318" i="1"/>
  <c r="O318" i="1" s="1"/>
  <c r="D319" i="1"/>
  <c r="O319" i="1" s="1"/>
  <c r="D320" i="1"/>
  <c r="O320" i="1" s="1"/>
  <c r="D321" i="1"/>
  <c r="O321" i="1" s="1"/>
  <c r="D322" i="1"/>
  <c r="O322" i="1" s="1"/>
  <c r="D323" i="1"/>
  <c r="O323" i="1" s="1"/>
  <c r="D324" i="1"/>
  <c r="O324" i="1" s="1"/>
  <c r="D325" i="1"/>
  <c r="O325" i="1" s="1"/>
  <c r="D326" i="1"/>
  <c r="O326" i="1" s="1"/>
  <c r="D327" i="1"/>
  <c r="O327" i="1" s="1"/>
  <c r="D328" i="1"/>
  <c r="O328" i="1" s="1"/>
  <c r="D329" i="1"/>
  <c r="O329" i="1" s="1"/>
  <c r="D330" i="1"/>
  <c r="O330" i="1" s="1"/>
  <c r="D331" i="1"/>
  <c r="O331" i="1" s="1"/>
  <c r="D332" i="1"/>
  <c r="O332" i="1" s="1"/>
  <c r="D333" i="1"/>
  <c r="O333" i="1" s="1"/>
  <c r="D334" i="1"/>
  <c r="O334" i="1" s="1"/>
  <c r="D335" i="1"/>
  <c r="O335" i="1" s="1"/>
  <c r="D336" i="1"/>
  <c r="O336" i="1" s="1"/>
  <c r="D337" i="1"/>
  <c r="O337" i="1" s="1"/>
  <c r="D338" i="1"/>
  <c r="O338" i="1" s="1"/>
  <c r="D339" i="1"/>
  <c r="O339" i="1" s="1"/>
  <c r="D340" i="1"/>
  <c r="O340" i="1" s="1"/>
  <c r="D341" i="1"/>
  <c r="O341" i="1" s="1"/>
  <c r="D342" i="1"/>
  <c r="O342" i="1" s="1"/>
  <c r="D343" i="1"/>
  <c r="O343" i="1" s="1"/>
  <c r="D344" i="1"/>
  <c r="O344" i="1" s="1"/>
  <c r="D345" i="1"/>
  <c r="O345" i="1" s="1"/>
  <c r="D346" i="1"/>
  <c r="O346" i="1" s="1"/>
  <c r="D347" i="1"/>
  <c r="O347" i="1" s="1"/>
  <c r="D348" i="1"/>
  <c r="O348" i="1" s="1"/>
  <c r="D349" i="1"/>
  <c r="O349" i="1" s="1"/>
  <c r="D350" i="1"/>
  <c r="O350" i="1" s="1"/>
  <c r="D351" i="1"/>
  <c r="O351" i="1" s="1"/>
  <c r="D352" i="1"/>
  <c r="O352" i="1" s="1"/>
  <c r="D353" i="1"/>
  <c r="O353" i="1" s="1"/>
  <c r="D354" i="1"/>
  <c r="O354" i="1" s="1"/>
  <c r="D355" i="1"/>
  <c r="O355" i="1" s="1"/>
  <c r="D356" i="1"/>
  <c r="O356" i="1" s="1"/>
  <c r="D357" i="1"/>
  <c r="O357" i="1" s="1"/>
  <c r="D358" i="1"/>
  <c r="O358" i="1" s="1"/>
  <c r="D359" i="1"/>
  <c r="O359" i="1" s="1"/>
  <c r="D360" i="1"/>
  <c r="O360" i="1" s="1"/>
  <c r="D361" i="1"/>
  <c r="O361" i="1" s="1"/>
  <c r="D362" i="1"/>
  <c r="O362" i="1" s="1"/>
  <c r="D363" i="1"/>
  <c r="O363" i="1" s="1"/>
  <c r="D364" i="1"/>
  <c r="O364" i="1" s="1"/>
  <c r="D365" i="1"/>
  <c r="O365" i="1" s="1"/>
  <c r="D366" i="1"/>
  <c r="O366" i="1" s="1"/>
  <c r="D367" i="1"/>
  <c r="O367" i="1" s="1"/>
  <c r="D368" i="1"/>
  <c r="O368" i="1" s="1"/>
  <c r="D369" i="1"/>
  <c r="O369" i="1" s="1"/>
  <c r="D370" i="1"/>
  <c r="O370" i="1" s="1"/>
  <c r="D371" i="1"/>
  <c r="O371" i="1" s="1"/>
  <c r="D372" i="1"/>
  <c r="O372" i="1" s="1"/>
  <c r="D373" i="1"/>
  <c r="O373" i="1" s="1"/>
  <c r="D374" i="1"/>
  <c r="O374" i="1" s="1"/>
  <c r="D375" i="1"/>
  <c r="O375" i="1" s="1"/>
  <c r="D376" i="1"/>
  <c r="O376" i="1" s="1"/>
  <c r="D377" i="1"/>
  <c r="O377" i="1" s="1"/>
  <c r="D378" i="1"/>
  <c r="O378" i="1" s="1"/>
  <c r="D379" i="1"/>
  <c r="O379" i="1" s="1"/>
  <c r="D380" i="1"/>
  <c r="O380" i="1" s="1"/>
  <c r="D381" i="1"/>
  <c r="O381" i="1" s="1"/>
  <c r="D382" i="1"/>
  <c r="O382" i="1" s="1"/>
  <c r="D383" i="1"/>
  <c r="O383" i="1" s="1"/>
  <c r="D384" i="1"/>
  <c r="O384" i="1" s="1"/>
  <c r="D385" i="1"/>
  <c r="O385" i="1" s="1"/>
  <c r="D386" i="1"/>
  <c r="O386" i="1" s="1"/>
  <c r="D387" i="1"/>
  <c r="O387" i="1" s="1"/>
  <c r="D388" i="1"/>
  <c r="O388" i="1" s="1"/>
  <c r="D389" i="1"/>
  <c r="O389" i="1" s="1"/>
  <c r="D390" i="1"/>
  <c r="O390" i="1" s="1"/>
  <c r="D391" i="1"/>
  <c r="O391" i="1" s="1"/>
  <c r="D392" i="1"/>
  <c r="O392" i="1" s="1"/>
  <c r="D393" i="1"/>
  <c r="O393" i="1" s="1"/>
  <c r="D394" i="1"/>
  <c r="O394" i="1" s="1"/>
  <c r="D395" i="1"/>
  <c r="O395" i="1" s="1"/>
  <c r="D396" i="1"/>
  <c r="O396" i="1" s="1"/>
  <c r="D397" i="1"/>
  <c r="O397" i="1" s="1"/>
  <c r="D398" i="1"/>
  <c r="O398" i="1" s="1"/>
  <c r="D399" i="1"/>
  <c r="O399" i="1" s="1"/>
  <c r="D400" i="1"/>
  <c r="O400" i="1" s="1"/>
  <c r="D401" i="1"/>
  <c r="O401" i="1" s="1"/>
  <c r="D402" i="1"/>
  <c r="O402" i="1" s="1"/>
  <c r="D403" i="1"/>
  <c r="O403" i="1" s="1"/>
  <c r="D404" i="1"/>
  <c r="O404" i="1" s="1"/>
  <c r="D405" i="1"/>
  <c r="O405" i="1" s="1"/>
  <c r="D406" i="1"/>
  <c r="O406" i="1" s="1"/>
  <c r="D407" i="1"/>
  <c r="O407" i="1" s="1"/>
  <c r="D408" i="1"/>
  <c r="O408" i="1" s="1"/>
  <c r="D409" i="1"/>
  <c r="O409" i="1" s="1"/>
  <c r="D410" i="1"/>
  <c r="O410" i="1" s="1"/>
  <c r="D411" i="1"/>
  <c r="O411" i="1" s="1"/>
  <c r="D412" i="1"/>
  <c r="O412" i="1" s="1"/>
  <c r="D413" i="1"/>
  <c r="O413" i="1" s="1"/>
  <c r="D414" i="1"/>
  <c r="O414" i="1" s="1"/>
  <c r="D415" i="1"/>
  <c r="O415" i="1" s="1"/>
  <c r="D416" i="1"/>
  <c r="O416" i="1" s="1"/>
  <c r="D417" i="1"/>
  <c r="O417" i="1" s="1"/>
  <c r="D418" i="1"/>
  <c r="O418" i="1" s="1"/>
  <c r="D419" i="1"/>
  <c r="O419" i="1" s="1"/>
  <c r="D420" i="1"/>
  <c r="O420" i="1" s="1"/>
  <c r="D421" i="1"/>
  <c r="O421" i="1" s="1"/>
  <c r="D422" i="1"/>
  <c r="O422" i="1" s="1"/>
  <c r="D423" i="1"/>
  <c r="O423" i="1" s="1"/>
  <c r="D424" i="1"/>
  <c r="O424" i="1" s="1"/>
  <c r="D425" i="1"/>
  <c r="O425" i="1" s="1"/>
  <c r="D426" i="1"/>
  <c r="O426" i="1" s="1"/>
  <c r="D427" i="1"/>
  <c r="O427" i="1" s="1"/>
  <c r="D428" i="1"/>
  <c r="O428" i="1" s="1"/>
  <c r="D429" i="1"/>
  <c r="O429" i="1" s="1"/>
  <c r="D430" i="1"/>
  <c r="O430" i="1" s="1"/>
  <c r="D431" i="1"/>
  <c r="O431" i="1" s="1"/>
  <c r="D432" i="1"/>
  <c r="O432" i="1" s="1"/>
  <c r="D433" i="1"/>
  <c r="O433" i="1" s="1"/>
  <c r="D434" i="1"/>
  <c r="O434" i="1" s="1"/>
  <c r="D435" i="1"/>
  <c r="O435" i="1" s="1"/>
  <c r="D436" i="1"/>
  <c r="O436" i="1" s="1"/>
  <c r="D437" i="1"/>
  <c r="O437" i="1" s="1"/>
  <c r="D438" i="1"/>
  <c r="O438" i="1" s="1"/>
  <c r="D439" i="1"/>
  <c r="O439" i="1" s="1"/>
  <c r="D440" i="1"/>
  <c r="O440" i="1" s="1"/>
  <c r="D441" i="1"/>
  <c r="O441" i="1" s="1"/>
  <c r="D442" i="1"/>
  <c r="O442" i="1" s="1"/>
  <c r="D443" i="1"/>
  <c r="O443" i="1" s="1"/>
  <c r="D444" i="1"/>
  <c r="O444" i="1" s="1"/>
  <c r="D445" i="1"/>
  <c r="O445" i="1" s="1"/>
  <c r="D446" i="1"/>
  <c r="O446" i="1" s="1"/>
  <c r="D447" i="1"/>
  <c r="O447" i="1" s="1"/>
  <c r="D448" i="1"/>
  <c r="O448" i="1" s="1"/>
  <c r="D449" i="1"/>
  <c r="O449" i="1" s="1"/>
  <c r="D450" i="1"/>
  <c r="O450" i="1" s="1"/>
  <c r="D451" i="1"/>
  <c r="O451" i="1" s="1"/>
  <c r="D452" i="1"/>
  <c r="O452" i="1" s="1"/>
  <c r="D453" i="1"/>
  <c r="O453" i="1" s="1"/>
  <c r="D454" i="1"/>
  <c r="O454" i="1" s="1"/>
  <c r="D455" i="1"/>
  <c r="O455" i="1" s="1"/>
  <c r="D456" i="1"/>
  <c r="O456" i="1" s="1"/>
  <c r="D457" i="1"/>
  <c r="O457" i="1" s="1"/>
  <c r="D458" i="1"/>
  <c r="O458" i="1" s="1"/>
  <c r="D459" i="1"/>
  <c r="O459" i="1" s="1"/>
  <c r="D460" i="1"/>
  <c r="O460" i="1" s="1"/>
  <c r="D461" i="1"/>
  <c r="O461" i="1" s="1"/>
  <c r="D462" i="1"/>
  <c r="O462" i="1" s="1"/>
  <c r="D463" i="1"/>
  <c r="O463" i="1" s="1"/>
  <c r="D464" i="1"/>
  <c r="O464" i="1" s="1"/>
  <c r="D465" i="1"/>
  <c r="O465" i="1" s="1"/>
  <c r="D466" i="1"/>
  <c r="O466" i="1" s="1"/>
  <c r="D467" i="1"/>
  <c r="O467" i="1" s="1"/>
  <c r="D468" i="1"/>
  <c r="O468" i="1" s="1"/>
  <c r="D469" i="1"/>
  <c r="O469" i="1" s="1"/>
  <c r="D470" i="1"/>
  <c r="O470" i="1" s="1"/>
  <c r="D471" i="1"/>
  <c r="O471" i="1" s="1"/>
  <c r="D472" i="1"/>
  <c r="O472" i="1" s="1"/>
  <c r="D473" i="1"/>
  <c r="O473" i="1" s="1"/>
  <c r="D474" i="1"/>
  <c r="O474" i="1" s="1"/>
  <c r="D475" i="1"/>
  <c r="O475" i="1" s="1"/>
  <c r="D476" i="1"/>
  <c r="O476" i="1" s="1"/>
  <c r="D477" i="1"/>
  <c r="O477" i="1" s="1"/>
  <c r="D478" i="1"/>
  <c r="O478" i="1" s="1"/>
  <c r="D479" i="1"/>
  <c r="O479" i="1" s="1"/>
  <c r="D480" i="1"/>
  <c r="O480" i="1" s="1"/>
  <c r="D481" i="1"/>
  <c r="O481" i="1" s="1"/>
  <c r="D482" i="1"/>
  <c r="O482" i="1" s="1"/>
  <c r="D483" i="1"/>
  <c r="O483" i="1" s="1"/>
  <c r="D484" i="1"/>
  <c r="O484" i="1" s="1"/>
  <c r="D485" i="1"/>
  <c r="O485" i="1" s="1"/>
  <c r="D486" i="1"/>
  <c r="O486" i="1" s="1"/>
  <c r="D487" i="1"/>
  <c r="O487" i="1" s="1"/>
  <c r="D488" i="1"/>
  <c r="O488" i="1" s="1"/>
  <c r="D489" i="1"/>
  <c r="O489" i="1" s="1"/>
  <c r="D490" i="1"/>
  <c r="O490" i="1" s="1"/>
  <c r="D491" i="1"/>
  <c r="O491" i="1" s="1"/>
  <c r="D492" i="1"/>
  <c r="O492" i="1" s="1"/>
  <c r="D493" i="1"/>
  <c r="O493" i="1" s="1"/>
  <c r="D494" i="1"/>
  <c r="O494" i="1" s="1"/>
  <c r="D495" i="1"/>
  <c r="O495" i="1" s="1"/>
  <c r="D496" i="1"/>
  <c r="O496" i="1" s="1"/>
  <c r="D497" i="1"/>
  <c r="O497" i="1" s="1"/>
  <c r="D498" i="1"/>
  <c r="O498" i="1" s="1"/>
  <c r="D499" i="1"/>
  <c r="O499" i="1" s="1"/>
  <c r="D500" i="1"/>
  <c r="O500" i="1" s="1"/>
  <c r="D501" i="1"/>
  <c r="O501" i="1" s="1"/>
  <c r="D502" i="1"/>
  <c r="O502" i="1" s="1"/>
  <c r="D503" i="1"/>
  <c r="O503" i="1" s="1"/>
  <c r="D504" i="1"/>
  <c r="O504" i="1" s="1"/>
  <c r="D505" i="1"/>
  <c r="O505" i="1" s="1"/>
  <c r="D506" i="1"/>
  <c r="O506" i="1" s="1"/>
  <c r="D507" i="1"/>
  <c r="O507" i="1" s="1"/>
  <c r="D508" i="1"/>
  <c r="O508" i="1" s="1"/>
  <c r="D509" i="1"/>
  <c r="O509" i="1" s="1"/>
  <c r="D510" i="1"/>
  <c r="O510" i="1" s="1"/>
  <c r="D511" i="1"/>
  <c r="O511" i="1" s="1"/>
  <c r="D512" i="1"/>
  <c r="O512" i="1" s="1"/>
  <c r="D513" i="1"/>
  <c r="O513" i="1" s="1"/>
  <c r="D514" i="1"/>
  <c r="O514" i="1" s="1"/>
  <c r="D515" i="1"/>
  <c r="O515" i="1" s="1"/>
  <c r="D516" i="1"/>
  <c r="O516" i="1" s="1"/>
  <c r="D517" i="1"/>
  <c r="O517" i="1" s="1"/>
  <c r="D518" i="1"/>
  <c r="O518" i="1" s="1"/>
  <c r="D519" i="1"/>
  <c r="O519" i="1" s="1"/>
  <c r="D520" i="1"/>
  <c r="O520" i="1" s="1"/>
  <c r="D521" i="1"/>
  <c r="O521" i="1" s="1"/>
  <c r="D522" i="1"/>
  <c r="O522" i="1" s="1"/>
  <c r="D523" i="1"/>
  <c r="O523" i="1" s="1"/>
  <c r="D524" i="1"/>
  <c r="O524" i="1" s="1"/>
  <c r="D525" i="1"/>
  <c r="O525" i="1" s="1"/>
  <c r="D526" i="1"/>
  <c r="O526" i="1" s="1"/>
  <c r="D527" i="1"/>
  <c r="O527" i="1" s="1"/>
  <c r="D528" i="1"/>
  <c r="O528" i="1" s="1"/>
  <c r="D529" i="1"/>
  <c r="O529" i="1" s="1"/>
  <c r="D530" i="1"/>
  <c r="O530" i="1" s="1"/>
  <c r="D531" i="1"/>
  <c r="O531" i="1" s="1"/>
  <c r="D532" i="1"/>
  <c r="O532" i="1" s="1"/>
  <c r="D533" i="1"/>
  <c r="O533" i="1" s="1"/>
  <c r="D534" i="1"/>
  <c r="O534" i="1" s="1"/>
  <c r="D535" i="1"/>
  <c r="O535" i="1" s="1"/>
  <c r="D536" i="1"/>
  <c r="O536" i="1" s="1"/>
  <c r="D537" i="1"/>
  <c r="O537" i="1" s="1"/>
  <c r="D538" i="1"/>
  <c r="O538" i="1" s="1"/>
  <c r="D539" i="1"/>
  <c r="O539" i="1" s="1"/>
  <c r="D540" i="1"/>
  <c r="O540" i="1" s="1"/>
  <c r="D541" i="1"/>
  <c r="O541" i="1" s="1"/>
  <c r="D542" i="1"/>
  <c r="O542" i="1" s="1"/>
  <c r="D543" i="1"/>
  <c r="O543" i="1" s="1"/>
  <c r="D544" i="1"/>
  <c r="O544" i="1" s="1"/>
  <c r="D545" i="1"/>
  <c r="O545" i="1" s="1"/>
  <c r="D546" i="1"/>
  <c r="O546" i="1" s="1"/>
  <c r="D547" i="1"/>
  <c r="O547" i="1" s="1"/>
  <c r="D548" i="1"/>
  <c r="O548" i="1" s="1"/>
  <c r="D549" i="1"/>
  <c r="O549" i="1" s="1"/>
  <c r="D550" i="1"/>
  <c r="O550" i="1" s="1"/>
  <c r="D551" i="1"/>
  <c r="O551" i="1" s="1"/>
  <c r="D552" i="1"/>
  <c r="O552" i="1" s="1"/>
  <c r="D553" i="1"/>
  <c r="O553" i="1" s="1"/>
  <c r="D554" i="1"/>
  <c r="O554" i="1" s="1"/>
  <c r="D555" i="1"/>
  <c r="O555" i="1" s="1"/>
  <c r="D556" i="1"/>
  <c r="O556" i="1" s="1"/>
  <c r="D557" i="1"/>
  <c r="O557" i="1" s="1"/>
  <c r="D558" i="1"/>
  <c r="O558" i="1" s="1"/>
  <c r="D559" i="1"/>
  <c r="O559" i="1" s="1"/>
  <c r="D560" i="1"/>
  <c r="O560" i="1" s="1"/>
  <c r="D561" i="1"/>
  <c r="O561" i="1" s="1"/>
  <c r="D562" i="1"/>
  <c r="O562" i="1" s="1"/>
  <c r="D563" i="1"/>
  <c r="O563" i="1" s="1"/>
  <c r="D564" i="1"/>
  <c r="O564" i="1" s="1"/>
  <c r="D565" i="1"/>
  <c r="O565" i="1" s="1"/>
  <c r="D566" i="1"/>
  <c r="O566" i="1" s="1"/>
  <c r="D567" i="1"/>
  <c r="O567" i="1" s="1"/>
  <c r="D568" i="1"/>
  <c r="O568" i="1" s="1"/>
  <c r="D569" i="1"/>
  <c r="O569" i="1" s="1"/>
  <c r="D570" i="1"/>
  <c r="O570" i="1" s="1"/>
  <c r="D571" i="1"/>
  <c r="O571" i="1" s="1"/>
  <c r="D572" i="1"/>
  <c r="O572" i="1" s="1"/>
  <c r="D573" i="1"/>
  <c r="O573" i="1" s="1"/>
  <c r="D574" i="1"/>
  <c r="O574" i="1" s="1"/>
  <c r="D575" i="1"/>
  <c r="O575" i="1" s="1"/>
  <c r="D576" i="1"/>
  <c r="O576" i="1" s="1"/>
  <c r="D577" i="1"/>
  <c r="O577" i="1" s="1"/>
  <c r="D578" i="1"/>
  <c r="O578" i="1" s="1"/>
  <c r="D579" i="1"/>
  <c r="O579" i="1" s="1"/>
  <c r="D580" i="1"/>
  <c r="O580" i="1" s="1"/>
  <c r="D581" i="1"/>
  <c r="O581" i="1" s="1"/>
  <c r="D582" i="1"/>
  <c r="O582" i="1" s="1"/>
  <c r="D583" i="1"/>
  <c r="O583" i="1" s="1"/>
  <c r="D584" i="1"/>
  <c r="O584" i="1" s="1"/>
  <c r="D585" i="1"/>
  <c r="O585" i="1" s="1"/>
  <c r="D586" i="1"/>
  <c r="O586" i="1" s="1"/>
  <c r="D587" i="1"/>
  <c r="O587" i="1" s="1"/>
  <c r="D588" i="1"/>
  <c r="O588" i="1" s="1"/>
  <c r="D589" i="1"/>
  <c r="O589" i="1" s="1"/>
  <c r="D590" i="1"/>
  <c r="O590" i="1" s="1"/>
  <c r="D591" i="1"/>
  <c r="O591" i="1" s="1"/>
  <c r="D592" i="1"/>
  <c r="O592" i="1" s="1"/>
  <c r="D593" i="1"/>
  <c r="O593" i="1" s="1"/>
  <c r="D594" i="1"/>
  <c r="O594" i="1" s="1"/>
  <c r="D595" i="1"/>
  <c r="O595" i="1" s="1"/>
  <c r="D596" i="1"/>
  <c r="O596" i="1" s="1"/>
  <c r="D597" i="1"/>
  <c r="O597" i="1" s="1"/>
  <c r="D598" i="1"/>
  <c r="O598" i="1" s="1"/>
  <c r="D599" i="1"/>
  <c r="O599" i="1" s="1"/>
  <c r="D600" i="1"/>
  <c r="O600" i="1" s="1"/>
  <c r="D601" i="1"/>
  <c r="O601" i="1" s="1"/>
  <c r="D602" i="1"/>
  <c r="O602" i="1" s="1"/>
  <c r="D603" i="1"/>
  <c r="O603" i="1" s="1"/>
  <c r="D604" i="1"/>
  <c r="O604" i="1" s="1"/>
  <c r="D605" i="1"/>
  <c r="O605" i="1" s="1"/>
  <c r="D606" i="1"/>
  <c r="O606" i="1" s="1"/>
  <c r="D607" i="1"/>
  <c r="O607" i="1" s="1"/>
  <c r="D608" i="1"/>
  <c r="O608" i="1" s="1"/>
  <c r="D609" i="1"/>
  <c r="O609" i="1" s="1"/>
  <c r="D610" i="1"/>
  <c r="O610" i="1" s="1"/>
  <c r="D611" i="1"/>
  <c r="O611" i="1" s="1"/>
  <c r="D612" i="1"/>
  <c r="O612" i="1" s="1"/>
  <c r="D613" i="1"/>
  <c r="O613" i="1" s="1"/>
  <c r="D614" i="1"/>
  <c r="O614" i="1" s="1"/>
  <c r="D615" i="1"/>
  <c r="O615" i="1" s="1"/>
  <c r="D616" i="1"/>
  <c r="O616" i="1" s="1"/>
  <c r="D617" i="1"/>
  <c r="O617" i="1" s="1"/>
  <c r="D618" i="1"/>
  <c r="O618" i="1" s="1"/>
  <c r="D619" i="1"/>
  <c r="O619" i="1" s="1"/>
  <c r="D620" i="1"/>
  <c r="O620" i="1" s="1"/>
  <c r="D621" i="1"/>
  <c r="O621" i="1" s="1"/>
  <c r="D622" i="1"/>
  <c r="O622" i="1" s="1"/>
  <c r="D623" i="1"/>
  <c r="O623" i="1" s="1"/>
  <c r="D624" i="1"/>
  <c r="O624" i="1" s="1"/>
  <c r="D625" i="1"/>
  <c r="O625" i="1" s="1"/>
  <c r="D626" i="1"/>
  <c r="O626" i="1" s="1"/>
  <c r="D627" i="1"/>
  <c r="O627" i="1" s="1"/>
  <c r="D628" i="1"/>
  <c r="O628" i="1" s="1"/>
  <c r="D629" i="1"/>
  <c r="O629" i="1" s="1"/>
  <c r="D630" i="1"/>
  <c r="O630" i="1" s="1"/>
  <c r="D631" i="1"/>
  <c r="O631" i="1" s="1"/>
  <c r="D632" i="1"/>
  <c r="O632" i="1" s="1"/>
  <c r="D633" i="1"/>
  <c r="O633" i="1" s="1"/>
  <c r="D634" i="1"/>
  <c r="O634" i="1" s="1"/>
  <c r="D635" i="1"/>
  <c r="O635" i="1" s="1"/>
  <c r="D636" i="1"/>
  <c r="O636" i="1" s="1"/>
  <c r="D637" i="1"/>
  <c r="O637" i="1" s="1"/>
  <c r="D638" i="1"/>
  <c r="O638" i="1" s="1"/>
  <c r="D639" i="1"/>
  <c r="O639" i="1" s="1"/>
  <c r="D640" i="1"/>
  <c r="O640" i="1" s="1"/>
  <c r="D641" i="1"/>
  <c r="O641" i="1" s="1"/>
  <c r="D642" i="1"/>
  <c r="O642" i="1" s="1"/>
  <c r="D643" i="1"/>
  <c r="O643" i="1" s="1"/>
  <c r="D644" i="1"/>
  <c r="O644" i="1" s="1"/>
  <c r="D645" i="1"/>
  <c r="O645" i="1" s="1"/>
  <c r="D646" i="1"/>
  <c r="O646" i="1" s="1"/>
  <c r="D647" i="1"/>
  <c r="O647" i="1" s="1"/>
  <c r="D648" i="1"/>
  <c r="O648" i="1" s="1"/>
  <c r="D649" i="1"/>
  <c r="O649" i="1" s="1"/>
  <c r="D650" i="1"/>
  <c r="O650" i="1" s="1"/>
  <c r="D651" i="1"/>
  <c r="O651" i="1" s="1"/>
  <c r="D652" i="1"/>
  <c r="O652" i="1" s="1"/>
  <c r="D653" i="1"/>
  <c r="O653" i="1" s="1"/>
  <c r="D654" i="1"/>
  <c r="O654" i="1" s="1"/>
  <c r="D655" i="1"/>
  <c r="O655" i="1" s="1"/>
  <c r="D656" i="1"/>
  <c r="O656" i="1" s="1"/>
  <c r="D657" i="1"/>
  <c r="O657" i="1" s="1"/>
  <c r="D658" i="1"/>
  <c r="O658" i="1" s="1"/>
  <c r="D659" i="1"/>
  <c r="O659" i="1" s="1"/>
  <c r="D660" i="1"/>
  <c r="O660" i="1" s="1"/>
  <c r="D661" i="1"/>
  <c r="O661" i="1" s="1"/>
  <c r="D662" i="1"/>
  <c r="O662" i="1" s="1"/>
  <c r="D663" i="1"/>
  <c r="O663" i="1" s="1"/>
  <c r="D664" i="1"/>
  <c r="O664" i="1" s="1"/>
  <c r="D665" i="1"/>
  <c r="O665" i="1" s="1"/>
  <c r="D666" i="1"/>
  <c r="O666" i="1" s="1"/>
  <c r="D667" i="1"/>
  <c r="O667" i="1" s="1"/>
  <c r="D668" i="1"/>
  <c r="O668" i="1" s="1"/>
  <c r="D669" i="1"/>
  <c r="O669" i="1" s="1"/>
  <c r="D670" i="1"/>
  <c r="O670" i="1" s="1"/>
  <c r="D671" i="1"/>
  <c r="O671" i="1" s="1"/>
  <c r="D672" i="1"/>
  <c r="O672" i="1" s="1"/>
  <c r="D673" i="1"/>
  <c r="O673" i="1" s="1"/>
  <c r="D674" i="1"/>
  <c r="O674" i="1" s="1"/>
  <c r="D675" i="1"/>
  <c r="O675" i="1" s="1"/>
  <c r="D676" i="1"/>
  <c r="O676" i="1" s="1"/>
  <c r="D677" i="1"/>
  <c r="O677" i="1" s="1"/>
  <c r="D678" i="1"/>
  <c r="O678" i="1" s="1"/>
  <c r="D679" i="1"/>
  <c r="O679" i="1" s="1"/>
  <c r="D680" i="1"/>
  <c r="O680" i="1" s="1"/>
  <c r="D681" i="1"/>
  <c r="O681" i="1" s="1"/>
  <c r="D682" i="1"/>
  <c r="O682" i="1" s="1"/>
  <c r="D683" i="1"/>
  <c r="O683" i="1" s="1"/>
  <c r="D684" i="1"/>
  <c r="O684" i="1" s="1"/>
  <c r="D685" i="1"/>
  <c r="O685" i="1" s="1"/>
  <c r="D686" i="1"/>
  <c r="O686" i="1" s="1"/>
  <c r="D687" i="1"/>
  <c r="O687" i="1" s="1"/>
  <c r="D688" i="1"/>
  <c r="O688" i="1" s="1"/>
  <c r="D689" i="1"/>
  <c r="O689" i="1" s="1"/>
  <c r="D690" i="1"/>
  <c r="O690" i="1" s="1"/>
  <c r="D691" i="1"/>
  <c r="O691" i="1" s="1"/>
  <c r="D692" i="1"/>
  <c r="O692" i="1" s="1"/>
  <c r="D693" i="1"/>
  <c r="O693" i="1" s="1"/>
  <c r="D694" i="1"/>
  <c r="O694" i="1" s="1"/>
  <c r="D695" i="1"/>
  <c r="O695" i="1" s="1"/>
  <c r="D696" i="1"/>
  <c r="O696" i="1" s="1"/>
  <c r="D697" i="1"/>
  <c r="O697" i="1" s="1"/>
  <c r="D698" i="1"/>
  <c r="O698" i="1" s="1"/>
  <c r="D699" i="1"/>
  <c r="O699" i="1" s="1"/>
  <c r="D700" i="1"/>
  <c r="O700" i="1" s="1"/>
  <c r="D701" i="1"/>
  <c r="O701" i="1" s="1"/>
  <c r="D702" i="1"/>
  <c r="O702" i="1" s="1"/>
  <c r="D703" i="1"/>
  <c r="O703" i="1" s="1"/>
  <c r="D704" i="1"/>
  <c r="O704" i="1" s="1"/>
  <c r="D705" i="1"/>
  <c r="O705" i="1" s="1"/>
  <c r="D706" i="1"/>
  <c r="O706" i="1" s="1"/>
  <c r="D707" i="1"/>
  <c r="O707" i="1" s="1"/>
  <c r="D708" i="1"/>
  <c r="O708" i="1" s="1"/>
  <c r="D709" i="1"/>
  <c r="O709" i="1" s="1"/>
  <c r="D710" i="1"/>
  <c r="O710" i="1" s="1"/>
  <c r="D711" i="1"/>
  <c r="O711" i="1" s="1"/>
  <c r="D712" i="1"/>
  <c r="O712" i="1" s="1"/>
  <c r="D713" i="1"/>
  <c r="O713" i="1" s="1"/>
  <c r="D714" i="1"/>
  <c r="O714" i="1" s="1"/>
  <c r="D715" i="1"/>
  <c r="O715" i="1" s="1"/>
  <c r="D716" i="1"/>
  <c r="O716" i="1" s="1"/>
  <c r="D717" i="1"/>
  <c r="O717" i="1" s="1"/>
  <c r="D718" i="1"/>
  <c r="O718" i="1" s="1"/>
  <c r="D719" i="1"/>
  <c r="O719" i="1" s="1"/>
  <c r="D720" i="1"/>
  <c r="O720" i="1" s="1"/>
  <c r="D721" i="1"/>
  <c r="O721" i="1" s="1"/>
  <c r="D722" i="1"/>
  <c r="O722" i="1" s="1"/>
  <c r="D723" i="1"/>
  <c r="O723" i="1" s="1"/>
  <c r="D724" i="1"/>
  <c r="O724" i="1" s="1"/>
  <c r="D725" i="1"/>
  <c r="O725" i="1" s="1"/>
  <c r="D726" i="1"/>
  <c r="O726" i="1" s="1"/>
  <c r="D727" i="1"/>
  <c r="O727" i="1" s="1"/>
  <c r="D728" i="1"/>
  <c r="O728" i="1" s="1"/>
  <c r="D729" i="1"/>
  <c r="O729" i="1" s="1"/>
  <c r="D730" i="1"/>
  <c r="O730" i="1" s="1"/>
  <c r="D731" i="1"/>
  <c r="O731" i="1" s="1"/>
  <c r="D732" i="1"/>
  <c r="O732" i="1" s="1"/>
  <c r="D733" i="1"/>
  <c r="O733" i="1" s="1"/>
  <c r="D734" i="1"/>
  <c r="O734" i="1" s="1"/>
  <c r="D735" i="1"/>
  <c r="O735" i="1" s="1"/>
  <c r="D736" i="1"/>
  <c r="O736" i="1" s="1"/>
  <c r="D737" i="1"/>
  <c r="O737" i="1" s="1"/>
  <c r="D738" i="1"/>
  <c r="O738" i="1" s="1"/>
  <c r="D739" i="1"/>
  <c r="O739" i="1" s="1"/>
  <c r="D740" i="1"/>
  <c r="O740" i="1" s="1"/>
  <c r="D741" i="1"/>
  <c r="O741" i="1" s="1"/>
  <c r="D742" i="1"/>
  <c r="O742" i="1" s="1"/>
  <c r="D743" i="1"/>
  <c r="O743" i="1" s="1"/>
  <c r="D744" i="1"/>
  <c r="O744" i="1" s="1"/>
  <c r="D745" i="1"/>
  <c r="O745" i="1" s="1"/>
  <c r="D746" i="1"/>
  <c r="O746" i="1" s="1"/>
  <c r="D747" i="1"/>
  <c r="O747" i="1" s="1"/>
  <c r="D748" i="1"/>
  <c r="O748" i="1" s="1"/>
  <c r="D749" i="1"/>
  <c r="O749" i="1" s="1"/>
  <c r="D750" i="1"/>
  <c r="O750" i="1" s="1"/>
  <c r="D751" i="1"/>
  <c r="O751" i="1" s="1"/>
  <c r="D752" i="1"/>
  <c r="O752" i="1" s="1"/>
  <c r="D753" i="1"/>
  <c r="O753" i="1" s="1"/>
  <c r="D754" i="1"/>
  <c r="O754" i="1" s="1"/>
  <c r="D755" i="1"/>
  <c r="O755" i="1" s="1"/>
  <c r="D756" i="1"/>
  <c r="O756" i="1" s="1"/>
  <c r="D757" i="1"/>
  <c r="O757" i="1" s="1"/>
  <c r="D758" i="1"/>
  <c r="O758" i="1" s="1"/>
  <c r="D759" i="1"/>
  <c r="O759" i="1" s="1"/>
  <c r="D760" i="1"/>
  <c r="O760" i="1" s="1"/>
  <c r="D761" i="1"/>
  <c r="O761" i="1" s="1"/>
  <c r="D762" i="1"/>
  <c r="O762" i="1" s="1"/>
  <c r="D763" i="1"/>
  <c r="O763" i="1" s="1"/>
  <c r="D764" i="1"/>
  <c r="O764" i="1" s="1"/>
  <c r="D765" i="1"/>
  <c r="O765" i="1" s="1"/>
  <c r="D766" i="1"/>
  <c r="O766" i="1" s="1"/>
  <c r="D767" i="1"/>
  <c r="O767" i="1" s="1"/>
  <c r="D768" i="1"/>
  <c r="O768" i="1" s="1"/>
  <c r="D769" i="1"/>
  <c r="O769" i="1" s="1"/>
  <c r="D770" i="1"/>
  <c r="O770" i="1" s="1"/>
  <c r="D771" i="1"/>
  <c r="O771" i="1" s="1"/>
  <c r="D772" i="1"/>
  <c r="O772" i="1" s="1"/>
  <c r="D773" i="1"/>
  <c r="O773" i="1" s="1"/>
  <c r="D774" i="1"/>
  <c r="O774" i="1" s="1"/>
  <c r="D775" i="1"/>
  <c r="O775" i="1" s="1"/>
  <c r="D776" i="1"/>
  <c r="O776" i="1" s="1"/>
  <c r="D777" i="1"/>
  <c r="O777" i="1" s="1"/>
  <c r="D778" i="1"/>
  <c r="O778" i="1" s="1"/>
  <c r="D779" i="1"/>
  <c r="O779" i="1" s="1"/>
  <c r="D780" i="1"/>
  <c r="O780" i="1" s="1"/>
  <c r="D781" i="1"/>
  <c r="O781" i="1" s="1"/>
  <c r="D782" i="1"/>
  <c r="O782" i="1" s="1"/>
  <c r="D783" i="1"/>
  <c r="O783" i="1" s="1"/>
  <c r="D784" i="1"/>
  <c r="O784" i="1" s="1"/>
  <c r="D785" i="1"/>
  <c r="O785" i="1" s="1"/>
  <c r="D786" i="1"/>
  <c r="O786" i="1" s="1"/>
  <c r="D787" i="1"/>
  <c r="O787" i="1" s="1"/>
  <c r="D788" i="1"/>
  <c r="O788" i="1" s="1"/>
  <c r="D789" i="1"/>
  <c r="O789" i="1" s="1"/>
  <c r="D790" i="1"/>
  <c r="O790" i="1" s="1"/>
  <c r="D791" i="1"/>
  <c r="O791" i="1" s="1"/>
  <c r="D792" i="1"/>
  <c r="O792" i="1" s="1"/>
  <c r="D793" i="1"/>
  <c r="O793" i="1" s="1"/>
  <c r="D794" i="1"/>
  <c r="O794" i="1" s="1"/>
  <c r="D795" i="1"/>
  <c r="O795" i="1" s="1"/>
  <c r="D796" i="1"/>
  <c r="O796" i="1" s="1"/>
  <c r="D797" i="1"/>
  <c r="O797" i="1" s="1"/>
  <c r="D798" i="1"/>
  <c r="O798" i="1" s="1"/>
  <c r="D799" i="1"/>
  <c r="O799" i="1" s="1"/>
  <c r="D800" i="1"/>
  <c r="O800" i="1" s="1"/>
  <c r="D801" i="1"/>
  <c r="O801" i="1" s="1"/>
  <c r="D802" i="1"/>
  <c r="O802" i="1" s="1"/>
  <c r="D803" i="1"/>
  <c r="O803" i="1" s="1"/>
  <c r="D804" i="1"/>
  <c r="O804" i="1" s="1"/>
  <c r="D805" i="1"/>
  <c r="O805" i="1" s="1"/>
  <c r="D806" i="1"/>
  <c r="O806" i="1" s="1"/>
  <c r="D807" i="1"/>
  <c r="O807" i="1" s="1"/>
  <c r="D808" i="1"/>
  <c r="O808" i="1" s="1"/>
  <c r="D809" i="1"/>
  <c r="O809" i="1" s="1"/>
  <c r="D810" i="1"/>
  <c r="O810" i="1" s="1"/>
  <c r="D811" i="1"/>
  <c r="O811" i="1" s="1"/>
  <c r="D812" i="1"/>
  <c r="O812" i="1" s="1"/>
  <c r="D813" i="1"/>
  <c r="O813" i="1" s="1"/>
  <c r="D814" i="1"/>
  <c r="O814" i="1" s="1"/>
  <c r="D815" i="1"/>
  <c r="O815" i="1" s="1"/>
  <c r="D816" i="1"/>
  <c r="O816" i="1" s="1"/>
  <c r="D817" i="1"/>
  <c r="O817" i="1" s="1"/>
  <c r="D818" i="1"/>
  <c r="O818" i="1" s="1"/>
  <c r="D819" i="1"/>
  <c r="O819" i="1" s="1"/>
  <c r="D820" i="1"/>
  <c r="O820" i="1" s="1"/>
  <c r="D821" i="1"/>
  <c r="O821" i="1" s="1"/>
  <c r="D822" i="1"/>
  <c r="O822" i="1" s="1"/>
  <c r="D823" i="1"/>
  <c r="O823" i="1" s="1"/>
  <c r="D824" i="1"/>
  <c r="O824" i="1" s="1"/>
  <c r="D825" i="1"/>
  <c r="O825" i="1" s="1"/>
  <c r="D826" i="1"/>
  <c r="O826" i="1" s="1"/>
  <c r="D827" i="1"/>
  <c r="O827" i="1" s="1"/>
  <c r="D828" i="1"/>
  <c r="O828" i="1" s="1"/>
  <c r="D829" i="1"/>
  <c r="O829" i="1" s="1"/>
  <c r="D830" i="1"/>
  <c r="O830" i="1" s="1"/>
  <c r="D831" i="1"/>
  <c r="O831" i="1" s="1"/>
  <c r="D832" i="1"/>
  <c r="O832" i="1" s="1"/>
  <c r="D833" i="1"/>
  <c r="O833" i="1" s="1"/>
  <c r="D834" i="1"/>
  <c r="O834" i="1" s="1"/>
  <c r="D835" i="1"/>
  <c r="O835" i="1" s="1"/>
  <c r="D836" i="1"/>
  <c r="O836" i="1" s="1"/>
  <c r="D837" i="1"/>
  <c r="O837" i="1" s="1"/>
  <c r="D838" i="1"/>
  <c r="O838" i="1" s="1"/>
  <c r="D839" i="1"/>
  <c r="O839" i="1" s="1"/>
  <c r="D840" i="1"/>
  <c r="O840" i="1" s="1"/>
  <c r="D841" i="1"/>
  <c r="O841" i="1" s="1"/>
  <c r="D842" i="1"/>
  <c r="O842" i="1" s="1"/>
  <c r="D843" i="1"/>
  <c r="O843" i="1" s="1"/>
  <c r="D844" i="1"/>
  <c r="O844" i="1" s="1"/>
  <c r="D845" i="1"/>
  <c r="O845" i="1" s="1"/>
  <c r="D846" i="1"/>
  <c r="O846" i="1" s="1"/>
  <c r="D847" i="1"/>
  <c r="O847" i="1" s="1"/>
  <c r="D848" i="1"/>
  <c r="O848" i="1" s="1"/>
  <c r="D849" i="1"/>
  <c r="O849" i="1" s="1"/>
  <c r="D850" i="1"/>
  <c r="O850" i="1" s="1"/>
  <c r="D851" i="1"/>
  <c r="O851" i="1" s="1"/>
  <c r="D852" i="1"/>
  <c r="O852" i="1" s="1"/>
  <c r="D853" i="1"/>
  <c r="O853" i="1" s="1"/>
  <c r="D854" i="1"/>
  <c r="O854" i="1" s="1"/>
  <c r="D855" i="1"/>
  <c r="O855" i="1" s="1"/>
  <c r="D856" i="1"/>
  <c r="O856" i="1" s="1"/>
  <c r="D857" i="1"/>
  <c r="O857" i="1" s="1"/>
  <c r="D858" i="1"/>
  <c r="O858" i="1" s="1"/>
  <c r="D859" i="1"/>
  <c r="O859" i="1" s="1"/>
  <c r="D860" i="1"/>
  <c r="O860" i="1" s="1"/>
  <c r="D861" i="1"/>
  <c r="O861" i="1" s="1"/>
  <c r="D862" i="1"/>
  <c r="O862" i="1" s="1"/>
  <c r="D863" i="1"/>
  <c r="O863" i="1" s="1"/>
  <c r="D864" i="1"/>
  <c r="O864" i="1" s="1"/>
  <c r="D865" i="1"/>
  <c r="O865" i="1" s="1"/>
  <c r="D866" i="1"/>
  <c r="O866" i="1" s="1"/>
  <c r="D867" i="1"/>
  <c r="O867" i="1" s="1"/>
  <c r="D868" i="1"/>
  <c r="O868" i="1" s="1"/>
  <c r="D869" i="1"/>
  <c r="O869" i="1" s="1"/>
  <c r="D870" i="1"/>
  <c r="O870" i="1" s="1"/>
  <c r="D871" i="1"/>
  <c r="O871" i="1" s="1"/>
  <c r="D872" i="1"/>
  <c r="O872" i="1" s="1"/>
  <c r="D873" i="1"/>
  <c r="O873" i="1" s="1"/>
  <c r="D874" i="1"/>
  <c r="O874" i="1" s="1"/>
  <c r="D875" i="1"/>
  <c r="O875" i="1" s="1"/>
  <c r="D876" i="1"/>
  <c r="O876" i="1" s="1"/>
  <c r="D877" i="1"/>
  <c r="O877" i="1" s="1"/>
  <c r="D878" i="1"/>
  <c r="O878" i="1" s="1"/>
  <c r="D879" i="1"/>
  <c r="O879" i="1" s="1"/>
  <c r="D880" i="1"/>
  <c r="O880" i="1" s="1"/>
  <c r="D881" i="1"/>
  <c r="O881" i="1" s="1"/>
  <c r="D882" i="1"/>
  <c r="O882" i="1" s="1"/>
  <c r="D883" i="1"/>
  <c r="O883" i="1" s="1"/>
  <c r="D884" i="1"/>
  <c r="O884" i="1" s="1"/>
  <c r="D885" i="1"/>
  <c r="O885" i="1" s="1"/>
  <c r="D886" i="1"/>
  <c r="O886" i="1" s="1"/>
  <c r="D887" i="1"/>
  <c r="O887" i="1" s="1"/>
  <c r="D888" i="1"/>
  <c r="O888" i="1" s="1"/>
  <c r="D889" i="1"/>
  <c r="O889" i="1" s="1"/>
  <c r="D890" i="1"/>
  <c r="O890" i="1" s="1"/>
  <c r="D891" i="1"/>
  <c r="O891" i="1" s="1"/>
  <c r="D892" i="1"/>
  <c r="O892" i="1" s="1"/>
  <c r="D893" i="1"/>
  <c r="O893" i="1" s="1"/>
  <c r="D894" i="1"/>
  <c r="O894" i="1" s="1"/>
  <c r="D895" i="1"/>
  <c r="O895" i="1" s="1"/>
  <c r="D896" i="1"/>
  <c r="O896" i="1" s="1"/>
  <c r="D897" i="1"/>
  <c r="O897" i="1" s="1"/>
  <c r="D898" i="1"/>
  <c r="O898" i="1" s="1"/>
  <c r="D899" i="1"/>
  <c r="O899" i="1" s="1"/>
  <c r="D900" i="1"/>
  <c r="O900" i="1" s="1"/>
  <c r="D901" i="1"/>
  <c r="O901" i="1" s="1"/>
  <c r="D902" i="1"/>
  <c r="O902" i="1" s="1"/>
  <c r="D903" i="1"/>
  <c r="O903" i="1" s="1"/>
  <c r="D904" i="1"/>
  <c r="O904" i="1" s="1"/>
  <c r="D905" i="1"/>
  <c r="O905" i="1" s="1"/>
  <c r="D906" i="1"/>
  <c r="O906" i="1" s="1"/>
  <c r="D907" i="1"/>
  <c r="O907" i="1" s="1"/>
  <c r="D908" i="1"/>
  <c r="O908" i="1" s="1"/>
  <c r="D909" i="1"/>
  <c r="O909" i="1" s="1"/>
  <c r="D910" i="1"/>
  <c r="O910" i="1" s="1"/>
  <c r="D911" i="1"/>
  <c r="O911" i="1" s="1"/>
  <c r="D912" i="1"/>
  <c r="O912" i="1" s="1"/>
  <c r="D913" i="1"/>
  <c r="O913" i="1" s="1"/>
  <c r="D914" i="1"/>
  <c r="O914" i="1" s="1"/>
  <c r="D915" i="1"/>
  <c r="O915" i="1" s="1"/>
  <c r="D916" i="1"/>
  <c r="O916" i="1" s="1"/>
  <c r="D917" i="1"/>
  <c r="O917" i="1" s="1"/>
  <c r="D918" i="1"/>
  <c r="O918" i="1" s="1"/>
  <c r="D919" i="1"/>
  <c r="O919" i="1" s="1"/>
  <c r="D920" i="1"/>
  <c r="O920" i="1" s="1"/>
  <c r="D921" i="1"/>
  <c r="O921" i="1" s="1"/>
  <c r="D922" i="1"/>
  <c r="O922" i="1" s="1"/>
  <c r="D923" i="1"/>
  <c r="O923" i="1" s="1"/>
  <c r="D924" i="1"/>
  <c r="O924" i="1" s="1"/>
  <c r="D925" i="1"/>
  <c r="O925" i="1" s="1"/>
  <c r="D926" i="1"/>
  <c r="O926" i="1" s="1"/>
  <c r="D927" i="1"/>
  <c r="O927" i="1" s="1"/>
  <c r="D928" i="1"/>
  <c r="O928" i="1" s="1"/>
  <c r="D929" i="1"/>
  <c r="O929" i="1" s="1"/>
  <c r="D930" i="1"/>
  <c r="O930" i="1" s="1"/>
  <c r="D931" i="1"/>
  <c r="O931" i="1" s="1"/>
  <c r="D932" i="1"/>
  <c r="O932" i="1" s="1"/>
  <c r="D933" i="1"/>
  <c r="O933" i="1" s="1"/>
  <c r="D934" i="1"/>
  <c r="O934" i="1" s="1"/>
  <c r="D935" i="1"/>
  <c r="O935" i="1" s="1"/>
  <c r="D936" i="1"/>
  <c r="O936" i="1" s="1"/>
  <c r="D937" i="1"/>
  <c r="O937" i="1" s="1"/>
  <c r="D938" i="1"/>
  <c r="O938" i="1" s="1"/>
  <c r="D939" i="1"/>
  <c r="O939" i="1" s="1"/>
  <c r="D940" i="1"/>
  <c r="O940" i="1" s="1"/>
  <c r="D941" i="1"/>
  <c r="O941" i="1" s="1"/>
  <c r="D942" i="1"/>
  <c r="O942" i="1" s="1"/>
  <c r="D943" i="1"/>
  <c r="O943" i="1" s="1"/>
  <c r="D944" i="1"/>
  <c r="O944" i="1" s="1"/>
  <c r="D945" i="1"/>
  <c r="O945" i="1" s="1"/>
  <c r="D946" i="1"/>
  <c r="O946" i="1" s="1"/>
  <c r="D947" i="1"/>
  <c r="O947" i="1" s="1"/>
  <c r="D948" i="1"/>
  <c r="O948" i="1" s="1"/>
  <c r="D949" i="1"/>
  <c r="O949" i="1" s="1"/>
  <c r="D950" i="1"/>
  <c r="O950" i="1" s="1"/>
  <c r="D951" i="1"/>
  <c r="O951" i="1" s="1"/>
  <c r="D952" i="1"/>
  <c r="O952" i="1" s="1"/>
  <c r="D953" i="1"/>
  <c r="O953" i="1" s="1"/>
  <c r="D954" i="1"/>
  <c r="O954" i="1" s="1"/>
  <c r="D955" i="1"/>
  <c r="O955" i="1" s="1"/>
  <c r="D956" i="1"/>
  <c r="O956" i="1" s="1"/>
  <c r="D957" i="1"/>
  <c r="O957" i="1" s="1"/>
  <c r="D958" i="1"/>
  <c r="O958" i="1" s="1"/>
  <c r="D959" i="1"/>
  <c r="O959" i="1" s="1"/>
  <c r="D960" i="1"/>
  <c r="O960" i="1" s="1"/>
  <c r="D961" i="1"/>
  <c r="O961" i="1" s="1"/>
  <c r="D962" i="1"/>
  <c r="O962" i="1" s="1"/>
  <c r="D963" i="1"/>
  <c r="O963" i="1" s="1"/>
  <c r="D964" i="1"/>
  <c r="O964" i="1" s="1"/>
  <c r="D965" i="1"/>
  <c r="O965" i="1" s="1"/>
  <c r="D966" i="1"/>
  <c r="O966" i="1" s="1"/>
  <c r="D967" i="1"/>
  <c r="O967" i="1" s="1"/>
  <c r="D968" i="1"/>
  <c r="O968" i="1" s="1"/>
  <c r="D969" i="1"/>
  <c r="O969" i="1" s="1"/>
  <c r="D970" i="1"/>
  <c r="O970" i="1" s="1"/>
  <c r="D971" i="1"/>
  <c r="O971" i="1" s="1"/>
  <c r="D972" i="1"/>
  <c r="O972" i="1" s="1"/>
  <c r="D973" i="1"/>
  <c r="O973" i="1" s="1"/>
  <c r="D974" i="1"/>
  <c r="O974" i="1" s="1"/>
  <c r="D975" i="1"/>
  <c r="O975" i="1" s="1"/>
  <c r="D976" i="1"/>
  <c r="O976" i="1" s="1"/>
  <c r="D977" i="1"/>
  <c r="O977" i="1" s="1"/>
  <c r="D978" i="1"/>
  <c r="O978" i="1" s="1"/>
  <c r="D979" i="1"/>
  <c r="O979" i="1" s="1"/>
  <c r="D980" i="1"/>
  <c r="O980" i="1" s="1"/>
  <c r="D981" i="1"/>
  <c r="O981" i="1" s="1"/>
  <c r="D982" i="1"/>
  <c r="O982" i="1" s="1"/>
  <c r="D983" i="1"/>
  <c r="O983" i="1" s="1"/>
  <c r="D984" i="1"/>
  <c r="O984" i="1" s="1"/>
  <c r="D985" i="1"/>
  <c r="O985" i="1" s="1"/>
  <c r="D986" i="1"/>
  <c r="O986" i="1" s="1"/>
  <c r="D987" i="1"/>
  <c r="O987" i="1" s="1"/>
  <c r="D988" i="1"/>
  <c r="O988" i="1" s="1"/>
  <c r="D989" i="1"/>
  <c r="O989" i="1" s="1"/>
  <c r="D990" i="1"/>
  <c r="O990" i="1" s="1"/>
  <c r="D991" i="1"/>
  <c r="O991" i="1" s="1"/>
  <c r="D992" i="1"/>
  <c r="O992" i="1" s="1"/>
  <c r="D993" i="1"/>
  <c r="O993" i="1" s="1"/>
  <c r="D994" i="1"/>
  <c r="O994" i="1" s="1"/>
  <c r="D995" i="1"/>
  <c r="O995" i="1" s="1"/>
  <c r="D996" i="1"/>
  <c r="O996" i="1" s="1"/>
  <c r="D997" i="1"/>
  <c r="O997" i="1" s="1"/>
  <c r="D998" i="1"/>
  <c r="O998" i="1" s="1"/>
  <c r="D999" i="1"/>
  <c r="O999" i="1" s="1"/>
  <c r="D1000" i="1"/>
  <c r="O1000" i="1" s="1"/>
  <c r="D1001" i="1"/>
  <c r="O1001" i="1" s="1"/>
  <c r="D1002" i="1"/>
  <c r="O1002" i="1" s="1"/>
  <c r="D1003" i="1"/>
  <c r="O1003" i="1" s="1"/>
  <c r="D1004" i="1"/>
  <c r="O1004" i="1" s="1"/>
  <c r="D1005" i="1"/>
  <c r="O1005" i="1" s="1"/>
  <c r="D1006" i="1"/>
  <c r="O1006" i="1" s="1"/>
  <c r="D1007" i="1"/>
  <c r="O1007" i="1" s="1"/>
  <c r="D1008" i="1"/>
  <c r="O1008" i="1" s="1"/>
  <c r="D1009" i="1"/>
  <c r="O1009" i="1" s="1"/>
  <c r="D1010" i="1"/>
  <c r="O1010" i="1" s="1"/>
  <c r="D1011" i="1"/>
  <c r="O1011" i="1" s="1"/>
  <c r="D1012" i="1"/>
  <c r="O1012" i="1" s="1"/>
  <c r="D1013" i="1"/>
  <c r="O1013" i="1" s="1"/>
  <c r="D1014" i="1"/>
  <c r="O1014" i="1" s="1"/>
  <c r="D1015" i="1"/>
  <c r="O1015" i="1" s="1"/>
  <c r="D1016" i="1"/>
  <c r="O1016" i="1" s="1"/>
  <c r="D1017" i="1"/>
  <c r="O1017" i="1" s="1"/>
  <c r="D1018" i="1"/>
  <c r="O1018" i="1" s="1"/>
  <c r="D1019" i="1"/>
  <c r="O1019" i="1" s="1"/>
  <c r="D1020" i="1"/>
  <c r="O1020" i="1" s="1"/>
  <c r="D1021" i="1"/>
  <c r="O1021" i="1" s="1"/>
  <c r="D1022" i="1"/>
  <c r="O1022" i="1" s="1"/>
  <c r="D1023" i="1"/>
  <c r="O1023" i="1" s="1"/>
  <c r="D1024" i="1"/>
  <c r="O1024" i="1" s="1"/>
  <c r="D1025" i="1"/>
  <c r="O1025" i="1" s="1"/>
  <c r="D1026" i="1"/>
  <c r="O1026" i="1" s="1"/>
  <c r="D1027" i="1"/>
  <c r="O1027" i="1" s="1"/>
  <c r="D1028" i="1"/>
  <c r="O1028" i="1" s="1"/>
  <c r="D1029" i="1"/>
  <c r="O1029" i="1" s="1"/>
  <c r="D1030" i="1"/>
  <c r="O1030" i="1" s="1"/>
  <c r="D1031" i="1"/>
  <c r="O1031" i="1" s="1"/>
  <c r="D1032" i="1"/>
  <c r="O1032" i="1" s="1"/>
  <c r="D1033" i="1"/>
  <c r="O1033" i="1" s="1"/>
  <c r="D1034" i="1"/>
  <c r="O1034" i="1" s="1"/>
  <c r="D1035" i="1"/>
  <c r="O1035" i="1" s="1"/>
  <c r="D1036" i="1"/>
  <c r="O1036" i="1" s="1"/>
  <c r="D1037" i="1"/>
  <c r="O1037" i="1" s="1"/>
  <c r="D1038" i="1"/>
  <c r="O1038" i="1" s="1"/>
  <c r="D1039" i="1"/>
  <c r="O1039" i="1" s="1"/>
  <c r="D1040" i="1"/>
  <c r="O1040" i="1" s="1"/>
  <c r="D1041" i="1"/>
  <c r="O1041" i="1" s="1"/>
  <c r="D1042" i="1"/>
  <c r="O1042" i="1" s="1"/>
  <c r="D1043" i="1"/>
  <c r="O1043" i="1" s="1"/>
  <c r="D1044" i="1"/>
  <c r="O1044" i="1" s="1"/>
  <c r="D1045" i="1"/>
  <c r="O1045" i="1" s="1"/>
  <c r="D1046" i="1"/>
  <c r="O1046" i="1" s="1"/>
  <c r="D1047" i="1"/>
  <c r="O1047" i="1" s="1"/>
  <c r="D1048" i="1"/>
  <c r="O1048" i="1" s="1"/>
  <c r="D1049" i="1"/>
  <c r="O1049" i="1" s="1"/>
  <c r="D1050" i="1"/>
  <c r="O1050" i="1" s="1"/>
  <c r="D1051" i="1"/>
  <c r="O1051" i="1" s="1"/>
  <c r="D1052" i="1"/>
  <c r="O1052" i="1" s="1"/>
  <c r="D1053" i="1"/>
  <c r="O1053" i="1" s="1"/>
  <c r="D1054" i="1"/>
  <c r="O1054" i="1" s="1"/>
  <c r="D1055" i="1"/>
  <c r="O1055" i="1" s="1"/>
  <c r="D1056" i="1"/>
  <c r="O1056" i="1" s="1"/>
  <c r="D1057" i="1"/>
  <c r="O1057" i="1" s="1"/>
  <c r="D1058" i="1"/>
  <c r="O1058" i="1" s="1"/>
  <c r="D1059" i="1"/>
  <c r="O1059" i="1" s="1"/>
  <c r="D1060" i="1"/>
  <c r="O1060" i="1" s="1"/>
  <c r="D1061" i="1"/>
  <c r="O1061" i="1" s="1"/>
  <c r="D1062" i="1"/>
  <c r="O1062" i="1" s="1"/>
  <c r="D1063" i="1"/>
  <c r="O1063" i="1" s="1"/>
  <c r="D1064" i="1"/>
  <c r="O1064" i="1" s="1"/>
  <c r="D1065" i="1"/>
  <c r="O1065" i="1" s="1"/>
  <c r="D1066" i="1"/>
  <c r="O1066" i="1" s="1"/>
  <c r="D1067" i="1"/>
  <c r="O1067" i="1" s="1"/>
  <c r="D1068" i="1"/>
  <c r="O1068" i="1" s="1"/>
  <c r="D1069" i="1"/>
  <c r="O1069" i="1" s="1"/>
  <c r="D1070" i="1"/>
  <c r="O1070" i="1" s="1"/>
  <c r="D1071" i="1"/>
  <c r="O1071" i="1" s="1"/>
  <c r="D1072" i="1"/>
  <c r="O1072" i="1" s="1"/>
  <c r="D1073" i="1"/>
  <c r="O1073" i="1" s="1"/>
  <c r="D1074" i="1"/>
  <c r="O1074" i="1" s="1"/>
  <c r="D1075" i="1"/>
  <c r="O1075" i="1" s="1"/>
  <c r="D1076" i="1"/>
  <c r="O1076" i="1" s="1"/>
  <c r="D1077" i="1"/>
  <c r="O1077" i="1" s="1"/>
  <c r="D1078" i="1"/>
  <c r="O1078" i="1" s="1"/>
  <c r="D1079" i="1"/>
  <c r="O1079" i="1" s="1"/>
  <c r="D1080" i="1"/>
  <c r="O1080" i="1" s="1"/>
  <c r="D1081" i="1"/>
  <c r="O1081" i="1" s="1"/>
  <c r="D1082" i="1"/>
  <c r="O1082" i="1" s="1"/>
  <c r="D1083" i="1"/>
  <c r="O1083" i="1" s="1"/>
  <c r="D1084" i="1"/>
  <c r="O1084" i="1" s="1"/>
  <c r="D1085" i="1"/>
  <c r="O1085" i="1" s="1"/>
  <c r="D1086" i="1"/>
  <c r="O1086" i="1" s="1"/>
  <c r="D1087" i="1"/>
  <c r="O1087" i="1" s="1"/>
  <c r="D1088" i="1"/>
  <c r="O1088" i="1" s="1"/>
  <c r="D1089" i="1"/>
  <c r="O1089" i="1" s="1"/>
  <c r="D1090" i="1"/>
  <c r="O1090" i="1" s="1"/>
  <c r="D1091" i="1"/>
  <c r="O1091" i="1" s="1"/>
  <c r="D1092" i="1"/>
  <c r="O1092" i="1" s="1"/>
  <c r="D1093" i="1"/>
  <c r="O1093" i="1" s="1"/>
  <c r="D1094" i="1"/>
  <c r="O1094" i="1" s="1"/>
  <c r="D1095" i="1"/>
  <c r="O1095" i="1" s="1"/>
  <c r="D1096" i="1"/>
  <c r="O1096" i="1" s="1"/>
  <c r="D1097" i="1"/>
  <c r="O1097" i="1" s="1"/>
  <c r="D1098" i="1"/>
  <c r="O1098" i="1" s="1"/>
  <c r="D1099" i="1"/>
  <c r="O1099" i="1" s="1"/>
  <c r="D1100" i="1"/>
  <c r="O1100" i="1" s="1"/>
  <c r="D1101" i="1"/>
  <c r="O1101" i="1" s="1"/>
  <c r="D1102" i="1"/>
  <c r="O1102" i="1" s="1"/>
  <c r="D1103" i="1"/>
  <c r="O1103" i="1" s="1"/>
  <c r="D1104" i="1"/>
  <c r="O1104" i="1" s="1"/>
  <c r="D1105" i="1"/>
  <c r="O1105" i="1" s="1"/>
  <c r="D1106" i="1"/>
  <c r="O1106" i="1" s="1"/>
  <c r="D1107" i="1"/>
  <c r="O1107" i="1" s="1"/>
  <c r="D1108" i="1"/>
  <c r="O1108" i="1" s="1"/>
  <c r="D1109" i="1"/>
  <c r="O1109" i="1" s="1"/>
  <c r="D1110" i="1"/>
  <c r="O1110" i="1" s="1"/>
  <c r="D1111" i="1"/>
  <c r="O1111" i="1" s="1"/>
  <c r="D1112" i="1"/>
  <c r="O1112" i="1" s="1"/>
  <c r="D1113" i="1"/>
  <c r="O1113" i="1" s="1"/>
  <c r="D1114" i="1"/>
  <c r="O1114" i="1" s="1"/>
  <c r="D1115" i="1"/>
  <c r="O1115" i="1" s="1"/>
  <c r="D1116" i="1"/>
  <c r="O1116" i="1" s="1"/>
  <c r="D1117" i="1"/>
  <c r="O1117" i="1" s="1"/>
  <c r="D1118" i="1"/>
  <c r="O1118" i="1" s="1"/>
  <c r="D1119" i="1"/>
  <c r="O1119" i="1" s="1"/>
  <c r="D1120" i="1"/>
  <c r="O1120" i="1" s="1"/>
  <c r="D1121" i="1"/>
  <c r="O1121" i="1" s="1"/>
  <c r="D1122" i="1"/>
  <c r="O1122" i="1" s="1"/>
  <c r="D1123" i="1"/>
  <c r="O1123" i="1" s="1"/>
  <c r="D1124" i="1"/>
  <c r="O1124" i="1" s="1"/>
  <c r="D1125" i="1"/>
  <c r="O1125" i="1" s="1"/>
  <c r="D1126" i="1"/>
  <c r="O1126" i="1" s="1"/>
  <c r="D1127" i="1"/>
  <c r="O1127" i="1" s="1"/>
  <c r="D1128" i="1"/>
  <c r="O1128" i="1" s="1"/>
  <c r="D1129" i="1"/>
  <c r="O1129" i="1" s="1"/>
  <c r="D1130" i="1"/>
  <c r="O1130" i="1" s="1"/>
  <c r="D1131" i="1"/>
  <c r="O1131" i="1" s="1"/>
  <c r="D1132" i="1"/>
  <c r="O1132" i="1" s="1"/>
  <c r="D1133" i="1"/>
  <c r="O1133" i="1" s="1"/>
  <c r="D1134" i="1"/>
  <c r="O1134" i="1" s="1"/>
  <c r="D1135" i="1"/>
  <c r="O1135" i="1" s="1"/>
  <c r="D1136" i="1"/>
  <c r="O1136" i="1" s="1"/>
  <c r="D1137" i="1"/>
  <c r="O1137" i="1" s="1"/>
  <c r="D1138" i="1"/>
  <c r="O1138" i="1" s="1"/>
  <c r="D1139" i="1"/>
  <c r="O1139" i="1" s="1"/>
  <c r="D1140" i="1"/>
  <c r="O1140" i="1" s="1"/>
  <c r="D1141" i="1"/>
  <c r="O1141" i="1" s="1"/>
  <c r="D1142" i="1"/>
  <c r="O1142" i="1" s="1"/>
  <c r="D1143" i="1"/>
  <c r="O1143" i="1" s="1"/>
  <c r="D1144" i="1"/>
  <c r="O1144" i="1" s="1"/>
  <c r="D1145" i="1"/>
  <c r="O1145" i="1" s="1"/>
  <c r="D1146" i="1"/>
  <c r="O1146" i="1" s="1"/>
  <c r="D1147" i="1"/>
  <c r="O1147" i="1" s="1"/>
  <c r="D1148" i="1"/>
  <c r="O1148" i="1" s="1"/>
  <c r="D1149" i="1"/>
  <c r="O1149" i="1" s="1"/>
  <c r="D1150" i="1"/>
  <c r="O1150" i="1" s="1"/>
  <c r="D1151" i="1"/>
  <c r="O1151" i="1" s="1"/>
  <c r="D1152" i="1"/>
  <c r="O1152" i="1" s="1"/>
  <c r="D1153" i="1"/>
  <c r="O1153" i="1" s="1"/>
  <c r="D1154" i="1"/>
  <c r="O1154" i="1" s="1"/>
  <c r="D1155" i="1"/>
  <c r="O1155" i="1" s="1"/>
  <c r="D1156" i="1"/>
  <c r="O1156" i="1" s="1"/>
  <c r="D1157" i="1"/>
  <c r="O1157" i="1" s="1"/>
  <c r="D1158" i="1"/>
  <c r="O1158" i="1" s="1"/>
  <c r="D1159" i="1"/>
  <c r="O1159" i="1" s="1"/>
  <c r="D1160" i="1"/>
  <c r="O1160" i="1" s="1"/>
  <c r="D1161" i="1"/>
  <c r="O1161" i="1" s="1"/>
  <c r="D1162" i="1"/>
  <c r="O1162" i="1" s="1"/>
  <c r="D1163" i="1"/>
  <c r="O1163" i="1" s="1"/>
  <c r="D1164" i="1"/>
  <c r="O1164" i="1" s="1"/>
  <c r="D1165" i="1"/>
  <c r="O1165" i="1" s="1"/>
  <c r="D1166" i="1"/>
  <c r="O1166" i="1" s="1"/>
  <c r="D1167" i="1"/>
  <c r="O1167" i="1" s="1"/>
  <c r="D1168" i="1"/>
  <c r="O1168" i="1" s="1"/>
  <c r="D1169" i="1"/>
  <c r="O1169" i="1" s="1"/>
  <c r="D1170" i="1"/>
  <c r="O1170" i="1" s="1"/>
  <c r="D1171" i="1"/>
  <c r="O1171" i="1" s="1"/>
  <c r="D1172" i="1"/>
  <c r="O1172" i="1" s="1"/>
  <c r="D1173" i="1"/>
  <c r="O1173" i="1" s="1"/>
  <c r="D1174" i="1"/>
  <c r="O1174" i="1" s="1"/>
  <c r="D1175" i="1"/>
  <c r="O1175" i="1" s="1"/>
  <c r="D1176" i="1"/>
  <c r="O1176" i="1" s="1"/>
  <c r="D1177" i="1"/>
  <c r="O1177" i="1" s="1"/>
  <c r="D1178" i="1"/>
  <c r="O1178" i="1" s="1"/>
  <c r="D1179" i="1"/>
  <c r="O1179" i="1" s="1"/>
  <c r="D1180" i="1"/>
  <c r="O1180" i="1" s="1"/>
  <c r="D1181" i="1"/>
  <c r="O1181" i="1" s="1"/>
  <c r="D1182" i="1"/>
  <c r="O1182" i="1" s="1"/>
  <c r="D1183" i="1"/>
  <c r="O1183" i="1" s="1"/>
  <c r="D1184" i="1"/>
  <c r="O1184" i="1" s="1"/>
  <c r="D1185" i="1"/>
  <c r="O1185" i="1" s="1"/>
  <c r="D1186" i="1"/>
  <c r="O1186" i="1" s="1"/>
  <c r="D1187" i="1"/>
  <c r="O1187" i="1" s="1"/>
  <c r="D1188" i="1"/>
  <c r="O1188" i="1" s="1"/>
  <c r="D1189" i="1"/>
  <c r="O1189" i="1" s="1"/>
  <c r="D1190" i="1"/>
  <c r="O1190" i="1" s="1"/>
  <c r="D1191" i="1"/>
  <c r="O1191" i="1" s="1"/>
  <c r="D1192" i="1"/>
  <c r="O1192" i="1" s="1"/>
  <c r="D1193" i="1"/>
  <c r="O1193" i="1" s="1"/>
  <c r="D1194" i="1"/>
  <c r="O1194" i="1" s="1"/>
  <c r="D1195" i="1"/>
  <c r="O1195" i="1" s="1"/>
  <c r="D1196" i="1"/>
  <c r="O1196" i="1" s="1"/>
  <c r="D1197" i="1"/>
  <c r="O1197" i="1" s="1"/>
  <c r="D1198" i="1"/>
  <c r="O1198" i="1" s="1"/>
  <c r="D1199" i="1"/>
  <c r="O1199" i="1" s="1"/>
  <c r="D1200" i="1"/>
  <c r="O1200" i="1" s="1"/>
  <c r="D1201" i="1"/>
  <c r="O1201" i="1" s="1"/>
  <c r="D1202" i="1"/>
  <c r="O1202" i="1" s="1"/>
  <c r="D1203" i="1"/>
  <c r="O1203" i="1" s="1"/>
  <c r="D1204" i="1"/>
  <c r="O1204" i="1" s="1"/>
  <c r="D1205" i="1"/>
  <c r="O1205" i="1" s="1"/>
  <c r="D1206" i="1"/>
  <c r="O1206" i="1" s="1"/>
  <c r="D1207" i="1"/>
  <c r="O1207" i="1" s="1"/>
  <c r="D1208" i="1"/>
  <c r="O1208" i="1" s="1"/>
  <c r="D1209" i="1"/>
  <c r="O1209" i="1" s="1"/>
  <c r="D1210" i="1"/>
  <c r="O1210" i="1" s="1"/>
  <c r="D1211" i="1"/>
  <c r="O1211" i="1" s="1"/>
  <c r="D1212" i="1"/>
  <c r="O1212" i="1" s="1"/>
  <c r="D1213" i="1"/>
  <c r="O1213" i="1" s="1"/>
  <c r="D1214" i="1"/>
  <c r="O1214" i="1" s="1"/>
  <c r="D1215" i="1"/>
  <c r="O1215" i="1" s="1"/>
  <c r="D1216" i="1"/>
  <c r="O1216" i="1" s="1"/>
  <c r="D1217" i="1"/>
  <c r="O1217" i="1" s="1"/>
  <c r="D1218" i="1"/>
  <c r="O1218" i="1" s="1"/>
  <c r="D1219" i="1"/>
  <c r="O1219" i="1" s="1"/>
  <c r="D1220" i="1"/>
  <c r="O1220" i="1" s="1"/>
  <c r="D1221" i="1"/>
  <c r="O1221" i="1" s="1"/>
  <c r="D1222" i="1"/>
  <c r="O1222" i="1" s="1"/>
  <c r="D1223" i="1"/>
  <c r="O1223" i="1" s="1"/>
  <c r="D1224" i="1"/>
  <c r="O1224" i="1" s="1"/>
  <c r="D1225" i="1"/>
  <c r="O1225" i="1" s="1"/>
  <c r="D1226" i="1"/>
  <c r="O1226" i="1" s="1"/>
  <c r="D1227" i="1"/>
  <c r="O1227" i="1" s="1"/>
  <c r="D1228" i="1"/>
  <c r="O1228" i="1" s="1"/>
  <c r="D1229" i="1"/>
  <c r="O1229" i="1" s="1"/>
  <c r="D1230" i="1"/>
  <c r="O1230" i="1" s="1"/>
  <c r="D1231" i="1"/>
  <c r="O1231" i="1" s="1"/>
  <c r="D1232" i="1"/>
  <c r="O1232" i="1" s="1"/>
  <c r="D1233" i="1"/>
  <c r="O1233" i="1" s="1"/>
  <c r="D1234" i="1"/>
  <c r="O1234" i="1" s="1"/>
  <c r="D1235" i="1"/>
  <c r="O1235" i="1" s="1"/>
  <c r="D1236" i="1"/>
  <c r="O1236" i="1" s="1"/>
  <c r="D1237" i="1"/>
  <c r="O1237" i="1" s="1"/>
  <c r="D1238" i="1"/>
  <c r="O1238" i="1" s="1"/>
  <c r="D1239" i="1"/>
  <c r="O1239" i="1" s="1"/>
  <c r="D1240" i="1"/>
  <c r="O1240" i="1" s="1"/>
  <c r="D1241" i="1"/>
  <c r="O1241" i="1" s="1"/>
  <c r="D1242" i="1"/>
  <c r="O1242" i="1" s="1"/>
  <c r="D1243" i="1"/>
  <c r="O1243" i="1" s="1"/>
  <c r="D1244" i="1"/>
  <c r="O1244" i="1" s="1"/>
  <c r="D1245" i="1"/>
  <c r="O1245" i="1" s="1"/>
  <c r="D1246" i="1"/>
  <c r="O1246" i="1" s="1"/>
  <c r="D1247" i="1"/>
  <c r="O1247" i="1" s="1"/>
  <c r="D1248" i="1"/>
  <c r="O1248" i="1" s="1"/>
  <c r="D1249" i="1"/>
  <c r="O1249" i="1" s="1"/>
  <c r="D1250" i="1"/>
  <c r="O1250" i="1" s="1"/>
  <c r="D1251" i="1"/>
  <c r="O1251" i="1" s="1"/>
  <c r="D1252" i="1"/>
  <c r="O1252" i="1" s="1"/>
  <c r="D1253" i="1"/>
  <c r="O1253" i="1" s="1"/>
  <c r="D1254" i="1"/>
  <c r="O1254" i="1" s="1"/>
  <c r="D1255" i="1"/>
  <c r="O1255" i="1" s="1"/>
  <c r="D1256" i="1"/>
  <c r="O1256" i="1" s="1"/>
  <c r="D1257" i="1"/>
  <c r="O1257" i="1" s="1"/>
  <c r="D1258" i="1"/>
  <c r="O1258" i="1" s="1"/>
  <c r="D1259" i="1"/>
  <c r="O1259" i="1" s="1"/>
  <c r="D1260" i="1"/>
  <c r="O1260" i="1" s="1"/>
  <c r="D1261" i="1"/>
  <c r="O1261" i="1" s="1"/>
  <c r="D1262" i="1"/>
  <c r="O1262" i="1" s="1"/>
  <c r="D1263" i="1"/>
  <c r="O1263" i="1" s="1"/>
  <c r="D1264" i="1"/>
  <c r="O1264" i="1" s="1"/>
  <c r="D1265" i="1"/>
  <c r="O1265" i="1" s="1"/>
  <c r="D1266" i="1"/>
  <c r="O1266" i="1" s="1"/>
  <c r="D1267" i="1"/>
  <c r="O1267" i="1" s="1"/>
  <c r="D1268" i="1"/>
  <c r="O1268" i="1" s="1"/>
  <c r="D1269" i="1"/>
  <c r="O1269" i="1" s="1"/>
  <c r="D1270" i="1"/>
  <c r="O1270" i="1" s="1"/>
  <c r="D1271" i="1"/>
  <c r="O1271" i="1" s="1"/>
  <c r="D1272" i="1"/>
  <c r="O1272" i="1" s="1"/>
  <c r="D1273" i="1"/>
  <c r="O1273" i="1" s="1"/>
  <c r="D1274" i="1"/>
  <c r="O1274" i="1" s="1"/>
  <c r="D1275" i="1"/>
  <c r="O1275" i="1" s="1"/>
  <c r="D1276" i="1"/>
  <c r="O1276" i="1" s="1"/>
  <c r="D1277" i="1"/>
  <c r="O1277" i="1" s="1"/>
  <c r="D1278" i="1"/>
  <c r="O1278" i="1" s="1"/>
  <c r="D1279" i="1"/>
  <c r="O1279" i="1" s="1"/>
  <c r="D1280" i="1"/>
  <c r="O1280" i="1" s="1"/>
  <c r="D1281" i="1"/>
  <c r="O1281" i="1" s="1"/>
  <c r="D1282" i="1"/>
  <c r="O1282" i="1" s="1"/>
  <c r="D1283" i="1"/>
  <c r="O1283" i="1" s="1"/>
  <c r="D1284" i="1"/>
  <c r="O1284" i="1" s="1"/>
  <c r="D1285" i="1"/>
  <c r="O1285" i="1" s="1"/>
  <c r="D1286" i="1"/>
  <c r="O1286" i="1" s="1"/>
  <c r="D1287" i="1"/>
  <c r="O1287" i="1" s="1"/>
  <c r="D1288" i="1"/>
  <c r="O1288" i="1" s="1"/>
  <c r="D1289" i="1"/>
  <c r="O1289" i="1" s="1"/>
  <c r="D1290" i="1"/>
  <c r="O1290" i="1" s="1"/>
  <c r="D1291" i="1"/>
  <c r="O1291" i="1" s="1"/>
  <c r="D1292" i="1"/>
  <c r="O1292" i="1" s="1"/>
  <c r="D1293" i="1"/>
  <c r="O1293" i="1" s="1"/>
  <c r="D1294" i="1"/>
  <c r="O1294" i="1" s="1"/>
  <c r="D1295" i="1"/>
  <c r="O1295" i="1" s="1"/>
  <c r="D1296" i="1"/>
  <c r="O1296" i="1" s="1"/>
  <c r="D1297" i="1"/>
  <c r="O1297" i="1" s="1"/>
  <c r="D1298" i="1"/>
  <c r="O1298" i="1" s="1"/>
  <c r="D1299" i="1"/>
  <c r="O1299" i="1" s="1"/>
  <c r="D1300" i="1"/>
  <c r="O1300" i="1" s="1"/>
  <c r="D1301" i="1"/>
  <c r="O1301" i="1" s="1"/>
  <c r="D1302" i="1"/>
  <c r="O1302" i="1" s="1"/>
  <c r="D1303" i="1"/>
  <c r="O1303" i="1" s="1"/>
  <c r="D1304" i="1"/>
  <c r="O1304" i="1" s="1"/>
  <c r="D1305" i="1"/>
  <c r="O1305" i="1" s="1"/>
  <c r="D1306" i="1"/>
  <c r="O1306" i="1" s="1"/>
  <c r="D1307" i="1"/>
  <c r="O1307" i="1" s="1"/>
  <c r="D1308" i="1"/>
  <c r="O1308" i="1" s="1"/>
  <c r="D1309" i="1"/>
  <c r="O1309" i="1" s="1"/>
  <c r="D1310" i="1"/>
  <c r="O1310" i="1" s="1"/>
  <c r="D1311" i="1"/>
  <c r="O1311" i="1" s="1"/>
  <c r="D1312" i="1"/>
  <c r="O1312" i="1" s="1"/>
  <c r="D1313" i="1"/>
  <c r="O1313" i="1" s="1"/>
  <c r="D1314" i="1"/>
  <c r="O1314" i="1" s="1"/>
  <c r="D1315" i="1"/>
  <c r="O1315" i="1" s="1"/>
  <c r="D1316" i="1"/>
  <c r="O1316" i="1" s="1"/>
  <c r="D1317" i="1"/>
  <c r="O1317" i="1" s="1"/>
  <c r="D1318" i="1"/>
  <c r="O1318" i="1" s="1"/>
  <c r="D1319" i="1"/>
  <c r="O1319" i="1" s="1"/>
  <c r="D1320" i="1"/>
  <c r="O1320" i="1" s="1"/>
  <c r="D1321" i="1"/>
  <c r="O1321" i="1" s="1"/>
  <c r="D1322" i="1"/>
  <c r="O1322" i="1" s="1"/>
  <c r="D1323" i="1"/>
  <c r="O1323" i="1" s="1"/>
  <c r="D1324" i="1"/>
  <c r="O1324" i="1" s="1"/>
  <c r="D1325" i="1"/>
  <c r="O1325" i="1" s="1"/>
  <c r="D1326" i="1"/>
  <c r="O1326" i="1" s="1"/>
  <c r="D1327" i="1"/>
  <c r="O1327" i="1" s="1"/>
  <c r="D1328" i="1"/>
  <c r="O1328" i="1" s="1"/>
  <c r="D1329" i="1"/>
  <c r="O1329" i="1" s="1"/>
  <c r="D1330" i="1"/>
  <c r="O1330" i="1" s="1"/>
  <c r="D1331" i="1"/>
  <c r="O1331" i="1" s="1"/>
  <c r="D1332" i="1"/>
  <c r="O1332" i="1" s="1"/>
  <c r="D1333" i="1"/>
  <c r="O1333" i="1" s="1"/>
  <c r="D1334" i="1"/>
  <c r="O1334" i="1" s="1"/>
  <c r="D1335" i="1"/>
  <c r="O1335" i="1" s="1"/>
  <c r="D1336" i="1"/>
  <c r="O1336" i="1" s="1"/>
  <c r="D1337" i="1"/>
  <c r="O1337" i="1" s="1"/>
  <c r="D1338" i="1"/>
  <c r="O1338" i="1" s="1"/>
  <c r="D1339" i="1"/>
  <c r="O1339" i="1" s="1"/>
  <c r="D1340" i="1"/>
  <c r="O1340" i="1" s="1"/>
  <c r="D1341" i="1"/>
  <c r="O1341" i="1" s="1"/>
  <c r="D1342" i="1"/>
  <c r="O1342" i="1" s="1"/>
  <c r="D1343" i="1"/>
  <c r="O1343" i="1" s="1"/>
  <c r="D1344" i="1"/>
  <c r="O1344" i="1" s="1"/>
  <c r="D1345" i="1"/>
  <c r="O1345" i="1" s="1"/>
  <c r="D1346" i="1"/>
  <c r="O1346" i="1" s="1"/>
  <c r="D1347" i="1"/>
  <c r="O1347" i="1" s="1"/>
  <c r="D1348" i="1"/>
  <c r="O1348" i="1" s="1"/>
  <c r="D1349" i="1"/>
  <c r="O1349" i="1" s="1"/>
  <c r="D1350" i="1"/>
  <c r="O1350" i="1" s="1"/>
  <c r="D1351" i="1"/>
  <c r="O1351" i="1" s="1"/>
  <c r="D1352" i="1"/>
  <c r="O1352" i="1" s="1"/>
  <c r="D1353" i="1"/>
  <c r="O1353" i="1" s="1"/>
  <c r="D1354" i="1"/>
  <c r="O1354" i="1" s="1"/>
  <c r="D1355" i="1"/>
  <c r="O1355" i="1" s="1"/>
  <c r="D1356" i="1"/>
  <c r="O1356" i="1" s="1"/>
  <c r="D1357" i="1"/>
  <c r="O1357" i="1" s="1"/>
  <c r="D1358" i="1"/>
  <c r="O1358" i="1" s="1"/>
  <c r="D1359" i="1"/>
  <c r="O1359" i="1" s="1"/>
  <c r="D1360" i="1"/>
  <c r="O1360" i="1" s="1"/>
  <c r="D1361" i="1"/>
  <c r="O1361" i="1" s="1"/>
  <c r="D1362" i="1"/>
  <c r="O1362" i="1" s="1"/>
  <c r="D1363" i="1"/>
  <c r="O1363" i="1" s="1"/>
  <c r="D1364" i="1"/>
  <c r="O1364" i="1" s="1"/>
  <c r="D1365" i="1"/>
  <c r="O1365" i="1" s="1"/>
  <c r="D1366" i="1"/>
  <c r="O1366" i="1" s="1"/>
  <c r="D1367" i="1"/>
  <c r="O1367" i="1" s="1"/>
  <c r="D1368" i="1"/>
  <c r="O1368" i="1" s="1"/>
  <c r="D1369" i="1"/>
  <c r="O1369" i="1" s="1"/>
  <c r="D1370" i="1"/>
  <c r="O1370" i="1" s="1"/>
  <c r="D1371" i="1"/>
  <c r="O1371" i="1" s="1"/>
  <c r="D1372" i="1"/>
  <c r="O1372" i="1" s="1"/>
  <c r="D1373" i="1"/>
  <c r="O1373" i="1" s="1"/>
  <c r="D1374" i="1"/>
  <c r="O1374" i="1" s="1"/>
  <c r="D1375" i="1"/>
  <c r="O1375" i="1" s="1"/>
  <c r="D1376" i="1"/>
  <c r="O1376" i="1" s="1"/>
  <c r="D1377" i="1"/>
  <c r="O1377" i="1" s="1"/>
  <c r="D1378" i="1"/>
  <c r="O1378" i="1" s="1"/>
  <c r="D1379" i="1"/>
  <c r="O1379" i="1" s="1"/>
  <c r="D1380" i="1"/>
  <c r="O1380" i="1" s="1"/>
  <c r="D1381" i="1"/>
  <c r="O1381" i="1" s="1"/>
  <c r="D1382" i="1"/>
  <c r="O1382" i="1" s="1"/>
  <c r="D1383" i="1"/>
  <c r="O1383" i="1" s="1"/>
  <c r="D1384" i="1"/>
  <c r="O1384" i="1" s="1"/>
  <c r="D1385" i="1"/>
  <c r="O1385" i="1" s="1"/>
  <c r="D1386" i="1"/>
  <c r="O1386" i="1" s="1"/>
  <c r="D1387" i="1"/>
  <c r="O1387" i="1" s="1"/>
  <c r="D1388" i="1"/>
  <c r="O1388" i="1" s="1"/>
  <c r="D1389" i="1"/>
  <c r="O1389" i="1" s="1"/>
  <c r="D1390" i="1"/>
  <c r="O1390" i="1" s="1"/>
  <c r="D1391" i="1"/>
  <c r="O1391" i="1" s="1"/>
  <c r="D1392" i="1"/>
  <c r="O1392" i="1" s="1"/>
  <c r="D1393" i="1"/>
  <c r="O1393" i="1" s="1"/>
  <c r="D1394" i="1"/>
  <c r="O1394" i="1" s="1"/>
  <c r="D1395" i="1"/>
  <c r="O1395" i="1" s="1"/>
  <c r="D1396" i="1"/>
  <c r="O1396" i="1" s="1"/>
  <c r="D1397" i="1"/>
  <c r="O1397" i="1" s="1"/>
  <c r="D1398" i="1"/>
  <c r="O1398" i="1" s="1"/>
  <c r="D1399" i="1"/>
  <c r="O1399" i="1" s="1"/>
  <c r="D1400" i="1"/>
  <c r="O1400" i="1" s="1"/>
  <c r="D1401" i="1"/>
  <c r="O1401" i="1" s="1"/>
  <c r="D1402" i="1"/>
  <c r="O1402" i="1" s="1"/>
  <c r="D1403" i="1"/>
  <c r="O1403" i="1" s="1"/>
  <c r="D1404" i="1"/>
  <c r="O1404" i="1" s="1"/>
  <c r="D1405" i="1"/>
  <c r="O1405" i="1" s="1"/>
  <c r="D1406" i="1"/>
  <c r="O1406" i="1" s="1"/>
  <c r="D1407" i="1"/>
  <c r="O1407" i="1" s="1"/>
  <c r="D1408" i="1"/>
  <c r="O1408" i="1" s="1"/>
  <c r="D1409" i="1"/>
  <c r="O1409" i="1" s="1"/>
  <c r="D1410" i="1"/>
  <c r="O1410" i="1" s="1"/>
  <c r="D1411" i="1"/>
  <c r="O1411" i="1" s="1"/>
  <c r="D1412" i="1"/>
  <c r="O1412" i="1" s="1"/>
  <c r="D1413" i="1"/>
  <c r="O1413" i="1" s="1"/>
  <c r="D1414" i="1"/>
  <c r="O1414" i="1" s="1"/>
  <c r="D1415" i="1"/>
  <c r="O1415" i="1" s="1"/>
  <c r="D1416" i="1"/>
  <c r="O1416" i="1" s="1"/>
  <c r="D1417" i="1"/>
  <c r="O1417" i="1" s="1"/>
  <c r="D1418" i="1"/>
  <c r="O1418" i="1" s="1"/>
  <c r="D1419" i="1"/>
  <c r="O1419" i="1" s="1"/>
  <c r="D1420" i="1"/>
  <c r="O1420" i="1" s="1"/>
  <c r="D1421" i="1"/>
  <c r="O1421" i="1" s="1"/>
  <c r="D1422" i="1"/>
  <c r="O1422" i="1" s="1"/>
  <c r="D1423" i="1"/>
  <c r="O1423" i="1" s="1"/>
  <c r="D1424" i="1"/>
  <c r="O1424" i="1" s="1"/>
  <c r="D1425" i="1"/>
  <c r="O1425" i="1" s="1"/>
  <c r="D1426" i="1"/>
  <c r="O1426" i="1" s="1"/>
  <c r="D1427" i="1"/>
  <c r="O1427" i="1" s="1"/>
  <c r="D1428" i="1"/>
  <c r="O1428" i="1" s="1"/>
  <c r="D1429" i="1"/>
  <c r="O1429" i="1" s="1"/>
  <c r="D1430" i="1"/>
  <c r="O1430" i="1" s="1"/>
  <c r="D1431" i="1"/>
  <c r="O1431" i="1" s="1"/>
  <c r="D1432" i="1"/>
  <c r="O1432" i="1" s="1"/>
  <c r="D1433" i="1"/>
  <c r="O1433" i="1" s="1"/>
  <c r="D1434" i="1"/>
  <c r="O1434" i="1" s="1"/>
  <c r="D1435" i="1"/>
  <c r="O1435" i="1" s="1"/>
  <c r="D1436" i="1"/>
  <c r="O1436" i="1" s="1"/>
  <c r="D1437" i="1"/>
  <c r="O1437" i="1" s="1"/>
  <c r="D1438" i="1"/>
  <c r="O1438" i="1" s="1"/>
  <c r="D1439" i="1"/>
  <c r="O1439" i="1" s="1"/>
  <c r="D1440" i="1"/>
  <c r="O1440" i="1" s="1"/>
  <c r="D1441" i="1"/>
  <c r="O1441" i="1" s="1"/>
  <c r="D1442" i="1"/>
  <c r="O1442" i="1" s="1"/>
  <c r="D1443" i="1"/>
  <c r="O1443" i="1" s="1"/>
  <c r="D1444" i="1"/>
  <c r="O1444" i="1" s="1"/>
  <c r="D1445" i="1"/>
  <c r="O1445" i="1" s="1"/>
  <c r="D1446" i="1"/>
  <c r="O1446" i="1" s="1"/>
  <c r="D1447" i="1"/>
  <c r="O1447" i="1" s="1"/>
  <c r="D1448" i="1"/>
  <c r="O1448" i="1" s="1"/>
  <c r="D1449" i="1"/>
  <c r="O1449" i="1" s="1"/>
  <c r="D1450" i="1"/>
  <c r="O1450" i="1" s="1"/>
  <c r="D1451" i="1"/>
  <c r="O1451" i="1" s="1"/>
  <c r="D1452" i="1"/>
  <c r="O1452" i="1" s="1"/>
  <c r="D1453" i="1"/>
  <c r="O1453" i="1" s="1"/>
  <c r="D1454" i="1"/>
  <c r="O1454" i="1" s="1"/>
  <c r="D1455" i="1"/>
  <c r="O1455" i="1" s="1"/>
  <c r="D1456" i="1"/>
  <c r="O1456" i="1" s="1"/>
  <c r="D1457" i="1"/>
  <c r="O1457" i="1" s="1"/>
  <c r="D1458" i="1"/>
  <c r="O1458" i="1" s="1"/>
  <c r="D1459" i="1"/>
  <c r="O1459" i="1" s="1"/>
  <c r="D1460" i="1"/>
  <c r="O1460" i="1" s="1"/>
  <c r="D1461" i="1"/>
  <c r="O1461" i="1" s="1"/>
  <c r="D1462" i="1"/>
  <c r="O1462" i="1" s="1"/>
  <c r="D1463" i="1"/>
  <c r="O1463" i="1" s="1"/>
  <c r="D1464" i="1"/>
  <c r="O1464" i="1" s="1"/>
  <c r="D1465" i="1"/>
  <c r="O1465" i="1" s="1"/>
  <c r="D1466" i="1"/>
  <c r="O1466" i="1" s="1"/>
  <c r="D1467" i="1"/>
  <c r="O1467" i="1" s="1"/>
  <c r="D1468" i="1"/>
  <c r="O1468" i="1" s="1"/>
  <c r="D1469" i="1"/>
  <c r="O1469" i="1" s="1"/>
  <c r="D1470" i="1"/>
  <c r="O1470" i="1" s="1"/>
  <c r="D1471" i="1"/>
  <c r="O1471" i="1" s="1"/>
  <c r="D1472" i="1"/>
  <c r="O1472" i="1" s="1"/>
  <c r="D1473" i="1"/>
  <c r="O1473" i="1" s="1"/>
  <c r="D1474" i="1"/>
  <c r="O1474" i="1" s="1"/>
  <c r="D1475" i="1"/>
  <c r="O1475" i="1" s="1"/>
  <c r="D1476" i="1"/>
  <c r="O1476" i="1" s="1"/>
  <c r="D1477" i="1"/>
  <c r="O1477" i="1" s="1"/>
  <c r="D1478" i="1"/>
  <c r="O1478" i="1" s="1"/>
  <c r="D1479" i="1"/>
  <c r="O1479" i="1" s="1"/>
  <c r="D1480" i="1"/>
  <c r="O1480" i="1" s="1"/>
  <c r="D1481" i="1"/>
  <c r="O1481" i="1" s="1"/>
  <c r="D1482" i="1"/>
  <c r="O1482" i="1" s="1"/>
  <c r="D1483" i="1"/>
  <c r="O1483" i="1" s="1"/>
  <c r="D1484" i="1"/>
  <c r="O1484" i="1" s="1"/>
  <c r="D1485" i="1"/>
  <c r="O1485" i="1" s="1"/>
  <c r="D1486" i="1"/>
  <c r="O1486" i="1" s="1"/>
  <c r="D1487" i="1"/>
  <c r="O1487" i="1" s="1"/>
  <c r="D1488" i="1"/>
  <c r="O1488" i="1" s="1"/>
  <c r="D1489" i="1"/>
  <c r="O1489" i="1" s="1"/>
  <c r="D1490" i="1"/>
  <c r="O1490" i="1" s="1"/>
  <c r="D1491" i="1"/>
  <c r="O1491" i="1" s="1"/>
  <c r="D1492" i="1"/>
  <c r="O1492" i="1" s="1"/>
  <c r="D1493" i="1"/>
  <c r="O1493" i="1" s="1"/>
  <c r="D1494" i="1"/>
  <c r="O1494" i="1" s="1"/>
  <c r="D1495" i="1"/>
  <c r="O1495" i="1" s="1"/>
  <c r="D1496" i="1"/>
  <c r="O1496" i="1" s="1"/>
  <c r="D1497" i="1"/>
  <c r="O1497" i="1" s="1"/>
  <c r="D1498" i="1"/>
  <c r="O1498" i="1" s="1"/>
  <c r="D1499" i="1"/>
  <c r="O1499" i="1" s="1"/>
  <c r="D1500" i="1"/>
  <c r="O1500" i="1" s="1"/>
  <c r="D1501" i="1"/>
  <c r="O1501" i="1" s="1"/>
  <c r="D1502" i="1"/>
  <c r="O1502" i="1" s="1"/>
  <c r="D1503" i="1"/>
  <c r="O1503" i="1" s="1"/>
  <c r="D1504" i="1"/>
  <c r="O1504" i="1" s="1"/>
  <c r="D1505" i="1"/>
  <c r="O1505" i="1" s="1"/>
  <c r="D1506" i="1"/>
  <c r="O1506" i="1" s="1"/>
  <c r="D1507" i="1"/>
  <c r="O1507" i="1" s="1"/>
  <c r="D1508" i="1"/>
  <c r="O1508" i="1" s="1"/>
  <c r="D1509" i="1"/>
  <c r="O1509" i="1" s="1"/>
  <c r="D1510" i="1"/>
  <c r="O1510" i="1" s="1"/>
  <c r="D1511" i="1"/>
  <c r="O1511" i="1" s="1"/>
  <c r="D1512" i="1"/>
  <c r="O1512" i="1" s="1"/>
  <c r="D1513" i="1"/>
  <c r="O1513" i="1" s="1"/>
  <c r="D1514" i="1"/>
  <c r="O1514" i="1" s="1"/>
  <c r="D1515" i="1"/>
  <c r="O1515" i="1" s="1"/>
  <c r="D1516" i="1"/>
  <c r="O1516" i="1" s="1"/>
  <c r="D1517" i="1"/>
  <c r="O1517" i="1" s="1"/>
  <c r="D1518" i="1"/>
  <c r="O1518" i="1" s="1"/>
  <c r="D1519" i="1"/>
  <c r="O1519" i="1" s="1"/>
  <c r="D1520" i="1"/>
  <c r="O1520" i="1" s="1"/>
  <c r="D1521" i="1"/>
  <c r="O1521" i="1" s="1"/>
  <c r="D1522" i="1"/>
  <c r="O1522" i="1" s="1"/>
  <c r="D1523" i="1"/>
  <c r="O1523" i="1" s="1"/>
  <c r="D1524" i="1"/>
  <c r="O1524" i="1" s="1"/>
  <c r="D1525" i="1"/>
  <c r="O1525" i="1" s="1"/>
  <c r="D1526" i="1"/>
  <c r="O1526" i="1" s="1"/>
  <c r="D1527" i="1"/>
  <c r="O1527" i="1" s="1"/>
  <c r="D1528" i="1"/>
  <c r="O1528" i="1" s="1"/>
  <c r="D1529" i="1"/>
  <c r="O1529" i="1" s="1"/>
  <c r="D1530" i="1"/>
  <c r="O1530" i="1" s="1"/>
  <c r="D1531" i="1"/>
  <c r="O1531" i="1" s="1"/>
  <c r="D1532" i="1"/>
  <c r="O1532" i="1" s="1"/>
  <c r="D1533" i="1"/>
  <c r="O1533" i="1" s="1"/>
  <c r="D1534" i="1"/>
  <c r="O1534" i="1" s="1"/>
  <c r="D1535" i="1"/>
  <c r="O1535" i="1" s="1"/>
  <c r="D1536" i="1"/>
  <c r="O1536" i="1" s="1"/>
  <c r="D1537" i="1"/>
  <c r="O1537" i="1" s="1"/>
  <c r="D1538" i="1"/>
  <c r="O1538" i="1" s="1"/>
  <c r="D1539" i="1"/>
  <c r="O1539" i="1" s="1"/>
  <c r="D1540" i="1"/>
  <c r="O1540" i="1" s="1"/>
  <c r="D1541" i="1"/>
  <c r="O1541" i="1" s="1"/>
  <c r="D1542" i="1"/>
  <c r="O1542" i="1" s="1"/>
  <c r="D1543" i="1"/>
  <c r="O1543" i="1" s="1"/>
  <c r="D1544" i="1"/>
  <c r="O1544" i="1" s="1"/>
  <c r="D1545" i="1"/>
  <c r="O1545" i="1" s="1"/>
  <c r="D1546" i="1"/>
  <c r="O1546" i="1" s="1"/>
  <c r="D1547" i="1"/>
  <c r="O1547" i="1" s="1"/>
  <c r="D1548" i="1"/>
  <c r="O1548" i="1" s="1"/>
  <c r="D1549" i="1"/>
  <c r="O1549" i="1" s="1"/>
  <c r="D1550" i="1"/>
  <c r="O1550" i="1" s="1"/>
  <c r="D1551" i="1"/>
  <c r="O1551" i="1" s="1"/>
  <c r="D1552" i="1"/>
  <c r="O1552" i="1" s="1"/>
  <c r="D1553" i="1"/>
  <c r="O1553" i="1" s="1"/>
  <c r="D1554" i="1"/>
  <c r="O1554" i="1" s="1"/>
  <c r="D1555" i="1"/>
  <c r="O1555" i="1" s="1"/>
  <c r="D1556" i="1"/>
  <c r="O1556" i="1" s="1"/>
  <c r="D1557" i="1"/>
  <c r="O1557" i="1" s="1"/>
  <c r="D1558" i="1"/>
  <c r="O1558" i="1" s="1"/>
  <c r="D1559" i="1"/>
  <c r="O1559" i="1" s="1"/>
  <c r="D1560" i="1"/>
  <c r="O1560" i="1" s="1"/>
  <c r="D1561" i="1"/>
  <c r="O1561" i="1" s="1"/>
  <c r="D1562" i="1"/>
  <c r="O1562" i="1" s="1"/>
  <c r="D1563" i="1"/>
  <c r="O1563" i="1" s="1"/>
  <c r="D1564" i="1"/>
  <c r="O1564" i="1" s="1"/>
  <c r="D1565" i="1"/>
  <c r="O1565" i="1" s="1"/>
  <c r="D1566" i="1"/>
  <c r="O1566" i="1" s="1"/>
  <c r="D1567" i="1"/>
  <c r="O1567" i="1" s="1"/>
  <c r="D1568" i="1"/>
  <c r="O1568" i="1" s="1"/>
  <c r="D1569" i="1"/>
  <c r="O1569" i="1" s="1"/>
  <c r="D1570" i="1"/>
  <c r="O1570" i="1" s="1"/>
  <c r="D1571" i="1"/>
  <c r="O1571" i="1" s="1"/>
  <c r="D1572" i="1"/>
  <c r="O1572" i="1" s="1"/>
  <c r="D1573" i="1"/>
  <c r="O1573" i="1" s="1"/>
  <c r="D1574" i="1"/>
  <c r="O1574" i="1" s="1"/>
  <c r="D1575" i="1"/>
  <c r="O1575" i="1" s="1"/>
  <c r="D1576" i="1"/>
  <c r="O1576" i="1" s="1"/>
  <c r="D1577" i="1"/>
  <c r="O1577" i="1" s="1"/>
  <c r="D1578" i="1"/>
  <c r="O1578" i="1" s="1"/>
  <c r="D1579" i="1"/>
  <c r="O1579" i="1" s="1"/>
  <c r="D1580" i="1"/>
  <c r="O1580" i="1" s="1"/>
  <c r="D1581" i="1"/>
  <c r="O1581" i="1" s="1"/>
  <c r="D1582" i="1"/>
  <c r="O1582" i="1" s="1"/>
  <c r="D1583" i="1"/>
  <c r="O1583" i="1" s="1"/>
  <c r="D1584" i="1"/>
  <c r="O1584" i="1" s="1"/>
  <c r="D1585" i="1"/>
  <c r="O1585" i="1" s="1"/>
  <c r="D1586" i="1"/>
  <c r="O1586" i="1" s="1"/>
  <c r="D1587" i="1"/>
  <c r="O1587" i="1" s="1"/>
  <c r="D1588" i="1"/>
  <c r="O1588" i="1" s="1"/>
  <c r="D1589" i="1"/>
  <c r="O1589" i="1" s="1"/>
  <c r="D1590" i="1"/>
  <c r="O1590" i="1" s="1"/>
  <c r="D1591" i="1"/>
  <c r="O1591" i="1" s="1"/>
  <c r="D1592" i="1"/>
  <c r="O1592" i="1" s="1"/>
  <c r="D1593" i="1"/>
  <c r="O1593" i="1" s="1"/>
  <c r="D1594" i="1"/>
  <c r="O1594" i="1" s="1"/>
  <c r="D1595" i="1"/>
  <c r="O1595" i="1" s="1"/>
  <c r="D1596" i="1"/>
  <c r="O1596" i="1" s="1"/>
  <c r="D1597" i="1"/>
  <c r="O1597" i="1" s="1"/>
  <c r="D1598" i="1"/>
  <c r="O1598" i="1" s="1"/>
  <c r="D1599" i="1"/>
  <c r="O1599" i="1" s="1"/>
  <c r="D1600" i="1"/>
  <c r="O1600" i="1" s="1"/>
  <c r="D1601" i="1"/>
  <c r="O1601" i="1" s="1"/>
  <c r="D1602" i="1"/>
  <c r="O1602" i="1" s="1"/>
  <c r="D1603" i="1"/>
  <c r="O1603" i="1" s="1"/>
  <c r="D1604" i="1"/>
  <c r="O1604" i="1" s="1"/>
  <c r="D1605" i="1"/>
  <c r="O1605" i="1" s="1"/>
  <c r="D1606" i="1"/>
  <c r="O1606" i="1" s="1"/>
  <c r="D1607" i="1"/>
  <c r="O1607" i="1" s="1"/>
  <c r="D1608" i="1"/>
  <c r="O1608" i="1" s="1"/>
  <c r="D1609" i="1"/>
  <c r="O1609" i="1" s="1"/>
  <c r="D1610" i="1"/>
  <c r="O1610" i="1" s="1"/>
  <c r="D1611" i="1"/>
  <c r="O1611" i="1" s="1"/>
  <c r="D1612" i="1"/>
  <c r="O1612" i="1" s="1"/>
  <c r="D1613" i="1"/>
  <c r="O1613" i="1" s="1"/>
  <c r="D1614" i="1"/>
  <c r="O1614" i="1" s="1"/>
  <c r="D1615" i="1"/>
  <c r="O1615" i="1" s="1"/>
  <c r="D1616" i="1"/>
  <c r="O1616" i="1" s="1"/>
  <c r="D1617" i="1"/>
  <c r="O1617" i="1" s="1"/>
  <c r="D1618" i="1"/>
  <c r="O1618" i="1" s="1"/>
  <c r="D1619" i="1"/>
  <c r="O1619" i="1" s="1"/>
  <c r="D1620" i="1"/>
  <c r="O1620" i="1" s="1"/>
  <c r="D1621" i="1"/>
  <c r="O1621" i="1" s="1"/>
  <c r="D1622" i="1"/>
  <c r="O1622" i="1" s="1"/>
  <c r="D1623" i="1"/>
  <c r="O1623" i="1" s="1"/>
  <c r="D1624" i="1"/>
  <c r="O1624" i="1" s="1"/>
  <c r="D1625" i="1"/>
  <c r="O1625" i="1" s="1"/>
  <c r="D1626" i="1"/>
  <c r="O1626" i="1" s="1"/>
  <c r="D1627" i="1"/>
  <c r="O1627" i="1" s="1"/>
  <c r="D1628" i="1"/>
  <c r="O1628" i="1" s="1"/>
  <c r="D1629" i="1"/>
  <c r="O1629" i="1" s="1"/>
  <c r="D1630" i="1"/>
  <c r="O1630" i="1" s="1"/>
  <c r="D1631" i="1"/>
  <c r="O1631" i="1" s="1"/>
  <c r="D1632" i="1"/>
  <c r="O1632" i="1" s="1"/>
  <c r="D1633" i="1"/>
  <c r="O1633" i="1" s="1"/>
  <c r="D1634" i="1"/>
  <c r="O1634" i="1" s="1"/>
  <c r="D1635" i="1"/>
  <c r="O1635" i="1" s="1"/>
  <c r="D1636" i="1"/>
  <c r="O1636" i="1" s="1"/>
  <c r="D1637" i="1"/>
  <c r="O1637" i="1" s="1"/>
  <c r="D1638" i="1"/>
  <c r="O1638" i="1" s="1"/>
  <c r="D1639" i="1"/>
  <c r="O1639" i="1" s="1"/>
  <c r="D1640" i="1"/>
  <c r="O1640" i="1" s="1"/>
  <c r="D1641" i="1"/>
  <c r="O1641" i="1" s="1"/>
  <c r="D1642" i="1"/>
  <c r="O1642" i="1" s="1"/>
  <c r="D1643" i="1"/>
  <c r="O1643" i="1" s="1"/>
  <c r="D1644" i="1"/>
  <c r="O1644" i="1" s="1"/>
  <c r="D1645" i="1"/>
  <c r="O1645" i="1" s="1"/>
  <c r="D1646" i="1"/>
  <c r="O1646" i="1" s="1"/>
  <c r="D1647" i="1"/>
  <c r="O1647" i="1" s="1"/>
  <c r="D1648" i="1"/>
  <c r="O1648" i="1" s="1"/>
  <c r="D1649" i="1"/>
  <c r="O1649" i="1" s="1"/>
  <c r="D1650" i="1"/>
  <c r="O1650" i="1" s="1"/>
  <c r="D1651" i="1"/>
  <c r="O1651" i="1" s="1"/>
  <c r="D1652" i="1"/>
  <c r="O1652" i="1" s="1"/>
  <c r="D1653" i="1"/>
  <c r="O1653" i="1" s="1"/>
  <c r="D1654" i="1"/>
  <c r="O1654" i="1" s="1"/>
  <c r="D1655" i="1"/>
  <c r="O1655" i="1" s="1"/>
  <c r="D1656" i="1"/>
  <c r="O1656" i="1" s="1"/>
  <c r="D1657" i="1"/>
  <c r="O1657" i="1" s="1"/>
  <c r="D1658" i="1"/>
  <c r="O1658" i="1" s="1"/>
  <c r="D1659" i="1"/>
  <c r="O1659" i="1" s="1"/>
  <c r="D1660" i="1"/>
  <c r="O1660" i="1" s="1"/>
  <c r="D1661" i="1"/>
  <c r="O1661" i="1" s="1"/>
  <c r="D1662" i="1"/>
  <c r="O1662" i="1" s="1"/>
  <c r="D1663" i="1"/>
  <c r="O1663" i="1" s="1"/>
  <c r="D1664" i="1"/>
  <c r="O1664" i="1" s="1"/>
  <c r="D1665" i="1"/>
  <c r="O1665" i="1" s="1"/>
  <c r="D1666" i="1"/>
  <c r="O1666" i="1" s="1"/>
  <c r="D1667" i="1"/>
  <c r="O1667" i="1" s="1"/>
  <c r="D1668" i="1"/>
  <c r="O1668" i="1" s="1"/>
  <c r="D1669" i="1"/>
  <c r="O1669" i="1" s="1"/>
  <c r="D1670" i="1"/>
  <c r="O1670" i="1" s="1"/>
  <c r="D1671" i="1"/>
  <c r="O1671" i="1" s="1"/>
  <c r="D1672" i="1"/>
  <c r="O1672" i="1" s="1"/>
  <c r="D1673" i="1"/>
  <c r="O1673" i="1" s="1"/>
  <c r="D1674" i="1"/>
  <c r="O1674" i="1" s="1"/>
  <c r="D1675" i="1"/>
  <c r="O1675" i="1" s="1"/>
  <c r="D1676" i="1"/>
  <c r="O1676" i="1" s="1"/>
  <c r="D1677" i="1"/>
  <c r="O1677" i="1" s="1"/>
  <c r="D1678" i="1"/>
  <c r="O1678" i="1" s="1"/>
  <c r="D1679" i="1"/>
  <c r="O1679" i="1" s="1"/>
  <c r="D1680" i="1"/>
  <c r="O1680" i="1" s="1"/>
  <c r="D1681" i="1"/>
  <c r="O1681" i="1" s="1"/>
  <c r="D1682" i="1"/>
  <c r="O1682" i="1" s="1"/>
  <c r="D1683" i="1"/>
  <c r="O1683" i="1" s="1"/>
  <c r="D1684" i="1"/>
  <c r="O1684" i="1" s="1"/>
  <c r="D1685" i="1"/>
  <c r="O1685" i="1" s="1"/>
  <c r="D1686" i="1"/>
  <c r="O1686" i="1" s="1"/>
  <c r="D1687" i="1"/>
  <c r="O1687" i="1" s="1"/>
  <c r="D1688" i="1"/>
  <c r="O1688" i="1" s="1"/>
  <c r="D1689" i="1"/>
  <c r="O1689" i="1" s="1"/>
  <c r="D1690" i="1"/>
  <c r="O1690" i="1" s="1"/>
  <c r="D1691" i="1"/>
  <c r="O1691" i="1" s="1"/>
  <c r="D1692" i="1"/>
  <c r="O1692" i="1" s="1"/>
  <c r="D1693" i="1"/>
  <c r="O1693" i="1" s="1"/>
  <c r="D1694" i="1"/>
  <c r="O1694" i="1" s="1"/>
  <c r="D1695" i="1"/>
  <c r="O1695" i="1" s="1"/>
  <c r="D1696" i="1"/>
  <c r="O1696" i="1" s="1"/>
  <c r="D1697" i="1"/>
  <c r="O1697" i="1" s="1"/>
  <c r="D1698" i="1"/>
  <c r="O1698" i="1" s="1"/>
  <c r="D1699" i="1"/>
  <c r="O1699" i="1" s="1"/>
  <c r="D1700" i="1"/>
  <c r="O1700" i="1" s="1"/>
  <c r="D1701" i="1"/>
  <c r="O1701" i="1" s="1"/>
  <c r="D1702" i="1"/>
  <c r="O1702" i="1" s="1"/>
  <c r="D1703" i="1"/>
  <c r="O1703" i="1" s="1"/>
  <c r="D1704" i="1"/>
  <c r="O1704" i="1" s="1"/>
  <c r="D1705" i="1"/>
  <c r="O1705" i="1" s="1"/>
  <c r="D1706" i="1"/>
  <c r="O1706" i="1" s="1"/>
  <c r="D1707" i="1"/>
  <c r="O1707" i="1" s="1"/>
  <c r="D1708" i="1"/>
  <c r="O1708" i="1" s="1"/>
  <c r="D1709" i="1"/>
  <c r="O1709" i="1" s="1"/>
  <c r="D1710" i="1"/>
  <c r="O1710" i="1" s="1"/>
  <c r="D1711" i="1"/>
  <c r="O1711" i="1" s="1"/>
  <c r="D1712" i="1"/>
  <c r="O1712" i="1" s="1"/>
  <c r="D1713" i="1"/>
  <c r="O1713" i="1" s="1"/>
  <c r="D1714" i="1"/>
  <c r="O1714" i="1" s="1"/>
  <c r="D1715" i="1"/>
  <c r="O1715" i="1" s="1"/>
  <c r="D1716" i="1"/>
  <c r="O1716" i="1" s="1"/>
  <c r="D1717" i="1"/>
  <c r="O1717" i="1" s="1"/>
  <c r="D1718" i="1"/>
  <c r="O1718" i="1" s="1"/>
  <c r="D1719" i="1"/>
  <c r="O1719" i="1" s="1"/>
  <c r="D1720" i="1"/>
  <c r="O1720" i="1" s="1"/>
  <c r="D1721" i="1"/>
  <c r="O1721" i="1" s="1"/>
  <c r="D1722" i="1"/>
  <c r="O1722" i="1" s="1"/>
  <c r="D1723" i="1"/>
  <c r="O1723" i="1" s="1"/>
  <c r="D1724" i="1"/>
  <c r="O1724" i="1" s="1"/>
  <c r="D1725" i="1"/>
  <c r="O1725" i="1" s="1"/>
  <c r="D1726" i="1"/>
  <c r="O1726" i="1" s="1"/>
  <c r="D1727" i="1"/>
  <c r="O1727" i="1" s="1"/>
  <c r="D1728" i="1"/>
  <c r="O1728" i="1" s="1"/>
  <c r="D1729" i="1"/>
  <c r="O1729" i="1" s="1"/>
  <c r="D1730" i="1"/>
  <c r="O1730" i="1" s="1"/>
  <c r="D1731" i="1"/>
  <c r="O1731" i="1" s="1"/>
  <c r="D1732" i="1"/>
  <c r="O1732" i="1" s="1"/>
  <c r="D1733" i="1"/>
  <c r="O1733" i="1" s="1"/>
  <c r="D1734" i="1"/>
  <c r="O1734" i="1" s="1"/>
  <c r="D1735" i="1"/>
  <c r="O1735" i="1" s="1"/>
  <c r="D1736" i="1"/>
  <c r="O1736" i="1" s="1"/>
  <c r="D1737" i="1"/>
  <c r="O1737" i="1" s="1"/>
  <c r="D1738" i="1"/>
  <c r="O1738" i="1" s="1"/>
  <c r="D1739" i="1"/>
  <c r="O1739" i="1" s="1"/>
  <c r="D1740" i="1"/>
  <c r="O1740" i="1" s="1"/>
  <c r="D1741" i="1"/>
  <c r="O1741" i="1" s="1"/>
  <c r="D1742" i="1"/>
  <c r="O1742" i="1" s="1"/>
  <c r="D1743" i="1"/>
  <c r="O1743" i="1" s="1"/>
  <c r="D1744" i="1"/>
  <c r="O1744" i="1" s="1"/>
  <c r="D1745" i="1"/>
  <c r="O1745" i="1" s="1"/>
  <c r="D1746" i="1"/>
  <c r="O1746" i="1" s="1"/>
  <c r="D1747" i="1"/>
  <c r="O1747" i="1" s="1"/>
  <c r="D1748" i="1"/>
  <c r="O1748" i="1" s="1"/>
  <c r="D1749" i="1"/>
  <c r="O1749" i="1" s="1"/>
  <c r="D1750" i="1"/>
  <c r="O1750" i="1" s="1"/>
  <c r="D1751" i="1"/>
  <c r="O1751" i="1" s="1"/>
  <c r="D1752" i="1"/>
  <c r="O1752" i="1" s="1"/>
  <c r="D1753" i="1"/>
  <c r="O1753" i="1" s="1"/>
  <c r="D1754" i="1"/>
  <c r="O1754" i="1" s="1"/>
  <c r="D1755" i="1"/>
  <c r="O1755" i="1" s="1"/>
  <c r="D1756" i="1"/>
  <c r="O1756" i="1" s="1"/>
  <c r="D1757" i="1"/>
  <c r="O1757" i="1" s="1"/>
  <c r="D1758" i="1"/>
  <c r="O1758" i="1" s="1"/>
  <c r="D1759" i="1"/>
  <c r="O1759" i="1" s="1"/>
  <c r="D1760" i="1"/>
  <c r="O1760" i="1" s="1"/>
  <c r="D1761" i="1"/>
  <c r="O1761" i="1" s="1"/>
  <c r="D1762" i="1"/>
  <c r="O1762" i="1" s="1"/>
  <c r="D1763" i="1"/>
  <c r="O1763" i="1" s="1"/>
  <c r="D1764" i="1"/>
  <c r="O1764" i="1" s="1"/>
  <c r="D1765" i="1"/>
  <c r="O1765" i="1" s="1"/>
  <c r="D1766" i="1"/>
  <c r="O1766" i="1" s="1"/>
  <c r="D1767" i="1"/>
  <c r="O1767" i="1" s="1"/>
  <c r="D1768" i="1"/>
  <c r="O1768" i="1" s="1"/>
  <c r="D1769" i="1"/>
  <c r="O1769" i="1" s="1"/>
  <c r="D1770" i="1"/>
  <c r="O1770" i="1" s="1"/>
  <c r="D1771" i="1"/>
  <c r="O1771" i="1" s="1"/>
  <c r="D1772" i="1"/>
  <c r="O1772" i="1" s="1"/>
  <c r="D1773" i="1"/>
  <c r="O1773" i="1" s="1"/>
  <c r="D1774" i="1"/>
  <c r="O1774" i="1" s="1"/>
  <c r="D1775" i="1"/>
  <c r="O1775" i="1" s="1"/>
  <c r="D1776" i="1"/>
  <c r="O1776" i="1" s="1"/>
  <c r="D1777" i="1"/>
  <c r="O1777" i="1" s="1"/>
  <c r="D1778" i="1"/>
  <c r="O1778" i="1" s="1"/>
  <c r="D1779" i="1"/>
  <c r="O1779" i="1" s="1"/>
  <c r="D1780" i="1"/>
  <c r="O1780" i="1" s="1"/>
  <c r="D1781" i="1"/>
  <c r="O1781" i="1" s="1"/>
  <c r="D1782" i="1"/>
  <c r="O1782" i="1" s="1"/>
  <c r="D1783" i="1"/>
  <c r="O1783" i="1" s="1"/>
  <c r="D1784" i="1"/>
  <c r="O1784" i="1" s="1"/>
  <c r="D1785" i="1"/>
  <c r="O1785" i="1" s="1"/>
  <c r="D1786" i="1"/>
  <c r="O1786" i="1" s="1"/>
  <c r="D1787" i="1"/>
  <c r="O1787" i="1" s="1"/>
  <c r="D1788" i="1"/>
  <c r="O1788" i="1" s="1"/>
  <c r="D1789" i="1"/>
  <c r="O1789" i="1" s="1"/>
  <c r="D1790" i="1"/>
  <c r="O1790" i="1" s="1"/>
  <c r="D1791" i="1"/>
  <c r="O1791" i="1" s="1"/>
  <c r="D1792" i="1"/>
  <c r="O1792" i="1" s="1"/>
  <c r="D1793" i="1"/>
  <c r="O1793" i="1" s="1"/>
  <c r="D1794" i="1"/>
  <c r="O1794" i="1" s="1"/>
  <c r="D1795" i="1"/>
  <c r="O1795" i="1" s="1"/>
  <c r="D1796" i="1"/>
  <c r="O1796" i="1" s="1"/>
  <c r="D1797" i="1"/>
  <c r="O1797" i="1" s="1"/>
  <c r="D1798" i="1"/>
  <c r="O1798" i="1" s="1"/>
  <c r="D1799" i="1"/>
  <c r="O1799" i="1" s="1"/>
  <c r="D1800" i="1"/>
  <c r="O1800" i="1" s="1"/>
  <c r="D1801" i="1"/>
  <c r="O1801" i="1" s="1"/>
  <c r="D1802" i="1"/>
  <c r="O1802" i="1" s="1"/>
  <c r="D1803" i="1"/>
  <c r="O1803" i="1" s="1"/>
  <c r="D1804" i="1"/>
  <c r="O1804" i="1" s="1"/>
  <c r="D1805" i="1"/>
  <c r="O1805" i="1" s="1"/>
  <c r="D1806" i="1"/>
  <c r="O1806" i="1" s="1"/>
  <c r="D1807" i="1"/>
  <c r="O1807" i="1" s="1"/>
  <c r="D1808" i="1"/>
  <c r="O1808" i="1" s="1"/>
  <c r="D1809" i="1"/>
  <c r="O1809" i="1" s="1"/>
  <c r="D1810" i="1"/>
  <c r="O1810" i="1" s="1"/>
  <c r="D1811" i="1"/>
  <c r="O1811" i="1" s="1"/>
  <c r="D1812" i="1"/>
  <c r="O1812" i="1" s="1"/>
  <c r="D1813" i="1"/>
  <c r="O1813" i="1" s="1"/>
  <c r="D1814" i="1"/>
  <c r="O1814" i="1" s="1"/>
  <c r="D1815" i="1"/>
  <c r="O1815" i="1" s="1"/>
  <c r="D1816" i="1"/>
  <c r="O1816" i="1" s="1"/>
  <c r="D1817" i="1"/>
  <c r="O1817" i="1" s="1"/>
  <c r="D1818" i="1"/>
  <c r="O1818" i="1" s="1"/>
  <c r="D1819" i="1"/>
  <c r="O1819" i="1" s="1"/>
  <c r="D1820" i="1"/>
  <c r="O1820" i="1" s="1"/>
  <c r="D1821" i="1"/>
  <c r="O1821" i="1" s="1"/>
  <c r="D1822" i="1"/>
  <c r="O1822" i="1" s="1"/>
  <c r="D1823" i="1"/>
  <c r="O1823" i="1" s="1"/>
  <c r="D1824" i="1"/>
  <c r="O1824" i="1" s="1"/>
  <c r="D1825" i="1"/>
  <c r="O1825" i="1" s="1"/>
  <c r="D1826" i="1"/>
  <c r="O1826" i="1" s="1"/>
  <c r="D1827" i="1"/>
  <c r="O1827" i="1" s="1"/>
  <c r="D1828" i="1"/>
  <c r="O1828" i="1" s="1"/>
  <c r="D1829" i="1"/>
  <c r="O1829" i="1" s="1"/>
  <c r="D1830" i="1"/>
  <c r="O1830" i="1" s="1"/>
  <c r="D1831" i="1"/>
  <c r="O1831" i="1" s="1"/>
  <c r="D1832" i="1"/>
  <c r="O1832" i="1" s="1"/>
  <c r="D1833" i="1"/>
  <c r="O1833" i="1" s="1"/>
  <c r="D1834" i="1"/>
  <c r="O1834" i="1" s="1"/>
  <c r="D1835" i="1"/>
  <c r="O1835" i="1" s="1"/>
  <c r="D1836" i="1"/>
  <c r="O1836" i="1" s="1"/>
  <c r="D1837" i="1"/>
  <c r="O1837" i="1" s="1"/>
  <c r="D1838" i="1"/>
  <c r="O1838" i="1" s="1"/>
  <c r="D1839" i="1"/>
  <c r="O1839" i="1" s="1"/>
  <c r="D1840" i="1"/>
  <c r="O1840" i="1" s="1"/>
  <c r="D1841" i="1"/>
  <c r="O1841" i="1" s="1"/>
  <c r="D1842" i="1"/>
  <c r="O1842" i="1" s="1"/>
  <c r="D1843" i="1"/>
  <c r="O1843" i="1" s="1"/>
  <c r="D1844" i="1"/>
  <c r="O1844" i="1" s="1"/>
  <c r="D1845" i="1"/>
  <c r="O1845" i="1" s="1"/>
  <c r="D1846" i="1"/>
  <c r="O1846" i="1" s="1"/>
  <c r="D1847" i="1"/>
  <c r="O1847" i="1" s="1"/>
  <c r="D1848" i="1"/>
  <c r="O1848" i="1" s="1"/>
  <c r="D1849" i="1"/>
  <c r="O1849" i="1" s="1"/>
  <c r="D1850" i="1"/>
  <c r="O1850" i="1" s="1"/>
  <c r="D1851" i="1"/>
  <c r="O1851" i="1" s="1"/>
  <c r="D1852" i="1"/>
  <c r="O1852" i="1" s="1"/>
  <c r="D1853" i="1"/>
  <c r="O1853" i="1" s="1"/>
  <c r="D1854" i="1"/>
  <c r="O1854" i="1" s="1"/>
  <c r="D1855" i="1"/>
  <c r="O1855" i="1" s="1"/>
  <c r="D1856" i="1"/>
  <c r="O1856" i="1" s="1"/>
  <c r="D1857" i="1"/>
  <c r="O1857" i="1" s="1"/>
  <c r="D1858" i="1"/>
  <c r="O1858" i="1" s="1"/>
  <c r="D1859" i="1"/>
  <c r="O1859" i="1" s="1"/>
  <c r="D1860" i="1"/>
  <c r="O1860" i="1" s="1"/>
  <c r="D1861" i="1"/>
  <c r="O1861" i="1" s="1"/>
  <c r="D1862" i="1"/>
  <c r="O1862" i="1" s="1"/>
  <c r="D1863" i="1"/>
  <c r="O1863" i="1" s="1"/>
  <c r="D1864" i="1"/>
  <c r="O1864" i="1" s="1"/>
  <c r="D1865" i="1"/>
  <c r="O1865" i="1" s="1"/>
  <c r="D1866" i="1"/>
  <c r="O1866" i="1" s="1"/>
  <c r="D1867" i="1"/>
  <c r="O1867" i="1" s="1"/>
  <c r="D1868" i="1"/>
  <c r="O1868" i="1" s="1"/>
  <c r="D1869" i="1"/>
  <c r="O1869" i="1" s="1"/>
  <c r="D1870" i="1"/>
  <c r="O1870" i="1" s="1"/>
  <c r="D1871" i="1"/>
  <c r="O1871" i="1" s="1"/>
  <c r="D1872" i="1"/>
  <c r="O1872" i="1" s="1"/>
  <c r="D1873" i="1"/>
  <c r="O1873" i="1" s="1"/>
  <c r="D1874" i="1"/>
  <c r="O1874" i="1" s="1"/>
  <c r="D1875" i="1"/>
  <c r="O1875" i="1" s="1"/>
  <c r="D1876" i="1"/>
  <c r="O1876" i="1" s="1"/>
  <c r="D1877" i="1"/>
  <c r="O1877" i="1" s="1"/>
  <c r="D1878" i="1"/>
  <c r="O1878" i="1" s="1"/>
  <c r="D1879" i="1"/>
  <c r="O1879" i="1" s="1"/>
  <c r="D1880" i="1"/>
  <c r="O1880" i="1" s="1"/>
  <c r="D1881" i="1"/>
  <c r="O1881" i="1" s="1"/>
  <c r="D1882" i="1"/>
  <c r="O1882" i="1" s="1"/>
  <c r="D1883" i="1"/>
  <c r="O1883" i="1" s="1"/>
  <c r="D1884" i="1"/>
  <c r="O1884" i="1" s="1"/>
  <c r="D1885" i="1"/>
  <c r="O1885" i="1" s="1"/>
  <c r="D1886" i="1"/>
  <c r="O1886" i="1" s="1"/>
  <c r="D1887" i="1"/>
  <c r="O1887" i="1" s="1"/>
  <c r="D1888" i="1"/>
  <c r="O1888" i="1" s="1"/>
  <c r="D1889" i="1"/>
  <c r="O1889" i="1" s="1"/>
  <c r="D1890" i="1"/>
  <c r="O1890" i="1" s="1"/>
  <c r="D1891" i="1"/>
  <c r="O1891" i="1" s="1"/>
  <c r="D1892" i="1"/>
  <c r="O1892" i="1" s="1"/>
  <c r="D1893" i="1"/>
  <c r="O1893" i="1" s="1"/>
  <c r="D1894" i="1"/>
  <c r="O1894" i="1" s="1"/>
  <c r="D1895" i="1"/>
  <c r="O1895" i="1" s="1"/>
  <c r="D1896" i="1"/>
  <c r="O1896" i="1" s="1"/>
  <c r="D1897" i="1"/>
  <c r="O1897" i="1" s="1"/>
  <c r="D1898" i="1"/>
  <c r="O1898" i="1" s="1"/>
  <c r="D1899" i="1"/>
  <c r="O1899" i="1" s="1"/>
  <c r="D1900" i="1"/>
  <c r="O1900" i="1" s="1"/>
  <c r="D1901" i="1"/>
  <c r="O1901" i="1" s="1"/>
  <c r="D1902" i="1"/>
  <c r="O1902" i="1" s="1"/>
  <c r="D1903" i="1"/>
  <c r="O1903" i="1" s="1"/>
  <c r="D1904" i="1"/>
  <c r="O1904" i="1" s="1"/>
  <c r="D1905" i="1"/>
  <c r="O1905" i="1" s="1"/>
  <c r="D1906" i="1"/>
  <c r="O1906" i="1" s="1"/>
  <c r="D1907" i="1"/>
  <c r="O1907" i="1" s="1"/>
  <c r="D1908" i="1"/>
  <c r="O1908" i="1" s="1"/>
  <c r="D1909" i="1"/>
  <c r="O1909" i="1" s="1"/>
  <c r="D1910" i="1"/>
  <c r="O1910" i="1" s="1"/>
  <c r="D1911" i="1"/>
  <c r="O1911" i="1" s="1"/>
  <c r="D1912" i="1"/>
  <c r="O1912" i="1" s="1"/>
  <c r="D1913" i="1"/>
  <c r="O1913" i="1" s="1"/>
  <c r="D1914" i="1"/>
  <c r="O1914" i="1" s="1"/>
  <c r="D1915" i="1"/>
  <c r="O1915" i="1" s="1"/>
  <c r="D1916" i="1"/>
  <c r="O1916" i="1" s="1"/>
  <c r="D1917" i="1"/>
  <c r="O1917" i="1" s="1"/>
  <c r="D1918" i="1"/>
  <c r="O1918" i="1" s="1"/>
  <c r="D1919" i="1"/>
  <c r="O1919" i="1" s="1"/>
  <c r="D1920" i="1"/>
  <c r="O1920" i="1" s="1"/>
  <c r="D1921" i="1"/>
  <c r="O1921" i="1" s="1"/>
  <c r="D1922" i="1"/>
  <c r="O1922" i="1" s="1"/>
  <c r="D1923" i="1"/>
  <c r="O1923" i="1" s="1"/>
  <c r="D1924" i="1"/>
  <c r="O1924" i="1" s="1"/>
  <c r="D1925" i="1"/>
  <c r="O1925" i="1" s="1"/>
  <c r="D1926" i="1"/>
  <c r="O1926" i="1" s="1"/>
  <c r="D1927" i="1"/>
  <c r="O1927" i="1" s="1"/>
  <c r="D1928" i="1"/>
  <c r="O1928" i="1" s="1"/>
  <c r="D1929" i="1"/>
  <c r="O1929" i="1" s="1"/>
  <c r="D1930" i="1"/>
  <c r="O1930" i="1" s="1"/>
  <c r="D1931" i="1"/>
  <c r="O1931" i="1" s="1"/>
  <c r="D1932" i="1"/>
  <c r="O1932" i="1" s="1"/>
  <c r="D1933" i="1"/>
  <c r="O1933" i="1" s="1"/>
  <c r="D1934" i="1"/>
  <c r="O1934" i="1" s="1"/>
  <c r="D1935" i="1"/>
  <c r="O1935" i="1" s="1"/>
  <c r="D1936" i="1"/>
  <c r="O1936" i="1" s="1"/>
  <c r="D1937" i="1"/>
  <c r="O1937" i="1" s="1"/>
  <c r="D1938" i="1"/>
  <c r="O1938" i="1" s="1"/>
  <c r="D1939" i="1"/>
  <c r="O1939" i="1" s="1"/>
  <c r="D1940" i="1"/>
  <c r="O1940" i="1" s="1"/>
  <c r="D1941" i="1"/>
  <c r="O1941" i="1" s="1"/>
  <c r="D1942" i="1"/>
  <c r="O1942" i="1" s="1"/>
  <c r="D1943" i="1"/>
  <c r="O1943" i="1" s="1"/>
  <c r="D1944" i="1"/>
  <c r="O1944" i="1" s="1"/>
  <c r="D1945" i="1"/>
  <c r="O1945" i="1" s="1"/>
  <c r="D1946" i="1"/>
  <c r="O1946" i="1" s="1"/>
  <c r="D1947" i="1"/>
  <c r="O1947" i="1" s="1"/>
  <c r="D1948" i="1"/>
  <c r="O1948" i="1" s="1"/>
  <c r="D1949" i="1"/>
  <c r="O1949" i="1" s="1"/>
  <c r="D1950" i="1"/>
  <c r="O1950" i="1" s="1"/>
  <c r="D1951" i="1"/>
  <c r="O1951" i="1" s="1"/>
  <c r="D1952" i="1"/>
  <c r="O1952" i="1" s="1"/>
  <c r="D1953" i="1"/>
  <c r="O1953" i="1" s="1"/>
  <c r="D1954" i="1"/>
  <c r="O1954" i="1" s="1"/>
  <c r="D1955" i="1"/>
  <c r="O1955" i="1" s="1"/>
  <c r="D1956" i="1"/>
  <c r="O1956" i="1" s="1"/>
  <c r="D1957" i="1"/>
  <c r="O1957" i="1" s="1"/>
  <c r="D1958" i="1"/>
  <c r="O1958" i="1" s="1"/>
  <c r="D1959" i="1"/>
  <c r="O1959" i="1" s="1"/>
  <c r="D1960" i="1"/>
  <c r="O1960" i="1" s="1"/>
  <c r="D1961" i="1"/>
  <c r="O1961" i="1" s="1"/>
  <c r="D1962" i="1"/>
  <c r="O1962" i="1" s="1"/>
  <c r="D1963" i="1"/>
  <c r="O1963" i="1" s="1"/>
  <c r="D1964" i="1"/>
  <c r="O1964" i="1" s="1"/>
  <c r="D1965" i="1"/>
  <c r="O1965" i="1" s="1"/>
  <c r="D1966" i="1"/>
  <c r="O1966" i="1" s="1"/>
  <c r="D1967" i="1"/>
  <c r="O1967" i="1" s="1"/>
  <c r="D1968" i="1"/>
  <c r="O1968" i="1" s="1"/>
  <c r="D1969" i="1"/>
  <c r="O1969" i="1" s="1"/>
  <c r="D1970" i="1"/>
  <c r="O1970" i="1" s="1"/>
  <c r="D1971" i="1"/>
  <c r="O1971" i="1" s="1"/>
  <c r="D1972" i="1"/>
  <c r="O1972" i="1" s="1"/>
  <c r="D1973" i="1"/>
  <c r="O1973" i="1" s="1"/>
  <c r="D1974" i="1"/>
  <c r="O1974" i="1" s="1"/>
  <c r="D1975" i="1"/>
  <c r="O1975" i="1" s="1"/>
  <c r="D1976" i="1"/>
  <c r="O1976" i="1" s="1"/>
  <c r="D1977" i="1"/>
  <c r="O1977" i="1" s="1"/>
  <c r="D1978" i="1"/>
  <c r="O1978" i="1" s="1"/>
  <c r="D1979" i="1"/>
  <c r="O1979" i="1" s="1"/>
  <c r="D1980" i="1"/>
  <c r="O1980" i="1" s="1"/>
  <c r="D1981" i="1"/>
  <c r="O1981" i="1" s="1"/>
  <c r="D1982" i="1"/>
  <c r="O1982" i="1" s="1"/>
  <c r="D1983" i="1"/>
  <c r="O1983" i="1" s="1"/>
  <c r="D1984" i="1"/>
  <c r="O1984" i="1" s="1"/>
  <c r="D1985" i="1"/>
  <c r="O1985" i="1" s="1"/>
  <c r="D1986" i="1"/>
  <c r="O1986" i="1" s="1"/>
  <c r="D1987" i="1"/>
  <c r="O1987" i="1" s="1"/>
  <c r="D1988" i="1"/>
  <c r="O1988" i="1" s="1"/>
  <c r="D1989" i="1"/>
  <c r="O1989" i="1" s="1"/>
  <c r="D1990" i="1"/>
  <c r="O1990" i="1" s="1"/>
  <c r="D1991" i="1"/>
  <c r="O1991" i="1" s="1"/>
  <c r="D1992" i="1"/>
  <c r="O1992" i="1" s="1"/>
  <c r="D1993" i="1"/>
  <c r="O1993" i="1" s="1"/>
  <c r="D1994" i="1"/>
  <c r="O1994" i="1" s="1"/>
  <c r="D1995" i="1"/>
  <c r="O1995" i="1" s="1"/>
  <c r="D1996" i="1"/>
  <c r="O1996" i="1" s="1"/>
  <c r="D1997" i="1"/>
  <c r="O1997" i="1" s="1"/>
  <c r="D1998" i="1"/>
  <c r="O1998" i="1" s="1"/>
  <c r="D1999" i="1"/>
  <c r="O1999" i="1" s="1"/>
  <c r="D2000" i="1"/>
  <c r="O2000" i="1" s="1"/>
  <c r="D2001" i="1"/>
  <c r="O2001" i="1" s="1"/>
  <c r="D2002" i="1"/>
  <c r="O2002" i="1" s="1"/>
  <c r="D2003" i="1"/>
  <c r="O2003" i="1" s="1"/>
  <c r="D2004" i="1"/>
  <c r="O2004" i="1" s="1"/>
  <c r="D2005" i="1"/>
  <c r="O2005" i="1" s="1"/>
  <c r="D2006" i="1"/>
  <c r="O2006" i="1" s="1"/>
  <c r="D2007" i="1"/>
  <c r="O2007" i="1" s="1"/>
  <c r="D2008" i="1"/>
  <c r="O2008" i="1" s="1"/>
  <c r="D2009" i="1"/>
  <c r="O2009" i="1" s="1"/>
  <c r="D2010" i="1"/>
  <c r="O2010" i="1" s="1"/>
  <c r="D2011" i="1"/>
  <c r="O2011" i="1" s="1"/>
  <c r="D2012" i="1"/>
  <c r="O2012" i="1" s="1"/>
  <c r="D2013" i="1"/>
  <c r="O2013" i="1" s="1"/>
  <c r="D2014" i="1"/>
  <c r="O2014" i="1" s="1"/>
  <c r="D2015" i="1"/>
  <c r="O2015" i="1" s="1"/>
  <c r="D2016" i="1"/>
  <c r="O2016" i="1" s="1"/>
  <c r="D2017" i="1"/>
  <c r="O2017" i="1" s="1"/>
  <c r="D2018" i="1"/>
  <c r="O2018" i="1" s="1"/>
  <c r="D2019" i="1"/>
  <c r="O2019" i="1" s="1"/>
  <c r="D2020" i="1"/>
  <c r="O2020" i="1" s="1"/>
  <c r="D2021" i="1"/>
  <c r="O2021" i="1" s="1"/>
  <c r="D2022" i="1"/>
  <c r="O2022" i="1" s="1"/>
  <c r="D2023" i="1"/>
  <c r="O2023" i="1" s="1"/>
  <c r="D2024" i="1"/>
  <c r="O2024" i="1" s="1"/>
  <c r="D2025" i="1"/>
  <c r="O2025" i="1" s="1"/>
  <c r="D2026" i="1"/>
  <c r="O2026" i="1" s="1"/>
  <c r="D2027" i="1"/>
  <c r="O2027" i="1" s="1"/>
  <c r="D2028" i="1"/>
  <c r="O2028" i="1" s="1"/>
  <c r="D2029" i="1"/>
  <c r="O2029" i="1" s="1"/>
  <c r="D2030" i="1"/>
  <c r="O2030" i="1" s="1"/>
  <c r="D2031" i="1"/>
  <c r="O2031" i="1" s="1"/>
  <c r="D2032" i="1"/>
  <c r="O2032" i="1" s="1"/>
  <c r="D2033" i="1"/>
  <c r="O2033" i="1" s="1"/>
  <c r="D2034" i="1"/>
  <c r="O2034" i="1" s="1"/>
  <c r="D2035" i="1"/>
  <c r="O2035" i="1" s="1"/>
  <c r="D2036" i="1"/>
  <c r="O2036" i="1" s="1"/>
  <c r="D2037" i="1"/>
  <c r="O2037" i="1" s="1"/>
  <c r="D2038" i="1"/>
  <c r="O2038" i="1" s="1"/>
  <c r="D2039" i="1"/>
  <c r="O2039" i="1" s="1"/>
  <c r="D2040" i="1"/>
  <c r="O2040" i="1" s="1"/>
  <c r="D2041" i="1"/>
  <c r="O2041" i="1" s="1"/>
  <c r="D2042" i="1"/>
  <c r="O2042" i="1" s="1"/>
  <c r="D2043" i="1"/>
  <c r="O2043" i="1" s="1"/>
  <c r="D2044" i="1"/>
  <c r="O2044" i="1" s="1"/>
  <c r="D2045" i="1"/>
  <c r="O2045" i="1" s="1"/>
  <c r="D2046" i="1"/>
  <c r="O2046" i="1" s="1"/>
  <c r="D2047" i="1"/>
  <c r="O2047" i="1" s="1"/>
  <c r="D2048" i="1"/>
  <c r="O2048" i="1" s="1"/>
  <c r="D2049" i="1"/>
  <c r="O2049" i="1" s="1"/>
  <c r="D2050" i="1"/>
  <c r="O2050" i="1" s="1"/>
  <c r="D2051" i="1"/>
  <c r="O2051" i="1" s="1"/>
  <c r="D2052" i="1"/>
  <c r="O2052" i="1" s="1"/>
  <c r="D2053" i="1"/>
  <c r="O2053" i="1" s="1"/>
  <c r="D2054" i="1"/>
  <c r="O2054" i="1" s="1"/>
  <c r="D2055" i="1"/>
  <c r="O2055" i="1" s="1"/>
  <c r="D2056" i="1"/>
  <c r="O2056" i="1" s="1"/>
  <c r="D2057" i="1"/>
  <c r="O2057" i="1" s="1"/>
  <c r="D2058" i="1"/>
  <c r="O2058" i="1" s="1"/>
  <c r="D2059" i="1"/>
  <c r="O2059" i="1" s="1"/>
  <c r="D2060" i="1"/>
  <c r="O2060" i="1" s="1"/>
  <c r="D2061" i="1"/>
  <c r="O2061" i="1" s="1"/>
  <c r="D2062" i="1"/>
  <c r="O2062" i="1" s="1"/>
  <c r="D2063" i="1"/>
  <c r="O2063" i="1" s="1"/>
  <c r="D2064" i="1"/>
  <c r="O2064" i="1" s="1"/>
  <c r="D2065" i="1"/>
  <c r="O2065" i="1" s="1"/>
  <c r="D2066" i="1"/>
  <c r="O2066" i="1" s="1"/>
  <c r="D2067" i="1"/>
  <c r="O2067" i="1" s="1"/>
  <c r="D2068" i="1"/>
  <c r="O2068" i="1" s="1"/>
  <c r="D2069" i="1"/>
  <c r="O2069" i="1" s="1"/>
  <c r="D2070" i="1"/>
  <c r="O2070" i="1" s="1"/>
  <c r="D2071" i="1"/>
  <c r="O2071" i="1" s="1"/>
  <c r="D2072" i="1"/>
  <c r="O2072" i="1" s="1"/>
  <c r="D2073" i="1"/>
  <c r="O2073" i="1" s="1"/>
  <c r="D2074" i="1"/>
  <c r="O2074" i="1" s="1"/>
  <c r="D2075" i="1"/>
  <c r="O2075" i="1" s="1"/>
  <c r="D2076" i="1"/>
  <c r="O2076" i="1" s="1"/>
  <c r="D2077" i="1"/>
  <c r="O2077" i="1" s="1"/>
  <c r="D2078" i="1"/>
  <c r="O2078" i="1" s="1"/>
  <c r="D2079" i="1"/>
  <c r="O2079" i="1" s="1"/>
  <c r="D2080" i="1"/>
  <c r="O2080" i="1" s="1"/>
  <c r="D2081" i="1"/>
  <c r="O2081" i="1" s="1"/>
  <c r="D2082" i="1"/>
  <c r="O2082" i="1" s="1"/>
  <c r="D2083" i="1"/>
  <c r="O2083" i="1" s="1"/>
  <c r="D2084" i="1"/>
  <c r="O2084" i="1" s="1"/>
  <c r="D2085" i="1"/>
  <c r="O2085" i="1" s="1"/>
  <c r="D2086" i="1"/>
  <c r="O2086" i="1" s="1"/>
  <c r="D2087" i="1"/>
  <c r="O2087" i="1" s="1"/>
  <c r="D2088" i="1"/>
  <c r="O2088" i="1" s="1"/>
  <c r="D2089" i="1"/>
  <c r="O2089" i="1" s="1"/>
  <c r="D2090" i="1"/>
  <c r="O2090" i="1" s="1"/>
  <c r="D2091" i="1"/>
  <c r="O2091" i="1" s="1"/>
  <c r="D2092" i="1"/>
  <c r="O2092" i="1" s="1"/>
  <c r="D2093" i="1"/>
  <c r="O2093" i="1" s="1"/>
  <c r="D2094" i="1"/>
  <c r="O2094" i="1" s="1"/>
  <c r="D2095" i="1"/>
  <c r="O2095" i="1" s="1"/>
  <c r="D2096" i="1"/>
  <c r="O2096" i="1" s="1"/>
  <c r="D2097" i="1"/>
  <c r="O2097" i="1" s="1"/>
  <c r="D2098" i="1"/>
  <c r="O2098" i="1" s="1"/>
  <c r="D2099" i="1"/>
  <c r="O2099" i="1" s="1"/>
  <c r="D2100" i="1"/>
  <c r="O2100" i="1" s="1"/>
  <c r="D2101" i="1"/>
  <c r="O2101" i="1" s="1"/>
  <c r="D2102" i="1"/>
  <c r="O2102" i="1" s="1"/>
  <c r="D2103" i="1"/>
  <c r="O2103" i="1" s="1"/>
  <c r="D2104" i="1"/>
  <c r="O2104" i="1" s="1"/>
  <c r="D2105" i="1"/>
  <c r="O2105" i="1" s="1"/>
  <c r="D2106" i="1"/>
  <c r="O2106" i="1" s="1"/>
  <c r="D2107" i="1"/>
  <c r="O2107" i="1" s="1"/>
  <c r="D2108" i="1"/>
  <c r="O2108" i="1" s="1"/>
  <c r="D2109" i="1"/>
  <c r="O2109" i="1" s="1"/>
  <c r="D2110" i="1"/>
  <c r="O2110" i="1" s="1"/>
  <c r="D2111" i="1"/>
  <c r="O2111" i="1" s="1"/>
  <c r="D2112" i="1"/>
  <c r="O2112" i="1" s="1"/>
  <c r="D2113" i="1"/>
  <c r="O2113" i="1" s="1"/>
  <c r="D2114" i="1"/>
  <c r="O2114" i="1" s="1"/>
  <c r="D2115" i="1"/>
  <c r="O2115" i="1" s="1"/>
  <c r="D2116" i="1"/>
  <c r="O2116" i="1" s="1"/>
  <c r="D2117" i="1"/>
  <c r="O2117" i="1" s="1"/>
  <c r="D2118" i="1"/>
  <c r="O2118" i="1" s="1"/>
  <c r="D2119" i="1"/>
  <c r="O2119" i="1" s="1"/>
  <c r="D2120" i="1"/>
  <c r="O2120" i="1" s="1"/>
  <c r="D2121" i="1"/>
  <c r="O2121" i="1" s="1"/>
  <c r="D2122" i="1"/>
  <c r="O2122" i="1" s="1"/>
  <c r="D2123" i="1"/>
  <c r="O2123" i="1" s="1"/>
  <c r="D2124" i="1"/>
  <c r="O2124" i="1" s="1"/>
  <c r="D2125" i="1"/>
  <c r="O2125" i="1" s="1"/>
  <c r="D2126" i="1"/>
  <c r="O2126" i="1" s="1"/>
  <c r="D2127" i="1"/>
  <c r="O2127" i="1" s="1"/>
  <c r="D2128" i="1"/>
  <c r="O2128" i="1" s="1"/>
  <c r="D2129" i="1"/>
  <c r="O2129" i="1" s="1"/>
  <c r="D2130" i="1"/>
  <c r="O2130" i="1" s="1"/>
  <c r="D2131" i="1"/>
  <c r="O2131" i="1" s="1"/>
  <c r="D2132" i="1"/>
  <c r="O2132" i="1" s="1"/>
  <c r="D2133" i="1"/>
  <c r="O2133" i="1" s="1"/>
  <c r="D2134" i="1"/>
  <c r="O2134" i="1" s="1"/>
  <c r="D2135" i="1"/>
  <c r="O2135" i="1" s="1"/>
  <c r="D2136" i="1"/>
  <c r="O2136" i="1" s="1"/>
  <c r="D2137" i="1"/>
  <c r="O2137" i="1" s="1"/>
  <c r="D2138" i="1"/>
  <c r="O2138" i="1" s="1"/>
  <c r="D2139" i="1"/>
  <c r="O2139" i="1" s="1"/>
  <c r="D2140" i="1"/>
  <c r="O2140" i="1" s="1"/>
  <c r="D2141" i="1"/>
  <c r="O2141" i="1" s="1"/>
  <c r="D2142" i="1"/>
  <c r="O2142" i="1" s="1"/>
  <c r="D2143" i="1"/>
  <c r="O2143" i="1" s="1"/>
  <c r="D2144" i="1"/>
  <c r="O2144" i="1" s="1"/>
  <c r="D2145" i="1"/>
  <c r="O2145" i="1" s="1"/>
  <c r="D2146" i="1"/>
  <c r="O2146" i="1" s="1"/>
  <c r="D2147" i="1"/>
  <c r="O2147" i="1" s="1"/>
  <c r="D2148" i="1"/>
  <c r="O2148" i="1" s="1"/>
  <c r="D2149" i="1"/>
  <c r="O2149" i="1" s="1"/>
  <c r="D2150" i="1"/>
  <c r="O2150" i="1" s="1"/>
  <c r="D2151" i="1"/>
  <c r="O2151" i="1" s="1"/>
  <c r="D2152" i="1"/>
  <c r="O2152" i="1" s="1"/>
  <c r="D2153" i="1"/>
  <c r="O2153" i="1" s="1"/>
  <c r="D2154" i="1"/>
  <c r="O2154" i="1" s="1"/>
  <c r="D2155" i="1"/>
  <c r="O2155" i="1" s="1"/>
  <c r="D2156" i="1"/>
  <c r="O2156" i="1" s="1"/>
  <c r="D2157" i="1"/>
  <c r="O2157" i="1" s="1"/>
  <c r="D2158" i="1"/>
  <c r="O2158" i="1" s="1"/>
  <c r="D2159" i="1"/>
  <c r="O2159" i="1" s="1"/>
  <c r="D2160" i="1"/>
  <c r="O2160" i="1" s="1"/>
  <c r="D2161" i="1"/>
  <c r="O2161" i="1" s="1"/>
  <c r="D2162" i="1"/>
  <c r="O2162" i="1" s="1"/>
  <c r="D2163" i="1"/>
  <c r="O2163" i="1" s="1"/>
  <c r="D2164" i="1"/>
  <c r="O2164" i="1" s="1"/>
  <c r="D2165" i="1"/>
  <c r="O2165" i="1" s="1"/>
  <c r="D2166" i="1"/>
  <c r="O2166" i="1" s="1"/>
  <c r="D2167" i="1"/>
  <c r="O2167" i="1" s="1"/>
  <c r="D2168" i="1"/>
  <c r="O2168" i="1" s="1"/>
  <c r="D2169" i="1"/>
  <c r="O2169" i="1" s="1"/>
  <c r="D2170" i="1"/>
  <c r="O2170" i="1" s="1"/>
  <c r="D2171" i="1"/>
  <c r="O2171" i="1" s="1"/>
  <c r="D2172" i="1"/>
  <c r="O2172" i="1" s="1"/>
  <c r="D2173" i="1"/>
  <c r="O2173" i="1" s="1"/>
  <c r="D2174" i="1"/>
  <c r="O2174" i="1" s="1"/>
  <c r="D2175" i="1"/>
  <c r="O2175" i="1" s="1"/>
  <c r="D2176" i="1"/>
  <c r="O2176" i="1" s="1"/>
  <c r="D2177" i="1"/>
  <c r="O2177" i="1" s="1"/>
  <c r="D2178" i="1"/>
  <c r="O2178" i="1" s="1"/>
  <c r="D2179" i="1"/>
  <c r="O2179" i="1" s="1"/>
  <c r="D2180" i="1"/>
  <c r="O2180" i="1" s="1"/>
  <c r="D2181" i="1"/>
  <c r="O2181" i="1" s="1"/>
  <c r="D2182" i="1"/>
  <c r="O2182" i="1" s="1"/>
  <c r="D2183" i="1"/>
  <c r="O2183" i="1" s="1"/>
  <c r="D2184" i="1"/>
  <c r="O2184" i="1" s="1"/>
  <c r="D2185" i="1"/>
  <c r="O2185" i="1" s="1"/>
  <c r="D2186" i="1"/>
  <c r="O2186" i="1" s="1"/>
  <c r="D2187" i="1"/>
  <c r="O2187" i="1" s="1"/>
  <c r="D2188" i="1"/>
  <c r="O2188" i="1" s="1"/>
  <c r="D2189" i="1"/>
  <c r="O2189" i="1" s="1"/>
  <c r="D2190" i="1"/>
  <c r="O2190" i="1" s="1"/>
  <c r="D2191" i="1"/>
  <c r="O2191" i="1" s="1"/>
  <c r="D2192" i="1"/>
  <c r="O2192" i="1" s="1"/>
  <c r="D2193" i="1"/>
  <c r="O2193" i="1" s="1"/>
  <c r="D2194" i="1"/>
  <c r="O2194" i="1" s="1"/>
  <c r="D2195" i="1"/>
  <c r="O2195" i="1" s="1"/>
  <c r="D2196" i="1"/>
  <c r="O2196" i="1" s="1"/>
  <c r="D2197" i="1"/>
  <c r="O2197" i="1" s="1"/>
  <c r="D2198" i="1"/>
  <c r="O2198" i="1" s="1"/>
  <c r="D2199" i="1"/>
  <c r="O2199" i="1" s="1"/>
  <c r="D2200" i="1"/>
  <c r="O2200" i="1" s="1"/>
  <c r="D2201" i="1"/>
  <c r="O2201" i="1" s="1"/>
  <c r="D2202" i="1"/>
  <c r="O2202" i="1" s="1"/>
  <c r="D2203" i="1"/>
  <c r="O2203" i="1" s="1"/>
  <c r="D2204" i="1"/>
  <c r="O2204" i="1" s="1"/>
  <c r="D2205" i="1"/>
  <c r="O2205" i="1" s="1"/>
  <c r="D2206" i="1"/>
  <c r="O2206" i="1" s="1"/>
  <c r="D2207" i="1"/>
  <c r="O2207" i="1" s="1"/>
  <c r="D2208" i="1"/>
  <c r="O2208" i="1" s="1"/>
  <c r="D2209" i="1"/>
  <c r="O2209" i="1" s="1"/>
  <c r="D2210" i="1"/>
  <c r="O2210" i="1" s="1"/>
  <c r="D2211" i="1"/>
  <c r="O2211" i="1" s="1"/>
  <c r="D2212" i="1"/>
  <c r="O2212" i="1" s="1"/>
  <c r="D2213" i="1"/>
  <c r="O2213" i="1" s="1"/>
  <c r="D2214" i="1"/>
  <c r="O2214" i="1" s="1"/>
  <c r="D2215" i="1"/>
  <c r="O2215" i="1" s="1"/>
  <c r="D2216" i="1"/>
  <c r="O2216" i="1" s="1"/>
  <c r="D2217" i="1"/>
  <c r="O2217" i="1" s="1"/>
  <c r="D2218" i="1"/>
  <c r="O2218" i="1" s="1"/>
  <c r="D2219" i="1"/>
  <c r="O2219" i="1" s="1"/>
  <c r="D2220" i="1"/>
  <c r="O2220" i="1" s="1"/>
  <c r="D2221" i="1"/>
  <c r="O2221" i="1" s="1"/>
  <c r="D2222" i="1"/>
  <c r="O2222" i="1" s="1"/>
  <c r="D2223" i="1"/>
  <c r="O2223" i="1" s="1"/>
  <c r="D2224" i="1"/>
  <c r="O2224" i="1" s="1"/>
  <c r="D2225" i="1"/>
  <c r="O2225" i="1" s="1"/>
  <c r="D2226" i="1"/>
  <c r="O2226" i="1" s="1"/>
  <c r="D2227" i="1"/>
  <c r="O2227" i="1" s="1"/>
  <c r="D2228" i="1"/>
  <c r="O2228" i="1" s="1"/>
  <c r="D2229" i="1"/>
  <c r="O2229" i="1" s="1"/>
  <c r="D2230" i="1"/>
  <c r="O2230" i="1" s="1"/>
  <c r="D2231" i="1"/>
  <c r="O2231" i="1" s="1"/>
  <c r="D2232" i="1"/>
  <c r="O2232" i="1" s="1"/>
  <c r="D2233" i="1"/>
  <c r="O2233" i="1" s="1"/>
  <c r="D2234" i="1"/>
  <c r="O2234" i="1" s="1"/>
  <c r="D2235" i="1"/>
  <c r="O2235" i="1" s="1"/>
  <c r="D2236" i="1"/>
  <c r="O2236" i="1" s="1"/>
  <c r="D2237" i="1"/>
  <c r="O2237" i="1" s="1"/>
  <c r="D2238" i="1"/>
  <c r="O2238" i="1" s="1"/>
  <c r="D2239" i="1"/>
  <c r="O2239" i="1" s="1"/>
  <c r="D2240" i="1"/>
  <c r="O2240" i="1" s="1"/>
  <c r="D2241" i="1"/>
  <c r="O2241" i="1" s="1"/>
  <c r="D2242" i="1"/>
  <c r="O2242" i="1" s="1"/>
  <c r="D2243" i="1"/>
  <c r="O2243" i="1" s="1"/>
  <c r="D2244" i="1"/>
  <c r="O2244" i="1" s="1"/>
  <c r="D2245" i="1"/>
  <c r="O2245" i="1" s="1"/>
  <c r="D2246" i="1"/>
  <c r="O2246" i="1" s="1"/>
  <c r="D2247" i="1"/>
  <c r="O2247" i="1" s="1"/>
  <c r="D2248" i="1"/>
  <c r="O2248" i="1" s="1"/>
  <c r="D2249" i="1"/>
  <c r="O2249" i="1" s="1"/>
  <c r="D2250" i="1"/>
  <c r="O2250" i="1" s="1"/>
  <c r="D2251" i="1"/>
  <c r="O2251" i="1" s="1"/>
  <c r="D2252" i="1"/>
  <c r="O2252" i="1" s="1"/>
  <c r="D2253" i="1"/>
  <c r="O2253" i="1" s="1"/>
  <c r="D2254" i="1"/>
  <c r="O2254" i="1" s="1"/>
  <c r="D2255" i="1"/>
  <c r="O2255" i="1" s="1"/>
  <c r="D2256" i="1"/>
  <c r="O2256" i="1" s="1"/>
  <c r="D2257" i="1"/>
  <c r="O2257" i="1" s="1"/>
  <c r="D2258" i="1"/>
  <c r="O2258" i="1" s="1"/>
  <c r="D2259" i="1"/>
  <c r="O2259" i="1" s="1"/>
  <c r="D2260" i="1"/>
  <c r="O2260" i="1" s="1"/>
  <c r="D2261" i="1"/>
  <c r="O2261" i="1" s="1"/>
  <c r="D2262" i="1"/>
  <c r="O2262" i="1" s="1"/>
  <c r="D2263" i="1"/>
  <c r="O2263" i="1" s="1"/>
  <c r="D2264" i="1"/>
  <c r="O2264" i="1" s="1"/>
  <c r="D2265" i="1"/>
  <c r="O2265" i="1" s="1"/>
  <c r="D2266" i="1"/>
  <c r="O2266" i="1" s="1"/>
  <c r="D2267" i="1"/>
  <c r="O2267" i="1" s="1"/>
  <c r="D2268" i="1"/>
  <c r="O2268" i="1" s="1"/>
  <c r="D2269" i="1"/>
  <c r="O2269" i="1" s="1"/>
  <c r="D2270" i="1"/>
  <c r="O2270" i="1" s="1"/>
  <c r="D2271" i="1"/>
  <c r="O2271" i="1" s="1"/>
  <c r="D2272" i="1"/>
  <c r="O2272" i="1" s="1"/>
  <c r="D2273" i="1"/>
  <c r="O2273" i="1" s="1"/>
  <c r="D2274" i="1"/>
  <c r="O2274" i="1" s="1"/>
  <c r="D2275" i="1"/>
  <c r="O2275" i="1" s="1"/>
  <c r="D2276" i="1"/>
  <c r="O2276" i="1" s="1"/>
  <c r="D2277" i="1"/>
  <c r="O2277" i="1" s="1"/>
  <c r="D2278" i="1"/>
  <c r="O2278" i="1" s="1"/>
  <c r="D2279" i="1"/>
  <c r="O2279" i="1" s="1"/>
  <c r="D2280" i="1"/>
  <c r="O2280" i="1" s="1"/>
  <c r="D2281" i="1"/>
  <c r="O2281" i="1" s="1"/>
  <c r="D2282" i="1"/>
  <c r="O2282" i="1" s="1"/>
  <c r="D2283" i="1"/>
  <c r="O2283" i="1" s="1"/>
  <c r="D2284" i="1"/>
  <c r="O2284" i="1" s="1"/>
  <c r="D2285" i="1"/>
  <c r="O2285" i="1" s="1"/>
  <c r="D2286" i="1"/>
  <c r="O2286" i="1" s="1"/>
  <c r="D2287" i="1"/>
  <c r="O2287" i="1" s="1"/>
  <c r="D2288" i="1"/>
  <c r="O2288" i="1" s="1"/>
  <c r="D2289" i="1"/>
  <c r="O2289" i="1" s="1"/>
  <c r="D2290" i="1"/>
  <c r="O2290" i="1" s="1"/>
  <c r="D2291" i="1"/>
  <c r="O2291" i="1" s="1"/>
  <c r="D2292" i="1"/>
  <c r="O2292" i="1" s="1"/>
  <c r="D2293" i="1"/>
  <c r="O2293" i="1" s="1"/>
  <c r="D2294" i="1"/>
  <c r="O2294" i="1" s="1"/>
  <c r="D2295" i="1"/>
  <c r="O2295" i="1" s="1"/>
  <c r="D2296" i="1"/>
  <c r="O2296" i="1" s="1"/>
  <c r="D2297" i="1"/>
  <c r="O2297" i="1" s="1"/>
  <c r="D2298" i="1"/>
  <c r="O2298" i="1" s="1"/>
  <c r="D2299" i="1"/>
  <c r="O2299" i="1" s="1"/>
  <c r="D2300" i="1"/>
  <c r="O2300" i="1" s="1"/>
  <c r="D2301" i="1"/>
  <c r="O2301" i="1" s="1"/>
  <c r="D2302" i="1"/>
  <c r="O2302" i="1" s="1"/>
  <c r="D2303" i="1"/>
  <c r="O2303" i="1" s="1"/>
  <c r="D2304" i="1"/>
  <c r="O2304" i="1" s="1"/>
  <c r="D2305" i="1"/>
  <c r="O2305" i="1" s="1"/>
  <c r="D2306" i="1"/>
  <c r="O2306" i="1" s="1"/>
  <c r="D2307" i="1"/>
  <c r="O2307" i="1" s="1"/>
  <c r="D2308" i="1"/>
  <c r="O2308" i="1" s="1"/>
  <c r="D2309" i="1"/>
  <c r="O2309" i="1" s="1"/>
  <c r="D2310" i="1"/>
  <c r="O2310" i="1" s="1"/>
  <c r="D2311" i="1"/>
  <c r="O2311" i="1" s="1"/>
  <c r="D2312" i="1"/>
  <c r="O2312" i="1" s="1"/>
  <c r="D2313" i="1"/>
  <c r="O2313" i="1" s="1"/>
  <c r="D2314" i="1"/>
  <c r="O2314" i="1" s="1"/>
  <c r="D2315" i="1"/>
  <c r="O2315" i="1" s="1"/>
  <c r="D2316" i="1"/>
  <c r="O2316" i="1" s="1"/>
  <c r="D2317" i="1"/>
  <c r="O2317" i="1" s="1"/>
  <c r="D2318" i="1"/>
  <c r="O2318" i="1" s="1"/>
  <c r="D2319" i="1"/>
  <c r="O2319" i="1" s="1"/>
  <c r="D2320" i="1"/>
  <c r="O2320" i="1" s="1"/>
  <c r="D2321" i="1"/>
  <c r="O2321" i="1" s="1"/>
  <c r="D2322" i="1"/>
  <c r="O2322" i="1" s="1"/>
  <c r="D2323" i="1"/>
  <c r="O2323" i="1" s="1"/>
  <c r="D2324" i="1"/>
  <c r="O2324" i="1" s="1"/>
  <c r="D2325" i="1"/>
  <c r="O2325" i="1" s="1"/>
  <c r="D2326" i="1"/>
  <c r="O2326" i="1" s="1"/>
  <c r="D2327" i="1"/>
  <c r="O2327" i="1" s="1"/>
  <c r="D2328" i="1"/>
  <c r="O2328" i="1" s="1"/>
  <c r="D2329" i="1"/>
  <c r="O2329" i="1" s="1"/>
  <c r="D2330" i="1"/>
  <c r="O2330" i="1" s="1"/>
  <c r="D2331" i="1"/>
  <c r="O2331" i="1" s="1"/>
  <c r="D2332" i="1"/>
  <c r="O2332" i="1" s="1"/>
  <c r="D2333" i="1"/>
  <c r="O2333" i="1" s="1"/>
  <c r="D2334" i="1"/>
  <c r="O2334" i="1" s="1"/>
  <c r="D2335" i="1"/>
  <c r="O2335" i="1" s="1"/>
  <c r="D2336" i="1"/>
  <c r="O2336" i="1" s="1"/>
  <c r="D2337" i="1"/>
  <c r="O2337" i="1" s="1"/>
  <c r="D2338" i="1"/>
  <c r="O2338" i="1" s="1"/>
  <c r="D2339" i="1"/>
  <c r="O2339" i="1" s="1"/>
  <c r="D2340" i="1"/>
  <c r="O2340" i="1" s="1"/>
  <c r="D2341" i="1"/>
  <c r="O2341" i="1" s="1"/>
  <c r="D2342" i="1"/>
  <c r="O2342" i="1" s="1"/>
  <c r="D2343" i="1"/>
  <c r="O2343" i="1" s="1"/>
  <c r="D2344" i="1"/>
  <c r="O2344" i="1" s="1"/>
  <c r="D2345" i="1"/>
  <c r="O2345" i="1" s="1"/>
  <c r="D2346" i="1"/>
  <c r="O2346" i="1" s="1"/>
  <c r="D2347" i="1"/>
  <c r="O2347" i="1" s="1"/>
  <c r="D2348" i="1"/>
  <c r="O2348" i="1" s="1"/>
  <c r="D2349" i="1"/>
  <c r="O2349" i="1" s="1"/>
  <c r="D2350" i="1"/>
  <c r="O2350" i="1" s="1"/>
  <c r="D2351" i="1"/>
  <c r="O2351" i="1" s="1"/>
  <c r="D2352" i="1"/>
  <c r="O2352" i="1" s="1"/>
  <c r="D2353" i="1"/>
  <c r="O2353" i="1" s="1"/>
  <c r="D2354" i="1"/>
  <c r="O2354" i="1" s="1"/>
  <c r="D2355" i="1"/>
  <c r="O2355" i="1" s="1"/>
  <c r="D2356" i="1"/>
  <c r="O2356" i="1" s="1"/>
  <c r="D2357" i="1"/>
  <c r="O2357" i="1" s="1"/>
  <c r="D2358" i="1"/>
  <c r="O2358" i="1" s="1"/>
  <c r="D2359" i="1"/>
  <c r="O2359" i="1" s="1"/>
  <c r="D2360" i="1"/>
  <c r="O2360" i="1" s="1"/>
  <c r="D2361" i="1"/>
  <c r="O2361" i="1" s="1"/>
  <c r="D2362" i="1"/>
  <c r="O2362" i="1" s="1"/>
  <c r="D2363" i="1"/>
  <c r="O2363" i="1" s="1"/>
  <c r="D2364" i="1"/>
  <c r="O2364" i="1" s="1"/>
  <c r="D2365" i="1"/>
  <c r="O2365" i="1" s="1"/>
  <c r="D2366" i="1"/>
  <c r="O2366" i="1" s="1"/>
  <c r="D2367" i="1"/>
  <c r="O2367" i="1" s="1"/>
  <c r="D2368" i="1"/>
  <c r="O2368" i="1" s="1"/>
  <c r="D2369" i="1"/>
  <c r="O2369" i="1" s="1"/>
  <c r="D2370" i="1"/>
  <c r="O2370" i="1" s="1"/>
  <c r="D2371" i="1"/>
  <c r="O2371" i="1" s="1"/>
  <c r="D2372" i="1"/>
  <c r="O2372" i="1" s="1"/>
  <c r="D2373" i="1"/>
  <c r="O2373" i="1" s="1"/>
  <c r="D2374" i="1"/>
  <c r="O2374" i="1" s="1"/>
  <c r="D2375" i="1"/>
  <c r="O2375" i="1" s="1"/>
  <c r="D2376" i="1"/>
  <c r="O2376" i="1" s="1"/>
  <c r="D2377" i="1"/>
  <c r="O2377" i="1" s="1"/>
  <c r="D2378" i="1"/>
  <c r="O2378" i="1" s="1"/>
  <c r="D2379" i="1"/>
  <c r="O2379" i="1" s="1"/>
  <c r="D2380" i="1"/>
  <c r="O2380" i="1" s="1"/>
  <c r="D2381" i="1"/>
  <c r="O2381" i="1" s="1"/>
  <c r="D2382" i="1"/>
  <c r="O2382" i="1" s="1"/>
  <c r="D2383" i="1"/>
  <c r="O2383" i="1" s="1"/>
  <c r="D2384" i="1"/>
  <c r="O2384" i="1" s="1"/>
  <c r="D2385" i="1"/>
  <c r="O2385" i="1" s="1"/>
  <c r="D2386" i="1"/>
  <c r="O2386" i="1" s="1"/>
  <c r="D2387" i="1"/>
  <c r="O2387" i="1" s="1"/>
  <c r="D2388" i="1"/>
  <c r="O2388" i="1" s="1"/>
  <c r="D2389" i="1"/>
  <c r="O2389" i="1" s="1"/>
  <c r="D2390" i="1"/>
  <c r="O2390" i="1" s="1"/>
  <c r="D2391" i="1"/>
  <c r="O2391" i="1" s="1"/>
  <c r="D2392" i="1"/>
  <c r="O2392" i="1" s="1"/>
  <c r="D2393" i="1"/>
  <c r="O2393" i="1" s="1"/>
  <c r="D2394" i="1"/>
  <c r="O2394" i="1" s="1"/>
  <c r="D2395" i="1"/>
  <c r="O2395" i="1" s="1"/>
  <c r="D2396" i="1"/>
  <c r="O2396" i="1" s="1"/>
  <c r="D2397" i="1"/>
  <c r="O2397" i="1" s="1"/>
  <c r="D2398" i="1"/>
  <c r="O2398" i="1" s="1"/>
  <c r="D2399" i="1"/>
  <c r="O2399" i="1" s="1"/>
  <c r="D2400" i="1"/>
  <c r="O2400" i="1" s="1"/>
  <c r="D2401" i="1"/>
  <c r="O2401" i="1" s="1"/>
  <c r="D2402" i="1"/>
  <c r="O2402" i="1" s="1"/>
  <c r="D2403" i="1"/>
  <c r="O2403" i="1" s="1"/>
  <c r="D2404" i="1"/>
  <c r="O2404" i="1" s="1"/>
  <c r="D2405" i="1"/>
  <c r="O2405" i="1" s="1"/>
  <c r="D2406" i="1"/>
  <c r="O2406" i="1" s="1"/>
  <c r="D2407" i="1"/>
  <c r="O2407" i="1" s="1"/>
  <c r="D2408" i="1"/>
  <c r="O2408" i="1" s="1"/>
  <c r="D2409" i="1"/>
  <c r="O2409" i="1" s="1"/>
  <c r="D2410" i="1"/>
  <c r="O2410" i="1" s="1"/>
  <c r="D2411" i="1"/>
  <c r="O2411" i="1" s="1"/>
  <c r="D2412" i="1"/>
  <c r="O2412" i="1" s="1"/>
  <c r="D2413" i="1"/>
  <c r="O2413" i="1" s="1"/>
  <c r="D2414" i="1"/>
  <c r="O2414" i="1" s="1"/>
  <c r="D2415" i="1"/>
  <c r="O2415" i="1" s="1"/>
  <c r="D2416" i="1"/>
  <c r="O2416" i="1" s="1"/>
  <c r="D2417" i="1"/>
  <c r="O2417" i="1" s="1"/>
  <c r="D2418" i="1"/>
  <c r="O2418" i="1" s="1"/>
  <c r="D2419" i="1"/>
  <c r="O2419" i="1" s="1"/>
  <c r="D2420" i="1"/>
  <c r="O2420" i="1" s="1"/>
  <c r="D2421" i="1"/>
  <c r="O2421" i="1" s="1"/>
  <c r="D2422" i="1"/>
  <c r="O2422" i="1" s="1"/>
  <c r="D2423" i="1"/>
  <c r="O2423" i="1" s="1"/>
  <c r="D2424" i="1"/>
  <c r="O2424" i="1" s="1"/>
  <c r="D2425" i="1"/>
  <c r="O2425" i="1" s="1"/>
  <c r="D2426" i="1"/>
  <c r="O2426" i="1" s="1"/>
  <c r="D2427" i="1"/>
  <c r="O2427" i="1" s="1"/>
  <c r="D2428" i="1"/>
  <c r="O2428" i="1" s="1"/>
  <c r="D2429" i="1"/>
  <c r="O2429" i="1" s="1"/>
  <c r="D2430" i="1"/>
  <c r="O2430" i="1" s="1"/>
  <c r="D2431" i="1"/>
  <c r="O2431" i="1" s="1"/>
  <c r="D2432" i="1"/>
  <c r="O2432" i="1" s="1"/>
  <c r="D2433" i="1"/>
  <c r="O2433" i="1" s="1"/>
  <c r="D2434" i="1"/>
  <c r="O2434" i="1" s="1"/>
  <c r="D2435" i="1"/>
  <c r="O2435" i="1" s="1"/>
  <c r="D2436" i="1"/>
  <c r="O2436" i="1" s="1"/>
  <c r="D2437" i="1"/>
  <c r="O2437" i="1" s="1"/>
  <c r="D2438" i="1"/>
  <c r="O2438" i="1" s="1"/>
  <c r="D2439" i="1"/>
  <c r="O2439" i="1" s="1"/>
  <c r="D2440" i="1"/>
  <c r="O2440" i="1" s="1"/>
  <c r="D2441" i="1"/>
  <c r="O2441" i="1" s="1"/>
  <c r="D2442" i="1"/>
  <c r="O2442" i="1" s="1"/>
  <c r="D2443" i="1"/>
  <c r="O2443" i="1" s="1"/>
  <c r="D2444" i="1"/>
  <c r="O2444" i="1" s="1"/>
  <c r="D2445" i="1"/>
  <c r="O2445" i="1" s="1"/>
  <c r="D2446" i="1"/>
  <c r="O2446" i="1" s="1"/>
  <c r="D2447" i="1"/>
  <c r="O2447" i="1" s="1"/>
  <c r="D2448" i="1"/>
  <c r="O2448" i="1" s="1"/>
  <c r="D2449" i="1"/>
  <c r="O2449" i="1" s="1"/>
  <c r="D2450" i="1"/>
  <c r="O2450" i="1" s="1"/>
  <c r="D2451" i="1"/>
  <c r="O2451" i="1" s="1"/>
  <c r="D2452" i="1"/>
  <c r="O2452" i="1" s="1"/>
  <c r="D2453" i="1"/>
  <c r="O2453" i="1" s="1"/>
  <c r="D2454" i="1"/>
  <c r="O2454" i="1" s="1"/>
  <c r="D2455" i="1"/>
  <c r="O2455" i="1" s="1"/>
  <c r="D2456" i="1"/>
  <c r="O2456" i="1" s="1"/>
  <c r="D2457" i="1"/>
  <c r="O2457" i="1" s="1"/>
  <c r="D2458" i="1"/>
  <c r="O2458" i="1" s="1"/>
  <c r="D2459" i="1"/>
  <c r="O2459" i="1" s="1"/>
  <c r="D2460" i="1"/>
  <c r="O2460" i="1" s="1"/>
  <c r="D2461" i="1"/>
  <c r="O2461" i="1" s="1"/>
  <c r="D2462" i="1"/>
  <c r="O2462" i="1" s="1"/>
  <c r="D2463" i="1"/>
  <c r="O2463" i="1" s="1"/>
  <c r="D2464" i="1"/>
  <c r="O2464" i="1" s="1"/>
  <c r="D2465" i="1"/>
  <c r="O2465" i="1" s="1"/>
  <c r="D2466" i="1"/>
  <c r="O2466" i="1" s="1"/>
  <c r="D2467" i="1"/>
  <c r="O2467" i="1" s="1"/>
  <c r="D2468" i="1"/>
  <c r="O2468" i="1" s="1"/>
  <c r="D2469" i="1"/>
  <c r="O2469" i="1" s="1"/>
  <c r="D2470" i="1"/>
  <c r="O2470" i="1" s="1"/>
  <c r="D2471" i="1"/>
  <c r="O2471" i="1" s="1"/>
  <c r="D2472" i="1"/>
  <c r="O2472" i="1" s="1"/>
  <c r="D2473" i="1"/>
  <c r="O2473" i="1" s="1"/>
  <c r="D2474" i="1"/>
  <c r="O2474" i="1" s="1"/>
  <c r="D2475" i="1"/>
  <c r="O2475" i="1" s="1"/>
  <c r="D2476" i="1"/>
  <c r="O2476" i="1" s="1"/>
  <c r="D2477" i="1"/>
  <c r="O2477" i="1" s="1"/>
  <c r="D2478" i="1"/>
  <c r="O2478" i="1" s="1"/>
  <c r="D2479" i="1"/>
  <c r="O2479" i="1" s="1"/>
  <c r="D2480" i="1"/>
  <c r="O2480" i="1" s="1"/>
  <c r="D2481" i="1"/>
  <c r="O2481" i="1" s="1"/>
  <c r="D2482" i="1"/>
  <c r="O2482" i="1" s="1"/>
  <c r="D2483" i="1"/>
  <c r="O2483" i="1" s="1"/>
  <c r="D2484" i="1"/>
  <c r="O2484" i="1" s="1"/>
  <c r="D2485" i="1"/>
  <c r="O2485" i="1" s="1"/>
  <c r="D2486" i="1"/>
  <c r="O2486" i="1" s="1"/>
  <c r="D2487" i="1"/>
  <c r="O2487" i="1" s="1"/>
  <c r="D2488" i="1"/>
  <c r="O2488" i="1" s="1"/>
  <c r="D2489" i="1"/>
  <c r="O2489" i="1" s="1"/>
  <c r="D2490" i="1"/>
  <c r="O2490" i="1" s="1"/>
  <c r="D2491" i="1"/>
  <c r="O2491" i="1" s="1"/>
  <c r="D2492" i="1"/>
  <c r="O2492" i="1" s="1"/>
  <c r="D2493" i="1"/>
  <c r="O2493" i="1" s="1"/>
  <c r="D2494" i="1"/>
  <c r="O2494" i="1" s="1"/>
  <c r="D2495" i="1"/>
  <c r="O2495" i="1" s="1"/>
  <c r="D2496" i="1"/>
  <c r="O2496" i="1" s="1"/>
  <c r="D2497" i="1"/>
  <c r="O2497" i="1" s="1"/>
  <c r="D2498" i="1"/>
  <c r="O2498" i="1" s="1"/>
  <c r="D2499" i="1"/>
  <c r="O2499" i="1" s="1"/>
  <c r="D2500" i="1"/>
  <c r="O2500" i="1" s="1"/>
  <c r="D2501" i="1"/>
  <c r="O2501" i="1" s="1"/>
  <c r="D2502" i="1"/>
  <c r="O2502" i="1" s="1"/>
  <c r="D2503" i="1"/>
  <c r="O2503" i="1" s="1"/>
  <c r="D2504" i="1"/>
  <c r="O2504" i="1" s="1"/>
  <c r="D2505" i="1"/>
  <c r="O2505" i="1" s="1"/>
  <c r="D2506" i="1"/>
  <c r="O2506" i="1" s="1"/>
  <c r="D2507" i="1"/>
  <c r="O2507" i="1" s="1"/>
  <c r="D2508" i="1"/>
  <c r="O2508" i="1" s="1"/>
  <c r="D2509" i="1"/>
  <c r="O2509" i="1" s="1"/>
  <c r="D2510" i="1"/>
  <c r="O2510" i="1" s="1"/>
  <c r="D2511" i="1"/>
  <c r="O2511" i="1" s="1"/>
  <c r="D2512" i="1"/>
  <c r="O2512" i="1" s="1"/>
  <c r="D2513" i="1"/>
  <c r="O2513" i="1" s="1"/>
  <c r="D2514" i="1"/>
  <c r="O2514" i="1" s="1"/>
  <c r="D2515" i="1"/>
  <c r="O2515" i="1" s="1"/>
  <c r="D2516" i="1"/>
  <c r="O2516" i="1" s="1"/>
  <c r="D2517" i="1"/>
  <c r="O2517" i="1" s="1"/>
  <c r="D2518" i="1"/>
  <c r="O2518" i="1" s="1"/>
  <c r="D2519" i="1"/>
  <c r="O2519" i="1" s="1"/>
  <c r="D2520" i="1"/>
  <c r="O2520" i="1" s="1"/>
  <c r="D2521" i="1"/>
  <c r="O2521" i="1" s="1"/>
  <c r="D2522" i="1"/>
  <c r="O2522" i="1" s="1"/>
  <c r="D2523" i="1"/>
  <c r="O2523" i="1" s="1"/>
  <c r="D2524" i="1"/>
  <c r="O2524" i="1" s="1"/>
  <c r="D2525" i="1"/>
  <c r="O2525" i="1" s="1"/>
  <c r="D2526" i="1"/>
  <c r="O2526" i="1" s="1"/>
  <c r="D2527" i="1"/>
  <c r="O2527" i="1" s="1"/>
  <c r="D2528" i="1"/>
  <c r="O2528" i="1" s="1"/>
  <c r="D2529" i="1"/>
  <c r="O2529" i="1" s="1"/>
  <c r="D2530" i="1"/>
  <c r="O2530" i="1" s="1"/>
  <c r="D2531" i="1"/>
  <c r="O2531" i="1" s="1"/>
  <c r="D2532" i="1"/>
  <c r="O2532" i="1" s="1"/>
  <c r="D2533" i="1"/>
  <c r="O2533" i="1" s="1"/>
  <c r="D2534" i="1"/>
  <c r="O2534" i="1" s="1"/>
  <c r="D2535" i="1"/>
  <c r="O2535" i="1" s="1"/>
  <c r="D2536" i="1"/>
  <c r="O2536" i="1" s="1"/>
  <c r="D2537" i="1"/>
  <c r="O2537" i="1" s="1"/>
  <c r="D2538" i="1"/>
  <c r="O2538" i="1" s="1"/>
  <c r="D2539" i="1"/>
  <c r="O2539" i="1" s="1"/>
  <c r="D2540" i="1"/>
  <c r="O2540" i="1" s="1"/>
  <c r="D2541" i="1"/>
  <c r="O2541" i="1" s="1"/>
  <c r="D2542" i="1"/>
  <c r="O2542" i="1" s="1"/>
  <c r="D2543" i="1"/>
  <c r="O2543" i="1" s="1"/>
  <c r="D2544" i="1"/>
  <c r="O2544" i="1" s="1"/>
  <c r="D2545" i="1"/>
  <c r="O2545" i="1" s="1"/>
  <c r="D2546" i="1"/>
  <c r="O2546" i="1" s="1"/>
  <c r="D2547" i="1"/>
  <c r="O2547" i="1" s="1"/>
  <c r="D2548" i="1"/>
  <c r="O2548" i="1" s="1"/>
  <c r="D2549" i="1"/>
  <c r="O2549" i="1" s="1"/>
  <c r="D2550" i="1"/>
  <c r="O2550" i="1" s="1"/>
  <c r="D2551" i="1"/>
  <c r="O2551" i="1" s="1"/>
  <c r="D2552" i="1"/>
  <c r="O2552" i="1" s="1"/>
  <c r="D2553" i="1"/>
  <c r="O2553" i="1" s="1"/>
  <c r="D2554" i="1"/>
  <c r="O2554" i="1" s="1"/>
  <c r="D2555" i="1"/>
  <c r="O2555" i="1" s="1"/>
  <c r="D2556" i="1"/>
  <c r="O2556" i="1" s="1"/>
  <c r="D2557" i="1"/>
  <c r="O2557" i="1" s="1"/>
  <c r="D2558" i="1"/>
  <c r="O2558" i="1" s="1"/>
  <c r="D2559" i="1"/>
  <c r="O2559" i="1" s="1"/>
  <c r="D2560" i="1"/>
  <c r="O2560" i="1" s="1"/>
  <c r="D2561" i="1"/>
  <c r="O2561" i="1" s="1"/>
  <c r="D2562" i="1"/>
  <c r="O2562" i="1" s="1"/>
  <c r="D2563" i="1"/>
  <c r="O2563" i="1" s="1"/>
  <c r="D2564" i="1"/>
  <c r="O2564" i="1" s="1"/>
  <c r="D2565" i="1"/>
  <c r="O2565" i="1" s="1"/>
  <c r="D2566" i="1"/>
  <c r="O2566" i="1" s="1"/>
  <c r="D2567" i="1"/>
  <c r="O2567" i="1" s="1"/>
  <c r="D2568" i="1"/>
  <c r="O2568" i="1" s="1"/>
  <c r="D2569" i="1"/>
  <c r="O2569" i="1" s="1"/>
  <c r="D2570" i="1"/>
  <c r="O2570" i="1" s="1"/>
  <c r="D2571" i="1"/>
  <c r="O2571" i="1" s="1"/>
  <c r="D2572" i="1"/>
  <c r="O2572" i="1" s="1"/>
  <c r="D2573" i="1"/>
  <c r="O2573" i="1" s="1"/>
  <c r="D2574" i="1"/>
  <c r="O2574" i="1" s="1"/>
  <c r="D2575" i="1"/>
  <c r="O2575" i="1" s="1"/>
  <c r="D2576" i="1"/>
  <c r="O2576" i="1" s="1"/>
  <c r="D2577" i="1"/>
  <c r="O2577" i="1" s="1"/>
  <c r="D2578" i="1"/>
  <c r="O2578" i="1" s="1"/>
  <c r="D2579" i="1"/>
  <c r="O2579" i="1" s="1"/>
  <c r="D2580" i="1"/>
  <c r="O2580" i="1" s="1"/>
  <c r="D2581" i="1"/>
  <c r="O2581" i="1" s="1"/>
  <c r="D2582" i="1"/>
  <c r="O2582" i="1" s="1"/>
  <c r="D2583" i="1"/>
  <c r="O2583" i="1" s="1"/>
  <c r="D2584" i="1"/>
  <c r="O2584" i="1" s="1"/>
  <c r="D2585" i="1"/>
  <c r="O2585" i="1" s="1"/>
  <c r="D2586" i="1"/>
  <c r="O2586" i="1" s="1"/>
  <c r="D2587" i="1"/>
  <c r="O2587" i="1" s="1"/>
  <c r="D2588" i="1"/>
  <c r="O2588" i="1" s="1"/>
  <c r="D2589" i="1"/>
  <c r="O2589" i="1" s="1"/>
  <c r="D2590" i="1"/>
  <c r="O2590" i="1" s="1"/>
  <c r="D2591" i="1"/>
  <c r="O2591" i="1" s="1"/>
  <c r="D2592" i="1"/>
  <c r="O2592" i="1" s="1"/>
  <c r="D2593" i="1"/>
  <c r="O2593" i="1" s="1"/>
  <c r="D2594" i="1"/>
  <c r="O2594" i="1" s="1"/>
  <c r="D2595" i="1"/>
  <c r="O2595" i="1" s="1"/>
  <c r="D2596" i="1"/>
  <c r="O2596" i="1" s="1"/>
  <c r="D2597" i="1"/>
  <c r="O2597" i="1" s="1"/>
  <c r="D2598" i="1"/>
  <c r="O2598" i="1" s="1"/>
  <c r="D2599" i="1"/>
  <c r="O2599" i="1" s="1"/>
  <c r="D2600" i="1"/>
  <c r="O2600" i="1" s="1"/>
  <c r="D2601" i="1"/>
  <c r="O2601" i="1" s="1"/>
  <c r="D2602" i="1"/>
  <c r="O2602" i="1" s="1"/>
  <c r="D2603" i="1"/>
  <c r="O2603" i="1" s="1"/>
  <c r="D2604" i="1"/>
  <c r="O2604" i="1" s="1"/>
  <c r="D2605" i="1"/>
  <c r="O2605" i="1" s="1"/>
  <c r="D2606" i="1"/>
  <c r="O2606" i="1" s="1"/>
  <c r="D2607" i="1"/>
  <c r="O2607" i="1" s="1"/>
  <c r="D2608" i="1"/>
  <c r="O2608" i="1" s="1"/>
  <c r="D2609" i="1"/>
  <c r="O2609" i="1" s="1"/>
  <c r="D2610" i="1"/>
  <c r="O2610" i="1" s="1"/>
  <c r="D2611" i="1"/>
  <c r="O2611" i="1" s="1"/>
  <c r="D2612" i="1"/>
  <c r="O2612" i="1" s="1"/>
  <c r="D2613" i="1"/>
  <c r="O2613" i="1" s="1"/>
  <c r="D2614" i="1"/>
  <c r="O2614" i="1" s="1"/>
  <c r="D2615" i="1"/>
  <c r="O2615" i="1" s="1"/>
  <c r="D2616" i="1"/>
  <c r="O2616" i="1" s="1"/>
  <c r="D2617" i="1"/>
  <c r="O2617" i="1" s="1"/>
  <c r="D2618" i="1"/>
  <c r="O2618" i="1" s="1"/>
  <c r="D2619" i="1"/>
  <c r="O2619" i="1" s="1"/>
  <c r="D2620" i="1"/>
  <c r="O2620" i="1" s="1"/>
  <c r="D2621" i="1"/>
  <c r="O2621" i="1" s="1"/>
  <c r="D2622" i="1"/>
  <c r="O2622" i="1" s="1"/>
  <c r="D2623" i="1"/>
  <c r="O2623" i="1" s="1"/>
  <c r="D2624" i="1"/>
  <c r="O2624" i="1" s="1"/>
  <c r="D2625" i="1"/>
  <c r="O2625" i="1" s="1"/>
  <c r="D2626" i="1"/>
  <c r="O2626" i="1" s="1"/>
  <c r="D2627" i="1"/>
  <c r="O2627" i="1" s="1"/>
  <c r="D2628" i="1"/>
  <c r="O2628" i="1" s="1"/>
  <c r="D2629" i="1"/>
  <c r="O2629" i="1" s="1"/>
  <c r="D2630" i="1"/>
  <c r="O2630" i="1" s="1"/>
  <c r="D2631" i="1"/>
  <c r="O2631" i="1" s="1"/>
  <c r="D2632" i="1"/>
  <c r="O2632" i="1" s="1"/>
  <c r="D2633" i="1"/>
  <c r="O2633" i="1" s="1"/>
  <c r="D2634" i="1"/>
  <c r="O2634" i="1" s="1"/>
  <c r="D2635" i="1"/>
  <c r="O2635" i="1" s="1"/>
  <c r="D2636" i="1"/>
  <c r="O2636" i="1" s="1"/>
  <c r="D2637" i="1"/>
  <c r="O2637" i="1" s="1"/>
  <c r="D2638" i="1"/>
  <c r="O2638" i="1" s="1"/>
  <c r="D2639" i="1"/>
  <c r="O2639" i="1" s="1"/>
  <c r="D2640" i="1"/>
  <c r="O2640" i="1" s="1"/>
  <c r="D2641" i="1"/>
  <c r="O2641" i="1" s="1"/>
  <c r="D2642" i="1"/>
  <c r="O2642" i="1" s="1"/>
  <c r="D2643" i="1"/>
  <c r="O2643" i="1" s="1"/>
  <c r="D2644" i="1"/>
  <c r="O2644" i="1" s="1"/>
  <c r="D2645" i="1"/>
  <c r="O2645" i="1" s="1"/>
  <c r="D2646" i="1"/>
  <c r="O2646" i="1" s="1"/>
  <c r="D2647" i="1"/>
  <c r="O2647" i="1" s="1"/>
  <c r="D2648" i="1"/>
  <c r="O2648" i="1" s="1"/>
  <c r="D2649" i="1"/>
  <c r="O2649" i="1" s="1"/>
  <c r="D2650" i="1"/>
  <c r="O2650" i="1" s="1"/>
  <c r="D2651" i="1"/>
  <c r="O2651" i="1" s="1"/>
  <c r="D2652" i="1"/>
  <c r="O2652" i="1" s="1"/>
  <c r="D2653" i="1"/>
  <c r="O2653" i="1" s="1"/>
  <c r="D2654" i="1"/>
  <c r="O2654" i="1" s="1"/>
  <c r="D2655" i="1"/>
  <c r="O2655" i="1" s="1"/>
  <c r="D2656" i="1"/>
  <c r="O2656" i="1" s="1"/>
  <c r="D2657" i="1"/>
  <c r="O2657" i="1" s="1"/>
  <c r="D2658" i="1"/>
  <c r="O2658" i="1" s="1"/>
  <c r="D2659" i="1"/>
  <c r="O2659" i="1" s="1"/>
  <c r="D2660" i="1"/>
  <c r="O2660" i="1" s="1"/>
  <c r="D2661" i="1"/>
  <c r="O2661" i="1" s="1"/>
  <c r="D2662" i="1"/>
  <c r="O2662" i="1" s="1"/>
  <c r="D2663" i="1"/>
  <c r="O2663" i="1" s="1"/>
  <c r="D2664" i="1"/>
  <c r="O2664" i="1" s="1"/>
  <c r="D2665" i="1"/>
  <c r="O2665" i="1" s="1"/>
  <c r="D2666" i="1"/>
  <c r="O2666" i="1" s="1"/>
  <c r="D2667" i="1"/>
  <c r="O2667" i="1" s="1"/>
  <c r="D2668" i="1"/>
  <c r="O2668" i="1" s="1"/>
  <c r="D2669" i="1"/>
  <c r="O2669" i="1" s="1"/>
  <c r="D2670" i="1"/>
  <c r="O2670" i="1" s="1"/>
  <c r="D2671" i="1"/>
  <c r="O2671" i="1" s="1"/>
  <c r="D2672" i="1"/>
  <c r="O2672" i="1" s="1"/>
  <c r="D2673" i="1"/>
  <c r="O2673" i="1" s="1"/>
  <c r="D2674" i="1"/>
  <c r="O2674" i="1" s="1"/>
  <c r="D2675" i="1"/>
  <c r="O2675" i="1" s="1"/>
  <c r="D2676" i="1"/>
  <c r="O2676" i="1" s="1"/>
  <c r="D2677" i="1"/>
  <c r="O2677" i="1" s="1"/>
  <c r="D2678" i="1"/>
  <c r="O2678" i="1" s="1"/>
  <c r="D2679" i="1"/>
  <c r="O2679" i="1" s="1"/>
  <c r="D2680" i="1"/>
  <c r="O2680" i="1" s="1"/>
  <c r="D2681" i="1"/>
  <c r="O2681" i="1" s="1"/>
  <c r="D2682" i="1"/>
  <c r="O2682" i="1" s="1"/>
  <c r="D2683" i="1"/>
  <c r="O2683" i="1" s="1"/>
  <c r="D2684" i="1"/>
  <c r="O2684" i="1" s="1"/>
  <c r="D2685" i="1"/>
  <c r="O2685" i="1" s="1"/>
  <c r="D2686" i="1"/>
  <c r="O2686" i="1" s="1"/>
  <c r="D2687" i="1"/>
  <c r="O2687" i="1" s="1"/>
  <c r="D2688" i="1"/>
  <c r="O2688" i="1" s="1"/>
  <c r="D2689" i="1"/>
  <c r="O2689" i="1" s="1"/>
  <c r="D2690" i="1"/>
  <c r="O2690" i="1" s="1"/>
  <c r="D2691" i="1"/>
  <c r="O2691" i="1" s="1"/>
  <c r="D2692" i="1"/>
  <c r="O2692" i="1" s="1"/>
  <c r="D2693" i="1"/>
  <c r="O2693" i="1" s="1"/>
  <c r="D2694" i="1"/>
  <c r="O2694" i="1" s="1"/>
  <c r="D2695" i="1"/>
  <c r="O2695" i="1" s="1"/>
  <c r="D2696" i="1"/>
  <c r="O2696" i="1" s="1"/>
  <c r="D2697" i="1"/>
  <c r="O2697" i="1" s="1"/>
  <c r="D2698" i="1"/>
  <c r="O2698" i="1" s="1"/>
  <c r="D2699" i="1"/>
  <c r="O2699" i="1" s="1"/>
  <c r="D2700" i="1"/>
  <c r="O2700" i="1" s="1"/>
  <c r="D2701" i="1"/>
  <c r="O2701" i="1" s="1"/>
  <c r="D2702" i="1"/>
  <c r="O2702" i="1" s="1"/>
  <c r="D2703" i="1"/>
  <c r="O2703" i="1" s="1"/>
  <c r="D2704" i="1"/>
  <c r="O2704" i="1" s="1"/>
  <c r="D2705" i="1"/>
  <c r="O2705" i="1" s="1"/>
  <c r="D2706" i="1"/>
  <c r="O2706" i="1" s="1"/>
  <c r="D2707" i="1"/>
  <c r="O2707" i="1" s="1"/>
  <c r="D2708" i="1"/>
  <c r="O2708" i="1" s="1"/>
  <c r="D2709" i="1"/>
  <c r="O2709" i="1" s="1"/>
  <c r="D2710" i="1"/>
  <c r="O2710" i="1" s="1"/>
  <c r="D2711" i="1"/>
  <c r="O2711" i="1" s="1"/>
  <c r="D2712" i="1"/>
  <c r="O2712" i="1" s="1"/>
  <c r="D2713" i="1"/>
  <c r="O2713" i="1" s="1"/>
  <c r="D2714" i="1"/>
  <c r="O2714" i="1" s="1"/>
  <c r="D2715" i="1"/>
  <c r="O2715" i="1" s="1"/>
  <c r="D2716" i="1"/>
  <c r="O2716" i="1" s="1"/>
  <c r="D2717" i="1"/>
  <c r="O2717" i="1" s="1"/>
  <c r="D2718" i="1"/>
  <c r="O2718" i="1" s="1"/>
  <c r="D2719" i="1"/>
  <c r="O2719" i="1" s="1"/>
  <c r="D2720" i="1"/>
  <c r="O2720" i="1" s="1"/>
  <c r="D2721" i="1"/>
  <c r="O2721" i="1" s="1"/>
  <c r="D2722" i="1"/>
  <c r="O2722" i="1" s="1"/>
  <c r="D2723" i="1"/>
  <c r="O2723" i="1" s="1"/>
  <c r="D2724" i="1"/>
  <c r="O2724" i="1" s="1"/>
  <c r="D2725" i="1"/>
  <c r="O2725" i="1" s="1"/>
  <c r="D2726" i="1"/>
  <c r="O2726" i="1" s="1"/>
  <c r="D2727" i="1"/>
  <c r="O2727" i="1" s="1"/>
  <c r="D2728" i="1"/>
  <c r="O2728" i="1" s="1"/>
  <c r="D2729" i="1"/>
  <c r="O2729" i="1" s="1"/>
  <c r="D2730" i="1"/>
  <c r="O2730" i="1" s="1"/>
  <c r="D2731" i="1"/>
  <c r="O2731" i="1" s="1"/>
  <c r="D2732" i="1"/>
  <c r="O2732" i="1" s="1"/>
  <c r="D2733" i="1"/>
  <c r="O2733" i="1" s="1"/>
  <c r="D2734" i="1"/>
  <c r="O2734" i="1" s="1"/>
  <c r="D2735" i="1"/>
  <c r="O2735" i="1" s="1"/>
  <c r="D2736" i="1"/>
  <c r="O2736" i="1" s="1"/>
  <c r="D2737" i="1"/>
  <c r="O2737" i="1" s="1"/>
  <c r="D2738" i="1"/>
  <c r="O2738" i="1" s="1"/>
  <c r="D2739" i="1"/>
  <c r="O2739" i="1" s="1"/>
  <c r="D2740" i="1"/>
  <c r="O2740" i="1" s="1"/>
  <c r="D2741" i="1"/>
  <c r="O2741" i="1" s="1"/>
  <c r="D2742" i="1"/>
  <c r="O2742" i="1" s="1"/>
  <c r="D2743" i="1"/>
  <c r="O2743" i="1" s="1"/>
  <c r="D2744" i="1"/>
  <c r="O2744" i="1" s="1"/>
  <c r="D2745" i="1"/>
  <c r="O2745" i="1" s="1"/>
  <c r="D2746" i="1"/>
  <c r="O2746" i="1" s="1"/>
  <c r="D2747" i="1"/>
  <c r="O2747" i="1" s="1"/>
  <c r="D2748" i="1"/>
  <c r="O2748" i="1" s="1"/>
  <c r="D2749" i="1"/>
  <c r="O2749" i="1" s="1"/>
  <c r="D2750" i="1"/>
  <c r="O2750" i="1" s="1"/>
  <c r="D2751" i="1"/>
  <c r="O2751" i="1" s="1"/>
  <c r="D2752" i="1"/>
  <c r="O2752" i="1" s="1"/>
  <c r="D2753" i="1"/>
  <c r="O2753" i="1" s="1"/>
  <c r="D2754" i="1"/>
  <c r="O2754" i="1" s="1"/>
  <c r="D2755" i="1"/>
  <c r="O2755" i="1" s="1"/>
  <c r="D2756" i="1"/>
  <c r="O2756" i="1" s="1"/>
  <c r="D2757" i="1"/>
  <c r="O2757" i="1" s="1"/>
  <c r="D2758" i="1"/>
  <c r="O2758" i="1" s="1"/>
  <c r="D2759" i="1"/>
  <c r="O2759" i="1" s="1"/>
  <c r="D2760" i="1"/>
  <c r="O2760" i="1" s="1"/>
  <c r="D2761" i="1"/>
  <c r="O2761" i="1" s="1"/>
  <c r="D2762" i="1"/>
  <c r="O2762" i="1" s="1"/>
  <c r="D2763" i="1"/>
  <c r="O2763" i="1" s="1"/>
  <c r="D2764" i="1"/>
  <c r="O2764" i="1" s="1"/>
  <c r="D2765" i="1"/>
  <c r="O2765" i="1" s="1"/>
  <c r="D2766" i="1"/>
  <c r="O2766" i="1" s="1"/>
  <c r="D2767" i="1"/>
  <c r="O2767" i="1" s="1"/>
  <c r="D2768" i="1"/>
  <c r="O2768" i="1" s="1"/>
  <c r="D2769" i="1"/>
  <c r="O2769" i="1" s="1"/>
  <c r="D2770" i="1"/>
  <c r="O2770" i="1" s="1"/>
  <c r="D2771" i="1"/>
  <c r="O2771" i="1" s="1"/>
  <c r="D2772" i="1"/>
  <c r="O2772" i="1" s="1"/>
  <c r="D2773" i="1"/>
  <c r="O2773" i="1" s="1"/>
  <c r="D2774" i="1"/>
  <c r="O2774" i="1" s="1"/>
  <c r="D2775" i="1"/>
  <c r="O2775" i="1" s="1"/>
  <c r="D2776" i="1"/>
  <c r="O2776" i="1" s="1"/>
  <c r="D2777" i="1"/>
  <c r="O2777" i="1" s="1"/>
  <c r="D2778" i="1"/>
  <c r="O2778" i="1" s="1"/>
  <c r="D2779" i="1"/>
  <c r="O2779" i="1" s="1"/>
  <c r="D2780" i="1"/>
  <c r="O2780" i="1" s="1"/>
  <c r="D2781" i="1"/>
  <c r="O2781" i="1" s="1"/>
  <c r="D2782" i="1"/>
  <c r="O2782" i="1" s="1"/>
  <c r="D2783" i="1"/>
  <c r="O2783" i="1" s="1"/>
  <c r="D2784" i="1"/>
  <c r="O2784" i="1" s="1"/>
  <c r="D2785" i="1"/>
  <c r="O2785" i="1" s="1"/>
  <c r="D2786" i="1"/>
  <c r="O2786" i="1" s="1"/>
  <c r="D2787" i="1"/>
  <c r="O2787" i="1" s="1"/>
  <c r="D2788" i="1"/>
  <c r="O2788" i="1" s="1"/>
  <c r="D2789" i="1"/>
  <c r="O2789" i="1" s="1"/>
  <c r="D2790" i="1"/>
  <c r="O2790" i="1" s="1"/>
  <c r="D2791" i="1"/>
  <c r="O2791" i="1" s="1"/>
  <c r="D2792" i="1"/>
  <c r="O2792" i="1" s="1"/>
  <c r="D2793" i="1"/>
  <c r="O2793" i="1" s="1"/>
  <c r="D2794" i="1"/>
  <c r="O2794" i="1" s="1"/>
  <c r="D2795" i="1"/>
  <c r="O2795" i="1" s="1"/>
  <c r="D2796" i="1"/>
  <c r="O2796" i="1" s="1"/>
  <c r="D2797" i="1"/>
  <c r="O2797" i="1" s="1"/>
  <c r="D2798" i="1"/>
  <c r="O2798" i="1" s="1"/>
  <c r="D2799" i="1"/>
  <c r="O2799" i="1" s="1"/>
  <c r="D2800" i="1"/>
  <c r="O2800" i="1" s="1"/>
  <c r="D2801" i="1"/>
  <c r="O2801" i="1" s="1"/>
  <c r="D2802" i="1"/>
  <c r="O2802" i="1" s="1"/>
  <c r="D2803" i="1"/>
  <c r="O2803" i="1" s="1"/>
  <c r="D2804" i="1"/>
  <c r="O2804" i="1" s="1"/>
  <c r="D2805" i="1"/>
  <c r="O2805" i="1" s="1"/>
  <c r="D2806" i="1"/>
  <c r="O2806" i="1" s="1"/>
  <c r="D2807" i="1"/>
  <c r="O2807" i="1" s="1"/>
  <c r="D2808" i="1"/>
  <c r="O2808" i="1" s="1"/>
  <c r="D2809" i="1"/>
  <c r="O2809" i="1" s="1"/>
  <c r="D2810" i="1"/>
  <c r="O2810" i="1" s="1"/>
  <c r="D2811" i="1"/>
  <c r="O2811" i="1" s="1"/>
  <c r="D2812" i="1"/>
  <c r="O2812" i="1" s="1"/>
  <c r="D2813" i="1"/>
  <c r="O2813" i="1" s="1"/>
  <c r="D2814" i="1"/>
  <c r="O2814" i="1" s="1"/>
  <c r="D2815" i="1"/>
  <c r="O2815" i="1" s="1"/>
  <c r="D2816" i="1"/>
  <c r="O2816" i="1" s="1"/>
  <c r="D2817" i="1"/>
  <c r="O2817" i="1" s="1"/>
  <c r="D2818" i="1"/>
  <c r="O2818" i="1" s="1"/>
  <c r="D2819" i="1"/>
  <c r="O2819" i="1" s="1"/>
  <c r="D2820" i="1"/>
  <c r="O2820" i="1" s="1"/>
  <c r="D2821" i="1"/>
  <c r="O2821" i="1" s="1"/>
  <c r="D2822" i="1"/>
  <c r="O2822" i="1" s="1"/>
  <c r="D2823" i="1"/>
  <c r="O2823" i="1" s="1"/>
  <c r="D2824" i="1"/>
  <c r="O2824" i="1" s="1"/>
  <c r="D2825" i="1"/>
  <c r="O2825" i="1" s="1"/>
  <c r="D2826" i="1"/>
  <c r="O2826" i="1" s="1"/>
  <c r="D2827" i="1"/>
  <c r="O2827" i="1" s="1"/>
  <c r="D2828" i="1"/>
  <c r="O2828" i="1" s="1"/>
  <c r="D2829" i="1"/>
  <c r="O2829" i="1" s="1"/>
  <c r="D2830" i="1"/>
  <c r="O2830" i="1" s="1"/>
  <c r="D2831" i="1"/>
  <c r="O2831" i="1" s="1"/>
  <c r="D2832" i="1"/>
  <c r="O2832" i="1" s="1"/>
  <c r="D2833" i="1"/>
  <c r="O2833" i="1" s="1"/>
  <c r="D2834" i="1"/>
  <c r="O2834" i="1" s="1"/>
  <c r="D2835" i="1"/>
  <c r="O2835" i="1" s="1"/>
  <c r="D2836" i="1"/>
  <c r="O2836" i="1" s="1"/>
  <c r="D2837" i="1"/>
  <c r="O2837" i="1" s="1"/>
  <c r="D2838" i="1"/>
  <c r="O2838" i="1" s="1"/>
  <c r="D2839" i="1"/>
  <c r="O2839" i="1" s="1"/>
  <c r="D2840" i="1"/>
  <c r="O2840" i="1" s="1"/>
  <c r="D2841" i="1"/>
  <c r="O2841" i="1" s="1"/>
  <c r="D2842" i="1"/>
  <c r="O2842" i="1" s="1"/>
  <c r="D2843" i="1"/>
  <c r="O2843" i="1" s="1"/>
  <c r="D2844" i="1"/>
  <c r="O2844" i="1" s="1"/>
  <c r="D2845" i="1"/>
  <c r="O2845" i="1" s="1"/>
  <c r="D2846" i="1"/>
  <c r="O2846" i="1" s="1"/>
  <c r="D2847" i="1"/>
  <c r="O2847" i="1" s="1"/>
  <c r="D2848" i="1"/>
  <c r="O2848" i="1" s="1"/>
  <c r="D2849" i="1"/>
  <c r="O2849" i="1" s="1"/>
  <c r="D2850" i="1"/>
  <c r="O2850" i="1" s="1"/>
  <c r="D2851" i="1"/>
  <c r="O2851" i="1" s="1"/>
  <c r="D2852" i="1"/>
  <c r="O2852" i="1" s="1"/>
  <c r="D2853" i="1"/>
  <c r="O2853" i="1" s="1"/>
  <c r="D2854" i="1"/>
  <c r="O2854" i="1" s="1"/>
  <c r="D2855" i="1"/>
  <c r="O2855" i="1" s="1"/>
  <c r="D2856" i="1"/>
  <c r="O2856" i="1" s="1"/>
  <c r="D2857" i="1"/>
  <c r="O2857" i="1" s="1"/>
  <c r="D2858" i="1"/>
  <c r="O2858" i="1" s="1"/>
  <c r="D2859" i="1"/>
  <c r="O2859" i="1" s="1"/>
  <c r="D2860" i="1"/>
  <c r="O2860" i="1" s="1"/>
  <c r="D2861" i="1"/>
  <c r="O2861" i="1" s="1"/>
  <c r="D2862" i="1"/>
  <c r="O2862" i="1" s="1"/>
  <c r="D2863" i="1"/>
  <c r="O2863" i="1" s="1"/>
  <c r="D2864" i="1"/>
  <c r="O2864" i="1" s="1"/>
  <c r="D2865" i="1"/>
  <c r="O2865" i="1" s="1"/>
  <c r="D2866" i="1"/>
  <c r="O2866" i="1" s="1"/>
  <c r="D2867" i="1"/>
  <c r="O2867" i="1" s="1"/>
  <c r="D2868" i="1"/>
  <c r="O2868" i="1" s="1"/>
  <c r="D2869" i="1"/>
  <c r="O2869" i="1" s="1"/>
  <c r="D2870" i="1"/>
  <c r="O2870" i="1" s="1"/>
  <c r="D2871" i="1"/>
  <c r="O2871" i="1" s="1"/>
  <c r="D2872" i="1"/>
  <c r="O2872" i="1" s="1"/>
  <c r="D2873" i="1"/>
  <c r="O2873" i="1" s="1"/>
  <c r="D2874" i="1"/>
  <c r="O2874" i="1" s="1"/>
  <c r="D2875" i="1"/>
  <c r="O2875" i="1" s="1"/>
  <c r="D2876" i="1"/>
  <c r="O2876" i="1" s="1"/>
  <c r="D2877" i="1"/>
  <c r="O2877" i="1" s="1"/>
  <c r="D2878" i="1"/>
  <c r="O2878" i="1" s="1"/>
  <c r="D2879" i="1"/>
  <c r="O2879" i="1" s="1"/>
  <c r="D2880" i="1"/>
  <c r="O2880" i="1" s="1"/>
  <c r="D2881" i="1"/>
  <c r="O2881" i="1" s="1"/>
  <c r="D2882" i="1"/>
  <c r="O2882" i="1" s="1"/>
  <c r="D2883" i="1"/>
  <c r="O2883" i="1" s="1"/>
  <c r="D2884" i="1"/>
  <c r="O2884" i="1" s="1"/>
  <c r="D2885" i="1"/>
  <c r="O2885" i="1" s="1"/>
  <c r="D2886" i="1"/>
  <c r="O2886" i="1" s="1"/>
  <c r="D2887" i="1"/>
  <c r="O2887" i="1" s="1"/>
  <c r="D2888" i="1"/>
  <c r="O2888" i="1" s="1"/>
  <c r="D2889" i="1"/>
  <c r="O2889" i="1" s="1"/>
  <c r="D2890" i="1"/>
  <c r="O2890" i="1" s="1"/>
  <c r="D2891" i="1"/>
  <c r="O2891" i="1" s="1"/>
  <c r="D2892" i="1"/>
  <c r="O2892" i="1" s="1"/>
  <c r="D2893" i="1"/>
  <c r="O2893" i="1" s="1"/>
  <c r="D2894" i="1"/>
  <c r="O2894" i="1" s="1"/>
  <c r="D2895" i="1"/>
  <c r="O2895" i="1" s="1"/>
  <c r="D2896" i="1"/>
  <c r="O2896" i="1" s="1"/>
  <c r="D2897" i="1"/>
  <c r="O2897" i="1" s="1"/>
  <c r="D2898" i="1"/>
  <c r="O2898" i="1" s="1"/>
  <c r="D2899" i="1"/>
  <c r="O2899" i="1" s="1"/>
  <c r="D2900" i="1"/>
  <c r="O2900" i="1" s="1"/>
  <c r="D2901" i="1"/>
  <c r="O2901" i="1" s="1"/>
  <c r="D2902" i="1"/>
  <c r="O2902" i="1" s="1"/>
  <c r="D2903" i="1"/>
  <c r="O2903" i="1" s="1"/>
  <c r="D2904" i="1"/>
  <c r="O2904" i="1" s="1"/>
  <c r="D2905" i="1"/>
  <c r="O2905" i="1" s="1"/>
  <c r="D2906" i="1"/>
  <c r="O2906" i="1" s="1"/>
  <c r="D2907" i="1"/>
  <c r="O2907" i="1" s="1"/>
  <c r="D2908" i="1"/>
  <c r="O2908" i="1" s="1"/>
  <c r="D2909" i="1"/>
  <c r="O2909" i="1" s="1"/>
  <c r="D2910" i="1"/>
  <c r="O2910" i="1" s="1"/>
  <c r="D2911" i="1"/>
  <c r="O2911" i="1" s="1"/>
  <c r="D2912" i="1"/>
  <c r="O2912" i="1" s="1"/>
  <c r="D2913" i="1"/>
  <c r="O2913" i="1" s="1"/>
  <c r="D2914" i="1"/>
  <c r="O2914" i="1" s="1"/>
  <c r="D2915" i="1"/>
  <c r="O2915" i="1" s="1"/>
  <c r="D2916" i="1"/>
  <c r="O2916" i="1" s="1"/>
  <c r="D2917" i="1"/>
  <c r="O2917" i="1" s="1"/>
  <c r="D2918" i="1"/>
  <c r="O2918" i="1" s="1"/>
  <c r="D2919" i="1"/>
  <c r="O2919" i="1" s="1"/>
  <c r="D2920" i="1"/>
  <c r="O2920" i="1" s="1"/>
  <c r="D2921" i="1"/>
  <c r="O2921" i="1" s="1"/>
  <c r="D2922" i="1"/>
  <c r="O2922" i="1" s="1"/>
  <c r="D2923" i="1"/>
  <c r="O2923" i="1" s="1"/>
  <c r="D2924" i="1"/>
  <c r="O2924" i="1" s="1"/>
  <c r="D2925" i="1"/>
  <c r="O2925" i="1" s="1"/>
  <c r="D2926" i="1"/>
  <c r="O2926" i="1" s="1"/>
  <c r="D2927" i="1"/>
  <c r="O2927" i="1" s="1"/>
  <c r="D2928" i="1"/>
  <c r="O2928" i="1" s="1"/>
  <c r="D2929" i="1"/>
  <c r="O2929" i="1" s="1"/>
  <c r="D2930" i="1"/>
  <c r="O2930" i="1" s="1"/>
  <c r="D2931" i="1"/>
  <c r="O2931" i="1" s="1"/>
  <c r="D2932" i="1"/>
  <c r="O2932" i="1" s="1"/>
  <c r="D2933" i="1"/>
  <c r="O2933" i="1" s="1"/>
  <c r="D2934" i="1"/>
  <c r="O2934" i="1" s="1"/>
  <c r="D2935" i="1"/>
  <c r="O2935" i="1" s="1"/>
  <c r="D2936" i="1"/>
  <c r="O2936" i="1" s="1"/>
  <c r="D2937" i="1"/>
  <c r="O2937" i="1" s="1"/>
  <c r="D2938" i="1"/>
  <c r="O2938" i="1" s="1"/>
  <c r="D2939" i="1"/>
  <c r="O2939" i="1" s="1"/>
  <c r="D2940" i="1"/>
  <c r="O2940" i="1" s="1"/>
  <c r="D2941" i="1"/>
  <c r="O2941" i="1" s="1"/>
  <c r="D2942" i="1"/>
  <c r="O2942" i="1" s="1"/>
  <c r="D2943" i="1"/>
  <c r="O2943" i="1" s="1"/>
  <c r="D2944" i="1"/>
  <c r="O2944" i="1" s="1"/>
  <c r="D2945" i="1"/>
  <c r="O2945" i="1" s="1"/>
  <c r="D2946" i="1"/>
  <c r="O2946" i="1" s="1"/>
  <c r="D2947" i="1"/>
  <c r="O2947" i="1" s="1"/>
  <c r="D2948" i="1"/>
  <c r="O2948" i="1" s="1"/>
  <c r="D2949" i="1"/>
  <c r="O2949" i="1" s="1"/>
  <c r="D2950" i="1"/>
  <c r="O2950" i="1" s="1"/>
  <c r="D2951" i="1"/>
  <c r="O2951" i="1" s="1"/>
  <c r="D2952" i="1"/>
  <c r="O2952" i="1" s="1"/>
  <c r="D2953" i="1"/>
  <c r="O2953" i="1" s="1"/>
  <c r="D2954" i="1"/>
  <c r="O2954" i="1" s="1"/>
  <c r="D2955" i="1"/>
  <c r="O2955" i="1" s="1"/>
  <c r="D2956" i="1"/>
  <c r="O2956" i="1" s="1"/>
  <c r="D2957" i="1"/>
  <c r="O2957" i="1" s="1"/>
  <c r="D2958" i="1"/>
  <c r="O2958" i="1" s="1"/>
  <c r="D2959" i="1"/>
  <c r="O2959" i="1" s="1"/>
  <c r="D2960" i="1"/>
  <c r="O2960" i="1" s="1"/>
  <c r="D2961" i="1"/>
  <c r="O2961" i="1" s="1"/>
  <c r="D2962" i="1"/>
  <c r="O2962" i="1" s="1"/>
  <c r="D2963" i="1"/>
  <c r="O2963" i="1" s="1"/>
  <c r="D2964" i="1"/>
  <c r="O2964" i="1" s="1"/>
  <c r="D2965" i="1"/>
  <c r="O2965" i="1" s="1"/>
  <c r="D2966" i="1"/>
  <c r="O2966" i="1" s="1"/>
  <c r="D2967" i="1"/>
  <c r="O2967" i="1" s="1"/>
  <c r="D2968" i="1"/>
  <c r="O2968" i="1" s="1"/>
  <c r="D2969" i="1"/>
  <c r="O2969" i="1" s="1"/>
  <c r="D2970" i="1"/>
  <c r="O2970" i="1" s="1"/>
  <c r="D2971" i="1"/>
  <c r="O2971" i="1" s="1"/>
  <c r="D2972" i="1"/>
  <c r="O2972" i="1" s="1"/>
  <c r="D2973" i="1"/>
  <c r="O2973" i="1" s="1"/>
  <c r="D2974" i="1"/>
  <c r="O2974" i="1" s="1"/>
  <c r="D2975" i="1"/>
  <c r="O2975" i="1" s="1"/>
  <c r="D2976" i="1"/>
  <c r="O2976" i="1" s="1"/>
  <c r="D2977" i="1"/>
  <c r="O2977" i="1" s="1"/>
  <c r="D2978" i="1"/>
  <c r="O2978" i="1" s="1"/>
  <c r="D2979" i="1"/>
  <c r="O2979" i="1" s="1"/>
  <c r="D2980" i="1"/>
  <c r="O2980" i="1" s="1"/>
  <c r="D2981" i="1"/>
  <c r="O2981" i="1" s="1"/>
  <c r="D2982" i="1"/>
  <c r="O2982" i="1" s="1"/>
  <c r="D2983" i="1"/>
  <c r="O2983" i="1" s="1"/>
  <c r="D2984" i="1"/>
  <c r="O2984" i="1" s="1"/>
  <c r="D2985" i="1"/>
  <c r="O2985" i="1" s="1"/>
  <c r="D2986" i="1"/>
  <c r="O2986" i="1" s="1"/>
  <c r="D2987" i="1"/>
  <c r="O2987" i="1" s="1"/>
  <c r="D2988" i="1"/>
  <c r="O2988" i="1" s="1"/>
  <c r="D2989" i="1"/>
  <c r="O2989" i="1" s="1"/>
  <c r="D2990" i="1"/>
  <c r="O2990" i="1" s="1"/>
  <c r="D2991" i="1"/>
  <c r="O2991" i="1" s="1"/>
  <c r="D2992" i="1"/>
  <c r="O2992" i="1" s="1"/>
  <c r="D2993" i="1"/>
  <c r="O2993" i="1" s="1"/>
  <c r="D2994" i="1"/>
  <c r="O2994" i="1" s="1"/>
  <c r="D2995" i="1"/>
  <c r="O2995" i="1" s="1"/>
  <c r="D2996" i="1"/>
  <c r="O2996" i="1" s="1"/>
  <c r="D2997" i="1"/>
  <c r="O2997" i="1" s="1"/>
  <c r="D2998" i="1"/>
  <c r="O2998" i="1" s="1"/>
  <c r="D2999" i="1"/>
  <c r="O2999" i="1" s="1"/>
  <c r="D3000" i="1"/>
  <c r="O3000" i="1" s="1"/>
  <c r="D3001" i="1"/>
  <c r="O3001" i="1" s="1"/>
  <c r="D3002" i="1"/>
  <c r="O3002" i="1" s="1"/>
  <c r="D3003" i="1"/>
  <c r="O3003" i="1" s="1"/>
  <c r="D3004" i="1"/>
  <c r="O3004" i="1" s="1"/>
  <c r="D3005" i="1"/>
  <c r="O3005" i="1" s="1"/>
  <c r="D3006" i="1"/>
  <c r="O3006" i="1" s="1"/>
  <c r="D3007" i="1"/>
  <c r="O3007" i="1" s="1"/>
  <c r="D3008" i="1"/>
  <c r="O3008" i="1" s="1"/>
  <c r="D3009" i="1"/>
  <c r="O3009" i="1" s="1"/>
  <c r="D3010" i="1"/>
  <c r="O3010" i="1" s="1"/>
  <c r="D3011" i="1"/>
  <c r="O3011" i="1" s="1"/>
  <c r="D3012" i="1"/>
  <c r="O3012" i="1" s="1"/>
  <c r="D3013" i="1"/>
  <c r="O3013" i="1" s="1"/>
  <c r="D3014" i="1"/>
  <c r="O3014" i="1" s="1"/>
  <c r="D3015" i="1"/>
  <c r="O3015" i="1" s="1"/>
  <c r="D3016" i="1"/>
  <c r="O3016" i="1" s="1"/>
  <c r="D3017" i="1"/>
  <c r="O3017" i="1" s="1"/>
  <c r="D3018" i="1"/>
  <c r="O3018" i="1" s="1"/>
  <c r="D3019" i="1"/>
  <c r="O3019" i="1" s="1"/>
  <c r="D3020" i="1"/>
  <c r="O3020" i="1" s="1"/>
  <c r="D3021" i="1"/>
  <c r="O3021" i="1" s="1"/>
  <c r="D3022" i="1"/>
  <c r="O3022" i="1" s="1"/>
  <c r="D3023" i="1"/>
  <c r="O3023" i="1" s="1"/>
  <c r="D3024" i="1"/>
  <c r="O3024" i="1" s="1"/>
  <c r="D3025" i="1"/>
  <c r="O3025" i="1" s="1"/>
  <c r="D3026" i="1"/>
  <c r="O3026" i="1" s="1"/>
  <c r="D3027" i="1"/>
  <c r="O3027" i="1" s="1"/>
  <c r="D3028" i="1"/>
  <c r="O3028" i="1" s="1"/>
  <c r="D3029" i="1"/>
  <c r="O3029" i="1" s="1"/>
  <c r="D3030" i="1"/>
  <c r="O3030" i="1" s="1"/>
  <c r="D3031" i="1"/>
  <c r="O3031" i="1" s="1"/>
  <c r="D3032" i="1"/>
  <c r="O3032" i="1" s="1"/>
  <c r="D3033" i="1"/>
  <c r="O3033" i="1" s="1"/>
  <c r="D3034" i="1"/>
  <c r="O3034" i="1" s="1"/>
  <c r="D3035" i="1"/>
  <c r="O3035" i="1" s="1"/>
  <c r="D3036" i="1"/>
  <c r="O3036" i="1" s="1"/>
  <c r="D3037" i="1"/>
  <c r="O3037" i="1" s="1"/>
  <c r="D3038" i="1"/>
  <c r="O3038" i="1" s="1"/>
  <c r="D3039" i="1"/>
  <c r="O3039" i="1" s="1"/>
  <c r="D3040" i="1"/>
  <c r="O3040" i="1" s="1"/>
  <c r="D3041" i="1"/>
  <c r="O3041" i="1" s="1"/>
  <c r="D3042" i="1"/>
  <c r="O3042" i="1" s="1"/>
  <c r="D3043" i="1"/>
  <c r="O3043" i="1" s="1"/>
  <c r="D3044" i="1"/>
  <c r="O3044" i="1" s="1"/>
  <c r="D3045" i="1"/>
  <c r="O3045" i="1" s="1"/>
  <c r="D3046" i="1"/>
  <c r="O3046" i="1" s="1"/>
  <c r="D3047" i="1"/>
  <c r="O3047" i="1" s="1"/>
  <c r="D3048" i="1"/>
  <c r="O3048" i="1" s="1"/>
  <c r="D3049" i="1"/>
  <c r="O3049" i="1" s="1"/>
  <c r="D3050" i="1"/>
  <c r="O3050" i="1" s="1"/>
  <c r="D3051" i="1"/>
  <c r="O3051" i="1" s="1"/>
  <c r="D3052" i="1"/>
  <c r="O3052" i="1" s="1"/>
  <c r="D3053" i="1"/>
  <c r="O3053" i="1" s="1"/>
  <c r="D3054" i="1"/>
  <c r="O3054" i="1" s="1"/>
  <c r="D3055" i="1"/>
  <c r="O3055" i="1" s="1"/>
  <c r="D3056" i="1"/>
  <c r="O3056" i="1" s="1"/>
  <c r="D3057" i="1"/>
  <c r="O3057" i="1" s="1"/>
  <c r="D3058" i="1"/>
  <c r="O3058" i="1" s="1"/>
  <c r="D3059" i="1"/>
  <c r="O3059" i="1" s="1"/>
  <c r="D3060" i="1"/>
  <c r="O3060" i="1" s="1"/>
  <c r="D3061" i="1"/>
  <c r="O3061" i="1" s="1"/>
  <c r="D3062" i="1"/>
  <c r="O3062" i="1" s="1"/>
  <c r="D3063" i="1"/>
  <c r="O3063" i="1" s="1"/>
  <c r="D3064" i="1"/>
  <c r="O3064" i="1" s="1"/>
  <c r="D3065" i="1"/>
  <c r="O3065" i="1" s="1"/>
  <c r="D3066" i="1"/>
  <c r="O3066" i="1" s="1"/>
  <c r="D3067" i="1"/>
  <c r="O3067" i="1" s="1"/>
  <c r="D3068" i="1"/>
  <c r="O3068" i="1" s="1"/>
  <c r="D3069" i="1"/>
  <c r="O3069" i="1" s="1"/>
  <c r="D3070" i="1"/>
  <c r="O3070" i="1" s="1"/>
  <c r="D3071" i="1"/>
  <c r="O3071" i="1" s="1"/>
  <c r="D3072" i="1"/>
  <c r="O3072" i="1" s="1"/>
  <c r="D3073" i="1"/>
  <c r="O3073" i="1" s="1"/>
  <c r="D3074" i="1"/>
  <c r="O3074" i="1" s="1"/>
  <c r="D3075" i="1"/>
  <c r="O3075" i="1" s="1"/>
  <c r="D3076" i="1"/>
  <c r="O3076" i="1" s="1"/>
  <c r="D3077" i="1"/>
  <c r="O3077" i="1" s="1"/>
  <c r="D3078" i="1"/>
  <c r="O3078" i="1" s="1"/>
  <c r="D3079" i="1"/>
  <c r="O3079" i="1" s="1"/>
  <c r="D3080" i="1"/>
  <c r="O3080" i="1" s="1"/>
  <c r="D3081" i="1"/>
  <c r="O3081" i="1" s="1"/>
  <c r="D3082" i="1"/>
  <c r="O3082" i="1" s="1"/>
  <c r="D3083" i="1"/>
  <c r="O3083" i="1" s="1"/>
  <c r="D3084" i="1"/>
  <c r="O3084" i="1" s="1"/>
  <c r="D3085" i="1"/>
  <c r="O3085" i="1" s="1"/>
  <c r="D3086" i="1"/>
  <c r="O3086" i="1" s="1"/>
  <c r="D3087" i="1"/>
  <c r="O3087" i="1" s="1"/>
  <c r="D3088" i="1"/>
  <c r="O3088" i="1" s="1"/>
  <c r="D3089" i="1"/>
  <c r="O3089" i="1" s="1"/>
  <c r="D3090" i="1"/>
  <c r="O3090" i="1" s="1"/>
  <c r="D3091" i="1"/>
  <c r="O3091" i="1" s="1"/>
  <c r="D3092" i="1"/>
  <c r="O3092" i="1" s="1"/>
  <c r="D3093" i="1"/>
  <c r="O3093" i="1" s="1"/>
  <c r="D3094" i="1"/>
  <c r="O3094" i="1" s="1"/>
  <c r="D3095" i="1"/>
  <c r="O3095" i="1" s="1"/>
  <c r="D3096" i="1"/>
  <c r="O3096" i="1" s="1"/>
  <c r="D3097" i="1"/>
  <c r="O3097" i="1" s="1"/>
  <c r="D3098" i="1"/>
  <c r="O3098" i="1" s="1"/>
  <c r="D3099" i="1"/>
  <c r="O3099" i="1" s="1"/>
  <c r="D3100" i="1"/>
  <c r="O3100" i="1" s="1"/>
  <c r="D3101" i="1"/>
  <c r="O3101" i="1" s="1"/>
  <c r="D3102" i="1"/>
  <c r="O3102" i="1" s="1"/>
  <c r="D3103" i="1"/>
  <c r="O3103" i="1" s="1"/>
  <c r="D3104" i="1"/>
  <c r="O3104" i="1" s="1"/>
  <c r="D3105" i="1"/>
  <c r="O3105" i="1" s="1"/>
  <c r="D3106" i="1"/>
  <c r="O3106" i="1" s="1"/>
  <c r="D3107" i="1"/>
  <c r="O3107" i="1" s="1"/>
  <c r="D3108" i="1"/>
  <c r="O3108" i="1" s="1"/>
  <c r="D3109" i="1"/>
  <c r="O3109" i="1" s="1"/>
  <c r="D3110" i="1"/>
  <c r="O3110" i="1" s="1"/>
  <c r="D3111" i="1"/>
  <c r="O3111" i="1" s="1"/>
  <c r="D3112" i="1"/>
  <c r="O3112" i="1" s="1"/>
  <c r="D3113" i="1"/>
  <c r="O3113" i="1" s="1"/>
  <c r="D3114" i="1"/>
  <c r="O3114" i="1" s="1"/>
  <c r="D3115" i="1"/>
  <c r="O3115" i="1" s="1"/>
  <c r="D3116" i="1"/>
  <c r="O3116" i="1" s="1"/>
  <c r="D3117" i="1"/>
  <c r="O3117" i="1" s="1"/>
  <c r="D3118" i="1"/>
  <c r="O3118" i="1" s="1"/>
  <c r="D3119" i="1"/>
  <c r="O3119" i="1" s="1"/>
  <c r="D3120" i="1"/>
  <c r="O3120" i="1" s="1"/>
  <c r="D3121" i="1"/>
  <c r="O3121" i="1" s="1"/>
  <c r="D3122" i="1"/>
  <c r="O3122" i="1" s="1"/>
  <c r="D3123" i="1"/>
  <c r="O3123" i="1" s="1"/>
  <c r="D3124" i="1"/>
  <c r="O3124" i="1" s="1"/>
  <c r="D3125" i="1"/>
  <c r="O3125" i="1" s="1"/>
  <c r="D3126" i="1"/>
  <c r="O3126" i="1" s="1"/>
  <c r="D3127" i="1"/>
  <c r="O3127" i="1" s="1"/>
  <c r="D3128" i="1"/>
  <c r="O3128" i="1" s="1"/>
  <c r="D3129" i="1"/>
  <c r="O3129" i="1" s="1"/>
  <c r="D3130" i="1"/>
  <c r="O3130" i="1" s="1"/>
  <c r="D3131" i="1"/>
  <c r="O3131" i="1" s="1"/>
  <c r="D3132" i="1"/>
  <c r="O3132" i="1" s="1"/>
  <c r="D3133" i="1"/>
  <c r="O3133" i="1" s="1"/>
  <c r="D3134" i="1"/>
  <c r="O3134" i="1" s="1"/>
  <c r="D3135" i="1"/>
  <c r="O3135" i="1" s="1"/>
  <c r="D3136" i="1"/>
  <c r="O3136" i="1" s="1"/>
  <c r="D3137" i="1"/>
  <c r="O3137" i="1" s="1"/>
  <c r="D3138" i="1"/>
  <c r="O3138" i="1" s="1"/>
  <c r="D3139" i="1"/>
  <c r="O3139" i="1" s="1"/>
  <c r="D3140" i="1"/>
  <c r="O3140" i="1" s="1"/>
  <c r="D3141" i="1"/>
  <c r="O3141" i="1" s="1"/>
  <c r="D3142" i="1"/>
  <c r="O3142" i="1" s="1"/>
  <c r="D3143" i="1"/>
  <c r="O3143" i="1" s="1"/>
  <c r="D3144" i="1"/>
  <c r="O3144" i="1" s="1"/>
  <c r="D3145" i="1"/>
  <c r="O3145" i="1" s="1"/>
  <c r="D3146" i="1"/>
  <c r="O3146" i="1" s="1"/>
  <c r="D3147" i="1"/>
  <c r="O3147" i="1" s="1"/>
  <c r="D3148" i="1"/>
  <c r="O3148" i="1" s="1"/>
  <c r="D3149" i="1"/>
  <c r="O3149" i="1" s="1"/>
  <c r="D3150" i="1"/>
  <c r="O3150" i="1" s="1"/>
  <c r="D3151" i="1"/>
  <c r="O3151" i="1" s="1"/>
  <c r="D3152" i="1"/>
  <c r="O3152" i="1" s="1"/>
  <c r="D3153" i="1"/>
  <c r="O3153" i="1" s="1"/>
  <c r="D3154" i="1"/>
  <c r="O3154" i="1" s="1"/>
  <c r="D3155" i="1"/>
  <c r="O3155" i="1" s="1"/>
  <c r="D3156" i="1"/>
  <c r="O3156" i="1" s="1"/>
  <c r="D3157" i="1"/>
  <c r="O3157" i="1" s="1"/>
  <c r="D3158" i="1"/>
  <c r="O3158" i="1" s="1"/>
  <c r="D3159" i="1"/>
  <c r="O3159" i="1" s="1"/>
  <c r="D3160" i="1"/>
  <c r="O3160" i="1" s="1"/>
  <c r="D3161" i="1"/>
  <c r="O3161" i="1" s="1"/>
  <c r="D3162" i="1"/>
  <c r="O3162" i="1" s="1"/>
  <c r="D3163" i="1"/>
  <c r="O3163" i="1" s="1"/>
  <c r="D3164" i="1"/>
  <c r="O3164" i="1" s="1"/>
  <c r="D3165" i="1"/>
  <c r="O3165" i="1" s="1"/>
  <c r="D3166" i="1"/>
  <c r="O3166" i="1" s="1"/>
  <c r="D3167" i="1"/>
  <c r="O3167" i="1" s="1"/>
  <c r="D3168" i="1"/>
  <c r="O3168" i="1" s="1"/>
  <c r="D3169" i="1"/>
  <c r="O3169" i="1" s="1"/>
  <c r="D3170" i="1"/>
  <c r="O3170" i="1" s="1"/>
  <c r="D3171" i="1"/>
  <c r="O3171" i="1" s="1"/>
  <c r="D3172" i="1"/>
  <c r="O3172" i="1" s="1"/>
  <c r="D3173" i="1"/>
  <c r="O3173" i="1" s="1"/>
  <c r="D3174" i="1"/>
  <c r="O3174" i="1" s="1"/>
  <c r="D3175" i="1"/>
  <c r="O3175" i="1" s="1"/>
  <c r="D3176" i="1"/>
  <c r="O3176" i="1" s="1"/>
  <c r="D3177" i="1"/>
  <c r="O3177" i="1" s="1"/>
  <c r="D3178" i="1"/>
  <c r="O3178" i="1" s="1"/>
  <c r="D3179" i="1"/>
  <c r="O3179" i="1" s="1"/>
  <c r="D3180" i="1"/>
  <c r="O3180" i="1" s="1"/>
  <c r="D3181" i="1"/>
  <c r="O3181" i="1" s="1"/>
  <c r="D3182" i="1"/>
  <c r="O3182" i="1" s="1"/>
  <c r="D3183" i="1"/>
  <c r="O3183" i="1" s="1"/>
  <c r="D3184" i="1"/>
  <c r="O3184" i="1" s="1"/>
  <c r="D3185" i="1"/>
  <c r="O3185" i="1" s="1"/>
  <c r="D3186" i="1"/>
  <c r="O3186" i="1" s="1"/>
  <c r="D3187" i="1"/>
  <c r="O3187" i="1" s="1"/>
  <c r="D3188" i="1"/>
  <c r="O3188" i="1" s="1"/>
  <c r="D3189" i="1"/>
  <c r="O3189" i="1" s="1"/>
  <c r="D3190" i="1"/>
  <c r="O3190" i="1" s="1"/>
  <c r="D3191" i="1"/>
  <c r="O3191" i="1" s="1"/>
  <c r="D3192" i="1"/>
  <c r="O3192" i="1" s="1"/>
  <c r="D3193" i="1"/>
  <c r="O3193" i="1" s="1"/>
  <c r="D3194" i="1"/>
  <c r="O3194" i="1" s="1"/>
  <c r="D3195" i="1"/>
  <c r="O3195" i="1" s="1"/>
  <c r="D3196" i="1"/>
  <c r="O3196" i="1" s="1"/>
  <c r="D3197" i="1"/>
  <c r="O3197" i="1" s="1"/>
  <c r="D3198" i="1"/>
  <c r="O3198" i="1" s="1"/>
  <c r="D3199" i="1"/>
  <c r="O3199" i="1" s="1"/>
  <c r="D3200" i="1"/>
  <c r="O3200" i="1" s="1"/>
  <c r="D3201" i="1"/>
  <c r="O3201" i="1" s="1"/>
  <c r="D3202" i="1"/>
  <c r="O3202" i="1" s="1"/>
  <c r="D3203" i="1"/>
  <c r="O3203" i="1" s="1"/>
  <c r="D3204" i="1"/>
  <c r="O3204" i="1" s="1"/>
  <c r="D3205" i="1"/>
  <c r="O3205" i="1" s="1"/>
  <c r="D3206" i="1"/>
  <c r="O3206" i="1" s="1"/>
  <c r="D3207" i="1"/>
  <c r="O3207" i="1" s="1"/>
  <c r="D3208" i="1"/>
  <c r="O3208" i="1" s="1"/>
  <c r="D3209" i="1"/>
  <c r="O3209" i="1" s="1"/>
  <c r="D3210" i="1"/>
  <c r="O3210" i="1" s="1"/>
  <c r="D3211" i="1"/>
  <c r="O3211" i="1" s="1"/>
  <c r="D3212" i="1"/>
  <c r="O3212" i="1" s="1"/>
  <c r="D3213" i="1"/>
  <c r="O3213" i="1" s="1"/>
  <c r="D3214" i="1"/>
  <c r="O3214" i="1" s="1"/>
  <c r="D3215" i="1"/>
  <c r="O3215" i="1" s="1"/>
  <c r="D3216" i="1"/>
  <c r="O3216" i="1" s="1"/>
  <c r="D3217" i="1"/>
  <c r="O3217" i="1" s="1"/>
  <c r="D3218" i="1"/>
  <c r="O3218" i="1" s="1"/>
  <c r="D3219" i="1"/>
  <c r="O3219" i="1" s="1"/>
  <c r="D3220" i="1"/>
  <c r="O3220" i="1" s="1"/>
  <c r="D3221" i="1"/>
  <c r="O3221" i="1" s="1"/>
  <c r="D3222" i="1"/>
  <c r="O3222" i="1" s="1"/>
  <c r="D3223" i="1"/>
  <c r="O3223" i="1" s="1"/>
  <c r="D3224" i="1"/>
  <c r="O3224" i="1" s="1"/>
  <c r="D3225" i="1"/>
  <c r="O3225" i="1" s="1"/>
  <c r="D3226" i="1"/>
  <c r="O3226" i="1" s="1"/>
  <c r="D3227" i="1"/>
  <c r="O3227" i="1" s="1"/>
  <c r="D3228" i="1"/>
  <c r="O3228" i="1" s="1"/>
  <c r="D3229" i="1"/>
  <c r="O3229" i="1" s="1"/>
  <c r="D3230" i="1"/>
  <c r="O3230" i="1" s="1"/>
  <c r="D3231" i="1"/>
  <c r="O3231" i="1" s="1"/>
  <c r="D3232" i="1"/>
  <c r="O3232" i="1" s="1"/>
  <c r="D3233" i="1"/>
  <c r="O3233" i="1" s="1"/>
  <c r="D3234" i="1"/>
  <c r="O3234" i="1" s="1"/>
  <c r="D3235" i="1"/>
  <c r="O3235" i="1" s="1"/>
  <c r="D3236" i="1"/>
  <c r="O3236" i="1" s="1"/>
  <c r="D3237" i="1"/>
  <c r="O3237" i="1" s="1"/>
  <c r="D3238" i="1"/>
  <c r="O3238" i="1" s="1"/>
  <c r="D3239" i="1"/>
  <c r="O3239" i="1" s="1"/>
  <c r="D3240" i="1"/>
  <c r="O3240" i="1" s="1"/>
  <c r="D3241" i="1"/>
  <c r="O3241" i="1" s="1"/>
  <c r="D3242" i="1"/>
  <c r="O3242" i="1" s="1"/>
  <c r="D3243" i="1"/>
  <c r="O3243" i="1" s="1"/>
  <c r="D3244" i="1"/>
  <c r="O3244" i="1" s="1"/>
  <c r="D3245" i="1"/>
  <c r="O3245" i="1" s="1"/>
  <c r="D3246" i="1"/>
  <c r="O3246" i="1" s="1"/>
  <c r="D3247" i="1"/>
  <c r="O3247" i="1" s="1"/>
  <c r="D3248" i="1"/>
  <c r="O3248" i="1" s="1"/>
  <c r="D3249" i="1"/>
  <c r="O3249" i="1" s="1"/>
  <c r="D3250" i="1"/>
  <c r="O3250" i="1" s="1"/>
  <c r="D3251" i="1"/>
  <c r="O3251" i="1" s="1"/>
  <c r="D3252" i="1"/>
  <c r="O3252" i="1" s="1"/>
  <c r="D3253" i="1"/>
  <c r="O3253" i="1" s="1"/>
  <c r="D3254" i="1"/>
  <c r="O3254" i="1" s="1"/>
  <c r="D3255" i="1"/>
  <c r="O3255" i="1" s="1"/>
  <c r="D3256" i="1"/>
  <c r="O3256" i="1" s="1"/>
  <c r="D3257" i="1"/>
  <c r="O3257" i="1" s="1"/>
  <c r="D3258" i="1"/>
  <c r="O3258" i="1" s="1"/>
  <c r="D3259" i="1"/>
  <c r="O3259" i="1" s="1"/>
  <c r="D3260" i="1"/>
  <c r="O3260" i="1" s="1"/>
  <c r="D3261" i="1"/>
  <c r="O3261" i="1" s="1"/>
  <c r="D3262" i="1"/>
  <c r="O3262" i="1" s="1"/>
  <c r="D3263" i="1"/>
  <c r="O3263" i="1" s="1"/>
  <c r="D3264" i="1"/>
  <c r="O3264" i="1" s="1"/>
  <c r="D3265" i="1"/>
  <c r="O3265" i="1" s="1"/>
  <c r="D3266" i="1"/>
  <c r="O3266" i="1" s="1"/>
  <c r="D3267" i="1"/>
  <c r="O3267" i="1" s="1"/>
  <c r="D3268" i="1"/>
  <c r="O3268" i="1" s="1"/>
  <c r="D3269" i="1"/>
  <c r="O3269" i="1" s="1"/>
  <c r="D3270" i="1"/>
  <c r="O3270" i="1" s="1"/>
  <c r="D3271" i="1"/>
  <c r="O3271" i="1" s="1"/>
  <c r="D3272" i="1"/>
  <c r="O3272" i="1" s="1"/>
  <c r="D3273" i="1"/>
  <c r="O3273" i="1" s="1"/>
  <c r="D3274" i="1"/>
  <c r="O3274" i="1" s="1"/>
  <c r="D3275" i="1"/>
  <c r="O3275" i="1" s="1"/>
  <c r="D3276" i="1"/>
  <c r="O3276" i="1" s="1"/>
  <c r="D3277" i="1"/>
  <c r="O3277" i="1" s="1"/>
  <c r="D3278" i="1"/>
  <c r="O3278" i="1" s="1"/>
  <c r="D3279" i="1"/>
  <c r="O3279" i="1" s="1"/>
  <c r="D3280" i="1"/>
  <c r="O3280" i="1" s="1"/>
  <c r="D3281" i="1"/>
  <c r="O3281" i="1" s="1"/>
  <c r="D3282" i="1"/>
  <c r="O3282" i="1" s="1"/>
  <c r="D3283" i="1"/>
  <c r="O3283" i="1" s="1"/>
  <c r="D3284" i="1"/>
  <c r="O3284" i="1" s="1"/>
  <c r="D3285" i="1"/>
  <c r="O3285" i="1" s="1"/>
  <c r="D3286" i="1"/>
  <c r="O3286" i="1" s="1"/>
  <c r="D3287" i="1"/>
  <c r="O3287" i="1" s="1"/>
  <c r="D3288" i="1"/>
  <c r="O3288" i="1" s="1"/>
  <c r="D3289" i="1"/>
  <c r="O3289" i="1" s="1"/>
  <c r="D3290" i="1"/>
  <c r="O3290" i="1" s="1"/>
  <c r="D3291" i="1"/>
  <c r="O3291" i="1" s="1"/>
  <c r="D3292" i="1"/>
  <c r="O3292" i="1" s="1"/>
  <c r="D3293" i="1"/>
  <c r="O3293" i="1" s="1"/>
  <c r="D3294" i="1"/>
  <c r="O3294" i="1" s="1"/>
  <c r="D3295" i="1"/>
  <c r="O3295" i="1" s="1"/>
  <c r="D3296" i="1"/>
  <c r="O3296" i="1" s="1"/>
  <c r="D3297" i="1"/>
  <c r="O3297" i="1" s="1"/>
  <c r="D3298" i="1"/>
  <c r="O3298" i="1" s="1"/>
  <c r="D3299" i="1"/>
  <c r="O3299" i="1" s="1"/>
  <c r="D3300" i="1"/>
  <c r="O3300" i="1" s="1"/>
  <c r="D3301" i="1"/>
  <c r="O3301" i="1" s="1"/>
  <c r="D3302" i="1"/>
  <c r="O3302" i="1" s="1"/>
  <c r="D3303" i="1"/>
  <c r="O3303" i="1" s="1"/>
  <c r="D3304" i="1"/>
  <c r="O3304" i="1" s="1"/>
  <c r="D3305" i="1"/>
  <c r="O3305" i="1" s="1"/>
  <c r="D3306" i="1"/>
  <c r="O3306" i="1" s="1"/>
  <c r="D3307" i="1"/>
  <c r="O3307" i="1" s="1"/>
  <c r="D3308" i="1"/>
  <c r="O3308" i="1" s="1"/>
  <c r="D3309" i="1"/>
  <c r="O3309" i="1" s="1"/>
  <c r="D3310" i="1"/>
  <c r="O3310" i="1" s="1"/>
  <c r="D3311" i="1"/>
  <c r="O3311" i="1" s="1"/>
  <c r="D3312" i="1"/>
  <c r="O3312" i="1" s="1"/>
  <c r="D3313" i="1"/>
  <c r="O3313" i="1" s="1"/>
  <c r="D3314" i="1"/>
  <c r="O3314" i="1" s="1"/>
  <c r="D3315" i="1"/>
  <c r="O3315" i="1" s="1"/>
  <c r="D3316" i="1"/>
  <c r="O3316" i="1" s="1"/>
  <c r="D3317" i="1"/>
  <c r="O3317" i="1" s="1"/>
  <c r="D3318" i="1"/>
  <c r="O3318" i="1" s="1"/>
  <c r="D3319" i="1"/>
  <c r="O3319" i="1" s="1"/>
  <c r="D3320" i="1"/>
  <c r="O3320" i="1" s="1"/>
  <c r="D3321" i="1"/>
  <c r="O3321" i="1" s="1"/>
  <c r="D3322" i="1"/>
  <c r="O3322" i="1" s="1"/>
  <c r="D3323" i="1"/>
  <c r="O3323" i="1" s="1"/>
  <c r="D3324" i="1"/>
  <c r="O3324" i="1" s="1"/>
  <c r="D3325" i="1"/>
  <c r="O3325" i="1" s="1"/>
  <c r="D3326" i="1"/>
  <c r="O3326" i="1" s="1"/>
  <c r="D3327" i="1"/>
  <c r="O3327" i="1" s="1"/>
  <c r="D3328" i="1"/>
  <c r="O3328" i="1" s="1"/>
  <c r="D3329" i="1"/>
  <c r="O3329" i="1" s="1"/>
  <c r="D3330" i="1"/>
  <c r="O3330" i="1" s="1"/>
  <c r="D3331" i="1"/>
  <c r="O3331" i="1" s="1"/>
  <c r="D3332" i="1"/>
  <c r="O3332" i="1" s="1"/>
  <c r="D3333" i="1"/>
  <c r="O3333" i="1" s="1"/>
  <c r="D3334" i="1"/>
  <c r="O3334" i="1" s="1"/>
  <c r="D3335" i="1"/>
  <c r="O3335" i="1" s="1"/>
  <c r="D3336" i="1"/>
  <c r="O3336" i="1" s="1"/>
  <c r="D3337" i="1"/>
  <c r="O3337" i="1" s="1"/>
  <c r="D3338" i="1"/>
  <c r="O3338" i="1" s="1"/>
  <c r="D3339" i="1"/>
  <c r="O3339" i="1" s="1"/>
  <c r="D3340" i="1"/>
  <c r="O3340" i="1" s="1"/>
  <c r="D3341" i="1"/>
  <c r="O3341" i="1" s="1"/>
  <c r="D3342" i="1"/>
  <c r="O3342" i="1" s="1"/>
  <c r="D3343" i="1"/>
  <c r="O3343" i="1" s="1"/>
  <c r="D3344" i="1"/>
  <c r="O3344" i="1" s="1"/>
  <c r="D3345" i="1"/>
  <c r="O3345" i="1" s="1"/>
  <c r="D3346" i="1"/>
  <c r="O3346" i="1" s="1"/>
  <c r="D3347" i="1"/>
  <c r="O3347" i="1" s="1"/>
  <c r="D3348" i="1"/>
  <c r="O3348" i="1" s="1"/>
  <c r="D3349" i="1"/>
  <c r="O3349" i="1" s="1"/>
  <c r="D3350" i="1"/>
  <c r="O3350" i="1" s="1"/>
  <c r="D3351" i="1"/>
  <c r="O3351" i="1" s="1"/>
  <c r="D3352" i="1"/>
  <c r="O3352" i="1" s="1"/>
  <c r="D3353" i="1"/>
  <c r="O3353" i="1" s="1"/>
  <c r="D3354" i="1"/>
  <c r="O3354" i="1" s="1"/>
  <c r="D3355" i="1"/>
  <c r="O3355" i="1" s="1"/>
  <c r="D3356" i="1"/>
  <c r="O3356" i="1" s="1"/>
  <c r="D3357" i="1"/>
  <c r="O3357" i="1" s="1"/>
  <c r="D3358" i="1"/>
  <c r="O3358" i="1" s="1"/>
  <c r="D3359" i="1"/>
  <c r="O3359" i="1" s="1"/>
  <c r="D3360" i="1"/>
  <c r="O3360" i="1" s="1"/>
  <c r="D3361" i="1"/>
  <c r="O3361" i="1" s="1"/>
  <c r="D3362" i="1"/>
  <c r="O3362" i="1" s="1"/>
  <c r="D3363" i="1"/>
  <c r="O3363" i="1" s="1"/>
  <c r="D3364" i="1"/>
  <c r="O3364" i="1" s="1"/>
  <c r="D3365" i="1"/>
  <c r="O3365" i="1" s="1"/>
  <c r="D3366" i="1"/>
  <c r="O3366" i="1" s="1"/>
  <c r="D3367" i="1"/>
  <c r="O3367" i="1" s="1"/>
  <c r="D3368" i="1"/>
  <c r="O3368" i="1" s="1"/>
  <c r="D3369" i="1"/>
  <c r="O3369" i="1" s="1"/>
  <c r="D3370" i="1"/>
  <c r="O3370" i="1" s="1"/>
  <c r="D3371" i="1"/>
  <c r="O3371" i="1" s="1"/>
  <c r="D3372" i="1"/>
  <c r="O3372" i="1" s="1"/>
  <c r="D3373" i="1"/>
  <c r="O3373" i="1" s="1"/>
  <c r="D3374" i="1"/>
  <c r="O3374" i="1" s="1"/>
  <c r="D3375" i="1"/>
  <c r="O3375" i="1" s="1"/>
  <c r="D3376" i="1"/>
  <c r="O3376" i="1" s="1"/>
  <c r="D3377" i="1"/>
  <c r="O3377" i="1" s="1"/>
  <c r="D3378" i="1"/>
  <c r="O3378" i="1" s="1"/>
  <c r="D3379" i="1"/>
  <c r="O3379" i="1" s="1"/>
  <c r="D3380" i="1"/>
  <c r="O3380" i="1" s="1"/>
  <c r="D3381" i="1"/>
  <c r="O3381" i="1" s="1"/>
  <c r="D3382" i="1"/>
  <c r="O3382" i="1" s="1"/>
  <c r="D3383" i="1"/>
  <c r="O3383" i="1" s="1"/>
  <c r="D3384" i="1"/>
  <c r="O3384" i="1" s="1"/>
  <c r="D3385" i="1"/>
  <c r="O3385" i="1" s="1"/>
  <c r="D3386" i="1"/>
  <c r="O3386" i="1" s="1"/>
  <c r="D3387" i="1"/>
  <c r="O3387" i="1" s="1"/>
  <c r="D3388" i="1"/>
  <c r="O3388" i="1" s="1"/>
  <c r="D3389" i="1"/>
  <c r="O3389" i="1" s="1"/>
  <c r="D3390" i="1"/>
  <c r="O3390" i="1" s="1"/>
  <c r="D3391" i="1"/>
  <c r="O3391" i="1" s="1"/>
  <c r="D3392" i="1"/>
  <c r="O3392" i="1" s="1"/>
  <c r="D3393" i="1"/>
  <c r="O3393" i="1" s="1"/>
  <c r="D3394" i="1"/>
  <c r="O3394" i="1" s="1"/>
  <c r="D3395" i="1"/>
  <c r="O3395" i="1" s="1"/>
  <c r="D3396" i="1"/>
  <c r="O3396" i="1" s="1"/>
  <c r="D3397" i="1"/>
  <c r="O3397" i="1" s="1"/>
  <c r="D3398" i="1"/>
  <c r="O3398" i="1" s="1"/>
  <c r="D3399" i="1"/>
  <c r="O3399" i="1" s="1"/>
  <c r="D3400" i="1"/>
  <c r="O3400" i="1" s="1"/>
  <c r="D3401" i="1"/>
  <c r="O3401" i="1" s="1"/>
  <c r="D3402" i="1"/>
  <c r="O3402" i="1" s="1"/>
  <c r="D3403" i="1"/>
  <c r="O3403" i="1" s="1"/>
  <c r="D3404" i="1"/>
  <c r="O3404" i="1" s="1"/>
  <c r="D3405" i="1"/>
  <c r="O3405" i="1" s="1"/>
  <c r="D3406" i="1"/>
  <c r="O3406" i="1" s="1"/>
  <c r="D3407" i="1"/>
  <c r="O3407" i="1" s="1"/>
  <c r="D3408" i="1"/>
  <c r="O3408" i="1" s="1"/>
  <c r="D3409" i="1"/>
  <c r="O3409" i="1" s="1"/>
  <c r="D3410" i="1"/>
  <c r="O3410" i="1" s="1"/>
  <c r="D3411" i="1"/>
  <c r="O3411" i="1" s="1"/>
  <c r="D3412" i="1"/>
  <c r="O3412" i="1" s="1"/>
  <c r="D3413" i="1"/>
  <c r="O3413" i="1" s="1"/>
  <c r="D3414" i="1"/>
  <c r="O3414" i="1" s="1"/>
  <c r="D3415" i="1"/>
  <c r="O3415" i="1" s="1"/>
  <c r="D3416" i="1"/>
  <c r="O3416" i="1" s="1"/>
  <c r="D3417" i="1"/>
  <c r="O3417" i="1" s="1"/>
  <c r="D3418" i="1"/>
  <c r="O3418" i="1" s="1"/>
  <c r="D3419" i="1"/>
  <c r="O3419" i="1" s="1"/>
  <c r="D3420" i="1"/>
  <c r="O3420" i="1" s="1"/>
  <c r="D3421" i="1"/>
  <c r="O3421" i="1" s="1"/>
  <c r="D3422" i="1"/>
  <c r="O3422" i="1" s="1"/>
  <c r="D3423" i="1"/>
  <c r="O3423" i="1" s="1"/>
  <c r="D3424" i="1"/>
  <c r="O3424" i="1" s="1"/>
  <c r="D3425" i="1"/>
  <c r="O3425" i="1" s="1"/>
  <c r="D3426" i="1"/>
  <c r="O3426" i="1" s="1"/>
  <c r="D3427" i="1"/>
  <c r="O3427" i="1" s="1"/>
  <c r="D3428" i="1"/>
  <c r="O3428" i="1" s="1"/>
  <c r="D3429" i="1"/>
  <c r="O3429" i="1" s="1"/>
  <c r="D3430" i="1"/>
  <c r="O3430" i="1" s="1"/>
  <c r="D3431" i="1"/>
  <c r="O3431" i="1" s="1"/>
  <c r="D3432" i="1"/>
  <c r="O3432" i="1" s="1"/>
  <c r="D3433" i="1"/>
  <c r="O3433" i="1" s="1"/>
  <c r="D3434" i="1"/>
  <c r="O3434" i="1" s="1"/>
  <c r="D3435" i="1"/>
  <c r="O3435" i="1" s="1"/>
  <c r="D3436" i="1"/>
  <c r="O3436" i="1" s="1"/>
  <c r="D3437" i="1"/>
  <c r="O3437" i="1" s="1"/>
  <c r="D3438" i="1"/>
  <c r="O3438" i="1" s="1"/>
  <c r="D3439" i="1"/>
  <c r="O3439" i="1" s="1"/>
  <c r="D3440" i="1"/>
  <c r="O3440" i="1" s="1"/>
  <c r="D3441" i="1"/>
  <c r="O3441" i="1" s="1"/>
  <c r="D3442" i="1"/>
  <c r="O3442" i="1" s="1"/>
  <c r="D3443" i="1"/>
  <c r="O3443" i="1" s="1"/>
  <c r="D3444" i="1"/>
  <c r="O3444" i="1" s="1"/>
  <c r="D3445" i="1"/>
  <c r="O3445" i="1" s="1"/>
  <c r="D3446" i="1"/>
  <c r="O3446" i="1" s="1"/>
  <c r="D3447" i="1"/>
  <c r="O3447" i="1" s="1"/>
  <c r="D3448" i="1"/>
  <c r="O3448" i="1" s="1"/>
  <c r="D3449" i="1"/>
  <c r="O3449" i="1" s="1"/>
  <c r="D3450" i="1"/>
  <c r="O3450" i="1" s="1"/>
  <c r="D3451" i="1"/>
  <c r="O3451" i="1" s="1"/>
  <c r="D3452" i="1"/>
  <c r="O3452" i="1" s="1"/>
  <c r="D3453" i="1"/>
  <c r="O3453" i="1" s="1"/>
  <c r="D3454" i="1"/>
  <c r="O3454" i="1" s="1"/>
  <c r="D3455" i="1"/>
  <c r="O3455" i="1" s="1"/>
  <c r="D3456" i="1"/>
  <c r="O3456" i="1" s="1"/>
  <c r="D3457" i="1"/>
  <c r="O3457" i="1" s="1"/>
  <c r="D3458" i="1"/>
  <c r="O3458" i="1" s="1"/>
  <c r="D3459" i="1"/>
  <c r="O3459" i="1" s="1"/>
  <c r="D3460" i="1"/>
  <c r="O3460" i="1" s="1"/>
  <c r="D3461" i="1"/>
  <c r="O3461" i="1" s="1"/>
  <c r="D3462" i="1"/>
  <c r="O3462" i="1" s="1"/>
  <c r="D3463" i="1"/>
  <c r="O3463" i="1" s="1"/>
  <c r="D3464" i="1"/>
  <c r="O3464" i="1" s="1"/>
  <c r="D3465" i="1"/>
  <c r="O3465" i="1" s="1"/>
  <c r="D3466" i="1"/>
  <c r="O3466" i="1" s="1"/>
  <c r="D3467" i="1"/>
  <c r="O3467" i="1" s="1"/>
  <c r="D3468" i="1"/>
  <c r="O3468" i="1" s="1"/>
  <c r="D3469" i="1"/>
  <c r="O3469" i="1" s="1"/>
  <c r="D3470" i="1"/>
  <c r="O3470" i="1" s="1"/>
  <c r="D3471" i="1"/>
  <c r="O3471" i="1" s="1"/>
  <c r="D3472" i="1"/>
  <c r="O3472" i="1" s="1"/>
  <c r="D3473" i="1"/>
  <c r="O3473" i="1" s="1"/>
  <c r="D3474" i="1"/>
  <c r="O3474" i="1" s="1"/>
  <c r="D3475" i="1"/>
  <c r="O3475" i="1" s="1"/>
  <c r="D3476" i="1"/>
  <c r="O3476" i="1" s="1"/>
  <c r="D3477" i="1"/>
  <c r="O3477" i="1" s="1"/>
  <c r="D3478" i="1"/>
  <c r="O3478" i="1" s="1"/>
  <c r="D3479" i="1"/>
  <c r="O3479" i="1" s="1"/>
  <c r="D3480" i="1"/>
  <c r="O3480" i="1" s="1"/>
  <c r="D3481" i="1"/>
  <c r="O3481" i="1" s="1"/>
  <c r="D3482" i="1"/>
  <c r="O3482" i="1" s="1"/>
  <c r="D3483" i="1"/>
  <c r="O3483" i="1" s="1"/>
  <c r="D3484" i="1"/>
  <c r="O3484" i="1" s="1"/>
  <c r="D3485" i="1"/>
  <c r="O3485" i="1" s="1"/>
  <c r="D3486" i="1"/>
  <c r="O3486" i="1" s="1"/>
  <c r="D3487" i="1"/>
  <c r="O3487" i="1" s="1"/>
  <c r="D3488" i="1"/>
  <c r="O3488" i="1" s="1"/>
  <c r="D3489" i="1"/>
  <c r="O3489" i="1" s="1"/>
  <c r="D3490" i="1"/>
  <c r="O3490" i="1" s="1"/>
  <c r="D3491" i="1"/>
  <c r="O3491" i="1" s="1"/>
  <c r="D3492" i="1"/>
  <c r="O3492" i="1" s="1"/>
  <c r="D3493" i="1"/>
  <c r="O3493" i="1" s="1"/>
  <c r="D3494" i="1"/>
  <c r="O3494" i="1" s="1"/>
  <c r="D3495" i="1"/>
  <c r="O3495" i="1" s="1"/>
  <c r="D3496" i="1"/>
  <c r="O3496" i="1" s="1"/>
  <c r="D3497" i="1"/>
  <c r="O3497" i="1" s="1"/>
  <c r="D3498" i="1"/>
  <c r="O3498" i="1" s="1"/>
  <c r="D3499" i="1"/>
  <c r="O3499" i="1" s="1"/>
  <c r="D3500" i="1"/>
  <c r="O3500" i="1" s="1"/>
  <c r="D3501" i="1"/>
  <c r="O3501" i="1" s="1"/>
  <c r="D3502" i="1"/>
  <c r="O3502" i="1" s="1"/>
  <c r="D3503" i="1"/>
  <c r="O3503" i="1" s="1"/>
  <c r="D3504" i="1"/>
  <c r="O3504" i="1" s="1"/>
  <c r="D3505" i="1"/>
  <c r="O3505" i="1" s="1"/>
  <c r="D3506" i="1"/>
  <c r="O3506" i="1" s="1"/>
  <c r="D3507" i="1"/>
  <c r="O3507" i="1" s="1"/>
  <c r="D3508" i="1"/>
  <c r="O3508" i="1" s="1"/>
  <c r="D3509" i="1"/>
  <c r="O3509" i="1" s="1"/>
  <c r="D3510" i="1"/>
  <c r="O3510" i="1" s="1"/>
  <c r="D3511" i="1"/>
  <c r="O3511" i="1" s="1"/>
  <c r="D3512" i="1"/>
  <c r="O3512" i="1" s="1"/>
  <c r="D3513" i="1"/>
  <c r="O3513" i="1" s="1"/>
  <c r="D3514" i="1"/>
  <c r="O3514" i="1" s="1"/>
  <c r="D3515" i="1"/>
  <c r="O3515" i="1" s="1"/>
  <c r="D3516" i="1"/>
  <c r="O3516" i="1" s="1"/>
  <c r="D3517" i="1"/>
  <c r="O3517" i="1" s="1"/>
  <c r="D3518" i="1"/>
  <c r="O3518" i="1" s="1"/>
  <c r="D3519" i="1"/>
  <c r="O3519" i="1" s="1"/>
  <c r="D3520" i="1"/>
  <c r="O3520" i="1" s="1"/>
  <c r="D3521" i="1"/>
  <c r="O3521" i="1" s="1"/>
  <c r="D3522" i="1"/>
  <c r="O3522" i="1" s="1"/>
  <c r="D3523" i="1"/>
  <c r="O3523" i="1" s="1"/>
  <c r="D3524" i="1"/>
  <c r="O3524" i="1" s="1"/>
  <c r="D3525" i="1"/>
  <c r="O3525" i="1" s="1"/>
  <c r="D3526" i="1"/>
  <c r="O3526" i="1" s="1"/>
  <c r="D3527" i="1"/>
  <c r="O3527" i="1" s="1"/>
  <c r="D3528" i="1"/>
  <c r="O3528" i="1" s="1"/>
  <c r="D3529" i="1"/>
  <c r="O3529" i="1" s="1"/>
  <c r="D3530" i="1"/>
  <c r="O3530" i="1" s="1"/>
  <c r="D3531" i="1"/>
  <c r="O3531" i="1" s="1"/>
  <c r="D3532" i="1"/>
  <c r="O3532" i="1" s="1"/>
  <c r="D3533" i="1"/>
  <c r="O3533" i="1" s="1"/>
  <c r="D3534" i="1"/>
  <c r="O3534" i="1" s="1"/>
  <c r="D3535" i="1"/>
  <c r="O3535" i="1" s="1"/>
  <c r="D3536" i="1"/>
  <c r="O3536" i="1" s="1"/>
  <c r="D3537" i="1"/>
  <c r="O3537" i="1" s="1"/>
  <c r="D3538" i="1"/>
  <c r="O3538" i="1" s="1"/>
  <c r="D3539" i="1"/>
  <c r="O3539" i="1" s="1"/>
  <c r="D3540" i="1"/>
  <c r="O3540" i="1" s="1"/>
  <c r="D3541" i="1"/>
  <c r="O3541" i="1" s="1"/>
  <c r="D3542" i="1"/>
  <c r="O3542" i="1" s="1"/>
  <c r="D3543" i="1"/>
  <c r="O3543" i="1" s="1"/>
  <c r="D3544" i="1"/>
  <c r="O3544" i="1" s="1"/>
  <c r="D3545" i="1"/>
  <c r="O3545" i="1" s="1"/>
  <c r="D3546" i="1"/>
  <c r="O3546" i="1" s="1"/>
  <c r="D3547" i="1"/>
  <c r="O3547" i="1" s="1"/>
  <c r="D3548" i="1"/>
  <c r="O3548" i="1" s="1"/>
  <c r="D3549" i="1"/>
  <c r="O3549" i="1" s="1"/>
  <c r="D3550" i="1"/>
  <c r="O3550" i="1" s="1"/>
  <c r="D3551" i="1"/>
  <c r="O3551" i="1" s="1"/>
  <c r="D3552" i="1"/>
  <c r="O3552" i="1" s="1"/>
  <c r="D3553" i="1"/>
  <c r="O3553" i="1" s="1"/>
  <c r="D3554" i="1"/>
  <c r="O3554" i="1" s="1"/>
  <c r="D3555" i="1"/>
  <c r="O3555" i="1" s="1"/>
  <c r="D3556" i="1"/>
  <c r="O3556" i="1" s="1"/>
  <c r="D3557" i="1"/>
  <c r="O3557" i="1" s="1"/>
  <c r="D3558" i="1"/>
  <c r="O3558" i="1" s="1"/>
  <c r="D3559" i="1"/>
  <c r="O3559" i="1" s="1"/>
  <c r="D3560" i="1"/>
  <c r="O3560" i="1" s="1"/>
  <c r="D3561" i="1"/>
  <c r="O3561" i="1" s="1"/>
  <c r="D3562" i="1"/>
  <c r="O3562" i="1" s="1"/>
  <c r="D3563" i="1"/>
  <c r="O3563" i="1" s="1"/>
  <c r="D3564" i="1"/>
  <c r="O3564" i="1" s="1"/>
  <c r="D3565" i="1"/>
  <c r="O3565" i="1" s="1"/>
  <c r="D3566" i="1"/>
  <c r="O3566" i="1" s="1"/>
  <c r="D3567" i="1"/>
  <c r="O3567" i="1" s="1"/>
  <c r="D3568" i="1"/>
  <c r="O3568" i="1" s="1"/>
  <c r="D3569" i="1"/>
  <c r="O3569" i="1" s="1"/>
  <c r="D3570" i="1"/>
  <c r="O3570" i="1" s="1"/>
  <c r="D3571" i="1"/>
  <c r="O3571" i="1" s="1"/>
  <c r="D3572" i="1"/>
  <c r="O3572" i="1" s="1"/>
  <c r="D3573" i="1"/>
  <c r="O3573" i="1" s="1"/>
  <c r="D3574" i="1"/>
  <c r="O3574" i="1" s="1"/>
  <c r="D3575" i="1"/>
  <c r="O3575" i="1" s="1"/>
  <c r="D3576" i="1"/>
  <c r="O3576" i="1" s="1"/>
  <c r="D3577" i="1"/>
  <c r="O3577" i="1" s="1"/>
  <c r="D3578" i="1"/>
  <c r="O3578" i="1" s="1"/>
  <c r="D3579" i="1"/>
  <c r="O3579" i="1" s="1"/>
  <c r="D3580" i="1"/>
  <c r="O3580" i="1" s="1"/>
  <c r="D3581" i="1"/>
  <c r="O3581" i="1" s="1"/>
  <c r="D3582" i="1"/>
  <c r="O3582" i="1" s="1"/>
  <c r="D3583" i="1"/>
  <c r="O3583" i="1" s="1"/>
  <c r="D3584" i="1"/>
  <c r="O3584" i="1" s="1"/>
  <c r="D3585" i="1"/>
  <c r="O3585" i="1" s="1"/>
  <c r="D3586" i="1"/>
  <c r="O3586" i="1" s="1"/>
  <c r="D3587" i="1"/>
  <c r="O3587" i="1" s="1"/>
  <c r="D3588" i="1"/>
  <c r="O3588" i="1" s="1"/>
  <c r="D3589" i="1"/>
  <c r="O3589" i="1" s="1"/>
  <c r="D3590" i="1"/>
  <c r="O3590" i="1" s="1"/>
  <c r="D3591" i="1"/>
  <c r="O3591" i="1" s="1"/>
  <c r="D3592" i="1"/>
  <c r="O3592" i="1" s="1"/>
  <c r="D3593" i="1"/>
  <c r="O3593" i="1" s="1"/>
  <c r="D3594" i="1"/>
  <c r="O3594" i="1" s="1"/>
  <c r="D3595" i="1"/>
  <c r="O3595" i="1" s="1"/>
  <c r="D3596" i="1"/>
  <c r="O3596" i="1" s="1"/>
  <c r="D3597" i="1"/>
  <c r="O3597" i="1" s="1"/>
  <c r="D3598" i="1"/>
  <c r="O3598" i="1" s="1"/>
  <c r="D3599" i="1"/>
  <c r="O3599" i="1" s="1"/>
  <c r="D3600" i="1"/>
  <c r="O3600" i="1" s="1"/>
  <c r="D3601" i="1"/>
  <c r="O3601" i="1" s="1"/>
  <c r="D3602" i="1"/>
  <c r="O3602" i="1" s="1"/>
  <c r="D3603" i="1"/>
  <c r="O3603" i="1" s="1"/>
  <c r="D3604" i="1"/>
  <c r="O3604" i="1" s="1"/>
  <c r="D3605" i="1"/>
  <c r="O3605" i="1" s="1"/>
  <c r="D3606" i="1"/>
  <c r="O3606" i="1" s="1"/>
  <c r="D3607" i="1"/>
  <c r="O3607" i="1" s="1"/>
  <c r="D3608" i="1"/>
  <c r="O3608" i="1" s="1"/>
  <c r="D3609" i="1"/>
  <c r="O3609" i="1" s="1"/>
  <c r="D3610" i="1"/>
  <c r="O3610" i="1" s="1"/>
  <c r="D3611" i="1"/>
  <c r="O3611" i="1" s="1"/>
  <c r="D3612" i="1"/>
  <c r="O3612" i="1" s="1"/>
  <c r="D3613" i="1"/>
  <c r="O3613" i="1" s="1"/>
  <c r="D3614" i="1"/>
  <c r="O3614" i="1" s="1"/>
  <c r="D3615" i="1"/>
  <c r="O3615" i="1" s="1"/>
  <c r="D3616" i="1"/>
  <c r="O3616" i="1" s="1"/>
  <c r="D3617" i="1"/>
  <c r="O3617" i="1" s="1"/>
  <c r="D3618" i="1"/>
  <c r="O3618" i="1" s="1"/>
  <c r="D3619" i="1"/>
  <c r="O3619" i="1" s="1"/>
  <c r="D3620" i="1"/>
  <c r="O3620" i="1" s="1"/>
  <c r="D3621" i="1"/>
  <c r="O3621" i="1" s="1"/>
  <c r="D3622" i="1"/>
  <c r="O3622" i="1" s="1"/>
  <c r="D3623" i="1"/>
  <c r="O3623" i="1" s="1"/>
  <c r="D3624" i="1"/>
  <c r="O3624" i="1" s="1"/>
  <c r="D3625" i="1"/>
  <c r="O3625" i="1" s="1"/>
  <c r="D3626" i="1"/>
  <c r="O3626" i="1" s="1"/>
  <c r="D3627" i="1"/>
  <c r="O3627" i="1" s="1"/>
  <c r="D3628" i="1"/>
  <c r="O3628" i="1" s="1"/>
  <c r="D3629" i="1"/>
  <c r="O3629" i="1" s="1"/>
  <c r="D3630" i="1"/>
  <c r="O3630" i="1" s="1"/>
  <c r="D3631" i="1"/>
  <c r="O3631" i="1" s="1"/>
  <c r="D3632" i="1"/>
  <c r="O3632" i="1" s="1"/>
  <c r="D3633" i="1"/>
  <c r="O3633" i="1" s="1"/>
  <c r="D3634" i="1"/>
  <c r="O3634" i="1" s="1"/>
  <c r="D3635" i="1"/>
  <c r="O3635" i="1" s="1"/>
  <c r="D3636" i="1"/>
  <c r="O3636" i="1" s="1"/>
  <c r="D3637" i="1"/>
  <c r="O3637" i="1" s="1"/>
  <c r="D3638" i="1"/>
  <c r="O3638" i="1" s="1"/>
  <c r="D3639" i="1"/>
  <c r="O3639" i="1" s="1"/>
  <c r="D3640" i="1"/>
  <c r="O3640" i="1" s="1"/>
  <c r="D3641" i="1"/>
  <c r="O3641" i="1" s="1"/>
  <c r="D3642" i="1"/>
  <c r="O3642" i="1" s="1"/>
  <c r="D3643" i="1"/>
  <c r="O3643" i="1" s="1"/>
  <c r="D3644" i="1"/>
  <c r="O3644" i="1" s="1"/>
  <c r="D3645" i="1"/>
  <c r="O3645" i="1" s="1"/>
  <c r="D3646" i="1"/>
  <c r="O3646" i="1" s="1"/>
  <c r="D3647" i="1"/>
  <c r="O3647" i="1" s="1"/>
  <c r="D3648" i="1"/>
  <c r="O3648" i="1" s="1"/>
  <c r="D3649" i="1"/>
  <c r="O3649" i="1" s="1"/>
  <c r="D3650" i="1"/>
  <c r="O3650" i="1" s="1"/>
  <c r="D3651" i="1"/>
  <c r="O3651" i="1" s="1"/>
  <c r="D3652" i="1"/>
  <c r="O3652" i="1" s="1"/>
  <c r="D3653" i="1"/>
  <c r="O3653" i="1" s="1"/>
  <c r="D3654" i="1"/>
  <c r="O3654" i="1" s="1"/>
  <c r="D3655" i="1"/>
  <c r="O3655" i="1" s="1"/>
  <c r="D3656" i="1"/>
  <c r="O3656" i="1" s="1"/>
  <c r="D3657" i="1"/>
  <c r="O3657" i="1" s="1"/>
  <c r="D3658" i="1"/>
  <c r="O3658" i="1" s="1"/>
  <c r="D3659" i="1"/>
  <c r="O3659" i="1" s="1"/>
  <c r="D3660" i="1"/>
  <c r="O3660" i="1" s="1"/>
  <c r="D3661" i="1"/>
  <c r="O3661" i="1" s="1"/>
  <c r="D3662" i="1"/>
  <c r="O3662" i="1" s="1"/>
  <c r="D3663" i="1"/>
  <c r="O3663" i="1" s="1"/>
  <c r="D3664" i="1"/>
  <c r="O3664" i="1" s="1"/>
  <c r="D3665" i="1"/>
  <c r="O3665" i="1" s="1"/>
  <c r="D3666" i="1"/>
  <c r="O3666" i="1" s="1"/>
  <c r="D3667" i="1"/>
  <c r="O3667" i="1" s="1"/>
  <c r="D3668" i="1"/>
  <c r="O3668" i="1" s="1"/>
  <c r="D3669" i="1"/>
  <c r="O3669" i="1" s="1"/>
  <c r="D3670" i="1"/>
  <c r="O3670" i="1" s="1"/>
  <c r="D3671" i="1"/>
  <c r="O3671" i="1" s="1"/>
  <c r="D3672" i="1"/>
  <c r="O3672" i="1" s="1"/>
  <c r="D3673" i="1"/>
  <c r="O3673" i="1" s="1"/>
  <c r="D3674" i="1"/>
  <c r="O3674" i="1" s="1"/>
  <c r="D3675" i="1"/>
  <c r="O3675" i="1" s="1"/>
  <c r="D3676" i="1"/>
  <c r="O3676" i="1" s="1"/>
  <c r="D3677" i="1"/>
  <c r="O3677" i="1" s="1"/>
  <c r="D3678" i="1"/>
  <c r="O3678" i="1" s="1"/>
  <c r="D3679" i="1"/>
  <c r="O3679" i="1" s="1"/>
  <c r="D3680" i="1"/>
  <c r="O3680" i="1" s="1"/>
  <c r="D3681" i="1"/>
  <c r="O3681" i="1" s="1"/>
  <c r="D3682" i="1"/>
  <c r="O3682" i="1" s="1"/>
  <c r="D3683" i="1"/>
  <c r="O3683" i="1" s="1"/>
  <c r="D3684" i="1"/>
  <c r="O3684" i="1" s="1"/>
  <c r="D3685" i="1"/>
  <c r="O3685" i="1" s="1"/>
  <c r="D3686" i="1"/>
  <c r="O3686" i="1" s="1"/>
  <c r="D3687" i="1"/>
  <c r="O3687" i="1" s="1"/>
  <c r="D3688" i="1"/>
  <c r="O3688" i="1" s="1"/>
  <c r="D3689" i="1"/>
  <c r="O3689" i="1" s="1"/>
  <c r="D3690" i="1"/>
  <c r="O3690" i="1" s="1"/>
  <c r="D3691" i="1"/>
  <c r="O3691" i="1" s="1"/>
  <c r="D3692" i="1"/>
  <c r="O3692" i="1" s="1"/>
  <c r="D3693" i="1"/>
  <c r="O3693" i="1" s="1"/>
  <c r="D3694" i="1"/>
  <c r="O3694" i="1" s="1"/>
  <c r="D3695" i="1"/>
  <c r="O3695" i="1" s="1"/>
  <c r="D3696" i="1"/>
  <c r="O3696" i="1" s="1"/>
  <c r="D3697" i="1"/>
  <c r="O3697" i="1" s="1"/>
  <c r="D3698" i="1"/>
  <c r="O3698" i="1" s="1"/>
  <c r="D3699" i="1"/>
  <c r="O3699" i="1" s="1"/>
  <c r="D3700" i="1"/>
  <c r="O3700" i="1" s="1"/>
  <c r="D3701" i="1"/>
  <c r="O3701" i="1" s="1"/>
  <c r="D3702" i="1"/>
  <c r="O3702" i="1" s="1"/>
  <c r="D3703" i="1"/>
  <c r="O3703" i="1" s="1"/>
  <c r="D3704" i="1"/>
  <c r="O3704" i="1" s="1"/>
  <c r="D3705" i="1"/>
  <c r="O3705" i="1" s="1"/>
  <c r="D3706" i="1"/>
  <c r="O3706" i="1" s="1"/>
  <c r="D3707" i="1"/>
  <c r="O3707" i="1" s="1"/>
  <c r="D3708" i="1"/>
  <c r="O3708" i="1" s="1"/>
  <c r="D3709" i="1"/>
  <c r="O3709" i="1" s="1"/>
  <c r="D3710" i="1"/>
  <c r="O3710" i="1" s="1"/>
  <c r="D3711" i="1"/>
  <c r="O3711" i="1" s="1"/>
  <c r="D3712" i="1"/>
  <c r="O3712" i="1" s="1"/>
  <c r="D3713" i="1"/>
  <c r="O3713" i="1" s="1"/>
  <c r="D3714" i="1"/>
  <c r="O3714" i="1" s="1"/>
  <c r="D3715" i="1"/>
  <c r="O3715" i="1" s="1"/>
  <c r="D3716" i="1"/>
  <c r="O3716" i="1" s="1"/>
  <c r="D3717" i="1"/>
  <c r="O3717" i="1" s="1"/>
  <c r="D3718" i="1"/>
  <c r="O3718" i="1" s="1"/>
  <c r="D3719" i="1"/>
  <c r="O3719" i="1" s="1"/>
  <c r="D3720" i="1"/>
  <c r="O3720" i="1" s="1"/>
  <c r="D3721" i="1"/>
  <c r="O3721" i="1" s="1"/>
  <c r="D3722" i="1"/>
  <c r="O3722" i="1" s="1"/>
  <c r="D3723" i="1"/>
  <c r="O3723" i="1" s="1"/>
  <c r="D3724" i="1"/>
  <c r="O3724" i="1" s="1"/>
  <c r="D3725" i="1"/>
  <c r="O3725" i="1" s="1"/>
  <c r="D3726" i="1"/>
  <c r="O3726" i="1" s="1"/>
  <c r="D3727" i="1"/>
  <c r="O3727" i="1" s="1"/>
  <c r="D3728" i="1"/>
  <c r="O3728" i="1" s="1"/>
  <c r="D3729" i="1"/>
  <c r="O3729" i="1" s="1"/>
  <c r="D3730" i="1"/>
  <c r="O3730" i="1" s="1"/>
  <c r="D3731" i="1"/>
  <c r="O3731" i="1" s="1"/>
  <c r="D3732" i="1"/>
  <c r="O3732" i="1" s="1"/>
  <c r="D3733" i="1"/>
  <c r="O3733" i="1" s="1"/>
  <c r="D3734" i="1"/>
  <c r="O3734" i="1" s="1"/>
  <c r="D3735" i="1"/>
  <c r="O3735" i="1" s="1"/>
  <c r="D3736" i="1"/>
  <c r="O3736" i="1" s="1"/>
  <c r="D3737" i="1"/>
  <c r="O3737" i="1" s="1"/>
  <c r="D3738" i="1"/>
  <c r="O3738" i="1" s="1"/>
  <c r="D3739" i="1"/>
  <c r="O3739" i="1" s="1"/>
  <c r="D3740" i="1"/>
  <c r="O3740" i="1" s="1"/>
  <c r="D3741" i="1"/>
  <c r="O3741" i="1" s="1"/>
  <c r="D3742" i="1"/>
  <c r="O3742" i="1" s="1"/>
  <c r="D3743" i="1"/>
  <c r="O3743" i="1" s="1"/>
  <c r="D3744" i="1"/>
  <c r="O3744" i="1" s="1"/>
  <c r="D3745" i="1"/>
  <c r="O3745" i="1" s="1"/>
  <c r="D3746" i="1"/>
  <c r="O3746" i="1" s="1"/>
  <c r="D3747" i="1"/>
  <c r="O3747" i="1" s="1"/>
  <c r="D3748" i="1"/>
  <c r="O3748" i="1" s="1"/>
  <c r="D3749" i="1"/>
  <c r="O3749" i="1" s="1"/>
  <c r="D3750" i="1"/>
  <c r="O3750" i="1" s="1"/>
  <c r="D3751" i="1"/>
  <c r="O3751" i="1" s="1"/>
  <c r="D3752" i="1"/>
  <c r="O3752" i="1" s="1"/>
  <c r="D3753" i="1"/>
  <c r="O3753" i="1" s="1"/>
  <c r="D3754" i="1"/>
  <c r="O3754" i="1" s="1"/>
  <c r="D3755" i="1"/>
  <c r="O3755" i="1" s="1"/>
  <c r="D3756" i="1"/>
  <c r="O3756" i="1" s="1"/>
  <c r="D3757" i="1"/>
  <c r="O3757" i="1" s="1"/>
  <c r="D3758" i="1"/>
  <c r="O3758" i="1" s="1"/>
  <c r="D3759" i="1"/>
  <c r="O3759" i="1" s="1"/>
  <c r="D3760" i="1"/>
  <c r="O3760" i="1" s="1"/>
  <c r="D3761" i="1"/>
  <c r="O3761" i="1" s="1"/>
  <c r="D3762" i="1"/>
  <c r="O3762" i="1" s="1"/>
  <c r="D3763" i="1"/>
  <c r="O3763" i="1" s="1"/>
  <c r="D3764" i="1"/>
  <c r="O3764" i="1" s="1"/>
  <c r="D3765" i="1"/>
  <c r="O3765" i="1" s="1"/>
  <c r="D3766" i="1"/>
  <c r="O3766" i="1" s="1"/>
  <c r="D3767" i="1"/>
  <c r="O3767" i="1" s="1"/>
  <c r="D3768" i="1"/>
  <c r="O3768" i="1" s="1"/>
  <c r="D3769" i="1"/>
  <c r="O3769" i="1" s="1"/>
  <c r="D3770" i="1"/>
  <c r="O3770" i="1" s="1"/>
  <c r="D3771" i="1"/>
  <c r="O3771" i="1" s="1"/>
  <c r="D3772" i="1"/>
  <c r="O3772" i="1" s="1"/>
  <c r="D3773" i="1"/>
  <c r="O3773" i="1" s="1"/>
  <c r="D3774" i="1"/>
  <c r="O3774" i="1" s="1"/>
  <c r="D3775" i="1"/>
  <c r="O3775" i="1" s="1"/>
  <c r="D3776" i="1"/>
  <c r="O3776" i="1" s="1"/>
  <c r="D3777" i="1"/>
  <c r="O3777" i="1" s="1"/>
  <c r="D3778" i="1"/>
  <c r="O3778" i="1" s="1"/>
  <c r="D3779" i="1"/>
  <c r="O3779" i="1" s="1"/>
  <c r="D3780" i="1"/>
  <c r="O3780" i="1" s="1"/>
  <c r="D3781" i="1"/>
  <c r="O3781" i="1" s="1"/>
  <c r="D3782" i="1"/>
  <c r="O3782" i="1" s="1"/>
  <c r="D3783" i="1"/>
  <c r="O3783" i="1" s="1"/>
  <c r="D3784" i="1"/>
  <c r="O3784" i="1" s="1"/>
  <c r="D3785" i="1"/>
  <c r="O3785" i="1" s="1"/>
  <c r="D3786" i="1"/>
  <c r="O3786" i="1" s="1"/>
  <c r="D3787" i="1"/>
  <c r="O3787" i="1" s="1"/>
  <c r="D3788" i="1"/>
  <c r="O3788" i="1" s="1"/>
  <c r="D3789" i="1"/>
  <c r="O3789" i="1" s="1"/>
  <c r="D3790" i="1"/>
  <c r="O3790" i="1" s="1"/>
  <c r="D3791" i="1"/>
  <c r="O3791" i="1" s="1"/>
  <c r="D3792" i="1"/>
  <c r="O3792" i="1" s="1"/>
  <c r="D3793" i="1"/>
  <c r="O3793" i="1" s="1"/>
  <c r="D3794" i="1"/>
  <c r="O3794" i="1" s="1"/>
  <c r="D3795" i="1"/>
  <c r="O3795" i="1" s="1"/>
  <c r="D3796" i="1"/>
  <c r="O3796" i="1" s="1"/>
  <c r="D3797" i="1"/>
  <c r="O3797" i="1" s="1"/>
  <c r="D3798" i="1"/>
  <c r="O3798" i="1" s="1"/>
  <c r="D3799" i="1"/>
  <c r="O3799" i="1" s="1"/>
  <c r="D3800" i="1"/>
  <c r="O3800" i="1" s="1"/>
  <c r="D3801" i="1"/>
  <c r="O3801" i="1" s="1"/>
  <c r="D3802" i="1"/>
  <c r="O3802" i="1" s="1"/>
  <c r="D3803" i="1"/>
  <c r="O3803" i="1" s="1"/>
  <c r="D3804" i="1"/>
  <c r="O3804" i="1" s="1"/>
  <c r="D3805" i="1"/>
  <c r="O3805" i="1" s="1"/>
  <c r="D3806" i="1"/>
  <c r="O3806" i="1" s="1"/>
  <c r="D3807" i="1"/>
  <c r="O3807" i="1" s="1"/>
  <c r="D3808" i="1"/>
  <c r="O3808" i="1" s="1"/>
  <c r="D3809" i="1"/>
  <c r="O3809" i="1" s="1"/>
  <c r="D3810" i="1"/>
  <c r="O3810" i="1" s="1"/>
  <c r="D3811" i="1"/>
  <c r="O3811" i="1" s="1"/>
  <c r="D3812" i="1"/>
  <c r="O3812" i="1" s="1"/>
  <c r="D3813" i="1"/>
  <c r="O3813" i="1" s="1"/>
  <c r="D3814" i="1"/>
  <c r="O3814" i="1" s="1"/>
  <c r="D3815" i="1"/>
  <c r="O3815" i="1" s="1"/>
  <c r="D3816" i="1"/>
  <c r="O3816" i="1" s="1"/>
  <c r="D3817" i="1"/>
  <c r="O3817" i="1" s="1"/>
  <c r="D3818" i="1"/>
  <c r="O3818" i="1" s="1"/>
  <c r="D3819" i="1"/>
  <c r="O3819" i="1" s="1"/>
  <c r="D3820" i="1"/>
  <c r="O3820" i="1" s="1"/>
  <c r="D3821" i="1"/>
  <c r="O3821" i="1" s="1"/>
  <c r="D3822" i="1"/>
  <c r="O3822" i="1" s="1"/>
  <c r="D3823" i="1"/>
  <c r="O3823" i="1" s="1"/>
  <c r="D3824" i="1"/>
  <c r="O3824" i="1" s="1"/>
  <c r="D3825" i="1"/>
  <c r="O3825" i="1" s="1"/>
  <c r="D3826" i="1"/>
  <c r="O3826" i="1" s="1"/>
  <c r="D3827" i="1"/>
  <c r="O3827" i="1" s="1"/>
  <c r="D3828" i="1"/>
  <c r="O3828" i="1" s="1"/>
  <c r="D3829" i="1"/>
  <c r="O3829" i="1" s="1"/>
  <c r="D3830" i="1"/>
  <c r="O3830" i="1" s="1"/>
  <c r="D3831" i="1"/>
  <c r="O3831" i="1" s="1"/>
  <c r="D3832" i="1"/>
  <c r="O3832" i="1" s="1"/>
  <c r="D3833" i="1"/>
  <c r="O3833" i="1" s="1"/>
  <c r="D3834" i="1"/>
  <c r="O3834" i="1" s="1"/>
  <c r="D3835" i="1"/>
  <c r="O3835" i="1" s="1"/>
  <c r="D3836" i="1"/>
  <c r="O3836" i="1" s="1"/>
  <c r="D3837" i="1"/>
  <c r="O3837" i="1" s="1"/>
  <c r="D3838" i="1"/>
  <c r="O3838" i="1" s="1"/>
  <c r="D3839" i="1"/>
  <c r="O3839" i="1" s="1"/>
  <c r="D3840" i="1"/>
  <c r="O3840" i="1" s="1"/>
  <c r="D3841" i="1"/>
  <c r="O3841" i="1" s="1"/>
  <c r="D3842" i="1"/>
  <c r="O3842" i="1" s="1"/>
  <c r="D3843" i="1"/>
  <c r="O3843" i="1" s="1"/>
  <c r="D3844" i="1"/>
  <c r="O3844" i="1" s="1"/>
  <c r="D3845" i="1"/>
  <c r="O3845" i="1" s="1"/>
  <c r="D3846" i="1"/>
  <c r="O3846" i="1" s="1"/>
  <c r="D3847" i="1"/>
  <c r="O3847" i="1" s="1"/>
  <c r="D3848" i="1"/>
  <c r="O3848" i="1" s="1"/>
  <c r="D3849" i="1"/>
  <c r="O3849" i="1" s="1"/>
  <c r="D3850" i="1"/>
  <c r="O3850" i="1" s="1"/>
  <c r="D3851" i="1"/>
  <c r="O3851" i="1" s="1"/>
  <c r="D3852" i="1"/>
  <c r="O3852" i="1" s="1"/>
  <c r="D3853" i="1"/>
  <c r="O3853" i="1" s="1"/>
  <c r="D3854" i="1"/>
  <c r="O3854" i="1" s="1"/>
  <c r="D3855" i="1"/>
  <c r="O3855" i="1" s="1"/>
  <c r="D3856" i="1"/>
  <c r="O3856" i="1" s="1"/>
  <c r="D3857" i="1"/>
  <c r="O3857" i="1" s="1"/>
  <c r="D3858" i="1"/>
  <c r="O3858" i="1" s="1"/>
  <c r="D3859" i="1"/>
  <c r="O3859" i="1" s="1"/>
  <c r="D3860" i="1"/>
  <c r="O3860" i="1" s="1"/>
  <c r="D3861" i="1"/>
  <c r="O3861" i="1" s="1"/>
  <c r="D3862" i="1"/>
  <c r="O3862" i="1" s="1"/>
  <c r="D3863" i="1"/>
  <c r="O3863" i="1" s="1"/>
  <c r="D3864" i="1"/>
  <c r="O3864" i="1" s="1"/>
  <c r="D3865" i="1"/>
  <c r="O3865" i="1" s="1"/>
  <c r="D3866" i="1"/>
  <c r="O3866" i="1" s="1"/>
  <c r="D3867" i="1"/>
  <c r="O3867" i="1" s="1"/>
  <c r="D3868" i="1"/>
  <c r="O3868" i="1" s="1"/>
  <c r="D3869" i="1"/>
  <c r="O3869" i="1" s="1"/>
  <c r="D3870" i="1"/>
  <c r="O3870" i="1" s="1"/>
  <c r="D3871" i="1"/>
  <c r="O3871" i="1" s="1"/>
  <c r="D3872" i="1"/>
  <c r="O3872" i="1" s="1"/>
  <c r="D3873" i="1"/>
  <c r="O3873" i="1" s="1"/>
  <c r="D3874" i="1"/>
  <c r="O3874" i="1" s="1"/>
  <c r="D3875" i="1"/>
  <c r="O3875" i="1" s="1"/>
  <c r="D3876" i="1"/>
  <c r="O3876" i="1" s="1"/>
  <c r="D3877" i="1"/>
  <c r="O3877" i="1" s="1"/>
  <c r="D3878" i="1"/>
  <c r="O3878" i="1" s="1"/>
  <c r="D3879" i="1"/>
  <c r="O3879" i="1" s="1"/>
  <c r="D3880" i="1"/>
  <c r="O3880" i="1" s="1"/>
  <c r="D3881" i="1"/>
  <c r="O3881" i="1" s="1"/>
  <c r="D3882" i="1"/>
  <c r="O3882" i="1" s="1"/>
  <c r="D3883" i="1"/>
  <c r="O3883" i="1" s="1"/>
  <c r="D3884" i="1"/>
  <c r="O3884" i="1" s="1"/>
  <c r="D3885" i="1"/>
  <c r="O3885" i="1" s="1"/>
  <c r="D3886" i="1"/>
  <c r="O3886" i="1" s="1"/>
  <c r="D3887" i="1"/>
  <c r="O3887" i="1" s="1"/>
  <c r="D3888" i="1"/>
  <c r="O3888" i="1" s="1"/>
  <c r="D3889" i="1"/>
  <c r="O3889" i="1" s="1"/>
  <c r="D3890" i="1"/>
  <c r="O3890" i="1" s="1"/>
  <c r="D3891" i="1"/>
  <c r="O3891" i="1" s="1"/>
  <c r="D3892" i="1"/>
  <c r="O3892" i="1" s="1"/>
  <c r="D3893" i="1"/>
  <c r="O3893" i="1" s="1"/>
  <c r="D3894" i="1"/>
  <c r="O3894" i="1" s="1"/>
  <c r="D3895" i="1"/>
  <c r="O3895" i="1" s="1"/>
  <c r="D3896" i="1"/>
  <c r="O3896" i="1" s="1"/>
  <c r="D3897" i="1"/>
  <c r="O3897" i="1" s="1"/>
  <c r="D3898" i="1"/>
  <c r="O3898" i="1" s="1"/>
  <c r="D3899" i="1"/>
  <c r="O3899" i="1" s="1"/>
  <c r="D3900" i="1"/>
  <c r="O3900" i="1" s="1"/>
  <c r="D3901" i="1"/>
  <c r="O3901" i="1" s="1"/>
  <c r="D3902" i="1"/>
  <c r="O3902" i="1" s="1"/>
  <c r="D3903" i="1"/>
  <c r="O3903" i="1" s="1"/>
  <c r="D3904" i="1"/>
  <c r="O3904" i="1" s="1"/>
  <c r="D3905" i="1"/>
  <c r="O3905" i="1" s="1"/>
  <c r="D3906" i="1"/>
  <c r="O3906" i="1" s="1"/>
  <c r="D3907" i="1"/>
  <c r="O3907" i="1" s="1"/>
  <c r="D3908" i="1"/>
  <c r="O3908" i="1" s="1"/>
  <c r="D3909" i="1"/>
  <c r="O3909" i="1" s="1"/>
  <c r="D3910" i="1"/>
  <c r="O3910" i="1" s="1"/>
  <c r="D3911" i="1"/>
  <c r="O3911" i="1" s="1"/>
  <c r="D3912" i="1"/>
  <c r="O3912" i="1" s="1"/>
  <c r="D3913" i="1"/>
  <c r="O3913" i="1" s="1"/>
  <c r="D3914" i="1"/>
  <c r="O3914" i="1" s="1"/>
  <c r="D3915" i="1"/>
  <c r="O3915" i="1" s="1"/>
  <c r="D3916" i="1"/>
  <c r="O3916" i="1" s="1"/>
  <c r="D3917" i="1"/>
  <c r="O3917" i="1" s="1"/>
  <c r="D3918" i="1"/>
  <c r="O3918" i="1" s="1"/>
  <c r="D3919" i="1"/>
  <c r="O3919" i="1" s="1"/>
  <c r="D3920" i="1"/>
  <c r="O3920" i="1" s="1"/>
  <c r="D3921" i="1"/>
  <c r="O3921" i="1" s="1"/>
  <c r="D3922" i="1"/>
  <c r="O3922" i="1" s="1"/>
  <c r="D3923" i="1"/>
  <c r="O3923" i="1" s="1"/>
  <c r="D3924" i="1"/>
  <c r="O3924" i="1" s="1"/>
  <c r="D3925" i="1"/>
  <c r="O3925" i="1" s="1"/>
  <c r="D3926" i="1"/>
  <c r="O3926" i="1" s="1"/>
  <c r="D3927" i="1"/>
  <c r="O3927" i="1" s="1"/>
  <c r="D3928" i="1"/>
  <c r="O3928" i="1" s="1"/>
  <c r="D3929" i="1"/>
  <c r="O3929" i="1" s="1"/>
  <c r="D3930" i="1"/>
  <c r="O3930" i="1" s="1"/>
  <c r="D3931" i="1"/>
  <c r="O3931" i="1" s="1"/>
  <c r="D3932" i="1"/>
  <c r="O3932" i="1" s="1"/>
  <c r="D3933" i="1"/>
  <c r="O3933" i="1" s="1"/>
  <c r="D3934" i="1"/>
  <c r="O3934" i="1" s="1"/>
  <c r="D3935" i="1"/>
  <c r="O3935" i="1" s="1"/>
  <c r="D3936" i="1"/>
  <c r="O3936" i="1" s="1"/>
  <c r="D3937" i="1"/>
  <c r="O3937" i="1" s="1"/>
  <c r="D3938" i="1"/>
  <c r="O3938" i="1" s="1"/>
  <c r="D3939" i="1"/>
  <c r="O3939" i="1" s="1"/>
  <c r="D3940" i="1"/>
  <c r="O3940" i="1" s="1"/>
  <c r="D3941" i="1"/>
  <c r="O3941" i="1" s="1"/>
  <c r="D3942" i="1"/>
  <c r="O3942" i="1" s="1"/>
  <c r="D3943" i="1"/>
  <c r="O3943" i="1" s="1"/>
  <c r="D3944" i="1"/>
  <c r="O3944" i="1" s="1"/>
  <c r="D3945" i="1"/>
  <c r="O3945" i="1" s="1"/>
  <c r="D3946" i="1"/>
  <c r="O3946" i="1" s="1"/>
  <c r="D3947" i="1"/>
  <c r="O3947" i="1" s="1"/>
  <c r="D3948" i="1"/>
  <c r="O3948" i="1" s="1"/>
  <c r="D3949" i="1"/>
  <c r="O3949" i="1" s="1"/>
  <c r="D3950" i="1"/>
  <c r="O3950" i="1" s="1"/>
  <c r="D3951" i="1"/>
  <c r="O3951" i="1" s="1"/>
  <c r="D3952" i="1"/>
  <c r="O3952" i="1" s="1"/>
  <c r="D3953" i="1"/>
  <c r="O3953" i="1" s="1"/>
  <c r="D3954" i="1"/>
  <c r="O3954" i="1" s="1"/>
  <c r="D3955" i="1"/>
  <c r="O3955" i="1" s="1"/>
  <c r="D3956" i="1"/>
  <c r="O3956" i="1" s="1"/>
  <c r="D3957" i="1"/>
  <c r="O3957" i="1" s="1"/>
  <c r="D3958" i="1"/>
  <c r="O3958" i="1" s="1"/>
  <c r="D3959" i="1"/>
  <c r="O3959" i="1" s="1"/>
  <c r="D3960" i="1"/>
  <c r="O3960" i="1" s="1"/>
  <c r="D3961" i="1"/>
  <c r="O3961" i="1" s="1"/>
  <c r="D3962" i="1"/>
  <c r="O3962" i="1" s="1"/>
  <c r="D3963" i="1"/>
  <c r="O3963" i="1" s="1"/>
  <c r="D3964" i="1"/>
  <c r="O3964" i="1" s="1"/>
  <c r="D3965" i="1"/>
  <c r="O3965" i="1" s="1"/>
  <c r="D3966" i="1"/>
  <c r="O3966" i="1" s="1"/>
  <c r="D3967" i="1"/>
  <c r="O3967" i="1" s="1"/>
  <c r="D3968" i="1"/>
  <c r="O3968" i="1" s="1"/>
  <c r="D3969" i="1"/>
  <c r="O3969" i="1" s="1"/>
  <c r="D3970" i="1"/>
  <c r="O3970" i="1" s="1"/>
  <c r="D3971" i="1"/>
  <c r="O3971" i="1" s="1"/>
  <c r="D3972" i="1"/>
  <c r="O3972" i="1" s="1"/>
  <c r="D3973" i="1"/>
  <c r="O3973" i="1" s="1"/>
  <c r="D3974" i="1"/>
  <c r="O3974" i="1" s="1"/>
  <c r="D3975" i="1"/>
  <c r="O3975" i="1" s="1"/>
  <c r="D3976" i="1"/>
  <c r="O3976" i="1" s="1"/>
  <c r="D3977" i="1"/>
  <c r="O3977" i="1" s="1"/>
  <c r="D3978" i="1"/>
  <c r="O3978" i="1" s="1"/>
  <c r="D3979" i="1"/>
  <c r="O3979" i="1" s="1"/>
  <c r="D3980" i="1"/>
  <c r="O3980" i="1" s="1"/>
  <c r="D3981" i="1"/>
  <c r="O3981" i="1" s="1"/>
  <c r="D3982" i="1"/>
  <c r="O3982" i="1" s="1"/>
  <c r="D3983" i="1"/>
  <c r="O3983" i="1" s="1"/>
  <c r="D3984" i="1"/>
  <c r="O3984" i="1" s="1"/>
  <c r="D3985" i="1"/>
  <c r="O3985" i="1" s="1"/>
  <c r="D3986" i="1"/>
  <c r="O3986" i="1" s="1"/>
  <c r="D3987" i="1"/>
  <c r="O3987" i="1" s="1"/>
  <c r="D3988" i="1"/>
  <c r="O3988" i="1" s="1"/>
  <c r="D3989" i="1"/>
  <c r="O3989" i="1" s="1"/>
  <c r="D3990" i="1"/>
  <c r="O3990" i="1" s="1"/>
  <c r="D3991" i="1"/>
  <c r="O3991" i="1" s="1"/>
  <c r="D3992" i="1"/>
  <c r="O3992" i="1" s="1"/>
  <c r="D3993" i="1"/>
  <c r="O3993" i="1" s="1"/>
  <c r="D3994" i="1"/>
  <c r="O3994" i="1" s="1"/>
  <c r="D3995" i="1"/>
  <c r="O3995" i="1" s="1"/>
  <c r="D3996" i="1"/>
  <c r="O3996" i="1" s="1"/>
  <c r="D3997" i="1"/>
  <c r="O3997" i="1" s="1"/>
  <c r="D3998" i="1"/>
  <c r="O3998" i="1" s="1"/>
  <c r="D3999" i="1"/>
  <c r="O3999" i="1" s="1"/>
  <c r="D4000" i="1"/>
  <c r="O4000" i="1" s="1"/>
  <c r="D4001" i="1"/>
  <c r="O4001" i="1" s="1"/>
  <c r="D4002" i="1"/>
  <c r="O4002" i="1" s="1"/>
  <c r="D4003" i="1"/>
  <c r="O4003" i="1" s="1"/>
  <c r="D4004" i="1"/>
  <c r="O4004" i="1" s="1"/>
  <c r="D4005" i="1"/>
  <c r="O4005" i="1" s="1"/>
  <c r="D4006" i="1"/>
  <c r="O4006" i="1" s="1"/>
  <c r="D4007" i="1"/>
  <c r="O4007" i="1" s="1"/>
  <c r="D4008" i="1"/>
  <c r="O4008" i="1" s="1"/>
  <c r="D4009" i="1"/>
  <c r="O4009" i="1" s="1"/>
  <c r="D4010" i="1"/>
  <c r="O4010" i="1" s="1"/>
  <c r="D4011" i="1"/>
  <c r="O4011" i="1" s="1"/>
  <c r="D4012" i="1"/>
  <c r="O4012" i="1" s="1"/>
  <c r="D4013" i="1"/>
  <c r="O4013" i="1" s="1"/>
  <c r="D4014" i="1"/>
  <c r="O4014" i="1" s="1"/>
  <c r="D4015" i="1"/>
  <c r="O4015" i="1" s="1"/>
  <c r="D4016" i="1"/>
  <c r="O4016" i="1" s="1"/>
  <c r="D4017" i="1"/>
  <c r="O4017" i="1" s="1"/>
  <c r="D4018" i="1"/>
  <c r="O4018" i="1" s="1"/>
  <c r="D4019" i="1"/>
  <c r="O4019" i="1" s="1"/>
  <c r="D4020" i="1"/>
  <c r="O4020" i="1" s="1"/>
  <c r="D4021" i="1"/>
  <c r="O4021" i="1" s="1"/>
  <c r="D4022" i="1"/>
  <c r="O4022" i="1" s="1"/>
  <c r="D4023" i="1"/>
  <c r="O4023" i="1" s="1"/>
  <c r="D4024" i="1"/>
  <c r="O4024" i="1" s="1"/>
  <c r="D4025" i="1"/>
  <c r="O4025" i="1" s="1"/>
  <c r="D4026" i="1"/>
  <c r="O4026" i="1" s="1"/>
  <c r="D4027" i="1"/>
  <c r="O4027" i="1" s="1"/>
  <c r="D4028" i="1"/>
  <c r="O4028" i="1" s="1"/>
  <c r="D4029" i="1"/>
  <c r="O4029" i="1" s="1"/>
  <c r="D4030" i="1"/>
  <c r="O4030" i="1" s="1"/>
  <c r="D4031" i="1"/>
  <c r="O4031" i="1" s="1"/>
  <c r="D4032" i="1"/>
  <c r="O4032" i="1" s="1"/>
  <c r="D4033" i="1"/>
  <c r="O4033" i="1" s="1"/>
  <c r="D4034" i="1"/>
  <c r="O4034" i="1" s="1"/>
  <c r="D4035" i="1"/>
  <c r="O4035" i="1" s="1"/>
  <c r="D4036" i="1"/>
  <c r="O4036" i="1" s="1"/>
  <c r="D4037" i="1"/>
  <c r="O4037" i="1" s="1"/>
  <c r="D4038" i="1"/>
  <c r="O4038" i="1" s="1"/>
  <c r="D4039" i="1"/>
  <c r="O4039" i="1" s="1"/>
  <c r="D4040" i="1"/>
  <c r="O4040" i="1" s="1"/>
  <c r="D4041" i="1"/>
  <c r="O4041" i="1" s="1"/>
  <c r="D4042" i="1"/>
  <c r="O4042" i="1" s="1"/>
  <c r="D4043" i="1"/>
  <c r="O4043" i="1" s="1"/>
  <c r="D4044" i="1"/>
  <c r="O4044" i="1" s="1"/>
  <c r="D4045" i="1"/>
  <c r="O4045" i="1" s="1"/>
  <c r="D4046" i="1"/>
  <c r="O4046" i="1" s="1"/>
  <c r="D4047" i="1"/>
  <c r="O4047" i="1" s="1"/>
  <c r="D4048" i="1"/>
  <c r="O4048" i="1" s="1"/>
  <c r="D4049" i="1"/>
  <c r="O4049" i="1" s="1"/>
  <c r="D4050" i="1"/>
  <c r="O4050" i="1" s="1"/>
  <c r="D4051" i="1"/>
  <c r="O4051" i="1" s="1"/>
  <c r="D4052" i="1"/>
  <c r="O4052" i="1" s="1"/>
  <c r="D4053" i="1"/>
  <c r="O4053" i="1" s="1"/>
  <c r="D4054" i="1"/>
  <c r="O4054" i="1" s="1"/>
  <c r="D4055" i="1"/>
  <c r="O4055" i="1" s="1"/>
  <c r="D4056" i="1"/>
  <c r="O4056" i="1" s="1"/>
  <c r="D4057" i="1"/>
  <c r="O4057" i="1" s="1"/>
  <c r="D4058" i="1"/>
  <c r="O4058" i="1" s="1"/>
  <c r="D4059" i="1"/>
  <c r="O4059" i="1" s="1"/>
  <c r="D4060" i="1"/>
  <c r="O4060" i="1" s="1"/>
  <c r="D4061" i="1"/>
  <c r="O4061" i="1" s="1"/>
  <c r="D4062" i="1"/>
  <c r="O4062" i="1" s="1"/>
  <c r="D4063" i="1"/>
  <c r="O4063" i="1" s="1"/>
  <c r="D4064" i="1"/>
  <c r="O4064" i="1" s="1"/>
  <c r="D4065" i="1"/>
  <c r="O4065" i="1" s="1"/>
  <c r="D4066" i="1"/>
  <c r="O4066" i="1" s="1"/>
  <c r="D4067" i="1"/>
  <c r="O4067" i="1" s="1"/>
  <c r="D4068" i="1"/>
  <c r="O4068" i="1" s="1"/>
  <c r="D4069" i="1"/>
  <c r="O4069" i="1" s="1"/>
  <c r="D4070" i="1"/>
  <c r="O4070" i="1" s="1"/>
  <c r="D4071" i="1"/>
  <c r="O4071" i="1" s="1"/>
  <c r="D4072" i="1"/>
  <c r="O4072" i="1" s="1"/>
  <c r="D4073" i="1"/>
  <c r="O4073" i="1" s="1"/>
  <c r="D4074" i="1"/>
  <c r="O4074" i="1" s="1"/>
  <c r="D4075" i="1"/>
  <c r="O4075" i="1" s="1"/>
  <c r="D4076" i="1"/>
  <c r="O4076" i="1" s="1"/>
  <c r="D4077" i="1"/>
  <c r="O4077" i="1" s="1"/>
  <c r="D4078" i="1"/>
  <c r="O4078" i="1" s="1"/>
  <c r="D4079" i="1"/>
  <c r="O4079" i="1" s="1"/>
  <c r="D4080" i="1"/>
  <c r="O4080" i="1" s="1"/>
  <c r="D4081" i="1"/>
  <c r="O4081" i="1" s="1"/>
  <c r="D4082" i="1"/>
  <c r="O4082" i="1" s="1"/>
  <c r="D4083" i="1"/>
  <c r="O4083" i="1" s="1"/>
  <c r="D4084" i="1"/>
  <c r="O4084" i="1" s="1"/>
  <c r="D4085" i="1"/>
  <c r="O4085" i="1" s="1"/>
  <c r="D4086" i="1"/>
  <c r="O4086" i="1" s="1"/>
  <c r="D4087" i="1"/>
  <c r="O4087" i="1" s="1"/>
  <c r="D4088" i="1"/>
  <c r="O4088" i="1" s="1"/>
  <c r="D4089" i="1"/>
  <c r="O4089" i="1" s="1"/>
  <c r="D4090" i="1"/>
  <c r="O4090" i="1" s="1"/>
  <c r="D4091" i="1"/>
  <c r="O4091" i="1" s="1"/>
  <c r="D4092" i="1"/>
  <c r="O4092" i="1" s="1"/>
  <c r="D4093" i="1"/>
  <c r="O4093" i="1" s="1"/>
  <c r="D4094" i="1"/>
  <c r="O4094" i="1" s="1"/>
  <c r="D4095" i="1"/>
  <c r="O4095" i="1" s="1"/>
  <c r="D4096" i="1"/>
  <c r="O4096" i="1" s="1"/>
  <c r="D4097" i="1"/>
  <c r="O4097" i="1" s="1"/>
  <c r="D4098" i="1"/>
  <c r="O4098" i="1" s="1"/>
  <c r="D4099" i="1"/>
  <c r="O4099" i="1" s="1"/>
  <c r="D4100" i="1"/>
  <c r="O4100" i="1" s="1"/>
  <c r="D4101" i="1"/>
  <c r="O4101" i="1" s="1"/>
  <c r="D4102" i="1"/>
  <c r="O4102" i="1" s="1"/>
  <c r="D4103" i="1"/>
  <c r="O4103" i="1" s="1"/>
  <c r="D4104" i="1"/>
  <c r="O4104" i="1" s="1"/>
  <c r="D4105" i="1"/>
  <c r="O4105" i="1" s="1"/>
  <c r="D4106" i="1"/>
  <c r="O4106" i="1" s="1"/>
  <c r="D4107" i="1"/>
  <c r="O4107" i="1" s="1"/>
  <c r="D4108" i="1"/>
  <c r="O4108" i="1" s="1"/>
  <c r="D4109" i="1"/>
  <c r="O4109" i="1" s="1"/>
  <c r="D4110" i="1"/>
  <c r="O4110" i="1" s="1"/>
  <c r="D4111" i="1"/>
  <c r="O4111" i="1" s="1"/>
  <c r="D4112" i="1"/>
  <c r="O4112" i="1" s="1"/>
  <c r="D4113" i="1"/>
  <c r="O4113" i="1" s="1"/>
  <c r="D4114" i="1"/>
  <c r="O4114" i="1" s="1"/>
  <c r="D4115" i="1"/>
  <c r="O4115" i="1" s="1"/>
  <c r="D4116" i="1"/>
  <c r="O4116" i="1" s="1"/>
  <c r="D4117" i="1"/>
  <c r="O4117" i="1" s="1"/>
  <c r="D4118" i="1"/>
  <c r="O4118" i="1" s="1"/>
  <c r="D4119" i="1"/>
  <c r="O4119" i="1" s="1"/>
  <c r="D4120" i="1"/>
  <c r="O4120" i="1" s="1"/>
  <c r="D4121" i="1"/>
  <c r="O4121" i="1" s="1"/>
  <c r="D4122" i="1"/>
  <c r="O4122" i="1" s="1"/>
  <c r="D4123" i="1"/>
  <c r="O4123" i="1" s="1"/>
  <c r="D4124" i="1"/>
  <c r="O4124" i="1" s="1"/>
  <c r="D4125" i="1"/>
  <c r="O4125" i="1" s="1"/>
  <c r="D4126" i="1"/>
  <c r="O4126" i="1" s="1"/>
  <c r="D4127" i="1"/>
  <c r="O4127" i="1" s="1"/>
  <c r="D4128" i="1"/>
  <c r="O4128" i="1" s="1"/>
  <c r="D4129" i="1"/>
  <c r="O4129" i="1" s="1"/>
  <c r="D4130" i="1"/>
  <c r="O4130" i="1" s="1"/>
  <c r="D4131" i="1"/>
  <c r="O4131" i="1" s="1"/>
  <c r="D4132" i="1"/>
  <c r="O4132" i="1" s="1"/>
  <c r="D4133" i="1"/>
  <c r="O4133" i="1" s="1"/>
  <c r="D4134" i="1"/>
  <c r="O4134" i="1" s="1"/>
  <c r="D4135" i="1"/>
  <c r="O4135" i="1" s="1"/>
  <c r="D4136" i="1"/>
  <c r="O4136" i="1" s="1"/>
  <c r="D4137" i="1"/>
  <c r="O4137" i="1" s="1"/>
  <c r="D4138" i="1"/>
  <c r="O4138" i="1" s="1"/>
  <c r="D4139" i="1"/>
  <c r="O4139" i="1" s="1"/>
  <c r="D4140" i="1"/>
  <c r="O4140" i="1" s="1"/>
  <c r="D4141" i="1"/>
  <c r="O4141" i="1" s="1"/>
  <c r="D4142" i="1"/>
  <c r="O4142" i="1" s="1"/>
  <c r="D4143" i="1"/>
  <c r="O4143" i="1" s="1"/>
  <c r="D4144" i="1"/>
  <c r="O4144" i="1" s="1"/>
  <c r="D4145" i="1"/>
  <c r="O4145" i="1" s="1"/>
  <c r="D4146" i="1"/>
  <c r="O4146" i="1" s="1"/>
  <c r="D4147" i="1"/>
  <c r="O4147" i="1" s="1"/>
  <c r="D4148" i="1"/>
  <c r="O4148" i="1" s="1"/>
  <c r="D4149" i="1"/>
  <c r="O4149" i="1" s="1"/>
  <c r="D4150" i="1"/>
  <c r="O4150" i="1" s="1"/>
  <c r="D4151" i="1"/>
  <c r="O4151" i="1" s="1"/>
  <c r="D4152" i="1"/>
  <c r="O4152" i="1" s="1"/>
  <c r="D4153" i="1"/>
  <c r="O4153" i="1" s="1"/>
  <c r="D4154" i="1"/>
  <c r="O4154" i="1" s="1"/>
  <c r="D4155" i="1"/>
  <c r="O4155" i="1" s="1"/>
  <c r="D4156" i="1"/>
  <c r="O4156" i="1" s="1"/>
  <c r="D4157" i="1"/>
  <c r="O4157" i="1" s="1"/>
  <c r="D4158" i="1"/>
  <c r="O4158" i="1" s="1"/>
  <c r="D4159" i="1"/>
  <c r="O4159" i="1" s="1"/>
  <c r="D4160" i="1"/>
  <c r="O4160" i="1" s="1"/>
  <c r="D4161" i="1"/>
  <c r="O4161" i="1" s="1"/>
  <c r="D4162" i="1"/>
  <c r="O4162" i="1" s="1"/>
  <c r="D4163" i="1"/>
  <c r="O4163" i="1" s="1"/>
  <c r="D4164" i="1"/>
  <c r="O4164" i="1" s="1"/>
  <c r="D4165" i="1"/>
  <c r="O4165" i="1" s="1"/>
  <c r="D4166" i="1"/>
  <c r="O4166" i="1" s="1"/>
  <c r="D4167" i="1"/>
  <c r="O4167" i="1" s="1"/>
  <c r="D4168" i="1"/>
  <c r="O4168" i="1" s="1"/>
  <c r="D4169" i="1"/>
  <c r="O4169" i="1" s="1"/>
  <c r="D4170" i="1"/>
  <c r="O4170" i="1" s="1"/>
  <c r="D4171" i="1"/>
  <c r="O4171" i="1" s="1"/>
  <c r="D4172" i="1"/>
  <c r="O4172" i="1" s="1"/>
  <c r="D4173" i="1"/>
  <c r="O4173" i="1" s="1"/>
  <c r="D4174" i="1"/>
  <c r="O4174" i="1" s="1"/>
  <c r="D4175" i="1"/>
  <c r="O4175" i="1" s="1"/>
  <c r="D4176" i="1"/>
  <c r="O4176" i="1" s="1"/>
  <c r="D4177" i="1"/>
  <c r="O4177" i="1" s="1"/>
  <c r="D4178" i="1"/>
  <c r="O4178" i="1" s="1"/>
  <c r="D4179" i="1"/>
  <c r="O4179" i="1" s="1"/>
  <c r="D4180" i="1"/>
  <c r="O4180" i="1" s="1"/>
  <c r="D4181" i="1"/>
  <c r="O4181" i="1" s="1"/>
  <c r="D4182" i="1"/>
  <c r="O4182" i="1" s="1"/>
  <c r="D4183" i="1"/>
  <c r="O4183" i="1" s="1"/>
  <c r="D4184" i="1"/>
  <c r="O4184" i="1" s="1"/>
  <c r="D4185" i="1"/>
  <c r="O4185" i="1" s="1"/>
  <c r="D4186" i="1"/>
  <c r="O4186" i="1" s="1"/>
  <c r="D4187" i="1"/>
  <c r="O4187" i="1" s="1"/>
  <c r="D4188" i="1"/>
  <c r="O4188" i="1" s="1"/>
  <c r="D4189" i="1"/>
  <c r="O4189" i="1" s="1"/>
  <c r="D4190" i="1"/>
  <c r="O4190" i="1" s="1"/>
  <c r="D4191" i="1"/>
  <c r="O4191" i="1" s="1"/>
  <c r="D4192" i="1"/>
  <c r="O4192" i="1" s="1"/>
  <c r="D4193" i="1"/>
  <c r="O4193" i="1" s="1"/>
  <c r="D4194" i="1"/>
  <c r="O4194" i="1" s="1"/>
  <c r="D4195" i="1"/>
  <c r="O4195" i="1" s="1"/>
  <c r="D4196" i="1"/>
  <c r="O4196" i="1" s="1"/>
  <c r="D4197" i="1"/>
  <c r="O4197" i="1" s="1"/>
  <c r="D4198" i="1"/>
  <c r="O4198" i="1" s="1"/>
  <c r="D4199" i="1"/>
  <c r="O4199" i="1" s="1"/>
  <c r="D4200" i="1"/>
  <c r="O4200" i="1" s="1"/>
  <c r="D4201" i="1"/>
  <c r="O4201" i="1" s="1"/>
  <c r="D4202" i="1"/>
  <c r="O4202" i="1" s="1"/>
  <c r="D4203" i="1"/>
  <c r="O4203" i="1" s="1"/>
  <c r="D4204" i="1"/>
  <c r="O4204" i="1" s="1"/>
  <c r="D4205" i="1"/>
  <c r="O4205" i="1" s="1"/>
  <c r="D4206" i="1"/>
  <c r="O4206" i="1" s="1"/>
  <c r="D4207" i="1"/>
  <c r="O4207" i="1" s="1"/>
  <c r="D4208" i="1"/>
  <c r="O4208" i="1" s="1"/>
  <c r="D4209" i="1"/>
  <c r="O4209" i="1" s="1"/>
  <c r="D4210" i="1"/>
  <c r="O4210" i="1" s="1"/>
  <c r="D4211" i="1"/>
  <c r="O4211" i="1" s="1"/>
  <c r="D4212" i="1"/>
  <c r="O4212" i="1" s="1"/>
  <c r="D4213" i="1"/>
  <c r="O4213" i="1" s="1"/>
  <c r="D4214" i="1"/>
  <c r="O4214" i="1" s="1"/>
  <c r="D4215" i="1"/>
  <c r="O4215" i="1" s="1"/>
  <c r="D4216" i="1"/>
  <c r="O4216" i="1" s="1"/>
  <c r="D4217" i="1"/>
  <c r="O4217" i="1" s="1"/>
  <c r="D4218" i="1"/>
  <c r="O4218" i="1" s="1"/>
  <c r="D4219" i="1"/>
  <c r="O4219" i="1" s="1"/>
  <c r="D4220" i="1"/>
  <c r="O4220" i="1" s="1"/>
  <c r="D4221" i="1"/>
  <c r="O4221" i="1" s="1"/>
  <c r="D4222" i="1"/>
  <c r="O4222" i="1" s="1"/>
  <c r="D4223" i="1"/>
  <c r="O4223" i="1" s="1"/>
  <c r="D4224" i="1"/>
  <c r="O4224" i="1" s="1"/>
  <c r="D4225" i="1"/>
  <c r="O4225" i="1" s="1"/>
  <c r="D4226" i="1"/>
  <c r="O4226" i="1" s="1"/>
  <c r="D4227" i="1"/>
  <c r="O4227" i="1" s="1"/>
  <c r="D4228" i="1"/>
  <c r="O4228" i="1" s="1"/>
  <c r="D4229" i="1"/>
  <c r="O4229" i="1" s="1"/>
  <c r="D4230" i="1"/>
  <c r="O4230" i="1" s="1"/>
  <c r="D4231" i="1"/>
  <c r="O4231" i="1" s="1"/>
  <c r="D4232" i="1"/>
  <c r="O4232" i="1" s="1"/>
  <c r="D4233" i="1"/>
  <c r="O4233" i="1" s="1"/>
  <c r="D4234" i="1"/>
  <c r="O4234" i="1" s="1"/>
  <c r="D4235" i="1"/>
  <c r="O4235" i="1" s="1"/>
  <c r="D4236" i="1"/>
  <c r="O4236" i="1" s="1"/>
  <c r="D4237" i="1"/>
  <c r="O4237" i="1" s="1"/>
  <c r="D4238" i="1"/>
  <c r="O4238" i="1" s="1"/>
  <c r="D4239" i="1"/>
  <c r="O4239" i="1" s="1"/>
  <c r="D4240" i="1"/>
  <c r="O4240" i="1" s="1"/>
  <c r="D4241" i="1"/>
  <c r="O4241" i="1" s="1"/>
  <c r="D4242" i="1"/>
  <c r="O4242" i="1" s="1"/>
  <c r="D4243" i="1"/>
  <c r="O4243" i="1" s="1"/>
  <c r="D4244" i="1"/>
  <c r="O4244" i="1" s="1"/>
  <c r="D4245" i="1"/>
  <c r="O4245" i="1" s="1"/>
  <c r="D4246" i="1"/>
  <c r="O4246" i="1" s="1"/>
  <c r="D4247" i="1"/>
  <c r="O4247" i="1" s="1"/>
  <c r="D4248" i="1"/>
  <c r="O4248" i="1" s="1"/>
  <c r="D4249" i="1"/>
  <c r="O4249" i="1" s="1"/>
  <c r="D4250" i="1"/>
  <c r="O4250" i="1" s="1"/>
  <c r="D4251" i="1"/>
  <c r="O4251" i="1" s="1"/>
  <c r="D4252" i="1"/>
  <c r="O4252" i="1" s="1"/>
  <c r="D4253" i="1"/>
  <c r="O4253" i="1" s="1"/>
  <c r="D4254" i="1"/>
  <c r="O4254" i="1" s="1"/>
  <c r="D4255" i="1"/>
  <c r="O4255" i="1" s="1"/>
  <c r="D4256" i="1"/>
  <c r="O4256" i="1" s="1"/>
  <c r="D4257" i="1"/>
  <c r="O4257" i="1" s="1"/>
  <c r="D4258" i="1"/>
  <c r="O4258" i="1" s="1"/>
  <c r="D4259" i="1"/>
  <c r="O4259" i="1" s="1"/>
  <c r="D4260" i="1"/>
  <c r="O4260" i="1" s="1"/>
  <c r="D4261" i="1"/>
  <c r="O4261" i="1" s="1"/>
  <c r="D4262" i="1"/>
  <c r="O4262" i="1" s="1"/>
  <c r="D4263" i="1"/>
  <c r="O4263" i="1" s="1"/>
  <c r="D4264" i="1"/>
  <c r="O4264" i="1" s="1"/>
  <c r="D4265" i="1"/>
  <c r="O4265" i="1" s="1"/>
  <c r="D4266" i="1"/>
  <c r="O4266" i="1" s="1"/>
  <c r="D4267" i="1"/>
  <c r="O4267" i="1" s="1"/>
  <c r="D4268" i="1"/>
  <c r="O4268" i="1" s="1"/>
  <c r="D4269" i="1"/>
  <c r="O4269" i="1" s="1"/>
  <c r="D4270" i="1"/>
  <c r="O4270" i="1" s="1"/>
  <c r="D4271" i="1"/>
  <c r="O4271" i="1" s="1"/>
  <c r="D4272" i="1"/>
  <c r="O4272" i="1" s="1"/>
  <c r="D4273" i="1"/>
  <c r="O4273" i="1" s="1"/>
  <c r="D4274" i="1"/>
  <c r="O4274" i="1" s="1"/>
  <c r="D4275" i="1"/>
  <c r="O4275" i="1" s="1"/>
  <c r="D4276" i="1"/>
  <c r="O4276" i="1" s="1"/>
  <c r="D4277" i="1"/>
  <c r="O4277" i="1" s="1"/>
  <c r="D4278" i="1"/>
  <c r="O4278" i="1" s="1"/>
  <c r="D4279" i="1"/>
  <c r="O4279" i="1" s="1"/>
  <c r="D4280" i="1"/>
  <c r="O4280" i="1" s="1"/>
  <c r="D4281" i="1"/>
  <c r="O4281" i="1" s="1"/>
  <c r="D4282" i="1"/>
  <c r="O4282" i="1" s="1"/>
  <c r="D4283" i="1"/>
  <c r="O4283" i="1" s="1"/>
  <c r="D4284" i="1"/>
  <c r="O4284" i="1" s="1"/>
  <c r="D4285" i="1"/>
  <c r="O4285" i="1" s="1"/>
  <c r="D4286" i="1"/>
  <c r="O4286" i="1" s="1"/>
  <c r="D4287" i="1"/>
  <c r="O4287" i="1" s="1"/>
  <c r="D4288" i="1"/>
  <c r="O4288" i="1" s="1"/>
  <c r="D4289" i="1"/>
  <c r="O4289" i="1" s="1"/>
  <c r="D4290" i="1"/>
  <c r="O4290" i="1" s="1"/>
  <c r="D4291" i="1"/>
  <c r="O4291" i="1" s="1"/>
  <c r="D4292" i="1"/>
  <c r="O4292" i="1" s="1"/>
  <c r="D4293" i="1"/>
  <c r="O4293" i="1" s="1"/>
  <c r="D4294" i="1"/>
  <c r="O4294" i="1" s="1"/>
  <c r="D4295" i="1"/>
  <c r="O4295" i="1" s="1"/>
  <c r="D4296" i="1"/>
  <c r="O4296" i="1" s="1"/>
  <c r="D4297" i="1"/>
  <c r="O4297" i="1" s="1"/>
  <c r="D4298" i="1"/>
  <c r="O4298" i="1" s="1"/>
  <c r="D4299" i="1"/>
  <c r="O4299" i="1" s="1"/>
  <c r="D4300" i="1"/>
  <c r="O4300" i="1" s="1"/>
  <c r="D4301" i="1"/>
  <c r="O4301" i="1" s="1"/>
  <c r="D4302" i="1"/>
  <c r="O4302" i="1" s="1"/>
  <c r="D4303" i="1"/>
  <c r="O4303" i="1" s="1"/>
  <c r="D4304" i="1"/>
  <c r="O4304" i="1" s="1"/>
  <c r="D4305" i="1"/>
  <c r="O4305" i="1" s="1"/>
  <c r="D4306" i="1"/>
  <c r="O4306" i="1" s="1"/>
  <c r="D4307" i="1"/>
  <c r="O4307" i="1" s="1"/>
  <c r="D4308" i="1"/>
  <c r="O4308" i="1" s="1"/>
  <c r="D4309" i="1"/>
  <c r="O4309" i="1" s="1"/>
  <c r="D4310" i="1"/>
  <c r="O4310" i="1" s="1"/>
  <c r="D4311" i="1"/>
  <c r="O4311" i="1" s="1"/>
  <c r="D4312" i="1"/>
  <c r="O4312" i="1" s="1"/>
  <c r="D4313" i="1"/>
  <c r="O4313" i="1" s="1"/>
  <c r="D4314" i="1"/>
  <c r="O4314" i="1" s="1"/>
  <c r="D4315" i="1"/>
  <c r="O4315" i="1" s="1"/>
  <c r="D4316" i="1"/>
  <c r="O4316" i="1" s="1"/>
  <c r="D4317" i="1"/>
  <c r="O4317" i="1" s="1"/>
  <c r="D4318" i="1"/>
  <c r="O4318" i="1" s="1"/>
  <c r="D4319" i="1"/>
  <c r="O4319" i="1" s="1"/>
  <c r="D4320" i="1"/>
  <c r="O4320" i="1" s="1"/>
  <c r="D4321" i="1"/>
  <c r="O4321" i="1" s="1"/>
  <c r="D4322" i="1"/>
  <c r="O4322" i="1" s="1"/>
  <c r="D4323" i="1"/>
  <c r="O4323" i="1" s="1"/>
  <c r="D4324" i="1"/>
  <c r="O4324" i="1" s="1"/>
  <c r="D4325" i="1"/>
  <c r="O4325" i="1" s="1"/>
  <c r="D4326" i="1"/>
  <c r="O4326" i="1" s="1"/>
  <c r="D4327" i="1"/>
  <c r="O4327" i="1" s="1"/>
  <c r="D4328" i="1"/>
  <c r="O4328" i="1" s="1"/>
  <c r="D4329" i="1"/>
  <c r="O4329" i="1" s="1"/>
  <c r="D4330" i="1"/>
  <c r="O4330" i="1" s="1"/>
  <c r="D4331" i="1"/>
  <c r="O4331" i="1" s="1"/>
  <c r="D4332" i="1"/>
  <c r="O4332" i="1" s="1"/>
  <c r="D4333" i="1"/>
  <c r="O4333" i="1" s="1"/>
  <c r="D4334" i="1"/>
  <c r="O4334" i="1" s="1"/>
  <c r="D4335" i="1"/>
  <c r="O4335" i="1" s="1"/>
  <c r="D4336" i="1"/>
  <c r="O4336" i="1" s="1"/>
  <c r="D4337" i="1"/>
  <c r="O4337" i="1" s="1"/>
  <c r="D4338" i="1"/>
  <c r="O4338" i="1" s="1"/>
  <c r="D4339" i="1"/>
  <c r="O4339" i="1" s="1"/>
  <c r="D4340" i="1"/>
  <c r="O4340" i="1" s="1"/>
  <c r="D4341" i="1"/>
  <c r="O4341" i="1" s="1"/>
  <c r="D4342" i="1"/>
  <c r="O4342" i="1" s="1"/>
  <c r="D4343" i="1"/>
  <c r="O4343" i="1" s="1"/>
  <c r="D4344" i="1"/>
  <c r="O4344" i="1" s="1"/>
  <c r="D4345" i="1"/>
  <c r="O4345" i="1" s="1"/>
  <c r="D4346" i="1"/>
  <c r="O4346" i="1" s="1"/>
  <c r="D4347" i="1"/>
  <c r="O4347" i="1" s="1"/>
  <c r="D4348" i="1"/>
  <c r="O4348" i="1" s="1"/>
  <c r="D4349" i="1"/>
  <c r="O4349" i="1" s="1"/>
  <c r="D4350" i="1"/>
  <c r="O4350" i="1" s="1"/>
  <c r="D4351" i="1"/>
  <c r="O4351" i="1" s="1"/>
  <c r="D4352" i="1"/>
  <c r="O4352" i="1" s="1"/>
  <c r="D4353" i="1"/>
  <c r="O4353" i="1" s="1"/>
  <c r="D4354" i="1"/>
  <c r="O4354" i="1" s="1"/>
  <c r="D4355" i="1"/>
  <c r="O4355" i="1" s="1"/>
  <c r="D4356" i="1"/>
  <c r="O4356" i="1" s="1"/>
  <c r="D4357" i="1"/>
  <c r="O4357" i="1" s="1"/>
  <c r="D4358" i="1"/>
  <c r="O4358" i="1" s="1"/>
  <c r="D4359" i="1"/>
  <c r="O4359" i="1" s="1"/>
  <c r="D4360" i="1"/>
  <c r="O4360" i="1" s="1"/>
  <c r="D4361" i="1"/>
  <c r="O4361" i="1" s="1"/>
  <c r="D4362" i="1"/>
  <c r="O4362" i="1" s="1"/>
  <c r="D4363" i="1"/>
  <c r="O4363" i="1" s="1"/>
  <c r="D4364" i="1"/>
  <c r="O4364" i="1" s="1"/>
  <c r="D4365" i="1"/>
  <c r="O4365" i="1" s="1"/>
  <c r="D4366" i="1"/>
  <c r="O4366" i="1" s="1"/>
  <c r="D4367" i="1"/>
  <c r="O4367" i="1" s="1"/>
  <c r="D4368" i="1"/>
  <c r="O4368" i="1" s="1"/>
  <c r="D4369" i="1"/>
  <c r="O4369" i="1" s="1"/>
  <c r="D4370" i="1"/>
  <c r="O4370" i="1" s="1"/>
  <c r="D4371" i="1"/>
  <c r="O4371" i="1" s="1"/>
  <c r="D4372" i="1"/>
  <c r="O4372" i="1" s="1"/>
  <c r="D4373" i="1"/>
  <c r="O4373" i="1" s="1"/>
  <c r="D4374" i="1"/>
  <c r="O4374" i="1" s="1"/>
  <c r="D4375" i="1"/>
  <c r="O4375" i="1" s="1"/>
  <c r="D4376" i="1"/>
  <c r="O4376" i="1" s="1"/>
  <c r="D4377" i="1"/>
  <c r="O4377" i="1" s="1"/>
  <c r="D4378" i="1"/>
  <c r="O4378" i="1" s="1"/>
  <c r="D4379" i="1"/>
  <c r="O4379" i="1" s="1"/>
  <c r="D4380" i="1"/>
  <c r="O4380" i="1" s="1"/>
  <c r="D4381" i="1"/>
  <c r="O4381" i="1" s="1"/>
  <c r="D4382" i="1"/>
  <c r="O4382" i="1" s="1"/>
  <c r="D4383" i="1"/>
  <c r="O4383" i="1" s="1"/>
  <c r="D4384" i="1"/>
  <c r="O4384" i="1" s="1"/>
  <c r="D4385" i="1"/>
  <c r="O4385" i="1" s="1"/>
  <c r="D4386" i="1"/>
  <c r="O4386" i="1" s="1"/>
  <c r="D4387" i="1"/>
  <c r="O4387" i="1" s="1"/>
  <c r="D4388" i="1"/>
  <c r="O4388" i="1" s="1"/>
  <c r="D4389" i="1"/>
  <c r="O4389" i="1" s="1"/>
  <c r="D4390" i="1"/>
  <c r="O4390" i="1" s="1"/>
  <c r="D4391" i="1"/>
  <c r="O4391" i="1" s="1"/>
  <c r="D4392" i="1"/>
  <c r="O4392" i="1" s="1"/>
  <c r="D4393" i="1"/>
  <c r="O4393" i="1" s="1"/>
  <c r="D4394" i="1"/>
  <c r="O4394" i="1" s="1"/>
  <c r="D4395" i="1"/>
  <c r="O4395" i="1" s="1"/>
  <c r="D4396" i="1"/>
  <c r="O4396" i="1" s="1"/>
  <c r="D4397" i="1"/>
  <c r="O4397" i="1" s="1"/>
  <c r="D4398" i="1"/>
  <c r="O4398" i="1" s="1"/>
  <c r="D4399" i="1"/>
  <c r="O4399" i="1" s="1"/>
  <c r="D4400" i="1"/>
  <c r="O4400" i="1" s="1"/>
  <c r="D4401" i="1"/>
  <c r="O4401" i="1" s="1"/>
  <c r="D4402" i="1"/>
  <c r="O4402" i="1" s="1"/>
  <c r="D4403" i="1"/>
  <c r="O4403" i="1" s="1"/>
  <c r="D4404" i="1"/>
  <c r="O4404" i="1" s="1"/>
  <c r="D4405" i="1"/>
  <c r="O4405" i="1" s="1"/>
  <c r="D4406" i="1"/>
  <c r="O4406" i="1" s="1"/>
  <c r="D4407" i="1"/>
  <c r="O4407" i="1" s="1"/>
  <c r="D4408" i="1"/>
  <c r="O4408" i="1" s="1"/>
  <c r="D4409" i="1"/>
  <c r="O4409" i="1" s="1"/>
  <c r="D4410" i="1"/>
  <c r="O4410" i="1" s="1"/>
  <c r="D4411" i="1"/>
  <c r="O4411" i="1" s="1"/>
  <c r="D4412" i="1"/>
  <c r="O4412" i="1" s="1"/>
  <c r="D4413" i="1"/>
  <c r="O4413" i="1" s="1"/>
  <c r="D4414" i="1"/>
  <c r="O4414" i="1" s="1"/>
  <c r="D4415" i="1"/>
  <c r="O4415" i="1" s="1"/>
  <c r="D4416" i="1"/>
  <c r="O4416" i="1" s="1"/>
  <c r="D4417" i="1"/>
  <c r="O4417" i="1" s="1"/>
  <c r="D4418" i="1"/>
  <c r="O4418" i="1" s="1"/>
  <c r="D4419" i="1"/>
  <c r="O4419" i="1" s="1"/>
  <c r="D4420" i="1"/>
  <c r="O4420" i="1" s="1"/>
  <c r="D4421" i="1"/>
  <c r="O4421" i="1" s="1"/>
  <c r="D4422" i="1"/>
  <c r="O4422" i="1" s="1"/>
  <c r="D4423" i="1"/>
  <c r="O4423" i="1" s="1"/>
  <c r="D4424" i="1"/>
  <c r="O4424" i="1" s="1"/>
  <c r="D4425" i="1"/>
  <c r="O4425" i="1" s="1"/>
  <c r="D4426" i="1"/>
  <c r="O4426" i="1" s="1"/>
  <c r="D4427" i="1"/>
  <c r="O4427" i="1" s="1"/>
  <c r="D4428" i="1"/>
  <c r="O4428" i="1" s="1"/>
  <c r="D4429" i="1"/>
  <c r="O4429" i="1" s="1"/>
  <c r="D4430" i="1"/>
  <c r="O4430" i="1" s="1"/>
  <c r="D4431" i="1"/>
  <c r="O4431" i="1" s="1"/>
  <c r="D4432" i="1"/>
  <c r="O4432" i="1" s="1"/>
  <c r="D4433" i="1"/>
  <c r="O4433" i="1" s="1"/>
  <c r="D4434" i="1"/>
  <c r="O4434" i="1" s="1"/>
  <c r="D4435" i="1"/>
  <c r="O4435" i="1" s="1"/>
  <c r="D4436" i="1"/>
  <c r="O4436" i="1" s="1"/>
  <c r="D4437" i="1"/>
  <c r="O4437" i="1" s="1"/>
  <c r="D4438" i="1"/>
  <c r="O4438" i="1" s="1"/>
  <c r="D4439" i="1"/>
  <c r="O4439" i="1" s="1"/>
  <c r="D4440" i="1"/>
  <c r="O4440" i="1" s="1"/>
  <c r="D4441" i="1"/>
  <c r="O4441" i="1" s="1"/>
  <c r="D4442" i="1"/>
  <c r="O4442" i="1" s="1"/>
  <c r="D4443" i="1"/>
  <c r="O4443" i="1" s="1"/>
  <c r="D4444" i="1"/>
  <c r="O4444" i="1" s="1"/>
  <c r="D4445" i="1"/>
  <c r="O4445" i="1" s="1"/>
  <c r="D4446" i="1"/>
  <c r="O4446" i="1" s="1"/>
  <c r="D4447" i="1"/>
  <c r="O4447" i="1" s="1"/>
  <c r="D4448" i="1"/>
  <c r="O4448" i="1" s="1"/>
  <c r="D4449" i="1"/>
  <c r="O4449" i="1" s="1"/>
  <c r="D4450" i="1"/>
  <c r="O4450" i="1" s="1"/>
  <c r="D4451" i="1"/>
  <c r="O4451" i="1" s="1"/>
  <c r="D4452" i="1"/>
  <c r="O4452" i="1" s="1"/>
  <c r="D4453" i="1"/>
  <c r="O4453" i="1" s="1"/>
  <c r="D4454" i="1"/>
  <c r="O4454" i="1" s="1"/>
  <c r="D4455" i="1"/>
  <c r="O4455" i="1" s="1"/>
  <c r="D4456" i="1"/>
  <c r="O4456" i="1" s="1"/>
  <c r="D4457" i="1"/>
  <c r="O4457" i="1" s="1"/>
  <c r="D4458" i="1"/>
  <c r="O4458" i="1" s="1"/>
  <c r="D4459" i="1"/>
  <c r="O4459" i="1" s="1"/>
  <c r="D4460" i="1"/>
  <c r="O4460" i="1" s="1"/>
  <c r="D4461" i="1"/>
  <c r="O4461" i="1" s="1"/>
  <c r="D4462" i="1"/>
  <c r="O4462" i="1" s="1"/>
  <c r="D4463" i="1"/>
  <c r="O4463" i="1" s="1"/>
  <c r="D4464" i="1"/>
  <c r="O4464" i="1" s="1"/>
  <c r="D4465" i="1"/>
  <c r="O4465" i="1" s="1"/>
  <c r="D4466" i="1"/>
  <c r="O4466" i="1" s="1"/>
  <c r="D4467" i="1"/>
  <c r="O4467" i="1" s="1"/>
  <c r="D4468" i="1"/>
  <c r="O4468" i="1" s="1"/>
  <c r="D4469" i="1"/>
  <c r="O4469" i="1" s="1"/>
  <c r="D4470" i="1"/>
  <c r="O4470" i="1" s="1"/>
  <c r="D4471" i="1"/>
  <c r="O4471" i="1" s="1"/>
  <c r="D4472" i="1"/>
  <c r="O4472" i="1" s="1"/>
  <c r="D4473" i="1"/>
  <c r="O4473" i="1" s="1"/>
  <c r="D4474" i="1"/>
  <c r="O4474" i="1" s="1"/>
  <c r="D4475" i="1"/>
  <c r="O4475" i="1" s="1"/>
  <c r="D4476" i="1"/>
  <c r="O4476" i="1" s="1"/>
  <c r="D4477" i="1"/>
  <c r="O4477" i="1" s="1"/>
  <c r="D4478" i="1"/>
  <c r="O4478" i="1" s="1"/>
  <c r="D4479" i="1"/>
  <c r="O4479" i="1" s="1"/>
  <c r="D4480" i="1"/>
  <c r="O4480" i="1" s="1"/>
  <c r="D4481" i="1"/>
  <c r="O4481" i="1" s="1"/>
  <c r="D4482" i="1"/>
  <c r="O4482" i="1" s="1"/>
  <c r="D4483" i="1"/>
  <c r="O4483" i="1" s="1"/>
  <c r="D4484" i="1"/>
  <c r="O4484" i="1" s="1"/>
  <c r="D4485" i="1"/>
  <c r="O4485" i="1" s="1"/>
  <c r="D4486" i="1"/>
  <c r="O4486" i="1" s="1"/>
  <c r="D4487" i="1"/>
  <c r="O4487" i="1" s="1"/>
  <c r="D4488" i="1"/>
  <c r="O4488" i="1" s="1"/>
  <c r="D4489" i="1"/>
  <c r="O4489" i="1" s="1"/>
  <c r="D4490" i="1"/>
  <c r="O4490" i="1" s="1"/>
  <c r="D4491" i="1"/>
  <c r="O4491" i="1" s="1"/>
  <c r="D4492" i="1"/>
  <c r="O4492" i="1" s="1"/>
  <c r="D4493" i="1"/>
  <c r="O4493" i="1" s="1"/>
  <c r="D4494" i="1"/>
  <c r="O4494" i="1" s="1"/>
  <c r="D4495" i="1"/>
  <c r="O4495" i="1" s="1"/>
  <c r="D4496" i="1"/>
  <c r="O4496" i="1" s="1"/>
  <c r="D4497" i="1"/>
  <c r="O4497" i="1" s="1"/>
  <c r="D4498" i="1"/>
  <c r="O4498" i="1" s="1"/>
  <c r="D4499" i="1"/>
  <c r="O4499" i="1" s="1"/>
  <c r="D4500" i="1"/>
  <c r="O4500" i="1" s="1"/>
  <c r="D4501" i="1"/>
  <c r="O4501" i="1" s="1"/>
  <c r="D4502" i="1"/>
  <c r="O4502" i="1" s="1"/>
  <c r="D4503" i="1"/>
  <c r="O4503" i="1" s="1"/>
  <c r="D4504" i="1"/>
  <c r="O4504" i="1" s="1"/>
  <c r="D4505" i="1"/>
  <c r="O4505" i="1" s="1"/>
  <c r="D4506" i="1"/>
  <c r="O4506" i="1" s="1"/>
  <c r="D4507" i="1"/>
  <c r="O4507" i="1" s="1"/>
  <c r="D4508" i="1"/>
  <c r="O4508" i="1" s="1"/>
  <c r="D4509" i="1"/>
  <c r="O4509" i="1" s="1"/>
  <c r="D4510" i="1"/>
  <c r="O4510" i="1" s="1"/>
  <c r="D4511" i="1"/>
  <c r="O4511" i="1" s="1"/>
  <c r="D4512" i="1"/>
  <c r="O4512" i="1" s="1"/>
  <c r="D4513" i="1"/>
  <c r="O4513" i="1" s="1"/>
  <c r="D4514" i="1"/>
  <c r="O4514" i="1" s="1"/>
  <c r="D4515" i="1"/>
  <c r="O4515" i="1" s="1"/>
  <c r="D4516" i="1"/>
  <c r="O4516" i="1" s="1"/>
  <c r="D4517" i="1"/>
  <c r="O4517" i="1" s="1"/>
  <c r="D4518" i="1"/>
  <c r="O4518" i="1" s="1"/>
  <c r="D4519" i="1"/>
  <c r="O4519" i="1" s="1"/>
  <c r="D4520" i="1"/>
  <c r="O4520" i="1" s="1"/>
  <c r="D4521" i="1"/>
  <c r="O4521" i="1" s="1"/>
  <c r="D4522" i="1"/>
  <c r="O4522" i="1" s="1"/>
  <c r="D4523" i="1"/>
  <c r="O4523" i="1" s="1"/>
  <c r="D4524" i="1"/>
  <c r="O4524" i="1" s="1"/>
  <c r="D4525" i="1"/>
  <c r="O4525" i="1" s="1"/>
  <c r="D4526" i="1"/>
  <c r="O4526" i="1" s="1"/>
  <c r="D4527" i="1"/>
  <c r="O4527" i="1" s="1"/>
  <c r="D4528" i="1"/>
  <c r="O4528" i="1" s="1"/>
  <c r="D4529" i="1"/>
  <c r="O4529" i="1" s="1"/>
  <c r="D4530" i="1"/>
  <c r="O4530" i="1" s="1"/>
  <c r="D4531" i="1"/>
  <c r="O4531" i="1" s="1"/>
  <c r="D4532" i="1"/>
  <c r="O4532" i="1" s="1"/>
  <c r="D4533" i="1"/>
  <c r="O4533" i="1" s="1"/>
  <c r="D4534" i="1"/>
  <c r="O4534" i="1" s="1"/>
  <c r="D4535" i="1"/>
  <c r="O4535" i="1" s="1"/>
  <c r="D4536" i="1"/>
  <c r="O4536" i="1" s="1"/>
  <c r="D4537" i="1"/>
  <c r="O4537" i="1" s="1"/>
  <c r="D4538" i="1"/>
  <c r="O4538" i="1" s="1"/>
  <c r="D4539" i="1"/>
  <c r="O4539" i="1" s="1"/>
  <c r="D4540" i="1"/>
  <c r="O4540" i="1" s="1"/>
  <c r="D4541" i="1"/>
  <c r="O4541" i="1" s="1"/>
  <c r="D4542" i="1"/>
  <c r="O4542" i="1" s="1"/>
  <c r="D4543" i="1"/>
  <c r="O4543" i="1" s="1"/>
  <c r="D4544" i="1"/>
  <c r="O4544" i="1" s="1"/>
  <c r="D4545" i="1"/>
  <c r="O4545" i="1" s="1"/>
  <c r="D4546" i="1"/>
  <c r="O4546" i="1" s="1"/>
  <c r="D4547" i="1"/>
  <c r="O4547" i="1" s="1"/>
  <c r="D4548" i="1"/>
  <c r="O4548" i="1" s="1"/>
  <c r="D4549" i="1"/>
  <c r="O4549" i="1" s="1"/>
  <c r="D4550" i="1"/>
  <c r="O4550" i="1" s="1"/>
  <c r="D4551" i="1"/>
  <c r="O4551" i="1" s="1"/>
  <c r="D4552" i="1"/>
  <c r="O4552" i="1" s="1"/>
  <c r="D4553" i="1"/>
  <c r="O4553" i="1" s="1"/>
  <c r="D4554" i="1"/>
  <c r="O4554" i="1" s="1"/>
  <c r="D4555" i="1"/>
  <c r="O4555" i="1" s="1"/>
  <c r="D4556" i="1"/>
  <c r="O4556" i="1" s="1"/>
  <c r="D4557" i="1"/>
  <c r="O4557" i="1" s="1"/>
  <c r="D4558" i="1"/>
  <c r="O4558" i="1" s="1"/>
  <c r="D4559" i="1"/>
  <c r="O4559" i="1" s="1"/>
  <c r="D4560" i="1"/>
  <c r="O4560" i="1" s="1"/>
  <c r="D4561" i="1"/>
  <c r="O4561" i="1" s="1"/>
  <c r="D4562" i="1"/>
  <c r="O4562" i="1" s="1"/>
  <c r="D4563" i="1"/>
  <c r="O4563" i="1" s="1"/>
  <c r="D4564" i="1"/>
  <c r="O4564" i="1" s="1"/>
  <c r="D4565" i="1"/>
  <c r="O4565" i="1" s="1"/>
  <c r="D4566" i="1"/>
  <c r="O4566" i="1" s="1"/>
  <c r="D4567" i="1"/>
  <c r="O4567" i="1" s="1"/>
  <c r="D4568" i="1"/>
  <c r="O4568" i="1" s="1"/>
  <c r="D4569" i="1"/>
  <c r="O4569" i="1" s="1"/>
  <c r="D4570" i="1"/>
  <c r="O4570" i="1" s="1"/>
  <c r="D4571" i="1"/>
  <c r="O4571" i="1" s="1"/>
  <c r="D4572" i="1"/>
  <c r="O4572" i="1" s="1"/>
  <c r="D4573" i="1"/>
  <c r="O4573" i="1" s="1"/>
  <c r="D4574" i="1"/>
  <c r="O4574" i="1" s="1"/>
  <c r="D4575" i="1"/>
  <c r="O4575" i="1" s="1"/>
  <c r="D4576" i="1"/>
  <c r="O4576" i="1" s="1"/>
  <c r="D4577" i="1"/>
  <c r="O4577" i="1" s="1"/>
  <c r="D4578" i="1"/>
  <c r="O4578" i="1" s="1"/>
  <c r="D4579" i="1"/>
  <c r="O4579" i="1" s="1"/>
  <c r="D4580" i="1"/>
  <c r="O4580" i="1" s="1"/>
  <c r="D4581" i="1"/>
  <c r="O4581" i="1" s="1"/>
  <c r="D4582" i="1"/>
  <c r="O4582" i="1" s="1"/>
  <c r="D4583" i="1"/>
  <c r="O4583" i="1" s="1"/>
  <c r="D4584" i="1"/>
  <c r="O4584" i="1" s="1"/>
  <c r="D4585" i="1"/>
  <c r="O4585" i="1" s="1"/>
  <c r="D4586" i="1"/>
  <c r="O4586" i="1" s="1"/>
  <c r="D4587" i="1"/>
  <c r="O4587" i="1" s="1"/>
  <c r="D4588" i="1"/>
  <c r="O4588" i="1" s="1"/>
  <c r="D4589" i="1"/>
  <c r="O4589" i="1" s="1"/>
  <c r="D4590" i="1"/>
  <c r="O4590" i="1" s="1"/>
  <c r="D4591" i="1"/>
  <c r="O4591" i="1" s="1"/>
  <c r="D4592" i="1"/>
  <c r="O4592" i="1" s="1"/>
  <c r="D4593" i="1"/>
  <c r="O4593" i="1" s="1"/>
  <c r="D4594" i="1"/>
  <c r="O4594" i="1" s="1"/>
  <c r="D4595" i="1"/>
  <c r="O4595" i="1" s="1"/>
  <c r="D4596" i="1"/>
  <c r="O4596" i="1" s="1"/>
  <c r="D4597" i="1"/>
  <c r="O4597" i="1" s="1"/>
  <c r="D4598" i="1"/>
  <c r="O4598" i="1" s="1"/>
  <c r="D4599" i="1"/>
  <c r="O4599" i="1" s="1"/>
  <c r="D4600" i="1"/>
  <c r="O4600" i="1" s="1"/>
  <c r="D4601" i="1"/>
  <c r="O4601" i="1" s="1"/>
  <c r="D4602" i="1"/>
  <c r="O4602" i="1" s="1"/>
  <c r="D4603" i="1"/>
  <c r="O4603" i="1" s="1"/>
  <c r="D4604" i="1"/>
  <c r="O4604" i="1" s="1"/>
  <c r="D4605" i="1"/>
  <c r="O4605" i="1" s="1"/>
  <c r="D4606" i="1"/>
  <c r="O4606" i="1" s="1"/>
  <c r="D4607" i="1"/>
  <c r="O4607" i="1" s="1"/>
  <c r="D4608" i="1"/>
  <c r="O4608" i="1" s="1"/>
  <c r="D4609" i="1"/>
  <c r="O4609" i="1" s="1"/>
  <c r="D4610" i="1"/>
  <c r="O4610" i="1" s="1"/>
  <c r="D4611" i="1"/>
  <c r="O4611" i="1" s="1"/>
  <c r="D4612" i="1"/>
  <c r="O4612" i="1" s="1"/>
  <c r="D4613" i="1"/>
  <c r="O4613" i="1" s="1"/>
  <c r="D4614" i="1"/>
  <c r="O4614" i="1" s="1"/>
  <c r="D4615" i="1"/>
  <c r="O4615" i="1" s="1"/>
  <c r="D4616" i="1"/>
  <c r="O4616" i="1" s="1"/>
  <c r="D4617" i="1"/>
  <c r="O4617" i="1" s="1"/>
  <c r="D4618" i="1"/>
  <c r="O4618" i="1" s="1"/>
  <c r="D4619" i="1"/>
  <c r="O4619" i="1" s="1"/>
  <c r="D4620" i="1"/>
  <c r="O4620" i="1" s="1"/>
  <c r="D4621" i="1"/>
  <c r="O4621" i="1" s="1"/>
  <c r="D4622" i="1"/>
  <c r="O4622" i="1" s="1"/>
  <c r="D4623" i="1"/>
  <c r="O4623" i="1" s="1"/>
  <c r="D4624" i="1"/>
  <c r="O4624" i="1" s="1"/>
  <c r="D4625" i="1"/>
  <c r="O4625" i="1" s="1"/>
  <c r="D4626" i="1"/>
  <c r="O4626" i="1" s="1"/>
  <c r="D4627" i="1"/>
  <c r="O4627" i="1" s="1"/>
  <c r="D4628" i="1"/>
  <c r="O4628" i="1" s="1"/>
  <c r="D4629" i="1"/>
  <c r="O4629" i="1" s="1"/>
  <c r="D4630" i="1"/>
  <c r="O4630" i="1" s="1"/>
  <c r="D4631" i="1"/>
  <c r="O4631" i="1" s="1"/>
  <c r="D4632" i="1"/>
  <c r="O4632" i="1" s="1"/>
  <c r="D4633" i="1"/>
  <c r="O4633" i="1" s="1"/>
  <c r="D4634" i="1"/>
  <c r="O4634" i="1" s="1"/>
  <c r="D4635" i="1"/>
  <c r="O4635" i="1" s="1"/>
  <c r="D4636" i="1"/>
  <c r="O4636" i="1" s="1"/>
  <c r="D4637" i="1"/>
  <c r="O4637" i="1" s="1"/>
  <c r="D4638" i="1"/>
  <c r="O4638" i="1" s="1"/>
  <c r="D4639" i="1"/>
  <c r="O4639" i="1" s="1"/>
  <c r="D4640" i="1"/>
  <c r="O4640" i="1" s="1"/>
  <c r="D4641" i="1"/>
  <c r="O4641" i="1" s="1"/>
  <c r="D4642" i="1"/>
  <c r="O4642" i="1" s="1"/>
  <c r="D4643" i="1"/>
  <c r="O4643" i="1" s="1"/>
  <c r="D4644" i="1"/>
  <c r="O4644" i="1" s="1"/>
  <c r="D4645" i="1"/>
  <c r="O4645" i="1" s="1"/>
  <c r="D4646" i="1"/>
  <c r="O4646" i="1" s="1"/>
  <c r="D4647" i="1"/>
  <c r="O4647" i="1" s="1"/>
  <c r="D4648" i="1"/>
  <c r="O4648" i="1" s="1"/>
  <c r="D4649" i="1"/>
  <c r="O4649" i="1" s="1"/>
  <c r="D4650" i="1"/>
  <c r="O4650" i="1" s="1"/>
  <c r="D4651" i="1"/>
  <c r="O4651" i="1" s="1"/>
  <c r="D4652" i="1"/>
  <c r="O4652" i="1" s="1"/>
  <c r="D4653" i="1"/>
  <c r="O4653" i="1" s="1"/>
  <c r="D4654" i="1"/>
  <c r="O4654" i="1" s="1"/>
  <c r="D4655" i="1"/>
  <c r="O4655" i="1" s="1"/>
  <c r="D4656" i="1"/>
  <c r="O4656" i="1" s="1"/>
  <c r="D4657" i="1"/>
  <c r="O4657" i="1" s="1"/>
  <c r="D4658" i="1"/>
  <c r="O4658" i="1" s="1"/>
  <c r="D4659" i="1"/>
  <c r="O4659" i="1" s="1"/>
  <c r="D4660" i="1"/>
  <c r="O4660" i="1" s="1"/>
  <c r="D4661" i="1"/>
  <c r="O4661" i="1" s="1"/>
  <c r="D4662" i="1"/>
  <c r="O4662" i="1" s="1"/>
  <c r="D4663" i="1"/>
  <c r="O4663" i="1" s="1"/>
  <c r="D4664" i="1"/>
  <c r="O4664" i="1" s="1"/>
  <c r="D4665" i="1"/>
  <c r="O4665" i="1" s="1"/>
  <c r="D4666" i="1"/>
  <c r="O4666" i="1" s="1"/>
  <c r="D4667" i="1"/>
  <c r="O4667" i="1" s="1"/>
  <c r="D4668" i="1"/>
  <c r="O4668" i="1" s="1"/>
  <c r="D4669" i="1"/>
  <c r="O4669" i="1" s="1"/>
  <c r="D4670" i="1"/>
  <c r="O4670" i="1" s="1"/>
  <c r="D4671" i="1"/>
  <c r="O4671" i="1" s="1"/>
  <c r="D4672" i="1"/>
  <c r="O4672" i="1" s="1"/>
  <c r="D4673" i="1"/>
  <c r="O4673" i="1" s="1"/>
  <c r="D4674" i="1"/>
  <c r="O4674" i="1" s="1"/>
  <c r="D4675" i="1"/>
  <c r="O4675" i="1" s="1"/>
  <c r="D4676" i="1"/>
  <c r="O4676" i="1" s="1"/>
  <c r="D4677" i="1"/>
  <c r="O4677" i="1" s="1"/>
  <c r="D4678" i="1"/>
  <c r="O4678" i="1" s="1"/>
  <c r="D4679" i="1"/>
  <c r="O4679" i="1" s="1"/>
  <c r="D4680" i="1"/>
  <c r="O4680" i="1" s="1"/>
  <c r="D4681" i="1"/>
  <c r="O4681" i="1" s="1"/>
  <c r="D4682" i="1"/>
  <c r="O4682" i="1" s="1"/>
  <c r="D4683" i="1"/>
  <c r="O4683" i="1" s="1"/>
  <c r="D4684" i="1"/>
  <c r="O4684" i="1" s="1"/>
  <c r="D4685" i="1"/>
  <c r="O4685" i="1" s="1"/>
  <c r="D4686" i="1"/>
  <c r="O4686" i="1" s="1"/>
  <c r="D4687" i="1"/>
  <c r="O4687" i="1" s="1"/>
  <c r="D4688" i="1"/>
  <c r="O4688" i="1" s="1"/>
  <c r="D4689" i="1"/>
  <c r="O4689" i="1" s="1"/>
  <c r="D4690" i="1"/>
  <c r="O4690" i="1" s="1"/>
  <c r="D4691" i="1"/>
  <c r="O4691" i="1" s="1"/>
  <c r="D4692" i="1"/>
  <c r="O4692" i="1" s="1"/>
  <c r="D4693" i="1"/>
  <c r="O4693" i="1" s="1"/>
  <c r="D4694" i="1"/>
  <c r="O4694" i="1" s="1"/>
  <c r="D4695" i="1"/>
  <c r="O4695" i="1" s="1"/>
  <c r="D4696" i="1"/>
  <c r="O4696" i="1" s="1"/>
  <c r="D4697" i="1"/>
  <c r="O4697" i="1" s="1"/>
  <c r="D4698" i="1"/>
  <c r="O4698" i="1" s="1"/>
  <c r="D4699" i="1"/>
  <c r="O4699" i="1" s="1"/>
  <c r="D4700" i="1"/>
  <c r="O4700" i="1" s="1"/>
  <c r="D4701" i="1"/>
  <c r="O4701" i="1" s="1"/>
  <c r="D4702" i="1"/>
  <c r="O4702" i="1" s="1"/>
  <c r="D4703" i="1"/>
  <c r="O4703" i="1" s="1"/>
  <c r="D4704" i="1"/>
  <c r="O4704" i="1" s="1"/>
  <c r="D4705" i="1"/>
  <c r="O4705" i="1" s="1"/>
  <c r="D4706" i="1"/>
  <c r="O4706" i="1" s="1"/>
  <c r="D4707" i="1"/>
  <c r="O4707" i="1" s="1"/>
  <c r="D4708" i="1"/>
  <c r="O4708" i="1" s="1"/>
  <c r="D4709" i="1"/>
  <c r="O4709" i="1" s="1"/>
  <c r="D4710" i="1"/>
  <c r="O4710" i="1" s="1"/>
  <c r="D4711" i="1"/>
  <c r="O4711" i="1" s="1"/>
  <c r="D4712" i="1"/>
  <c r="O4712" i="1" s="1"/>
  <c r="D4713" i="1"/>
  <c r="O4713" i="1" s="1"/>
  <c r="D4714" i="1"/>
  <c r="O4714" i="1" s="1"/>
  <c r="D4715" i="1"/>
  <c r="O4715" i="1" s="1"/>
  <c r="D4716" i="1"/>
  <c r="O4716" i="1" s="1"/>
  <c r="D4717" i="1"/>
  <c r="O4717" i="1" s="1"/>
  <c r="D4718" i="1"/>
  <c r="O4718" i="1" s="1"/>
  <c r="D4719" i="1"/>
  <c r="O4719" i="1" s="1"/>
  <c r="D4720" i="1"/>
  <c r="O4720" i="1" s="1"/>
  <c r="D4721" i="1"/>
  <c r="O4721" i="1" s="1"/>
  <c r="D4722" i="1"/>
  <c r="O4722" i="1" s="1"/>
  <c r="D4723" i="1"/>
  <c r="O4723" i="1" s="1"/>
  <c r="D4724" i="1"/>
  <c r="O4724" i="1" s="1"/>
  <c r="D4725" i="1"/>
  <c r="O4725" i="1" s="1"/>
  <c r="D4726" i="1"/>
  <c r="O4726" i="1" s="1"/>
  <c r="D4727" i="1"/>
  <c r="O4727" i="1" s="1"/>
  <c r="D4728" i="1"/>
  <c r="O4728" i="1" s="1"/>
  <c r="D4729" i="1"/>
  <c r="O4729" i="1" s="1"/>
  <c r="D4730" i="1"/>
  <c r="O4730" i="1" s="1"/>
  <c r="D4731" i="1"/>
  <c r="O4731" i="1" s="1"/>
  <c r="D4732" i="1"/>
  <c r="O4732" i="1" s="1"/>
  <c r="D4733" i="1"/>
  <c r="O4733" i="1" s="1"/>
  <c r="D4734" i="1"/>
  <c r="O4734" i="1" s="1"/>
  <c r="D4735" i="1"/>
  <c r="O4735" i="1" s="1"/>
  <c r="D4736" i="1"/>
  <c r="O4736" i="1" s="1"/>
  <c r="D4737" i="1"/>
  <c r="O4737" i="1" s="1"/>
  <c r="D4738" i="1"/>
  <c r="O4738" i="1" s="1"/>
  <c r="D4739" i="1"/>
  <c r="O4739" i="1" s="1"/>
  <c r="D4740" i="1"/>
  <c r="O4740" i="1" s="1"/>
  <c r="D4741" i="1"/>
  <c r="O4741" i="1" s="1"/>
  <c r="D4742" i="1"/>
  <c r="O4742" i="1" s="1"/>
  <c r="D4743" i="1"/>
  <c r="O4743" i="1" s="1"/>
  <c r="D4744" i="1"/>
  <c r="O4744" i="1" s="1"/>
  <c r="D4745" i="1"/>
  <c r="O4745" i="1" s="1"/>
  <c r="D4746" i="1"/>
  <c r="O4746" i="1" s="1"/>
  <c r="D4747" i="1"/>
  <c r="O4747" i="1" s="1"/>
  <c r="D4748" i="1"/>
  <c r="O4748" i="1" s="1"/>
  <c r="D4749" i="1"/>
  <c r="O4749" i="1" s="1"/>
  <c r="D4750" i="1"/>
  <c r="O4750" i="1" s="1"/>
  <c r="D4751" i="1"/>
  <c r="O4751" i="1" s="1"/>
  <c r="D4752" i="1"/>
  <c r="O4752" i="1" s="1"/>
  <c r="D4753" i="1"/>
  <c r="O4753" i="1" s="1"/>
  <c r="D4754" i="1"/>
  <c r="O4754" i="1" s="1"/>
  <c r="D4755" i="1"/>
  <c r="O4755" i="1" s="1"/>
  <c r="D4756" i="1"/>
  <c r="O4756" i="1" s="1"/>
  <c r="D4757" i="1"/>
  <c r="O4757" i="1" s="1"/>
  <c r="D4758" i="1"/>
  <c r="O4758" i="1" s="1"/>
  <c r="D4759" i="1"/>
  <c r="O4759" i="1" s="1"/>
  <c r="D4760" i="1"/>
  <c r="O4760" i="1" s="1"/>
  <c r="D4761" i="1"/>
  <c r="O4761" i="1" s="1"/>
  <c r="D4762" i="1"/>
  <c r="O4762" i="1" s="1"/>
  <c r="D4763" i="1"/>
  <c r="O4763" i="1" s="1"/>
  <c r="D4764" i="1"/>
  <c r="O4764" i="1" s="1"/>
  <c r="D4765" i="1"/>
  <c r="O4765" i="1" s="1"/>
  <c r="D4766" i="1"/>
  <c r="O4766" i="1" s="1"/>
  <c r="D4767" i="1"/>
  <c r="O4767" i="1" s="1"/>
  <c r="D4768" i="1"/>
  <c r="O4768" i="1" s="1"/>
  <c r="D4769" i="1"/>
  <c r="O4769" i="1" s="1"/>
  <c r="D4770" i="1"/>
  <c r="O4770" i="1" s="1"/>
  <c r="D4771" i="1"/>
  <c r="O4771" i="1" s="1"/>
  <c r="D4772" i="1"/>
  <c r="O4772" i="1" s="1"/>
  <c r="D4773" i="1"/>
  <c r="O4773" i="1" s="1"/>
  <c r="D4774" i="1"/>
  <c r="O4774" i="1" s="1"/>
  <c r="D4775" i="1"/>
  <c r="O4775" i="1" s="1"/>
  <c r="D4776" i="1"/>
  <c r="O4776" i="1" s="1"/>
  <c r="D4777" i="1"/>
  <c r="O4777" i="1" s="1"/>
  <c r="D4778" i="1"/>
  <c r="O4778" i="1" s="1"/>
  <c r="D4779" i="1"/>
  <c r="O4779" i="1" s="1"/>
  <c r="D4780" i="1"/>
  <c r="O4780" i="1" s="1"/>
  <c r="D4781" i="1"/>
  <c r="O4781" i="1" s="1"/>
  <c r="D4782" i="1"/>
  <c r="O4782" i="1" s="1"/>
  <c r="D4783" i="1"/>
  <c r="O4783" i="1" s="1"/>
  <c r="D4784" i="1"/>
  <c r="O4784" i="1" s="1"/>
  <c r="D4785" i="1"/>
  <c r="O4785" i="1" s="1"/>
  <c r="D4786" i="1"/>
  <c r="O4786" i="1" s="1"/>
  <c r="D4787" i="1"/>
  <c r="O4787" i="1" s="1"/>
  <c r="D4788" i="1"/>
  <c r="O4788" i="1" s="1"/>
  <c r="D4789" i="1"/>
  <c r="O4789" i="1" s="1"/>
  <c r="D4790" i="1"/>
  <c r="O4790" i="1" s="1"/>
  <c r="D4791" i="1"/>
  <c r="O4791" i="1" s="1"/>
  <c r="D4792" i="1"/>
  <c r="O4792" i="1" s="1"/>
  <c r="D4793" i="1"/>
  <c r="O4793" i="1" s="1"/>
  <c r="D4794" i="1"/>
  <c r="O4794" i="1" s="1"/>
  <c r="D4795" i="1"/>
  <c r="O4795" i="1" s="1"/>
  <c r="D4796" i="1"/>
  <c r="O4796" i="1" s="1"/>
  <c r="D4797" i="1"/>
  <c r="O4797" i="1" s="1"/>
  <c r="D4798" i="1"/>
  <c r="O4798" i="1" s="1"/>
  <c r="D4799" i="1"/>
  <c r="O4799" i="1" s="1"/>
  <c r="D4800" i="1"/>
  <c r="O4800" i="1" s="1"/>
  <c r="D4801" i="1"/>
  <c r="O4801" i="1" s="1"/>
  <c r="D4802" i="1"/>
  <c r="O4802" i="1" s="1"/>
  <c r="D4803" i="1"/>
  <c r="O4803" i="1" s="1"/>
  <c r="D4804" i="1"/>
  <c r="O4804" i="1" s="1"/>
  <c r="D4805" i="1"/>
  <c r="O4805" i="1" s="1"/>
  <c r="D4806" i="1"/>
  <c r="O4806" i="1" s="1"/>
  <c r="D4807" i="1"/>
  <c r="O4807" i="1" s="1"/>
  <c r="D4808" i="1"/>
  <c r="O4808" i="1" s="1"/>
  <c r="D4809" i="1"/>
  <c r="O4809" i="1" s="1"/>
  <c r="D4810" i="1"/>
  <c r="O4810" i="1" s="1"/>
  <c r="D4811" i="1"/>
  <c r="O4811" i="1" s="1"/>
  <c r="D4812" i="1"/>
  <c r="O4812" i="1" s="1"/>
  <c r="D4813" i="1"/>
  <c r="O4813" i="1" s="1"/>
  <c r="D4814" i="1"/>
  <c r="O4814" i="1" s="1"/>
  <c r="D4815" i="1"/>
  <c r="O4815" i="1" s="1"/>
  <c r="D4816" i="1"/>
  <c r="O4816" i="1" s="1"/>
  <c r="D4817" i="1"/>
  <c r="O4817" i="1" s="1"/>
  <c r="D4818" i="1"/>
  <c r="O4818" i="1" s="1"/>
  <c r="D4819" i="1"/>
  <c r="O4819" i="1" s="1"/>
  <c r="D4820" i="1"/>
  <c r="O4820" i="1" s="1"/>
  <c r="D4821" i="1"/>
  <c r="O4821" i="1" s="1"/>
  <c r="D4822" i="1"/>
  <c r="O4822" i="1" s="1"/>
  <c r="D4823" i="1"/>
  <c r="O4823" i="1" s="1"/>
  <c r="D4824" i="1"/>
  <c r="O4824" i="1" s="1"/>
  <c r="D4825" i="1"/>
  <c r="O4825" i="1" s="1"/>
  <c r="D4826" i="1"/>
  <c r="O4826" i="1" s="1"/>
  <c r="D4827" i="1"/>
  <c r="O4827" i="1" s="1"/>
  <c r="D4828" i="1"/>
  <c r="O4828" i="1" s="1"/>
  <c r="D4829" i="1"/>
  <c r="O4829" i="1" s="1"/>
  <c r="D4830" i="1"/>
  <c r="O4830" i="1" s="1"/>
  <c r="D4831" i="1"/>
  <c r="O4831" i="1" s="1"/>
  <c r="D4832" i="1"/>
  <c r="O4832" i="1" s="1"/>
  <c r="D4833" i="1"/>
  <c r="O4833" i="1" s="1"/>
  <c r="D4834" i="1"/>
  <c r="O4834" i="1" s="1"/>
  <c r="D4835" i="1"/>
  <c r="O4835" i="1" s="1"/>
  <c r="D4836" i="1"/>
  <c r="O4836" i="1" s="1"/>
  <c r="D4837" i="1"/>
  <c r="O4837" i="1" s="1"/>
  <c r="D4838" i="1"/>
  <c r="O4838" i="1" s="1"/>
  <c r="D4839" i="1"/>
  <c r="O4839" i="1" s="1"/>
  <c r="D4840" i="1"/>
  <c r="O4840" i="1" s="1"/>
  <c r="D4841" i="1"/>
  <c r="O4841" i="1" s="1"/>
  <c r="D4842" i="1"/>
  <c r="O4842" i="1" s="1"/>
  <c r="D4843" i="1"/>
  <c r="O4843" i="1" s="1"/>
  <c r="D4844" i="1"/>
  <c r="O4844" i="1" s="1"/>
  <c r="D4845" i="1"/>
  <c r="O4845" i="1" s="1"/>
  <c r="D4846" i="1"/>
  <c r="O4846" i="1" s="1"/>
  <c r="D4847" i="1"/>
  <c r="O4847" i="1" s="1"/>
  <c r="D4848" i="1"/>
  <c r="O4848" i="1" s="1"/>
  <c r="D4849" i="1"/>
  <c r="O4849" i="1" s="1"/>
  <c r="D4850" i="1"/>
  <c r="O4850" i="1" s="1"/>
  <c r="D4851" i="1"/>
  <c r="O4851" i="1" s="1"/>
  <c r="D4852" i="1"/>
  <c r="O4852" i="1" s="1"/>
  <c r="D4853" i="1"/>
  <c r="O4853" i="1" s="1"/>
  <c r="D4854" i="1"/>
  <c r="O4854" i="1" s="1"/>
  <c r="D4855" i="1"/>
  <c r="O4855" i="1" s="1"/>
  <c r="D4856" i="1"/>
  <c r="O4856" i="1" s="1"/>
  <c r="D4857" i="1"/>
  <c r="O4857" i="1" s="1"/>
  <c r="D4858" i="1"/>
  <c r="O4858" i="1" s="1"/>
  <c r="D4859" i="1"/>
  <c r="O4859" i="1" s="1"/>
  <c r="D4860" i="1"/>
  <c r="O4860" i="1" s="1"/>
  <c r="D4861" i="1"/>
  <c r="O4861" i="1" s="1"/>
  <c r="D4862" i="1"/>
  <c r="O4862" i="1" s="1"/>
  <c r="D4863" i="1"/>
  <c r="O4863" i="1" s="1"/>
  <c r="D4864" i="1"/>
  <c r="O4864" i="1" s="1"/>
  <c r="D4865" i="1"/>
  <c r="O4865" i="1" s="1"/>
  <c r="D4866" i="1"/>
  <c r="O4866" i="1" s="1"/>
  <c r="D4867" i="1"/>
  <c r="O4867" i="1" s="1"/>
  <c r="D4868" i="1"/>
  <c r="O4868" i="1" s="1"/>
  <c r="D4869" i="1"/>
  <c r="O4869" i="1" s="1"/>
  <c r="D4870" i="1"/>
  <c r="O4870" i="1" s="1"/>
  <c r="D4871" i="1"/>
  <c r="O4871" i="1" s="1"/>
  <c r="D4872" i="1"/>
  <c r="O4872" i="1" s="1"/>
  <c r="D4873" i="1"/>
  <c r="O4873" i="1" s="1"/>
  <c r="D4874" i="1"/>
  <c r="O4874" i="1" s="1"/>
  <c r="D4875" i="1"/>
  <c r="O4875" i="1" s="1"/>
  <c r="D4876" i="1"/>
  <c r="O4876" i="1" s="1"/>
  <c r="D4877" i="1"/>
  <c r="O4877" i="1" s="1"/>
  <c r="D4878" i="1"/>
  <c r="O4878" i="1" s="1"/>
  <c r="D4879" i="1"/>
  <c r="O4879" i="1" s="1"/>
  <c r="D4880" i="1"/>
  <c r="O4880" i="1" s="1"/>
  <c r="D4881" i="1"/>
  <c r="O4881" i="1" s="1"/>
  <c r="D4882" i="1"/>
  <c r="O4882" i="1" s="1"/>
  <c r="D4883" i="1"/>
  <c r="O4883" i="1" s="1"/>
  <c r="D4884" i="1"/>
  <c r="O4884" i="1" s="1"/>
  <c r="D4885" i="1"/>
  <c r="O4885" i="1" s="1"/>
  <c r="D4886" i="1"/>
  <c r="O4886" i="1" s="1"/>
  <c r="D4887" i="1"/>
  <c r="O4887" i="1" s="1"/>
  <c r="D4888" i="1"/>
  <c r="O4888" i="1" s="1"/>
  <c r="D4889" i="1"/>
  <c r="O4889" i="1" s="1"/>
  <c r="D4890" i="1"/>
  <c r="O4890" i="1" s="1"/>
  <c r="D4891" i="1"/>
  <c r="O4891" i="1" s="1"/>
  <c r="D4892" i="1"/>
  <c r="O4892" i="1" s="1"/>
  <c r="D4893" i="1"/>
  <c r="O4893" i="1" s="1"/>
  <c r="D4894" i="1"/>
  <c r="O4894" i="1" s="1"/>
  <c r="D4895" i="1"/>
  <c r="O4895" i="1" s="1"/>
  <c r="D4896" i="1"/>
  <c r="O4896" i="1" s="1"/>
  <c r="D4897" i="1"/>
  <c r="O4897" i="1" s="1"/>
  <c r="D4898" i="1"/>
  <c r="O4898" i="1" s="1"/>
  <c r="D4899" i="1"/>
  <c r="O4899" i="1" s="1"/>
  <c r="D4900" i="1"/>
  <c r="O4900" i="1" s="1"/>
  <c r="D4901" i="1"/>
  <c r="O4901" i="1" s="1"/>
  <c r="D4902" i="1"/>
  <c r="O4902" i="1" s="1"/>
  <c r="D4903" i="1"/>
  <c r="O4903" i="1" s="1"/>
  <c r="D4904" i="1"/>
  <c r="O4904" i="1" s="1"/>
  <c r="D4905" i="1"/>
  <c r="O4905" i="1" s="1"/>
  <c r="D4906" i="1"/>
  <c r="O4906" i="1" s="1"/>
  <c r="D4907" i="1"/>
  <c r="O4907" i="1" s="1"/>
  <c r="D4908" i="1"/>
  <c r="O4908" i="1" s="1"/>
  <c r="D4909" i="1"/>
  <c r="O4909" i="1" s="1"/>
  <c r="D4910" i="1"/>
  <c r="O4910" i="1" s="1"/>
  <c r="D4911" i="1"/>
  <c r="O4911" i="1" s="1"/>
  <c r="D4912" i="1"/>
  <c r="O4912" i="1" s="1"/>
  <c r="D4913" i="1"/>
  <c r="O4913" i="1" s="1"/>
  <c r="D4914" i="1"/>
  <c r="O4914" i="1" s="1"/>
  <c r="D4915" i="1"/>
  <c r="O4915" i="1" s="1"/>
  <c r="D4916" i="1"/>
  <c r="O4916" i="1" s="1"/>
  <c r="D4917" i="1"/>
  <c r="O4917" i="1" s="1"/>
  <c r="D4918" i="1"/>
  <c r="O4918" i="1" s="1"/>
  <c r="D4919" i="1"/>
  <c r="O4919" i="1" s="1"/>
  <c r="D4920" i="1"/>
  <c r="O4920" i="1" s="1"/>
  <c r="D4921" i="1"/>
  <c r="O4921" i="1" s="1"/>
  <c r="D4922" i="1"/>
  <c r="O4922" i="1" s="1"/>
  <c r="D4923" i="1"/>
  <c r="O4923" i="1" s="1"/>
  <c r="D4924" i="1"/>
  <c r="O4924" i="1" s="1"/>
  <c r="D4925" i="1"/>
  <c r="O4925" i="1" s="1"/>
  <c r="D4926" i="1"/>
  <c r="O4926" i="1" s="1"/>
  <c r="D4927" i="1"/>
  <c r="O4927" i="1" s="1"/>
  <c r="D4928" i="1"/>
  <c r="O4928" i="1" s="1"/>
  <c r="D4929" i="1"/>
  <c r="O4929" i="1" s="1"/>
  <c r="D4930" i="1"/>
  <c r="O4930" i="1" s="1"/>
  <c r="D4931" i="1"/>
  <c r="O4931" i="1" s="1"/>
  <c r="D4932" i="1"/>
  <c r="O4932" i="1" s="1"/>
  <c r="D4933" i="1"/>
  <c r="O4933" i="1" s="1"/>
  <c r="D4934" i="1"/>
  <c r="O4934" i="1" s="1"/>
  <c r="D4935" i="1"/>
  <c r="O4935" i="1" s="1"/>
  <c r="D4936" i="1"/>
  <c r="O4936" i="1" s="1"/>
  <c r="D4937" i="1"/>
  <c r="O4937" i="1" s="1"/>
  <c r="D4938" i="1"/>
  <c r="O4938" i="1" s="1"/>
  <c r="D4939" i="1"/>
  <c r="O4939" i="1" s="1"/>
  <c r="D4940" i="1"/>
  <c r="O4940" i="1" s="1"/>
  <c r="D4941" i="1"/>
  <c r="O4941" i="1" s="1"/>
  <c r="D4942" i="1"/>
  <c r="O4942" i="1" s="1"/>
  <c r="D4943" i="1"/>
  <c r="O4943" i="1" s="1"/>
  <c r="D4944" i="1"/>
  <c r="O4944" i="1" s="1"/>
  <c r="D4945" i="1"/>
  <c r="O4945" i="1" s="1"/>
  <c r="D4946" i="1"/>
  <c r="O4946" i="1" s="1"/>
  <c r="D4947" i="1"/>
  <c r="O4947" i="1" s="1"/>
  <c r="D4948" i="1"/>
  <c r="O4948" i="1" s="1"/>
  <c r="D4949" i="1"/>
  <c r="O4949" i="1" s="1"/>
  <c r="D4950" i="1"/>
  <c r="O4950" i="1" s="1"/>
  <c r="D4951" i="1"/>
  <c r="O4951" i="1" s="1"/>
  <c r="D4952" i="1"/>
  <c r="O4952" i="1" s="1"/>
  <c r="D4953" i="1"/>
  <c r="O4953" i="1" s="1"/>
  <c r="D4954" i="1"/>
  <c r="O4954" i="1" s="1"/>
  <c r="D4955" i="1"/>
  <c r="O4955" i="1" s="1"/>
  <c r="D4956" i="1"/>
  <c r="O4956" i="1" s="1"/>
  <c r="D4957" i="1"/>
  <c r="O4957" i="1" s="1"/>
  <c r="D4958" i="1"/>
  <c r="O4958" i="1" s="1"/>
  <c r="D4959" i="1"/>
  <c r="O4959" i="1" s="1"/>
  <c r="D4960" i="1"/>
  <c r="O4960" i="1" s="1"/>
  <c r="D4961" i="1"/>
  <c r="O4961" i="1" s="1"/>
  <c r="D4962" i="1"/>
  <c r="O4962" i="1" s="1"/>
  <c r="D4963" i="1"/>
  <c r="O4963" i="1" s="1"/>
  <c r="D4964" i="1"/>
  <c r="O4964" i="1" s="1"/>
  <c r="D4965" i="1"/>
  <c r="O4965" i="1" s="1"/>
  <c r="D4966" i="1"/>
  <c r="O4966" i="1" s="1"/>
  <c r="D4967" i="1"/>
  <c r="O4967" i="1" s="1"/>
  <c r="D4968" i="1"/>
  <c r="O4968" i="1" s="1"/>
  <c r="D4969" i="1"/>
  <c r="O4969" i="1" s="1"/>
  <c r="D4970" i="1"/>
  <c r="O4970" i="1" s="1"/>
  <c r="D4971" i="1"/>
  <c r="O4971" i="1" s="1"/>
  <c r="D4972" i="1"/>
  <c r="O4972" i="1" s="1"/>
  <c r="D4973" i="1"/>
  <c r="O4973" i="1" s="1"/>
  <c r="D4974" i="1"/>
  <c r="O4974" i="1" s="1"/>
  <c r="D4975" i="1"/>
  <c r="O4975" i="1" s="1"/>
  <c r="D4976" i="1"/>
  <c r="O4976" i="1" s="1"/>
  <c r="D4977" i="1"/>
  <c r="O4977" i="1" s="1"/>
  <c r="D4978" i="1"/>
  <c r="O4978" i="1" s="1"/>
  <c r="D4979" i="1"/>
  <c r="O4979" i="1" s="1"/>
  <c r="D4980" i="1"/>
  <c r="O4980" i="1" s="1"/>
  <c r="D4981" i="1"/>
  <c r="O4981" i="1" s="1"/>
  <c r="D4982" i="1"/>
  <c r="O4982" i="1" s="1"/>
  <c r="D4983" i="1"/>
  <c r="O4983" i="1" s="1"/>
  <c r="D4984" i="1"/>
  <c r="O4984" i="1" s="1"/>
  <c r="D4985" i="1"/>
  <c r="O4985" i="1" s="1"/>
  <c r="D4986" i="1"/>
  <c r="O4986" i="1" s="1"/>
  <c r="D4987" i="1"/>
  <c r="O4987" i="1" s="1"/>
  <c r="D4988" i="1"/>
  <c r="O4988" i="1" s="1"/>
  <c r="D4989" i="1"/>
  <c r="O4989" i="1" s="1"/>
  <c r="D4990" i="1"/>
  <c r="O4990" i="1" s="1"/>
  <c r="D4991" i="1"/>
  <c r="O4991" i="1" s="1"/>
  <c r="D4992" i="1"/>
  <c r="O4992" i="1" s="1"/>
  <c r="D4993" i="1"/>
  <c r="O4993" i="1" s="1"/>
  <c r="D4994" i="1"/>
  <c r="O4994" i="1" s="1"/>
  <c r="D4995" i="1"/>
  <c r="O4995" i="1" s="1"/>
  <c r="D4996" i="1"/>
  <c r="O4996" i="1" s="1"/>
  <c r="D4997" i="1"/>
  <c r="O4997" i="1" s="1"/>
  <c r="D4998" i="1"/>
  <c r="O4998" i="1" s="1"/>
  <c r="D4999" i="1"/>
  <c r="O4999" i="1" s="1"/>
  <c r="D5000" i="1"/>
  <c r="O5000" i="1" s="1"/>
  <c r="D5001" i="1"/>
  <c r="O5001" i="1" s="1"/>
  <c r="D5002" i="1"/>
  <c r="O5002" i="1" s="1"/>
  <c r="D5003" i="1"/>
  <c r="O5003" i="1" s="1"/>
  <c r="D5004" i="1"/>
  <c r="O5004" i="1" s="1"/>
  <c r="D5005" i="1"/>
  <c r="O5005" i="1" s="1"/>
  <c r="D5006" i="1"/>
  <c r="O5006" i="1" s="1"/>
  <c r="D5007" i="1"/>
  <c r="O5007" i="1" s="1"/>
  <c r="D5008" i="1"/>
  <c r="O5008" i="1" s="1"/>
  <c r="D5009" i="1"/>
  <c r="O5009" i="1" s="1"/>
  <c r="D5010" i="1"/>
  <c r="O5010" i="1" s="1"/>
  <c r="D5011" i="1"/>
  <c r="O5011" i="1" s="1"/>
  <c r="D5012" i="1"/>
  <c r="O5012" i="1" s="1"/>
  <c r="D5013" i="1"/>
  <c r="O5013" i="1" s="1"/>
  <c r="D5014" i="1"/>
  <c r="O5014" i="1" s="1"/>
  <c r="D5015" i="1"/>
  <c r="O5015" i="1" s="1"/>
  <c r="D5016" i="1"/>
  <c r="O5016" i="1" s="1"/>
  <c r="D5017" i="1"/>
  <c r="O5017" i="1" s="1"/>
  <c r="D5018" i="1"/>
  <c r="O5018" i="1" s="1"/>
  <c r="D5019" i="1"/>
  <c r="O5019" i="1" s="1"/>
  <c r="D5020" i="1"/>
  <c r="O5020" i="1" s="1"/>
  <c r="D5021" i="1"/>
  <c r="O5021" i="1" s="1"/>
  <c r="D5022" i="1"/>
  <c r="O5022" i="1" s="1"/>
  <c r="D5023" i="1"/>
  <c r="O5023" i="1" s="1"/>
  <c r="D5024" i="1"/>
  <c r="O5024" i="1" s="1"/>
  <c r="D5025" i="1"/>
  <c r="O5025" i="1" s="1"/>
  <c r="D5026" i="1"/>
  <c r="O5026" i="1" s="1"/>
  <c r="D5027" i="1"/>
  <c r="O5027" i="1" s="1"/>
  <c r="D5028" i="1"/>
  <c r="O5028" i="1" s="1"/>
  <c r="D5029" i="1"/>
  <c r="O5029" i="1" s="1"/>
  <c r="D5030" i="1"/>
  <c r="O5030" i="1" s="1"/>
  <c r="D5031" i="1"/>
  <c r="O5031" i="1" s="1"/>
  <c r="D5032" i="1"/>
  <c r="O5032" i="1" s="1"/>
  <c r="D5033" i="1"/>
  <c r="O5033" i="1" s="1"/>
  <c r="D5034" i="1"/>
  <c r="O5034" i="1" s="1"/>
  <c r="D5035" i="1"/>
  <c r="O5035" i="1" s="1"/>
  <c r="D5036" i="1"/>
  <c r="O5036" i="1" s="1"/>
  <c r="D5037" i="1"/>
  <c r="O5037" i="1" s="1"/>
  <c r="D5038" i="1"/>
  <c r="O5038" i="1" s="1"/>
  <c r="D5039" i="1"/>
  <c r="O5039" i="1" s="1"/>
  <c r="D5040" i="1"/>
  <c r="O5040" i="1" s="1"/>
  <c r="D5041" i="1"/>
  <c r="O5041" i="1" s="1"/>
  <c r="D5042" i="1"/>
  <c r="O5042" i="1" s="1"/>
  <c r="D5043" i="1"/>
  <c r="O5043" i="1" s="1"/>
  <c r="D5044" i="1"/>
  <c r="O5044" i="1" s="1"/>
  <c r="D5045" i="1"/>
  <c r="O5045" i="1" s="1"/>
  <c r="D5046" i="1"/>
  <c r="O5046" i="1" s="1"/>
  <c r="D5047" i="1"/>
  <c r="O5047" i="1" s="1"/>
  <c r="D5048" i="1"/>
  <c r="O5048" i="1" s="1"/>
  <c r="D5049" i="1"/>
  <c r="O5049" i="1" s="1"/>
  <c r="D5050" i="1"/>
  <c r="O5050" i="1" s="1"/>
  <c r="D5051" i="1"/>
  <c r="O5051" i="1" s="1"/>
  <c r="D5052" i="1"/>
  <c r="O5052" i="1" s="1"/>
  <c r="D5053" i="1"/>
  <c r="O5053" i="1" s="1"/>
  <c r="D5054" i="1"/>
  <c r="O5054" i="1" s="1"/>
  <c r="D5055" i="1"/>
  <c r="O5055" i="1" s="1"/>
  <c r="D5056" i="1"/>
  <c r="O5056" i="1" s="1"/>
  <c r="D5057" i="1"/>
  <c r="O5057" i="1" s="1"/>
  <c r="D5058" i="1"/>
  <c r="O5058" i="1" s="1"/>
  <c r="D5059" i="1"/>
  <c r="O5059" i="1" s="1"/>
  <c r="D5060" i="1"/>
  <c r="O5060" i="1" s="1"/>
  <c r="D5061" i="1"/>
  <c r="O5061" i="1" s="1"/>
  <c r="D5062" i="1"/>
  <c r="O5062" i="1" s="1"/>
  <c r="D5063" i="1"/>
  <c r="O5063" i="1" s="1"/>
  <c r="D5064" i="1"/>
  <c r="O5064" i="1" s="1"/>
  <c r="D5065" i="1"/>
  <c r="O5065" i="1" s="1"/>
  <c r="D5066" i="1"/>
  <c r="O5066" i="1" s="1"/>
  <c r="D5067" i="1"/>
  <c r="O5067" i="1" s="1"/>
  <c r="D5068" i="1"/>
  <c r="O5068" i="1" s="1"/>
  <c r="D5069" i="1"/>
  <c r="O5069" i="1" s="1"/>
  <c r="D5070" i="1"/>
  <c r="O5070" i="1" s="1"/>
  <c r="D5071" i="1"/>
  <c r="O5071" i="1" s="1"/>
  <c r="D5072" i="1"/>
  <c r="O5072" i="1" s="1"/>
  <c r="D5073" i="1"/>
  <c r="O5073" i="1" s="1"/>
  <c r="D5074" i="1"/>
  <c r="O5074" i="1" s="1"/>
  <c r="D5075" i="1"/>
  <c r="O5075" i="1" s="1"/>
  <c r="D5076" i="1"/>
  <c r="O5076" i="1" s="1"/>
  <c r="D5077" i="1"/>
  <c r="O5077" i="1" s="1"/>
  <c r="D5078" i="1"/>
  <c r="O5078" i="1" s="1"/>
  <c r="D5079" i="1"/>
  <c r="O5079" i="1" s="1"/>
  <c r="D5080" i="1"/>
  <c r="O5080" i="1" s="1"/>
  <c r="D5081" i="1"/>
  <c r="O5081" i="1" s="1"/>
  <c r="D5082" i="1"/>
  <c r="O5082" i="1" s="1"/>
  <c r="D5083" i="1"/>
  <c r="O5083" i="1" s="1"/>
  <c r="D5084" i="1"/>
  <c r="O5084" i="1" s="1"/>
  <c r="D5085" i="1"/>
  <c r="O5085" i="1" s="1"/>
  <c r="D5086" i="1"/>
  <c r="O5086" i="1" s="1"/>
  <c r="D5087" i="1"/>
  <c r="O5087" i="1" s="1"/>
  <c r="D5088" i="1"/>
  <c r="O5088" i="1" s="1"/>
  <c r="D5089" i="1"/>
  <c r="O5089" i="1" s="1"/>
  <c r="D5090" i="1"/>
  <c r="O5090" i="1" s="1"/>
  <c r="D5091" i="1"/>
  <c r="O5091" i="1" s="1"/>
  <c r="D5092" i="1"/>
  <c r="O5092" i="1" s="1"/>
  <c r="D5093" i="1"/>
  <c r="O5093" i="1" s="1"/>
  <c r="D5094" i="1"/>
  <c r="O5094" i="1" s="1"/>
  <c r="D5095" i="1"/>
  <c r="O5095" i="1" s="1"/>
  <c r="D5096" i="1"/>
  <c r="O5096" i="1" s="1"/>
  <c r="D5097" i="1"/>
  <c r="O5097" i="1" s="1"/>
  <c r="D5098" i="1"/>
  <c r="O5098" i="1" s="1"/>
  <c r="D5099" i="1"/>
  <c r="O5099" i="1" s="1"/>
  <c r="D5100" i="1"/>
  <c r="O5100" i="1" s="1"/>
  <c r="D5101" i="1"/>
  <c r="O5101" i="1" s="1"/>
  <c r="D5102" i="1"/>
  <c r="O5102" i="1" s="1"/>
  <c r="D5103" i="1"/>
  <c r="O5103" i="1" s="1"/>
  <c r="D5104" i="1"/>
  <c r="O5104" i="1" s="1"/>
  <c r="D5105" i="1"/>
  <c r="O5105" i="1" s="1"/>
  <c r="D5106" i="1"/>
  <c r="O5106" i="1" s="1"/>
  <c r="D5107" i="1"/>
  <c r="O5107" i="1" s="1"/>
  <c r="D5108" i="1"/>
  <c r="O5108" i="1" s="1"/>
  <c r="D5109" i="1"/>
  <c r="O5109" i="1" s="1"/>
  <c r="D5110" i="1"/>
  <c r="O5110" i="1" s="1"/>
  <c r="D5111" i="1"/>
  <c r="O5111" i="1" s="1"/>
  <c r="D5112" i="1"/>
  <c r="O5112" i="1" s="1"/>
  <c r="D5113" i="1"/>
  <c r="O5113" i="1" s="1"/>
  <c r="D5114" i="1"/>
  <c r="O5114" i="1" s="1"/>
  <c r="D5115" i="1"/>
  <c r="O5115" i="1" s="1"/>
  <c r="D5116" i="1"/>
  <c r="O5116" i="1" s="1"/>
  <c r="D5117" i="1"/>
  <c r="O5117" i="1" s="1"/>
  <c r="D5118" i="1"/>
  <c r="O5118" i="1" s="1"/>
  <c r="D5119" i="1"/>
  <c r="O5119" i="1" s="1"/>
  <c r="D5120" i="1"/>
  <c r="O5120" i="1" s="1"/>
  <c r="D5121" i="1"/>
  <c r="O5121" i="1" s="1"/>
  <c r="D5122" i="1"/>
  <c r="O5122" i="1" s="1"/>
  <c r="D5123" i="1"/>
  <c r="O5123" i="1" s="1"/>
  <c r="D5124" i="1"/>
  <c r="O5124" i="1" s="1"/>
  <c r="D5125" i="1"/>
  <c r="O5125" i="1" s="1"/>
  <c r="D5126" i="1"/>
  <c r="O5126" i="1" s="1"/>
  <c r="D5127" i="1"/>
  <c r="O5127" i="1" s="1"/>
  <c r="D5128" i="1"/>
  <c r="O5128" i="1" s="1"/>
  <c r="D5129" i="1"/>
  <c r="O5129" i="1" s="1"/>
  <c r="D5130" i="1"/>
  <c r="O5130" i="1" s="1"/>
  <c r="D5131" i="1"/>
  <c r="O5131" i="1" s="1"/>
  <c r="D5132" i="1"/>
  <c r="O5132" i="1" s="1"/>
  <c r="D5133" i="1"/>
  <c r="O5133" i="1" s="1"/>
  <c r="D5134" i="1"/>
  <c r="O5134" i="1" s="1"/>
  <c r="D5135" i="1"/>
  <c r="O5135" i="1" s="1"/>
  <c r="D5136" i="1"/>
  <c r="O5136" i="1" s="1"/>
  <c r="D5137" i="1"/>
  <c r="O5137" i="1" s="1"/>
  <c r="D5138" i="1"/>
  <c r="O5138" i="1" s="1"/>
  <c r="D5139" i="1"/>
  <c r="O5139" i="1" s="1"/>
  <c r="D5140" i="1"/>
  <c r="O5140" i="1" s="1"/>
  <c r="D5141" i="1"/>
  <c r="O5141" i="1" s="1"/>
  <c r="D5142" i="1"/>
  <c r="O5142" i="1" s="1"/>
  <c r="D5143" i="1"/>
  <c r="O5143" i="1" s="1"/>
  <c r="D5144" i="1"/>
  <c r="O5144" i="1" s="1"/>
  <c r="D5145" i="1"/>
  <c r="O5145" i="1" s="1"/>
  <c r="D5146" i="1"/>
  <c r="O5146" i="1" s="1"/>
  <c r="D5147" i="1"/>
  <c r="O5147" i="1" s="1"/>
  <c r="D5148" i="1"/>
  <c r="O5148" i="1" s="1"/>
  <c r="D5149" i="1"/>
  <c r="O5149" i="1" s="1"/>
  <c r="D5150" i="1"/>
  <c r="O5150" i="1" s="1"/>
  <c r="D5151" i="1"/>
  <c r="O5151" i="1" s="1"/>
  <c r="D5152" i="1"/>
  <c r="O5152" i="1" s="1"/>
  <c r="D5153" i="1"/>
  <c r="O5153" i="1" s="1"/>
  <c r="D5154" i="1"/>
  <c r="O5154" i="1" s="1"/>
  <c r="D5155" i="1"/>
  <c r="O5155" i="1" s="1"/>
  <c r="D5156" i="1"/>
  <c r="O5156" i="1" s="1"/>
  <c r="D5157" i="1"/>
  <c r="O5157" i="1" s="1"/>
  <c r="D5158" i="1"/>
  <c r="O5158" i="1" s="1"/>
  <c r="D5159" i="1"/>
  <c r="O5159" i="1" s="1"/>
  <c r="D5160" i="1"/>
  <c r="O5160" i="1" s="1"/>
  <c r="D5161" i="1"/>
  <c r="O5161" i="1" s="1"/>
  <c r="D5162" i="1"/>
  <c r="O5162" i="1" s="1"/>
  <c r="D5163" i="1"/>
  <c r="O5163" i="1" s="1"/>
  <c r="D5164" i="1"/>
  <c r="O5164" i="1" s="1"/>
  <c r="D5165" i="1"/>
  <c r="O5165" i="1" s="1"/>
  <c r="D5166" i="1"/>
  <c r="O5166" i="1" s="1"/>
  <c r="D5167" i="1"/>
  <c r="O5167" i="1" s="1"/>
  <c r="D5168" i="1"/>
  <c r="O5168" i="1" s="1"/>
  <c r="D5169" i="1"/>
  <c r="O5169" i="1" s="1"/>
  <c r="D5170" i="1"/>
  <c r="O5170" i="1" s="1"/>
  <c r="D5171" i="1"/>
  <c r="O5171" i="1" s="1"/>
  <c r="D5172" i="1"/>
  <c r="O5172" i="1" s="1"/>
  <c r="D5173" i="1"/>
  <c r="O5173" i="1" s="1"/>
  <c r="D5174" i="1"/>
  <c r="O5174" i="1" s="1"/>
  <c r="D5175" i="1"/>
  <c r="O5175" i="1" s="1"/>
  <c r="D5176" i="1"/>
  <c r="O5176" i="1" s="1"/>
  <c r="D5177" i="1"/>
  <c r="O5177" i="1" s="1"/>
  <c r="D5178" i="1"/>
  <c r="O5178" i="1" s="1"/>
  <c r="D5179" i="1"/>
  <c r="O5179" i="1" s="1"/>
  <c r="D5180" i="1"/>
  <c r="O5180" i="1" s="1"/>
  <c r="D5181" i="1"/>
  <c r="O5181" i="1" s="1"/>
  <c r="D5182" i="1"/>
  <c r="O5182" i="1" s="1"/>
  <c r="D5183" i="1"/>
  <c r="O5183" i="1" s="1"/>
  <c r="D5184" i="1"/>
  <c r="O5184" i="1" s="1"/>
  <c r="D5185" i="1"/>
  <c r="O5185" i="1" s="1"/>
  <c r="D5186" i="1"/>
  <c r="O5186" i="1" s="1"/>
  <c r="D5187" i="1"/>
  <c r="O5187" i="1" s="1"/>
  <c r="D5188" i="1"/>
  <c r="O5188" i="1" s="1"/>
  <c r="D5189" i="1"/>
  <c r="O5189" i="1" s="1"/>
  <c r="D5190" i="1"/>
  <c r="O5190" i="1" s="1"/>
  <c r="D5191" i="1"/>
  <c r="O5191" i="1" s="1"/>
  <c r="D5192" i="1"/>
  <c r="O5192" i="1" s="1"/>
  <c r="D5193" i="1"/>
  <c r="O5193" i="1" s="1"/>
  <c r="D5194" i="1"/>
  <c r="O5194" i="1" s="1"/>
  <c r="D5195" i="1"/>
  <c r="O5195" i="1" s="1"/>
  <c r="D5196" i="1"/>
  <c r="O5196" i="1" s="1"/>
  <c r="D5197" i="1"/>
  <c r="O5197" i="1" s="1"/>
  <c r="D5198" i="1"/>
  <c r="O5198" i="1" s="1"/>
  <c r="D5199" i="1"/>
  <c r="O5199" i="1" s="1"/>
  <c r="D5200" i="1"/>
  <c r="O5200" i="1" s="1"/>
  <c r="D5201" i="1"/>
  <c r="O5201" i="1" s="1"/>
  <c r="D5202" i="1"/>
  <c r="O5202" i="1" s="1"/>
  <c r="D5203" i="1"/>
  <c r="O5203" i="1" s="1"/>
  <c r="D5204" i="1"/>
  <c r="O5204" i="1" s="1"/>
  <c r="D5205" i="1"/>
  <c r="O5205" i="1" s="1"/>
  <c r="D5206" i="1"/>
  <c r="O5206" i="1" s="1"/>
  <c r="D5207" i="1"/>
  <c r="O5207" i="1" s="1"/>
  <c r="D5208" i="1"/>
  <c r="O5208" i="1" s="1"/>
  <c r="D5209" i="1"/>
  <c r="O5209" i="1" s="1"/>
  <c r="D5210" i="1"/>
  <c r="O5210" i="1" s="1"/>
  <c r="D5211" i="1"/>
  <c r="O5211" i="1" s="1"/>
  <c r="D5212" i="1"/>
  <c r="O5212" i="1" s="1"/>
  <c r="D5213" i="1"/>
  <c r="O5213" i="1" s="1"/>
  <c r="D5214" i="1"/>
  <c r="O5214" i="1" s="1"/>
  <c r="D5215" i="1"/>
  <c r="O5215" i="1" s="1"/>
  <c r="D5216" i="1"/>
  <c r="O5216" i="1" s="1"/>
  <c r="D5217" i="1"/>
  <c r="O5217" i="1" s="1"/>
  <c r="D5218" i="1"/>
  <c r="O5218" i="1" s="1"/>
  <c r="D5219" i="1"/>
  <c r="O5219" i="1" s="1"/>
  <c r="D5220" i="1"/>
  <c r="O5220" i="1" s="1"/>
  <c r="D5221" i="1"/>
  <c r="O5221" i="1" s="1"/>
  <c r="D5222" i="1"/>
  <c r="O5222" i="1" s="1"/>
  <c r="D5223" i="1"/>
  <c r="O5223" i="1" s="1"/>
  <c r="D5224" i="1"/>
  <c r="O5224" i="1" s="1"/>
  <c r="D5225" i="1"/>
  <c r="O5225" i="1" s="1"/>
  <c r="D5226" i="1"/>
  <c r="O5226" i="1" s="1"/>
  <c r="D5227" i="1"/>
  <c r="O5227" i="1" s="1"/>
  <c r="D5228" i="1"/>
  <c r="O5228" i="1" s="1"/>
  <c r="D5229" i="1"/>
  <c r="O5229" i="1" s="1"/>
  <c r="D5230" i="1"/>
  <c r="O5230" i="1" s="1"/>
  <c r="D5231" i="1"/>
  <c r="O5231" i="1" s="1"/>
  <c r="D5232" i="1"/>
  <c r="O5232" i="1" s="1"/>
  <c r="D5233" i="1"/>
  <c r="O5233" i="1" s="1"/>
  <c r="D5234" i="1"/>
  <c r="O5234" i="1" s="1"/>
  <c r="D5235" i="1"/>
  <c r="O5235" i="1" s="1"/>
  <c r="D5236" i="1"/>
  <c r="O5236" i="1" s="1"/>
  <c r="D5237" i="1"/>
  <c r="O5237" i="1" s="1"/>
  <c r="D5238" i="1"/>
  <c r="O5238" i="1" s="1"/>
  <c r="D5239" i="1"/>
  <c r="O5239" i="1" s="1"/>
  <c r="D5240" i="1"/>
  <c r="O5240" i="1" s="1"/>
  <c r="D5241" i="1"/>
  <c r="O5241" i="1" s="1"/>
  <c r="D5242" i="1"/>
  <c r="O5242" i="1" s="1"/>
  <c r="D5243" i="1"/>
  <c r="O5243" i="1" s="1"/>
  <c r="D5244" i="1"/>
  <c r="O5244" i="1" s="1"/>
  <c r="D5245" i="1"/>
  <c r="O5245" i="1" s="1"/>
  <c r="D5246" i="1"/>
  <c r="O5246" i="1" s="1"/>
  <c r="D5247" i="1"/>
  <c r="O5247" i="1" s="1"/>
  <c r="D5248" i="1"/>
  <c r="O5248" i="1" s="1"/>
  <c r="D5249" i="1"/>
  <c r="O5249" i="1" s="1"/>
  <c r="D5250" i="1"/>
  <c r="O5250" i="1" s="1"/>
  <c r="D5251" i="1"/>
  <c r="O5251" i="1" s="1"/>
  <c r="D5252" i="1"/>
  <c r="O5252" i="1" s="1"/>
  <c r="D5253" i="1"/>
  <c r="O5253" i="1" s="1"/>
  <c r="D5254" i="1"/>
  <c r="O5254" i="1" s="1"/>
  <c r="D5255" i="1"/>
  <c r="O5255" i="1" s="1"/>
  <c r="D5256" i="1"/>
  <c r="O5256" i="1" s="1"/>
  <c r="D5257" i="1"/>
  <c r="O5257" i="1" s="1"/>
  <c r="D5258" i="1"/>
  <c r="O5258" i="1" s="1"/>
  <c r="D5259" i="1"/>
  <c r="O5259" i="1" s="1"/>
  <c r="D5260" i="1"/>
  <c r="O5260" i="1" s="1"/>
  <c r="D5261" i="1"/>
  <c r="O5261" i="1" s="1"/>
  <c r="D5262" i="1"/>
  <c r="O5262" i="1" s="1"/>
  <c r="D5263" i="1"/>
  <c r="O5263" i="1" s="1"/>
  <c r="D5264" i="1"/>
  <c r="O5264" i="1" s="1"/>
  <c r="D5265" i="1"/>
  <c r="O5265" i="1" s="1"/>
  <c r="D5266" i="1"/>
  <c r="O5266" i="1" s="1"/>
  <c r="D5267" i="1"/>
  <c r="O5267" i="1" s="1"/>
  <c r="D5268" i="1"/>
  <c r="O5268" i="1" s="1"/>
  <c r="D5269" i="1"/>
  <c r="O5269" i="1" s="1"/>
  <c r="D5270" i="1"/>
  <c r="O5270" i="1" s="1"/>
  <c r="D5271" i="1"/>
  <c r="O5271" i="1" s="1"/>
  <c r="D5272" i="1"/>
  <c r="O5272" i="1" s="1"/>
  <c r="D5273" i="1"/>
  <c r="O5273" i="1" s="1"/>
  <c r="D5274" i="1"/>
  <c r="O5274" i="1" s="1"/>
  <c r="D5275" i="1"/>
  <c r="O5275" i="1" s="1"/>
  <c r="D5276" i="1"/>
  <c r="O5276" i="1" s="1"/>
  <c r="D5277" i="1"/>
  <c r="O5277" i="1" s="1"/>
  <c r="D5278" i="1"/>
  <c r="O5278" i="1" s="1"/>
  <c r="D5279" i="1"/>
  <c r="O5279" i="1" s="1"/>
  <c r="D5280" i="1"/>
  <c r="O5280" i="1" s="1"/>
  <c r="D5281" i="1"/>
  <c r="O5281" i="1" s="1"/>
  <c r="D5282" i="1"/>
  <c r="O5282" i="1" s="1"/>
  <c r="D5283" i="1"/>
  <c r="O5283" i="1" s="1"/>
  <c r="D5284" i="1"/>
  <c r="O5284" i="1" s="1"/>
  <c r="D5285" i="1"/>
  <c r="O5285" i="1" s="1"/>
  <c r="D5286" i="1"/>
  <c r="O5286" i="1" s="1"/>
  <c r="D5287" i="1"/>
  <c r="O5287" i="1" s="1"/>
  <c r="D5288" i="1"/>
  <c r="O5288" i="1" s="1"/>
  <c r="D5289" i="1"/>
  <c r="O5289" i="1" s="1"/>
  <c r="D5290" i="1"/>
  <c r="O5290" i="1" s="1"/>
  <c r="D5291" i="1"/>
  <c r="O5291" i="1" s="1"/>
  <c r="D5292" i="1"/>
  <c r="O5292" i="1" s="1"/>
  <c r="D5293" i="1"/>
  <c r="O5293" i="1" s="1"/>
  <c r="D5294" i="1"/>
  <c r="O5294" i="1" s="1"/>
  <c r="D5295" i="1"/>
  <c r="O5295" i="1" s="1"/>
  <c r="D5296" i="1"/>
  <c r="O5296" i="1" s="1"/>
  <c r="D5297" i="1"/>
  <c r="O5297" i="1" s="1"/>
  <c r="D5298" i="1"/>
  <c r="O5298" i="1" s="1"/>
  <c r="D5299" i="1"/>
  <c r="O5299" i="1" s="1"/>
  <c r="D5300" i="1"/>
  <c r="O5300" i="1" s="1"/>
  <c r="D5301" i="1"/>
  <c r="O5301" i="1" s="1"/>
  <c r="D5302" i="1"/>
  <c r="O5302" i="1" s="1"/>
  <c r="D5303" i="1"/>
  <c r="O5303" i="1" s="1"/>
  <c r="D5304" i="1"/>
  <c r="O5304" i="1" s="1"/>
  <c r="D5305" i="1"/>
  <c r="O5305" i="1" s="1"/>
  <c r="D5306" i="1"/>
  <c r="O5306" i="1" s="1"/>
  <c r="D5307" i="1"/>
  <c r="O5307" i="1" s="1"/>
  <c r="D5308" i="1"/>
  <c r="O5308" i="1" s="1"/>
  <c r="D5309" i="1"/>
  <c r="O5309" i="1" s="1"/>
  <c r="D5310" i="1"/>
  <c r="O5310" i="1" s="1"/>
  <c r="D5311" i="1"/>
  <c r="O5311" i="1" s="1"/>
  <c r="D5312" i="1"/>
  <c r="O5312" i="1" s="1"/>
  <c r="D5313" i="1"/>
  <c r="O5313" i="1" s="1"/>
  <c r="D5314" i="1"/>
  <c r="O5314" i="1" s="1"/>
  <c r="D5315" i="1"/>
  <c r="O5315" i="1" s="1"/>
  <c r="D5316" i="1"/>
  <c r="O5316" i="1" s="1"/>
  <c r="D5317" i="1"/>
  <c r="O5317" i="1" s="1"/>
  <c r="D5318" i="1"/>
  <c r="O5318" i="1" s="1"/>
  <c r="D5319" i="1"/>
  <c r="O5319" i="1" s="1"/>
  <c r="D5320" i="1"/>
  <c r="O5320" i="1" s="1"/>
  <c r="D5321" i="1"/>
  <c r="O5321" i="1" s="1"/>
  <c r="D5322" i="1"/>
  <c r="O5322" i="1" s="1"/>
  <c r="D5323" i="1"/>
  <c r="O5323" i="1" s="1"/>
  <c r="D5324" i="1"/>
  <c r="O5324" i="1" s="1"/>
  <c r="D5325" i="1"/>
  <c r="O5325" i="1" s="1"/>
  <c r="D5326" i="1"/>
  <c r="O5326" i="1" s="1"/>
  <c r="D5327" i="1"/>
  <c r="O5327" i="1" s="1"/>
  <c r="D5328" i="1"/>
  <c r="O5328" i="1" s="1"/>
  <c r="D5329" i="1"/>
  <c r="O5329" i="1" s="1"/>
  <c r="D5330" i="1"/>
  <c r="O5330" i="1" s="1"/>
  <c r="D5331" i="1"/>
  <c r="O5331" i="1" s="1"/>
  <c r="D5332" i="1"/>
  <c r="O5332" i="1" s="1"/>
  <c r="D5333" i="1"/>
  <c r="O5333" i="1" s="1"/>
  <c r="D5334" i="1"/>
  <c r="O5334" i="1" s="1"/>
  <c r="D5335" i="1"/>
  <c r="O5335" i="1" s="1"/>
  <c r="D5336" i="1"/>
  <c r="O5336" i="1" s="1"/>
  <c r="D5337" i="1"/>
  <c r="O5337" i="1" s="1"/>
  <c r="D5338" i="1"/>
  <c r="O5338" i="1" s="1"/>
  <c r="D5339" i="1"/>
  <c r="O5339" i="1" s="1"/>
  <c r="D5340" i="1"/>
  <c r="O5340" i="1" s="1"/>
  <c r="D5341" i="1"/>
  <c r="O5341" i="1" s="1"/>
  <c r="D5342" i="1"/>
  <c r="O5342" i="1" s="1"/>
  <c r="D5343" i="1"/>
  <c r="O5343" i="1" s="1"/>
  <c r="D5344" i="1"/>
  <c r="O5344" i="1" s="1"/>
  <c r="D5345" i="1"/>
  <c r="O5345" i="1" s="1"/>
  <c r="D5346" i="1"/>
  <c r="O5346" i="1" s="1"/>
  <c r="D5347" i="1"/>
  <c r="O5347" i="1" s="1"/>
  <c r="D5348" i="1"/>
  <c r="O5348" i="1" s="1"/>
  <c r="D5349" i="1"/>
  <c r="O5349" i="1" s="1"/>
  <c r="D5350" i="1"/>
  <c r="O5350" i="1" s="1"/>
  <c r="D5351" i="1"/>
  <c r="O5351" i="1" s="1"/>
  <c r="D5352" i="1"/>
  <c r="O5352" i="1" s="1"/>
  <c r="D5353" i="1"/>
  <c r="O5353" i="1" s="1"/>
  <c r="D5354" i="1"/>
  <c r="O5354" i="1" s="1"/>
  <c r="D5355" i="1"/>
  <c r="O5355" i="1" s="1"/>
  <c r="D5356" i="1"/>
  <c r="O5356" i="1" s="1"/>
  <c r="D5357" i="1"/>
  <c r="O5357" i="1" s="1"/>
  <c r="D5358" i="1"/>
  <c r="O5358" i="1" s="1"/>
  <c r="D5359" i="1"/>
  <c r="O5359" i="1" s="1"/>
  <c r="D5360" i="1"/>
  <c r="O5360" i="1" s="1"/>
  <c r="D5361" i="1"/>
  <c r="O5361" i="1" s="1"/>
  <c r="D5362" i="1"/>
  <c r="O5362" i="1" s="1"/>
  <c r="D5363" i="1"/>
  <c r="O5363" i="1" s="1"/>
  <c r="D5364" i="1"/>
  <c r="O5364" i="1" s="1"/>
  <c r="D5365" i="1"/>
  <c r="O5365" i="1" s="1"/>
  <c r="D5366" i="1"/>
  <c r="O5366" i="1" s="1"/>
  <c r="D5367" i="1"/>
  <c r="O5367" i="1" s="1"/>
  <c r="D5368" i="1"/>
  <c r="O5368" i="1" s="1"/>
  <c r="D5369" i="1"/>
  <c r="O5369" i="1" s="1"/>
  <c r="D5370" i="1"/>
  <c r="O5370" i="1" s="1"/>
  <c r="D5371" i="1"/>
  <c r="O5371" i="1" s="1"/>
  <c r="D5372" i="1"/>
  <c r="O5372" i="1" s="1"/>
  <c r="D5373" i="1"/>
  <c r="O5373" i="1" s="1"/>
  <c r="D5374" i="1"/>
  <c r="O5374" i="1" s="1"/>
  <c r="D5375" i="1"/>
  <c r="O5375" i="1" s="1"/>
  <c r="D5376" i="1"/>
  <c r="O5376" i="1" s="1"/>
  <c r="D5377" i="1"/>
  <c r="O5377" i="1" s="1"/>
  <c r="D5378" i="1"/>
  <c r="O5378" i="1" s="1"/>
  <c r="D5379" i="1"/>
  <c r="O5379" i="1" s="1"/>
  <c r="D5380" i="1"/>
  <c r="O5380" i="1" s="1"/>
  <c r="D5381" i="1"/>
  <c r="O5381" i="1" s="1"/>
  <c r="D5382" i="1"/>
  <c r="O5382" i="1" s="1"/>
  <c r="D5383" i="1"/>
  <c r="O5383" i="1" s="1"/>
  <c r="D5384" i="1"/>
  <c r="O5384" i="1" s="1"/>
  <c r="D5385" i="1"/>
  <c r="O5385" i="1" s="1"/>
  <c r="D5386" i="1"/>
  <c r="O5386" i="1" s="1"/>
  <c r="D5387" i="1"/>
  <c r="O5387" i="1" s="1"/>
  <c r="D5388" i="1"/>
  <c r="O5388" i="1" s="1"/>
  <c r="D5389" i="1"/>
  <c r="O5389" i="1" s="1"/>
  <c r="D5390" i="1"/>
  <c r="O5390" i="1" s="1"/>
  <c r="D5391" i="1"/>
  <c r="O5391" i="1" s="1"/>
  <c r="D5392" i="1"/>
  <c r="O5392" i="1" s="1"/>
  <c r="D5393" i="1"/>
  <c r="O5393" i="1" s="1"/>
  <c r="D5394" i="1"/>
  <c r="O5394" i="1" s="1"/>
  <c r="D5395" i="1"/>
  <c r="O5395" i="1" s="1"/>
  <c r="D5396" i="1"/>
  <c r="O5396" i="1" s="1"/>
  <c r="D5397" i="1"/>
  <c r="O5397" i="1" s="1"/>
  <c r="D5398" i="1"/>
  <c r="O5398" i="1" s="1"/>
  <c r="D5399" i="1"/>
  <c r="O5399" i="1" s="1"/>
  <c r="D5400" i="1"/>
  <c r="O5400" i="1" s="1"/>
  <c r="D5401" i="1"/>
  <c r="O5401" i="1" s="1"/>
  <c r="D5402" i="1"/>
  <c r="O5402" i="1" s="1"/>
  <c r="D5403" i="1"/>
  <c r="O5403" i="1" s="1"/>
  <c r="D5404" i="1"/>
  <c r="O5404" i="1" s="1"/>
  <c r="D5405" i="1"/>
  <c r="O5405" i="1" s="1"/>
  <c r="D5406" i="1"/>
  <c r="O5406" i="1" s="1"/>
  <c r="D5407" i="1"/>
  <c r="O5407" i="1" s="1"/>
  <c r="D5408" i="1"/>
  <c r="O5408" i="1" s="1"/>
  <c r="D5409" i="1"/>
  <c r="O5409" i="1" s="1"/>
  <c r="D5410" i="1"/>
  <c r="O5410" i="1" s="1"/>
  <c r="D5411" i="1"/>
  <c r="O5411" i="1" s="1"/>
  <c r="D5412" i="1"/>
  <c r="O5412" i="1" s="1"/>
  <c r="D5413" i="1"/>
  <c r="O5413" i="1" s="1"/>
  <c r="D5414" i="1"/>
  <c r="O5414" i="1" s="1"/>
  <c r="D5415" i="1"/>
  <c r="O5415" i="1" s="1"/>
  <c r="D5416" i="1"/>
  <c r="O5416" i="1" s="1"/>
  <c r="D5417" i="1"/>
  <c r="O5417" i="1" s="1"/>
  <c r="D5418" i="1"/>
  <c r="O5418" i="1" s="1"/>
  <c r="D5419" i="1"/>
  <c r="O5419" i="1" s="1"/>
  <c r="D5420" i="1"/>
  <c r="O5420" i="1" s="1"/>
  <c r="D5421" i="1"/>
  <c r="O5421" i="1" s="1"/>
  <c r="D5422" i="1"/>
  <c r="O5422" i="1" s="1"/>
  <c r="D5423" i="1"/>
  <c r="O5423" i="1" s="1"/>
  <c r="D5424" i="1"/>
  <c r="O5424" i="1" s="1"/>
  <c r="D5425" i="1"/>
  <c r="O5425" i="1" s="1"/>
  <c r="D5426" i="1"/>
  <c r="O5426" i="1" s="1"/>
  <c r="D5427" i="1"/>
  <c r="O5427" i="1" s="1"/>
  <c r="D5428" i="1"/>
  <c r="O5428" i="1" s="1"/>
  <c r="D5429" i="1"/>
  <c r="O5429" i="1" s="1"/>
  <c r="D5430" i="1"/>
  <c r="O5430" i="1" s="1"/>
  <c r="D5431" i="1"/>
  <c r="O5431" i="1" s="1"/>
  <c r="D5432" i="1"/>
  <c r="O5432" i="1" s="1"/>
  <c r="D5433" i="1"/>
  <c r="O5433" i="1" s="1"/>
  <c r="D5434" i="1"/>
  <c r="O5434" i="1" s="1"/>
  <c r="D5435" i="1"/>
  <c r="O5435" i="1" s="1"/>
  <c r="D5436" i="1"/>
  <c r="O5436" i="1" s="1"/>
  <c r="D5437" i="1"/>
  <c r="O5437" i="1" s="1"/>
  <c r="D5438" i="1"/>
  <c r="O5438" i="1" s="1"/>
  <c r="D5439" i="1"/>
  <c r="O5439" i="1" s="1"/>
  <c r="D5440" i="1"/>
  <c r="O5440" i="1" s="1"/>
  <c r="D5441" i="1"/>
  <c r="O5441" i="1" s="1"/>
  <c r="D5442" i="1"/>
  <c r="O5442" i="1" s="1"/>
  <c r="D5443" i="1"/>
  <c r="O5443" i="1" s="1"/>
  <c r="D5444" i="1"/>
  <c r="O5444" i="1" s="1"/>
  <c r="D5445" i="1"/>
  <c r="O5445" i="1" s="1"/>
  <c r="D5446" i="1"/>
  <c r="O5446" i="1" s="1"/>
  <c r="D5447" i="1"/>
  <c r="O5447" i="1" s="1"/>
  <c r="D5448" i="1"/>
  <c r="O5448" i="1" s="1"/>
  <c r="D5449" i="1"/>
  <c r="O5449" i="1" s="1"/>
  <c r="D5450" i="1"/>
  <c r="O5450" i="1" s="1"/>
  <c r="D5451" i="1"/>
  <c r="O5451" i="1" s="1"/>
  <c r="D5452" i="1"/>
  <c r="O5452" i="1" s="1"/>
  <c r="D5453" i="1"/>
  <c r="O5453" i="1" s="1"/>
  <c r="D5454" i="1"/>
  <c r="O5454" i="1" s="1"/>
  <c r="D5455" i="1"/>
  <c r="O5455" i="1" s="1"/>
  <c r="D5456" i="1"/>
  <c r="O5456" i="1" s="1"/>
  <c r="D5457" i="1"/>
  <c r="O5457" i="1" s="1"/>
  <c r="D5458" i="1"/>
  <c r="O5458" i="1" s="1"/>
  <c r="D5459" i="1"/>
  <c r="O5459" i="1" s="1"/>
  <c r="D5460" i="1"/>
  <c r="O5460" i="1" s="1"/>
  <c r="D5461" i="1"/>
  <c r="O5461" i="1" s="1"/>
  <c r="D5462" i="1"/>
  <c r="O5462" i="1" s="1"/>
  <c r="D5463" i="1"/>
  <c r="O5463" i="1" s="1"/>
  <c r="D5464" i="1"/>
  <c r="O5464" i="1" s="1"/>
  <c r="D5465" i="1"/>
  <c r="O5465" i="1" s="1"/>
  <c r="D5466" i="1"/>
  <c r="O5466" i="1" s="1"/>
  <c r="D5467" i="1"/>
  <c r="O5467" i="1" s="1"/>
  <c r="D5468" i="1"/>
  <c r="O5468" i="1" s="1"/>
  <c r="D5469" i="1"/>
  <c r="O5469" i="1" s="1"/>
  <c r="D5470" i="1"/>
  <c r="O5470" i="1" s="1"/>
  <c r="D5471" i="1"/>
  <c r="O5471" i="1" s="1"/>
  <c r="D5472" i="1"/>
  <c r="O5472" i="1" s="1"/>
  <c r="D5473" i="1"/>
  <c r="O5473" i="1" s="1"/>
  <c r="D5474" i="1"/>
  <c r="O5474" i="1" s="1"/>
  <c r="D5475" i="1"/>
  <c r="O5475" i="1" s="1"/>
  <c r="D5476" i="1"/>
  <c r="O5476" i="1" s="1"/>
  <c r="D5477" i="1"/>
  <c r="O5477" i="1" s="1"/>
  <c r="D5478" i="1"/>
  <c r="O5478" i="1" s="1"/>
  <c r="D5479" i="1"/>
  <c r="O5479" i="1" s="1"/>
  <c r="D5480" i="1"/>
  <c r="O5480" i="1" s="1"/>
  <c r="D5481" i="1"/>
  <c r="O5481" i="1" s="1"/>
  <c r="D5482" i="1"/>
  <c r="O5482" i="1" s="1"/>
  <c r="D5483" i="1"/>
  <c r="O5483" i="1" s="1"/>
  <c r="D5484" i="1"/>
  <c r="O5484" i="1" s="1"/>
  <c r="D5485" i="1"/>
  <c r="O5485" i="1" s="1"/>
  <c r="D5486" i="1"/>
  <c r="O5486" i="1" s="1"/>
  <c r="D5487" i="1"/>
  <c r="O5487" i="1" s="1"/>
  <c r="D5488" i="1"/>
  <c r="O5488" i="1" s="1"/>
  <c r="D5489" i="1"/>
  <c r="O5489" i="1" s="1"/>
  <c r="D5490" i="1"/>
  <c r="O5490" i="1" s="1"/>
  <c r="D5491" i="1"/>
  <c r="O5491" i="1" s="1"/>
  <c r="D5492" i="1"/>
  <c r="O5492" i="1" s="1"/>
  <c r="D5493" i="1"/>
  <c r="O5493" i="1" s="1"/>
  <c r="D5494" i="1"/>
  <c r="O5494" i="1" s="1"/>
  <c r="D5495" i="1"/>
  <c r="O5495" i="1" s="1"/>
  <c r="D5496" i="1"/>
  <c r="O5496" i="1" s="1"/>
  <c r="D5497" i="1"/>
  <c r="O5497" i="1" s="1"/>
  <c r="D5498" i="1"/>
  <c r="O5498" i="1" s="1"/>
  <c r="D5499" i="1"/>
  <c r="O5499" i="1" s="1"/>
  <c r="D5500" i="1"/>
  <c r="O5500" i="1" s="1"/>
  <c r="D5501" i="1"/>
  <c r="O5501" i="1" s="1"/>
  <c r="D5502" i="1"/>
  <c r="O5502" i="1" s="1"/>
  <c r="D5503" i="1"/>
  <c r="O5503" i="1" s="1"/>
  <c r="D5504" i="1"/>
  <c r="O5504" i="1" s="1"/>
  <c r="D5505" i="1"/>
  <c r="O5505" i="1" s="1"/>
  <c r="D5506" i="1"/>
  <c r="O5506" i="1" s="1"/>
  <c r="D5507" i="1"/>
  <c r="O5507" i="1" s="1"/>
  <c r="D5508" i="1"/>
  <c r="O5508" i="1" s="1"/>
  <c r="D5509" i="1"/>
  <c r="O5509" i="1" s="1"/>
  <c r="D5510" i="1"/>
  <c r="O5510" i="1" s="1"/>
  <c r="D5511" i="1"/>
  <c r="O5511" i="1" s="1"/>
  <c r="D5512" i="1"/>
  <c r="O5512" i="1" s="1"/>
  <c r="D5513" i="1"/>
  <c r="O5513" i="1" s="1"/>
  <c r="D5514" i="1"/>
  <c r="O5514" i="1" s="1"/>
  <c r="D5515" i="1"/>
  <c r="O5515" i="1" s="1"/>
  <c r="D5516" i="1"/>
  <c r="O5516" i="1" s="1"/>
  <c r="D5517" i="1"/>
  <c r="O5517" i="1" s="1"/>
  <c r="D5518" i="1"/>
  <c r="O5518" i="1" s="1"/>
  <c r="D5519" i="1"/>
  <c r="O5519" i="1" s="1"/>
  <c r="D5520" i="1"/>
  <c r="O5520" i="1" s="1"/>
  <c r="D5521" i="1"/>
  <c r="O5521" i="1" s="1"/>
  <c r="D5522" i="1"/>
  <c r="O5522" i="1" s="1"/>
  <c r="D5523" i="1"/>
  <c r="O5523" i="1" s="1"/>
  <c r="D5524" i="1"/>
  <c r="O5524" i="1" s="1"/>
  <c r="D5525" i="1"/>
  <c r="O5525" i="1" s="1"/>
  <c r="D5526" i="1"/>
  <c r="O5526" i="1" s="1"/>
  <c r="D5527" i="1"/>
  <c r="O5527" i="1" s="1"/>
  <c r="D5528" i="1"/>
  <c r="O5528" i="1" s="1"/>
  <c r="D5529" i="1"/>
  <c r="O5529" i="1" s="1"/>
  <c r="D5530" i="1"/>
  <c r="O5530" i="1" s="1"/>
  <c r="D5531" i="1"/>
  <c r="O5531" i="1" s="1"/>
  <c r="D5532" i="1"/>
  <c r="O5532" i="1" s="1"/>
  <c r="D5533" i="1"/>
  <c r="O5533" i="1" s="1"/>
  <c r="D5534" i="1"/>
  <c r="O5534" i="1" s="1"/>
  <c r="D5535" i="1"/>
  <c r="O5535" i="1" s="1"/>
  <c r="D5536" i="1"/>
  <c r="O5536" i="1" s="1"/>
  <c r="D5537" i="1"/>
  <c r="O5537" i="1" s="1"/>
  <c r="D5538" i="1"/>
  <c r="O5538" i="1" s="1"/>
  <c r="D5539" i="1"/>
  <c r="O5539" i="1" s="1"/>
  <c r="D5540" i="1"/>
  <c r="O5540" i="1" s="1"/>
  <c r="D5541" i="1"/>
  <c r="O5541" i="1" s="1"/>
  <c r="D5542" i="1"/>
  <c r="O5542" i="1" s="1"/>
  <c r="D5543" i="1"/>
  <c r="O5543" i="1" s="1"/>
  <c r="D5544" i="1"/>
  <c r="O5544" i="1" s="1"/>
  <c r="D5545" i="1"/>
  <c r="O5545" i="1" s="1"/>
  <c r="D5546" i="1"/>
  <c r="O5546" i="1" s="1"/>
  <c r="D5547" i="1"/>
  <c r="O5547" i="1" s="1"/>
  <c r="D5548" i="1"/>
  <c r="O5548" i="1" s="1"/>
  <c r="D5549" i="1"/>
  <c r="O5549" i="1" s="1"/>
  <c r="D5550" i="1"/>
  <c r="O5550" i="1" s="1"/>
  <c r="D5551" i="1"/>
  <c r="O5551" i="1" s="1"/>
  <c r="D5552" i="1"/>
  <c r="O5552" i="1" s="1"/>
  <c r="D5553" i="1"/>
  <c r="O5553" i="1" s="1"/>
  <c r="D5554" i="1"/>
  <c r="O5554" i="1" s="1"/>
  <c r="D5555" i="1"/>
  <c r="O5555" i="1" s="1"/>
  <c r="D5556" i="1"/>
  <c r="O5556" i="1" s="1"/>
  <c r="D5557" i="1"/>
  <c r="O5557" i="1" s="1"/>
  <c r="D5558" i="1"/>
  <c r="O5558" i="1" s="1"/>
  <c r="D5559" i="1"/>
  <c r="O5559" i="1" s="1"/>
  <c r="D5560" i="1"/>
  <c r="O5560" i="1" s="1"/>
  <c r="D5561" i="1"/>
  <c r="O5561" i="1" s="1"/>
  <c r="D5562" i="1"/>
  <c r="O5562" i="1" s="1"/>
  <c r="D5563" i="1"/>
  <c r="O5563" i="1" s="1"/>
  <c r="D5564" i="1"/>
  <c r="O5564" i="1" s="1"/>
  <c r="D5565" i="1"/>
  <c r="O5565" i="1" s="1"/>
  <c r="D5566" i="1"/>
  <c r="O5566" i="1" s="1"/>
  <c r="D5567" i="1"/>
  <c r="O5567" i="1" s="1"/>
  <c r="D5568" i="1"/>
  <c r="O5568" i="1" s="1"/>
  <c r="D5569" i="1"/>
  <c r="O5569" i="1" s="1"/>
  <c r="D5570" i="1"/>
  <c r="O5570" i="1" s="1"/>
  <c r="D5571" i="1"/>
  <c r="O5571" i="1" s="1"/>
  <c r="D5572" i="1"/>
  <c r="O5572" i="1" s="1"/>
  <c r="D5573" i="1"/>
  <c r="O5573" i="1" s="1"/>
  <c r="D5574" i="1"/>
  <c r="O5574" i="1" s="1"/>
  <c r="D5575" i="1"/>
  <c r="O5575" i="1" s="1"/>
  <c r="D5576" i="1"/>
  <c r="O5576" i="1" s="1"/>
  <c r="D5577" i="1"/>
  <c r="O5577" i="1" s="1"/>
  <c r="D5578" i="1"/>
  <c r="O5578" i="1" s="1"/>
  <c r="D5579" i="1"/>
  <c r="O5579" i="1" s="1"/>
  <c r="D5580" i="1"/>
  <c r="O5580" i="1" s="1"/>
  <c r="D5581" i="1"/>
  <c r="O5581" i="1" s="1"/>
  <c r="D5582" i="1"/>
  <c r="O5582" i="1" s="1"/>
  <c r="D5583" i="1"/>
  <c r="O5583" i="1" s="1"/>
  <c r="D5584" i="1"/>
  <c r="O5584" i="1" s="1"/>
  <c r="D5585" i="1"/>
  <c r="O5585" i="1" s="1"/>
  <c r="D5586" i="1"/>
  <c r="O5586" i="1" s="1"/>
  <c r="D5587" i="1"/>
  <c r="O5587" i="1" s="1"/>
  <c r="D5588" i="1"/>
  <c r="O5588" i="1" s="1"/>
  <c r="D5589" i="1"/>
  <c r="O5589" i="1" s="1"/>
  <c r="D5590" i="1"/>
  <c r="O5590" i="1" s="1"/>
  <c r="D5591" i="1"/>
  <c r="O5591" i="1" s="1"/>
  <c r="D5592" i="1"/>
  <c r="O5592" i="1" s="1"/>
  <c r="D5593" i="1"/>
  <c r="O5593" i="1" s="1"/>
  <c r="D5594" i="1"/>
  <c r="O5594" i="1" s="1"/>
  <c r="D5595" i="1"/>
  <c r="O5595" i="1" s="1"/>
  <c r="D5596" i="1"/>
  <c r="O5596" i="1" s="1"/>
  <c r="D5597" i="1"/>
  <c r="O5597" i="1" s="1"/>
  <c r="D5598" i="1"/>
  <c r="O5598" i="1" s="1"/>
  <c r="D5599" i="1"/>
  <c r="O5599" i="1" s="1"/>
  <c r="D5600" i="1"/>
  <c r="O5600" i="1" s="1"/>
  <c r="D5601" i="1"/>
  <c r="O5601" i="1" s="1"/>
  <c r="D5602" i="1"/>
  <c r="O5602" i="1" s="1"/>
  <c r="D5603" i="1"/>
  <c r="O5603" i="1" s="1"/>
  <c r="D5604" i="1"/>
  <c r="O5604" i="1" s="1"/>
  <c r="D5605" i="1"/>
  <c r="O5605" i="1" s="1"/>
  <c r="D5606" i="1"/>
  <c r="O5606" i="1" s="1"/>
  <c r="D5607" i="1"/>
  <c r="O5607" i="1" s="1"/>
  <c r="D5608" i="1"/>
  <c r="O5608" i="1" s="1"/>
  <c r="D5609" i="1"/>
  <c r="O5609" i="1" s="1"/>
  <c r="D5610" i="1"/>
  <c r="O5610" i="1" s="1"/>
  <c r="D5611" i="1"/>
  <c r="O5611" i="1" s="1"/>
  <c r="D5612" i="1"/>
  <c r="O5612" i="1" s="1"/>
  <c r="D5613" i="1"/>
  <c r="O5613" i="1" s="1"/>
  <c r="D5614" i="1"/>
  <c r="O5614" i="1" s="1"/>
  <c r="D5615" i="1"/>
  <c r="O5615" i="1" s="1"/>
  <c r="D5616" i="1"/>
  <c r="O5616" i="1" s="1"/>
  <c r="D5617" i="1"/>
  <c r="O5617" i="1" s="1"/>
  <c r="D5618" i="1"/>
  <c r="O5618" i="1" s="1"/>
  <c r="D5619" i="1"/>
  <c r="O5619" i="1" s="1"/>
  <c r="D5620" i="1"/>
  <c r="O5620" i="1" s="1"/>
  <c r="D5621" i="1"/>
  <c r="O5621" i="1" s="1"/>
  <c r="D5622" i="1"/>
  <c r="O5622" i="1" s="1"/>
  <c r="D5623" i="1"/>
  <c r="O5623" i="1" s="1"/>
  <c r="D5624" i="1"/>
  <c r="O5624" i="1" s="1"/>
  <c r="D5625" i="1"/>
  <c r="O5625" i="1" s="1"/>
  <c r="D5626" i="1"/>
  <c r="O5626" i="1" s="1"/>
  <c r="D5627" i="1"/>
  <c r="O5627" i="1" s="1"/>
  <c r="D5628" i="1"/>
  <c r="O5628" i="1" s="1"/>
  <c r="D5629" i="1"/>
  <c r="O5629" i="1" s="1"/>
  <c r="D5630" i="1"/>
  <c r="O5630" i="1" s="1"/>
  <c r="D5631" i="1"/>
  <c r="O5631" i="1" s="1"/>
  <c r="D5632" i="1"/>
  <c r="O5632" i="1" s="1"/>
  <c r="D5633" i="1"/>
  <c r="O5633" i="1" s="1"/>
  <c r="D5634" i="1"/>
  <c r="O5634" i="1" s="1"/>
  <c r="D5635" i="1"/>
  <c r="O5635" i="1" s="1"/>
  <c r="D5636" i="1"/>
  <c r="O5636" i="1" s="1"/>
  <c r="D5637" i="1"/>
  <c r="O5637" i="1" s="1"/>
  <c r="D5638" i="1"/>
  <c r="O5638" i="1" s="1"/>
  <c r="D5639" i="1"/>
  <c r="O5639" i="1" s="1"/>
  <c r="D5640" i="1"/>
  <c r="O5640" i="1" s="1"/>
  <c r="D5641" i="1"/>
  <c r="O5641" i="1" s="1"/>
  <c r="D5642" i="1"/>
  <c r="O5642" i="1" s="1"/>
  <c r="D5643" i="1"/>
  <c r="O5643" i="1" s="1"/>
  <c r="D5644" i="1"/>
  <c r="O5644" i="1" s="1"/>
  <c r="D5645" i="1"/>
  <c r="O5645" i="1" s="1"/>
  <c r="D5646" i="1"/>
  <c r="O5646" i="1" s="1"/>
  <c r="D5647" i="1"/>
  <c r="O5647" i="1" s="1"/>
  <c r="D5648" i="1"/>
  <c r="O5648" i="1" s="1"/>
  <c r="D5649" i="1"/>
  <c r="O5649" i="1" s="1"/>
  <c r="D5650" i="1"/>
  <c r="O5650" i="1" s="1"/>
  <c r="D5651" i="1"/>
  <c r="O5651" i="1" s="1"/>
  <c r="D5652" i="1"/>
  <c r="O5652" i="1" s="1"/>
  <c r="D5653" i="1"/>
  <c r="O5653" i="1" s="1"/>
  <c r="D5654" i="1"/>
  <c r="O5654" i="1" s="1"/>
  <c r="D5655" i="1"/>
  <c r="O5655" i="1" s="1"/>
  <c r="D5656" i="1"/>
  <c r="O5656" i="1" s="1"/>
  <c r="D5657" i="1"/>
  <c r="O5657" i="1" s="1"/>
  <c r="D5658" i="1"/>
  <c r="O5658" i="1" s="1"/>
  <c r="D5659" i="1"/>
  <c r="O5659" i="1" s="1"/>
  <c r="D5660" i="1"/>
  <c r="O5660" i="1" s="1"/>
  <c r="D5661" i="1"/>
  <c r="O5661" i="1" s="1"/>
  <c r="D5662" i="1"/>
  <c r="O5662" i="1" s="1"/>
  <c r="D5663" i="1"/>
  <c r="O5663" i="1" s="1"/>
  <c r="D5664" i="1"/>
  <c r="O5664" i="1" s="1"/>
  <c r="D5665" i="1"/>
  <c r="O5665" i="1" s="1"/>
  <c r="D5666" i="1"/>
  <c r="O5666" i="1" s="1"/>
  <c r="D5667" i="1"/>
  <c r="O5667" i="1" s="1"/>
  <c r="D5668" i="1"/>
  <c r="O5668" i="1" s="1"/>
  <c r="D5669" i="1"/>
  <c r="O5669" i="1" s="1"/>
  <c r="D5670" i="1"/>
  <c r="O5670" i="1" s="1"/>
  <c r="D5671" i="1"/>
  <c r="O5671" i="1" s="1"/>
  <c r="D5672" i="1"/>
  <c r="O5672" i="1" s="1"/>
  <c r="D5673" i="1"/>
  <c r="O5673" i="1" s="1"/>
  <c r="D5674" i="1"/>
  <c r="O5674" i="1" s="1"/>
  <c r="D5675" i="1"/>
  <c r="O5675" i="1" s="1"/>
  <c r="D5676" i="1"/>
  <c r="O5676" i="1" s="1"/>
  <c r="D5677" i="1"/>
  <c r="O5677" i="1" s="1"/>
  <c r="D5678" i="1"/>
  <c r="O5678" i="1" s="1"/>
  <c r="D5679" i="1"/>
  <c r="O5679" i="1" s="1"/>
  <c r="D5680" i="1"/>
  <c r="O5680" i="1" s="1"/>
  <c r="D5681" i="1"/>
  <c r="O5681" i="1" s="1"/>
  <c r="D5682" i="1"/>
  <c r="O5682" i="1" s="1"/>
  <c r="D5683" i="1"/>
  <c r="O5683" i="1" s="1"/>
  <c r="D5684" i="1"/>
  <c r="O5684" i="1" s="1"/>
  <c r="D5685" i="1"/>
  <c r="O5685" i="1" s="1"/>
  <c r="D5686" i="1"/>
  <c r="O5686" i="1" s="1"/>
  <c r="D5687" i="1"/>
  <c r="O5687" i="1" s="1"/>
  <c r="D5688" i="1"/>
  <c r="O5688" i="1" s="1"/>
  <c r="D5689" i="1"/>
  <c r="O5689" i="1" s="1"/>
  <c r="D5690" i="1"/>
  <c r="O5690" i="1" s="1"/>
  <c r="D5691" i="1"/>
  <c r="O5691" i="1" s="1"/>
  <c r="D5692" i="1"/>
  <c r="O5692" i="1" s="1"/>
  <c r="D5693" i="1"/>
  <c r="O5693" i="1" s="1"/>
  <c r="D5694" i="1"/>
  <c r="O5694" i="1" s="1"/>
  <c r="D5695" i="1"/>
  <c r="O5695" i="1" s="1"/>
  <c r="D5696" i="1"/>
  <c r="O5696" i="1" s="1"/>
  <c r="D5697" i="1"/>
  <c r="O5697" i="1" s="1"/>
  <c r="D5698" i="1"/>
  <c r="O5698" i="1" s="1"/>
  <c r="D5699" i="1"/>
  <c r="O5699" i="1" s="1"/>
  <c r="D5700" i="1"/>
  <c r="O5700" i="1" s="1"/>
  <c r="D5701" i="1"/>
  <c r="O5701" i="1" s="1"/>
  <c r="D5702" i="1"/>
  <c r="O5702" i="1" s="1"/>
  <c r="D5703" i="1"/>
  <c r="O5703" i="1" s="1"/>
  <c r="D5704" i="1"/>
  <c r="O5704" i="1" s="1"/>
  <c r="D5705" i="1"/>
  <c r="O5705" i="1" s="1"/>
  <c r="D5706" i="1"/>
  <c r="O5706" i="1" s="1"/>
  <c r="D5707" i="1"/>
  <c r="O5707" i="1" s="1"/>
  <c r="D5708" i="1"/>
  <c r="O5708" i="1" s="1"/>
  <c r="D5709" i="1"/>
  <c r="O5709" i="1" s="1"/>
  <c r="D5710" i="1"/>
  <c r="O5710" i="1" s="1"/>
  <c r="D5711" i="1"/>
  <c r="O5711" i="1" s="1"/>
  <c r="D5712" i="1"/>
  <c r="O5712" i="1" s="1"/>
  <c r="D5713" i="1"/>
  <c r="O5713" i="1" s="1"/>
  <c r="D5714" i="1"/>
  <c r="O5714" i="1" s="1"/>
  <c r="D5715" i="1"/>
  <c r="O5715" i="1" s="1"/>
  <c r="D5716" i="1"/>
  <c r="O5716" i="1" s="1"/>
  <c r="D5717" i="1"/>
  <c r="O5717" i="1" s="1"/>
  <c r="D5718" i="1"/>
  <c r="O5718" i="1" s="1"/>
  <c r="D5719" i="1"/>
  <c r="O5719" i="1" s="1"/>
  <c r="D5720" i="1"/>
  <c r="O5720" i="1" s="1"/>
  <c r="D5721" i="1"/>
  <c r="O5721" i="1" s="1"/>
  <c r="D5722" i="1"/>
  <c r="O5722" i="1" s="1"/>
  <c r="D5723" i="1"/>
  <c r="O5723" i="1" s="1"/>
  <c r="D5724" i="1"/>
  <c r="O5724" i="1" s="1"/>
  <c r="D5725" i="1"/>
  <c r="O5725" i="1" s="1"/>
  <c r="D5726" i="1"/>
  <c r="O5726" i="1" s="1"/>
  <c r="D5727" i="1"/>
  <c r="O5727" i="1" s="1"/>
  <c r="D5728" i="1"/>
  <c r="O5728" i="1" s="1"/>
  <c r="D5729" i="1"/>
  <c r="O5729" i="1" s="1"/>
  <c r="D5730" i="1"/>
  <c r="O5730" i="1" s="1"/>
  <c r="D5731" i="1"/>
  <c r="O5731" i="1" s="1"/>
  <c r="D5732" i="1"/>
  <c r="O5732" i="1" s="1"/>
  <c r="D5733" i="1"/>
  <c r="O5733" i="1" s="1"/>
  <c r="D5734" i="1"/>
  <c r="O5734" i="1" s="1"/>
  <c r="D5735" i="1"/>
  <c r="O5735" i="1" s="1"/>
  <c r="D5736" i="1"/>
  <c r="O5736" i="1" s="1"/>
  <c r="D5737" i="1"/>
  <c r="O5737" i="1" s="1"/>
  <c r="D5738" i="1"/>
  <c r="O5738" i="1" s="1"/>
  <c r="D5739" i="1"/>
  <c r="O5739" i="1" s="1"/>
  <c r="D5740" i="1"/>
  <c r="O5740" i="1" s="1"/>
  <c r="D5741" i="1"/>
  <c r="O5741" i="1" s="1"/>
  <c r="D5742" i="1"/>
  <c r="O5742" i="1" s="1"/>
  <c r="D5743" i="1"/>
  <c r="O5743" i="1" s="1"/>
  <c r="D5744" i="1"/>
  <c r="O5744" i="1" s="1"/>
  <c r="D5745" i="1"/>
  <c r="O5745" i="1" s="1"/>
  <c r="D5746" i="1"/>
  <c r="O5746" i="1" s="1"/>
  <c r="D5747" i="1"/>
  <c r="O5747" i="1" s="1"/>
  <c r="D5748" i="1"/>
  <c r="O5748" i="1" s="1"/>
  <c r="D5749" i="1"/>
  <c r="O5749" i="1" s="1"/>
  <c r="D5750" i="1"/>
  <c r="O5750" i="1" s="1"/>
  <c r="D5751" i="1"/>
  <c r="O5751" i="1" s="1"/>
  <c r="D5752" i="1"/>
  <c r="O5752" i="1" s="1"/>
  <c r="D5753" i="1"/>
  <c r="O5753" i="1" s="1"/>
  <c r="D5754" i="1"/>
  <c r="O5754" i="1" s="1"/>
  <c r="D5755" i="1"/>
  <c r="O5755" i="1" s="1"/>
  <c r="D5756" i="1"/>
  <c r="O5756" i="1" s="1"/>
  <c r="D5757" i="1"/>
  <c r="O5757" i="1" s="1"/>
  <c r="D5758" i="1"/>
  <c r="O5758" i="1" s="1"/>
  <c r="D5759" i="1"/>
  <c r="O5759" i="1" s="1"/>
  <c r="D5760" i="1"/>
  <c r="O5760" i="1" s="1"/>
  <c r="D5761" i="1"/>
  <c r="O5761" i="1" s="1"/>
  <c r="D5762" i="1"/>
  <c r="O5762" i="1" s="1"/>
  <c r="D5763" i="1"/>
  <c r="O5763" i="1" s="1"/>
  <c r="D5764" i="1"/>
  <c r="O5764" i="1" s="1"/>
  <c r="D5765" i="1"/>
  <c r="O5765" i="1" s="1"/>
  <c r="D5766" i="1"/>
  <c r="O5766" i="1" s="1"/>
  <c r="D5767" i="1"/>
  <c r="O5767" i="1" s="1"/>
  <c r="D5768" i="1"/>
  <c r="O5768" i="1" s="1"/>
  <c r="D5769" i="1"/>
  <c r="O5769" i="1" s="1"/>
  <c r="D5770" i="1"/>
  <c r="O5770" i="1" s="1"/>
  <c r="D5771" i="1"/>
  <c r="O5771" i="1" s="1"/>
  <c r="D5772" i="1"/>
  <c r="O5772" i="1" s="1"/>
  <c r="D5773" i="1"/>
  <c r="O5773" i="1" s="1"/>
  <c r="D5774" i="1"/>
  <c r="O5774" i="1" s="1"/>
  <c r="D5775" i="1"/>
  <c r="O5775" i="1" s="1"/>
  <c r="D5776" i="1"/>
  <c r="O5776" i="1" s="1"/>
  <c r="D5777" i="1"/>
  <c r="O5777" i="1" s="1"/>
  <c r="D5778" i="1"/>
  <c r="O5778" i="1" s="1"/>
  <c r="D5779" i="1"/>
  <c r="O5779" i="1" s="1"/>
  <c r="D5780" i="1"/>
  <c r="O5780" i="1" s="1"/>
  <c r="D5781" i="1"/>
  <c r="O5781" i="1" s="1"/>
  <c r="D5782" i="1"/>
  <c r="O5782" i="1" s="1"/>
  <c r="D5783" i="1"/>
  <c r="O5783" i="1" s="1"/>
  <c r="D5784" i="1"/>
  <c r="O5784" i="1" s="1"/>
  <c r="D5785" i="1"/>
  <c r="O5785" i="1" s="1"/>
  <c r="D5786" i="1"/>
  <c r="O5786" i="1" s="1"/>
  <c r="D5787" i="1"/>
  <c r="O5787" i="1" s="1"/>
  <c r="D5788" i="1"/>
  <c r="O5788" i="1" s="1"/>
  <c r="D5789" i="1"/>
  <c r="O5789" i="1" s="1"/>
  <c r="D5790" i="1"/>
  <c r="O5790" i="1" s="1"/>
  <c r="D5791" i="1"/>
  <c r="O5791" i="1" s="1"/>
  <c r="D5792" i="1"/>
  <c r="O5792" i="1" s="1"/>
  <c r="D5793" i="1"/>
  <c r="O5793" i="1" s="1"/>
  <c r="D5794" i="1"/>
  <c r="O5794" i="1" s="1"/>
  <c r="D5795" i="1"/>
  <c r="O5795" i="1" s="1"/>
  <c r="D5796" i="1"/>
  <c r="O5796" i="1" s="1"/>
  <c r="D5797" i="1"/>
  <c r="O5797" i="1" s="1"/>
  <c r="D5798" i="1"/>
  <c r="O5798" i="1" s="1"/>
  <c r="D5799" i="1"/>
  <c r="O5799" i="1" s="1"/>
  <c r="D5800" i="1"/>
  <c r="O5800" i="1" s="1"/>
  <c r="D5801" i="1"/>
  <c r="O5801" i="1" s="1"/>
  <c r="D5802" i="1"/>
  <c r="O5802" i="1" s="1"/>
  <c r="D5803" i="1"/>
  <c r="O5803" i="1" s="1"/>
  <c r="D5804" i="1"/>
  <c r="O5804" i="1" s="1"/>
  <c r="D5805" i="1"/>
  <c r="O5805" i="1" s="1"/>
  <c r="D5806" i="1"/>
  <c r="O5806" i="1" s="1"/>
  <c r="D5807" i="1"/>
  <c r="O5807" i="1" s="1"/>
  <c r="D5808" i="1"/>
  <c r="O5808" i="1" s="1"/>
  <c r="D5809" i="1"/>
  <c r="O5809" i="1" s="1"/>
  <c r="D5810" i="1"/>
  <c r="O5810" i="1" s="1"/>
  <c r="D5811" i="1"/>
  <c r="O5811" i="1" s="1"/>
  <c r="D5812" i="1"/>
  <c r="O5812" i="1" s="1"/>
  <c r="D5813" i="1"/>
  <c r="O5813" i="1" s="1"/>
  <c r="D5814" i="1"/>
  <c r="O5814" i="1" s="1"/>
  <c r="D5815" i="1"/>
  <c r="O5815" i="1" s="1"/>
  <c r="D5816" i="1"/>
  <c r="O5816" i="1" s="1"/>
  <c r="D5817" i="1"/>
  <c r="O5817" i="1" s="1"/>
  <c r="D5818" i="1"/>
  <c r="O5818" i="1" s="1"/>
  <c r="D5819" i="1"/>
  <c r="O5819" i="1" s="1"/>
  <c r="D5820" i="1"/>
  <c r="O5820" i="1" s="1"/>
  <c r="D5821" i="1"/>
  <c r="O5821" i="1" s="1"/>
  <c r="D5822" i="1"/>
  <c r="O5822" i="1" s="1"/>
  <c r="D5823" i="1"/>
  <c r="O5823" i="1" s="1"/>
  <c r="D5824" i="1"/>
  <c r="O5824" i="1" s="1"/>
  <c r="D5825" i="1"/>
  <c r="O5825" i="1" s="1"/>
  <c r="D5826" i="1"/>
  <c r="O5826" i="1" s="1"/>
  <c r="D5827" i="1"/>
  <c r="O5827" i="1" s="1"/>
  <c r="D5828" i="1"/>
  <c r="O5828" i="1" s="1"/>
  <c r="D5829" i="1"/>
  <c r="O5829" i="1" s="1"/>
  <c r="D5830" i="1"/>
  <c r="O5830" i="1" s="1"/>
  <c r="D5831" i="1"/>
  <c r="O5831" i="1" s="1"/>
  <c r="D5832" i="1"/>
  <c r="O5832" i="1" s="1"/>
  <c r="D5833" i="1"/>
  <c r="O5833" i="1" s="1"/>
  <c r="D5834" i="1"/>
  <c r="O5834" i="1" s="1"/>
  <c r="D5835" i="1"/>
  <c r="O5835" i="1" s="1"/>
  <c r="D5836" i="1"/>
  <c r="O5836" i="1" s="1"/>
  <c r="D5837" i="1"/>
  <c r="O5837" i="1" s="1"/>
  <c r="D5838" i="1"/>
  <c r="O5838" i="1" s="1"/>
  <c r="D5839" i="1"/>
  <c r="O5839" i="1" s="1"/>
  <c r="D5840" i="1"/>
  <c r="O5840" i="1" s="1"/>
  <c r="D5841" i="1"/>
  <c r="O5841" i="1" s="1"/>
  <c r="D5842" i="1"/>
  <c r="O5842" i="1" s="1"/>
  <c r="D5843" i="1"/>
  <c r="O5843" i="1" s="1"/>
  <c r="D5844" i="1"/>
  <c r="O5844" i="1" s="1"/>
  <c r="D5845" i="1"/>
  <c r="O5845" i="1" s="1"/>
  <c r="D5846" i="1"/>
  <c r="O5846" i="1" s="1"/>
  <c r="D5847" i="1"/>
  <c r="O5847" i="1" s="1"/>
  <c r="D5848" i="1"/>
  <c r="O5848" i="1" s="1"/>
  <c r="D5849" i="1"/>
  <c r="O5849" i="1" s="1"/>
  <c r="D5850" i="1"/>
  <c r="O5850" i="1" s="1"/>
  <c r="D5851" i="1"/>
  <c r="O5851" i="1" s="1"/>
  <c r="D5852" i="1"/>
  <c r="O5852" i="1" s="1"/>
  <c r="D5853" i="1"/>
  <c r="O5853" i="1" s="1"/>
  <c r="D5854" i="1"/>
  <c r="O5854" i="1" s="1"/>
  <c r="D5855" i="1"/>
  <c r="O5855" i="1" s="1"/>
  <c r="D5856" i="1"/>
  <c r="O5856" i="1" s="1"/>
  <c r="D5857" i="1"/>
  <c r="O5857" i="1" s="1"/>
  <c r="D5858" i="1"/>
  <c r="O5858" i="1" s="1"/>
  <c r="D5859" i="1"/>
  <c r="O5859" i="1" s="1"/>
  <c r="D5860" i="1"/>
  <c r="O5860" i="1" s="1"/>
  <c r="D5861" i="1"/>
  <c r="O5861" i="1" s="1"/>
  <c r="D5862" i="1"/>
  <c r="O5862" i="1" s="1"/>
  <c r="D5863" i="1"/>
  <c r="O5863" i="1" s="1"/>
  <c r="D5864" i="1"/>
  <c r="O5864" i="1" s="1"/>
  <c r="D5865" i="1"/>
  <c r="O5865" i="1" s="1"/>
  <c r="D5866" i="1"/>
  <c r="O5866" i="1" s="1"/>
  <c r="D5867" i="1"/>
  <c r="O5867" i="1" s="1"/>
  <c r="D5868" i="1"/>
  <c r="O5868" i="1" s="1"/>
  <c r="D5869" i="1"/>
  <c r="O5869" i="1" s="1"/>
  <c r="D5870" i="1"/>
  <c r="O5870" i="1" s="1"/>
  <c r="D5871" i="1"/>
  <c r="O5871" i="1" s="1"/>
  <c r="D5872" i="1"/>
  <c r="O5872" i="1" s="1"/>
  <c r="D5873" i="1"/>
  <c r="O5873" i="1" s="1"/>
  <c r="D5874" i="1"/>
  <c r="O5874" i="1" s="1"/>
  <c r="D5875" i="1"/>
  <c r="O5875" i="1" s="1"/>
  <c r="D5876" i="1"/>
  <c r="O5876" i="1" s="1"/>
  <c r="D5877" i="1"/>
  <c r="O5877" i="1" s="1"/>
  <c r="D5878" i="1"/>
  <c r="O5878" i="1" s="1"/>
  <c r="D5879" i="1"/>
  <c r="O5879" i="1" s="1"/>
  <c r="D5880" i="1"/>
  <c r="O5880" i="1" s="1"/>
  <c r="D5881" i="1"/>
  <c r="O5881" i="1" s="1"/>
  <c r="D5882" i="1"/>
  <c r="O5882" i="1" s="1"/>
  <c r="D5883" i="1"/>
  <c r="O5883" i="1" s="1"/>
  <c r="D5884" i="1"/>
  <c r="O5884" i="1" s="1"/>
  <c r="D5885" i="1"/>
  <c r="O5885" i="1" s="1"/>
  <c r="D5886" i="1"/>
  <c r="O5886" i="1" s="1"/>
  <c r="D5887" i="1"/>
  <c r="O5887" i="1" s="1"/>
  <c r="D5888" i="1"/>
  <c r="O5888" i="1" s="1"/>
  <c r="D5889" i="1"/>
  <c r="O5889" i="1" s="1"/>
  <c r="D5890" i="1"/>
  <c r="O5890" i="1" s="1"/>
  <c r="D5891" i="1"/>
  <c r="O5891" i="1" s="1"/>
  <c r="D5892" i="1"/>
  <c r="O5892" i="1" s="1"/>
  <c r="D5893" i="1"/>
  <c r="O5893" i="1" s="1"/>
  <c r="D5894" i="1"/>
  <c r="O5894" i="1" s="1"/>
  <c r="D5895" i="1"/>
  <c r="O5895" i="1" s="1"/>
  <c r="D5896" i="1"/>
  <c r="O5896" i="1" s="1"/>
  <c r="D5897" i="1"/>
  <c r="O5897" i="1" s="1"/>
  <c r="D5898" i="1"/>
  <c r="O5898" i="1" s="1"/>
  <c r="D5899" i="1"/>
  <c r="O5899" i="1" s="1"/>
  <c r="D5900" i="1"/>
  <c r="O5900" i="1" s="1"/>
  <c r="D5901" i="1"/>
  <c r="O5901" i="1" s="1"/>
  <c r="D5902" i="1"/>
  <c r="O5902" i="1" s="1"/>
  <c r="D5903" i="1"/>
  <c r="O5903" i="1" s="1"/>
  <c r="D5904" i="1"/>
  <c r="O5904" i="1" s="1"/>
  <c r="D5905" i="1"/>
  <c r="O5905" i="1" s="1"/>
  <c r="D5906" i="1"/>
  <c r="O5906" i="1" s="1"/>
  <c r="D5907" i="1"/>
  <c r="O5907" i="1" s="1"/>
  <c r="D5908" i="1"/>
  <c r="O5908" i="1" s="1"/>
  <c r="D5909" i="1"/>
  <c r="O5909" i="1" s="1"/>
  <c r="D5910" i="1"/>
  <c r="O5910" i="1" s="1"/>
  <c r="D5911" i="1"/>
  <c r="O5911" i="1" s="1"/>
  <c r="D5912" i="1"/>
  <c r="O5912" i="1" s="1"/>
  <c r="D5913" i="1"/>
  <c r="O5913" i="1" s="1"/>
  <c r="D5914" i="1"/>
  <c r="O5914" i="1" s="1"/>
  <c r="D5915" i="1"/>
  <c r="O5915" i="1" s="1"/>
  <c r="D5916" i="1"/>
  <c r="O5916" i="1" s="1"/>
  <c r="D5917" i="1"/>
  <c r="O5917" i="1" s="1"/>
  <c r="D5918" i="1"/>
  <c r="O5918" i="1" s="1"/>
  <c r="D5919" i="1"/>
  <c r="O5919" i="1" s="1"/>
  <c r="D5920" i="1"/>
  <c r="O5920" i="1" s="1"/>
  <c r="D5921" i="1"/>
  <c r="O5921" i="1" s="1"/>
  <c r="D5922" i="1"/>
  <c r="O5922" i="1" s="1"/>
  <c r="D5923" i="1"/>
  <c r="O5923" i="1" s="1"/>
  <c r="D5924" i="1"/>
  <c r="O5924" i="1" s="1"/>
  <c r="D5925" i="1"/>
  <c r="O5925" i="1" s="1"/>
  <c r="D5926" i="1"/>
  <c r="O5926" i="1" s="1"/>
  <c r="D5927" i="1"/>
  <c r="O5927" i="1" s="1"/>
  <c r="D5928" i="1"/>
  <c r="O5928" i="1" s="1"/>
  <c r="D5929" i="1"/>
  <c r="O5929" i="1" s="1"/>
  <c r="D5930" i="1"/>
  <c r="O5930" i="1" s="1"/>
  <c r="D5931" i="1"/>
  <c r="O5931" i="1" s="1"/>
  <c r="D5932" i="1"/>
  <c r="O5932" i="1" s="1"/>
  <c r="D5933" i="1"/>
  <c r="O5933" i="1" s="1"/>
  <c r="D5934" i="1"/>
  <c r="O5934" i="1" s="1"/>
  <c r="D5935" i="1"/>
  <c r="O5935" i="1" s="1"/>
  <c r="D5936" i="1"/>
  <c r="O5936" i="1" s="1"/>
  <c r="D5937" i="1"/>
  <c r="O5937" i="1" s="1"/>
  <c r="D5938" i="1"/>
  <c r="O5938" i="1" s="1"/>
  <c r="D5939" i="1"/>
  <c r="O5939" i="1" s="1"/>
  <c r="D5940" i="1"/>
  <c r="O5940" i="1" s="1"/>
  <c r="D5941" i="1"/>
  <c r="O5941" i="1" s="1"/>
  <c r="D5942" i="1"/>
  <c r="O5942" i="1" s="1"/>
  <c r="D5943" i="1"/>
  <c r="O5943" i="1" s="1"/>
  <c r="D5944" i="1"/>
  <c r="O5944" i="1" s="1"/>
  <c r="D5945" i="1"/>
  <c r="O5945" i="1" s="1"/>
  <c r="D5946" i="1"/>
  <c r="O5946" i="1" s="1"/>
  <c r="D5947" i="1"/>
  <c r="O5947" i="1" s="1"/>
  <c r="D5948" i="1"/>
  <c r="O5948" i="1" s="1"/>
  <c r="D5949" i="1"/>
  <c r="O5949" i="1" s="1"/>
  <c r="D5950" i="1"/>
  <c r="O5950" i="1" s="1"/>
  <c r="D5951" i="1"/>
  <c r="O5951" i="1" s="1"/>
  <c r="D5952" i="1"/>
  <c r="O5952" i="1" s="1"/>
  <c r="D5953" i="1"/>
  <c r="O5953" i="1" s="1"/>
  <c r="D5954" i="1"/>
  <c r="O5954" i="1" s="1"/>
  <c r="D5955" i="1"/>
  <c r="O5955" i="1" s="1"/>
  <c r="D5956" i="1"/>
  <c r="O5956" i="1" s="1"/>
  <c r="D5957" i="1"/>
  <c r="O5957" i="1" s="1"/>
  <c r="D5958" i="1"/>
  <c r="O5958" i="1" s="1"/>
  <c r="D5959" i="1"/>
  <c r="O5959" i="1" s="1"/>
  <c r="D5960" i="1"/>
  <c r="O5960" i="1" s="1"/>
  <c r="D5961" i="1"/>
  <c r="O5961" i="1" s="1"/>
  <c r="D5962" i="1"/>
  <c r="O5962" i="1" s="1"/>
  <c r="D5963" i="1"/>
  <c r="O5963" i="1" s="1"/>
  <c r="D5964" i="1"/>
  <c r="O5964" i="1" s="1"/>
  <c r="D5965" i="1"/>
  <c r="O5965" i="1" s="1"/>
  <c r="D5966" i="1"/>
  <c r="O5966" i="1" s="1"/>
  <c r="D5967" i="1"/>
  <c r="O5967" i="1" s="1"/>
  <c r="D5968" i="1"/>
  <c r="O5968" i="1" s="1"/>
  <c r="D5969" i="1"/>
  <c r="O5969" i="1" s="1"/>
  <c r="D5970" i="1"/>
  <c r="O5970" i="1" s="1"/>
  <c r="D5971" i="1"/>
  <c r="O5971" i="1" s="1"/>
  <c r="D5972" i="1"/>
  <c r="O5972" i="1" s="1"/>
  <c r="D5973" i="1"/>
  <c r="O5973" i="1" s="1"/>
  <c r="D5974" i="1"/>
  <c r="O5974" i="1" s="1"/>
  <c r="D5975" i="1"/>
  <c r="O5975" i="1" s="1"/>
  <c r="D5976" i="1"/>
  <c r="O5976" i="1" s="1"/>
  <c r="D5977" i="1"/>
  <c r="O5977" i="1" s="1"/>
  <c r="D5978" i="1"/>
  <c r="O5978" i="1" s="1"/>
  <c r="D5979" i="1"/>
  <c r="O5979" i="1" s="1"/>
  <c r="D5980" i="1"/>
  <c r="O5980" i="1" s="1"/>
  <c r="D5981" i="1"/>
  <c r="O5981" i="1" s="1"/>
  <c r="D5982" i="1"/>
  <c r="O5982" i="1" s="1"/>
  <c r="D5983" i="1"/>
  <c r="O5983" i="1" s="1"/>
  <c r="D5984" i="1"/>
  <c r="O5984" i="1" s="1"/>
  <c r="D5985" i="1"/>
  <c r="O5985" i="1" s="1"/>
  <c r="D5986" i="1"/>
  <c r="O5986" i="1" s="1"/>
  <c r="D5987" i="1"/>
  <c r="O5987" i="1" s="1"/>
  <c r="D5988" i="1"/>
  <c r="O5988" i="1" s="1"/>
  <c r="D5989" i="1"/>
  <c r="O5989" i="1" s="1"/>
  <c r="D5990" i="1"/>
  <c r="O5990" i="1" s="1"/>
  <c r="D5991" i="1"/>
  <c r="O5991" i="1" s="1"/>
  <c r="D5992" i="1"/>
  <c r="O5992" i="1" s="1"/>
  <c r="D5993" i="1"/>
  <c r="O5993" i="1" s="1"/>
  <c r="D5994" i="1"/>
  <c r="O5994" i="1" s="1"/>
  <c r="D5995" i="1"/>
  <c r="O5995" i="1" s="1"/>
  <c r="D5996" i="1"/>
  <c r="O5996" i="1" s="1"/>
  <c r="D5997" i="1"/>
  <c r="O5997" i="1" s="1"/>
  <c r="D5998" i="1"/>
  <c r="O5998" i="1" s="1"/>
  <c r="D5999" i="1"/>
  <c r="O5999" i="1" s="1"/>
  <c r="D6000" i="1"/>
  <c r="O6000" i="1" s="1"/>
  <c r="D6001" i="1"/>
  <c r="O6001" i="1" s="1"/>
  <c r="D6002" i="1"/>
  <c r="O6002" i="1" s="1"/>
  <c r="D6003" i="1"/>
  <c r="O6003" i="1" s="1"/>
  <c r="D6004" i="1"/>
  <c r="O6004" i="1" s="1"/>
  <c r="D6005" i="1"/>
  <c r="O6005" i="1" s="1"/>
  <c r="D6006" i="1"/>
  <c r="O6006" i="1" s="1"/>
  <c r="D6007" i="1"/>
  <c r="O6007" i="1" s="1"/>
  <c r="D6008" i="1"/>
  <c r="O6008" i="1" s="1"/>
  <c r="D6009" i="1"/>
  <c r="O6009" i="1" s="1"/>
  <c r="D6010" i="1"/>
  <c r="O6010" i="1" s="1"/>
  <c r="D6011" i="1"/>
  <c r="O6011" i="1" s="1"/>
  <c r="D6012" i="1"/>
  <c r="O6012" i="1" s="1"/>
  <c r="D6013" i="1"/>
  <c r="O6013" i="1" s="1"/>
  <c r="D6014" i="1"/>
  <c r="O6014" i="1" s="1"/>
  <c r="D6015" i="1"/>
  <c r="O6015" i="1" s="1"/>
  <c r="D6016" i="1"/>
  <c r="O6016" i="1" s="1"/>
  <c r="D6017" i="1"/>
  <c r="O6017" i="1" s="1"/>
  <c r="D6018" i="1"/>
  <c r="O6018" i="1" s="1"/>
  <c r="D6019" i="1"/>
  <c r="O6019" i="1" s="1"/>
  <c r="D6020" i="1"/>
  <c r="O6020" i="1" s="1"/>
  <c r="D6021" i="1"/>
  <c r="O6021" i="1" s="1"/>
  <c r="D6022" i="1"/>
  <c r="O6022" i="1" s="1"/>
  <c r="D6023" i="1"/>
  <c r="O6023" i="1" s="1"/>
  <c r="D6024" i="1"/>
  <c r="O6024" i="1" s="1"/>
  <c r="D6025" i="1"/>
  <c r="O6025" i="1" s="1"/>
  <c r="D6026" i="1"/>
  <c r="O6026" i="1" s="1"/>
  <c r="D6027" i="1"/>
  <c r="O6027" i="1" s="1"/>
  <c r="D6028" i="1"/>
  <c r="O6028" i="1" s="1"/>
  <c r="D6029" i="1"/>
  <c r="O6029" i="1" s="1"/>
  <c r="D6030" i="1"/>
  <c r="O6030" i="1" s="1"/>
  <c r="D6031" i="1"/>
  <c r="O6031" i="1" s="1"/>
  <c r="D6032" i="1"/>
  <c r="O6032" i="1" s="1"/>
  <c r="D6033" i="1"/>
  <c r="O6033" i="1" s="1"/>
  <c r="D6034" i="1"/>
  <c r="O6034" i="1" s="1"/>
  <c r="D6035" i="1"/>
  <c r="O6035" i="1" s="1"/>
  <c r="D6036" i="1"/>
  <c r="O6036" i="1" s="1"/>
  <c r="D6037" i="1"/>
  <c r="O6037" i="1" s="1"/>
  <c r="D6038" i="1"/>
  <c r="O6038" i="1" s="1"/>
  <c r="D6039" i="1"/>
  <c r="O6039" i="1" s="1"/>
  <c r="D6040" i="1"/>
  <c r="O6040" i="1" s="1"/>
  <c r="D6041" i="1"/>
  <c r="O6041" i="1" s="1"/>
  <c r="D6042" i="1"/>
  <c r="O6042" i="1" s="1"/>
  <c r="D6043" i="1"/>
  <c r="O6043" i="1" s="1"/>
  <c r="D6044" i="1"/>
  <c r="O6044" i="1" s="1"/>
  <c r="D6045" i="1"/>
  <c r="O6045" i="1" s="1"/>
  <c r="D6046" i="1"/>
  <c r="O6046" i="1" s="1"/>
  <c r="D6047" i="1"/>
  <c r="O6047" i="1" s="1"/>
  <c r="D6048" i="1"/>
  <c r="O6048" i="1" s="1"/>
  <c r="D6049" i="1"/>
  <c r="O6049" i="1" s="1"/>
  <c r="D6050" i="1"/>
  <c r="O6050" i="1" s="1"/>
  <c r="D6051" i="1"/>
  <c r="O6051" i="1" s="1"/>
  <c r="D6052" i="1"/>
  <c r="O6052" i="1" s="1"/>
  <c r="D6053" i="1"/>
  <c r="O6053" i="1" s="1"/>
  <c r="D6054" i="1"/>
  <c r="O6054" i="1" s="1"/>
  <c r="D6055" i="1"/>
  <c r="O6055" i="1" s="1"/>
  <c r="D6056" i="1"/>
  <c r="O6056" i="1" s="1"/>
  <c r="D6057" i="1"/>
  <c r="O6057" i="1" s="1"/>
  <c r="D6058" i="1"/>
  <c r="O6058" i="1" s="1"/>
  <c r="D6059" i="1"/>
  <c r="O6059" i="1" s="1"/>
  <c r="D6060" i="1"/>
  <c r="O6060" i="1" s="1"/>
  <c r="D6061" i="1"/>
  <c r="O6061" i="1" s="1"/>
  <c r="D6062" i="1"/>
  <c r="O6062" i="1" s="1"/>
  <c r="D6063" i="1"/>
  <c r="O6063" i="1" s="1"/>
  <c r="D6064" i="1"/>
  <c r="O6064" i="1" s="1"/>
  <c r="D6065" i="1"/>
  <c r="O6065" i="1" s="1"/>
  <c r="D6066" i="1"/>
  <c r="O6066" i="1" s="1"/>
  <c r="D6067" i="1"/>
  <c r="O6067" i="1" s="1"/>
  <c r="D6068" i="1"/>
  <c r="O6068" i="1" s="1"/>
  <c r="D6069" i="1"/>
  <c r="O6069" i="1" s="1"/>
  <c r="D6070" i="1"/>
  <c r="O6070" i="1" s="1"/>
  <c r="D6071" i="1"/>
  <c r="O6071" i="1" s="1"/>
  <c r="D6072" i="1"/>
  <c r="O6072" i="1" s="1"/>
  <c r="D6073" i="1"/>
  <c r="O6073" i="1" s="1"/>
  <c r="D6074" i="1"/>
  <c r="O6074" i="1" s="1"/>
  <c r="D6075" i="1"/>
  <c r="O6075" i="1" s="1"/>
  <c r="D6076" i="1"/>
  <c r="O6076" i="1" s="1"/>
  <c r="D6077" i="1"/>
  <c r="O6077" i="1" s="1"/>
  <c r="D6078" i="1"/>
  <c r="O6078" i="1" s="1"/>
  <c r="D6079" i="1"/>
  <c r="O6079" i="1" s="1"/>
  <c r="D6080" i="1"/>
  <c r="O6080" i="1" s="1"/>
  <c r="D6081" i="1"/>
  <c r="O6081" i="1" s="1"/>
  <c r="D6082" i="1"/>
  <c r="O6082" i="1" s="1"/>
  <c r="D6083" i="1"/>
  <c r="O6083" i="1" s="1"/>
  <c r="D6084" i="1"/>
  <c r="O6084" i="1" s="1"/>
  <c r="D6085" i="1"/>
  <c r="O6085" i="1" s="1"/>
  <c r="D6086" i="1"/>
  <c r="O6086" i="1" s="1"/>
  <c r="D6087" i="1"/>
  <c r="O6087" i="1" s="1"/>
  <c r="D6088" i="1"/>
  <c r="O6088" i="1" s="1"/>
  <c r="D6089" i="1"/>
  <c r="O6089" i="1" s="1"/>
  <c r="D6090" i="1"/>
  <c r="O6090" i="1" s="1"/>
  <c r="D6091" i="1"/>
  <c r="O6091" i="1" s="1"/>
  <c r="D6092" i="1"/>
  <c r="O6092" i="1" s="1"/>
  <c r="D6093" i="1"/>
  <c r="O6093" i="1" s="1"/>
  <c r="D6094" i="1"/>
  <c r="O6094" i="1" s="1"/>
  <c r="D6095" i="1"/>
  <c r="O6095" i="1" s="1"/>
  <c r="D6096" i="1"/>
  <c r="O6096" i="1" s="1"/>
  <c r="D6097" i="1"/>
  <c r="O6097" i="1" s="1"/>
  <c r="D6098" i="1"/>
  <c r="O6098" i="1" s="1"/>
  <c r="D6099" i="1"/>
  <c r="O6099" i="1" s="1"/>
  <c r="D6100" i="1"/>
  <c r="O6100" i="1" s="1"/>
  <c r="D6101" i="1"/>
  <c r="O6101" i="1" s="1"/>
  <c r="D6102" i="1"/>
  <c r="O6102" i="1" s="1"/>
  <c r="D6103" i="1"/>
  <c r="O6103" i="1" s="1"/>
  <c r="D6104" i="1"/>
  <c r="O6104" i="1" s="1"/>
  <c r="D6105" i="1"/>
  <c r="O6105" i="1" s="1"/>
  <c r="D6106" i="1"/>
  <c r="O6106" i="1" s="1"/>
  <c r="D6107" i="1"/>
  <c r="O6107" i="1" s="1"/>
  <c r="D6108" i="1"/>
  <c r="O6108" i="1" s="1"/>
  <c r="D6109" i="1"/>
  <c r="O6109" i="1" s="1"/>
  <c r="D6110" i="1"/>
  <c r="O6110" i="1" s="1"/>
  <c r="D6111" i="1"/>
  <c r="O6111" i="1" s="1"/>
  <c r="D6112" i="1"/>
  <c r="O6112" i="1" s="1"/>
  <c r="D6113" i="1"/>
  <c r="O6113" i="1" s="1"/>
  <c r="D6114" i="1"/>
  <c r="O6114" i="1" s="1"/>
  <c r="D6115" i="1"/>
  <c r="O6115" i="1" s="1"/>
  <c r="D6116" i="1"/>
  <c r="O6116" i="1" s="1"/>
  <c r="D6117" i="1"/>
  <c r="O6117" i="1" s="1"/>
  <c r="D6118" i="1"/>
  <c r="O6118" i="1" s="1"/>
  <c r="D6119" i="1"/>
  <c r="O6119" i="1" s="1"/>
  <c r="D6120" i="1"/>
  <c r="O6120" i="1" s="1"/>
  <c r="D6121" i="1"/>
  <c r="O6121" i="1" s="1"/>
  <c r="D6122" i="1"/>
  <c r="O6122" i="1" s="1"/>
  <c r="D6123" i="1"/>
  <c r="O6123" i="1" s="1"/>
  <c r="D6124" i="1"/>
  <c r="O6124" i="1" s="1"/>
  <c r="D6125" i="1"/>
  <c r="O6125" i="1" s="1"/>
  <c r="D6126" i="1"/>
  <c r="O6126" i="1" s="1"/>
  <c r="D6127" i="1"/>
  <c r="O6127" i="1" s="1"/>
  <c r="D6128" i="1"/>
  <c r="O6128" i="1" s="1"/>
  <c r="D6129" i="1"/>
  <c r="O6129" i="1" s="1"/>
  <c r="D6130" i="1"/>
  <c r="O6130" i="1" s="1"/>
  <c r="D6131" i="1"/>
  <c r="O6131" i="1" s="1"/>
  <c r="D6132" i="1"/>
  <c r="O6132" i="1" s="1"/>
  <c r="D6133" i="1"/>
  <c r="O6133" i="1" s="1"/>
  <c r="D6134" i="1"/>
  <c r="O6134" i="1" s="1"/>
  <c r="D6135" i="1"/>
  <c r="O6135" i="1" s="1"/>
  <c r="D6136" i="1"/>
  <c r="O6136" i="1" s="1"/>
  <c r="D6137" i="1"/>
  <c r="O6137" i="1" s="1"/>
  <c r="D6138" i="1"/>
  <c r="O6138" i="1" s="1"/>
  <c r="D6139" i="1"/>
  <c r="O6139" i="1" s="1"/>
  <c r="D6140" i="1"/>
  <c r="O6140" i="1" s="1"/>
  <c r="D6141" i="1"/>
  <c r="O6141" i="1" s="1"/>
  <c r="D6142" i="1"/>
  <c r="O6142" i="1" s="1"/>
  <c r="D6143" i="1"/>
  <c r="O6143" i="1" s="1"/>
  <c r="D6144" i="1"/>
  <c r="O6144" i="1" s="1"/>
  <c r="D6145" i="1"/>
  <c r="O6145" i="1" s="1"/>
  <c r="D6146" i="1"/>
  <c r="O6146" i="1" s="1"/>
  <c r="D6147" i="1"/>
  <c r="O6147" i="1" s="1"/>
  <c r="D6148" i="1"/>
  <c r="O6148" i="1" s="1"/>
  <c r="D6149" i="1"/>
  <c r="O6149" i="1" s="1"/>
  <c r="D6150" i="1"/>
  <c r="O6150" i="1" s="1"/>
  <c r="D6151" i="1"/>
  <c r="O6151" i="1" s="1"/>
  <c r="D6152" i="1"/>
  <c r="O6152" i="1" s="1"/>
  <c r="D6153" i="1"/>
  <c r="O6153" i="1" s="1"/>
  <c r="D6154" i="1"/>
  <c r="O6154" i="1" s="1"/>
  <c r="D6155" i="1"/>
  <c r="O6155" i="1" s="1"/>
  <c r="D6156" i="1"/>
  <c r="O6156" i="1" s="1"/>
  <c r="D6157" i="1"/>
  <c r="O6157" i="1" s="1"/>
  <c r="D6158" i="1"/>
  <c r="O6158" i="1" s="1"/>
  <c r="D6159" i="1"/>
  <c r="O6159" i="1" s="1"/>
  <c r="D6160" i="1"/>
  <c r="O6160" i="1" s="1"/>
  <c r="D6161" i="1"/>
  <c r="O6161" i="1" s="1"/>
  <c r="D6162" i="1"/>
  <c r="O6162" i="1" s="1"/>
  <c r="D6163" i="1"/>
  <c r="O6163" i="1" s="1"/>
  <c r="D6164" i="1"/>
  <c r="O6164" i="1" s="1"/>
  <c r="D6165" i="1"/>
  <c r="O6165" i="1" s="1"/>
  <c r="D6166" i="1"/>
  <c r="O6166" i="1" s="1"/>
  <c r="D6167" i="1"/>
  <c r="O6167" i="1" s="1"/>
  <c r="D6168" i="1"/>
  <c r="O6168" i="1" s="1"/>
  <c r="D6169" i="1"/>
  <c r="O6169" i="1" s="1"/>
  <c r="D6170" i="1"/>
  <c r="O6170" i="1" s="1"/>
  <c r="D6171" i="1"/>
  <c r="O6171" i="1" s="1"/>
  <c r="D6172" i="1"/>
  <c r="O6172" i="1" s="1"/>
  <c r="D6173" i="1"/>
  <c r="O6173" i="1" s="1"/>
  <c r="D6174" i="1"/>
  <c r="O6174" i="1" s="1"/>
  <c r="D6175" i="1"/>
  <c r="O6175" i="1" s="1"/>
  <c r="D6176" i="1"/>
  <c r="O6176" i="1" s="1"/>
  <c r="D6177" i="1"/>
  <c r="O6177" i="1" s="1"/>
  <c r="D6178" i="1"/>
  <c r="O6178" i="1" s="1"/>
  <c r="D6179" i="1"/>
  <c r="O6179" i="1" s="1"/>
  <c r="D6180" i="1"/>
  <c r="O6180" i="1" s="1"/>
  <c r="D6181" i="1"/>
  <c r="O6181" i="1" s="1"/>
  <c r="D6182" i="1"/>
  <c r="O6182" i="1" s="1"/>
  <c r="D6183" i="1"/>
  <c r="O6183" i="1" s="1"/>
  <c r="D6184" i="1"/>
  <c r="O6184" i="1" s="1"/>
  <c r="D6185" i="1"/>
  <c r="O6185" i="1" s="1"/>
  <c r="D6186" i="1"/>
  <c r="O6186" i="1" s="1"/>
  <c r="D6187" i="1"/>
  <c r="O6187" i="1" s="1"/>
  <c r="D6188" i="1"/>
  <c r="O6188" i="1" s="1"/>
  <c r="D6189" i="1"/>
  <c r="O6189" i="1" s="1"/>
  <c r="D6190" i="1"/>
  <c r="O6190" i="1" s="1"/>
  <c r="D6191" i="1"/>
  <c r="O6191" i="1" s="1"/>
  <c r="D6192" i="1"/>
  <c r="O6192" i="1" s="1"/>
  <c r="D6193" i="1"/>
  <c r="O6193" i="1" s="1"/>
  <c r="D6194" i="1"/>
  <c r="O6194" i="1" s="1"/>
  <c r="D6195" i="1"/>
  <c r="O6195" i="1" s="1"/>
  <c r="D6196" i="1"/>
  <c r="O6196" i="1" s="1"/>
  <c r="D6197" i="1"/>
  <c r="O6197" i="1" s="1"/>
  <c r="D6198" i="1"/>
  <c r="O6198" i="1" s="1"/>
  <c r="D6199" i="1"/>
  <c r="O6199" i="1" s="1"/>
  <c r="D6200" i="1"/>
  <c r="O6200" i="1" s="1"/>
  <c r="D6201" i="1"/>
  <c r="O6201" i="1" s="1"/>
  <c r="D6202" i="1"/>
  <c r="O6202" i="1" s="1"/>
  <c r="D6203" i="1"/>
  <c r="O6203" i="1" s="1"/>
  <c r="D6204" i="1"/>
  <c r="O6204" i="1" s="1"/>
  <c r="D6205" i="1"/>
  <c r="O6205" i="1" s="1"/>
  <c r="D6206" i="1"/>
  <c r="O6206" i="1" s="1"/>
  <c r="D6207" i="1"/>
  <c r="O6207" i="1" s="1"/>
  <c r="D6208" i="1"/>
  <c r="O6208" i="1" s="1"/>
  <c r="D6209" i="1"/>
  <c r="O6209" i="1" s="1"/>
  <c r="D6210" i="1"/>
  <c r="O6210" i="1" s="1"/>
  <c r="D6211" i="1"/>
  <c r="O6211" i="1" s="1"/>
  <c r="D6212" i="1"/>
  <c r="O6212" i="1" s="1"/>
  <c r="D6213" i="1"/>
  <c r="O6213" i="1" s="1"/>
  <c r="D6214" i="1"/>
  <c r="O6214" i="1" s="1"/>
  <c r="D6215" i="1"/>
  <c r="O6215" i="1" s="1"/>
  <c r="D6216" i="1"/>
  <c r="O6216" i="1" s="1"/>
  <c r="D6217" i="1"/>
  <c r="O6217" i="1" s="1"/>
  <c r="D6218" i="1"/>
  <c r="O6218" i="1" s="1"/>
  <c r="D6219" i="1"/>
  <c r="O6219" i="1" s="1"/>
  <c r="D6220" i="1"/>
  <c r="O6220" i="1" s="1"/>
  <c r="D6221" i="1"/>
  <c r="O6221" i="1" s="1"/>
  <c r="D6222" i="1"/>
  <c r="O6222" i="1" s="1"/>
  <c r="D6223" i="1"/>
  <c r="O6223" i="1" s="1"/>
  <c r="D6224" i="1"/>
  <c r="O6224" i="1" s="1"/>
  <c r="D6225" i="1"/>
  <c r="O6225" i="1" s="1"/>
  <c r="D6226" i="1"/>
  <c r="O6226" i="1" s="1"/>
  <c r="D6227" i="1"/>
  <c r="O6227" i="1" s="1"/>
  <c r="D6228" i="1"/>
  <c r="O6228" i="1" s="1"/>
  <c r="D6229" i="1"/>
  <c r="O6229" i="1" s="1"/>
  <c r="D6230" i="1"/>
  <c r="O6230" i="1" s="1"/>
  <c r="D6231" i="1"/>
  <c r="O6231" i="1" s="1"/>
  <c r="D6232" i="1"/>
  <c r="O6232" i="1" s="1"/>
  <c r="D6233" i="1"/>
  <c r="O6233" i="1" s="1"/>
  <c r="D6234" i="1"/>
  <c r="O6234" i="1" s="1"/>
  <c r="D6235" i="1"/>
  <c r="O6235" i="1" s="1"/>
  <c r="D6236" i="1"/>
  <c r="O6236" i="1" s="1"/>
  <c r="D6237" i="1"/>
  <c r="O6237" i="1" s="1"/>
  <c r="D6238" i="1"/>
  <c r="O6238" i="1" s="1"/>
  <c r="D6239" i="1"/>
  <c r="O6239" i="1" s="1"/>
  <c r="D6240" i="1"/>
  <c r="O6240" i="1" s="1"/>
  <c r="D6241" i="1"/>
  <c r="O6241" i="1" s="1"/>
  <c r="D6242" i="1"/>
  <c r="O6242" i="1" s="1"/>
  <c r="D6243" i="1"/>
  <c r="O6243" i="1" s="1"/>
  <c r="D6244" i="1"/>
  <c r="O6244" i="1" s="1"/>
  <c r="D6245" i="1"/>
  <c r="O6245" i="1" s="1"/>
  <c r="D6246" i="1"/>
  <c r="O6246" i="1" s="1"/>
  <c r="D6247" i="1"/>
  <c r="O6247" i="1" s="1"/>
  <c r="D6248" i="1"/>
  <c r="O6248" i="1" s="1"/>
  <c r="D6249" i="1"/>
  <c r="O6249" i="1" s="1"/>
  <c r="D6250" i="1"/>
  <c r="O6250" i="1" s="1"/>
  <c r="D6251" i="1"/>
  <c r="O6251" i="1" s="1"/>
  <c r="D6252" i="1"/>
  <c r="O6252" i="1" s="1"/>
  <c r="D6253" i="1"/>
  <c r="O6253" i="1" s="1"/>
  <c r="D6254" i="1"/>
  <c r="O6254" i="1" s="1"/>
  <c r="D6255" i="1"/>
  <c r="O6255" i="1" s="1"/>
  <c r="D6256" i="1"/>
  <c r="O6256" i="1" s="1"/>
  <c r="D6257" i="1"/>
  <c r="O6257" i="1" s="1"/>
  <c r="D6258" i="1"/>
  <c r="O6258" i="1" s="1"/>
  <c r="D6259" i="1"/>
  <c r="O6259" i="1" s="1"/>
  <c r="D6260" i="1"/>
  <c r="O6260" i="1" s="1"/>
  <c r="D6261" i="1"/>
  <c r="O6261" i="1" s="1"/>
  <c r="D6262" i="1"/>
  <c r="O6262" i="1" s="1"/>
  <c r="D6263" i="1"/>
  <c r="O6263" i="1" s="1"/>
  <c r="D6264" i="1"/>
  <c r="O6264" i="1" s="1"/>
  <c r="D6265" i="1"/>
  <c r="O6265" i="1" s="1"/>
  <c r="D6266" i="1"/>
  <c r="O6266" i="1" s="1"/>
  <c r="D6267" i="1"/>
  <c r="O6267" i="1" s="1"/>
  <c r="D6268" i="1"/>
  <c r="O6268" i="1" s="1"/>
  <c r="D6269" i="1"/>
  <c r="O6269" i="1" s="1"/>
  <c r="D6270" i="1"/>
  <c r="O6270" i="1" s="1"/>
  <c r="D6271" i="1"/>
  <c r="O6271" i="1" s="1"/>
  <c r="D6272" i="1"/>
  <c r="O6272" i="1" s="1"/>
  <c r="D6273" i="1"/>
  <c r="O6273" i="1" s="1"/>
  <c r="D6274" i="1"/>
  <c r="O6274" i="1" s="1"/>
  <c r="D6275" i="1"/>
  <c r="O6275" i="1" s="1"/>
  <c r="D6276" i="1"/>
  <c r="O6276" i="1" s="1"/>
  <c r="D6277" i="1"/>
  <c r="O6277" i="1" s="1"/>
  <c r="D6278" i="1"/>
  <c r="O6278" i="1" s="1"/>
  <c r="D6279" i="1"/>
  <c r="O6279" i="1" s="1"/>
  <c r="D6280" i="1"/>
  <c r="O6280" i="1" s="1"/>
  <c r="D6281" i="1"/>
  <c r="O6281" i="1" s="1"/>
  <c r="D6282" i="1"/>
  <c r="O6282" i="1" s="1"/>
  <c r="D6283" i="1"/>
  <c r="O6283" i="1" s="1"/>
  <c r="D6284" i="1"/>
  <c r="O6284" i="1" s="1"/>
  <c r="D6285" i="1"/>
  <c r="O6285" i="1" s="1"/>
  <c r="D6286" i="1"/>
  <c r="O6286" i="1" s="1"/>
  <c r="D6287" i="1"/>
  <c r="O6287" i="1" s="1"/>
  <c r="D6288" i="1"/>
  <c r="O6288" i="1" s="1"/>
  <c r="D6289" i="1"/>
  <c r="O6289" i="1" s="1"/>
  <c r="D6290" i="1"/>
  <c r="O6290" i="1" s="1"/>
  <c r="D6291" i="1"/>
  <c r="O6291" i="1" s="1"/>
  <c r="D6292" i="1"/>
  <c r="O6292" i="1" s="1"/>
  <c r="D6293" i="1"/>
  <c r="O6293" i="1" s="1"/>
  <c r="D6294" i="1"/>
  <c r="O6294" i="1" s="1"/>
  <c r="D6295" i="1"/>
  <c r="O6295" i="1" s="1"/>
  <c r="D6296" i="1"/>
  <c r="O6296" i="1" s="1"/>
  <c r="D6297" i="1"/>
  <c r="O6297" i="1" s="1"/>
  <c r="D6298" i="1"/>
  <c r="O6298" i="1" s="1"/>
  <c r="D6299" i="1"/>
  <c r="O6299" i="1" s="1"/>
  <c r="D6300" i="1"/>
  <c r="O6300" i="1" s="1"/>
  <c r="D6301" i="1"/>
  <c r="O6301" i="1" s="1"/>
  <c r="D6302" i="1"/>
  <c r="O6302" i="1" s="1"/>
  <c r="D6303" i="1"/>
  <c r="O6303" i="1" s="1"/>
  <c r="D6304" i="1"/>
  <c r="O6304" i="1" s="1"/>
  <c r="D6305" i="1"/>
  <c r="O6305" i="1" s="1"/>
  <c r="D6306" i="1"/>
  <c r="O6306" i="1" s="1"/>
  <c r="D6307" i="1"/>
  <c r="O6307" i="1" s="1"/>
  <c r="D6308" i="1"/>
  <c r="O6308" i="1" s="1"/>
  <c r="D6309" i="1"/>
  <c r="O6309" i="1" s="1"/>
  <c r="D6310" i="1"/>
  <c r="O6310" i="1" s="1"/>
  <c r="D6311" i="1"/>
  <c r="O6311" i="1" s="1"/>
  <c r="D6312" i="1"/>
  <c r="O6312" i="1" s="1"/>
  <c r="D6313" i="1"/>
  <c r="O6313" i="1" s="1"/>
  <c r="D6314" i="1"/>
  <c r="O6314" i="1" s="1"/>
  <c r="D6315" i="1"/>
  <c r="O6315" i="1" s="1"/>
  <c r="D6316" i="1"/>
  <c r="O6316" i="1" s="1"/>
  <c r="D6317" i="1"/>
  <c r="O6317" i="1" s="1"/>
  <c r="D6318" i="1"/>
  <c r="O6318" i="1" s="1"/>
  <c r="D6319" i="1"/>
  <c r="O6319" i="1" s="1"/>
  <c r="D6320" i="1"/>
  <c r="O6320" i="1" s="1"/>
  <c r="D6321" i="1"/>
  <c r="O6321" i="1" s="1"/>
  <c r="D6322" i="1"/>
  <c r="O6322" i="1" s="1"/>
  <c r="D6323" i="1"/>
  <c r="O6323" i="1" s="1"/>
  <c r="D6324" i="1"/>
  <c r="O6324" i="1" s="1"/>
  <c r="D6325" i="1"/>
  <c r="O6325" i="1" s="1"/>
  <c r="D6326" i="1"/>
  <c r="O6326" i="1" s="1"/>
  <c r="D6327" i="1"/>
  <c r="O6327" i="1" s="1"/>
  <c r="D6328" i="1"/>
  <c r="O6328" i="1" s="1"/>
  <c r="D6329" i="1"/>
  <c r="O6329" i="1" s="1"/>
  <c r="D6330" i="1"/>
  <c r="O6330" i="1" s="1"/>
  <c r="D6331" i="1"/>
  <c r="O6331" i="1" s="1"/>
  <c r="D6332" i="1"/>
  <c r="O6332" i="1" s="1"/>
  <c r="D6333" i="1"/>
  <c r="O6333" i="1" s="1"/>
  <c r="D6334" i="1"/>
  <c r="O6334" i="1" s="1"/>
  <c r="D6335" i="1"/>
  <c r="O6335" i="1" s="1"/>
  <c r="D6336" i="1"/>
  <c r="O6336" i="1" s="1"/>
  <c r="D6337" i="1"/>
  <c r="O6337" i="1" s="1"/>
  <c r="D6338" i="1"/>
  <c r="O6338" i="1" s="1"/>
  <c r="D6339" i="1"/>
  <c r="O6339" i="1" s="1"/>
  <c r="D6340" i="1"/>
  <c r="O6340" i="1" s="1"/>
  <c r="D6341" i="1"/>
  <c r="O6341" i="1" s="1"/>
  <c r="D6342" i="1"/>
  <c r="O6342" i="1" s="1"/>
  <c r="D6343" i="1"/>
  <c r="O6343" i="1" s="1"/>
  <c r="D6344" i="1"/>
  <c r="O6344" i="1" s="1"/>
  <c r="D6345" i="1"/>
  <c r="O6345" i="1" s="1"/>
  <c r="D6346" i="1"/>
  <c r="O6346" i="1" s="1"/>
  <c r="D6347" i="1"/>
  <c r="O6347" i="1" s="1"/>
  <c r="D6348" i="1"/>
  <c r="O6348" i="1" s="1"/>
  <c r="D6349" i="1"/>
  <c r="O6349" i="1" s="1"/>
  <c r="D6350" i="1"/>
  <c r="O6350" i="1" s="1"/>
  <c r="D6351" i="1"/>
  <c r="O6351" i="1" s="1"/>
  <c r="D6352" i="1"/>
  <c r="O6352" i="1" s="1"/>
  <c r="D6353" i="1"/>
  <c r="O6353" i="1" s="1"/>
  <c r="D6354" i="1"/>
  <c r="O6354" i="1" s="1"/>
  <c r="D6355" i="1"/>
  <c r="O6355" i="1" s="1"/>
  <c r="D6356" i="1"/>
  <c r="O6356" i="1" s="1"/>
  <c r="D6357" i="1"/>
  <c r="O6357" i="1" s="1"/>
  <c r="D6358" i="1"/>
  <c r="O6358" i="1" s="1"/>
  <c r="D6359" i="1"/>
  <c r="O6359" i="1" s="1"/>
  <c r="D6360" i="1"/>
  <c r="O6360" i="1" s="1"/>
  <c r="D6361" i="1"/>
  <c r="O6361" i="1" s="1"/>
  <c r="D6362" i="1"/>
  <c r="O6362" i="1" s="1"/>
  <c r="D6363" i="1"/>
  <c r="O6363" i="1" s="1"/>
  <c r="D6364" i="1"/>
  <c r="O6364" i="1" s="1"/>
  <c r="D6365" i="1"/>
  <c r="O6365" i="1" s="1"/>
  <c r="D6366" i="1"/>
  <c r="O6366" i="1" s="1"/>
  <c r="D6367" i="1"/>
  <c r="O6367" i="1" s="1"/>
  <c r="D6368" i="1"/>
  <c r="O6368" i="1" s="1"/>
  <c r="D6369" i="1"/>
  <c r="O6369" i="1" s="1"/>
  <c r="D6370" i="1"/>
  <c r="O6370" i="1" s="1"/>
  <c r="D6371" i="1"/>
  <c r="O6371" i="1" s="1"/>
  <c r="D6372" i="1"/>
  <c r="O6372" i="1" s="1"/>
  <c r="D6373" i="1"/>
  <c r="O6373" i="1" s="1"/>
  <c r="D6374" i="1"/>
  <c r="O6374" i="1" s="1"/>
  <c r="D6375" i="1"/>
  <c r="O6375" i="1" s="1"/>
  <c r="D6376" i="1"/>
  <c r="O6376" i="1" s="1"/>
  <c r="D6377" i="1"/>
  <c r="O6377" i="1" s="1"/>
  <c r="D6378" i="1"/>
  <c r="O6378" i="1" s="1"/>
  <c r="D6379" i="1"/>
  <c r="O6379" i="1" s="1"/>
  <c r="D6380" i="1"/>
  <c r="O6380" i="1" s="1"/>
  <c r="D6381" i="1"/>
  <c r="O6381" i="1" s="1"/>
  <c r="D6382" i="1"/>
  <c r="O6382" i="1" s="1"/>
  <c r="D6383" i="1"/>
  <c r="O6383" i="1" s="1"/>
  <c r="D6384" i="1"/>
  <c r="O6384" i="1" s="1"/>
  <c r="D6385" i="1"/>
  <c r="O6385" i="1" s="1"/>
  <c r="D6386" i="1"/>
  <c r="O6386" i="1" s="1"/>
  <c r="D6387" i="1"/>
  <c r="O6387" i="1" s="1"/>
  <c r="D6388" i="1"/>
  <c r="O6388" i="1" s="1"/>
  <c r="D6389" i="1"/>
  <c r="O6389" i="1" s="1"/>
  <c r="D6390" i="1"/>
  <c r="O6390" i="1" s="1"/>
  <c r="D6391" i="1"/>
  <c r="O6391" i="1" s="1"/>
  <c r="D6392" i="1"/>
  <c r="O6392" i="1" s="1"/>
  <c r="D6393" i="1"/>
  <c r="O6393" i="1" s="1"/>
  <c r="D6394" i="1"/>
  <c r="O6394" i="1" s="1"/>
  <c r="D6395" i="1"/>
  <c r="O6395" i="1" s="1"/>
  <c r="D6396" i="1"/>
  <c r="O6396" i="1" s="1"/>
  <c r="D6397" i="1"/>
  <c r="O6397" i="1" s="1"/>
  <c r="D6398" i="1"/>
  <c r="O6398" i="1" s="1"/>
  <c r="D6399" i="1"/>
  <c r="O6399" i="1" s="1"/>
  <c r="D6400" i="1"/>
  <c r="O6400" i="1" s="1"/>
  <c r="D6401" i="1"/>
  <c r="O6401" i="1" s="1"/>
  <c r="D6402" i="1"/>
  <c r="O6402" i="1" s="1"/>
  <c r="D6403" i="1"/>
  <c r="O6403" i="1" s="1"/>
  <c r="D6404" i="1"/>
  <c r="O6404" i="1" s="1"/>
  <c r="D6405" i="1"/>
  <c r="O6405" i="1" s="1"/>
  <c r="D6406" i="1"/>
  <c r="O6406" i="1" s="1"/>
  <c r="D6407" i="1"/>
  <c r="O6407" i="1" s="1"/>
  <c r="D6408" i="1"/>
  <c r="O6408" i="1" s="1"/>
  <c r="D6409" i="1"/>
  <c r="O6409" i="1" s="1"/>
  <c r="D6410" i="1"/>
  <c r="O6410" i="1" s="1"/>
  <c r="D6411" i="1"/>
  <c r="O6411" i="1" s="1"/>
  <c r="D6412" i="1"/>
  <c r="O6412" i="1" s="1"/>
  <c r="D6413" i="1"/>
  <c r="O6413" i="1" s="1"/>
  <c r="D6414" i="1"/>
  <c r="O6414" i="1" s="1"/>
  <c r="D6415" i="1"/>
  <c r="O6415" i="1" s="1"/>
  <c r="D6416" i="1"/>
  <c r="O6416" i="1" s="1"/>
  <c r="D6417" i="1"/>
  <c r="O6417" i="1" s="1"/>
  <c r="D6418" i="1"/>
  <c r="O6418" i="1" s="1"/>
  <c r="D6419" i="1"/>
  <c r="O6419" i="1" s="1"/>
  <c r="D6420" i="1"/>
  <c r="O6420" i="1" s="1"/>
  <c r="D6421" i="1"/>
  <c r="O6421" i="1" s="1"/>
  <c r="D6422" i="1"/>
  <c r="O6422" i="1" s="1"/>
  <c r="D6423" i="1"/>
  <c r="O6423" i="1" s="1"/>
  <c r="D6424" i="1"/>
  <c r="O6424" i="1" s="1"/>
  <c r="D6425" i="1"/>
  <c r="O6425" i="1" s="1"/>
  <c r="D6426" i="1"/>
  <c r="O6426" i="1" s="1"/>
  <c r="D6427" i="1"/>
  <c r="O6427" i="1" s="1"/>
  <c r="D6428" i="1"/>
  <c r="O6428" i="1" s="1"/>
  <c r="D6429" i="1"/>
  <c r="O6429" i="1" s="1"/>
  <c r="D6430" i="1"/>
  <c r="O6430" i="1" s="1"/>
  <c r="D6431" i="1"/>
  <c r="O6431" i="1" s="1"/>
  <c r="D6432" i="1"/>
  <c r="O6432" i="1" s="1"/>
  <c r="D6433" i="1"/>
  <c r="O6433" i="1" s="1"/>
  <c r="D6434" i="1"/>
  <c r="O6434" i="1" s="1"/>
  <c r="D6435" i="1"/>
  <c r="O6435" i="1" s="1"/>
  <c r="D6436" i="1"/>
  <c r="O6436" i="1" s="1"/>
  <c r="D6437" i="1"/>
  <c r="O6437" i="1" s="1"/>
  <c r="D6438" i="1"/>
  <c r="O6438" i="1" s="1"/>
  <c r="D6439" i="1"/>
  <c r="O6439" i="1" s="1"/>
  <c r="D6440" i="1"/>
  <c r="O6440" i="1" s="1"/>
  <c r="D6441" i="1"/>
  <c r="O6441" i="1" s="1"/>
  <c r="D6442" i="1"/>
  <c r="O6442" i="1" s="1"/>
  <c r="D6443" i="1"/>
  <c r="O6443" i="1" s="1"/>
  <c r="D6444" i="1"/>
  <c r="O6444" i="1" s="1"/>
  <c r="D6445" i="1"/>
  <c r="O6445" i="1" s="1"/>
  <c r="D6446" i="1"/>
  <c r="O6446" i="1" s="1"/>
  <c r="D6447" i="1"/>
  <c r="O6447" i="1" s="1"/>
  <c r="D6448" i="1"/>
  <c r="O6448" i="1" s="1"/>
  <c r="D6449" i="1"/>
  <c r="O6449" i="1" s="1"/>
  <c r="D6450" i="1"/>
  <c r="O6450" i="1" s="1"/>
  <c r="D6451" i="1"/>
  <c r="O6451" i="1" s="1"/>
  <c r="D6452" i="1"/>
  <c r="O6452" i="1" s="1"/>
  <c r="D6453" i="1"/>
  <c r="O6453" i="1" s="1"/>
  <c r="D6454" i="1"/>
  <c r="O6454" i="1" s="1"/>
  <c r="D6455" i="1"/>
  <c r="O6455" i="1" s="1"/>
  <c r="D6456" i="1"/>
  <c r="O6456" i="1" s="1"/>
  <c r="D6457" i="1"/>
  <c r="O6457" i="1" s="1"/>
  <c r="D6458" i="1"/>
  <c r="O6458" i="1" s="1"/>
  <c r="D6459" i="1"/>
  <c r="O6459" i="1" s="1"/>
  <c r="D6460" i="1"/>
  <c r="O6460" i="1" s="1"/>
  <c r="D6461" i="1"/>
  <c r="O6461" i="1" s="1"/>
  <c r="D6462" i="1"/>
  <c r="O6462" i="1" s="1"/>
  <c r="D6463" i="1"/>
  <c r="O6463" i="1" s="1"/>
  <c r="D6464" i="1"/>
  <c r="O6464" i="1" s="1"/>
  <c r="D6465" i="1"/>
  <c r="O6465" i="1" s="1"/>
  <c r="D6466" i="1"/>
  <c r="O6466" i="1" s="1"/>
  <c r="D6467" i="1"/>
  <c r="O6467" i="1" s="1"/>
  <c r="D6468" i="1"/>
  <c r="O6468" i="1" s="1"/>
  <c r="D6469" i="1"/>
  <c r="O6469" i="1" s="1"/>
  <c r="D6470" i="1"/>
  <c r="O6470" i="1" s="1"/>
  <c r="D6471" i="1"/>
  <c r="O6471" i="1" s="1"/>
  <c r="D6472" i="1"/>
  <c r="O6472" i="1" s="1"/>
  <c r="D6473" i="1"/>
  <c r="O6473" i="1" s="1"/>
  <c r="D6474" i="1"/>
  <c r="O6474" i="1" s="1"/>
  <c r="D6475" i="1"/>
  <c r="O6475" i="1" s="1"/>
  <c r="D6476" i="1"/>
  <c r="O6476" i="1" s="1"/>
  <c r="D6477" i="1"/>
  <c r="O6477" i="1" s="1"/>
  <c r="D6478" i="1"/>
  <c r="O6478" i="1" s="1"/>
  <c r="D6479" i="1"/>
  <c r="O6479" i="1" s="1"/>
  <c r="D6480" i="1"/>
  <c r="O6480" i="1" s="1"/>
  <c r="D6481" i="1"/>
  <c r="O6481" i="1" s="1"/>
  <c r="D6482" i="1"/>
  <c r="O6482" i="1" s="1"/>
  <c r="D6483" i="1"/>
  <c r="O6483" i="1" s="1"/>
  <c r="D6484" i="1"/>
  <c r="O6484" i="1" s="1"/>
  <c r="D6485" i="1"/>
  <c r="O6485" i="1" s="1"/>
  <c r="D6486" i="1"/>
  <c r="O6486" i="1" s="1"/>
  <c r="D6487" i="1"/>
  <c r="O6487" i="1" s="1"/>
  <c r="D6488" i="1"/>
  <c r="O6488" i="1" s="1"/>
  <c r="D6489" i="1"/>
  <c r="O6489" i="1" s="1"/>
  <c r="D6490" i="1"/>
  <c r="O6490" i="1" s="1"/>
  <c r="D6491" i="1"/>
  <c r="O6491" i="1" s="1"/>
  <c r="D6492" i="1"/>
  <c r="O6492" i="1" s="1"/>
  <c r="D6493" i="1"/>
  <c r="O6493" i="1" s="1"/>
  <c r="D6494" i="1"/>
  <c r="O6494" i="1" s="1"/>
  <c r="D6495" i="1"/>
  <c r="O6495" i="1" s="1"/>
  <c r="D6496" i="1"/>
  <c r="O6496" i="1" s="1"/>
  <c r="D6497" i="1"/>
  <c r="O6497" i="1" s="1"/>
  <c r="D6498" i="1"/>
  <c r="O6498" i="1" s="1"/>
  <c r="D6499" i="1"/>
  <c r="O6499" i="1" s="1"/>
  <c r="D6500" i="1"/>
  <c r="O6500" i="1" s="1"/>
  <c r="D6501" i="1"/>
  <c r="O6501" i="1" s="1"/>
  <c r="D6502" i="1"/>
  <c r="O6502" i="1" s="1"/>
  <c r="D6503" i="1"/>
  <c r="O6503" i="1" s="1"/>
  <c r="D6504" i="1"/>
  <c r="O6504" i="1" s="1"/>
  <c r="D6505" i="1"/>
  <c r="O6505" i="1" s="1"/>
  <c r="D6506" i="1"/>
  <c r="O6506" i="1" s="1"/>
  <c r="D6507" i="1"/>
  <c r="O6507" i="1" s="1"/>
  <c r="D6508" i="1"/>
  <c r="O6508" i="1" s="1"/>
  <c r="D6509" i="1"/>
  <c r="O6509" i="1" s="1"/>
  <c r="D6510" i="1"/>
  <c r="O6510" i="1" s="1"/>
  <c r="D6511" i="1"/>
  <c r="O6511" i="1" s="1"/>
  <c r="D6512" i="1"/>
  <c r="O6512" i="1" s="1"/>
  <c r="D6513" i="1"/>
  <c r="O6513" i="1" s="1"/>
  <c r="D6514" i="1"/>
  <c r="O6514" i="1" s="1"/>
  <c r="D6515" i="1"/>
  <c r="O6515" i="1" s="1"/>
  <c r="D6516" i="1"/>
  <c r="O6516" i="1" s="1"/>
  <c r="D6517" i="1"/>
  <c r="O6517" i="1" s="1"/>
  <c r="D6518" i="1"/>
  <c r="O6518" i="1" s="1"/>
  <c r="D6519" i="1"/>
  <c r="O6519" i="1" s="1"/>
  <c r="D6520" i="1"/>
  <c r="O6520" i="1" s="1"/>
  <c r="D6521" i="1"/>
  <c r="O6521" i="1" s="1"/>
  <c r="D6522" i="1"/>
  <c r="O6522" i="1" s="1"/>
  <c r="D6523" i="1"/>
  <c r="O6523" i="1" s="1"/>
  <c r="D6524" i="1"/>
  <c r="O6524" i="1" s="1"/>
  <c r="D6525" i="1"/>
  <c r="O6525" i="1" s="1"/>
  <c r="D6526" i="1"/>
  <c r="O6526" i="1" s="1"/>
  <c r="D6527" i="1"/>
  <c r="O6527" i="1" s="1"/>
  <c r="D6528" i="1"/>
  <c r="O6528" i="1" s="1"/>
  <c r="D6529" i="1"/>
  <c r="O6529" i="1" s="1"/>
  <c r="D6530" i="1"/>
  <c r="O6530" i="1" s="1"/>
  <c r="D6531" i="1"/>
  <c r="O6531" i="1" s="1"/>
  <c r="D6532" i="1"/>
  <c r="O6532" i="1" s="1"/>
  <c r="D6533" i="1"/>
  <c r="O6533" i="1" s="1"/>
  <c r="D6534" i="1"/>
  <c r="O6534" i="1" s="1"/>
  <c r="D6535" i="1"/>
  <c r="O6535" i="1" s="1"/>
  <c r="D6536" i="1"/>
  <c r="O6536" i="1" s="1"/>
  <c r="D6537" i="1"/>
  <c r="O6537" i="1" s="1"/>
  <c r="D6538" i="1"/>
  <c r="O6538" i="1" s="1"/>
  <c r="D6539" i="1"/>
  <c r="O6539" i="1" s="1"/>
  <c r="D6540" i="1"/>
  <c r="O6540" i="1" s="1"/>
  <c r="D6541" i="1"/>
  <c r="O6541" i="1" s="1"/>
  <c r="D6542" i="1"/>
  <c r="O6542" i="1" s="1"/>
  <c r="D6543" i="1"/>
  <c r="O6543" i="1" s="1"/>
  <c r="D6544" i="1"/>
  <c r="O6544" i="1" s="1"/>
  <c r="D6545" i="1"/>
  <c r="O6545" i="1" s="1"/>
  <c r="D6546" i="1"/>
  <c r="O6546" i="1" s="1"/>
  <c r="D6547" i="1"/>
  <c r="O6547" i="1" s="1"/>
  <c r="D6548" i="1"/>
  <c r="O6548" i="1" s="1"/>
  <c r="D6549" i="1"/>
  <c r="O6549" i="1" s="1"/>
  <c r="D6550" i="1"/>
  <c r="O6550" i="1" s="1"/>
  <c r="D6551" i="1"/>
  <c r="O6551" i="1" s="1"/>
  <c r="D6552" i="1"/>
  <c r="O6552" i="1" s="1"/>
  <c r="D6553" i="1"/>
  <c r="O6553" i="1" s="1"/>
  <c r="D6554" i="1"/>
  <c r="O6554" i="1" s="1"/>
  <c r="D6555" i="1"/>
  <c r="O6555" i="1" s="1"/>
  <c r="D6556" i="1"/>
  <c r="O6556" i="1" s="1"/>
  <c r="D6557" i="1"/>
  <c r="O6557" i="1" s="1"/>
  <c r="D6558" i="1"/>
  <c r="O6558" i="1" s="1"/>
  <c r="D6559" i="1"/>
  <c r="O6559" i="1" s="1"/>
  <c r="D6560" i="1"/>
  <c r="O6560" i="1" s="1"/>
  <c r="D6561" i="1"/>
  <c r="O6561" i="1" s="1"/>
  <c r="D6562" i="1"/>
  <c r="O6562" i="1" s="1"/>
  <c r="D6563" i="1"/>
  <c r="O6563" i="1" s="1"/>
  <c r="D6564" i="1"/>
  <c r="O6564" i="1" s="1"/>
  <c r="D6565" i="1"/>
  <c r="O6565" i="1" s="1"/>
  <c r="D6566" i="1"/>
  <c r="O6566" i="1" s="1"/>
  <c r="D6567" i="1"/>
  <c r="O6567" i="1" s="1"/>
  <c r="D6568" i="1"/>
  <c r="O6568" i="1" s="1"/>
  <c r="D6569" i="1"/>
  <c r="O6569" i="1" s="1"/>
  <c r="D6570" i="1"/>
  <c r="O6570" i="1" s="1"/>
  <c r="D6571" i="1"/>
  <c r="O6571" i="1" s="1"/>
  <c r="D6572" i="1"/>
  <c r="O6572" i="1" s="1"/>
  <c r="D6573" i="1"/>
  <c r="O6573" i="1" s="1"/>
  <c r="D6574" i="1"/>
  <c r="O6574" i="1" s="1"/>
  <c r="D6575" i="1"/>
  <c r="O6575" i="1" s="1"/>
  <c r="D6576" i="1"/>
  <c r="O6576" i="1" s="1"/>
  <c r="D6577" i="1"/>
  <c r="O6577" i="1" s="1"/>
  <c r="D6578" i="1"/>
  <c r="O6578" i="1" s="1"/>
  <c r="D6579" i="1"/>
  <c r="O6579" i="1" s="1"/>
  <c r="D6580" i="1"/>
  <c r="O6580" i="1" s="1"/>
  <c r="D6581" i="1"/>
  <c r="O6581" i="1" s="1"/>
  <c r="D6582" i="1"/>
  <c r="O6582" i="1" s="1"/>
  <c r="D6583" i="1"/>
  <c r="O6583" i="1" s="1"/>
  <c r="D6584" i="1"/>
  <c r="O6584" i="1" s="1"/>
  <c r="D6585" i="1"/>
  <c r="O6585" i="1" s="1"/>
  <c r="D6586" i="1"/>
  <c r="O6586" i="1" s="1"/>
  <c r="D6587" i="1"/>
  <c r="O6587" i="1" s="1"/>
  <c r="D6588" i="1"/>
  <c r="O6588" i="1" s="1"/>
  <c r="D6589" i="1"/>
  <c r="O6589" i="1" s="1"/>
  <c r="D6590" i="1"/>
  <c r="O6590" i="1" s="1"/>
  <c r="D6591" i="1"/>
  <c r="O6591" i="1" s="1"/>
  <c r="D6592" i="1"/>
  <c r="O6592" i="1" s="1"/>
  <c r="D6593" i="1"/>
  <c r="O6593" i="1" s="1"/>
  <c r="D6594" i="1"/>
  <c r="O6594" i="1" s="1"/>
  <c r="D6595" i="1"/>
  <c r="O6595" i="1" s="1"/>
  <c r="D6596" i="1"/>
  <c r="O6596" i="1" s="1"/>
  <c r="D6597" i="1"/>
  <c r="O6597" i="1" s="1"/>
  <c r="D6598" i="1"/>
  <c r="O6598" i="1" s="1"/>
  <c r="D6599" i="1"/>
  <c r="O6599" i="1" s="1"/>
  <c r="D6600" i="1"/>
  <c r="O6600" i="1" s="1"/>
  <c r="D6601" i="1"/>
  <c r="O6601" i="1" s="1"/>
  <c r="D6602" i="1"/>
  <c r="O6602" i="1" s="1"/>
  <c r="D6603" i="1"/>
  <c r="O6603" i="1" s="1"/>
  <c r="D6604" i="1"/>
  <c r="O6604" i="1" s="1"/>
  <c r="D6605" i="1"/>
  <c r="O6605" i="1" s="1"/>
  <c r="D6606" i="1"/>
  <c r="O6606" i="1" s="1"/>
  <c r="D6607" i="1"/>
  <c r="O6607" i="1" s="1"/>
  <c r="D6608" i="1"/>
  <c r="O6608" i="1" s="1"/>
  <c r="D6609" i="1"/>
  <c r="O6609" i="1" s="1"/>
  <c r="D6610" i="1"/>
  <c r="O6610" i="1" s="1"/>
  <c r="D6611" i="1"/>
  <c r="O6611" i="1" s="1"/>
  <c r="D6612" i="1"/>
  <c r="O6612" i="1" s="1"/>
  <c r="D6613" i="1"/>
  <c r="O6613" i="1" s="1"/>
  <c r="D6614" i="1"/>
  <c r="O6614" i="1" s="1"/>
  <c r="D6615" i="1"/>
  <c r="O6615" i="1" s="1"/>
  <c r="D6616" i="1"/>
  <c r="O6616" i="1" s="1"/>
  <c r="D6617" i="1"/>
  <c r="O6617" i="1" s="1"/>
  <c r="D6618" i="1"/>
  <c r="O6618" i="1" s="1"/>
  <c r="D6619" i="1"/>
  <c r="O6619" i="1" s="1"/>
  <c r="D6620" i="1"/>
  <c r="O6620" i="1" s="1"/>
  <c r="D6621" i="1"/>
  <c r="O6621" i="1" s="1"/>
  <c r="D6622" i="1"/>
  <c r="O6622" i="1" s="1"/>
  <c r="D6623" i="1"/>
  <c r="O6623" i="1" s="1"/>
  <c r="D6624" i="1"/>
  <c r="O6624" i="1" s="1"/>
  <c r="D6625" i="1"/>
  <c r="O6625" i="1" s="1"/>
  <c r="D6626" i="1"/>
  <c r="O6626" i="1" s="1"/>
  <c r="D6627" i="1"/>
  <c r="O6627" i="1" s="1"/>
  <c r="D6628" i="1"/>
  <c r="O6628" i="1" s="1"/>
  <c r="D6629" i="1"/>
  <c r="O6629" i="1" s="1"/>
  <c r="D6630" i="1"/>
  <c r="O6630" i="1" s="1"/>
  <c r="D6631" i="1"/>
  <c r="O6631" i="1" s="1"/>
  <c r="D6632" i="1"/>
  <c r="O6632" i="1" s="1"/>
  <c r="D6633" i="1"/>
  <c r="O6633" i="1" s="1"/>
  <c r="D6634" i="1"/>
  <c r="O6634" i="1" s="1"/>
  <c r="D6635" i="1"/>
  <c r="O6635" i="1" s="1"/>
  <c r="D6636" i="1"/>
  <c r="O6636" i="1" s="1"/>
  <c r="D6637" i="1"/>
  <c r="O6637" i="1" s="1"/>
  <c r="D6638" i="1"/>
  <c r="O6638" i="1" s="1"/>
  <c r="D6639" i="1"/>
  <c r="O6639" i="1" s="1"/>
  <c r="D6640" i="1"/>
  <c r="O6640" i="1" s="1"/>
  <c r="D6641" i="1"/>
  <c r="O6641" i="1" s="1"/>
  <c r="D6642" i="1"/>
  <c r="O6642" i="1" s="1"/>
  <c r="D6643" i="1"/>
  <c r="O6643" i="1" s="1"/>
  <c r="D6644" i="1"/>
  <c r="O6644" i="1" s="1"/>
  <c r="D6645" i="1"/>
  <c r="O6645" i="1" s="1"/>
  <c r="D6646" i="1"/>
  <c r="O6646" i="1" s="1"/>
  <c r="D6647" i="1"/>
  <c r="O6647" i="1" s="1"/>
  <c r="D6648" i="1"/>
  <c r="O6648" i="1" s="1"/>
  <c r="D6649" i="1"/>
  <c r="O6649" i="1" s="1"/>
  <c r="D6650" i="1"/>
  <c r="O6650" i="1" s="1"/>
  <c r="D6651" i="1"/>
  <c r="O6651" i="1" s="1"/>
  <c r="D6652" i="1"/>
  <c r="O6652" i="1" s="1"/>
  <c r="D6653" i="1"/>
  <c r="O6653" i="1" s="1"/>
  <c r="D6654" i="1"/>
  <c r="O6654" i="1" s="1"/>
  <c r="D6655" i="1"/>
  <c r="O6655" i="1" s="1"/>
  <c r="D6656" i="1"/>
  <c r="O6656" i="1" s="1"/>
  <c r="D6657" i="1"/>
  <c r="O6657" i="1" s="1"/>
  <c r="D6658" i="1"/>
  <c r="O6658" i="1" s="1"/>
  <c r="D6659" i="1"/>
  <c r="O6659" i="1" s="1"/>
  <c r="D6660" i="1"/>
  <c r="O6660" i="1" s="1"/>
  <c r="D6661" i="1"/>
  <c r="O6661" i="1" s="1"/>
  <c r="D6662" i="1"/>
  <c r="O6662" i="1" s="1"/>
  <c r="D6663" i="1"/>
  <c r="O6663" i="1" s="1"/>
  <c r="D6664" i="1"/>
  <c r="O6664" i="1" s="1"/>
  <c r="D6665" i="1"/>
  <c r="O6665" i="1" s="1"/>
  <c r="D6666" i="1"/>
  <c r="O6666" i="1" s="1"/>
  <c r="D6667" i="1"/>
  <c r="O6667" i="1" s="1"/>
  <c r="D6668" i="1"/>
  <c r="O6668" i="1" s="1"/>
  <c r="D6669" i="1"/>
  <c r="O6669" i="1" s="1"/>
  <c r="D6670" i="1"/>
  <c r="O6670" i="1" s="1"/>
  <c r="D6671" i="1"/>
  <c r="O6671" i="1" s="1"/>
  <c r="D6672" i="1"/>
  <c r="O6672" i="1" s="1"/>
  <c r="D6673" i="1"/>
  <c r="O6673" i="1" s="1"/>
  <c r="D6674" i="1"/>
  <c r="O6674" i="1" s="1"/>
  <c r="D6675" i="1"/>
  <c r="O6675" i="1" s="1"/>
  <c r="D6676" i="1"/>
  <c r="O6676" i="1" s="1"/>
  <c r="D6677" i="1"/>
  <c r="O6677" i="1" s="1"/>
  <c r="D6678" i="1"/>
  <c r="O6678" i="1" s="1"/>
  <c r="D6679" i="1"/>
  <c r="O6679" i="1" s="1"/>
  <c r="D6680" i="1"/>
  <c r="O6680" i="1" s="1"/>
  <c r="D6681" i="1"/>
  <c r="O6681" i="1" s="1"/>
  <c r="D6682" i="1"/>
  <c r="O6682" i="1" s="1"/>
  <c r="D6683" i="1"/>
  <c r="O6683" i="1" s="1"/>
  <c r="D6684" i="1"/>
  <c r="O6684" i="1" s="1"/>
  <c r="D6685" i="1"/>
  <c r="O6685" i="1" s="1"/>
  <c r="D6686" i="1"/>
  <c r="O6686" i="1" s="1"/>
  <c r="D6687" i="1"/>
  <c r="O6687" i="1" s="1"/>
  <c r="D6688" i="1"/>
  <c r="O6688" i="1" s="1"/>
  <c r="D6689" i="1"/>
  <c r="O6689" i="1" s="1"/>
  <c r="D6690" i="1"/>
  <c r="O6690" i="1" s="1"/>
  <c r="D6691" i="1"/>
  <c r="O6691" i="1" s="1"/>
  <c r="D6692" i="1"/>
  <c r="O6692" i="1" s="1"/>
  <c r="D6693" i="1"/>
  <c r="O6693" i="1" s="1"/>
  <c r="D6694" i="1"/>
  <c r="O6694" i="1" s="1"/>
  <c r="D6695" i="1"/>
  <c r="O6695" i="1" s="1"/>
  <c r="D6696" i="1"/>
  <c r="O6696" i="1" s="1"/>
  <c r="D6697" i="1"/>
  <c r="O6697" i="1" s="1"/>
  <c r="D6698" i="1"/>
  <c r="O6698" i="1" s="1"/>
  <c r="D6699" i="1"/>
  <c r="O6699" i="1" s="1"/>
  <c r="D6700" i="1"/>
  <c r="O6700" i="1" s="1"/>
  <c r="D6701" i="1"/>
  <c r="O6701" i="1" s="1"/>
  <c r="D6702" i="1"/>
  <c r="O6702" i="1" s="1"/>
  <c r="D6703" i="1"/>
  <c r="O6703" i="1" s="1"/>
  <c r="D6704" i="1"/>
  <c r="O6704" i="1" s="1"/>
  <c r="D6705" i="1"/>
  <c r="O6705" i="1" s="1"/>
  <c r="D6706" i="1"/>
  <c r="O6706" i="1" s="1"/>
  <c r="D6707" i="1"/>
  <c r="O6707" i="1" s="1"/>
  <c r="D6708" i="1"/>
  <c r="O6708" i="1" s="1"/>
  <c r="D6709" i="1"/>
  <c r="O6709" i="1" s="1"/>
  <c r="D6710" i="1"/>
  <c r="O6710" i="1" s="1"/>
  <c r="D6711" i="1"/>
  <c r="O6711" i="1" s="1"/>
  <c r="D6712" i="1"/>
  <c r="O6712" i="1" s="1"/>
  <c r="D6713" i="1"/>
  <c r="O6713" i="1" s="1"/>
  <c r="D6714" i="1"/>
  <c r="O6714" i="1" s="1"/>
  <c r="D6715" i="1"/>
  <c r="O6715" i="1" s="1"/>
  <c r="D6716" i="1"/>
  <c r="O6716" i="1" s="1"/>
  <c r="D6717" i="1"/>
  <c r="O6717" i="1" s="1"/>
  <c r="D6718" i="1"/>
  <c r="O6718" i="1" s="1"/>
  <c r="D6719" i="1"/>
  <c r="O6719" i="1" s="1"/>
  <c r="D6720" i="1"/>
  <c r="O6720" i="1" s="1"/>
  <c r="D6721" i="1"/>
  <c r="O6721" i="1" s="1"/>
  <c r="D6722" i="1"/>
  <c r="O6722" i="1" s="1"/>
  <c r="D6723" i="1"/>
  <c r="O6723" i="1" s="1"/>
  <c r="D6724" i="1"/>
  <c r="O6724" i="1" s="1"/>
  <c r="D6725" i="1"/>
  <c r="O6725" i="1" s="1"/>
  <c r="D6726" i="1"/>
  <c r="O6726" i="1" s="1"/>
  <c r="D6727" i="1"/>
  <c r="O6727" i="1" s="1"/>
  <c r="D6728" i="1"/>
  <c r="O6728" i="1" s="1"/>
  <c r="D6729" i="1"/>
  <c r="O6729" i="1" s="1"/>
  <c r="D6730" i="1"/>
  <c r="O6730" i="1" s="1"/>
  <c r="D6731" i="1"/>
  <c r="O6731" i="1" s="1"/>
  <c r="D6732" i="1"/>
  <c r="O6732" i="1" s="1"/>
  <c r="D6733" i="1"/>
  <c r="O6733" i="1" s="1"/>
  <c r="D6734" i="1"/>
  <c r="O6734" i="1" s="1"/>
  <c r="D6735" i="1"/>
  <c r="O6735" i="1" s="1"/>
  <c r="D6736" i="1"/>
  <c r="O6736" i="1" s="1"/>
  <c r="D6737" i="1"/>
  <c r="O6737" i="1" s="1"/>
  <c r="D6738" i="1"/>
  <c r="O6738" i="1" s="1"/>
  <c r="D6739" i="1"/>
  <c r="O6739" i="1" s="1"/>
  <c r="D6740" i="1"/>
  <c r="O6740" i="1" s="1"/>
  <c r="D6741" i="1"/>
  <c r="O6741" i="1" s="1"/>
  <c r="D6742" i="1"/>
  <c r="O6742" i="1" s="1"/>
  <c r="D6743" i="1"/>
  <c r="O6743" i="1" s="1"/>
  <c r="D6744" i="1"/>
  <c r="O6744" i="1" s="1"/>
  <c r="D6745" i="1"/>
  <c r="O6745" i="1" s="1"/>
  <c r="D6746" i="1"/>
  <c r="O6746" i="1" s="1"/>
  <c r="D6747" i="1"/>
  <c r="O6747" i="1" s="1"/>
  <c r="D6748" i="1"/>
  <c r="O6748" i="1" s="1"/>
  <c r="D6749" i="1"/>
  <c r="O6749" i="1" s="1"/>
  <c r="D6750" i="1"/>
  <c r="O6750" i="1" s="1"/>
  <c r="D6751" i="1"/>
  <c r="O6751" i="1" s="1"/>
  <c r="D6752" i="1"/>
  <c r="O6752" i="1" s="1"/>
  <c r="D6753" i="1"/>
  <c r="O6753" i="1" s="1"/>
  <c r="D6754" i="1"/>
  <c r="O6754" i="1" s="1"/>
  <c r="D6755" i="1"/>
  <c r="O6755" i="1" s="1"/>
  <c r="D6756" i="1"/>
  <c r="O6756" i="1" s="1"/>
  <c r="D6757" i="1"/>
  <c r="O6757" i="1" s="1"/>
  <c r="D6758" i="1"/>
  <c r="O6758" i="1" s="1"/>
  <c r="D6759" i="1"/>
  <c r="O6759" i="1" s="1"/>
  <c r="D6760" i="1"/>
  <c r="O6760" i="1" s="1"/>
  <c r="D6761" i="1"/>
  <c r="O6761" i="1" s="1"/>
  <c r="D6762" i="1"/>
  <c r="O6762" i="1" s="1"/>
  <c r="D6763" i="1"/>
  <c r="O6763" i="1" s="1"/>
  <c r="D6764" i="1"/>
  <c r="O6764" i="1" s="1"/>
  <c r="D6765" i="1"/>
  <c r="O6765" i="1" s="1"/>
  <c r="D6766" i="1"/>
  <c r="O6766" i="1" s="1"/>
  <c r="D6767" i="1"/>
  <c r="O6767" i="1" s="1"/>
  <c r="D6768" i="1"/>
  <c r="O6768" i="1" s="1"/>
  <c r="D6769" i="1"/>
  <c r="O6769" i="1" s="1"/>
  <c r="D6770" i="1"/>
  <c r="O6770" i="1" s="1"/>
  <c r="D6771" i="1"/>
  <c r="O6771" i="1" s="1"/>
  <c r="D6772" i="1"/>
  <c r="O6772" i="1" s="1"/>
  <c r="D6773" i="1"/>
  <c r="O6773" i="1" s="1"/>
  <c r="D6774" i="1"/>
  <c r="O6774" i="1" s="1"/>
  <c r="D6775" i="1"/>
  <c r="O6775" i="1" s="1"/>
  <c r="D6776" i="1"/>
  <c r="O6776" i="1" s="1"/>
  <c r="D6777" i="1"/>
  <c r="O6777" i="1" s="1"/>
  <c r="D6778" i="1"/>
  <c r="O6778" i="1" s="1"/>
  <c r="D6779" i="1"/>
  <c r="O6779" i="1" s="1"/>
  <c r="D6780" i="1"/>
  <c r="O6780" i="1" s="1"/>
  <c r="D6781" i="1"/>
  <c r="O6781" i="1" s="1"/>
  <c r="D6782" i="1"/>
  <c r="O6782" i="1" s="1"/>
  <c r="D6783" i="1"/>
  <c r="O6783" i="1" s="1"/>
  <c r="D6784" i="1"/>
  <c r="O6784" i="1" s="1"/>
  <c r="D6785" i="1"/>
  <c r="O6785" i="1" s="1"/>
  <c r="D6786" i="1"/>
  <c r="O6786" i="1" s="1"/>
  <c r="D6787" i="1"/>
  <c r="O6787" i="1" s="1"/>
  <c r="D6788" i="1"/>
  <c r="O6788" i="1" s="1"/>
  <c r="D6789" i="1"/>
  <c r="O6789" i="1" s="1"/>
  <c r="D6790" i="1"/>
  <c r="O6790" i="1" s="1"/>
  <c r="D6791" i="1"/>
  <c r="O6791" i="1" s="1"/>
  <c r="D6792" i="1"/>
  <c r="O6792" i="1" s="1"/>
  <c r="D6793" i="1"/>
  <c r="O6793" i="1" s="1"/>
  <c r="D6794" i="1"/>
  <c r="O6794" i="1" s="1"/>
  <c r="D6795" i="1"/>
  <c r="O6795" i="1" s="1"/>
  <c r="D6796" i="1"/>
  <c r="O6796" i="1" s="1"/>
  <c r="D6797" i="1"/>
  <c r="O6797" i="1" s="1"/>
  <c r="D6798" i="1"/>
  <c r="O6798" i="1" s="1"/>
  <c r="D6799" i="1"/>
  <c r="O6799" i="1" s="1"/>
  <c r="D6800" i="1"/>
  <c r="O6800" i="1" s="1"/>
  <c r="D6801" i="1"/>
  <c r="O6801" i="1" s="1"/>
  <c r="D6802" i="1"/>
  <c r="O6802" i="1" s="1"/>
  <c r="D6803" i="1"/>
  <c r="O6803" i="1" s="1"/>
  <c r="D6804" i="1"/>
  <c r="O6804" i="1" s="1"/>
  <c r="D6805" i="1"/>
  <c r="O6805" i="1" s="1"/>
  <c r="D6806" i="1"/>
  <c r="O6806" i="1" s="1"/>
  <c r="D6807" i="1"/>
  <c r="O6807" i="1" s="1"/>
  <c r="D6808" i="1"/>
  <c r="O6808" i="1" s="1"/>
  <c r="D6809" i="1"/>
  <c r="O6809" i="1" s="1"/>
  <c r="D6810" i="1"/>
  <c r="O6810" i="1" s="1"/>
  <c r="D6811" i="1"/>
  <c r="O6811" i="1" s="1"/>
  <c r="D6812" i="1"/>
  <c r="O6812" i="1" s="1"/>
  <c r="D6813" i="1"/>
  <c r="O6813" i="1" s="1"/>
  <c r="D6814" i="1"/>
  <c r="O6814" i="1" s="1"/>
  <c r="D6815" i="1"/>
  <c r="O6815" i="1" s="1"/>
  <c r="D6816" i="1"/>
  <c r="O6816" i="1" s="1"/>
  <c r="D6817" i="1"/>
  <c r="O6817" i="1" s="1"/>
  <c r="D6818" i="1"/>
  <c r="O6818" i="1" s="1"/>
  <c r="D6819" i="1"/>
  <c r="O6819" i="1" s="1"/>
  <c r="D6820" i="1"/>
  <c r="O6820" i="1" s="1"/>
  <c r="D6821" i="1"/>
  <c r="O6821" i="1" s="1"/>
  <c r="D6822" i="1"/>
  <c r="O6822" i="1" s="1"/>
  <c r="D6823" i="1"/>
  <c r="O6823" i="1" s="1"/>
  <c r="D6824" i="1"/>
  <c r="O6824" i="1" s="1"/>
  <c r="D6825" i="1"/>
  <c r="O6825" i="1" s="1"/>
  <c r="D6826" i="1"/>
  <c r="O6826" i="1" s="1"/>
  <c r="D6827" i="1"/>
  <c r="O6827" i="1" s="1"/>
  <c r="D6828" i="1"/>
  <c r="O6828" i="1" s="1"/>
  <c r="D6829" i="1"/>
  <c r="O6829" i="1" s="1"/>
  <c r="D6830" i="1"/>
  <c r="O6830" i="1" s="1"/>
  <c r="D6831" i="1"/>
  <c r="O6831" i="1" s="1"/>
  <c r="D6832" i="1"/>
  <c r="O6832" i="1" s="1"/>
  <c r="D6833" i="1"/>
  <c r="O6833" i="1" s="1"/>
  <c r="D6834" i="1"/>
  <c r="O6834" i="1" s="1"/>
  <c r="D6835" i="1"/>
  <c r="O6835" i="1" s="1"/>
  <c r="D6836" i="1"/>
  <c r="O6836" i="1" s="1"/>
  <c r="D6837" i="1"/>
  <c r="O6837" i="1" s="1"/>
  <c r="D6838" i="1"/>
  <c r="O6838" i="1" s="1"/>
  <c r="D6839" i="1"/>
  <c r="O6839" i="1" s="1"/>
  <c r="D6840" i="1"/>
  <c r="O6840" i="1" s="1"/>
  <c r="D6841" i="1"/>
  <c r="O6841" i="1" s="1"/>
  <c r="D6842" i="1"/>
  <c r="O6842" i="1" s="1"/>
  <c r="D6843" i="1"/>
  <c r="O6843" i="1" s="1"/>
  <c r="D6844" i="1"/>
  <c r="O6844" i="1" s="1"/>
  <c r="D6845" i="1"/>
  <c r="O6845" i="1" s="1"/>
  <c r="D6846" i="1"/>
  <c r="O6846" i="1" s="1"/>
  <c r="D6847" i="1"/>
  <c r="O6847" i="1" s="1"/>
  <c r="D6848" i="1"/>
  <c r="O6848" i="1" s="1"/>
  <c r="D6849" i="1"/>
  <c r="O6849" i="1" s="1"/>
  <c r="D6850" i="1"/>
  <c r="O6850" i="1" s="1"/>
  <c r="D6851" i="1"/>
  <c r="O6851" i="1" s="1"/>
  <c r="D6852" i="1"/>
  <c r="O6852" i="1" s="1"/>
  <c r="D6853" i="1"/>
  <c r="O6853" i="1" s="1"/>
  <c r="D6854" i="1"/>
  <c r="O6854" i="1" s="1"/>
  <c r="D6855" i="1"/>
  <c r="O6855" i="1" s="1"/>
  <c r="D6856" i="1"/>
  <c r="O6856" i="1" s="1"/>
  <c r="D6857" i="1"/>
  <c r="O6857" i="1" s="1"/>
  <c r="D6858" i="1"/>
  <c r="O6858" i="1" s="1"/>
  <c r="D6859" i="1"/>
  <c r="O6859" i="1" s="1"/>
  <c r="D6860" i="1"/>
  <c r="O6860" i="1" s="1"/>
  <c r="D6861" i="1"/>
  <c r="O6861" i="1" s="1"/>
  <c r="D6862" i="1"/>
  <c r="O6862" i="1" s="1"/>
  <c r="D6863" i="1"/>
  <c r="O6863" i="1" s="1"/>
  <c r="D6864" i="1"/>
  <c r="O6864" i="1" s="1"/>
  <c r="D6865" i="1"/>
  <c r="O6865" i="1" s="1"/>
  <c r="D6866" i="1"/>
  <c r="O6866" i="1" s="1"/>
  <c r="D6867" i="1"/>
  <c r="O6867" i="1" s="1"/>
  <c r="D6868" i="1"/>
  <c r="O6868" i="1" s="1"/>
  <c r="D6869" i="1"/>
  <c r="O6869" i="1" s="1"/>
  <c r="D6870" i="1"/>
  <c r="O6870" i="1" s="1"/>
  <c r="D6871" i="1"/>
  <c r="O6871" i="1" s="1"/>
  <c r="D6872" i="1"/>
  <c r="O6872" i="1" s="1"/>
  <c r="D6873" i="1"/>
  <c r="O6873" i="1" s="1"/>
  <c r="D6874" i="1"/>
  <c r="O6874" i="1" s="1"/>
  <c r="D6875" i="1"/>
  <c r="O6875" i="1" s="1"/>
  <c r="D6876" i="1"/>
  <c r="O6876" i="1" s="1"/>
  <c r="D6877" i="1"/>
  <c r="O6877" i="1" s="1"/>
  <c r="D6878" i="1"/>
  <c r="O6878" i="1" s="1"/>
  <c r="D6879" i="1"/>
  <c r="O6879" i="1" s="1"/>
  <c r="D6880" i="1"/>
  <c r="O6880" i="1" s="1"/>
  <c r="D6881" i="1"/>
  <c r="O6881" i="1" s="1"/>
  <c r="D6882" i="1"/>
  <c r="O6882" i="1" s="1"/>
  <c r="D6883" i="1"/>
  <c r="O6883" i="1" s="1"/>
  <c r="D6884" i="1"/>
  <c r="O6884" i="1" s="1"/>
  <c r="D6885" i="1"/>
  <c r="O6885" i="1" s="1"/>
  <c r="D6886" i="1"/>
  <c r="O6886" i="1" s="1"/>
  <c r="D6887" i="1"/>
  <c r="O6887" i="1" s="1"/>
  <c r="D6888" i="1"/>
  <c r="O6888" i="1" s="1"/>
  <c r="D6889" i="1"/>
  <c r="O6889" i="1" s="1"/>
  <c r="D6890" i="1"/>
  <c r="O6890" i="1" s="1"/>
  <c r="D6891" i="1"/>
  <c r="O6891" i="1" s="1"/>
  <c r="D6892" i="1"/>
  <c r="O6892" i="1" s="1"/>
  <c r="D6893" i="1"/>
  <c r="O6893" i="1" s="1"/>
  <c r="D6894" i="1"/>
  <c r="O6894" i="1" s="1"/>
  <c r="D6895" i="1"/>
  <c r="O6895" i="1" s="1"/>
  <c r="D6896" i="1"/>
  <c r="O6896" i="1" s="1"/>
  <c r="D6897" i="1"/>
  <c r="O6897" i="1" s="1"/>
  <c r="D6898" i="1"/>
  <c r="O6898" i="1" s="1"/>
  <c r="D6899" i="1"/>
  <c r="O6899" i="1" s="1"/>
  <c r="D6900" i="1"/>
  <c r="O6900" i="1" s="1"/>
  <c r="D6901" i="1"/>
  <c r="O6901" i="1" s="1"/>
  <c r="D6902" i="1"/>
  <c r="O6902" i="1" s="1"/>
  <c r="D6903" i="1"/>
  <c r="O6903" i="1" s="1"/>
  <c r="D6904" i="1"/>
  <c r="O6904" i="1" s="1"/>
  <c r="D6905" i="1"/>
  <c r="O6905" i="1" s="1"/>
  <c r="D6906" i="1"/>
  <c r="O6906" i="1" s="1"/>
  <c r="D6907" i="1"/>
  <c r="O6907" i="1" s="1"/>
  <c r="D6908" i="1"/>
  <c r="O6908" i="1" s="1"/>
  <c r="D6909" i="1"/>
  <c r="O6909" i="1" s="1"/>
  <c r="D6910" i="1"/>
  <c r="O6910" i="1" s="1"/>
  <c r="D6911" i="1"/>
  <c r="O6911" i="1" s="1"/>
  <c r="D6912" i="1"/>
  <c r="O6912" i="1" s="1"/>
  <c r="D6913" i="1"/>
  <c r="O6913" i="1" s="1"/>
  <c r="D6914" i="1"/>
  <c r="O6914" i="1" s="1"/>
  <c r="D6915" i="1"/>
  <c r="O6915" i="1" s="1"/>
  <c r="D6916" i="1"/>
  <c r="O6916" i="1" s="1"/>
  <c r="D6917" i="1"/>
  <c r="O6917" i="1" s="1"/>
  <c r="D6918" i="1"/>
  <c r="O6918" i="1" s="1"/>
  <c r="D6919" i="1"/>
  <c r="O6919" i="1" s="1"/>
  <c r="D6920" i="1"/>
  <c r="O6920" i="1" s="1"/>
  <c r="D6921" i="1"/>
  <c r="O6921" i="1" s="1"/>
  <c r="D6922" i="1"/>
  <c r="O6922" i="1" s="1"/>
  <c r="D6923" i="1"/>
  <c r="O6923" i="1" s="1"/>
  <c r="D6924" i="1"/>
  <c r="O6924" i="1" s="1"/>
  <c r="D6925" i="1"/>
  <c r="O6925" i="1" s="1"/>
  <c r="D6926" i="1"/>
  <c r="O6926" i="1" s="1"/>
  <c r="D6927" i="1"/>
  <c r="O6927" i="1" s="1"/>
  <c r="D6928" i="1"/>
  <c r="O6928" i="1" s="1"/>
  <c r="D6929" i="1"/>
  <c r="O6929" i="1" s="1"/>
  <c r="D6930" i="1"/>
  <c r="O6930" i="1" s="1"/>
  <c r="D6931" i="1"/>
  <c r="O6931" i="1" s="1"/>
  <c r="D6932" i="1"/>
  <c r="O6932" i="1" s="1"/>
  <c r="D6933" i="1"/>
  <c r="O6933" i="1" s="1"/>
  <c r="D6934" i="1"/>
  <c r="O6934" i="1" s="1"/>
  <c r="D6935" i="1"/>
  <c r="O6935" i="1" s="1"/>
  <c r="D6936" i="1"/>
  <c r="O6936" i="1" s="1"/>
  <c r="D6937" i="1"/>
  <c r="O6937" i="1" s="1"/>
  <c r="D6938" i="1"/>
  <c r="O6938" i="1" s="1"/>
  <c r="D6939" i="1"/>
  <c r="O6939" i="1" s="1"/>
  <c r="D6940" i="1"/>
  <c r="O6940" i="1" s="1"/>
  <c r="D6941" i="1"/>
  <c r="O6941" i="1" s="1"/>
  <c r="D6942" i="1"/>
  <c r="O6942" i="1" s="1"/>
  <c r="D6943" i="1"/>
  <c r="O6943" i="1" s="1"/>
  <c r="D6944" i="1"/>
  <c r="O6944" i="1" s="1"/>
  <c r="D6945" i="1"/>
  <c r="O6945" i="1" s="1"/>
  <c r="D6946" i="1"/>
  <c r="O6946" i="1" s="1"/>
  <c r="D6947" i="1"/>
  <c r="O6947" i="1" s="1"/>
  <c r="D6948" i="1"/>
  <c r="O6948" i="1" s="1"/>
  <c r="D6949" i="1"/>
  <c r="O6949" i="1" s="1"/>
  <c r="D6950" i="1"/>
  <c r="O6950" i="1" s="1"/>
  <c r="D6951" i="1"/>
  <c r="O6951" i="1" s="1"/>
  <c r="D6952" i="1"/>
  <c r="O6952" i="1" s="1"/>
  <c r="D6953" i="1"/>
  <c r="O6953" i="1" s="1"/>
  <c r="D6954" i="1"/>
  <c r="O6954" i="1" s="1"/>
  <c r="D6955" i="1"/>
  <c r="O6955" i="1" s="1"/>
  <c r="D6956" i="1"/>
  <c r="O6956" i="1" s="1"/>
  <c r="D6957" i="1"/>
  <c r="O6957" i="1" s="1"/>
  <c r="D6958" i="1"/>
  <c r="O6958" i="1" s="1"/>
  <c r="D6959" i="1"/>
  <c r="O6959" i="1" s="1"/>
  <c r="D6960" i="1"/>
  <c r="O6960" i="1" s="1"/>
  <c r="D6961" i="1"/>
  <c r="O6961" i="1" s="1"/>
  <c r="D6962" i="1"/>
  <c r="O6962" i="1" s="1"/>
  <c r="D6963" i="1"/>
  <c r="O6963" i="1" s="1"/>
  <c r="D6964" i="1"/>
  <c r="O6964" i="1" s="1"/>
  <c r="D6965" i="1"/>
  <c r="O6965" i="1" s="1"/>
  <c r="D6966" i="1"/>
  <c r="O6966" i="1" s="1"/>
  <c r="D6967" i="1"/>
  <c r="O6967" i="1" s="1"/>
  <c r="D6968" i="1"/>
  <c r="O6968" i="1" s="1"/>
  <c r="D6969" i="1"/>
  <c r="O6969" i="1" s="1"/>
  <c r="D6970" i="1"/>
  <c r="O6970" i="1" s="1"/>
  <c r="D6971" i="1"/>
  <c r="O6971" i="1" s="1"/>
  <c r="D6972" i="1"/>
  <c r="O6972" i="1" s="1"/>
  <c r="D6973" i="1"/>
  <c r="O6973" i="1" s="1"/>
  <c r="D6974" i="1"/>
  <c r="O6974" i="1" s="1"/>
  <c r="D6975" i="1"/>
  <c r="O6975" i="1" s="1"/>
  <c r="D6976" i="1"/>
  <c r="O6976" i="1" s="1"/>
  <c r="D6977" i="1"/>
  <c r="O6977" i="1" s="1"/>
  <c r="D6978" i="1"/>
  <c r="O6978" i="1" s="1"/>
  <c r="D6979" i="1"/>
  <c r="O6979" i="1" s="1"/>
  <c r="D6980" i="1"/>
  <c r="O6980" i="1" s="1"/>
  <c r="D6981" i="1"/>
  <c r="O6981" i="1" s="1"/>
  <c r="D6982" i="1"/>
  <c r="O6982" i="1" s="1"/>
  <c r="D6983" i="1"/>
  <c r="O6983" i="1" s="1"/>
  <c r="D6984" i="1"/>
  <c r="O6984" i="1" s="1"/>
  <c r="D6985" i="1"/>
  <c r="O6985" i="1" s="1"/>
  <c r="D6986" i="1"/>
  <c r="O6986" i="1" s="1"/>
  <c r="D6987" i="1"/>
  <c r="O6987" i="1" s="1"/>
  <c r="D6988" i="1"/>
  <c r="O6988" i="1" s="1"/>
  <c r="D6989" i="1"/>
  <c r="O6989" i="1" s="1"/>
  <c r="D6990" i="1"/>
  <c r="O6990" i="1" s="1"/>
  <c r="D6991" i="1"/>
  <c r="O6991" i="1" s="1"/>
  <c r="D6992" i="1"/>
  <c r="O6992" i="1" s="1"/>
  <c r="D6993" i="1"/>
  <c r="O6993" i="1" s="1"/>
  <c r="D6994" i="1"/>
  <c r="O6994" i="1" s="1"/>
  <c r="D6995" i="1"/>
  <c r="O6995" i="1" s="1"/>
  <c r="D6996" i="1"/>
  <c r="O6996" i="1" s="1"/>
  <c r="D6997" i="1"/>
  <c r="O6997" i="1" s="1"/>
  <c r="D6998" i="1"/>
  <c r="O6998" i="1" s="1"/>
  <c r="D6999" i="1"/>
  <c r="O6999" i="1" s="1"/>
  <c r="D7000" i="1"/>
  <c r="O7000" i="1" s="1"/>
  <c r="D7001" i="1"/>
  <c r="O7001" i="1" s="1"/>
  <c r="D7002" i="1"/>
  <c r="O7002" i="1" s="1"/>
  <c r="D7003" i="1"/>
  <c r="O7003" i="1" s="1"/>
  <c r="D7004" i="1"/>
  <c r="O7004" i="1" s="1"/>
  <c r="D7005" i="1"/>
  <c r="O7005" i="1" s="1"/>
  <c r="D7006" i="1"/>
  <c r="O7006" i="1" s="1"/>
  <c r="D7007" i="1"/>
  <c r="O7007" i="1" s="1"/>
  <c r="D7008" i="1"/>
  <c r="O7008" i="1" s="1"/>
  <c r="D7009" i="1"/>
  <c r="O7009" i="1" s="1"/>
  <c r="D7010" i="1"/>
  <c r="O7010" i="1" s="1"/>
  <c r="D7011" i="1"/>
  <c r="O7011" i="1" s="1"/>
  <c r="D7012" i="1"/>
  <c r="O7012" i="1" s="1"/>
  <c r="D7013" i="1"/>
  <c r="O7013" i="1" s="1"/>
  <c r="D7014" i="1"/>
  <c r="O7014" i="1" s="1"/>
  <c r="D7015" i="1"/>
  <c r="O7015" i="1" s="1"/>
  <c r="D7016" i="1"/>
  <c r="O7016" i="1" s="1"/>
  <c r="D7017" i="1"/>
  <c r="O7017" i="1" s="1"/>
  <c r="D7018" i="1"/>
  <c r="O7018" i="1" s="1"/>
  <c r="D7019" i="1"/>
  <c r="O7019" i="1" s="1"/>
  <c r="D7020" i="1"/>
  <c r="O7020" i="1" s="1"/>
  <c r="D7021" i="1"/>
  <c r="O7021" i="1" s="1"/>
  <c r="D7022" i="1"/>
  <c r="O7022" i="1" s="1"/>
  <c r="D7023" i="1"/>
  <c r="O7023" i="1" s="1"/>
  <c r="D7024" i="1"/>
  <c r="O7024" i="1" s="1"/>
  <c r="D7025" i="1"/>
  <c r="O7025" i="1" s="1"/>
  <c r="D7026" i="1"/>
  <c r="O7026" i="1" s="1"/>
  <c r="D7027" i="1"/>
  <c r="O7027" i="1" s="1"/>
  <c r="D7028" i="1"/>
  <c r="O7028" i="1" s="1"/>
  <c r="D7029" i="1"/>
  <c r="O7029" i="1" s="1"/>
  <c r="D7030" i="1"/>
  <c r="O7030" i="1" s="1"/>
  <c r="D7031" i="1"/>
  <c r="O7031" i="1" s="1"/>
  <c r="D7032" i="1"/>
  <c r="O7032" i="1" s="1"/>
  <c r="D7033" i="1"/>
  <c r="O7033" i="1" s="1"/>
  <c r="D7034" i="1"/>
  <c r="O7034" i="1" s="1"/>
  <c r="D7035" i="1"/>
  <c r="O7035" i="1" s="1"/>
  <c r="D7036" i="1"/>
  <c r="O7036" i="1" s="1"/>
  <c r="D7037" i="1"/>
  <c r="O7037" i="1" s="1"/>
  <c r="D7038" i="1"/>
  <c r="O7038" i="1" s="1"/>
  <c r="D7039" i="1"/>
  <c r="O7039" i="1" s="1"/>
  <c r="D7040" i="1"/>
  <c r="O7040" i="1" s="1"/>
  <c r="D7041" i="1"/>
  <c r="O7041" i="1" s="1"/>
  <c r="D7042" i="1"/>
  <c r="O7042" i="1" s="1"/>
  <c r="D7043" i="1"/>
  <c r="O7043" i="1" s="1"/>
  <c r="D7044" i="1"/>
  <c r="O7044" i="1" s="1"/>
  <c r="D7045" i="1"/>
  <c r="O7045" i="1" s="1"/>
  <c r="D7046" i="1"/>
  <c r="O7046" i="1" s="1"/>
  <c r="D7047" i="1"/>
  <c r="O7047" i="1" s="1"/>
  <c r="D7048" i="1"/>
  <c r="O7048" i="1" s="1"/>
  <c r="D7049" i="1"/>
  <c r="O7049" i="1" s="1"/>
  <c r="D7050" i="1"/>
  <c r="O7050" i="1" s="1"/>
  <c r="D7051" i="1"/>
  <c r="O7051" i="1" s="1"/>
  <c r="D7052" i="1"/>
  <c r="O7052" i="1" s="1"/>
  <c r="D7053" i="1"/>
  <c r="O7053" i="1" s="1"/>
  <c r="D7054" i="1"/>
  <c r="O7054" i="1" s="1"/>
  <c r="D7055" i="1"/>
  <c r="O7055" i="1" s="1"/>
  <c r="D7056" i="1"/>
  <c r="O7056" i="1" s="1"/>
  <c r="D7057" i="1"/>
  <c r="O7057" i="1" s="1"/>
  <c r="D7058" i="1"/>
  <c r="O7058" i="1" s="1"/>
  <c r="D7059" i="1"/>
  <c r="O7059" i="1" s="1"/>
  <c r="D7060" i="1"/>
  <c r="O7060" i="1" s="1"/>
  <c r="D7061" i="1"/>
  <c r="O7061" i="1" s="1"/>
  <c r="D7062" i="1"/>
  <c r="O7062" i="1" s="1"/>
  <c r="D7063" i="1"/>
  <c r="O7063" i="1" s="1"/>
  <c r="D7064" i="1"/>
  <c r="O7064" i="1" s="1"/>
  <c r="D7065" i="1"/>
  <c r="O7065" i="1" s="1"/>
  <c r="D7066" i="1"/>
  <c r="O7066" i="1" s="1"/>
  <c r="D7067" i="1"/>
  <c r="O7067" i="1" s="1"/>
  <c r="D7068" i="1"/>
  <c r="O7068" i="1" s="1"/>
  <c r="D7069" i="1"/>
  <c r="O7069" i="1" s="1"/>
  <c r="D7070" i="1"/>
  <c r="O7070" i="1" s="1"/>
  <c r="D7071" i="1"/>
  <c r="O7071" i="1" s="1"/>
  <c r="D7072" i="1"/>
  <c r="O7072" i="1" s="1"/>
  <c r="D7073" i="1"/>
  <c r="O7073" i="1" s="1"/>
  <c r="D7074" i="1"/>
  <c r="O7074" i="1" s="1"/>
  <c r="D7075" i="1"/>
  <c r="O7075" i="1" s="1"/>
  <c r="D7076" i="1"/>
  <c r="O7076" i="1" s="1"/>
  <c r="D7077" i="1"/>
  <c r="O7077" i="1" s="1"/>
  <c r="D7078" i="1"/>
  <c r="O7078" i="1" s="1"/>
  <c r="D7079" i="1"/>
  <c r="O7079" i="1" s="1"/>
  <c r="D7080" i="1"/>
  <c r="O7080" i="1" s="1"/>
  <c r="D7081" i="1"/>
  <c r="O7081" i="1" s="1"/>
  <c r="D7082" i="1"/>
  <c r="O7082" i="1" s="1"/>
  <c r="D7083" i="1"/>
  <c r="O7083" i="1" s="1"/>
  <c r="D7084" i="1"/>
  <c r="O7084" i="1" s="1"/>
  <c r="D7085" i="1"/>
  <c r="O7085" i="1" s="1"/>
  <c r="D7086" i="1"/>
  <c r="O7086" i="1" s="1"/>
  <c r="D7087" i="1"/>
  <c r="O7087" i="1" s="1"/>
  <c r="D7088" i="1"/>
  <c r="O7088" i="1" s="1"/>
  <c r="D7089" i="1"/>
  <c r="O7089" i="1" s="1"/>
  <c r="D7090" i="1"/>
  <c r="O7090" i="1" s="1"/>
  <c r="D7091" i="1"/>
  <c r="O7091" i="1" s="1"/>
  <c r="D7092" i="1"/>
  <c r="O7092" i="1" s="1"/>
  <c r="D7093" i="1"/>
  <c r="O7093" i="1" s="1"/>
  <c r="D7094" i="1"/>
  <c r="O7094" i="1" s="1"/>
  <c r="D7095" i="1"/>
  <c r="O7095" i="1" s="1"/>
  <c r="D7096" i="1"/>
  <c r="O7096" i="1" s="1"/>
  <c r="D7097" i="1"/>
  <c r="O7097" i="1" s="1"/>
  <c r="D7098" i="1"/>
  <c r="O7098" i="1" s="1"/>
  <c r="D7099" i="1"/>
  <c r="O7099" i="1" s="1"/>
  <c r="D7100" i="1"/>
  <c r="O7100" i="1" s="1"/>
  <c r="D7101" i="1"/>
  <c r="O7101" i="1" s="1"/>
  <c r="D7102" i="1"/>
  <c r="O7102" i="1" s="1"/>
  <c r="D7103" i="1"/>
  <c r="O7103" i="1" s="1"/>
  <c r="D7104" i="1"/>
  <c r="O7104" i="1" s="1"/>
  <c r="D7105" i="1"/>
  <c r="O7105" i="1" s="1"/>
  <c r="D7106" i="1"/>
  <c r="O7106" i="1" s="1"/>
  <c r="D7107" i="1"/>
  <c r="O7107" i="1" s="1"/>
  <c r="D7108" i="1"/>
  <c r="O7108" i="1" s="1"/>
  <c r="D7109" i="1"/>
  <c r="O7109" i="1" s="1"/>
  <c r="D7110" i="1"/>
  <c r="O7110" i="1" s="1"/>
  <c r="D7111" i="1"/>
  <c r="O7111" i="1" s="1"/>
  <c r="D7112" i="1"/>
  <c r="O7112" i="1" s="1"/>
  <c r="D7113" i="1"/>
  <c r="O7113" i="1" s="1"/>
  <c r="D7114" i="1"/>
  <c r="O7114" i="1" s="1"/>
  <c r="D7115" i="1"/>
  <c r="O7115" i="1" s="1"/>
  <c r="D7116" i="1"/>
  <c r="O7116" i="1" s="1"/>
  <c r="D7117" i="1"/>
  <c r="O7117" i="1" s="1"/>
  <c r="D7118" i="1"/>
  <c r="O7118" i="1" s="1"/>
  <c r="D7119" i="1"/>
  <c r="O7119" i="1" s="1"/>
  <c r="D7120" i="1"/>
  <c r="O7120" i="1" s="1"/>
  <c r="D7121" i="1"/>
  <c r="O7121" i="1" s="1"/>
  <c r="D7122" i="1"/>
  <c r="O7122" i="1" s="1"/>
  <c r="D7123" i="1"/>
  <c r="O7123" i="1" s="1"/>
  <c r="D7124" i="1"/>
  <c r="O7124" i="1" s="1"/>
  <c r="D7125" i="1"/>
  <c r="O7125" i="1" s="1"/>
  <c r="D7126" i="1"/>
  <c r="O7126" i="1" s="1"/>
  <c r="D7127" i="1"/>
  <c r="O7127" i="1" s="1"/>
  <c r="D7128" i="1"/>
  <c r="O7128" i="1" s="1"/>
  <c r="D7129" i="1"/>
  <c r="O7129" i="1" s="1"/>
  <c r="D7130" i="1"/>
  <c r="O7130" i="1" s="1"/>
  <c r="D7131" i="1"/>
  <c r="O7131" i="1" s="1"/>
  <c r="D7132" i="1"/>
  <c r="O7132" i="1" s="1"/>
  <c r="D7133" i="1"/>
  <c r="O7133" i="1" s="1"/>
  <c r="D7134" i="1"/>
  <c r="O7134" i="1" s="1"/>
  <c r="D7135" i="1"/>
  <c r="O7135" i="1" s="1"/>
  <c r="D7136" i="1"/>
  <c r="O7136" i="1" s="1"/>
  <c r="D7137" i="1"/>
  <c r="O7137" i="1" s="1"/>
  <c r="D7138" i="1"/>
  <c r="O7138" i="1" s="1"/>
  <c r="D7139" i="1"/>
  <c r="O7139" i="1" s="1"/>
  <c r="D7140" i="1"/>
  <c r="O7140" i="1" s="1"/>
  <c r="D7141" i="1"/>
  <c r="O7141" i="1" s="1"/>
  <c r="D7142" i="1"/>
  <c r="O7142" i="1" s="1"/>
  <c r="D7143" i="1"/>
  <c r="O7143" i="1" s="1"/>
  <c r="D7144" i="1"/>
  <c r="O7144" i="1" s="1"/>
  <c r="D7145" i="1"/>
  <c r="O7145" i="1" s="1"/>
  <c r="D7146" i="1"/>
  <c r="O7146" i="1" s="1"/>
  <c r="D7147" i="1"/>
  <c r="O7147" i="1" s="1"/>
  <c r="D7148" i="1"/>
  <c r="O7148" i="1" s="1"/>
  <c r="D7149" i="1"/>
  <c r="O7149" i="1" s="1"/>
  <c r="D7150" i="1"/>
  <c r="O7150" i="1" s="1"/>
  <c r="D7151" i="1"/>
  <c r="O7151" i="1" s="1"/>
  <c r="D7152" i="1"/>
  <c r="O7152" i="1" s="1"/>
  <c r="D7153" i="1"/>
  <c r="O7153" i="1" s="1"/>
  <c r="D7154" i="1"/>
  <c r="O7154" i="1" s="1"/>
  <c r="D7155" i="1"/>
  <c r="O7155" i="1" s="1"/>
  <c r="D7156" i="1"/>
  <c r="O7156" i="1" s="1"/>
  <c r="D7157" i="1"/>
  <c r="O7157" i="1" s="1"/>
  <c r="D7158" i="1"/>
  <c r="O7158" i="1" s="1"/>
  <c r="D7159" i="1"/>
  <c r="O7159" i="1" s="1"/>
  <c r="D7160" i="1"/>
  <c r="O7160" i="1" s="1"/>
  <c r="D7161" i="1"/>
  <c r="O7161" i="1" s="1"/>
  <c r="D7162" i="1"/>
  <c r="O7162" i="1" s="1"/>
  <c r="D7163" i="1"/>
  <c r="O7163" i="1" s="1"/>
  <c r="D7164" i="1"/>
  <c r="O7164" i="1" s="1"/>
  <c r="D7165" i="1"/>
  <c r="O7165" i="1" s="1"/>
  <c r="D7166" i="1"/>
  <c r="O7166" i="1" s="1"/>
  <c r="D7167" i="1"/>
  <c r="O7167" i="1" s="1"/>
  <c r="D7168" i="1"/>
  <c r="O7168" i="1" s="1"/>
  <c r="D7169" i="1"/>
  <c r="O7169" i="1" s="1"/>
  <c r="D7170" i="1"/>
  <c r="O7170" i="1" s="1"/>
  <c r="D7171" i="1"/>
  <c r="O7171" i="1" s="1"/>
  <c r="D7172" i="1"/>
  <c r="O7172" i="1" s="1"/>
  <c r="D7173" i="1"/>
  <c r="O7173" i="1" s="1"/>
  <c r="D7174" i="1"/>
  <c r="O7174" i="1" s="1"/>
  <c r="D7175" i="1"/>
  <c r="O7175" i="1" s="1"/>
  <c r="D7176" i="1"/>
  <c r="O7176" i="1" s="1"/>
  <c r="D7177" i="1"/>
  <c r="O7177" i="1" s="1"/>
  <c r="D7178" i="1"/>
  <c r="O7178" i="1" s="1"/>
  <c r="D7179" i="1"/>
  <c r="O7179" i="1" s="1"/>
  <c r="D7180" i="1"/>
  <c r="O7180" i="1" s="1"/>
  <c r="D7181" i="1"/>
  <c r="O7181" i="1" s="1"/>
  <c r="D7182" i="1"/>
  <c r="O7182" i="1" s="1"/>
  <c r="D7183" i="1"/>
  <c r="O7183" i="1" s="1"/>
  <c r="D7184" i="1"/>
  <c r="O7184" i="1" s="1"/>
  <c r="D7185" i="1"/>
  <c r="O7185" i="1" s="1"/>
  <c r="D7186" i="1"/>
  <c r="O7186" i="1" s="1"/>
  <c r="D7187" i="1"/>
  <c r="O7187" i="1" s="1"/>
  <c r="D7188" i="1"/>
  <c r="O7188" i="1" s="1"/>
  <c r="D7189" i="1"/>
  <c r="O7189" i="1" s="1"/>
  <c r="D7190" i="1"/>
  <c r="O7190" i="1" s="1"/>
  <c r="D7191" i="1"/>
  <c r="O7191" i="1" s="1"/>
  <c r="D7192" i="1"/>
  <c r="O7192" i="1" s="1"/>
  <c r="D7193" i="1"/>
  <c r="O7193" i="1" s="1"/>
  <c r="D7194" i="1"/>
  <c r="O7194" i="1" s="1"/>
  <c r="D7195" i="1"/>
  <c r="O7195" i="1" s="1"/>
  <c r="D7196" i="1"/>
  <c r="O7196" i="1" s="1"/>
  <c r="D7197" i="1"/>
  <c r="O7197" i="1" s="1"/>
  <c r="D7198" i="1"/>
  <c r="O7198" i="1" s="1"/>
  <c r="D7199" i="1"/>
  <c r="O7199" i="1" s="1"/>
  <c r="D7200" i="1"/>
  <c r="O7200" i="1" s="1"/>
  <c r="D7201" i="1"/>
  <c r="O7201" i="1" s="1"/>
  <c r="D7202" i="1"/>
  <c r="O7202" i="1" s="1"/>
  <c r="D7203" i="1"/>
  <c r="O7203" i="1" s="1"/>
  <c r="D7204" i="1"/>
  <c r="O7204" i="1" s="1"/>
  <c r="D7205" i="1"/>
  <c r="O7205" i="1" s="1"/>
  <c r="D7206" i="1"/>
  <c r="O7206" i="1" s="1"/>
  <c r="D7207" i="1"/>
  <c r="O7207" i="1" s="1"/>
  <c r="D7208" i="1"/>
  <c r="O7208" i="1" s="1"/>
  <c r="D7209" i="1"/>
  <c r="O7209" i="1" s="1"/>
  <c r="D7210" i="1"/>
  <c r="O7210" i="1" s="1"/>
  <c r="D7211" i="1"/>
  <c r="O7211" i="1" s="1"/>
  <c r="D7212" i="1"/>
  <c r="O7212" i="1" s="1"/>
  <c r="D7213" i="1"/>
  <c r="O7213" i="1" s="1"/>
  <c r="D7214" i="1"/>
  <c r="O7214" i="1" s="1"/>
  <c r="D7215" i="1"/>
  <c r="O7215" i="1" s="1"/>
  <c r="D7216" i="1"/>
  <c r="O7216" i="1" s="1"/>
  <c r="D7217" i="1"/>
  <c r="O7217" i="1" s="1"/>
  <c r="D7218" i="1"/>
  <c r="O7218" i="1" s="1"/>
  <c r="D7219" i="1"/>
  <c r="O7219" i="1" s="1"/>
  <c r="D7220" i="1"/>
  <c r="O7220" i="1" s="1"/>
  <c r="D7221" i="1"/>
  <c r="O7221" i="1" s="1"/>
  <c r="D7222" i="1"/>
  <c r="O7222" i="1" s="1"/>
  <c r="D7223" i="1"/>
  <c r="O7223" i="1" s="1"/>
  <c r="D7224" i="1"/>
  <c r="O7224" i="1" s="1"/>
  <c r="D7225" i="1"/>
  <c r="O7225" i="1" s="1"/>
  <c r="D7226" i="1"/>
  <c r="O7226" i="1" s="1"/>
  <c r="D7227" i="1"/>
  <c r="O7227" i="1" s="1"/>
  <c r="D7228" i="1"/>
  <c r="O7228" i="1" s="1"/>
  <c r="D7229" i="1"/>
  <c r="O7229" i="1" s="1"/>
  <c r="D7230" i="1"/>
  <c r="O7230" i="1" s="1"/>
  <c r="D7231" i="1"/>
  <c r="O7231" i="1" s="1"/>
  <c r="D7232" i="1"/>
  <c r="O7232" i="1" s="1"/>
  <c r="D7233" i="1"/>
  <c r="O7233" i="1" s="1"/>
  <c r="D7234" i="1"/>
  <c r="O7234" i="1" s="1"/>
  <c r="D7235" i="1"/>
  <c r="O7235" i="1" s="1"/>
  <c r="D7236" i="1"/>
  <c r="O7236" i="1" s="1"/>
  <c r="D7237" i="1"/>
  <c r="O7237" i="1" s="1"/>
  <c r="D7238" i="1"/>
  <c r="O7238" i="1" s="1"/>
  <c r="D7239" i="1"/>
  <c r="O7239" i="1" s="1"/>
  <c r="D7240" i="1"/>
  <c r="O7240" i="1" s="1"/>
  <c r="D7241" i="1"/>
  <c r="O7241" i="1" s="1"/>
  <c r="D7242" i="1"/>
  <c r="O7242" i="1" s="1"/>
  <c r="D7243" i="1"/>
  <c r="O7243" i="1" s="1"/>
  <c r="D7244" i="1"/>
  <c r="O7244" i="1" s="1"/>
  <c r="D7245" i="1"/>
  <c r="O7245" i="1" s="1"/>
  <c r="D7246" i="1"/>
  <c r="O7246" i="1" s="1"/>
  <c r="D7247" i="1"/>
  <c r="O7247" i="1" s="1"/>
  <c r="D7248" i="1"/>
  <c r="O7248" i="1" s="1"/>
  <c r="D7249" i="1"/>
  <c r="O7249" i="1" s="1"/>
  <c r="D7250" i="1"/>
  <c r="O7250" i="1" s="1"/>
  <c r="D7251" i="1"/>
  <c r="O7251" i="1" s="1"/>
  <c r="D7252" i="1"/>
  <c r="O7252" i="1" s="1"/>
  <c r="D7253" i="1"/>
  <c r="O7253" i="1" s="1"/>
  <c r="D7254" i="1"/>
  <c r="O7254" i="1" s="1"/>
  <c r="D7255" i="1"/>
  <c r="O7255" i="1" s="1"/>
  <c r="D7256" i="1"/>
  <c r="O7256" i="1" s="1"/>
  <c r="D7257" i="1"/>
  <c r="O7257" i="1" s="1"/>
  <c r="D7258" i="1"/>
  <c r="O7258" i="1" s="1"/>
  <c r="D7259" i="1"/>
  <c r="O7259" i="1" s="1"/>
  <c r="D7260" i="1"/>
  <c r="O7260" i="1" s="1"/>
  <c r="D7261" i="1"/>
  <c r="O7261" i="1" s="1"/>
  <c r="D7262" i="1"/>
  <c r="O7262" i="1" s="1"/>
  <c r="D7263" i="1"/>
  <c r="O7263" i="1" s="1"/>
  <c r="D7264" i="1"/>
  <c r="O7264" i="1" s="1"/>
  <c r="D7265" i="1"/>
  <c r="O7265" i="1" s="1"/>
  <c r="D7266" i="1"/>
  <c r="O7266" i="1" s="1"/>
  <c r="D7267" i="1"/>
  <c r="O7267" i="1" s="1"/>
  <c r="D7268" i="1"/>
  <c r="O7268" i="1" s="1"/>
  <c r="D7269" i="1"/>
  <c r="O7269" i="1" s="1"/>
  <c r="D7270" i="1"/>
  <c r="O7270" i="1" s="1"/>
  <c r="D7271" i="1"/>
  <c r="O7271" i="1" s="1"/>
  <c r="D7272" i="1"/>
  <c r="O7272" i="1" s="1"/>
  <c r="D7273" i="1"/>
  <c r="O7273" i="1" s="1"/>
  <c r="D7274" i="1"/>
  <c r="O7274" i="1" s="1"/>
  <c r="D7275" i="1"/>
  <c r="O7275" i="1" s="1"/>
  <c r="D7276" i="1"/>
  <c r="O7276" i="1" s="1"/>
  <c r="D7277" i="1"/>
  <c r="O7277" i="1" s="1"/>
  <c r="D7278" i="1"/>
  <c r="O7278" i="1" s="1"/>
  <c r="D7279" i="1"/>
  <c r="O7279" i="1" s="1"/>
  <c r="D7280" i="1"/>
  <c r="O7280" i="1" s="1"/>
  <c r="D7281" i="1"/>
  <c r="O7281" i="1" s="1"/>
  <c r="D7282" i="1"/>
  <c r="O7282" i="1" s="1"/>
  <c r="D7283" i="1"/>
  <c r="O7283" i="1" s="1"/>
  <c r="D7284" i="1"/>
  <c r="O7284" i="1" s="1"/>
  <c r="D7285" i="1"/>
  <c r="O7285" i="1" s="1"/>
  <c r="D7286" i="1"/>
  <c r="O7286" i="1" s="1"/>
  <c r="D7287" i="1"/>
  <c r="O7287" i="1" s="1"/>
  <c r="D7288" i="1"/>
  <c r="O7288" i="1" s="1"/>
  <c r="D7289" i="1"/>
  <c r="O7289" i="1" s="1"/>
  <c r="D7290" i="1"/>
  <c r="O7290" i="1" s="1"/>
  <c r="D7291" i="1"/>
  <c r="O7291" i="1" s="1"/>
  <c r="D7292" i="1"/>
  <c r="O7292" i="1" s="1"/>
  <c r="D7293" i="1"/>
  <c r="O7293" i="1" s="1"/>
  <c r="D7294" i="1"/>
  <c r="O7294" i="1" s="1"/>
  <c r="D7295" i="1"/>
  <c r="O7295" i="1" s="1"/>
  <c r="D7296" i="1"/>
  <c r="O7296" i="1" s="1"/>
  <c r="D7297" i="1"/>
  <c r="O7297" i="1" s="1"/>
  <c r="D7298" i="1"/>
  <c r="O7298" i="1" s="1"/>
  <c r="D7299" i="1"/>
  <c r="O7299" i="1" s="1"/>
  <c r="D7300" i="1"/>
  <c r="O7300" i="1" s="1"/>
  <c r="D7301" i="1"/>
  <c r="O7301" i="1" s="1"/>
  <c r="D7302" i="1"/>
  <c r="O7302" i="1" s="1"/>
  <c r="D7303" i="1"/>
  <c r="O7303" i="1" s="1"/>
  <c r="D7304" i="1"/>
  <c r="O7304" i="1" s="1"/>
  <c r="D7305" i="1"/>
  <c r="O7305" i="1" s="1"/>
  <c r="D7306" i="1"/>
  <c r="O7306" i="1" s="1"/>
  <c r="D7307" i="1"/>
  <c r="O7307" i="1" s="1"/>
  <c r="D7308" i="1"/>
  <c r="O7308" i="1" s="1"/>
  <c r="D7309" i="1"/>
  <c r="O7309" i="1" s="1"/>
  <c r="D7310" i="1"/>
  <c r="O7310" i="1" s="1"/>
  <c r="D7311" i="1"/>
  <c r="O7311" i="1" s="1"/>
  <c r="D7312" i="1"/>
  <c r="O7312" i="1" s="1"/>
  <c r="D7313" i="1"/>
  <c r="O7313" i="1" s="1"/>
  <c r="D7314" i="1"/>
  <c r="O7314" i="1" s="1"/>
  <c r="D7315" i="1"/>
  <c r="O7315" i="1" s="1"/>
  <c r="D7316" i="1"/>
  <c r="O7316" i="1" s="1"/>
  <c r="D7317" i="1"/>
  <c r="O7317" i="1" s="1"/>
  <c r="D7318" i="1"/>
  <c r="O7318" i="1" s="1"/>
  <c r="D7319" i="1"/>
  <c r="O7319" i="1" s="1"/>
  <c r="D7320" i="1"/>
  <c r="O7320" i="1" s="1"/>
  <c r="D7321" i="1"/>
  <c r="O7321" i="1" s="1"/>
  <c r="D7322" i="1"/>
  <c r="O7322" i="1" s="1"/>
  <c r="D7323" i="1"/>
  <c r="O7323" i="1" s="1"/>
  <c r="D7324" i="1"/>
  <c r="O7324" i="1" s="1"/>
  <c r="D7325" i="1"/>
  <c r="O7325" i="1" s="1"/>
  <c r="D7326" i="1"/>
  <c r="O7326" i="1" s="1"/>
  <c r="D7327" i="1"/>
  <c r="O7327" i="1" s="1"/>
  <c r="D7328" i="1"/>
  <c r="O7328" i="1" s="1"/>
  <c r="D7329" i="1"/>
  <c r="O7329" i="1" s="1"/>
  <c r="D7330" i="1"/>
  <c r="O7330" i="1" s="1"/>
  <c r="D7331" i="1"/>
  <c r="O7331" i="1" s="1"/>
  <c r="D7332" i="1"/>
  <c r="O7332" i="1" s="1"/>
  <c r="D7333" i="1"/>
  <c r="O7333" i="1" s="1"/>
  <c r="D7334" i="1"/>
  <c r="O7334" i="1" s="1"/>
  <c r="D7335" i="1"/>
  <c r="O7335" i="1" s="1"/>
  <c r="D7336" i="1"/>
  <c r="O7336" i="1" s="1"/>
  <c r="D7337" i="1"/>
  <c r="O7337" i="1" s="1"/>
  <c r="D7338" i="1"/>
  <c r="O7338" i="1" s="1"/>
  <c r="D7339" i="1"/>
  <c r="O7339" i="1" s="1"/>
  <c r="D7340" i="1"/>
  <c r="O7340" i="1" s="1"/>
  <c r="D7341" i="1"/>
  <c r="O7341" i="1" s="1"/>
  <c r="D7342" i="1"/>
  <c r="O7342" i="1" s="1"/>
  <c r="D7343" i="1"/>
  <c r="O7343" i="1" s="1"/>
  <c r="D7344" i="1"/>
  <c r="O7344" i="1" s="1"/>
  <c r="D7345" i="1"/>
  <c r="O7345" i="1" s="1"/>
  <c r="D7346" i="1"/>
  <c r="O7346" i="1" s="1"/>
  <c r="D7347" i="1"/>
  <c r="O7347" i="1" s="1"/>
  <c r="D7348" i="1"/>
  <c r="O7348" i="1" s="1"/>
  <c r="D7349" i="1"/>
  <c r="O7349" i="1" s="1"/>
  <c r="D7350" i="1"/>
  <c r="O7350" i="1" s="1"/>
  <c r="D7351" i="1"/>
  <c r="O7351" i="1" s="1"/>
  <c r="D7352" i="1"/>
  <c r="O7352" i="1" s="1"/>
  <c r="D7353" i="1"/>
  <c r="O7353" i="1" s="1"/>
  <c r="D7354" i="1"/>
  <c r="O7354" i="1" s="1"/>
  <c r="D7355" i="1"/>
  <c r="O7355" i="1" s="1"/>
  <c r="D7356" i="1"/>
  <c r="O7356" i="1" s="1"/>
  <c r="D7357" i="1"/>
  <c r="O7357" i="1" s="1"/>
  <c r="D7358" i="1"/>
  <c r="O7358" i="1" s="1"/>
  <c r="D7359" i="1"/>
  <c r="O7359" i="1" s="1"/>
  <c r="D7360" i="1"/>
  <c r="O7360" i="1" s="1"/>
  <c r="D7361" i="1"/>
  <c r="O7361" i="1" s="1"/>
  <c r="D7362" i="1"/>
  <c r="O7362" i="1" s="1"/>
  <c r="D7363" i="1"/>
  <c r="O7363" i="1" s="1"/>
  <c r="D7364" i="1"/>
  <c r="O7364" i="1" s="1"/>
  <c r="D7365" i="1"/>
  <c r="O7365" i="1" s="1"/>
  <c r="D7366" i="1"/>
  <c r="O7366" i="1" s="1"/>
  <c r="D7367" i="1"/>
  <c r="O7367" i="1" s="1"/>
  <c r="D7368" i="1"/>
  <c r="O7368" i="1" s="1"/>
  <c r="D7369" i="1"/>
  <c r="O7369" i="1" s="1"/>
  <c r="D7370" i="1"/>
  <c r="O7370" i="1" s="1"/>
  <c r="D7371" i="1"/>
  <c r="O7371" i="1" s="1"/>
  <c r="D7372" i="1"/>
  <c r="O7372" i="1" s="1"/>
  <c r="D7373" i="1"/>
  <c r="O7373" i="1" s="1"/>
  <c r="D7374" i="1"/>
  <c r="O7374" i="1" s="1"/>
  <c r="D7375" i="1"/>
  <c r="O7375" i="1" s="1"/>
  <c r="D7376" i="1"/>
  <c r="O7376" i="1" s="1"/>
  <c r="D7377" i="1"/>
  <c r="O7377" i="1" s="1"/>
  <c r="D7378" i="1"/>
  <c r="O7378" i="1" s="1"/>
  <c r="D7379" i="1"/>
  <c r="O7379" i="1" s="1"/>
  <c r="D7380" i="1"/>
  <c r="O7380" i="1" s="1"/>
  <c r="D7381" i="1"/>
  <c r="O7381" i="1" s="1"/>
  <c r="D7382" i="1"/>
  <c r="O7382" i="1" s="1"/>
  <c r="D7383" i="1"/>
  <c r="O7383" i="1" s="1"/>
  <c r="D7384" i="1"/>
  <c r="O7384" i="1" s="1"/>
  <c r="D7385" i="1"/>
  <c r="O7385" i="1" s="1"/>
  <c r="D7386" i="1"/>
  <c r="O7386" i="1" s="1"/>
  <c r="D7387" i="1"/>
  <c r="O7387" i="1" s="1"/>
  <c r="D7388" i="1"/>
  <c r="O7388" i="1" s="1"/>
  <c r="D7389" i="1"/>
  <c r="O7389" i="1" s="1"/>
  <c r="D7390" i="1"/>
  <c r="O7390" i="1" s="1"/>
  <c r="D7391" i="1"/>
  <c r="O7391" i="1" s="1"/>
  <c r="D7392" i="1"/>
  <c r="O7392" i="1" s="1"/>
  <c r="D7393" i="1"/>
  <c r="O7393" i="1" s="1"/>
  <c r="D7394" i="1"/>
  <c r="O7394" i="1" s="1"/>
  <c r="D7395" i="1"/>
  <c r="O7395" i="1" s="1"/>
  <c r="D7396" i="1"/>
  <c r="O7396" i="1" s="1"/>
  <c r="D7397" i="1"/>
  <c r="O7397" i="1" s="1"/>
  <c r="D7398" i="1"/>
  <c r="O7398" i="1" s="1"/>
  <c r="D7399" i="1"/>
  <c r="O7399" i="1" s="1"/>
  <c r="D7400" i="1"/>
  <c r="O7400" i="1" s="1"/>
  <c r="D7401" i="1"/>
  <c r="O7401" i="1" s="1"/>
  <c r="D7402" i="1"/>
  <c r="O7402" i="1" s="1"/>
  <c r="D7403" i="1"/>
  <c r="O7403" i="1" s="1"/>
  <c r="D7404" i="1"/>
  <c r="O7404" i="1" s="1"/>
  <c r="D7405" i="1"/>
  <c r="O7405" i="1" s="1"/>
  <c r="D7406" i="1"/>
  <c r="O7406" i="1" s="1"/>
  <c r="D7407" i="1"/>
  <c r="O7407" i="1" s="1"/>
  <c r="D7408" i="1"/>
  <c r="O7408" i="1" s="1"/>
  <c r="D7409" i="1"/>
  <c r="O7409" i="1" s="1"/>
  <c r="D7410" i="1"/>
  <c r="O7410" i="1" s="1"/>
  <c r="D7411" i="1"/>
  <c r="O7411" i="1" s="1"/>
  <c r="D7412" i="1"/>
  <c r="O7412" i="1" s="1"/>
  <c r="D7413" i="1"/>
  <c r="O7413" i="1" s="1"/>
  <c r="D7414" i="1"/>
  <c r="O7414" i="1" s="1"/>
  <c r="D7415" i="1"/>
  <c r="O7415" i="1" s="1"/>
  <c r="D7416" i="1"/>
  <c r="O7416" i="1" s="1"/>
  <c r="D7417" i="1"/>
  <c r="O7417" i="1" s="1"/>
  <c r="D7418" i="1"/>
  <c r="O7418" i="1" s="1"/>
  <c r="D7419" i="1"/>
  <c r="O7419" i="1" s="1"/>
  <c r="D7420" i="1"/>
  <c r="O7420" i="1" s="1"/>
  <c r="D7421" i="1"/>
  <c r="O7421" i="1" s="1"/>
  <c r="D7422" i="1"/>
  <c r="O7422" i="1" s="1"/>
  <c r="D7423" i="1"/>
  <c r="O7423" i="1" s="1"/>
  <c r="D7424" i="1"/>
  <c r="O7424" i="1" s="1"/>
  <c r="D7425" i="1"/>
  <c r="O7425" i="1" s="1"/>
  <c r="D7426" i="1"/>
  <c r="O7426" i="1" s="1"/>
  <c r="D7427" i="1"/>
  <c r="O7427" i="1" s="1"/>
  <c r="D7428" i="1"/>
  <c r="O7428" i="1" s="1"/>
  <c r="D7429" i="1"/>
  <c r="O7429" i="1" s="1"/>
  <c r="D7430" i="1"/>
  <c r="O7430" i="1" s="1"/>
  <c r="D7431" i="1"/>
  <c r="O7431" i="1" s="1"/>
  <c r="D7432" i="1"/>
  <c r="O7432" i="1" s="1"/>
  <c r="D7433" i="1"/>
  <c r="O7433" i="1" s="1"/>
  <c r="D7434" i="1"/>
  <c r="O7434" i="1" s="1"/>
  <c r="D7435" i="1"/>
  <c r="O7435" i="1" s="1"/>
  <c r="D7436" i="1"/>
  <c r="O7436" i="1" s="1"/>
  <c r="D7437" i="1"/>
  <c r="O7437" i="1" s="1"/>
  <c r="D7438" i="1"/>
  <c r="O7438" i="1" s="1"/>
  <c r="D7439" i="1"/>
  <c r="O7439" i="1" s="1"/>
  <c r="D7440" i="1"/>
  <c r="O7440" i="1" s="1"/>
  <c r="D7441" i="1"/>
  <c r="O7441" i="1" s="1"/>
  <c r="D7442" i="1"/>
  <c r="O7442" i="1" s="1"/>
  <c r="D7443" i="1"/>
  <c r="O7443" i="1" s="1"/>
  <c r="D7444" i="1"/>
  <c r="O7444" i="1" s="1"/>
  <c r="D7445" i="1"/>
  <c r="O7445" i="1" s="1"/>
  <c r="D7446" i="1"/>
  <c r="O7446" i="1" s="1"/>
  <c r="D7447" i="1"/>
  <c r="O7447" i="1" s="1"/>
  <c r="D7448" i="1"/>
  <c r="O7448" i="1" s="1"/>
  <c r="D7449" i="1"/>
  <c r="O7449" i="1" s="1"/>
  <c r="D7450" i="1"/>
  <c r="O7450" i="1" s="1"/>
  <c r="D7451" i="1"/>
  <c r="O7451" i="1" s="1"/>
  <c r="D7452" i="1"/>
  <c r="O7452" i="1" s="1"/>
  <c r="D7453" i="1"/>
  <c r="O7453" i="1" s="1"/>
  <c r="D7454" i="1"/>
  <c r="O7454" i="1" s="1"/>
  <c r="D7455" i="1"/>
  <c r="O7455" i="1" s="1"/>
  <c r="D7456" i="1"/>
  <c r="O7456" i="1" s="1"/>
  <c r="D7457" i="1"/>
  <c r="O7457" i="1" s="1"/>
  <c r="D7458" i="1"/>
  <c r="O7458" i="1" s="1"/>
  <c r="D7459" i="1"/>
  <c r="O7459" i="1" s="1"/>
  <c r="D7460" i="1"/>
  <c r="O7460" i="1" s="1"/>
  <c r="D7461" i="1"/>
  <c r="O7461" i="1" s="1"/>
  <c r="D7462" i="1"/>
  <c r="O7462" i="1" s="1"/>
  <c r="D7463" i="1"/>
  <c r="O7463" i="1" s="1"/>
  <c r="D7464" i="1"/>
  <c r="O7464" i="1" s="1"/>
  <c r="D7465" i="1"/>
  <c r="O7465" i="1" s="1"/>
  <c r="D7466" i="1"/>
  <c r="O7466" i="1" s="1"/>
  <c r="D7467" i="1"/>
  <c r="O7467" i="1" s="1"/>
  <c r="D7468" i="1"/>
  <c r="O7468" i="1" s="1"/>
  <c r="D7469" i="1"/>
  <c r="O7469" i="1" s="1"/>
  <c r="D7470" i="1"/>
  <c r="O7470" i="1" s="1"/>
  <c r="D7471" i="1"/>
  <c r="O7471" i="1" s="1"/>
  <c r="D7472" i="1"/>
  <c r="O7472" i="1" s="1"/>
  <c r="D7473" i="1"/>
  <c r="O7473" i="1" s="1"/>
  <c r="D7474" i="1"/>
  <c r="O7474" i="1" s="1"/>
  <c r="D7475" i="1"/>
  <c r="O7475" i="1" s="1"/>
  <c r="D7476" i="1"/>
  <c r="O7476" i="1" s="1"/>
  <c r="D7477" i="1"/>
  <c r="O7477" i="1" s="1"/>
  <c r="D7478" i="1"/>
  <c r="O7478" i="1" s="1"/>
  <c r="D7479" i="1"/>
  <c r="O7479" i="1" s="1"/>
  <c r="D7480" i="1"/>
  <c r="O7480" i="1" s="1"/>
  <c r="D7481" i="1"/>
  <c r="O7481" i="1" s="1"/>
  <c r="D7482" i="1"/>
  <c r="O7482" i="1" s="1"/>
  <c r="D7483" i="1"/>
  <c r="O7483" i="1" s="1"/>
  <c r="D7484" i="1"/>
  <c r="O7484" i="1" s="1"/>
  <c r="D7485" i="1"/>
  <c r="O7485" i="1" s="1"/>
  <c r="D7486" i="1"/>
  <c r="O7486" i="1" s="1"/>
  <c r="D7487" i="1"/>
  <c r="O7487" i="1" s="1"/>
  <c r="D7488" i="1"/>
  <c r="O7488" i="1" s="1"/>
  <c r="D7489" i="1"/>
  <c r="O7489" i="1" s="1"/>
  <c r="D7490" i="1"/>
  <c r="O7490" i="1" s="1"/>
  <c r="D7491" i="1"/>
  <c r="O7491" i="1" s="1"/>
  <c r="D7492" i="1"/>
  <c r="O7492" i="1" s="1"/>
  <c r="D7493" i="1"/>
  <c r="O7493" i="1" s="1"/>
  <c r="D7494" i="1"/>
  <c r="O7494" i="1" s="1"/>
  <c r="D7495" i="1"/>
  <c r="O7495" i="1" s="1"/>
  <c r="D7496" i="1"/>
  <c r="O7496" i="1" s="1"/>
  <c r="D7497" i="1"/>
  <c r="O7497" i="1" s="1"/>
  <c r="D7498" i="1"/>
  <c r="O7498" i="1" s="1"/>
  <c r="D7499" i="1"/>
  <c r="O7499" i="1" s="1"/>
  <c r="D7500" i="1"/>
  <c r="O7500" i="1" s="1"/>
  <c r="D7501" i="1"/>
  <c r="O7501" i="1" s="1"/>
  <c r="D7502" i="1"/>
  <c r="O7502" i="1" s="1"/>
  <c r="D7503" i="1"/>
  <c r="O7503" i="1" s="1"/>
  <c r="D7504" i="1"/>
  <c r="O7504" i="1" s="1"/>
  <c r="D7505" i="1"/>
  <c r="O7505" i="1" s="1"/>
  <c r="D7506" i="1"/>
  <c r="O7506" i="1" s="1"/>
  <c r="D7507" i="1"/>
  <c r="O7507" i="1" s="1"/>
  <c r="D7508" i="1"/>
  <c r="O7508" i="1" s="1"/>
  <c r="D7509" i="1"/>
  <c r="O7509" i="1" s="1"/>
  <c r="D7510" i="1"/>
  <c r="O7510" i="1" s="1"/>
  <c r="D7511" i="1"/>
  <c r="O7511" i="1" s="1"/>
  <c r="D7512" i="1"/>
  <c r="O7512" i="1" s="1"/>
  <c r="D7513" i="1"/>
  <c r="O7513" i="1" s="1"/>
  <c r="D7514" i="1"/>
  <c r="O7514" i="1" s="1"/>
  <c r="D7515" i="1"/>
  <c r="O7515" i="1" s="1"/>
  <c r="D7516" i="1"/>
  <c r="O7516" i="1" s="1"/>
  <c r="D7517" i="1"/>
  <c r="O7517" i="1" s="1"/>
  <c r="D7518" i="1"/>
  <c r="O7518" i="1" s="1"/>
  <c r="D7519" i="1"/>
  <c r="O7519" i="1" s="1"/>
  <c r="D7520" i="1"/>
  <c r="O7520" i="1" s="1"/>
  <c r="D7521" i="1"/>
  <c r="O7521" i="1" s="1"/>
  <c r="D7522" i="1"/>
  <c r="O7522" i="1" s="1"/>
  <c r="D7523" i="1"/>
  <c r="O7523" i="1" s="1"/>
  <c r="D7524" i="1"/>
  <c r="O7524" i="1" s="1"/>
  <c r="D7525" i="1"/>
  <c r="O7525" i="1" s="1"/>
  <c r="D7526" i="1"/>
  <c r="O7526" i="1" s="1"/>
  <c r="D7527" i="1"/>
  <c r="O7527" i="1" s="1"/>
  <c r="D7528" i="1"/>
  <c r="O7528" i="1" s="1"/>
  <c r="D7529" i="1"/>
  <c r="O7529" i="1" s="1"/>
  <c r="D7530" i="1"/>
  <c r="O7530" i="1" s="1"/>
  <c r="D7531" i="1"/>
  <c r="O7531" i="1" s="1"/>
  <c r="D7532" i="1"/>
  <c r="O7532" i="1" s="1"/>
  <c r="D7533" i="1"/>
  <c r="O7533" i="1" s="1"/>
  <c r="D7534" i="1"/>
  <c r="O7534" i="1" s="1"/>
  <c r="D7535" i="1"/>
  <c r="O7535" i="1" s="1"/>
  <c r="D7536" i="1"/>
  <c r="O7536" i="1" s="1"/>
  <c r="D7537" i="1"/>
  <c r="O7537" i="1" s="1"/>
  <c r="D7538" i="1"/>
  <c r="O7538" i="1" s="1"/>
  <c r="D7539" i="1"/>
  <c r="O7539" i="1" s="1"/>
  <c r="D7540" i="1"/>
  <c r="O7540" i="1" s="1"/>
  <c r="D7541" i="1"/>
  <c r="O7541" i="1" s="1"/>
  <c r="D7542" i="1"/>
  <c r="O7542" i="1" s="1"/>
  <c r="D7543" i="1"/>
  <c r="O7543" i="1" s="1"/>
  <c r="D7544" i="1"/>
  <c r="O7544" i="1" s="1"/>
  <c r="D7545" i="1"/>
  <c r="O7545" i="1" s="1"/>
  <c r="D7546" i="1"/>
  <c r="O7546" i="1" s="1"/>
  <c r="D7547" i="1"/>
  <c r="O7547" i="1" s="1"/>
  <c r="D7548" i="1"/>
  <c r="O7548" i="1" s="1"/>
  <c r="D7549" i="1"/>
  <c r="O7549" i="1" s="1"/>
  <c r="D7550" i="1"/>
  <c r="O7550" i="1" s="1"/>
  <c r="D7551" i="1"/>
  <c r="O7551" i="1" s="1"/>
  <c r="D7552" i="1"/>
  <c r="O7552" i="1" s="1"/>
  <c r="D7553" i="1"/>
  <c r="O7553" i="1" s="1"/>
  <c r="D7554" i="1"/>
  <c r="O7554" i="1" s="1"/>
  <c r="D7555" i="1"/>
  <c r="O7555" i="1" s="1"/>
  <c r="D7556" i="1"/>
  <c r="O7556" i="1" s="1"/>
  <c r="D7557" i="1"/>
  <c r="O7557" i="1" s="1"/>
  <c r="D7558" i="1"/>
  <c r="O7558" i="1" s="1"/>
  <c r="D7559" i="1"/>
  <c r="O7559" i="1" s="1"/>
  <c r="D7560" i="1"/>
  <c r="O7560" i="1" s="1"/>
  <c r="D7561" i="1"/>
  <c r="O7561" i="1" s="1"/>
  <c r="D7562" i="1"/>
  <c r="O7562" i="1" s="1"/>
  <c r="D7563" i="1"/>
  <c r="O7563" i="1" s="1"/>
  <c r="D7564" i="1"/>
  <c r="O7564" i="1" s="1"/>
  <c r="D7565" i="1"/>
  <c r="O7565" i="1" s="1"/>
  <c r="D7566" i="1"/>
  <c r="O7566" i="1" s="1"/>
  <c r="D7567" i="1"/>
  <c r="O7567" i="1" s="1"/>
  <c r="D7568" i="1"/>
  <c r="O7568" i="1" s="1"/>
  <c r="D7569" i="1"/>
  <c r="O7569" i="1" s="1"/>
  <c r="D7570" i="1"/>
  <c r="O7570" i="1" s="1"/>
  <c r="D7571" i="1"/>
  <c r="O7571" i="1" s="1"/>
  <c r="D7572" i="1"/>
  <c r="O7572" i="1" s="1"/>
  <c r="D7573" i="1"/>
  <c r="O7573" i="1" s="1"/>
  <c r="D7574" i="1"/>
  <c r="O7574" i="1" s="1"/>
  <c r="D7575" i="1"/>
  <c r="O7575" i="1" s="1"/>
  <c r="D7576" i="1"/>
  <c r="O7576" i="1" s="1"/>
  <c r="D7577" i="1"/>
  <c r="O7577" i="1" s="1"/>
  <c r="D7578" i="1"/>
  <c r="O7578" i="1" s="1"/>
  <c r="D7579" i="1"/>
  <c r="O7579" i="1" s="1"/>
  <c r="D7580" i="1"/>
  <c r="O7580" i="1" s="1"/>
  <c r="D7581" i="1"/>
  <c r="O7581" i="1" s="1"/>
  <c r="D7582" i="1"/>
  <c r="O7582" i="1" s="1"/>
  <c r="D7583" i="1"/>
  <c r="O7583" i="1" s="1"/>
  <c r="D7584" i="1"/>
  <c r="O7584" i="1" s="1"/>
  <c r="D7585" i="1"/>
  <c r="O7585" i="1" s="1"/>
  <c r="D7586" i="1"/>
  <c r="O7586" i="1" s="1"/>
  <c r="D7587" i="1"/>
  <c r="O7587" i="1" s="1"/>
  <c r="D7588" i="1"/>
  <c r="O7588" i="1" s="1"/>
  <c r="D7589" i="1"/>
  <c r="O7589" i="1" s="1"/>
  <c r="D7590" i="1"/>
  <c r="O7590" i="1" s="1"/>
  <c r="D7591" i="1"/>
  <c r="O7591" i="1" s="1"/>
  <c r="D7592" i="1"/>
  <c r="O7592" i="1" s="1"/>
  <c r="D7593" i="1"/>
  <c r="O7593" i="1" s="1"/>
  <c r="D7594" i="1"/>
  <c r="O7594" i="1" s="1"/>
  <c r="D7595" i="1"/>
  <c r="O7595" i="1" s="1"/>
  <c r="D7596" i="1"/>
  <c r="O7596" i="1" s="1"/>
  <c r="D7597" i="1"/>
  <c r="O7597" i="1" s="1"/>
  <c r="D7598" i="1"/>
  <c r="O7598" i="1" s="1"/>
  <c r="D7599" i="1"/>
  <c r="O7599" i="1" s="1"/>
  <c r="D7600" i="1"/>
  <c r="O7600" i="1" s="1"/>
  <c r="D7601" i="1"/>
  <c r="O7601" i="1" s="1"/>
  <c r="D7602" i="1"/>
  <c r="O7602" i="1" s="1"/>
  <c r="D7603" i="1"/>
  <c r="O7603" i="1" s="1"/>
  <c r="D7604" i="1"/>
  <c r="O7604" i="1" s="1"/>
  <c r="D7605" i="1"/>
  <c r="O7605" i="1" s="1"/>
  <c r="D7606" i="1"/>
  <c r="O7606" i="1" s="1"/>
  <c r="D7607" i="1"/>
  <c r="O7607" i="1" s="1"/>
  <c r="D7608" i="1"/>
  <c r="O7608" i="1" s="1"/>
  <c r="D7609" i="1"/>
  <c r="O7609" i="1" s="1"/>
  <c r="D7610" i="1"/>
  <c r="O7610" i="1" s="1"/>
  <c r="D7611" i="1"/>
  <c r="O7611" i="1" s="1"/>
  <c r="D7612" i="1"/>
  <c r="O7612" i="1" s="1"/>
  <c r="D7613" i="1"/>
  <c r="O7613" i="1" s="1"/>
  <c r="D7614" i="1"/>
  <c r="O7614" i="1" s="1"/>
  <c r="D7615" i="1"/>
  <c r="O7615" i="1" s="1"/>
  <c r="D7616" i="1"/>
  <c r="O7616" i="1" s="1"/>
  <c r="D7617" i="1"/>
  <c r="O7617" i="1" s="1"/>
  <c r="D7618" i="1"/>
  <c r="O7618" i="1" s="1"/>
  <c r="D7619" i="1"/>
  <c r="O7619" i="1" s="1"/>
  <c r="D7620" i="1"/>
  <c r="O7620" i="1" s="1"/>
  <c r="D7621" i="1"/>
  <c r="O7621" i="1" s="1"/>
  <c r="D7622" i="1"/>
  <c r="O7622" i="1" s="1"/>
  <c r="D7623" i="1"/>
  <c r="O7623" i="1" s="1"/>
  <c r="D7624" i="1"/>
  <c r="O7624" i="1" s="1"/>
  <c r="D7625" i="1"/>
  <c r="O7625" i="1" s="1"/>
  <c r="D7626" i="1"/>
  <c r="O7626" i="1" s="1"/>
  <c r="D7627" i="1"/>
  <c r="O7627" i="1" s="1"/>
  <c r="D7628" i="1"/>
  <c r="O7628" i="1" s="1"/>
  <c r="D7629" i="1"/>
  <c r="O7629" i="1" s="1"/>
  <c r="D7630" i="1"/>
  <c r="O7630" i="1" s="1"/>
  <c r="D7631" i="1"/>
  <c r="O7631" i="1" s="1"/>
  <c r="D7632" i="1"/>
  <c r="O7632" i="1" s="1"/>
  <c r="D7633" i="1"/>
  <c r="O7633" i="1" s="1"/>
  <c r="D7634" i="1"/>
  <c r="O7634" i="1" s="1"/>
  <c r="D7635" i="1"/>
  <c r="O7635" i="1" s="1"/>
  <c r="D7636" i="1"/>
  <c r="O7636" i="1" s="1"/>
  <c r="D7637" i="1"/>
  <c r="O7637" i="1" s="1"/>
  <c r="D7638" i="1"/>
  <c r="O7638" i="1" s="1"/>
  <c r="D7639" i="1"/>
  <c r="O7639" i="1" s="1"/>
  <c r="D7640" i="1"/>
  <c r="O7640" i="1" s="1"/>
  <c r="D7641" i="1"/>
  <c r="O7641" i="1" s="1"/>
  <c r="D7642" i="1"/>
  <c r="O7642" i="1" s="1"/>
  <c r="D7643" i="1"/>
  <c r="O7643" i="1" s="1"/>
  <c r="D7644" i="1"/>
  <c r="O7644" i="1" s="1"/>
  <c r="D7645" i="1"/>
  <c r="O7645" i="1" s="1"/>
  <c r="D7646" i="1"/>
  <c r="O7646" i="1" s="1"/>
  <c r="D7647" i="1"/>
  <c r="O7647" i="1" s="1"/>
  <c r="D7648" i="1"/>
  <c r="O7648" i="1" s="1"/>
  <c r="D7649" i="1"/>
  <c r="O7649" i="1" s="1"/>
  <c r="D7650" i="1"/>
  <c r="O7650" i="1" s="1"/>
  <c r="D7651" i="1"/>
  <c r="O7651" i="1" s="1"/>
  <c r="D7652" i="1"/>
  <c r="O7652" i="1" s="1"/>
  <c r="D7653" i="1"/>
  <c r="O7653" i="1" s="1"/>
  <c r="D7654" i="1"/>
  <c r="O7654" i="1" s="1"/>
  <c r="D7655" i="1"/>
  <c r="O7655" i="1" s="1"/>
  <c r="D7656" i="1"/>
  <c r="O7656" i="1" s="1"/>
  <c r="D7657" i="1"/>
  <c r="O7657" i="1" s="1"/>
  <c r="D7658" i="1"/>
  <c r="O7658" i="1" s="1"/>
  <c r="D7659" i="1"/>
  <c r="O7659" i="1" s="1"/>
  <c r="D7660" i="1"/>
  <c r="O7660" i="1" s="1"/>
  <c r="D7661" i="1"/>
  <c r="O7661" i="1" s="1"/>
  <c r="D7662" i="1"/>
  <c r="O7662" i="1" s="1"/>
  <c r="D7663" i="1"/>
  <c r="O7663" i="1" s="1"/>
  <c r="D7664" i="1"/>
  <c r="O7664" i="1" s="1"/>
  <c r="D7665" i="1"/>
  <c r="O7665" i="1" s="1"/>
  <c r="D7666" i="1"/>
  <c r="O7666" i="1" s="1"/>
  <c r="D7667" i="1"/>
  <c r="O7667" i="1" s="1"/>
  <c r="D7668" i="1"/>
  <c r="O7668" i="1" s="1"/>
  <c r="D7669" i="1"/>
  <c r="O7669" i="1" s="1"/>
  <c r="D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0BD7F04-9199-4A5F-9A3D-422DCE8A79F2}" keepAlive="1" name="Query - Table 1" description="Connection to the 'Table 1' query in the workbook." type="5" refreshedVersion="8" background="1" saveData="1">
    <dbPr connection="Provider=Microsoft.Mashup.OleDb.1;Data Source=$Workbook$;Location=&quot;Table 1&quot;;Extended Properties=&quot;&quot;" command="SELECT * FROM [Table 1]"/>
  </connection>
</connections>
</file>

<file path=xl/sharedStrings.xml><?xml version="1.0" encoding="utf-8"?>
<sst xmlns="http://schemas.openxmlformats.org/spreadsheetml/2006/main" count="69096" uniqueCount="22110">
  <si>
    <t>name</t>
  </si>
  <si>
    <t>rating</t>
  </si>
  <si>
    <t>genre</t>
  </si>
  <si>
    <t>cpi (that year)</t>
  </si>
  <si>
    <t>year</t>
  </si>
  <si>
    <t>released</t>
  </si>
  <si>
    <t>score</t>
  </si>
  <si>
    <t>votes</t>
  </si>
  <si>
    <t>director</t>
  </si>
  <si>
    <t>writer</t>
  </si>
  <si>
    <t>star</t>
  </si>
  <si>
    <t>country</t>
  </si>
  <si>
    <t>budget</t>
  </si>
  <si>
    <t>gross</t>
  </si>
  <si>
    <t>gross w/ cpi adjust (2023)</t>
  </si>
  <si>
    <t>profit (%)</t>
  </si>
  <si>
    <t>company</t>
  </si>
  <si>
    <t>runtime</t>
  </si>
  <si>
    <t>The Shining</t>
  </si>
  <si>
    <t>R</t>
  </si>
  <si>
    <t>Drama</t>
  </si>
  <si>
    <t>June 13, 1980 (United States)</t>
  </si>
  <si>
    <t>Stanley Kubrick</t>
  </si>
  <si>
    <t>Stephen King</t>
  </si>
  <si>
    <t>Jack Nicholson</t>
  </si>
  <si>
    <t>United Kingdom</t>
  </si>
  <si>
    <t>Warner Bros.</t>
  </si>
  <si>
    <t>The Blue Lagoon</t>
  </si>
  <si>
    <t>Adventure</t>
  </si>
  <si>
    <t>July 2, 1980 (United States)</t>
  </si>
  <si>
    <t>Randal Kleiser</t>
  </si>
  <si>
    <t>Henry De Vere Stacpoole</t>
  </si>
  <si>
    <t>Brooke Shields</t>
  </si>
  <si>
    <t>United States</t>
  </si>
  <si>
    <t>Columbia Pictures</t>
  </si>
  <si>
    <t>Star Wars: Episode V - The Empire Strikes Back</t>
  </si>
  <si>
    <t>PG</t>
  </si>
  <si>
    <t>Action</t>
  </si>
  <si>
    <t>June 20, 1980 (United States)</t>
  </si>
  <si>
    <t>Irvin Kershner</t>
  </si>
  <si>
    <t>Leigh Brackett</t>
  </si>
  <si>
    <t>Mark Hamill</t>
  </si>
  <si>
    <t>Lucasfilm</t>
  </si>
  <si>
    <t>Airplane!</t>
  </si>
  <si>
    <t>Comedy</t>
  </si>
  <si>
    <t>Jim Abrahams</t>
  </si>
  <si>
    <t>Robert Hays</t>
  </si>
  <si>
    <t>Paramount Pictures</t>
  </si>
  <si>
    <t>Caddyshack</t>
  </si>
  <si>
    <t>July 25, 1980 (United States)</t>
  </si>
  <si>
    <t>Harold Ramis</t>
  </si>
  <si>
    <t>Brian Doyle-Murray</t>
  </si>
  <si>
    <t>Chevy Chase</t>
  </si>
  <si>
    <t>Orion Pictures</t>
  </si>
  <si>
    <t>Friday the 13th</t>
  </si>
  <si>
    <t>Horror</t>
  </si>
  <si>
    <t>May 9, 1980 (United States)</t>
  </si>
  <si>
    <t>Sean S. Cunningham</t>
  </si>
  <si>
    <t>Victor Miller</t>
  </si>
  <si>
    <t>Betsy Palmer</t>
  </si>
  <si>
    <t>The Blues Brothers</t>
  </si>
  <si>
    <t>John Landis</t>
  </si>
  <si>
    <t>Dan Aykroyd</t>
  </si>
  <si>
    <t>John Belushi</t>
  </si>
  <si>
    <t>Universal Pictures</t>
  </si>
  <si>
    <t>Raging Bull</t>
  </si>
  <si>
    <t>Biography</t>
  </si>
  <si>
    <t>December 19, 1980 (United States)</t>
  </si>
  <si>
    <t>Martin Scorsese</t>
  </si>
  <si>
    <t>Jake LaMotta</t>
  </si>
  <si>
    <t>Robert De Niro</t>
  </si>
  <si>
    <t>Chartoff-Winkler Productions</t>
  </si>
  <si>
    <t>Superman II</t>
  </si>
  <si>
    <t>June 19, 1981 (United States)</t>
  </si>
  <si>
    <t>Richard Lester</t>
  </si>
  <si>
    <t>Jerry Siegel</t>
  </si>
  <si>
    <t>Gene Hackman</t>
  </si>
  <si>
    <t>Dovemead Films</t>
  </si>
  <si>
    <t>The Long Riders</t>
  </si>
  <si>
    <t>May 16, 1980 (United States)</t>
  </si>
  <si>
    <t>Walter Hill</t>
  </si>
  <si>
    <t>Bill Bryden</t>
  </si>
  <si>
    <t>David Carradine</t>
  </si>
  <si>
    <t>United Artists</t>
  </si>
  <si>
    <t>Any Which Way You Can</t>
  </si>
  <si>
    <t>December 17, 1980 (United States)</t>
  </si>
  <si>
    <t>Buddy Van Horn</t>
  </si>
  <si>
    <t>Stanford Sherman</t>
  </si>
  <si>
    <t>Clint Eastwood</t>
  </si>
  <si>
    <t>The Malpaso Company</t>
  </si>
  <si>
    <t>The Gods Must Be Crazy</t>
  </si>
  <si>
    <t>October 26, 1984 (United States)</t>
  </si>
  <si>
    <t>Jamie Uys</t>
  </si>
  <si>
    <t>N!xau</t>
  </si>
  <si>
    <t>South Africa</t>
  </si>
  <si>
    <t>C.A.T. Films</t>
  </si>
  <si>
    <t>Popeye</t>
  </si>
  <si>
    <t>December 12, 1980 (United States)</t>
  </si>
  <si>
    <t>Robert Altman</t>
  </si>
  <si>
    <t>Jules Feiffer</t>
  </si>
  <si>
    <t>Robin Williams</t>
  </si>
  <si>
    <t>Ordinary People</t>
  </si>
  <si>
    <t>September 19, 1980 (United States)</t>
  </si>
  <si>
    <t>Robert Redford</t>
  </si>
  <si>
    <t>Judith Guest</t>
  </si>
  <si>
    <t>Donald Sutherland</t>
  </si>
  <si>
    <t>Dressed to Kill</t>
  </si>
  <si>
    <t>Crime</t>
  </si>
  <si>
    <t>Brian De Palma</t>
  </si>
  <si>
    <t>Michael Caine</t>
  </si>
  <si>
    <t>Filmways Pictures</t>
  </si>
  <si>
    <t>Somewhere in Time</t>
  </si>
  <si>
    <t>October 3, 1980 (United States)</t>
  </si>
  <si>
    <t>Jeannot Szwarc</t>
  </si>
  <si>
    <t>Richard Matheson</t>
  </si>
  <si>
    <t>Christopher Reeve</t>
  </si>
  <si>
    <t>Rastar Pictures</t>
  </si>
  <si>
    <t>Fame</t>
  </si>
  <si>
    <t>Alan Parker</t>
  </si>
  <si>
    <t>Christopher Gore</t>
  </si>
  <si>
    <t>Eddie Barth</t>
  </si>
  <si>
    <t>Metro-Goldwyn-Mayer (MGM)</t>
  </si>
  <si>
    <t>9 to 5</t>
  </si>
  <si>
    <t>Colin Higgins</t>
  </si>
  <si>
    <t>Patricia Resnick</t>
  </si>
  <si>
    <t>Jane Fonda</t>
  </si>
  <si>
    <t>IPC Films</t>
  </si>
  <si>
    <t>The Fog</t>
  </si>
  <si>
    <t>February 8, 1980 (United States)</t>
  </si>
  <si>
    <t>John Carpenter</t>
  </si>
  <si>
    <t>Adrienne Barbeau</t>
  </si>
  <si>
    <t>AVCO Embassy Pictures</t>
  </si>
  <si>
    <t>Stir Crazy</t>
  </si>
  <si>
    <t>Sidney Poitier</t>
  </si>
  <si>
    <t>Bruce Jay Friedman</t>
  </si>
  <si>
    <t>Gene Wilder</t>
  </si>
  <si>
    <t>Cruising</t>
  </si>
  <si>
    <t>February 15, 1980 (United States)</t>
  </si>
  <si>
    <t>William Friedkin</t>
  </si>
  <si>
    <t>Al Pacino</t>
  </si>
  <si>
    <t>West Germany</t>
  </si>
  <si>
    <t>Lorimar Film Entertainment</t>
  </si>
  <si>
    <t>Heaven's Gate</t>
  </si>
  <si>
    <t>April 24, 1981 (United States)</t>
  </si>
  <si>
    <t>Michael Cimino</t>
  </si>
  <si>
    <t>Kris Kristofferson</t>
  </si>
  <si>
    <t>Partisan Productions</t>
  </si>
  <si>
    <t>The Final Countdown</t>
  </si>
  <si>
    <t>August 1, 1980 (United States)</t>
  </si>
  <si>
    <t>Don Taylor</t>
  </si>
  <si>
    <t>Thomas Hunter</t>
  </si>
  <si>
    <t>Kirk Douglas</t>
  </si>
  <si>
    <t>Bryna Productions</t>
  </si>
  <si>
    <t>Xanadu</t>
  </si>
  <si>
    <t>Fantasy</t>
  </si>
  <si>
    <t>August 8, 1980 (United States)</t>
  </si>
  <si>
    <t>Robert Greenwald</t>
  </si>
  <si>
    <t>Richard Christian Danus</t>
  </si>
  <si>
    <t>Olivia Newton-John</t>
  </si>
  <si>
    <t>Urban Cowboy</t>
  </si>
  <si>
    <t>June 6, 1980 (United States)</t>
  </si>
  <si>
    <t>James Bridges</t>
  </si>
  <si>
    <t>Aaron Latham</t>
  </si>
  <si>
    <t>John Travolta</t>
  </si>
  <si>
    <t>Altered States</t>
  </si>
  <si>
    <t>December 25, 1980 (United States)</t>
  </si>
  <si>
    <t>Ken Russell</t>
  </si>
  <si>
    <t>Paddy Chayefsky</t>
  </si>
  <si>
    <t>William Hurt</t>
  </si>
  <si>
    <t>Little Darlings</t>
  </si>
  <si>
    <t>March 21, 1980 (United States)</t>
  </si>
  <si>
    <t>Ron Maxwell</t>
  </si>
  <si>
    <t>Kimi Peck</t>
  </si>
  <si>
    <t>Tatum O'Neal</t>
  </si>
  <si>
    <t>Stephen Friedman/Kings Road Productions</t>
  </si>
  <si>
    <t>Raise the Titanic</t>
  </si>
  <si>
    <t>Jerry Jameson</t>
  </si>
  <si>
    <t>Adam Kennedy</t>
  </si>
  <si>
    <t>Jason Robards</t>
  </si>
  <si>
    <t>ITC Films</t>
  </si>
  <si>
    <t>Brubaker</t>
  </si>
  <si>
    <t>Stuart Rosenberg</t>
  </si>
  <si>
    <t>W.D. Richter</t>
  </si>
  <si>
    <t>Twentieth Century Fox</t>
  </si>
  <si>
    <t>American Gigolo</t>
  </si>
  <si>
    <t>February 1, 1980 (United States)</t>
  </si>
  <si>
    <t>Paul Schrader</t>
  </si>
  <si>
    <t>Richard Gere</t>
  </si>
  <si>
    <t>My Bodyguard</t>
  </si>
  <si>
    <t>September 26, 1980 (United States)</t>
  </si>
  <si>
    <t>Tony Bill</t>
  </si>
  <si>
    <t>Alan Ormsby</t>
  </si>
  <si>
    <t>Chris Makepeace</t>
  </si>
  <si>
    <t>Prom Night</t>
  </si>
  <si>
    <t>July 18, 1980 (United States)</t>
  </si>
  <si>
    <t>Paul Lynch</t>
  </si>
  <si>
    <t>William Gray</t>
  </si>
  <si>
    <t>Leslie Nielsen</t>
  </si>
  <si>
    <t>Canada</t>
  </si>
  <si>
    <t>Guardian Trust Company</t>
  </si>
  <si>
    <t>Smokey and the Bandit II</t>
  </si>
  <si>
    <t>August 15, 1980 (United States)</t>
  </si>
  <si>
    <t>Hal Needham</t>
  </si>
  <si>
    <t>Burt Reynolds</t>
  </si>
  <si>
    <t>Cattle Annie and Little Britches</t>
  </si>
  <si>
    <t>Lamont Johnson</t>
  </si>
  <si>
    <t>David Eyre</t>
  </si>
  <si>
    <t>Scott Glenn</t>
  </si>
  <si>
    <t>Cattle Annie Productions</t>
  </si>
  <si>
    <t>Seems Like Old Times</t>
  </si>
  <si>
    <t>Jay Sandrich</t>
  </si>
  <si>
    <t>Neil Simon</t>
  </si>
  <si>
    <t>Goldie Hawn</t>
  </si>
  <si>
    <t>Rastar Films</t>
  </si>
  <si>
    <t>Private Benjamin</t>
  </si>
  <si>
    <t>October 10, 1980 (United States)</t>
  </si>
  <si>
    <t>Howard Zieff</t>
  </si>
  <si>
    <t>Nancy Meyers</t>
  </si>
  <si>
    <t>The Hollywood Knights</t>
  </si>
  <si>
    <t>May 30, 1980 (United States)</t>
  </si>
  <si>
    <t>Floyd Mutrux</t>
  </si>
  <si>
    <t>Tony Danza</t>
  </si>
  <si>
    <t>PolyGram Filmed Entertainment</t>
  </si>
  <si>
    <t>Motel Hell</t>
  </si>
  <si>
    <t>October 24, 1980 (United States)</t>
  </si>
  <si>
    <t>Kevin Connor</t>
  </si>
  <si>
    <t>Robert Jaffe</t>
  </si>
  <si>
    <t>Rory Calhoun</t>
  </si>
  <si>
    <t>Camp Hill</t>
  </si>
  <si>
    <t>The Jazz Singer</t>
  </si>
  <si>
    <t>Richard Fleischer</t>
  </si>
  <si>
    <t>Samson Raphaelson</t>
  </si>
  <si>
    <t>Laurence Olivier</t>
  </si>
  <si>
    <t>EMI Films</t>
  </si>
  <si>
    <t>Coal Miner's Daughter</t>
  </si>
  <si>
    <t>March 7, 1980 (United States)</t>
  </si>
  <si>
    <t>Michael Apted</t>
  </si>
  <si>
    <t>Thomas Rickman</t>
  </si>
  <si>
    <t>Sissy Spacek</t>
  </si>
  <si>
    <t>The Watcher in the Woods</t>
  </si>
  <si>
    <t>Family</t>
  </si>
  <si>
    <t>October 9, 1981 (United States)</t>
  </si>
  <si>
    <t>John Hough</t>
  </si>
  <si>
    <t>Brian Clemens</t>
  </si>
  <si>
    <t>Bette Davis</t>
  </si>
  <si>
    <t>Walt Disney Productions</t>
  </si>
  <si>
    <t>Breaker Morant</t>
  </si>
  <si>
    <t>July 3, 1980 (Australia)</t>
  </si>
  <si>
    <t>Bruce Beresford</t>
  </si>
  <si>
    <t>Jonathan Hardy</t>
  </si>
  <si>
    <t>Edward Woodward</t>
  </si>
  <si>
    <t>Australia</t>
  </si>
  <si>
    <t>The South Australian Film Corporation</t>
  </si>
  <si>
    <t>The Stunt Man</t>
  </si>
  <si>
    <t>June 27, 1980 (United States)</t>
  </si>
  <si>
    <t>Richard Rush</t>
  </si>
  <si>
    <t>Lawrence B. Marcus</t>
  </si>
  <si>
    <t>Peter O'Toole</t>
  </si>
  <si>
    <t>Melvin Simon Productions</t>
  </si>
  <si>
    <t>Where the Buffalo Roam</t>
  </si>
  <si>
    <t>April 25, 1980 (United States)</t>
  </si>
  <si>
    <t>Art Linson</t>
  </si>
  <si>
    <t>Hunter S. Thompson</t>
  </si>
  <si>
    <t>Peter Boyle</t>
  </si>
  <si>
    <t>The Awakening</t>
  </si>
  <si>
    <t>October 31, 1980 (United States)</t>
  </si>
  <si>
    <t>Mike Newell</t>
  </si>
  <si>
    <t>Allan Scott</t>
  </si>
  <si>
    <t>Charlton Heston</t>
  </si>
  <si>
    <t>Cheech and Chong's Next Movie</t>
  </si>
  <si>
    <t>Tommy Chong</t>
  </si>
  <si>
    <t>Cheech Marin</t>
  </si>
  <si>
    <t>The Island</t>
  </si>
  <si>
    <t>Michael Ritchie</t>
  </si>
  <si>
    <t>Peter Benchley</t>
  </si>
  <si>
    <t>The Boogey Man</t>
  </si>
  <si>
    <t>November 7, 1980 (United States)</t>
  </si>
  <si>
    <t>Ulli Lommel</t>
  </si>
  <si>
    <t>Suzanna Love</t>
  </si>
  <si>
    <t>The Jerry Gross Organization</t>
  </si>
  <si>
    <t>The Nude Bomb</t>
  </si>
  <si>
    <t>Clive Donner</t>
  </si>
  <si>
    <t>Mel Brooks</t>
  </si>
  <si>
    <t>Don Adams</t>
  </si>
  <si>
    <t>Lion of the Desert</t>
  </si>
  <si>
    <t>May 16, 1981 (Japan)</t>
  </si>
  <si>
    <t>Moustapha Akkad</t>
  </si>
  <si>
    <t>David Butler</t>
  </si>
  <si>
    <t>Anthony Quinn</t>
  </si>
  <si>
    <t>Libya</t>
  </si>
  <si>
    <t>Falcon International Productions</t>
  </si>
  <si>
    <t>Stardust Memories</t>
  </si>
  <si>
    <t>Woody Allen</t>
  </si>
  <si>
    <t>Jack Rollins &amp; Charles H. Joffe Productions</t>
  </si>
  <si>
    <t>Melvin and Howard</t>
  </si>
  <si>
    <t>Jonathan Demme</t>
  </si>
  <si>
    <t>Bo Goldman</t>
  </si>
  <si>
    <t>Paul Le Mat</t>
  </si>
  <si>
    <t>Can't Stop the Music</t>
  </si>
  <si>
    <t>Nancy Walker</t>
  </si>
  <si>
    <t>Bronte Woodard</t>
  </si>
  <si>
    <t>Ray Simpson</t>
  </si>
  <si>
    <t>Bronco Billy</t>
  </si>
  <si>
    <t>June 11, 1980 (United States)</t>
  </si>
  <si>
    <t>Dennis Hackin</t>
  </si>
  <si>
    <t>City of Women</t>
  </si>
  <si>
    <t>April 8, 1981 (United States)</t>
  </si>
  <si>
    <t>Federico Fellini</t>
  </si>
  <si>
    <t>Marcello Mastroianni</t>
  </si>
  <si>
    <t>Italy</t>
  </si>
  <si>
    <t>Opera Film Produzione</t>
  </si>
  <si>
    <t>The Private Eyes</t>
  </si>
  <si>
    <t>November 21, 1980 (United States)</t>
  </si>
  <si>
    <t>Lang Elliott</t>
  </si>
  <si>
    <t>Tim Conway</t>
  </si>
  <si>
    <t>Tri Star Productions</t>
  </si>
  <si>
    <t>When Time Ran Out...</t>
  </si>
  <si>
    <t>March 28, 1980 (United States)</t>
  </si>
  <si>
    <t>James Goldstone</t>
  </si>
  <si>
    <t>Gordon Thomas</t>
  </si>
  <si>
    <t>Paul Newman</t>
  </si>
  <si>
    <t>International Cinema</t>
  </si>
  <si>
    <t>Oh Heavenly Dog</t>
  </si>
  <si>
    <t>July 11, 1980 (United States)</t>
  </si>
  <si>
    <t>Joe Camp</t>
  </si>
  <si>
    <t>Rod Browning</t>
  </si>
  <si>
    <t>Mulberry Square Productions</t>
  </si>
  <si>
    <t>The Octagon</t>
  </si>
  <si>
    <t>Eric Karson</t>
  </si>
  <si>
    <t>Leigh Chapman</t>
  </si>
  <si>
    <t>Chuck Norris</t>
  </si>
  <si>
    <t>American Cinema Productions</t>
  </si>
  <si>
    <t>Hangar 18</t>
  </si>
  <si>
    <t>Sci-Fi</t>
  </si>
  <si>
    <t>March 13, 1981 (Ireland)</t>
  </si>
  <si>
    <t>James L. Conway</t>
  </si>
  <si>
    <t>Ken Pettus</t>
  </si>
  <si>
    <t>Darren McGavin</t>
  </si>
  <si>
    <t>Sunn Classic Pictures</t>
  </si>
  <si>
    <t>Herbie Goes Bananas</t>
  </si>
  <si>
    <t>G</t>
  </si>
  <si>
    <t>June 25, 1980 (United States)</t>
  </si>
  <si>
    <t>Vincent McEveety</t>
  </si>
  <si>
    <t>Don Tait</t>
  </si>
  <si>
    <t>Charles Martin Smith</t>
  </si>
  <si>
    <t>The Competition</t>
  </si>
  <si>
    <t>December 3, 1980 (United States)</t>
  </si>
  <si>
    <t>Joel Oliansky</t>
  </si>
  <si>
    <t>Richard Dreyfuss</t>
  </si>
  <si>
    <t>It's My Turn</t>
  </si>
  <si>
    <t>February 5, 1981 (Argentina)</t>
  </si>
  <si>
    <t>Claudia Weill</t>
  </si>
  <si>
    <t>Eleanor Bergstein</t>
  </si>
  <si>
    <t>Jill Clayburgh</t>
  </si>
  <si>
    <t>Honeysuckle Rose</t>
  </si>
  <si>
    <t>Jerry Schatzberg</t>
  </si>
  <si>
    <t>GÃ¶sta Stevens</t>
  </si>
  <si>
    <t>Willie Nelson</t>
  </si>
  <si>
    <t>Major Studio Partners</t>
  </si>
  <si>
    <t>Resurrection</t>
  </si>
  <si>
    <t>Daniel Petrie</t>
  </si>
  <si>
    <t>Lewis John Carlino</t>
  </si>
  <si>
    <t>Ellen Burstyn</t>
  </si>
  <si>
    <t>Fatso</t>
  </si>
  <si>
    <t>Anne Bancroft</t>
  </si>
  <si>
    <t>Dom DeLuise</t>
  </si>
  <si>
    <t>Brooksfilms</t>
  </si>
  <si>
    <t>Moscow Does Not Believe in Tears</t>
  </si>
  <si>
    <t>February 11, 1980 (Soviet Union)</t>
  </si>
  <si>
    <t>Vladimir Menshov</t>
  </si>
  <si>
    <t>Valentin Chernykh</t>
  </si>
  <si>
    <t>Vera Alentova</t>
  </si>
  <si>
    <t>Soviet Union</t>
  </si>
  <si>
    <t>Mosfilm</t>
  </si>
  <si>
    <t>The Fiendish Plot of Dr. Fu Manchu</t>
  </si>
  <si>
    <t>Piers Haggard</t>
  </si>
  <si>
    <t>Rudy Dochtermann</t>
  </si>
  <si>
    <t>Peter Sellers</t>
  </si>
  <si>
    <t>Braun Entertainment Group</t>
  </si>
  <si>
    <t>Serial</t>
  </si>
  <si>
    <t>Bill Persky</t>
  </si>
  <si>
    <t>Cyra McFadden</t>
  </si>
  <si>
    <t>Martin Mull</t>
  </si>
  <si>
    <t>Hero at Large</t>
  </si>
  <si>
    <t>Martin Davidson</t>
  </si>
  <si>
    <t>AJ Carothers</t>
  </si>
  <si>
    <t>John Ritter</t>
  </si>
  <si>
    <t>Kings Road Entertainment</t>
  </si>
  <si>
    <t>Wholly Moses!</t>
  </si>
  <si>
    <t>Gary Weis</t>
  </si>
  <si>
    <t>Guy Thomas</t>
  </si>
  <si>
    <t>Dudley Moore</t>
  </si>
  <si>
    <t>Bon Voyage, Charlie Brown (and Don't Come Back!!)</t>
  </si>
  <si>
    <t>Animation</t>
  </si>
  <si>
    <t>Bill Melendez</t>
  </si>
  <si>
    <t>Charles M. Schulz</t>
  </si>
  <si>
    <t>Scott Beach</t>
  </si>
  <si>
    <t>Lee Mendelson Film Productions</t>
  </si>
  <si>
    <t>In God We Trust (or Gimme That Prime Time Religion)</t>
  </si>
  <si>
    <t>Marty Feldman</t>
  </si>
  <si>
    <t>Roadie</t>
  </si>
  <si>
    <t>Alan Rudolph</t>
  </si>
  <si>
    <t>Big Boy Medlin</t>
  </si>
  <si>
    <t>Meat Loaf</t>
  </si>
  <si>
    <t>Alive Enterprises</t>
  </si>
  <si>
    <t>Just Tell Me What You Want</t>
  </si>
  <si>
    <t>January 18, 1980 (United States)</t>
  </si>
  <si>
    <t>Sidney Lumet</t>
  </si>
  <si>
    <t>Jay Presson Allen</t>
  </si>
  <si>
    <t>Ali MacGraw</t>
  </si>
  <si>
    <t>The Last Flight of Noah's Ark</t>
  </si>
  <si>
    <t>Charles Jarrott</t>
  </si>
  <si>
    <t>Ernest K. Gann</t>
  </si>
  <si>
    <t>Elliott Gould</t>
  </si>
  <si>
    <t>Little Miss Marker</t>
  </si>
  <si>
    <t>Walter Bernstein</t>
  </si>
  <si>
    <t>Damon Runyon</t>
  </si>
  <si>
    <t>Walter Matthau</t>
  </si>
  <si>
    <t>Willie &amp; Phil</t>
  </si>
  <si>
    <t>Paul Mazursky</t>
  </si>
  <si>
    <t>Jean Gruault</t>
  </si>
  <si>
    <t>Michael Ontkean</t>
  </si>
  <si>
    <t>Babylon</t>
  </si>
  <si>
    <t>November 1980 (United Kingdom)</t>
  </si>
  <si>
    <t>Franco Rosso</t>
  </si>
  <si>
    <t>David N. Haynes</t>
  </si>
  <si>
    <t>Diversity Music</t>
  </si>
  <si>
    <t>Windwalker</t>
  </si>
  <si>
    <t>November 18, 1983 (Sweden)</t>
  </si>
  <si>
    <t>Kieth Merrill</t>
  </si>
  <si>
    <t>Ray Goldrup</t>
  </si>
  <si>
    <t>Trevor Howard</t>
  </si>
  <si>
    <t>Santa Fe International</t>
  </si>
  <si>
    <t>Phobia</t>
  </si>
  <si>
    <t>September 9, 1980 (United States)</t>
  </si>
  <si>
    <t>John Huston</t>
  </si>
  <si>
    <t>Gary Sherman</t>
  </si>
  <si>
    <t>Paul Michael Glaser</t>
  </si>
  <si>
    <t>Borough Park Productions</t>
  </si>
  <si>
    <t>Windows</t>
  </si>
  <si>
    <t>Gordon Willis</t>
  </si>
  <si>
    <t>Barry Siegel</t>
  </si>
  <si>
    <t>Talia Shire</t>
  </si>
  <si>
    <t>Mike Lobell Productions</t>
  </si>
  <si>
    <t>Loving Couples</t>
  </si>
  <si>
    <t>Jack Smight</t>
  </si>
  <si>
    <t>Martin Donovan</t>
  </si>
  <si>
    <t>Shirley MacLaine</t>
  </si>
  <si>
    <t>Time Life Films</t>
  </si>
  <si>
    <t>The King and the Mockingbird</t>
  </si>
  <si>
    <t>Not Rated</t>
  </si>
  <si>
    <t>March 19, 1980 (France)</t>
  </si>
  <si>
    <t>Paul Grimault</t>
  </si>
  <si>
    <t>Hans Christian Andersen</t>
  </si>
  <si>
    <t>Jean Martin</t>
  </si>
  <si>
    <t>France</t>
  </si>
  <si>
    <t>Les Films Paul Grimault</t>
  </si>
  <si>
    <t>Oh, God! Book II</t>
  </si>
  <si>
    <t>Gilbert Cates</t>
  </si>
  <si>
    <t>Josh Greenfeld</t>
  </si>
  <si>
    <t>George Burns</t>
  </si>
  <si>
    <t>Those Lips, Those Eyes</t>
  </si>
  <si>
    <t>Michael Pressman</t>
  </si>
  <si>
    <t>David Shaber</t>
  </si>
  <si>
    <t>Frank Langella</t>
  </si>
  <si>
    <t>Herb Jaffe</t>
  </si>
  <si>
    <t>La Cage aux Folles II</t>
  </si>
  <si>
    <t>February 15, 1981 (United States)</t>
  </si>
  <si>
    <t>Ã‰douard Molinaro</t>
  </si>
  <si>
    <t>Jean Poiret</t>
  </si>
  <si>
    <t>Michel Serrault</t>
  </si>
  <si>
    <t>Da.Ma. Cinematografica</t>
  </si>
  <si>
    <t>The Gong Show Movie</t>
  </si>
  <si>
    <t>May 23, 1980 (United States)</t>
  </si>
  <si>
    <t>Chuck Barris</t>
  </si>
  <si>
    <t>Chuck Barris Productions</t>
  </si>
  <si>
    <t>Gilda Live</t>
  </si>
  <si>
    <t>Mike Nichols</t>
  </si>
  <si>
    <t>Anne Beatts</t>
  </si>
  <si>
    <t>Gilda Radner</t>
  </si>
  <si>
    <t>Broadway Productions</t>
  </si>
  <si>
    <t>Why Would I Lie?</t>
  </si>
  <si>
    <t>Larry Peerce</t>
  </si>
  <si>
    <t>Hollis Hodges</t>
  </si>
  <si>
    <t>Treat Williams</t>
  </si>
  <si>
    <t>First Family</t>
  </si>
  <si>
    <t>Buck Henry</t>
  </si>
  <si>
    <t>Bob Newhart</t>
  </si>
  <si>
    <t>F.F. Associates</t>
  </si>
  <si>
    <t>Mantis Fist Fighter</t>
  </si>
  <si>
    <t>July 9, 1982 (United States)</t>
  </si>
  <si>
    <t>Wing-Cho Yip</t>
  </si>
  <si>
    <t>Hsin-Yi Chang</t>
  </si>
  <si>
    <t>Ka-Yan Leung</t>
  </si>
  <si>
    <t>Hong Kong</t>
  </si>
  <si>
    <t>East Asia Film Company</t>
  </si>
  <si>
    <t>Indiana Jones and the Raiders of the Lost Ark</t>
  </si>
  <si>
    <t>June 12, 1981 (United States)</t>
  </si>
  <si>
    <t>Steven Spielberg</t>
  </si>
  <si>
    <t>Lawrence Kasdan</t>
  </si>
  <si>
    <t>Harrison Ford</t>
  </si>
  <si>
    <t>Body Heat</t>
  </si>
  <si>
    <t>August 28, 1981 (United States)</t>
  </si>
  <si>
    <t>The Ladd Company</t>
  </si>
  <si>
    <t>An American Werewolf in London</t>
  </si>
  <si>
    <t>August 21, 1981 (United States)</t>
  </si>
  <si>
    <t>David Naughton</t>
  </si>
  <si>
    <t>Polygram Pictures</t>
  </si>
  <si>
    <t>Escape from New York</t>
  </si>
  <si>
    <t>July 10, 1981 (United States)</t>
  </si>
  <si>
    <t>Kurt Russell</t>
  </si>
  <si>
    <t>The Evil Dead</t>
  </si>
  <si>
    <t>NC-17</t>
  </si>
  <si>
    <t>April 15, 1983 (United States)</t>
  </si>
  <si>
    <t>Sam Raimi</t>
  </si>
  <si>
    <t>Bruce Campbell</t>
  </si>
  <si>
    <t>Renaissance Pictures</t>
  </si>
  <si>
    <t>Porky's</t>
  </si>
  <si>
    <t>March 19, 1982 (United States)</t>
  </si>
  <si>
    <t>Bob Clark</t>
  </si>
  <si>
    <t>Dan Monahan</t>
  </si>
  <si>
    <t>Astral Bellevue PathÃ©</t>
  </si>
  <si>
    <t>Blow Out</t>
  </si>
  <si>
    <t>July 24, 1981 (United States)</t>
  </si>
  <si>
    <t>Clash of the Titans</t>
  </si>
  <si>
    <t>Desmond Davis</t>
  </si>
  <si>
    <t>Beverley Cross</t>
  </si>
  <si>
    <t>Charles H. Schneer Productions</t>
  </si>
  <si>
    <t>Excalibur</t>
  </si>
  <si>
    <t>April 10, 1981 (United States)</t>
  </si>
  <si>
    <t>John Boorman</t>
  </si>
  <si>
    <t>Thomas Malory</t>
  </si>
  <si>
    <t>Nigel Terry</t>
  </si>
  <si>
    <t>Cinema '84</t>
  </si>
  <si>
    <t>Mad Max 2</t>
  </si>
  <si>
    <t>May 21, 1982 (United States)</t>
  </si>
  <si>
    <t>George Miller</t>
  </si>
  <si>
    <t>Terry Hayes</t>
  </si>
  <si>
    <t>Mel Gibson</t>
  </si>
  <si>
    <t>Kennedy Miller Productions</t>
  </si>
  <si>
    <t>Das Boot</t>
  </si>
  <si>
    <t>February 10, 1982 (United States)</t>
  </si>
  <si>
    <t>Wolfgang Petersen</t>
  </si>
  <si>
    <t>JÃ¼rgen Prochnow</t>
  </si>
  <si>
    <t>Bavaria Film</t>
  </si>
  <si>
    <t>Stripes</t>
  </si>
  <si>
    <t>June 26, 1981 (United States)</t>
  </si>
  <si>
    <t>Ivan Reitman</t>
  </si>
  <si>
    <t>Len Blum</t>
  </si>
  <si>
    <t>Bill Murray</t>
  </si>
  <si>
    <t>Possession</t>
  </si>
  <si>
    <t>October 28, 1983 (United States)</t>
  </si>
  <si>
    <t>Andrzej Zulawski</t>
  </si>
  <si>
    <t>Isabelle Adjani</t>
  </si>
  <si>
    <t>Gaumont</t>
  </si>
  <si>
    <t>The Cannonball Run</t>
  </si>
  <si>
    <t>Brock Yates</t>
  </si>
  <si>
    <t>Golden Harvest Company</t>
  </si>
  <si>
    <t>Thief</t>
  </si>
  <si>
    <t>March 27, 1981 (United States)</t>
  </si>
  <si>
    <t>Michael Mann</t>
  </si>
  <si>
    <t>Frank Hohimer</t>
  </si>
  <si>
    <t>James Caan</t>
  </si>
  <si>
    <t>Mann/Caan Productions</t>
  </si>
  <si>
    <t>Endless Love</t>
  </si>
  <si>
    <t>July 17, 1981 (United States)</t>
  </si>
  <si>
    <t>Franco Zeffirelli</t>
  </si>
  <si>
    <t>Scott Spencer</t>
  </si>
  <si>
    <t>Time Bandits</t>
  </si>
  <si>
    <t>November 6, 1981 (United States)</t>
  </si>
  <si>
    <t>Terry Gilliam</t>
  </si>
  <si>
    <t>Michael Palin</t>
  </si>
  <si>
    <t>Sean Connery</t>
  </si>
  <si>
    <t>HandMade Films</t>
  </si>
  <si>
    <t>The Four Seasons</t>
  </si>
  <si>
    <t>May 22, 1981 (United States)</t>
  </si>
  <si>
    <t>Alan Alda</t>
  </si>
  <si>
    <t>Friday the 13th Part 2</t>
  </si>
  <si>
    <t>May 1, 1981 (United States)</t>
  </si>
  <si>
    <t>Steve Miner</t>
  </si>
  <si>
    <t>Ron Kurz</t>
  </si>
  <si>
    <t>Georgetown Productions Inc.</t>
  </si>
  <si>
    <t>Scanners</t>
  </si>
  <si>
    <t>January 14, 1981 (United States)</t>
  </si>
  <si>
    <t>David Cronenberg</t>
  </si>
  <si>
    <t>Jennifer O'Neill</t>
  </si>
  <si>
    <t>Canadian Film Development Corporation (CFDC)</t>
  </si>
  <si>
    <t>For Your Eyes Only</t>
  </si>
  <si>
    <t>John Glen</t>
  </si>
  <si>
    <t>Richard Maibaum</t>
  </si>
  <si>
    <t>Roger Moore</t>
  </si>
  <si>
    <t>Eon Productions</t>
  </si>
  <si>
    <t>Halloween II</t>
  </si>
  <si>
    <t>October 30, 1981 (United States)</t>
  </si>
  <si>
    <t>Rick Rosenthal</t>
  </si>
  <si>
    <t>Jamie Lee Curtis</t>
  </si>
  <si>
    <t>Dino De Laurentiis Company</t>
  </si>
  <si>
    <t>Taps</t>
  </si>
  <si>
    <t>December 25, 1981 (United States)</t>
  </si>
  <si>
    <t>Harold Becker</t>
  </si>
  <si>
    <t>Darryl Ponicsan</t>
  </si>
  <si>
    <t>George C. Scott</t>
  </si>
  <si>
    <t>Reds</t>
  </si>
  <si>
    <t>Warren Beatty</t>
  </si>
  <si>
    <t>Barclays Mercantile Industrial Finance</t>
  </si>
  <si>
    <t>On Golden Pond</t>
  </si>
  <si>
    <t>February 12, 1982 (United States)</t>
  </si>
  <si>
    <t>Mark Rydell</t>
  </si>
  <si>
    <t>Ernest Thompson</t>
  </si>
  <si>
    <t>Katharine Hepburn</t>
  </si>
  <si>
    <t>The Fox and the Hound</t>
  </si>
  <si>
    <t>Directors</t>
  </si>
  <si>
    <t>Daniel P. Mannix</t>
  </si>
  <si>
    <t>Mickey Rooney</t>
  </si>
  <si>
    <t>Walt Disney Animation Studios</t>
  </si>
  <si>
    <t>Chariots of Fire</t>
  </si>
  <si>
    <t>April 9, 1982 (United States)</t>
  </si>
  <si>
    <t>Hugh Hudson</t>
  </si>
  <si>
    <t>Colin Welland</t>
  </si>
  <si>
    <t>Ben Cross</t>
  </si>
  <si>
    <t>Enigma Productions</t>
  </si>
  <si>
    <t>Absence of Malice</t>
  </si>
  <si>
    <t>December 18, 1981 (United States)</t>
  </si>
  <si>
    <t>Sydney Pollack</t>
  </si>
  <si>
    <t>Kurt Luedtke</t>
  </si>
  <si>
    <t>Tarzan the Ape Man</t>
  </si>
  <si>
    <t>Approved</t>
  </si>
  <si>
    <t>John Derek</t>
  </si>
  <si>
    <t>Tom Rowe</t>
  </si>
  <si>
    <t>Bo Derek</t>
  </si>
  <si>
    <t>Victory</t>
  </si>
  <si>
    <t>July 31, 1981 (United States)</t>
  </si>
  <si>
    <t>Yabo Yablonsky</t>
  </si>
  <si>
    <t>Arthur</t>
  </si>
  <si>
    <t>Steve Gordon</t>
  </si>
  <si>
    <t>My Dinner with Andre</t>
  </si>
  <si>
    <t>October 11, 1981 (United States)</t>
  </si>
  <si>
    <t>Louis Malle</t>
  </si>
  <si>
    <t>Wallace Shawn</t>
  </si>
  <si>
    <t>Andre Gregory</t>
  </si>
  <si>
    <t>Saga Productions Inc.</t>
  </si>
  <si>
    <t>Caveman</t>
  </si>
  <si>
    <t>April 17, 1981 (United States)</t>
  </si>
  <si>
    <t>Carl Gottlieb</t>
  </si>
  <si>
    <t>Rudy De Luca</t>
  </si>
  <si>
    <t>Ringo Starr</t>
  </si>
  <si>
    <t>Estudios Churubusco Azteca S.A.</t>
  </si>
  <si>
    <t>Dead &amp; Buried</t>
  </si>
  <si>
    <t>Jeff Millar</t>
  </si>
  <si>
    <t>James Farentino</t>
  </si>
  <si>
    <t>Aspen Productions (I)</t>
  </si>
  <si>
    <t>History of the World: Part I</t>
  </si>
  <si>
    <t>The Howling</t>
  </si>
  <si>
    <t>Joe Dante</t>
  </si>
  <si>
    <t>Gary Brandner</t>
  </si>
  <si>
    <t>Dee Wallace</t>
  </si>
  <si>
    <t>Embassy Pictures</t>
  </si>
  <si>
    <t>Dragonslayer</t>
  </si>
  <si>
    <t>Matthew Robbins</t>
  </si>
  <si>
    <t>Hal Barwood</t>
  </si>
  <si>
    <t>Peter MacNicol</t>
  </si>
  <si>
    <t>Cutter's Way</t>
  </si>
  <si>
    <t>February 10, 1982 (France)</t>
  </si>
  <si>
    <t>Ivan Passer</t>
  </si>
  <si>
    <t>Newton Thornburg</t>
  </si>
  <si>
    <t>Jeff Bridges</t>
  </si>
  <si>
    <t>Gurian Entertainment</t>
  </si>
  <si>
    <t>Quest for Fire</t>
  </si>
  <si>
    <t>Jean-Jacques Annaud</t>
  </si>
  <si>
    <t>GÃ©rard Brach</t>
  </si>
  <si>
    <t>Everett McGill</t>
  </si>
  <si>
    <t>International Cinema Corporation (ICC)</t>
  </si>
  <si>
    <t>The Final Conflict</t>
  </si>
  <si>
    <t>March 20, 1981 (United States)</t>
  </si>
  <si>
    <t>Graham Baker</t>
  </si>
  <si>
    <t>David Seltzer</t>
  </si>
  <si>
    <t>Sam Neill</t>
  </si>
  <si>
    <t>Mommie Dearest</t>
  </si>
  <si>
    <t>September 25, 1981 (United States)</t>
  </si>
  <si>
    <t>Frank Perry</t>
  </si>
  <si>
    <t>Christina Crawford</t>
  </si>
  <si>
    <t>Faye Dunaway</t>
  </si>
  <si>
    <t>Private Lessons</t>
  </si>
  <si>
    <t>June 10, 1981 (United States)</t>
  </si>
  <si>
    <t>Alan Myerson</t>
  </si>
  <si>
    <t>Dan Greenburg</t>
  </si>
  <si>
    <t>Sylvia Kristel</t>
  </si>
  <si>
    <t>Barry &amp; Enright Productions</t>
  </si>
  <si>
    <t>The Postman Always Rings Twice</t>
  </si>
  <si>
    <t>Bob Rafelson</t>
  </si>
  <si>
    <t>David Mamet</t>
  </si>
  <si>
    <t>CIP Filmproduktion GmbH</t>
  </si>
  <si>
    <t>Ragtime</t>
  </si>
  <si>
    <t>Milos Forman</t>
  </si>
  <si>
    <t>E.L. Doctorow</t>
  </si>
  <si>
    <t>James Cagney</t>
  </si>
  <si>
    <t>Deadly Blessing</t>
  </si>
  <si>
    <t>August 14, 1981 (United States)</t>
  </si>
  <si>
    <t>Wes Craven</t>
  </si>
  <si>
    <t>Glenn M. Benest</t>
  </si>
  <si>
    <t>Maren Jensen</t>
  </si>
  <si>
    <t>Eyewitness</t>
  </si>
  <si>
    <t>February 13, 1981 (United States)</t>
  </si>
  <si>
    <t>Peter Yates</t>
  </si>
  <si>
    <t>Steve Tesich</t>
  </si>
  <si>
    <t>Gallipoli</t>
  </si>
  <si>
    <t>Peter Weir</t>
  </si>
  <si>
    <t>David Williamson</t>
  </si>
  <si>
    <t>R&amp;R Films</t>
  </si>
  <si>
    <t>Outland</t>
  </si>
  <si>
    <t>Peter Hyams</t>
  </si>
  <si>
    <t>Southern Comfort</t>
  </si>
  <si>
    <t>Michael Kane</t>
  </si>
  <si>
    <t>Keith Carradine</t>
  </si>
  <si>
    <t>Cinema Group Ventures</t>
  </si>
  <si>
    <t>S.O.B.</t>
  </si>
  <si>
    <t>July 1, 1981 (United States)</t>
  </si>
  <si>
    <t>Blake Edwards</t>
  </si>
  <si>
    <t>Julie Andrews</t>
  </si>
  <si>
    <t>Artista Management</t>
  </si>
  <si>
    <t>The Beyond</t>
  </si>
  <si>
    <t>November 11, 1983 (United States)</t>
  </si>
  <si>
    <t>Lucio Fulci</t>
  </si>
  <si>
    <t>Dardano Sacchetti</t>
  </si>
  <si>
    <t>Catriona MacColl</t>
  </si>
  <si>
    <t>Fulvia Film</t>
  </si>
  <si>
    <t>Ghost Story</t>
  </si>
  <si>
    <t>John Irvin</t>
  </si>
  <si>
    <t>Peter Straub</t>
  </si>
  <si>
    <t>Craig Wasson</t>
  </si>
  <si>
    <t>My Bloody Valentine</t>
  </si>
  <si>
    <t>February 11, 1981 (United States)</t>
  </si>
  <si>
    <t>George Mihalka</t>
  </si>
  <si>
    <t>Stephen A. Miller</t>
  </si>
  <si>
    <t>Paul Kelman</t>
  </si>
  <si>
    <t>The Funhouse</t>
  </si>
  <si>
    <t>March 13, 1981 (United States)</t>
  </si>
  <si>
    <t>Tobe Hooper</t>
  </si>
  <si>
    <t>Lawrence J. Block</t>
  </si>
  <si>
    <t>Elizabeth Berridge</t>
  </si>
  <si>
    <t>One from the Heart</t>
  </si>
  <si>
    <t>February 11, 1982 (United States)</t>
  </si>
  <si>
    <t>Francis Ford Coppola</t>
  </si>
  <si>
    <t>Armyan Bernstein</t>
  </si>
  <si>
    <t>Frederic Forrest</t>
  </si>
  <si>
    <t>Zoetrope Studios</t>
  </si>
  <si>
    <t>The French Lieutenant's Woman</t>
  </si>
  <si>
    <t>October 16, 1981 (United States)</t>
  </si>
  <si>
    <t>Karel Reisz</t>
  </si>
  <si>
    <t>John Fowles</t>
  </si>
  <si>
    <t>Meryl Streep</t>
  </si>
  <si>
    <t>Juniper Films</t>
  </si>
  <si>
    <t>The Great Muppet Caper</t>
  </si>
  <si>
    <t>Jim Henson</t>
  </si>
  <si>
    <t>Tom Patchett</t>
  </si>
  <si>
    <t>Henson Associates (HA)</t>
  </si>
  <si>
    <t>True Confessions</t>
  </si>
  <si>
    <t>Ulu Grosbard</t>
  </si>
  <si>
    <t>John Gregory Dunne</t>
  </si>
  <si>
    <t>Looker</t>
  </si>
  <si>
    <t>Michael Crichton</t>
  </si>
  <si>
    <t>Albert Finney</t>
  </si>
  <si>
    <t>Nighthawks</t>
  </si>
  <si>
    <t>Bruce Malmuth</t>
  </si>
  <si>
    <t>Sylvester Stallone</t>
  </si>
  <si>
    <t>Nice Dreams</t>
  </si>
  <si>
    <t>June 5, 1981 (United States)</t>
  </si>
  <si>
    <t>C &amp; C Brown Production</t>
  </si>
  <si>
    <t>Sharky's Machine</t>
  </si>
  <si>
    <t>William Diehl</t>
  </si>
  <si>
    <t>Deliverance Productions</t>
  </si>
  <si>
    <t>Neighbors</t>
  </si>
  <si>
    <t>John G. Avildsen</t>
  </si>
  <si>
    <t>Thomas Berger</t>
  </si>
  <si>
    <t>Puberty Blues</t>
  </si>
  <si>
    <t>December 10, 1981 (Australia)</t>
  </si>
  <si>
    <t>Margaret Kelly</t>
  </si>
  <si>
    <t>Nell Schofield</t>
  </si>
  <si>
    <t>Limelight Productions (II)</t>
  </si>
  <si>
    <t>Eye of the Needle</t>
  </si>
  <si>
    <t>Romance</t>
  </si>
  <si>
    <t>Richard Marquand</t>
  </si>
  <si>
    <t>Ken Follett</t>
  </si>
  <si>
    <t>Wolfen</t>
  </si>
  <si>
    <t>Michael Wadleigh</t>
  </si>
  <si>
    <t>Whitley Strieber</t>
  </si>
  <si>
    <t>Student Bodies</t>
  </si>
  <si>
    <t>August 7, 1981 (United States)</t>
  </si>
  <si>
    <t>Mickey Rose</t>
  </si>
  <si>
    <t>Kristen Riter</t>
  </si>
  <si>
    <t>Allen Smithee Classic Films</t>
  </si>
  <si>
    <t>Prince of the City</t>
  </si>
  <si>
    <t>August 26, 1981 (United States)</t>
  </si>
  <si>
    <t>The Hand</t>
  </si>
  <si>
    <t>Oliver Stone</t>
  </si>
  <si>
    <t>Marc Brandel</t>
  </si>
  <si>
    <t>Continental Divide</t>
  </si>
  <si>
    <t>September 18, 1981 (United States)</t>
  </si>
  <si>
    <t>Diva</t>
  </si>
  <si>
    <t>Music</t>
  </si>
  <si>
    <t>April 23, 1982 (United States)</t>
  </si>
  <si>
    <t>Jean-Jacques Beineix</t>
  </si>
  <si>
    <t>Daniel Odier</t>
  </si>
  <si>
    <t>Wilhelmenia Fernandez</t>
  </si>
  <si>
    <t>Les Films Galaxie</t>
  </si>
  <si>
    <t>Venom</t>
  </si>
  <si>
    <t>January 29, 1982 (United States)</t>
  </si>
  <si>
    <t>Alan Scholefield</t>
  </si>
  <si>
    <t>Klaus Kinski</t>
  </si>
  <si>
    <t>Morison Film Group</t>
  </si>
  <si>
    <t>Fort Apache the Bronx</t>
  </si>
  <si>
    <t>February 6, 1981 (United States)</t>
  </si>
  <si>
    <t>Heywood Gould</t>
  </si>
  <si>
    <t>Eyes of a Stranger</t>
  </si>
  <si>
    <t>Ken Wiederhorn</t>
  </si>
  <si>
    <t>Lauren Tewes</t>
  </si>
  <si>
    <t>Zorro: The Gay Blade</t>
  </si>
  <si>
    <t>Peter Medak</t>
  </si>
  <si>
    <t>Hal Dresner</t>
  </si>
  <si>
    <t>George Hamilton</t>
  </si>
  <si>
    <t>Under the Rainbow</t>
  </si>
  <si>
    <t>Steve Rash</t>
  </si>
  <si>
    <t>Fred Bauer</t>
  </si>
  <si>
    <t>Innovisions</t>
  </si>
  <si>
    <t>Carbon Copy</t>
  </si>
  <si>
    <t>Michael Schultz</t>
  </si>
  <si>
    <t>Stanley Shapiro</t>
  </si>
  <si>
    <t>George Segal</t>
  </si>
  <si>
    <t>DeHaven/Shapiro Productions</t>
  </si>
  <si>
    <t>The Incredible Shrinking Woman</t>
  </si>
  <si>
    <t>January 30, 1981 (United States)</t>
  </si>
  <si>
    <t>Joel Schumacher</t>
  </si>
  <si>
    <t>Lily Tomlin</t>
  </si>
  <si>
    <t>Lija Productions</t>
  </si>
  <si>
    <t>The Night the Lights Went Out in Georgia</t>
  </si>
  <si>
    <t>Bob Bonney</t>
  </si>
  <si>
    <t>Kristy McNichol</t>
  </si>
  <si>
    <t>Viacom Enterprises</t>
  </si>
  <si>
    <t>Quartet</t>
  </si>
  <si>
    <t>October 25, 1981 (United States)</t>
  </si>
  <si>
    <t>James Ivory</t>
  </si>
  <si>
    <t>Jean Rhys</t>
  </si>
  <si>
    <t>Merchant Ivory Productions</t>
  </si>
  <si>
    <t>Graduation Day</t>
  </si>
  <si>
    <t>Herb Freed</t>
  </si>
  <si>
    <t>Anne Marisse</t>
  </si>
  <si>
    <t>Christopher George</t>
  </si>
  <si>
    <t>Baughn/Freed Productions</t>
  </si>
  <si>
    <t>Modern Problems</t>
  </si>
  <si>
    <t>Ken Shapiro</t>
  </si>
  <si>
    <t>Pennies from Heaven</t>
  </si>
  <si>
    <t>January 1, 1982 (United States)</t>
  </si>
  <si>
    <t>Herbert Ross</t>
  </si>
  <si>
    <t>Dennis Potter</t>
  </si>
  <si>
    <t>Steve Martin</t>
  </si>
  <si>
    <t>American Pop</t>
  </si>
  <si>
    <t>Ralph Bakshi</t>
  </si>
  <si>
    <t>Ronni Kern</t>
  </si>
  <si>
    <t>Mews Small</t>
  </si>
  <si>
    <t>Bakshi Productions</t>
  </si>
  <si>
    <t>The Legend of the Lone Ranger</t>
  </si>
  <si>
    <t>William A. Fraker</t>
  </si>
  <si>
    <t>Ivan Goff</t>
  </si>
  <si>
    <t>Klinton Spilsbury</t>
  </si>
  <si>
    <t>Eaves Movie Ranch</t>
  </si>
  <si>
    <t>Sphinx</t>
  </si>
  <si>
    <t>Franklin J. Schaffner</t>
  </si>
  <si>
    <t>John Byrum</t>
  </si>
  <si>
    <t>Lesley-Anne Down</t>
  </si>
  <si>
    <t>Night School</t>
  </si>
  <si>
    <t>September 11, 1981 (United States)</t>
  </si>
  <si>
    <t>Ken Hughes</t>
  </si>
  <si>
    <t>Ruth Avergon</t>
  </si>
  <si>
    <t>Leonard Mann</t>
  </si>
  <si>
    <t>Lorimar Productions</t>
  </si>
  <si>
    <t>An Eye for an Eye</t>
  </si>
  <si>
    <t>Steve Carver</t>
  </si>
  <si>
    <t>James Bruner</t>
  </si>
  <si>
    <t>Adams Apple Film Company</t>
  </si>
  <si>
    <t>Zoot Suit</t>
  </si>
  <si>
    <t>Luis Valdez</t>
  </si>
  <si>
    <t>Daniel Valdez</t>
  </si>
  <si>
    <t>Rich and Famous</t>
  </si>
  <si>
    <t>George Cukor</t>
  </si>
  <si>
    <t>Gerald Ayres</t>
  </si>
  <si>
    <t>Jacqueline Bisset</t>
  </si>
  <si>
    <t>Jaquet</t>
  </si>
  <si>
    <t>Buddy Buddy</t>
  </si>
  <si>
    <t>December 11, 1981 (United States)</t>
  </si>
  <si>
    <t>Billy Wilder</t>
  </si>
  <si>
    <t>Francis Veber</t>
  </si>
  <si>
    <t>Jack Lemmon</t>
  </si>
  <si>
    <t>Heron Productions</t>
  </si>
  <si>
    <t>Bustin' Loose</t>
  </si>
  <si>
    <t>Oz Scott</t>
  </si>
  <si>
    <t>Lonne Elder III</t>
  </si>
  <si>
    <t>Richard Pryor</t>
  </si>
  <si>
    <t>Modern Romance</t>
  </si>
  <si>
    <t>Albert Brooks</t>
  </si>
  <si>
    <t>Heartbeeps</t>
  </si>
  <si>
    <t>Allan Arkush</t>
  </si>
  <si>
    <t>John Hill</t>
  </si>
  <si>
    <t>Andy Kaufman</t>
  </si>
  <si>
    <t>Back Roads</t>
  </si>
  <si>
    <t>Martin Ritt</t>
  </si>
  <si>
    <t>Gary DeVore</t>
  </si>
  <si>
    <t>Sally Field</t>
  </si>
  <si>
    <t>CBS Theatrical Films</t>
  </si>
  <si>
    <t>Take This Job and Shove It</t>
  </si>
  <si>
    <t>May 15, 1981 (United States)</t>
  </si>
  <si>
    <t>Gus Trikonis</t>
  </si>
  <si>
    <t>Barry Schneider</t>
  </si>
  <si>
    <t>Raggedy Man</t>
  </si>
  <si>
    <t>Jack Fisk</t>
  </si>
  <si>
    <t>William D. Wittliff</t>
  </si>
  <si>
    <t>Whose Life Is It Anyway?</t>
  </si>
  <si>
    <t>January 22, 1982 (United States)</t>
  </si>
  <si>
    <t>John Badham</t>
  </si>
  <si>
    <t>Brian Clark</t>
  </si>
  <si>
    <t>Inchon</t>
  </si>
  <si>
    <t>September 17, 1982 (United States)</t>
  </si>
  <si>
    <t>Terence Young</t>
  </si>
  <si>
    <t>Robin Moore</t>
  </si>
  <si>
    <t>South Korea</t>
  </si>
  <si>
    <t>One Way Productions</t>
  </si>
  <si>
    <t>All Night Long</t>
  </si>
  <si>
    <t>March 6, 1981 (United States)</t>
  </si>
  <si>
    <t>Jean-Claude Tramont</t>
  </si>
  <si>
    <t>The Pursuit of D.B. Cooper</t>
  </si>
  <si>
    <t>November 13, 1981 (United States)</t>
  </si>
  <si>
    <t>Roger Spottiswoode</t>
  </si>
  <si>
    <t>J.D. Reed</t>
  </si>
  <si>
    <t>Robert Duvall</t>
  </si>
  <si>
    <t>PolyGram Pictures</t>
  </si>
  <si>
    <t>Rollover</t>
  </si>
  <si>
    <t>Alan J. Pakula</t>
  </si>
  <si>
    <t>Howard Kohn</t>
  </si>
  <si>
    <t>Only When I Laugh</t>
  </si>
  <si>
    <t>Glenn Jordan</t>
  </si>
  <si>
    <t>Marsha Mason</t>
  </si>
  <si>
    <t>Honky Tonk Freeway</t>
  </si>
  <si>
    <t>John Schlesinger</t>
  </si>
  <si>
    <t>Edward Clinton</t>
  </si>
  <si>
    <t>David Rasche</t>
  </si>
  <si>
    <t>Paternity</t>
  </si>
  <si>
    <t>October 2, 1981 (United States)</t>
  </si>
  <si>
    <t>David Steinberg</t>
  </si>
  <si>
    <t>Charlie Peters</t>
  </si>
  <si>
    <t>King of the Mountain</t>
  </si>
  <si>
    <t>Noel Nosseck</t>
  </si>
  <si>
    <t>David Barry</t>
  </si>
  <si>
    <t>Harry Hamlin</t>
  </si>
  <si>
    <t>Scream</t>
  </si>
  <si>
    <t>January 1, 1981 (United States)</t>
  </si>
  <si>
    <t>Byron Quisenberry</t>
  </si>
  <si>
    <t>Pepper Martin</t>
  </si>
  <si>
    <t>Calendar International Pictures</t>
  </si>
  <si>
    <t>The Devil and Max Devlin</t>
  </si>
  <si>
    <t>Steven Hilliard Stern</t>
  </si>
  <si>
    <t>Mary Rodgers</t>
  </si>
  <si>
    <t>The Amateur</t>
  </si>
  <si>
    <t>Robert Littell</t>
  </si>
  <si>
    <t>John Savage</t>
  </si>
  <si>
    <t>Balkan Productions</t>
  </si>
  <si>
    <t>Longshot</t>
  </si>
  <si>
    <t>TV-PG</t>
  </si>
  <si>
    <t>1981 (United States)</t>
  </si>
  <si>
    <t>E.W. Swackhamer</t>
  </si>
  <si>
    <t>Barry Rosen</t>
  </si>
  <si>
    <t>Leif Garrett</t>
  </si>
  <si>
    <t>Greentree</t>
  </si>
  <si>
    <t>Comin' at Ya!</t>
  </si>
  <si>
    <t>Western</t>
  </si>
  <si>
    <t>Ferdinando Baldi</t>
  </si>
  <si>
    <t>Wolfe Lowenthal</t>
  </si>
  <si>
    <t>Tony Anthony</t>
  </si>
  <si>
    <t>Lupo-Anthony-Quintano Productions</t>
  </si>
  <si>
    <t>Le Pont du Nord</t>
  </si>
  <si>
    <t>March 24, 1982 (France)</t>
  </si>
  <si>
    <t>Jacques Rivette</t>
  </si>
  <si>
    <t>Bulle Ogier</t>
  </si>
  <si>
    <t>Les Films du Losange</t>
  </si>
  <si>
    <t>Silence of the North</t>
  </si>
  <si>
    <t>October 23, 1981 (Canada)</t>
  </si>
  <si>
    <t>Allan King</t>
  </si>
  <si>
    <t>Olive Frederickson</t>
  </si>
  <si>
    <t>Fast Times at Ridgemont High</t>
  </si>
  <si>
    <t>August 13, 1982 (United States)</t>
  </si>
  <si>
    <t>Amy Heckerling</t>
  </si>
  <si>
    <t>Cameron Crowe</t>
  </si>
  <si>
    <t>Sean Penn</t>
  </si>
  <si>
    <t>Blade Runner</t>
  </si>
  <si>
    <t>June 25, 1982 (United States)</t>
  </si>
  <si>
    <t>Ridley Scott</t>
  </si>
  <si>
    <t>Hampton Fancher</t>
  </si>
  <si>
    <t>The Thing</t>
  </si>
  <si>
    <t>Bill Lancaster</t>
  </si>
  <si>
    <t>Conan the Barbarian</t>
  </si>
  <si>
    <t>May 14, 1982 (United States)</t>
  </si>
  <si>
    <t>John Milius</t>
  </si>
  <si>
    <t>Robert E. Howard</t>
  </si>
  <si>
    <t>Arnold Schwarzenegger</t>
  </si>
  <si>
    <t>E.T. the Extra-Terrestrial</t>
  </si>
  <si>
    <t>June 11, 1982 (United States)</t>
  </si>
  <si>
    <t>Melissa Mathison</t>
  </si>
  <si>
    <t>Henry Thomas</t>
  </si>
  <si>
    <t>First Blood</t>
  </si>
  <si>
    <t>October 22, 1982 (United States)</t>
  </si>
  <si>
    <t>Ted Kotcheff</t>
  </si>
  <si>
    <t>David Morrell</t>
  </si>
  <si>
    <t>Anabasis N.V.</t>
  </si>
  <si>
    <t>An Officer and a Gentleman</t>
  </si>
  <si>
    <t>Taylor Hackford</t>
  </si>
  <si>
    <t>Douglas Day Stewart</t>
  </si>
  <si>
    <t>Grease 2</t>
  </si>
  <si>
    <t>Patricia Birch</t>
  </si>
  <si>
    <t>Ken Finkleman</t>
  </si>
  <si>
    <t>Michelle Pfeiffer</t>
  </si>
  <si>
    <t>Annie</t>
  </si>
  <si>
    <t>June 18, 1982 (United States)</t>
  </si>
  <si>
    <t>Carol Sobieski</t>
  </si>
  <si>
    <t>Aileen Quinn</t>
  </si>
  <si>
    <t>Poltergeist</t>
  </si>
  <si>
    <t>June 4, 1982 (United States)</t>
  </si>
  <si>
    <t>JoBeth Williams</t>
  </si>
  <si>
    <t>48 Hrs.</t>
  </si>
  <si>
    <t>December 8, 1982 (United States)</t>
  </si>
  <si>
    <t>Nick Nolte</t>
  </si>
  <si>
    <t>Star Trek II: The Wrath of Khan</t>
  </si>
  <si>
    <t>Nicholas Meyer</t>
  </si>
  <si>
    <t>Gene Roddenberry</t>
  </si>
  <si>
    <t>William Shatner</t>
  </si>
  <si>
    <t>Paradise</t>
  </si>
  <si>
    <t>May 7, 1982 (United States)</t>
  </si>
  <si>
    <t>Stuart Gillard</t>
  </si>
  <si>
    <t>Willie Aames</t>
  </si>
  <si>
    <t>The Last American Virgin</t>
  </si>
  <si>
    <t>July 30, 1982 (United States)</t>
  </si>
  <si>
    <t>Boaz Davidson</t>
  </si>
  <si>
    <t>Lawrence Monoson</t>
  </si>
  <si>
    <t>Cannon Group</t>
  </si>
  <si>
    <t>Sophie's Choice</t>
  </si>
  <si>
    <t>March 4, 1983 (United States)</t>
  </si>
  <si>
    <t>William Styron</t>
  </si>
  <si>
    <t>Incorporated Television Company (ITC)</t>
  </si>
  <si>
    <t>Gandhi</t>
  </si>
  <si>
    <t>February 25, 1983 (United States)</t>
  </si>
  <si>
    <t>Richard Attenborough</t>
  </si>
  <si>
    <t>John Briley</t>
  </si>
  <si>
    <t>Ben Kingsley</t>
  </si>
  <si>
    <t>International Film Investors</t>
  </si>
  <si>
    <t>Tootsie</t>
  </si>
  <si>
    <t>December 17, 1982 (United States)</t>
  </si>
  <si>
    <t>Don McGuire</t>
  </si>
  <si>
    <t>Dustin Hoffman</t>
  </si>
  <si>
    <t>Tron</t>
  </si>
  <si>
    <t>Steven Lisberger</t>
  </si>
  <si>
    <t>The Secret of NIMH</t>
  </si>
  <si>
    <t>July 16, 1982 (United States)</t>
  </si>
  <si>
    <t>Don Bluth</t>
  </si>
  <si>
    <t>Robert C. O'Brien</t>
  </si>
  <si>
    <t>Elizabeth Hartman</t>
  </si>
  <si>
    <t>Aurora</t>
  </si>
  <si>
    <t>The King of Comedy</t>
  </si>
  <si>
    <t>February 18, 1983 (Brazil)</t>
  </si>
  <si>
    <t>Paul D. Zimmerman</t>
  </si>
  <si>
    <t>Embassy International Pictures</t>
  </si>
  <si>
    <t>Rocky III</t>
  </si>
  <si>
    <t>May 28, 1982 (United States)</t>
  </si>
  <si>
    <t>The Beastmaster</t>
  </si>
  <si>
    <t>August 20, 1982 (United States)</t>
  </si>
  <si>
    <t>Don Coscarelli</t>
  </si>
  <si>
    <t>Marc Singer</t>
  </si>
  <si>
    <t>Leisure Investment Company</t>
  </si>
  <si>
    <t>Creepshow</t>
  </si>
  <si>
    <t>November 12, 1982 (United States)</t>
  </si>
  <si>
    <t>George A. Romero</t>
  </si>
  <si>
    <t>Hal Holbrook</t>
  </si>
  <si>
    <t>United Film Distribution Company (UFDC)</t>
  </si>
  <si>
    <t>The Man from Snowy River</t>
  </si>
  <si>
    <t>November 5, 1982 (United States)</t>
  </si>
  <si>
    <t>A.B. 'Banjo' Paterson</t>
  </si>
  <si>
    <t>Cambridge Productions</t>
  </si>
  <si>
    <t>Pink Floyd: The Wall</t>
  </si>
  <si>
    <t>Roger Waters</t>
  </si>
  <si>
    <t>Bob Geldof</t>
  </si>
  <si>
    <t>Goldcrest Films International</t>
  </si>
  <si>
    <t>Cat People</t>
  </si>
  <si>
    <t>April 2, 1982 (United States)</t>
  </si>
  <si>
    <t>DeWitt Bodeen</t>
  </si>
  <si>
    <t>Nastassja Kinski</t>
  </si>
  <si>
    <t>RKO Pictures</t>
  </si>
  <si>
    <t>Fanny and Alexander</t>
  </si>
  <si>
    <t>December 17, 1982 (Sweden)</t>
  </si>
  <si>
    <t>Ingmar Bergman</t>
  </si>
  <si>
    <t>Bertil Guve</t>
  </si>
  <si>
    <t>Sweden</t>
  </si>
  <si>
    <t>Cinematograph AB</t>
  </si>
  <si>
    <t>Friday the 13th Part III</t>
  </si>
  <si>
    <t>Martin Kitrosser</t>
  </si>
  <si>
    <t>Dana Kimmell</t>
  </si>
  <si>
    <t>Firefox</t>
  </si>
  <si>
    <t>Alex Lasker</t>
  </si>
  <si>
    <t>Halloween III: Season of the Witch</t>
  </si>
  <si>
    <t>Tommy Lee Wallace</t>
  </si>
  <si>
    <t>Tom Atkins</t>
  </si>
  <si>
    <t>The Dark Crystal</t>
  </si>
  <si>
    <t>David Odell</t>
  </si>
  <si>
    <t>The Verdict</t>
  </si>
  <si>
    <t>Barry Reed</t>
  </si>
  <si>
    <t>Pieces</t>
  </si>
  <si>
    <t>September 23, 1983 (United States)</t>
  </si>
  <si>
    <t>Juan Piquer SimÃ³n</t>
  </si>
  <si>
    <t>Dick Randall</t>
  </si>
  <si>
    <t>Spain</t>
  </si>
  <si>
    <t>Almena Films</t>
  </si>
  <si>
    <t>Zapped!</t>
  </si>
  <si>
    <t>September 3, 1982 (United States)</t>
  </si>
  <si>
    <t>Robert J. Rosenthal</t>
  </si>
  <si>
    <t>Bruce Rubin</t>
  </si>
  <si>
    <t>Scott Baio</t>
  </si>
  <si>
    <t>Six Pack</t>
  </si>
  <si>
    <t>Mike Marvin</t>
  </si>
  <si>
    <t>Kenny Rogers</t>
  </si>
  <si>
    <t>The World According to Garp</t>
  </si>
  <si>
    <t>July 23, 1982 (United States)</t>
  </si>
  <si>
    <t>George Roy Hill</t>
  </si>
  <si>
    <t>John Irving</t>
  </si>
  <si>
    <t>Pan Arts</t>
  </si>
  <si>
    <t>Diner</t>
  </si>
  <si>
    <t>Barry Levinson</t>
  </si>
  <si>
    <t>Steve Guttenberg</t>
  </si>
  <si>
    <t>The Best Little Whorehouse in Texas</t>
  </si>
  <si>
    <t>Larry L. King</t>
  </si>
  <si>
    <t>The Year of Living Dangerously</t>
  </si>
  <si>
    <t>February 18, 1983 (United States)</t>
  </si>
  <si>
    <t>Night Shift</t>
  </si>
  <si>
    <t>Ron Howard</t>
  </si>
  <si>
    <t>Lowell Ganz</t>
  </si>
  <si>
    <t>Henry Winkler</t>
  </si>
  <si>
    <t>Summer Lovers</t>
  </si>
  <si>
    <t>Peter Gallagher</t>
  </si>
  <si>
    <t>Victor Victoria</t>
  </si>
  <si>
    <t>The Last Unicorn</t>
  </si>
  <si>
    <t>November 19, 1982 (United States)</t>
  </si>
  <si>
    <t>Jules Bass</t>
  </si>
  <si>
    <t>Peter S. Beagle</t>
  </si>
  <si>
    <t>Rankin/Bass Productions</t>
  </si>
  <si>
    <t>The Entity</t>
  </si>
  <si>
    <t>February 4, 1983 (United States)</t>
  </si>
  <si>
    <t>Sidney J. Furie</t>
  </si>
  <si>
    <t>Frank De Felitta</t>
  </si>
  <si>
    <t>Barbara Hershey</t>
  </si>
  <si>
    <t>Airplane II: the Sequel</t>
  </si>
  <si>
    <t>December 10, 1982 (United States)</t>
  </si>
  <si>
    <t>The Toy</t>
  </si>
  <si>
    <t>Richard Donner</t>
  </si>
  <si>
    <t>The House on Sorority Row</t>
  </si>
  <si>
    <t>July 28, 1983 (South Korea)</t>
  </si>
  <si>
    <t>Mark Rosman</t>
  </si>
  <si>
    <t>Kate McNeil</t>
  </si>
  <si>
    <t>VAE Productions</t>
  </si>
  <si>
    <t>Evil Under the Sun</t>
  </si>
  <si>
    <t>March 5, 1982 (United States)</t>
  </si>
  <si>
    <t>Guy Hamilton</t>
  </si>
  <si>
    <t>Anthony Shaffer</t>
  </si>
  <si>
    <t>Peter Ustinov</t>
  </si>
  <si>
    <t>The Sword and the Sorcerer</t>
  </si>
  <si>
    <t>April 30, 1982 (United States)</t>
  </si>
  <si>
    <t>Albert Pyun</t>
  </si>
  <si>
    <t>Tom Karnowski</t>
  </si>
  <si>
    <t>Lee Horsley</t>
  </si>
  <si>
    <t>Sorcerer Productions</t>
  </si>
  <si>
    <t>Death Wish II</t>
  </si>
  <si>
    <t>February 19, 1982 (United States)</t>
  </si>
  <si>
    <t>Michael Winner</t>
  </si>
  <si>
    <t>David Engelbach</t>
  </si>
  <si>
    <t>Charles Bronson</t>
  </si>
  <si>
    <t>Golan-Globus Productions</t>
  </si>
  <si>
    <t>Silent Rage</t>
  </si>
  <si>
    <t>Michael Miller</t>
  </si>
  <si>
    <t>Joseph Fraley</t>
  </si>
  <si>
    <t>Megaforce</t>
  </si>
  <si>
    <t>Bob Kachler</t>
  </si>
  <si>
    <t>Barry Bostwick</t>
  </si>
  <si>
    <t>Personal Best</t>
  </si>
  <si>
    <t>June 26, 1982 (Japan)</t>
  </si>
  <si>
    <t>Robert Towne</t>
  </si>
  <si>
    <t>Mariel Hemingway</t>
  </si>
  <si>
    <t>The Geffen Company</t>
  </si>
  <si>
    <t>Dead Men Don't Wear Plaid</t>
  </si>
  <si>
    <t>Carl Reiner</t>
  </si>
  <si>
    <t>Aspen Film Society</t>
  </si>
  <si>
    <t>Amityville II: The Possession</t>
  </si>
  <si>
    <t>September 24, 1982 (United States)</t>
  </si>
  <si>
    <t>Damiano Damiani</t>
  </si>
  <si>
    <t>James Olson</t>
  </si>
  <si>
    <t>Mexico</t>
  </si>
  <si>
    <t>Missing</t>
  </si>
  <si>
    <t>March 12, 1982 (United States)</t>
  </si>
  <si>
    <t>Costa-Gavras</t>
  </si>
  <si>
    <t>Frances</t>
  </si>
  <si>
    <t>March 11, 1983 (Australia)</t>
  </si>
  <si>
    <t>Graeme Clifford</t>
  </si>
  <si>
    <t>Eric Bergren</t>
  </si>
  <si>
    <t>Jessica Lange</t>
  </si>
  <si>
    <t>The Seduction</t>
  </si>
  <si>
    <t>Thriller</t>
  </si>
  <si>
    <t>David Schmoeller</t>
  </si>
  <si>
    <t>Morgan Fairchild</t>
  </si>
  <si>
    <t>The Romantic Venture</t>
  </si>
  <si>
    <t>Cannery Row</t>
  </si>
  <si>
    <t>David S. Ward</t>
  </si>
  <si>
    <t>John Steinbeck</t>
  </si>
  <si>
    <t>Chai Productions</t>
  </si>
  <si>
    <t>Deathtrap</t>
  </si>
  <si>
    <t>Ira Levin</t>
  </si>
  <si>
    <t>Tex</t>
  </si>
  <si>
    <t>Tim Hunter</t>
  </si>
  <si>
    <t>S.E. Hinton</t>
  </si>
  <si>
    <t>Matt Dillon</t>
  </si>
  <si>
    <t>Time Walker</t>
  </si>
  <si>
    <t>Tom Kennedy</t>
  </si>
  <si>
    <t>Jason Williams</t>
  </si>
  <si>
    <t>Ben Murphy</t>
  </si>
  <si>
    <t>Byzantine Productions</t>
  </si>
  <si>
    <t>I, the Jury</t>
  </si>
  <si>
    <t>April 22, 1982 (West Germany)</t>
  </si>
  <si>
    <t>Richard T. Heffron</t>
  </si>
  <si>
    <t>Mickey Spillane</t>
  </si>
  <si>
    <t>Armand Assante</t>
  </si>
  <si>
    <t>Tempest</t>
  </si>
  <si>
    <t>John Cassavetes</t>
  </si>
  <si>
    <t>Young Doctors in Love</t>
  </si>
  <si>
    <t>Garry Marshall</t>
  </si>
  <si>
    <t>Michael Elias</t>
  </si>
  <si>
    <t>Michael McKean</t>
  </si>
  <si>
    <t>ABC Motion Pictures</t>
  </si>
  <si>
    <t>My Favorite Year</t>
  </si>
  <si>
    <t>October 8, 1982 (United States)</t>
  </si>
  <si>
    <t>Richard Benjamin</t>
  </si>
  <si>
    <t>Norman Steinberg</t>
  </si>
  <si>
    <t>Still of the Night</t>
  </si>
  <si>
    <t>Robert Benton</t>
  </si>
  <si>
    <t>Roy Scheider</t>
  </si>
  <si>
    <t>Parasite</t>
  </si>
  <si>
    <t>Charles Band</t>
  </si>
  <si>
    <t>Alan J. Adler</t>
  </si>
  <si>
    <t>Robert Glaudini</t>
  </si>
  <si>
    <t>Making Love</t>
  </si>
  <si>
    <t>Arthur Hiller</t>
  </si>
  <si>
    <t>Barry Sandler</t>
  </si>
  <si>
    <t>IndieProd Company Productions</t>
  </si>
  <si>
    <t>Honkytonk Man</t>
  </si>
  <si>
    <t>December 15, 1982 (United States)</t>
  </si>
  <si>
    <t>Clancy Carlile</t>
  </si>
  <si>
    <t>The Beast Within</t>
  </si>
  <si>
    <t>Philippe Mora</t>
  </si>
  <si>
    <t>Tom Holland</t>
  </si>
  <si>
    <t>Ronny Cox</t>
  </si>
  <si>
    <t>Katzka</t>
  </si>
  <si>
    <t>Come Back to the 5 &amp; Dime Jimmy Dean, Jimmy Dean</t>
  </si>
  <si>
    <t>April 6, 1983 (France)</t>
  </si>
  <si>
    <t>Ed Graczyk</t>
  </si>
  <si>
    <t>Cher</t>
  </si>
  <si>
    <t>Sandcastle 5 Productions</t>
  </si>
  <si>
    <t>The Final Option</t>
  </si>
  <si>
    <t>September 16, 1983 (United States)</t>
  </si>
  <si>
    <t>Ian Sharp</t>
  </si>
  <si>
    <t>George Markstein</t>
  </si>
  <si>
    <t>Lewis Collins</t>
  </si>
  <si>
    <t>Switzerland</t>
  </si>
  <si>
    <t>Richmond Light Horse Productions</t>
  </si>
  <si>
    <t>Trail of the Pink Panther</t>
  </si>
  <si>
    <t>The Sender</t>
  </si>
  <si>
    <t>Roger Christian</t>
  </si>
  <si>
    <t>Thomas Baum</t>
  </si>
  <si>
    <t>Kathryn Harrold</t>
  </si>
  <si>
    <t>The Border</t>
  </si>
  <si>
    <t>Tony Richardson</t>
  </si>
  <si>
    <t>Deric Washburn</t>
  </si>
  <si>
    <t>Efer Productions</t>
  </si>
  <si>
    <t>Kiss Me Goodbye</t>
  </si>
  <si>
    <t>December 22, 1982 (United States)</t>
  </si>
  <si>
    <t>Robert Mulligan</t>
  </si>
  <si>
    <t>Bruno Barreto</t>
  </si>
  <si>
    <t>A Midsummer Night's Sex Comedy</t>
  </si>
  <si>
    <t>Vice Squad</t>
  </si>
  <si>
    <t>Sandy Howard</t>
  </si>
  <si>
    <t>Season Hubley</t>
  </si>
  <si>
    <t>Best Friends</t>
  </si>
  <si>
    <t>Norman Jewison</t>
  </si>
  <si>
    <t>Valerie Curtin</t>
  </si>
  <si>
    <t>Shoot the Moon</t>
  </si>
  <si>
    <t>Lookin' to Get Out</t>
  </si>
  <si>
    <t>June 30, 1983 (Australia)</t>
  </si>
  <si>
    <t>Hal Ashby</t>
  </si>
  <si>
    <t>Al Schwartz</t>
  </si>
  <si>
    <t>Jon Voight</t>
  </si>
  <si>
    <t>Barbarosa</t>
  </si>
  <si>
    <t>Fred Schepisi</t>
  </si>
  <si>
    <t>Visiting Hours</t>
  </si>
  <si>
    <t>Jean-Claude Lord</t>
  </si>
  <si>
    <t>Brian Taggert</t>
  </si>
  <si>
    <t>Michael Ironside</t>
  </si>
  <si>
    <t>A Little Sex</t>
  </si>
  <si>
    <t>Bruce Paltrow</t>
  </si>
  <si>
    <t>Robert De Laurentiis</t>
  </si>
  <si>
    <t>Tim Matheson</t>
  </si>
  <si>
    <t>Company Four</t>
  </si>
  <si>
    <t>Class Reunion</t>
  </si>
  <si>
    <t>October 29, 1982 (United States)</t>
  </si>
  <si>
    <t>John Hughes</t>
  </si>
  <si>
    <t>Gerrit Graham</t>
  </si>
  <si>
    <t>Hanky Panky</t>
  </si>
  <si>
    <t>Henry Rosenbaum</t>
  </si>
  <si>
    <t>Author! Author!</t>
  </si>
  <si>
    <t>Israel Horovitz</t>
  </si>
  <si>
    <t>Split Image</t>
  </si>
  <si>
    <t>October 3, 1982 (United States)</t>
  </si>
  <si>
    <t>Michael O'Keefe</t>
  </si>
  <si>
    <t>The Challenge</t>
  </si>
  <si>
    <t>John Frankenheimer</t>
  </si>
  <si>
    <t>Richard Maxwell</t>
  </si>
  <si>
    <t>The Soldier</t>
  </si>
  <si>
    <t>August 27, 1982 (United States)</t>
  </si>
  <si>
    <t>James Glickenhaus</t>
  </si>
  <si>
    <t>Ken Wahl</t>
  </si>
  <si>
    <t>Wrong Is Right</t>
  </si>
  <si>
    <t>Richard Brooks</t>
  </si>
  <si>
    <t>Charles McCarry</t>
  </si>
  <si>
    <t>Six Weeks</t>
  </si>
  <si>
    <t>Fred Mustard Stewart</t>
  </si>
  <si>
    <t>The State of Things</t>
  </si>
  <si>
    <t>Wim Wenders</t>
  </si>
  <si>
    <t>Robert Kramer</t>
  </si>
  <si>
    <t>Allen Garfield</t>
  </si>
  <si>
    <t>Gray City</t>
  </si>
  <si>
    <t>Jekyll and Hyde... Together Again</t>
  </si>
  <si>
    <t>October 1, 1982 (United States)</t>
  </si>
  <si>
    <t>Jerry Belson</t>
  </si>
  <si>
    <t>Monica Mcgowan Johnson</t>
  </si>
  <si>
    <t>Mark Blankfield</t>
  </si>
  <si>
    <t>Forced Vengeance</t>
  </si>
  <si>
    <t>James Fargo</t>
  </si>
  <si>
    <t>Franklin Thompson</t>
  </si>
  <si>
    <t>The Missionary</t>
  </si>
  <si>
    <t>Richard Loncraine</t>
  </si>
  <si>
    <t>The Escape Artist</t>
  </si>
  <si>
    <t>Caleb Deschanel</t>
  </si>
  <si>
    <t>David Wagoner</t>
  </si>
  <si>
    <t>Raul Julia</t>
  </si>
  <si>
    <t>Night Crossing</t>
  </si>
  <si>
    <t>February 5, 1982 (United States)</t>
  </si>
  <si>
    <t>Delbert Mann</t>
  </si>
  <si>
    <t>John McGreevey</t>
  </si>
  <si>
    <t>John Hurt</t>
  </si>
  <si>
    <t>Endangered Species</t>
  </si>
  <si>
    <t>September 10, 1982 (United States)</t>
  </si>
  <si>
    <t>Judd Klinger</t>
  </si>
  <si>
    <t>Robert Urich</t>
  </si>
  <si>
    <t>Things Are Tough All Over</t>
  </si>
  <si>
    <t>August 4, 1982 (United States)</t>
  </si>
  <si>
    <t>Thomas K. Avildsen</t>
  </si>
  <si>
    <t>Toni Attell</t>
  </si>
  <si>
    <t>Homework</t>
  </si>
  <si>
    <t>James Beshears</t>
  </si>
  <si>
    <t>Maurice Peterson</t>
  </si>
  <si>
    <t>Joan Collins</t>
  </si>
  <si>
    <t>Jensen Farley Pictures</t>
  </si>
  <si>
    <t>Jinxed!</t>
  </si>
  <si>
    <t>Don Siegel</t>
  </si>
  <si>
    <t>Frank D. Gilroy</t>
  </si>
  <si>
    <t>Bette Midler</t>
  </si>
  <si>
    <t>The Return of Martin Guerre</t>
  </si>
  <si>
    <t>August 26, 1983 (United States)</t>
  </si>
  <si>
    <t>Daniel Vigne</t>
  </si>
  <si>
    <t>Jean-Claude CarriÃ¨re</t>
  </si>
  <si>
    <t>GÃ©rard Depardieu</t>
  </si>
  <si>
    <t>S.F.P.C.</t>
  </si>
  <si>
    <t>They Call Me Bruce</t>
  </si>
  <si>
    <t>Elliott Hong</t>
  </si>
  <si>
    <t>David Randolph</t>
  </si>
  <si>
    <t>Johnny Yune</t>
  </si>
  <si>
    <t>Gold Pine Productions</t>
  </si>
  <si>
    <t>Some Kind of Hero</t>
  </si>
  <si>
    <t>Robert Boris</t>
  </si>
  <si>
    <t>Hammett</t>
  </si>
  <si>
    <t>Joe Gores</t>
  </si>
  <si>
    <t>Five Days One Summer</t>
  </si>
  <si>
    <t>1982 (Japan)</t>
  </si>
  <si>
    <t>Fred Zinnemann</t>
  </si>
  <si>
    <t>Michael Austin</t>
  </si>
  <si>
    <t>Cable and Wireless Finance</t>
  </si>
  <si>
    <t>Penitentiary II</t>
  </si>
  <si>
    <t>Jamaa Fanaka</t>
  </si>
  <si>
    <t>Leon Isaac Kennedy</t>
  </si>
  <si>
    <t>Bob-Bea Productions</t>
  </si>
  <si>
    <t>If You Could See What I Hear</t>
  </si>
  <si>
    <t>Eric Till</t>
  </si>
  <si>
    <t>Cypress Grove</t>
  </si>
  <si>
    <t>Partners</t>
  </si>
  <si>
    <t>James Burrows</t>
  </si>
  <si>
    <t>Ryan O'Neal</t>
  </si>
  <si>
    <t>Richard Pryor: Live on the Sunset Strip</t>
  </si>
  <si>
    <t>Joe Layton</t>
  </si>
  <si>
    <t>Paul Mooney</t>
  </si>
  <si>
    <t>Bugs Bunny's 3rd Movie: 1001 Rabbit Tales</t>
  </si>
  <si>
    <t>John W. Dunn</t>
  </si>
  <si>
    <t>Mel Blanc</t>
  </si>
  <si>
    <t>Warner Bros. Animation</t>
  </si>
  <si>
    <t>Monsignor</t>
  </si>
  <si>
    <t>Jack-Alain LÃ©ger</t>
  </si>
  <si>
    <t>Frank Yablans Presentations</t>
  </si>
  <si>
    <t>Yes, Giorgio</t>
  </si>
  <si>
    <t>Anne Piper</t>
  </si>
  <si>
    <t>Luciano Pavarotti</t>
  </si>
  <si>
    <t>I Ought to Be in Pictures</t>
  </si>
  <si>
    <t>March 26, 1982 (United States)</t>
  </si>
  <si>
    <t>La traviata</t>
  </si>
  <si>
    <t>February 18, 1983 (Italy)</t>
  </si>
  <si>
    <t>Francesco Maria Piave</t>
  </si>
  <si>
    <t>Teresa Stratas</t>
  </si>
  <si>
    <t>Netherlands</t>
  </si>
  <si>
    <t>Accent Films B.V.</t>
  </si>
  <si>
    <t>Fighting Back</t>
  </si>
  <si>
    <t>Lewis Teague</t>
  </si>
  <si>
    <t>Thomas Hedley Jr.</t>
  </si>
  <si>
    <t>Tom Skerritt</t>
  </si>
  <si>
    <t>Permut Presentations</t>
  </si>
  <si>
    <t>Kamikaze 89</t>
  </si>
  <si>
    <t>July 16, 1982 (West Germany)</t>
  </si>
  <si>
    <t>Wolf Gremm</t>
  </si>
  <si>
    <t>Robert Katz</t>
  </si>
  <si>
    <t>Rainer Werner Fassbinder</t>
  </si>
  <si>
    <t>Regina Ziegler Filmproduktion</t>
  </si>
  <si>
    <t>The Wizard of Oz</t>
  </si>
  <si>
    <t>October 6, 1982 (United States)</t>
  </si>
  <si>
    <t>Fumihiko Takayama</t>
  </si>
  <si>
    <t>Yoshimitsu Banno</t>
  </si>
  <si>
    <t>Alan Enterprises</t>
  </si>
  <si>
    <t>Heidi's Song</t>
  </si>
  <si>
    <t>Robert Taylor</t>
  </si>
  <si>
    <t>Joseph Barbera</t>
  </si>
  <si>
    <t>Lorne Greene</t>
  </si>
  <si>
    <t>Hanna-Barbera Productions</t>
  </si>
  <si>
    <t>Love Child</t>
  </si>
  <si>
    <t>October 15, 1982 (United States)</t>
  </si>
  <si>
    <t>Anne Gerard</t>
  </si>
  <si>
    <t>Amy Madigan</t>
  </si>
  <si>
    <t>Boardinghouse</t>
  </si>
  <si>
    <t>October 21, 1983 (United States)</t>
  </si>
  <si>
    <t>John Wintergate</t>
  </si>
  <si>
    <t>Blustarr</t>
  </si>
  <si>
    <t>Experience Preferred... But Not Essential</t>
  </si>
  <si>
    <t>December 22, 1982 (United Kingdom)</t>
  </si>
  <si>
    <t>Peter Duffell</t>
  </si>
  <si>
    <t>June Roberts</t>
  </si>
  <si>
    <t>Elizabeth Edmonds</t>
  </si>
  <si>
    <t>Channel Four Film</t>
  </si>
  <si>
    <t>The Personals</t>
  </si>
  <si>
    <t>October 1982 (United States)</t>
  </si>
  <si>
    <t>Peter Markle</t>
  </si>
  <si>
    <t>Bill Schoppert</t>
  </si>
  <si>
    <t>Blueline Productions</t>
  </si>
  <si>
    <t>Lonely Hearts</t>
  </si>
  <si>
    <t>October 21, 1982 (Australia)</t>
  </si>
  <si>
    <t>Paul Cox</t>
  </si>
  <si>
    <t>Wendy Hughes</t>
  </si>
  <si>
    <t>Adam Packer Film Productions</t>
  </si>
  <si>
    <t>Scarface</t>
  </si>
  <si>
    <t>December 9, 1983 (United States)</t>
  </si>
  <si>
    <t>The Outsiders</t>
  </si>
  <si>
    <t>March 25, 1983 (United States)</t>
  </si>
  <si>
    <t>Kathleen Rowell</t>
  </si>
  <si>
    <t>C. Thomas Howell</t>
  </si>
  <si>
    <t>Star Wars: Episode VI - Return of the Jedi</t>
  </si>
  <si>
    <t>May 25, 1983 (United States)</t>
  </si>
  <si>
    <t>Risky Business</t>
  </si>
  <si>
    <t>August 5, 1983 (United States)</t>
  </si>
  <si>
    <t>Paul Brickman</t>
  </si>
  <si>
    <t>Tom Cruise</t>
  </si>
  <si>
    <t>National Lampoon's Vacation</t>
  </si>
  <si>
    <t>July 29, 1983 (United States)</t>
  </si>
  <si>
    <t>National Lampoon</t>
  </si>
  <si>
    <t>Trading Places</t>
  </si>
  <si>
    <t>June 8, 1983 (United States)</t>
  </si>
  <si>
    <t>Timothy Harris</t>
  </si>
  <si>
    <t>Eddie Murphy</t>
  </si>
  <si>
    <t>Superman III</t>
  </si>
  <si>
    <t>June 17, 1983 (United States)</t>
  </si>
  <si>
    <t>The Big Chill</t>
  </si>
  <si>
    <t>September 30, 1983 (United States)</t>
  </si>
  <si>
    <t>Tom Berenger</t>
  </si>
  <si>
    <t>Staying Alive</t>
  </si>
  <si>
    <t>July 15, 1983 (United States)</t>
  </si>
  <si>
    <t>Nik Cohn</t>
  </si>
  <si>
    <t>Jaws 3-D</t>
  </si>
  <si>
    <t>July 22, 1983 (United States)</t>
  </si>
  <si>
    <t>Joe Alves</t>
  </si>
  <si>
    <t>Dennis Quaid</t>
  </si>
  <si>
    <t>Christine</t>
  </si>
  <si>
    <t>Keith Gordon</t>
  </si>
  <si>
    <t>Sleepaway Camp</t>
  </si>
  <si>
    <t>November 18, 1983 (United States)</t>
  </si>
  <si>
    <t>Robert Hiltzik</t>
  </si>
  <si>
    <t>Felissa Rose</t>
  </si>
  <si>
    <t>American Eagle Films</t>
  </si>
  <si>
    <t>Flashdance</t>
  </si>
  <si>
    <t>Adrian Lyne</t>
  </si>
  <si>
    <t>Jennifer Beals</t>
  </si>
  <si>
    <t>WarGames</t>
  </si>
  <si>
    <t>June 3, 1983 (United States)</t>
  </si>
  <si>
    <t>Lawrence Lasker</t>
  </si>
  <si>
    <t>Matthew Broderick</t>
  </si>
  <si>
    <t>The Right Stuff</t>
  </si>
  <si>
    <t>February 17, 1984 (United States)</t>
  </si>
  <si>
    <t>Philip Kaufman</t>
  </si>
  <si>
    <t>Sam Shepard</t>
  </si>
  <si>
    <t>Krull</t>
  </si>
  <si>
    <t>Ken Marshall</t>
  </si>
  <si>
    <t>Spring Break</t>
  </si>
  <si>
    <t>David Smilow</t>
  </si>
  <si>
    <t>David Knell</t>
  </si>
  <si>
    <t>The Dead Zone</t>
  </si>
  <si>
    <t>Jeffrey Boam</t>
  </si>
  <si>
    <t>Christopher Walken</t>
  </si>
  <si>
    <t>Octopussy</t>
  </si>
  <si>
    <t>June 10, 1983 (United States)</t>
  </si>
  <si>
    <t>George MacDonald Fraser</t>
  </si>
  <si>
    <t>Private School</t>
  </si>
  <si>
    <t>Noel Black</t>
  </si>
  <si>
    <t>Phoebe Cates</t>
  </si>
  <si>
    <t>Unity Productions</t>
  </si>
  <si>
    <t>Valley Girl</t>
  </si>
  <si>
    <t>April 29, 1983 (United States)</t>
  </si>
  <si>
    <t>Martha Coolidge</t>
  </si>
  <si>
    <t>Andrew Lane</t>
  </si>
  <si>
    <t>Nicolas Cage</t>
  </si>
  <si>
    <t>Atlantic Entertainment Group</t>
  </si>
  <si>
    <t>Rumble Fish</t>
  </si>
  <si>
    <t>Videodrome</t>
  </si>
  <si>
    <t>James Woods</t>
  </si>
  <si>
    <t>Filmplan International</t>
  </si>
  <si>
    <t>Terms of Endearment</t>
  </si>
  <si>
    <t>James L. Brooks</t>
  </si>
  <si>
    <t>Larry McMurtry</t>
  </si>
  <si>
    <t>Twilight Zone: The Movie</t>
  </si>
  <si>
    <t>June 24, 1983 (United States)</t>
  </si>
  <si>
    <t>Amblin Entertainment</t>
  </si>
  <si>
    <t>Never Say Never Again</t>
  </si>
  <si>
    <t>October 7, 1983 (United States)</t>
  </si>
  <si>
    <t>Kevin McClory</t>
  </si>
  <si>
    <t>TaliaFilm II Productions</t>
  </si>
  <si>
    <t>A Christmas Story</t>
  </si>
  <si>
    <t>Jean Shepherd</t>
  </si>
  <si>
    <t>Peter Billingsley</t>
  </si>
  <si>
    <t>Cujo</t>
  </si>
  <si>
    <t>August 12, 1983 (United States)</t>
  </si>
  <si>
    <t>Sudden Impact</t>
  </si>
  <si>
    <t>Harry Julian Fink</t>
  </si>
  <si>
    <t>The Hunger</t>
  </si>
  <si>
    <t>Tony Scott</t>
  </si>
  <si>
    <t>James Costigan</t>
  </si>
  <si>
    <t>Catherine Deneuve</t>
  </si>
  <si>
    <t>Mr. Mom</t>
  </si>
  <si>
    <t>August 19, 1983 (United States)</t>
  </si>
  <si>
    <t>Stan Dragoti</t>
  </si>
  <si>
    <t>Michael Keaton</t>
  </si>
  <si>
    <t>Sherwood Productions</t>
  </si>
  <si>
    <t>Blue Thunder</t>
  </si>
  <si>
    <t>May 13, 1983 (United States)</t>
  </si>
  <si>
    <t>Dan O'Bannon</t>
  </si>
  <si>
    <t>Breathless</t>
  </si>
  <si>
    <t>Jim McBride</t>
  </si>
  <si>
    <t>FranÃ§ois Truffaut</t>
  </si>
  <si>
    <t>Breathless Associates</t>
  </si>
  <si>
    <t>Psycho II</t>
  </si>
  <si>
    <t>Richard Franklin</t>
  </si>
  <si>
    <t>Anthony Perkins</t>
  </si>
  <si>
    <t>Local Hero</t>
  </si>
  <si>
    <t>March 17, 1983 (United Kingdom)</t>
  </si>
  <si>
    <t>Bill Forsyth</t>
  </si>
  <si>
    <t>Burt Lancaster</t>
  </si>
  <si>
    <t>Bad Boys</t>
  </si>
  <si>
    <t>Richard Di Lello</t>
  </si>
  <si>
    <t>Silkwood</t>
  </si>
  <si>
    <t>January 27, 1984 (United States)</t>
  </si>
  <si>
    <t>Nora Ephron</t>
  </si>
  <si>
    <t>All the Right Moves</t>
  </si>
  <si>
    <t>Michael Chapman</t>
  </si>
  <si>
    <t>Lucille Ball Productions</t>
  </si>
  <si>
    <t>The Keep</t>
  </si>
  <si>
    <t>December 16, 1983 (United States)</t>
  </si>
  <si>
    <t>F. Paul Wilson</t>
  </si>
  <si>
    <t>My Tutor</t>
  </si>
  <si>
    <t>April 22, 1983 (United States)</t>
  </si>
  <si>
    <t>George Bowers</t>
  </si>
  <si>
    <t>Joe Roberts</t>
  </si>
  <si>
    <t>Matt Lattanzi</t>
  </si>
  <si>
    <t>Marimark Productions</t>
  </si>
  <si>
    <t>Yentl</t>
  </si>
  <si>
    <t>January 6, 1984 (United States)</t>
  </si>
  <si>
    <t>Barbra Streisand</t>
  </si>
  <si>
    <t>Jack Rosenthal</t>
  </si>
  <si>
    <t>Ladbroke</t>
  </si>
  <si>
    <t>Fire and Ice</t>
  </si>
  <si>
    <t>Randy Norton</t>
  </si>
  <si>
    <t>Polyc International BV</t>
  </si>
  <si>
    <t>Eddie and the Cruisers</t>
  </si>
  <si>
    <t>Yellowbeard</t>
  </si>
  <si>
    <t>Mel Damski</t>
  </si>
  <si>
    <t>Graham Chapman</t>
  </si>
  <si>
    <t>Seagoat Films</t>
  </si>
  <si>
    <t>The Meaning of Life</t>
  </si>
  <si>
    <t>March 31, 1983 (United States)</t>
  </si>
  <si>
    <t>Terry Jones</t>
  </si>
  <si>
    <t>John Cleese</t>
  </si>
  <si>
    <t>Celandine Films</t>
  </si>
  <si>
    <t>Nostalghia</t>
  </si>
  <si>
    <t>March 1992 (United States)</t>
  </si>
  <si>
    <t>Andrei Tarkovsky</t>
  </si>
  <si>
    <t>Oleg Yankovskiy</t>
  </si>
  <si>
    <t>Rai 2</t>
  </si>
  <si>
    <t>Hot Dog... The Movie</t>
  </si>
  <si>
    <t>January 13, 1984 (United States)</t>
  </si>
  <si>
    <t>Edward S. Feldman Productions</t>
  </si>
  <si>
    <t>Smokey and the Bandit Part 3</t>
  </si>
  <si>
    <t>Dick Lowry</t>
  </si>
  <si>
    <t>Stuart Birnbaum</t>
  </si>
  <si>
    <t>Jackie Gleason</t>
  </si>
  <si>
    <t>Deathstalker</t>
  </si>
  <si>
    <t>James Sbardellati</t>
  </si>
  <si>
    <t>Howard R. Cohen</t>
  </si>
  <si>
    <t>Rick Hill</t>
  </si>
  <si>
    <t>Aries CinematogrÃ¡fica Argentina</t>
  </si>
  <si>
    <t>Porky's II: The Next Day</t>
  </si>
  <si>
    <t>Roger Swaybill</t>
  </si>
  <si>
    <t>Something Wicked This Way Comes</t>
  </si>
  <si>
    <t>Jack Clayton</t>
  </si>
  <si>
    <t>Ray Bradbury</t>
  </si>
  <si>
    <t>Tender Mercies</t>
  </si>
  <si>
    <t>March 4, 1983 (Canada)</t>
  </si>
  <si>
    <t>Horton Foote</t>
  </si>
  <si>
    <t>Antron Media Production</t>
  </si>
  <si>
    <t>Star 80</t>
  </si>
  <si>
    <t>February 3, 1984 (United States)</t>
  </si>
  <si>
    <t>Bob Fosse</t>
  </si>
  <si>
    <t>Teresa Carpenter</t>
  </si>
  <si>
    <t>Gorky Park</t>
  </si>
  <si>
    <t>Martin Cruz Smith</t>
  </si>
  <si>
    <t>Eagle Associates.</t>
  </si>
  <si>
    <t>Lone Wolf McQuade</t>
  </si>
  <si>
    <t>B.J. Nelson</t>
  </si>
  <si>
    <t>1818 Productions</t>
  </si>
  <si>
    <t>Easy Money</t>
  </si>
  <si>
    <t>James Signorelli</t>
  </si>
  <si>
    <t>Rodney Dangerfield</t>
  </si>
  <si>
    <t>Easy Money Associates</t>
  </si>
  <si>
    <t>Merry Christmas Mr. Lawrence</t>
  </si>
  <si>
    <t>September 2, 1983 (United States)</t>
  </si>
  <si>
    <t>Nagisa Ã”shima</t>
  </si>
  <si>
    <t>Lourens van der Post</t>
  </si>
  <si>
    <t>David Bowie</t>
  </si>
  <si>
    <t>National Film Trustee Company</t>
  </si>
  <si>
    <t>Losin' It</t>
  </si>
  <si>
    <t>Curtis Hanson</t>
  </si>
  <si>
    <t>Bill Norton</t>
  </si>
  <si>
    <t>Tiberius Film Productions</t>
  </si>
  <si>
    <t>Screwballs</t>
  </si>
  <si>
    <t>April 1, 1983 (United States)</t>
  </si>
  <si>
    <t>Rafal Zielinski</t>
  </si>
  <si>
    <t>Linda Shayne</t>
  </si>
  <si>
    <t>Peter Keleghan</t>
  </si>
  <si>
    <t>Millenium</t>
  </si>
  <si>
    <t>Brainstorm</t>
  </si>
  <si>
    <t>Douglas Trumbull</t>
  </si>
  <si>
    <t>Bruce Joel Rubin</t>
  </si>
  <si>
    <t>JF Productions</t>
  </si>
  <si>
    <t>The Man with Two Brains</t>
  </si>
  <si>
    <t>George Gipe</t>
  </si>
  <si>
    <t>Angel</t>
  </si>
  <si>
    <t>Robert Vincent O'Neil</t>
  </si>
  <si>
    <t>Cliff Gorman</t>
  </si>
  <si>
    <t>10 to Midnight</t>
  </si>
  <si>
    <t>March 11, 1983 (United States)</t>
  </si>
  <si>
    <t>J. Lee Thompson</t>
  </si>
  <si>
    <t>William Roberts</t>
  </si>
  <si>
    <t>Cannon Films</t>
  </si>
  <si>
    <t>Uncommon Valor</t>
  </si>
  <si>
    <t>Joe Gayton</t>
  </si>
  <si>
    <t>Doctor Detroit</t>
  </si>
  <si>
    <t>May 6, 1983 (United States)</t>
  </si>
  <si>
    <t>Black Rhino Productions</t>
  </si>
  <si>
    <t>Mortuary</t>
  </si>
  <si>
    <t>Howard Avedis</t>
  </si>
  <si>
    <t>Mary Beth McDonough</t>
  </si>
  <si>
    <t>Hickmar Productions</t>
  </si>
  <si>
    <t>Stroker Ace</t>
  </si>
  <si>
    <t>July 1, 1983 (United States)</t>
  </si>
  <si>
    <t>William Neely</t>
  </si>
  <si>
    <t>Sahara</t>
  </si>
  <si>
    <t>March 2, 1984 (United States)</t>
  </si>
  <si>
    <t>Andrew V. McLaglen</t>
  </si>
  <si>
    <t>Menahem Golan</t>
  </si>
  <si>
    <t>Cabal Film</t>
  </si>
  <si>
    <t>Two of a Kind</t>
  </si>
  <si>
    <t>John Herzfeld</t>
  </si>
  <si>
    <t>Chained Heat</t>
  </si>
  <si>
    <t>May 27, 1983 (United States)</t>
  </si>
  <si>
    <t>Paul Nicholas</t>
  </si>
  <si>
    <t>Aaron Butler</t>
  </si>
  <si>
    <t>Linda Blair</t>
  </si>
  <si>
    <t>Heat GBR</t>
  </si>
  <si>
    <t>Spacehunter: Adventures in the Forbidden Zone</t>
  </si>
  <si>
    <t>May 20, 1983 (United States)</t>
  </si>
  <si>
    <t>Stewart Harding</t>
  </si>
  <si>
    <t>Peter Strauss</t>
  </si>
  <si>
    <t>High Road to China</t>
  </si>
  <si>
    <t>March 18, 1983 (United States)</t>
  </si>
  <si>
    <t>Brian G. Hutton</t>
  </si>
  <si>
    <t>Jon Cleary</t>
  </si>
  <si>
    <t>Tom Selleck</t>
  </si>
  <si>
    <t>City Films</t>
  </si>
  <si>
    <t>Never Cry Wolf</t>
  </si>
  <si>
    <t>Carroll Ballard</t>
  </si>
  <si>
    <t>Farley Mowat</t>
  </si>
  <si>
    <t>Walt Disney Pictures</t>
  </si>
  <si>
    <t>The Pirates of Penzance</t>
  </si>
  <si>
    <t>Wilford Leach</t>
  </si>
  <si>
    <t>W.S. Gilbert</t>
  </si>
  <si>
    <t>Kevin Kline</t>
  </si>
  <si>
    <t>Rock &amp; Rule</t>
  </si>
  <si>
    <t>July 24, 1987 (United States)</t>
  </si>
  <si>
    <t>Clive Smith</t>
  </si>
  <si>
    <t>Patrick Loubert</t>
  </si>
  <si>
    <t>Don Francks</t>
  </si>
  <si>
    <t>Nelvana</t>
  </si>
  <si>
    <t>Hercules</t>
  </si>
  <si>
    <t>Luigi Cozzi</t>
  </si>
  <si>
    <t>Lou Ferrigno</t>
  </si>
  <si>
    <t>Cannon Films Inc.</t>
  </si>
  <si>
    <t>Educating Rita</t>
  </si>
  <si>
    <t>Lewis Gilbert</t>
  </si>
  <si>
    <t>Willy Russell</t>
  </si>
  <si>
    <t>Acorn Pictures</t>
  </si>
  <si>
    <t>A Night in Heaven</t>
  </si>
  <si>
    <t>Joan Tewkesbury</t>
  </si>
  <si>
    <t>Christopher Atkins</t>
  </si>
  <si>
    <t>Under Fire</t>
  </si>
  <si>
    <t>Ron Shelton</t>
  </si>
  <si>
    <t>Amityville 3-D</t>
  </si>
  <si>
    <t>David Ambrose</t>
  </si>
  <si>
    <t>Tony Roberts</t>
  </si>
  <si>
    <t>De Laurentiis Entertainment Group (DEG)</t>
  </si>
  <si>
    <t>Testament</t>
  </si>
  <si>
    <t>January 5, 1984 (Argentina)</t>
  </si>
  <si>
    <t>Lynne Littman</t>
  </si>
  <si>
    <t>Carol Amen</t>
  </si>
  <si>
    <t>Jane Alexander</t>
  </si>
  <si>
    <t>The Osterman Weekend</t>
  </si>
  <si>
    <t>November 4, 1983 (United States)</t>
  </si>
  <si>
    <t>Sam Peckinpah</t>
  </si>
  <si>
    <t>Robert Ludlum</t>
  </si>
  <si>
    <t>Rutger Hauer</t>
  </si>
  <si>
    <t>Osterman Weekend Associates</t>
  </si>
  <si>
    <t>Revenge of the Ninja</t>
  </si>
  <si>
    <t>Sam Firstenberg</t>
  </si>
  <si>
    <t>James R. Silke</t>
  </si>
  <si>
    <t>ShÃ´ Kosugi</t>
  </si>
  <si>
    <t>Zelig</t>
  </si>
  <si>
    <t>August 25, 1983 (Argentina)</t>
  </si>
  <si>
    <t>Independence Day</t>
  </si>
  <si>
    <t>September 9, 1983 (Denmark)</t>
  </si>
  <si>
    <t>Robert Mandel</t>
  </si>
  <si>
    <t>Alice Hoffman</t>
  </si>
  <si>
    <t>Kathleen Quinlan</t>
  </si>
  <si>
    <t>Escape from the Bronx</t>
  </si>
  <si>
    <t>January 18, 1985 (United States)</t>
  </si>
  <si>
    <t>Enzo G. Castellari</t>
  </si>
  <si>
    <t>Tito Carpi</t>
  </si>
  <si>
    <t>Mark Gregory</t>
  </si>
  <si>
    <t>To Be or Not to Be</t>
  </si>
  <si>
    <t>Alan Johnson</t>
  </si>
  <si>
    <t>Thomas Meehan</t>
  </si>
  <si>
    <t>Eureka</t>
  </si>
  <si>
    <t>May 20, 1983 (United Kingdom)</t>
  </si>
  <si>
    <t>Nicolas Roeg</t>
  </si>
  <si>
    <t>Marshall Houts</t>
  </si>
  <si>
    <t>Recorded Picture Company (RPC)</t>
  </si>
  <si>
    <t>The Wicked Lady</t>
  </si>
  <si>
    <t>Leslie Arliss</t>
  </si>
  <si>
    <t>Still Smokin</t>
  </si>
  <si>
    <t>Yor, the Hunter from the Future</t>
  </si>
  <si>
    <t>Antonio Margheriti</t>
  </si>
  <si>
    <t>Juan Zanotto</t>
  </si>
  <si>
    <t>Reb Brown</t>
  </si>
  <si>
    <t>Diamant Film</t>
  </si>
  <si>
    <t>Of Unknown Origin</t>
  </si>
  <si>
    <t>November 24, 1983 (United States)</t>
  </si>
  <si>
    <t>George P. Cosmatos</t>
  </si>
  <si>
    <t>Chauncey G. Parker III</t>
  </si>
  <si>
    <t>Peter Weller</t>
  </si>
  <si>
    <t>Curse of the Pink Panther</t>
  </si>
  <si>
    <t>David Niven</t>
  </si>
  <si>
    <t>D.C. Cab</t>
  </si>
  <si>
    <t>Topper Carew</t>
  </si>
  <si>
    <t>Max Gail</t>
  </si>
  <si>
    <t>Beyond the Limit</t>
  </si>
  <si>
    <t>John Mackenzie</t>
  </si>
  <si>
    <t>Graham Greene</t>
  </si>
  <si>
    <t>World Film Services</t>
  </si>
  <si>
    <t>The Survivors</t>
  </si>
  <si>
    <t>June 22, 1983 (United States)</t>
  </si>
  <si>
    <t>Michael Leeson</t>
  </si>
  <si>
    <t>The Lonely Lady</t>
  </si>
  <si>
    <t>Peter Sasdy</t>
  </si>
  <si>
    <t>Harold Robbins</t>
  </si>
  <si>
    <t>Pia Zadora</t>
  </si>
  <si>
    <t>Harold Robbins International Company</t>
  </si>
  <si>
    <t>The Star Chamber</t>
  </si>
  <si>
    <t>Roderick Taylor</t>
  </si>
  <si>
    <t>Michael Douglas</t>
  </si>
  <si>
    <t>The Dresser</t>
  </si>
  <si>
    <t>December 6, 1983 (United States)</t>
  </si>
  <si>
    <t>Ronald Harwood</t>
  </si>
  <si>
    <t>The Lords of Discipline</t>
  </si>
  <si>
    <t>Franc Roddam</t>
  </si>
  <si>
    <t>Pat Conroy</t>
  </si>
  <si>
    <t>David Keith</t>
  </si>
  <si>
    <t>Cross Creek</t>
  </si>
  <si>
    <t>October 27, 1983 (Netherlands)</t>
  </si>
  <si>
    <t>Marjorie Kinnan Rawlings</t>
  </si>
  <si>
    <t>Mary Steenburgen</t>
  </si>
  <si>
    <t>Thorn EMI Screen Entertainment</t>
  </si>
  <si>
    <t>The Man Who Loved Women</t>
  </si>
  <si>
    <t>Delphi Films</t>
  </si>
  <si>
    <t>Nightmares</t>
  </si>
  <si>
    <t>September 9, 1983 (United States)</t>
  </si>
  <si>
    <t>Joseph Sargent</t>
  </si>
  <si>
    <t>Christopher Crowe</t>
  </si>
  <si>
    <t>Cristina Raines</t>
  </si>
  <si>
    <t>Deal of the Century</t>
  </si>
  <si>
    <t>Eddie Macon's Run</t>
  </si>
  <si>
    <t>Jeff Kanew</t>
  </si>
  <si>
    <t>James McLendon</t>
  </si>
  <si>
    <t>Max Dugan Returns</t>
  </si>
  <si>
    <t>The Sting II</t>
  </si>
  <si>
    <t>Jeremy Kagan</t>
  </si>
  <si>
    <t>Baby It's You</t>
  </si>
  <si>
    <t>John Sayles</t>
  </si>
  <si>
    <t>Amy Robinson</t>
  </si>
  <si>
    <t>Rosanna Arquette</t>
  </si>
  <si>
    <t>Double Play</t>
  </si>
  <si>
    <t>Heat and Dust</t>
  </si>
  <si>
    <t>January 1983 (United Kingdom)</t>
  </si>
  <si>
    <t>Ruth Prawer Jhabvala</t>
  </si>
  <si>
    <t>Julie Christie</t>
  </si>
  <si>
    <t>Going Berserk</t>
  </si>
  <si>
    <t>Dana Olsen</t>
  </si>
  <si>
    <t>John Candy</t>
  </si>
  <si>
    <t>Les Productions Mutuelles LtÃ©e</t>
  </si>
  <si>
    <t>Daniel</t>
  </si>
  <si>
    <t>February 10, 1984 (United Kingdom)</t>
  </si>
  <si>
    <t>Timothy Hutton</t>
  </si>
  <si>
    <t>Heart Like a Wheel</t>
  </si>
  <si>
    <t>Jonathan Kaplan</t>
  </si>
  <si>
    <t>Ken Friedman</t>
  </si>
  <si>
    <t>Bonnie Bedelia</t>
  </si>
  <si>
    <t>Love Letters</t>
  </si>
  <si>
    <t>April 27, 1984 (United States)</t>
  </si>
  <si>
    <t>Amy Holden Jones</t>
  </si>
  <si>
    <t>Get Crazy</t>
  </si>
  <si>
    <t>Danny Opatoshu</t>
  </si>
  <si>
    <t>Malcolm McDowell</t>
  </si>
  <si>
    <t>D &amp; P Productions</t>
  </si>
  <si>
    <t>Nate and Hayes</t>
  </si>
  <si>
    <t>Ferdinand Fairfax</t>
  </si>
  <si>
    <t>Lloyd Phillips</t>
  </si>
  <si>
    <t>Tommy Lee Jones</t>
  </si>
  <si>
    <t>New Zealand</t>
  </si>
  <si>
    <t>Phillips Whitehouse Productions</t>
  </si>
  <si>
    <t>Strange Invaders</t>
  </si>
  <si>
    <t>Michael Laughlin</t>
  </si>
  <si>
    <t>Bill Condon</t>
  </si>
  <si>
    <t>The Black Stallion Returns</t>
  </si>
  <si>
    <t>Robert Dalva</t>
  </si>
  <si>
    <t>Walter Farley</t>
  </si>
  <si>
    <t>Kelly Reno</t>
  </si>
  <si>
    <t>Metalstorm: the Destruction of Jared-Syn</t>
  </si>
  <si>
    <t>Jeffrey Byron</t>
  </si>
  <si>
    <t>Albert Band International Productions Inc.</t>
  </si>
  <si>
    <t>Getting It on</t>
  </si>
  <si>
    <t>August 1983 (United States)</t>
  </si>
  <si>
    <t>William Olsen</t>
  </si>
  <si>
    <t>Martin Yost</t>
  </si>
  <si>
    <t>Seventh Avenue Films</t>
  </si>
  <si>
    <t>Lianna</t>
  </si>
  <si>
    <t>September 8, 1983 (Netherlands)</t>
  </si>
  <si>
    <t>Linda Griffiths</t>
  </si>
  <si>
    <t>Winwood Productions</t>
  </si>
  <si>
    <t>Better Late Than Never</t>
  </si>
  <si>
    <t>Bryan Forbes</t>
  </si>
  <si>
    <t>Gwen Davis</t>
  </si>
  <si>
    <t>Lovesick</t>
  </si>
  <si>
    <t>Marshall Brickman</t>
  </si>
  <si>
    <t>Running Brave</t>
  </si>
  <si>
    <t>Donald Shebib</t>
  </si>
  <si>
    <t>Henry Bean</t>
  </si>
  <si>
    <t>Robby Benson</t>
  </si>
  <si>
    <t>Englander Productions</t>
  </si>
  <si>
    <t>Exposed</t>
  </si>
  <si>
    <t>James Toback</t>
  </si>
  <si>
    <t>Trenchcoat</t>
  </si>
  <si>
    <t>Michael Tuchner</t>
  </si>
  <si>
    <t>Jeffrey Price</t>
  </si>
  <si>
    <t>Margot Kidder</t>
  </si>
  <si>
    <t>Stryker</t>
  </si>
  <si>
    <t>Cirio H. Santiago</t>
  </si>
  <si>
    <t>Steve Sandor</t>
  </si>
  <si>
    <t>Philippines</t>
  </si>
  <si>
    <t>Cinema Vehicle Services</t>
  </si>
  <si>
    <t>The Man Who Wasn't There</t>
  </si>
  <si>
    <t>Table for Five</t>
  </si>
  <si>
    <t>March 10, 1983 (Australia)</t>
  </si>
  <si>
    <t>Robert Lieberman</t>
  </si>
  <si>
    <t>Romantic Comedy</t>
  </si>
  <si>
    <t>Bernard Slade</t>
  </si>
  <si>
    <t>Metrocolor</t>
  </si>
  <si>
    <t>Young Warriors</t>
  </si>
  <si>
    <t>August 28, 1983 (United States)</t>
  </si>
  <si>
    <t>Lawrence David Foldes</t>
  </si>
  <si>
    <t>Russell W. Colgin</t>
  </si>
  <si>
    <t>Ernest Borgnine</t>
  </si>
  <si>
    <t>Star Cinema</t>
  </si>
  <si>
    <t>Man, Woman and Child</t>
  </si>
  <si>
    <t>September 7, 1983 (France)</t>
  </si>
  <si>
    <t>Dick Richards</t>
  </si>
  <si>
    <t>Erich Segal</t>
  </si>
  <si>
    <t>Martin Sheen</t>
  </si>
  <si>
    <t>Gaylord Productions</t>
  </si>
  <si>
    <t>Hanna K.</t>
  </si>
  <si>
    <t>Franco Solinas</t>
  </si>
  <si>
    <t>Israel</t>
  </si>
  <si>
    <t>K.G. Productions</t>
  </si>
  <si>
    <t>Slayground</t>
  </si>
  <si>
    <t>February 1984 (United States)</t>
  </si>
  <si>
    <t>Terry Bedford</t>
  </si>
  <si>
    <t>Trevor Preston</t>
  </si>
  <si>
    <t>Peter Coyote</t>
  </si>
  <si>
    <t>Jennie and Company</t>
  </si>
  <si>
    <t>White Star</t>
  </si>
  <si>
    <t>March 8, 1985 (West Germany)</t>
  </si>
  <si>
    <t>Roland Klick</t>
  </si>
  <si>
    <t>Karen Jaehne-Lathan</t>
  </si>
  <si>
    <t>Dennis Hopper</t>
  </si>
  <si>
    <t>Richard Pryor... Here and Now</t>
  </si>
  <si>
    <t>Deadly Force</t>
  </si>
  <si>
    <t>Paul Aaron</t>
  </si>
  <si>
    <t>Ken Barnett</t>
  </si>
  <si>
    <t>Wings Hauser</t>
  </si>
  <si>
    <t>Force Productions</t>
  </si>
  <si>
    <t>My Brother's Wedding</t>
  </si>
  <si>
    <t>March 1985 (United States)</t>
  </si>
  <si>
    <t>Charles Burnett</t>
  </si>
  <si>
    <t>Everett Silas</t>
  </si>
  <si>
    <t>Charles Burnett Productions</t>
  </si>
  <si>
    <t>Blue Skies Again</t>
  </si>
  <si>
    <t>Richard Michaels</t>
  </si>
  <si>
    <t>Kevin Sellers</t>
  </si>
  <si>
    <t>Lantana</t>
  </si>
  <si>
    <t>Last Plane Out</t>
  </si>
  <si>
    <t>David Nelson</t>
  </si>
  <si>
    <t>Ernest Tidyman</t>
  </si>
  <si>
    <t>Jan-Michael Vincent</t>
  </si>
  <si>
    <t>Cross Country</t>
  </si>
  <si>
    <t>Herbert Kastle</t>
  </si>
  <si>
    <t>Richard Beymer</t>
  </si>
  <si>
    <t>Filmline Productions</t>
  </si>
  <si>
    <t>A Polish Vampire in Burbank</t>
  </si>
  <si>
    <t>October 31, 1983 (United States)</t>
  </si>
  <si>
    <t>Mark Pirro</t>
  </si>
  <si>
    <t>Pirromount Pictures</t>
  </si>
  <si>
    <t>Forever Young</t>
  </si>
  <si>
    <t>January 29, 1986 (United States)</t>
  </si>
  <si>
    <t>David Drury</t>
  </si>
  <si>
    <t>Ray Connolly</t>
  </si>
  <si>
    <t>James Aubrey</t>
  </si>
  <si>
    <t>Channel Four Films</t>
  </si>
  <si>
    <t>The Golden Seal</t>
  </si>
  <si>
    <t>Frank Zuniga</t>
  </si>
  <si>
    <t>Donald G. Payne</t>
  </si>
  <si>
    <t>Steve Railsback</t>
  </si>
  <si>
    <t>The Samuel Goldwyn Company</t>
  </si>
  <si>
    <t>The Business of Show Business</t>
  </si>
  <si>
    <t>History</t>
  </si>
  <si>
    <t>February 15, 1983 (Canada)</t>
  </si>
  <si>
    <t>Tom Logan</t>
  </si>
  <si>
    <t>CTV</t>
  </si>
  <si>
    <t>The Terminator</t>
  </si>
  <si>
    <t>James Cameron</t>
  </si>
  <si>
    <t>Dune</t>
  </si>
  <si>
    <t>PG-13</t>
  </si>
  <si>
    <t>December 14, 1984 (United States)</t>
  </si>
  <si>
    <t>David Lynch</t>
  </si>
  <si>
    <t>Frank Herbert</t>
  </si>
  <si>
    <t>Kyle MacLachlan</t>
  </si>
  <si>
    <t>Ghostbusters</t>
  </si>
  <si>
    <t>June 8, 1984 (United States)</t>
  </si>
  <si>
    <t>The Karate Kid</t>
  </si>
  <si>
    <t>June 22, 1984 (United States)</t>
  </si>
  <si>
    <t>Robert Mark Kamen</t>
  </si>
  <si>
    <t>Ralph Macchio</t>
  </si>
  <si>
    <t>Once Upon a Time in America</t>
  </si>
  <si>
    <t>June 1, 1984 (United States)</t>
  </si>
  <si>
    <t>Sergio Leone</t>
  </si>
  <si>
    <t>Harry Grey</t>
  </si>
  <si>
    <t>Police Academy</t>
  </si>
  <si>
    <t>March 23, 1984 (United States)</t>
  </si>
  <si>
    <t>Hugh Wilson</t>
  </si>
  <si>
    <t>Neal Israel</t>
  </si>
  <si>
    <t>Indiana Jones and the Temple of Doom</t>
  </si>
  <si>
    <t>May 23, 1984 (United States)</t>
  </si>
  <si>
    <t>Willard Huyck</t>
  </si>
  <si>
    <t>Body Double</t>
  </si>
  <si>
    <t>Robert J. Avrech</t>
  </si>
  <si>
    <t>A Nightmare on Elm Street</t>
  </si>
  <si>
    <t>November 16, 1984 (United States)</t>
  </si>
  <si>
    <t>Heather Langenkamp</t>
  </si>
  <si>
    <t>New Line Cinema</t>
  </si>
  <si>
    <t>Amadeus</t>
  </si>
  <si>
    <t>September 19, 1984 (United States)</t>
  </si>
  <si>
    <t>Peter Shaffer</t>
  </si>
  <si>
    <t>F. Murray Abraham</t>
  </si>
  <si>
    <t>AMLF</t>
  </si>
  <si>
    <t>Beverly Hills Cop</t>
  </si>
  <si>
    <t>December 5, 1984 (United States)</t>
  </si>
  <si>
    <t>Martin Brest</t>
  </si>
  <si>
    <t>Daniel Petrie Jr.</t>
  </si>
  <si>
    <t>Red Dawn</t>
  </si>
  <si>
    <t>August 10, 1984 (United States)</t>
  </si>
  <si>
    <t>Kevin Reynolds</t>
  </si>
  <si>
    <t>Patrick Swayze</t>
  </si>
  <si>
    <t>The NeverEnding Story</t>
  </si>
  <si>
    <t>July 20, 1984 (United States)</t>
  </si>
  <si>
    <t>Noah Hathaway</t>
  </si>
  <si>
    <t>Constantin Film</t>
  </si>
  <si>
    <t>Footloose</t>
  </si>
  <si>
    <t>Dean Pitchford</t>
  </si>
  <si>
    <t>Kevin Bacon</t>
  </si>
  <si>
    <t>Revenge of the Nerds</t>
  </si>
  <si>
    <t>Tim Metcalfe</t>
  </si>
  <si>
    <t>Robert Carradine</t>
  </si>
  <si>
    <t>Gremlins</t>
  </si>
  <si>
    <t>Chris Columbus</t>
  </si>
  <si>
    <t>Zach Galligan</t>
  </si>
  <si>
    <t>Romancing the Stone</t>
  </si>
  <si>
    <t>March 30, 1984 (United States)</t>
  </si>
  <si>
    <t>Robert Zemeckis</t>
  </si>
  <si>
    <t>Diane Thomas</t>
  </si>
  <si>
    <t>Streets of Fire</t>
  </si>
  <si>
    <t>Michael ParÃ©</t>
  </si>
  <si>
    <t>Sixteen Candles</t>
  </si>
  <si>
    <t>May 4, 1984 (United States)</t>
  </si>
  <si>
    <t>Molly Ringwald</t>
  </si>
  <si>
    <t>Paris, Texas</t>
  </si>
  <si>
    <t>August 23, 1984 (United Kingdom)</t>
  </si>
  <si>
    <t>L.M. Kit Carson</t>
  </si>
  <si>
    <t>Harry Dean Stanton</t>
  </si>
  <si>
    <t>Road Movies Filmproduktion</t>
  </si>
  <si>
    <t>This Is Spinal Tap</t>
  </si>
  <si>
    <t>Rob Reiner</t>
  </si>
  <si>
    <t>Christopher Guest</t>
  </si>
  <si>
    <t>Spinal Tap Prod.</t>
  </si>
  <si>
    <t>March 22, 1985 (United States)</t>
  </si>
  <si>
    <t>Michael Radford</t>
  </si>
  <si>
    <t>Virgin</t>
  </si>
  <si>
    <t>Top Secret!</t>
  </si>
  <si>
    <t>Val Kilmer</t>
  </si>
  <si>
    <t>Kingsmere Properties</t>
  </si>
  <si>
    <t>Conan the Destroyer</t>
  </si>
  <si>
    <t>June 29, 1984 (United States)</t>
  </si>
  <si>
    <t>Children of the Corn</t>
  </si>
  <si>
    <t>March 9, 1984 (United States)</t>
  </si>
  <si>
    <t>Fritz Kiersch</t>
  </si>
  <si>
    <t>Peter Horton</t>
  </si>
  <si>
    <t>Hal Roach Studios</t>
  </si>
  <si>
    <t>The Last Starfighter</t>
  </si>
  <si>
    <t>July 13, 1984 (United States)</t>
  </si>
  <si>
    <t>Nick Castle</t>
  </si>
  <si>
    <t>Jonathan R. Betuel</t>
  </si>
  <si>
    <t>Lance Guest</t>
  </si>
  <si>
    <t>Splash</t>
  </si>
  <si>
    <t>Brian Grazer</t>
  </si>
  <si>
    <t>Tom Hanks</t>
  </si>
  <si>
    <t>Touchstone Pictures</t>
  </si>
  <si>
    <t>Blood Simple</t>
  </si>
  <si>
    <t>Joel Coen</t>
  </si>
  <si>
    <t>John Getz</t>
  </si>
  <si>
    <t>River Road Productions</t>
  </si>
  <si>
    <t>The Natural</t>
  </si>
  <si>
    <t>May 11, 1984 (United States)</t>
  </si>
  <si>
    <t>Bernard Malamud</t>
  </si>
  <si>
    <t>TriStar Pictures</t>
  </si>
  <si>
    <t>Bachelor Party</t>
  </si>
  <si>
    <t>Bob Israel</t>
  </si>
  <si>
    <t>Bachelor Party Productions</t>
  </si>
  <si>
    <t>NausicaÃ¤ of the Valley of the Wind</t>
  </si>
  <si>
    <t>November 25, 1987 (United States)</t>
  </si>
  <si>
    <t>Hayao Miyazaki</t>
  </si>
  <si>
    <t>Sumi Shimamoto</t>
  </si>
  <si>
    <t>Japan</t>
  </si>
  <si>
    <t>Nibariki</t>
  </si>
  <si>
    <t>Friday the 13th: the Final Chapter</t>
  </si>
  <si>
    <t>April 13, 1984 (United States)</t>
  </si>
  <si>
    <t>Joseph Zito</t>
  </si>
  <si>
    <t>Erich Anderson</t>
  </si>
  <si>
    <t>Hardbodies</t>
  </si>
  <si>
    <t>Mark Griffiths</t>
  </si>
  <si>
    <t>Steve Greene</t>
  </si>
  <si>
    <t>Grant Cramer</t>
  </si>
  <si>
    <t>Chroma III Productions</t>
  </si>
  <si>
    <t>Against All Odds</t>
  </si>
  <si>
    <t>Eric Hughes</t>
  </si>
  <si>
    <t>Rachel Ward</t>
  </si>
  <si>
    <t>Supergirl</t>
  </si>
  <si>
    <t>November 21, 1984 (United States)</t>
  </si>
  <si>
    <t>Helen Slater</t>
  </si>
  <si>
    <t>Artistry Limited</t>
  </si>
  <si>
    <t>The Bounty</t>
  </si>
  <si>
    <t>Roger Donaldson</t>
  </si>
  <si>
    <t>Robert Bolt</t>
  </si>
  <si>
    <t>Firestarter</t>
  </si>
  <si>
    <t>Mark L. Lester</t>
  </si>
  <si>
    <t>Drew Barrymore</t>
  </si>
  <si>
    <t>C.H.U.D.</t>
  </si>
  <si>
    <t>August 31, 1984 (United States)</t>
  </si>
  <si>
    <t>Douglas Cheek</t>
  </si>
  <si>
    <t>Parnell Hall</t>
  </si>
  <si>
    <t>John Heard</t>
  </si>
  <si>
    <t>C.H.U.D. Productions</t>
  </si>
  <si>
    <t>The Woman in Red</t>
  </si>
  <si>
    <t>August 15, 1984 (United States)</t>
  </si>
  <si>
    <t>Jean-Loup Dabadie</t>
  </si>
  <si>
    <t>Runaway</t>
  </si>
  <si>
    <t>The Adventures of Buckaroo Banzai Across the 8th Dimension</t>
  </si>
  <si>
    <t>October 5, 1984 (Canada)</t>
  </si>
  <si>
    <t>Earl Mac Rauch</t>
  </si>
  <si>
    <t>Star Trek III: The Search for Spock</t>
  </si>
  <si>
    <t>Leonard Nimoy</t>
  </si>
  <si>
    <t>Repo Man</t>
  </si>
  <si>
    <t>Alex Cox</t>
  </si>
  <si>
    <t>Edge City Productions</t>
  </si>
  <si>
    <t>2010: the Year We Make Contact</t>
  </si>
  <si>
    <t>December 7, 1984 (United States)</t>
  </si>
  <si>
    <t>Arthur C. Clarke</t>
  </si>
  <si>
    <t>The Killing Fields</t>
  </si>
  <si>
    <t>February 1, 1985 (United States)</t>
  </si>
  <si>
    <t>Roland JoffÃ©</t>
  </si>
  <si>
    <t>Bruce Robinson</t>
  </si>
  <si>
    <t>Sam Waterston</t>
  </si>
  <si>
    <t>The Cotton Club</t>
  </si>
  <si>
    <t>William Kennedy</t>
  </si>
  <si>
    <t>Starman</t>
  </si>
  <si>
    <t>Bruce A. Evans</t>
  </si>
  <si>
    <t>Night of the Comet</t>
  </si>
  <si>
    <t>Thom Eberhardt</t>
  </si>
  <si>
    <t>Catherine Mary Stewart</t>
  </si>
  <si>
    <t>Blame It on Rio</t>
  </si>
  <si>
    <t>Stanley Donen</t>
  </si>
  <si>
    <t>Dreamscape</t>
  </si>
  <si>
    <t>August 17, 1984 (United States)</t>
  </si>
  <si>
    <t>Joseph Ruben</t>
  </si>
  <si>
    <t>David Loughery</t>
  </si>
  <si>
    <t>Zupnik-Curtis Enterprises</t>
  </si>
  <si>
    <t>Crimes of Passion</t>
  </si>
  <si>
    <t>October 19, 1984 (United States)</t>
  </si>
  <si>
    <t>Kathleen Turner</t>
  </si>
  <si>
    <t>New World Pictures</t>
  </si>
  <si>
    <t>The Philadelphia Experiment</t>
  </si>
  <si>
    <t>August 3, 1984 (United States)</t>
  </si>
  <si>
    <t>Stewart Raffill</t>
  </si>
  <si>
    <t>Michael Janover</t>
  </si>
  <si>
    <t>Places in the Heart</t>
  </si>
  <si>
    <t>October 5, 1984 (United States)</t>
  </si>
  <si>
    <t>Delphi II Productions</t>
  </si>
  <si>
    <t>Bolero</t>
  </si>
  <si>
    <t>Cannonball Run II</t>
  </si>
  <si>
    <t>Arcafin B.V.</t>
  </si>
  <si>
    <t>Stranger Than Paradise</t>
  </si>
  <si>
    <t>October 4, 1984 (United Kingdom)</t>
  </si>
  <si>
    <t>Jim Jarmusch</t>
  </si>
  <si>
    <t>John Lurie</t>
  </si>
  <si>
    <t>Cinesthesia Productions</t>
  </si>
  <si>
    <t>The Ice Pirates</t>
  </si>
  <si>
    <t>March 16, 1984 (United States)</t>
  </si>
  <si>
    <t>A Passage to India</t>
  </si>
  <si>
    <t>David Lean</t>
  </si>
  <si>
    <t>E.M. Forster</t>
  </si>
  <si>
    <t>Judy Davis</t>
  </si>
  <si>
    <t>Purple Rain</t>
  </si>
  <si>
    <t>July 27, 1984 (United States)</t>
  </si>
  <si>
    <t>Albert Magnoli</t>
  </si>
  <si>
    <t>Prince</t>
  </si>
  <si>
    <t>The Hotel New Hampshire</t>
  </si>
  <si>
    <t>Rob Lowe</t>
  </si>
  <si>
    <t>The Hit</t>
  </si>
  <si>
    <t>March 8, 1985 (United States)</t>
  </si>
  <si>
    <t>Stephen Frears</t>
  </si>
  <si>
    <t>Peter Prince</t>
  </si>
  <si>
    <t>Freddie Stuart</t>
  </si>
  <si>
    <t>Zenith Entertainment</t>
  </si>
  <si>
    <t>Sheena</t>
  </si>
  <si>
    <t>John Guillermin</t>
  </si>
  <si>
    <t>David Newman</t>
  </si>
  <si>
    <t>Tanya Roberts</t>
  </si>
  <si>
    <t>Colgems Productions Ltd.</t>
  </si>
  <si>
    <t>Missing in Action</t>
  </si>
  <si>
    <t>Arthur Silver</t>
  </si>
  <si>
    <t>The Cannon Group</t>
  </si>
  <si>
    <t>Greystoke: The Legend of Tarzan, Lord of the Apes</t>
  </si>
  <si>
    <t>Edgar Rice Burroughs</t>
  </si>
  <si>
    <t>Christopher Lambert</t>
  </si>
  <si>
    <t>The Muppets Take Manhattan</t>
  </si>
  <si>
    <t>Frank Oz</t>
  </si>
  <si>
    <t>The Wild Life</t>
  </si>
  <si>
    <t>September 28, 1984 (United States)</t>
  </si>
  <si>
    <t>Chris Penn</t>
  </si>
  <si>
    <t>Falling in Love</t>
  </si>
  <si>
    <t>Michael Cristofer</t>
  </si>
  <si>
    <t>Gwendoline</t>
  </si>
  <si>
    <t>January 25, 1985 (United States)</t>
  </si>
  <si>
    <t>Just Jaeckin</t>
  </si>
  <si>
    <t>Tawny Kitaen</t>
  </si>
  <si>
    <t>Films de L'Alma</t>
  </si>
  <si>
    <t>Breakin'</t>
  </si>
  <si>
    <t>Joel Silberg</t>
  </si>
  <si>
    <t>Charles Parker</t>
  </si>
  <si>
    <t>Lucinda Dickey</t>
  </si>
  <si>
    <t>Birdy</t>
  </si>
  <si>
    <t>December 21, 1984 (United States)</t>
  </si>
  <si>
    <t>William Wharton</t>
  </si>
  <si>
    <t>Matthew Modine</t>
  </si>
  <si>
    <t>A&amp;M Films</t>
  </si>
  <si>
    <t>The Company of Wolves</t>
  </si>
  <si>
    <t>April 19, 1985 (United States)</t>
  </si>
  <si>
    <t>Neil Jordan</t>
  </si>
  <si>
    <t>Angela Carter</t>
  </si>
  <si>
    <t>Sarah Patterson</t>
  </si>
  <si>
    <t>Ghoulies</t>
  </si>
  <si>
    <t>Luca Bercovici</t>
  </si>
  <si>
    <t>Peter Liapis</t>
  </si>
  <si>
    <t>Empire Pictures</t>
  </si>
  <si>
    <t>Electric Dreams</t>
  </si>
  <si>
    <t>Steve Barron</t>
  </si>
  <si>
    <t>Rusty Lemorande</t>
  </si>
  <si>
    <t>Lenny von Dohlen</t>
  </si>
  <si>
    <t>Cloak &amp; Dagger</t>
  </si>
  <si>
    <t>Racing with the Moon</t>
  </si>
  <si>
    <t>Steve Kloves</t>
  </si>
  <si>
    <t>Jaffe-Lansing</t>
  </si>
  <si>
    <t>Silent Night, Deadly Night</t>
  </si>
  <si>
    <t>November 9, 1984 (United States)</t>
  </si>
  <si>
    <t>Charles E. Sellier Jr.</t>
  </si>
  <si>
    <t>Paul Caimi</t>
  </si>
  <si>
    <t>Lilyan Chauvin</t>
  </si>
  <si>
    <t>The Pope of Greenwich Village</t>
  </si>
  <si>
    <t>Vincent Patrick</t>
  </si>
  <si>
    <t>Eric Roberts</t>
  </si>
  <si>
    <t>All of Me</t>
  </si>
  <si>
    <t>September 21, 1984 (United States)</t>
  </si>
  <si>
    <t>Edwin Davis</t>
  </si>
  <si>
    <t>Grandview, U.S.A.</t>
  </si>
  <si>
    <t>Ken Hixon</t>
  </si>
  <si>
    <t>Where the Boys Are</t>
  </si>
  <si>
    <t>April 6, 1984 (United States)</t>
  </si>
  <si>
    <t>Hy Averback</t>
  </si>
  <si>
    <t>Stu Krieger</t>
  </si>
  <si>
    <t>Lisa Hartman</t>
  </si>
  <si>
    <t>Reckless</t>
  </si>
  <si>
    <t>James Foley</t>
  </si>
  <si>
    <t>Aidan Quinn</t>
  </si>
  <si>
    <t>Edgar J. Scherick Associates</t>
  </si>
  <si>
    <t>Tightrope</t>
  </si>
  <si>
    <t>Richard Tuggle</t>
  </si>
  <si>
    <t>Rhinestone</t>
  </si>
  <si>
    <t>Phil Alden Robinson</t>
  </si>
  <si>
    <t>The Flamingo Kid</t>
  </si>
  <si>
    <t>Neal Marshall</t>
  </si>
  <si>
    <t>Up the Creek</t>
  </si>
  <si>
    <t>Robert Butler</t>
  </si>
  <si>
    <t>Jim Kouf</t>
  </si>
  <si>
    <t>Swing Shift</t>
  </si>
  <si>
    <t>Nancy Dowd</t>
  </si>
  <si>
    <t>Beat Street</t>
  </si>
  <si>
    <t>Stan Lathan</t>
  </si>
  <si>
    <t>Steven Hager</t>
  </si>
  <si>
    <t>Rae Dawn Chong</t>
  </si>
  <si>
    <t>Joy of Sex</t>
  </si>
  <si>
    <t>Cameron Dye</t>
  </si>
  <si>
    <t>Breakin' 2: Electric Boogaloo</t>
  </si>
  <si>
    <t>The Razor's Edge</t>
  </si>
  <si>
    <t>W. Somerset Maugham</t>
  </si>
  <si>
    <t>Tank</t>
  </si>
  <si>
    <t>Marvin J. Chomsky</t>
  </si>
  <si>
    <t>Dan Gordon</t>
  </si>
  <si>
    <t>James Garner</t>
  </si>
  <si>
    <t>Moscow on the Hudson</t>
  </si>
  <si>
    <t>Ninja III: The Domination</t>
  </si>
  <si>
    <t>September 14, 1984 (United States)</t>
  </si>
  <si>
    <t>The Warrior and the Sorceress</t>
  </si>
  <si>
    <t>September 7, 1984 (United States)</t>
  </si>
  <si>
    <t>John C. Broderick</t>
  </si>
  <si>
    <t>The Evil That Men Do</t>
  </si>
  <si>
    <t>R. Lance Hill</t>
  </si>
  <si>
    <t>Capricorn</t>
  </si>
  <si>
    <t>Firstborn</t>
  </si>
  <si>
    <t>Ron Koslow</t>
  </si>
  <si>
    <t>Teri Garr</t>
  </si>
  <si>
    <t>Cut and Run</t>
  </si>
  <si>
    <t>May 2, 1986 (United States)</t>
  </si>
  <si>
    <t>Ruggero Deodato</t>
  </si>
  <si>
    <t>Cesare Frugoni</t>
  </si>
  <si>
    <t>Lisa Blount</t>
  </si>
  <si>
    <t>Racing Pictures</t>
  </si>
  <si>
    <t>Teachers</t>
  </si>
  <si>
    <t>W.R. McKinney</t>
  </si>
  <si>
    <t>Repentance</t>
  </si>
  <si>
    <t>May 18, 1987 (Denmark)</t>
  </si>
  <si>
    <t>Tengiz Abuladze</t>
  </si>
  <si>
    <t>Avtandil Makharadze</t>
  </si>
  <si>
    <t>Georgian-Film</t>
  </si>
  <si>
    <t>The River</t>
  </si>
  <si>
    <t>January 11, 1985 (United States)</t>
  </si>
  <si>
    <t>Robert Dillon</t>
  </si>
  <si>
    <t>Razorback</t>
  </si>
  <si>
    <t>Russell Mulcahy</t>
  </si>
  <si>
    <t>Everett De Roche</t>
  </si>
  <si>
    <t>Gregory Harrison</t>
  </si>
  <si>
    <t>UAA Films</t>
  </si>
  <si>
    <t>A Soldier's Story</t>
  </si>
  <si>
    <t>November 2, 1984 (United States)</t>
  </si>
  <si>
    <t>Charles Fuller</t>
  </si>
  <si>
    <t>Howard E. Rollins Jr.</t>
  </si>
  <si>
    <t>Comfort and Joy</t>
  </si>
  <si>
    <t>October 10, 1984 (United States)</t>
  </si>
  <si>
    <t>Bill Paterson</t>
  </si>
  <si>
    <t>Lake (Comfort and Joy)</t>
  </si>
  <si>
    <t>Meatballs Part II</t>
  </si>
  <si>
    <t>Richard Mulligan</t>
  </si>
  <si>
    <t>Lassiter</t>
  </si>
  <si>
    <t>Roger Young</t>
  </si>
  <si>
    <t>David Taylor</t>
  </si>
  <si>
    <t>Irreconcilable Differences</t>
  </si>
  <si>
    <t>Charles Shyer</t>
  </si>
  <si>
    <t>Hemdale</t>
  </si>
  <si>
    <t>City Heat</t>
  </si>
  <si>
    <t>Under the Volcano</t>
  </si>
  <si>
    <t>June 13, 1984 (United States)</t>
  </si>
  <si>
    <t>Malcolm Lowry</t>
  </si>
  <si>
    <t>Conacite Uno</t>
  </si>
  <si>
    <t>Iceman</t>
  </si>
  <si>
    <t>Chip Proser</t>
  </si>
  <si>
    <t>Flashpoint</t>
  </si>
  <si>
    <t>William Tannen</t>
  </si>
  <si>
    <t>George LaFountaine</t>
  </si>
  <si>
    <t>HBO Pictures</t>
  </si>
  <si>
    <t>The Little Drummer Girl</t>
  </si>
  <si>
    <t>Loring Mandel</t>
  </si>
  <si>
    <t>Diane Keaton</t>
  </si>
  <si>
    <t>Lust in the Dust</t>
  </si>
  <si>
    <t>March 1, 1985 (United States)</t>
  </si>
  <si>
    <t>Paul Bartel</t>
  </si>
  <si>
    <t>Philip John Taylor</t>
  </si>
  <si>
    <t>Tab Hunter</t>
  </si>
  <si>
    <t>Fox Run Productions Inc.</t>
  </si>
  <si>
    <t>Hot Moves</t>
  </si>
  <si>
    <t>October 4, 1984 (United States)</t>
  </si>
  <si>
    <t>Jim Sotos</t>
  </si>
  <si>
    <t>Larry Anderson</t>
  </si>
  <si>
    <t>Michael Zorek</t>
  </si>
  <si>
    <t>Spectrum Cinema Productions</t>
  </si>
  <si>
    <t>Oxford Blues</t>
  </si>
  <si>
    <t>August 24, 1984 (United States)</t>
  </si>
  <si>
    <t>Baltic Industrial Finance</t>
  </si>
  <si>
    <t>Thief of Hearts</t>
  </si>
  <si>
    <t>Steven Bauer</t>
  </si>
  <si>
    <t>Don Simpson/Jerry Bruckheimer Films</t>
  </si>
  <si>
    <t>The Brother from Another Planet</t>
  </si>
  <si>
    <t>Joe Morton</t>
  </si>
  <si>
    <t>Anarchist's Convention Films</t>
  </si>
  <si>
    <t>No Small Affair</t>
  </si>
  <si>
    <t>Craig Bolotin</t>
  </si>
  <si>
    <t>Jon Cryer</t>
  </si>
  <si>
    <t>Broadway Danny Rose</t>
  </si>
  <si>
    <t>Best Defense</t>
  </si>
  <si>
    <t>Robert Grossbach</t>
  </si>
  <si>
    <t>Micki + Maude</t>
  </si>
  <si>
    <t>Jonathan Reynolds</t>
  </si>
  <si>
    <t>BBE</t>
  </si>
  <si>
    <t>Protocol</t>
  </si>
  <si>
    <t>Hawn / Sylbert Movie Company</t>
  </si>
  <si>
    <t>Exterminator 2</t>
  </si>
  <si>
    <t>Mark Buntzman</t>
  </si>
  <si>
    <t>Robert Ginty</t>
  </si>
  <si>
    <t>American Dreamer</t>
  </si>
  <si>
    <t>Ann Biderman</t>
  </si>
  <si>
    <t>The Lonely Guy</t>
  </si>
  <si>
    <t>Ed. Weinberger</t>
  </si>
  <si>
    <t>Choose Me</t>
  </si>
  <si>
    <t>August 29, 1984 (United States)</t>
  </si>
  <si>
    <t>GeneviÃ¨ve Bujold</t>
  </si>
  <si>
    <t>Tartan Productions</t>
  </si>
  <si>
    <t>Making the Grade</t>
  </si>
  <si>
    <t>May 18, 1984 (United States)</t>
  </si>
  <si>
    <t>Dorian Walker</t>
  </si>
  <si>
    <t>Gene Quintano</t>
  </si>
  <si>
    <t>Judd Nelson</t>
  </si>
  <si>
    <t>Full Moon in Paris</t>
  </si>
  <si>
    <t>August 29, 1984 (France)</t>
  </si>
  <si>
    <t>Ã‰ric Rohmer</t>
  </si>
  <si>
    <t>Pascale Ogier</t>
  </si>
  <si>
    <t>Unfaithfully Yours</t>
  </si>
  <si>
    <t>February 10, 1984 (United States)</t>
  </si>
  <si>
    <t>Preston Sturges</t>
  </si>
  <si>
    <t>Impulse</t>
  </si>
  <si>
    <t>Nicholas Kazan</t>
  </si>
  <si>
    <t>Mrs. Soffel</t>
  </si>
  <si>
    <t>February 8, 1985 (United States)</t>
  </si>
  <si>
    <t>Gillian Armstrong</t>
  </si>
  <si>
    <t>Ron Nyswaner</t>
  </si>
  <si>
    <t>Garbo Talks</t>
  </si>
  <si>
    <t>October 12, 1984 (United States)</t>
  </si>
  <si>
    <t>Larry Grusin</t>
  </si>
  <si>
    <t>Country</t>
  </si>
  <si>
    <t>September 29, 1984 (United States)</t>
  </si>
  <si>
    <t>Richard Pearce</t>
  </si>
  <si>
    <t>Far West</t>
  </si>
  <si>
    <t>Cheech &amp; Chong's the Corsican Brothers</t>
  </si>
  <si>
    <t>Purple Hearts</t>
  </si>
  <si>
    <t>August 31, 1984 (West Germany)</t>
  </si>
  <si>
    <t>Rick Natkin</t>
  </si>
  <si>
    <t>Give My Regards to Broad Street</t>
  </si>
  <si>
    <t>October 23, 1984 (United States)</t>
  </si>
  <si>
    <t>Peter Webb</t>
  </si>
  <si>
    <t>Paul McCartney</t>
  </si>
  <si>
    <t>MPL Communications</t>
  </si>
  <si>
    <t>Songwriter</t>
  </si>
  <si>
    <t>October 14, 1984 (United States)</t>
  </si>
  <si>
    <t>Bud Shrake</t>
  </si>
  <si>
    <t>Finders Keepers</t>
  </si>
  <si>
    <t>Charles Dennis</t>
  </si>
  <si>
    <t>The Bostonians</t>
  </si>
  <si>
    <t>October 5, 1984 (United Kingdom)</t>
  </si>
  <si>
    <t>Henry James</t>
  </si>
  <si>
    <t>Body Rock</t>
  </si>
  <si>
    <t>Marcelo Epstein</t>
  </si>
  <si>
    <t>Desmond Nakano</t>
  </si>
  <si>
    <t>Lorenzo Lamas</t>
  </si>
  <si>
    <t>The River Rat</t>
  </si>
  <si>
    <t>Just the Way You Are</t>
  </si>
  <si>
    <t>Allan Burns</t>
  </si>
  <si>
    <t>Until September</t>
  </si>
  <si>
    <t>Janice Lee Graham</t>
  </si>
  <si>
    <t>Karen Allen</t>
  </si>
  <si>
    <t>Crackers</t>
  </si>
  <si>
    <t>Jeffrey Alan Fiskin</t>
  </si>
  <si>
    <t>Kaos</t>
  </si>
  <si>
    <t>February 14, 1986 (United States)</t>
  </si>
  <si>
    <t>Paolo Taviani</t>
  </si>
  <si>
    <t>Luigi Pirandello</t>
  </si>
  <si>
    <t>Margarita Lozano</t>
  </si>
  <si>
    <t>Filmtre</t>
  </si>
  <si>
    <t>Misunderstood</t>
  </si>
  <si>
    <t>Florence Montgomery</t>
  </si>
  <si>
    <t>ACCENT Films</t>
  </si>
  <si>
    <t>Mike's Murder</t>
  </si>
  <si>
    <t>Debra Winger</t>
  </si>
  <si>
    <t>Skyewiay</t>
  </si>
  <si>
    <t>The Buddy System</t>
  </si>
  <si>
    <t>January 20, 1984 (United States)</t>
  </si>
  <si>
    <t>Mary Agnes Donoghue</t>
  </si>
  <si>
    <t>A Private Function</t>
  </si>
  <si>
    <t>Malcolm Mowbray</t>
  </si>
  <si>
    <t>Alan Bennett</t>
  </si>
  <si>
    <t>Scandalous</t>
  </si>
  <si>
    <t>Rob Cohen</t>
  </si>
  <si>
    <t>Larry Cohen</t>
  </si>
  <si>
    <t>Angeles Cinema Investors</t>
  </si>
  <si>
    <t>Oh, God! You Devil</t>
  </si>
  <si>
    <t>Paul Bogart</t>
  </si>
  <si>
    <t>Andrew Bergman</t>
  </si>
  <si>
    <t>The Bay Boy</t>
  </si>
  <si>
    <t>February 15, 1985 (United States)</t>
  </si>
  <si>
    <t>Liv Ullmann</t>
  </si>
  <si>
    <t>Heavenly Bodies</t>
  </si>
  <si>
    <t>Lawrence Dane</t>
  </si>
  <si>
    <t>Cynthia Dale</t>
  </si>
  <si>
    <t>Producers Sales Organization (PSO)</t>
  </si>
  <si>
    <t>Heartbreakers</t>
  </si>
  <si>
    <t>Bobby Roth</t>
  </si>
  <si>
    <t>Jethro Films Production</t>
  </si>
  <si>
    <t>Champions</t>
  </si>
  <si>
    <t>April 20, 1984 (United States)</t>
  </si>
  <si>
    <t>Bob Champion</t>
  </si>
  <si>
    <t>Archerwest</t>
  </si>
  <si>
    <t>A Sunday in the Country</t>
  </si>
  <si>
    <t>April 11, 1984 (France)</t>
  </si>
  <si>
    <t>Bertrand Tavernier</t>
  </si>
  <si>
    <t>Pierre Bost</t>
  </si>
  <si>
    <t>Louis Ducreux</t>
  </si>
  <si>
    <t>Films A2</t>
  </si>
  <si>
    <t>Mass Appeal</t>
  </si>
  <si>
    <t>Bill C. Davis</t>
  </si>
  <si>
    <t>David Foster Productions</t>
  </si>
  <si>
    <t>Windy City</t>
  </si>
  <si>
    <t>January 1, 1986 (Uruguay)</t>
  </si>
  <si>
    <t>John Shea</t>
  </si>
  <si>
    <t>Lovelines</t>
  </si>
  <si>
    <t>Rod Amateau</t>
  </si>
  <si>
    <t>Chip Hand</t>
  </si>
  <si>
    <t>Greg Bradford</t>
  </si>
  <si>
    <t>The Bear</t>
  </si>
  <si>
    <t>Richard C. Sarafian</t>
  </si>
  <si>
    <t>Gary Busey</t>
  </si>
  <si>
    <t>Weekend Pass</t>
  </si>
  <si>
    <t>Lawrence Bassoff</t>
  </si>
  <si>
    <t>Patrick Houser</t>
  </si>
  <si>
    <t>Over the Brooklyn Bridge</t>
  </si>
  <si>
    <t>Arnold Somkin</t>
  </si>
  <si>
    <t>Fast Talking</t>
  </si>
  <si>
    <t>April 23, 1986 (United States)</t>
  </si>
  <si>
    <t>Ken Cameron</t>
  </si>
  <si>
    <t>Steve Bisley</t>
  </si>
  <si>
    <t>Filmtrex</t>
  </si>
  <si>
    <t>Lily in Love</t>
  </si>
  <si>
    <t>KÃ¡roly Makk</t>
  </si>
  <si>
    <t>Frank Cucci</t>
  </si>
  <si>
    <t>Christopher Plummer</t>
  </si>
  <si>
    <t>Hungary</t>
  </si>
  <si>
    <t>Hungarofilm</t>
  </si>
  <si>
    <t>Winter Flight</t>
  </si>
  <si>
    <t>Roy Battersby</t>
  </si>
  <si>
    <t>Alan Janes</t>
  </si>
  <si>
    <t>Reece Dinsdale</t>
  </si>
  <si>
    <t>Almost You</t>
  </si>
  <si>
    <t>March 29, 1985 (United States)</t>
  </si>
  <si>
    <t>Adam Brooks</t>
  </si>
  <si>
    <t>Brooke Adams</t>
  </si>
  <si>
    <t>The Adventures of Pinocchio</t>
  </si>
  <si>
    <t>Ippei Kuri</t>
  </si>
  <si>
    <t>Donald Paonessa</t>
  </si>
  <si>
    <t>Danielle Romeo</t>
  </si>
  <si>
    <t>Century Video Corporation</t>
  </si>
  <si>
    <t>Blame It on the Night</t>
  </si>
  <si>
    <t>Gene Taft</t>
  </si>
  <si>
    <t>Nick Mancuso</t>
  </si>
  <si>
    <t>Petit Con</t>
  </si>
  <si>
    <t>GÃ©rard Lauzier</t>
  </si>
  <si>
    <t>Guy Marchand</t>
  </si>
  <si>
    <t>Gaumont International</t>
  </si>
  <si>
    <t>Weird Science</t>
  </si>
  <si>
    <t>August 2, 1985 (United States)</t>
  </si>
  <si>
    <t>Anthony Michael Hall</t>
  </si>
  <si>
    <t>The Goonies</t>
  </si>
  <si>
    <t>June 7, 1985 (United States)</t>
  </si>
  <si>
    <t>Sean Astin</t>
  </si>
  <si>
    <t>Back to the Future</t>
  </si>
  <si>
    <t>July 3, 1985 (United States)</t>
  </si>
  <si>
    <t>Michael J. Fox</t>
  </si>
  <si>
    <t>To Live and Die in L.A.</t>
  </si>
  <si>
    <t>November 1, 1985 (United States)</t>
  </si>
  <si>
    <t>Gerald Petievich</t>
  </si>
  <si>
    <t>William Petersen</t>
  </si>
  <si>
    <t>SLM Production Group</t>
  </si>
  <si>
    <t>Clue</t>
  </si>
  <si>
    <t>December 13, 1985 (United States)</t>
  </si>
  <si>
    <t>Jonathan Lynn</t>
  </si>
  <si>
    <t>Eileen Brennan</t>
  </si>
  <si>
    <t>The Breakfast Club</t>
  </si>
  <si>
    <t>Emilio Estevez</t>
  </si>
  <si>
    <t>Cocoon</t>
  </si>
  <si>
    <t>June 21, 1985 (United States)</t>
  </si>
  <si>
    <t>Tom Benedek</t>
  </si>
  <si>
    <t>Don Ameche</t>
  </si>
  <si>
    <t>Rambo: First Blood Part II</t>
  </si>
  <si>
    <t>May 22, 1985 (United States)</t>
  </si>
  <si>
    <t>Mask</t>
  </si>
  <si>
    <t>Peter Bogdanovich</t>
  </si>
  <si>
    <t>Anna Hamilton Phelan</t>
  </si>
  <si>
    <t>Legend</t>
  </si>
  <si>
    <t>April 18, 1986 (United States)</t>
  </si>
  <si>
    <t>William Hjortsberg</t>
  </si>
  <si>
    <t>Legend Production Company</t>
  </si>
  <si>
    <t>The Return of the Living Dead</t>
  </si>
  <si>
    <t>August 16, 1985 (United States)</t>
  </si>
  <si>
    <t>Rudy Ricci</t>
  </si>
  <si>
    <t>Clu Gulager</t>
  </si>
  <si>
    <t>St. Elmo's Fire</t>
  </si>
  <si>
    <t>June 28, 1985 (United States)</t>
  </si>
  <si>
    <t>Demi Moore</t>
  </si>
  <si>
    <t>Brazil</t>
  </si>
  <si>
    <t>December 18, 1985 (United States)</t>
  </si>
  <si>
    <t>Jonathan Pryce</t>
  </si>
  <si>
    <t>Pale Rider</t>
  </si>
  <si>
    <t>Michael Butler</t>
  </si>
  <si>
    <t>Teen Wolf</t>
  </si>
  <si>
    <t>August 23, 1985 (United States)</t>
  </si>
  <si>
    <t>Rod Daniel</t>
  </si>
  <si>
    <t>Jeph Loeb</t>
  </si>
  <si>
    <t>Real Genius</t>
  </si>
  <si>
    <t>August 7, 1985 (United States)</t>
  </si>
  <si>
    <t>Delphi III Productions</t>
  </si>
  <si>
    <t>Commando</t>
  </si>
  <si>
    <t>October 4, 1985 (United States)</t>
  </si>
  <si>
    <t>Witness</t>
  </si>
  <si>
    <t>William Kelley</t>
  </si>
  <si>
    <t>The Color Purple</t>
  </si>
  <si>
    <t>February 7, 1986 (United States)</t>
  </si>
  <si>
    <t>Menno Meyjes</t>
  </si>
  <si>
    <t>Danny Glover</t>
  </si>
  <si>
    <t>Silverado</t>
  </si>
  <si>
    <t>July 10, 1985 (United States)</t>
  </si>
  <si>
    <t>Rocky IV</t>
  </si>
  <si>
    <t>November 27, 1985 (United States)</t>
  </si>
  <si>
    <t>Better Off Dead...</t>
  </si>
  <si>
    <t>October 11, 1985 (United States)</t>
  </si>
  <si>
    <t>Savage Steve Holland</t>
  </si>
  <si>
    <t>John Cusack</t>
  </si>
  <si>
    <t>Ran</t>
  </si>
  <si>
    <t>June 1, 1985 (Japan)</t>
  </si>
  <si>
    <t>Akira Kurosawa</t>
  </si>
  <si>
    <t>Tatsuya Nakadai</t>
  </si>
  <si>
    <t>Greenwich Film Productions</t>
  </si>
  <si>
    <t>Ladyhawke</t>
  </si>
  <si>
    <t>April 12, 1985 (United States)</t>
  </si>
  <si>
    <t>Edward Khmara</t>
  </si>
  <si>
    <t>A Room with a View</t>
  </si>
  <si>
    <t>April 11, 1986 (United Kingdom)</t>
  </si>
  <si>
    <t>Maggie Smith</t>
  </si>
  <si>
    <t>Red Sonja</t>
  </si>
  <si>
    <t>Fright Night</t>
  </si>
  <si>
    <t>Chris Sarandon</t>
  </si>
  <si>
    <t>Explorers</t>
  </si>
  <si>
    <t>July 12, 1985 (United States)</t>
  </si>
  <si>
    <t>Eric Luke</t>
  </si>
  <si>
    <t>Ethan Hawke</t>
  </si>
  <si>
    <t>Flesh+Blood</t>
  </si>
  <si>
    <t>August 30, 1985 (United States)</t>
  </si>
  <si>
    <t>Paul Verhoeven</t>
  </si>
  <si>
    <t>Gerard Soeteman</t>
  </si>
  <si>
    <t>Riverside Pictures</t>
  </si>
  <si>
    <t>Mad Max Beyond Thunderdome</t>
  </si>
  <si>
    <t>After Hours</t>
  </si>
  <si>
    <t>Joseph Minion</t>
  </si>
  <si>
    <t>Griffin Dunne</t>
  </si>
  <si>
    <t>A View to a Kill</t>
  </si>
  <si>
    <t>May 24, 1985 (United States)</t>
  </si>
  <si>
    <t>Fletch</t>
  </si>
  <si>
    <t>May 31, 1985 (United States)</t>
  </si>
  <si>
    <t>Gregory McDonald</t>
  </si>
  <si>
    <t>Perfect</t>
  </si>
  <si>
    <t>A Nightmare on Elm Street 2: Freddy's Revenge</t>
  </si>
  <si>
    <t>Jack Sholder</t>
  </si>
  <si>
    <t>David Chaskin</t>
  </si>
  <si>
    <t>Robert Englund</t>
  </si>
  <si>
    <t>Summer Rental</t>
  </si>
  <si>
    <t>August 9, 1985 (United States)</t>
  </si>
  <si>
    <t>Jeremy Stevens</t>
  </si>
  <si>
    <t>Lifeforce</t>
  </si>
  <si>
    <t>Colin Wilson</t>
  </si>
  <si>
    <t>Pee-wee's Big Adventure</t>
  </si>
  <si>
    <t>Tim Burton</t>
  </si>
  <si>
    <t>Phil Hartman</t>
  </si>
  <si>
    <t>Paul Reubens</t>
  </si>
  <si>
    <t>Out of Africa</t>
  </si>
  <si>
    <t>December 20, 1985 (United States)</t>
  </si>
  <si>
    <t>Karen Blixen</t>
  </si>
  <si>
    <t>Mirage Enterprises</t>
  </si>
  <si>
    <t>Day of the Dead</t>
  </si>
  <si>
    <t>July 19, 1985 (United States)</t>
  </si>
  <si>
    <t>Lori Cardille</t>
  </si>
  <si>
    <t>Just One of the Guys</t>
  </si>
  <si>
    <t>April 26, 1985 (United States)</t>
  </si>
  <si>
    <t>Lisa Gottlieb</t>
  </si>
  <si>
    <t>Dennis Feldman</t>
  </si>
  <si>
    <t>Joyce Hyser</t>
  </si>
  <si>
    <t>National Lampoon's European Vacation</t>
  </si>
  <si>
    <t>July 26, 1985 (United States)</t>
  </si>
  <si>
    <t>Spies Like Us</t>
  </si>
  <si>
    <t>December 6, 1985 (United States)</t>
  </si>
  <si>
    <t>House</t>
  </si>
  <si>
    <t>February 28, 1986 (United States)</t>
  </si>
  <si>
    <t>Fred Dekker</t>
  </si>
  <si>
    <t>William Katt</t>
  </si>
  <si>
    <t>Police Academy 2: Their First Assignment</t>
  </si>
  <si>
    <t>Jerry Paris</t>
  </si>
  <si>
    <t>The Black Cauldron</t>
  </si>
  <si>
    <t>July 24, 1985 (United States)</t>
  </si>
  <si>
    <t>Ted Berman</t>
  </si>
  <si>
    <t>Lloyd Alexander</t>
  </si>
  <si>
    <t>Grant Bardsley</t>
  </si>
  <si>
    <t>Friday the 13th: A New Beginning</t>
  </si>
  <si>
    <t>Danny Steinmann</t>
  </si>
  <si>
    <t>Melanie Kinnaman</t>
  </si>
  <si>
    <t>Runaway Train</t>
  </si>
  <si>
    <t>January 17, 1986 (United States)</t>
  </si>
  <si>
    <t>Andrey Konchalovskiy</t>
  </si>
  <si>
    <t>Djordje Milicevic</t>
  </si>
  <si>
    <t>Re-Animator</t>
  </si>
  <si>
    <t>Unrated</t>
  </si>
  <si>
    <t>October 18, 1985 (United States)</t>
  </si>
  <si>
    <t>Stuart Gordon</t>
  </si>
  <si>
    <t>H.P. Lovecraft</t>
  </si>
  <si>
    <t>Jeffrey Combs</t>
  </si>
  <si>
    <t>Brewster's Millions</t>
  </si>
  <si>
    <t>George Barr McCutcheon</t>
  </si>
  <si>
    <t>The Last Dragon</t>
  </si>
  <si>
    <t>Louis Venosta</t>
  </si>
  <si>
    <t>Taimak</t>
  </si>
  <si>
    <t>The Legend of Billie Jean</t>
  </si>
  <si>
    <t>Mark Rosenthal</t>
  </si>
  <si>
    <t>Gomillion Studios</t>
  </si>
  <si>
    <t>Desperately Seeking Susan</t>
  </si>
  <si>
    <t>Susan Seidelman</t>
  </si>
  <si>
    <t>Leora Barish</t>
  </si>
  <si>
    <t>Girls Just Want to Have Fun</t>
  </si>
  <si>
    <t>Alan Metter</t>
  </si>
  <si>
    <t>Amy Spies</t>
  </si>
  <si>
    <t>Biff Yeager</t>
  </si>
  <si>
    <t>Vision Quest</t>
  </si>
  <si>
    <t>Terry Davis</t>
  </si>
  <si>
    <t>Jagged Edge</t>
  </si>
  <si>
    <t>Joe Eszterhas</t>
  </si>
  <si>
    <t>Enemy Mine</t>
  </si>
  <si>
    <t>Barry Longyear</t>
  </si>
  <si>
    <t>Tuff Turf</t>
  </si>
  <si>
    <t>Jette Rinck</t>
  </si>
  <si>
    <t>James Spader</t>
  </si>
  <si>
    <t>Volunteers</t>
  </si>
  <si>
    <t>Keith Critchlow</t>
  </si>
  <si>
    <t>The Jewel of the Nile</t>
  </si>
  <si>
    <t>December 11, 1985 (United States)</t>
  </si>
  <si>
    <t>Once Bitten</t>
  </si>
  <si>
    <t>November 15, 1985 (United States)</t>
  </si>
  <si>
    <t>Howard Storm</t>
  </si>
  <si>
    <t>Dimitri Villard</t>
  </si>
  <si>
    <t>Lauren Hutton</t>
  </si>
  <si>
    <t>Night Life Inc.</t>
  </si>
  <si>
    <t>Private Resort</t>
  </si>
  <si>
    <t>May 3, 1985 (United States)</t>
  </si>
  <si>
    <t>Gordon Mitchell</t>
  </si>
  <si>
    <t>Rob Morrow</t>
  </si>
  <si>
    <t>Police Story</t>
  </si>
  <si>
    <t>December 14, 1985 (Hong Kong)</t>
  </si>
  <si>
    <t>Jackie Chan</t>
  </si>
  <si>
    <t>Golden Way Films Ltd.</t>
  </si>
  <si>
    <t>Into the Night</t>
  </si>
  <si>
    <t>February 22, 1985 (United States)</t>
  </si>
  <si>
    <t>Jeff Goldblum</t>
  </si>
  <si>
    <t>The Sure Thing</t>
  </si>
  <si>
    <t>Steve Bloom</t>
  </si>
  <si>
    <t>White Nights</t>
  </si>
  <si>
    <t>James Goldman</t>
  </si>
  <si>
    <t>Mikhail Baryshnikov</t>
  </si>
  <si>
    <t>Mischief</t>
  </si>
  <si>
    <t>Doug McKeon</t>
  </si>
  <si>
    <t>Silver Bullet</t>
  </si>
  <si>
    <t>Daniel Attias</t>
  </si>
  <si>
    <t>Kiss of the Spider Woman</t>
  </si>
  <si>
    <t>Hector Babenco</t>
  </si>
  <si>
    <t>Manuel Puig</t>
  </si>
  <si>
    <t>HB Filmes</t>
  </si>
  <si>
    <t>My Beautiful Laundrette</t>
  </si>
  <si>
    <t>April 4, 1986 (United States)</t>
  </si>
  <si>
    <t>Hanif Kureishi</t>
  </si>
  <si>
    <t>Saeed Jaffrey</t>
  </si>
  <si>
    <t>Working Title Films</t>
  </si>
  <si>
    <t>Young Sherlock Holmes</t>
  </si>
  <si>
    <t>December 4, 1985 (United States)</t>
  </si>
  <si>
    <t>Arthur Conan Doyle</t>
  </si>
  <si>
    <t>Nicholas Rowe</t>
  </si>
  <si>
    <t>Smooth Talk</t>
  </si>
  <si>
    <t>Joyce Chopra</t>
  </si>
  <si>
    <t>Joyce Carol Oates</t>
  </si>
  <si>
    <t>American Playhouse</t>
  </si>
  <si>
    <t>Porky's Revenge</t>
  </si>
  <si>
    <t>James Komack</t>
  </si>
  <si>
    <t>Year of the Dragon</t>
  </si>
  <si>
    <t>Robert Daley</t>
  </si>
  <si>
    <t>Mickey Rourke</t>
  </si>
  <si>
    <t>Prizzi's Honor</t>
  </si>
  <si>
    <t>June 14, 1985 (United States)</t>
  </si>
  <si>
    <t>Richard Condon</t>
  </si>
  <si>
    <t>The Quiet Earth</t>
  </si>
  <si>
    <t>Geoff Murphy</t>
  </si>
  <si>
    <t>Craig Harrison</t>
  </si>
  <si>
    <t>Bruno Lawrence</t>
  </si>
  <si>
    <t>Cinepro</t>
  </si>
  <si>
    <t>Tampopo</t>
  </si>
  <si>
    <t>September 1987 (United States)</t>
  </si>
  <si>
    <t>JÃ»zÃ´ Itami</t>
  </si>
  <si>
    <t>Ken Watanabe</t>
  </si>
  <si>
    <t>Itami Productions</t>
  </si>
  <si>
    <t>Creature</t>
  </si>
  <si>
    <t>March 19, 1986 (France)</t>
  </si>
  <si>
    <t>William Malone</t>
  </si>
  <si>
    <t>Stan Ivar</t>
  </si>
  <si>
    <t>Trans World Entertainment (TWE)</t>
  </si>
  <si>
    <t>Secret Admirer</t>
  </si>
  <si>
    <t>David Greenwalt</t>
  </si>
  <si>
    <t>No Retreat, No Surrender</t>
  </si>
  <si>
    <t>Corey Yuen</t>
  </si>
  <si>
    <t>See-Yuen Ng</t>
  </si>
  <si>
    <t>Kurt McKinney</t>
  </si>
  <si>
    <t>Seasonal Film Corporation</t>
  </si>
  <si>
    <t>D.A.R.Y.L.</t>
  </si>
  <si>
    <t>Simon Wincer</t>
  </si>
  <si>
    <t>Mary Beth Hurt</t>
  </si>
  <si>
    <t>Mishima: A Life in Four Chapters</t>
  </si>
  <si>
    <t>September 20, 1985 (United States)</t>
  </si>
  <si>
    <t>Ken Ogata</t>
  </si>
  <si>
    <t>A Chorus Line</t>
  </si>
  <si>
    <t>Arnold Schulman</t>
  </si>
  <si>
    <t>Cat's Eye</t>
  </si>
  <si>
    <t>Murphy's Romance</t>
  </si>
  <si>
    <t>January 31, 1986 (United States)</t>
  </si>
  <si>
    <t>Max Schott</t>
  </si>
  <si>
    <t>Heaven Help Us</t>
  </si>
  <si>
    <t>Michael Dinner</t>
  </si>
  <si>
    <t>Charles Purpura</t>
  </si>
  <si>
    <t>American Flyers</t>
  </si>
  <si>
    <t>Kevin Costner</t>
  </si>
  <si>
    <t>WW Production</t>
  </si>
  <si>
    <t>The Journey of Natty Gann</t>
  </si>
  <si>
    <t>September 27, 1985 (United States)</t>
  </si>
  <si>
    <t>Jeanne Rosenberg</t>
  </si>
  <si>
    <t>Meredith Salenger</t>
  </si>
  <si>
    <t>Trouble in Mind</t>
  </si>
  <si>
    <t>March 1986 (United States)</t>
  </si>
  <si>
    <t>Pfeiffer/Blocker Production</t>
  </si>
  <si>
    <t>Fandango</t>
  </si>
  <si>
    <t>Gotcha!</t>
  </si>
  <si>
    <t>Paul G. Hensler</t>
  </si>
  <si>
    <t>Anthony Edwards</t>
  </si>
  <si>
    <t>Death Wish 3</t>
  </si>
  <si>
    <t>Don Jakoby</t>
  </si>
  <si>
    <t>King Solomon's Mines</t>
  </si>
  <si>
    <t>November 22, 1985 (United States)</t>
  </si>
  <si>
    <t>H. Rider Haggard</t>
  </si>
  <si>
    <t>Richard Chamberlain</t>
  </si>
  <si>
    <t>American Warrior</t>
  </si>
  <si>
    <t>Paul De Mielche</t>
  </si>
  <si>
    <t>Michael Dudikoff</t>
  </si>
  <si>
    <t>The Emerald Forest</t>
  </si>
  <si>
    <t>Rospo Pallenberg</t>
  </si>
  <si>
    <t>Powers Boothe</t>
  </si>
  <si>
    <t>Christel Films</t>
  </si>
  <si>
    <t>The Holcroft Covenant</t>
  </si>
  <si>
    <t>Edie &amp; Ely Landau Inc.</t>
  </si>
  <si>
    <t>The Falcon and the Snowman</t>
  </si>
  <si>
    <t>Robert Lindsey</t>
  </si>
  <si>
    <t>Transylvania 6-5000</t>
  </si>
  <si>
    <t>November 8, 1985 (United States)</t>
  </si>
  <si>
    <t>Yugoslavia</t>
  </si>
  <si>
    <t>Balcor Film Investors</t>
  </si>
  <si>
    <t>Desert Hearts</t>
  </si>
  <si>
    <t>March 7, 1986 (United States)</t>
  </si>
  <si>
    <t>Donna Deitch</t>
  </si>
  <si>
    <t>Jane Rule</t>
  </si>
  <si>
    <t>Helen Shaver</t>
  </si>
  <si>
    <t>Desert Hearts Productions</t>
  </si>
  <si>
    <t>The Heavenly Kid</t>
  </si>
  <si>
    <t>Cary Medoway</t>
  </si>
  <si>
    <t>Lewis Smith</t>
  </si>
  <si>
    <t>Engelberg-Sumner-Cheikes</t>
  </si>
  <si>
    <t>The Purple Rose of Cairo</t>
  </si>
  <si>
    <t>Mia Farrow</t>
  </si>
  <si>
    <t>The Man with One Red Shoe</t>
  </si>
  <si>
    <t>My Life as a Dog</t>
  </si>
  <si>
    <t>May 1, 1987 (United States)</t>
  </si>
  <si>
    <t>Lasse HallstrÃ¶m</t>
  </si>
  <si>
    <t>Reidar JÃ¶nsson</t>
  </si>
  <si>
    <t>Anton Glanzelius</t>
  </si>
  <si>
    <t>Svensk Filmindustri (SF)</t>
  </si>
  <si>
    <t>My Science Project</t>
  </si>
  <si>
    <t>John Stockwell</t>
  </si>
  <si>
    <t>Seven Minutes in Heaven</t>
  </si>
  <si>
    <t>May 9, 1985 (United States)</t>
  </si>
  <si>
    <t>Linda Feferman</t>
  </si>
  <si>
    <t>Jane Bernstein</t>
  </si>
  <si>
    <t>Jennifer Connelly</t>
  </si>
  <si>
    <t>Fifteen</t>
  </si>
  <si>
    <t>Fraternity Vacation</t>
  </si>
  <si>
    <t>James Frawley</t>
  </si>
  <si>
    <t>Lindsay Harrison</t>
  </si>
  <si>
    <t>Stephen Geoffreys</t>
  </si>
  <si>
    <t>The New Kids</t>
  </si>
  <si>
    <t>Stephen Gyllenhaal</t>
  </si>
  <si>
    <t>Shannon Presby</t>
  </si>
  <si>
    <t>Tomboy</t>
  </si>
  <si>
    <t>November 14, 1985 (West Germany)</t>
  </si>
  <si>
    <t>Ben Zelig</t>
  </si>
  <si>
    <t>Betsy Russell</t>
  </si>
  <si>
    <t>Invasion U.S.A.</t>
  </si>
  <si>
    <t>Revolution</t>
  </si>
  <si>
    <t>December 25, 1985 (United States)</t>
  </si>
  <si>
    <t>Lost in America</t>
  </si>
  <si>
    <t>Subway</t>
  </si>
  <si>
    <t>November 6, 1985 (United States)</t>
  </si>
  <si>
    <t>Luc Besson</t>
  </si>
  <si>
    <t>Les Films du Loup</t>
  </si>
  <si>
    <t>Moving Violations</t>
  </si>
  <si>
    <t>John Murray</t>
  </si>
  <si>
    <t>Nomads</t>
  </si>
  <si>
    <t>John McTiernan</t>
  </si>
  <si>
    <t>Cinema VII</t>
  </si>
  <si>
    <t>Fool for Love</t>
  </si>
  <si>
    <t>May 14, 1986 (France)</t>
  </si>
  <si>
    <t>Baby: Secret of the Lost Legend</t>
  </si>
  <si>
    <t>Clifford Green</t>
  </si>
  <si>
    <t>Silver Screen Partners II</t>
  </si>
  <si>
    <t>Code of Silence</t>
  </si>
  <si>
    <t>Andrew Davis</t>
  </si>
  <si>
    <t>Crimewave</t>
  </si>
  <si>
    <t>April 25, 1986 (United States)</t>
  </si>
  <si>
    <t>Ethan Coen</t>
  </si>
  <si>
    <t>Louise Lasser</t>
  </si>
  <si>
    <t>Gymkata</t>
  </si>
  <si>
    <t>Robert Clouse</t>
  </si>
  <si>
    <t>Charles Robert Carner</t>
  </si>
  <si>
    <t>Kurt Thomas</t>
  </si>
  <si>
    <t>Sweet Dreams</t>
  </si>
  <si>
    <t>Robert Getchell</t>
  </si>
  <si>
    <t>The Slugger's Wife</t>
  </si>
  <si>
    <t>Avenging Angel</t>
  </si>
  <si>
    <t>Avenging Venture</t>
  </si>
  <si>
    <t>Santa Claus: The Movie</t>
  </si>
  <si>
    <t>GGG</t>
  </si>
  <si>
    <t>That Was Then... This Is Now</t>
  </si>
  <si>
    <t>Christopher Cain</t>
  </si>
  <si>
    <t>Media Ventures</t>
  </si>
  <si>
    <t>Agnes of God</t>
  </si>
  <si>
    <t>John Pielmeier</t>
  </si>
  <si>
    <t>Rustlers' Rhapsody</t>
  </si>
  <si>
    <t>May 10, 1985 (United States)</t>
  </si>
  <si>
    <t>The Adventures of Mark Twain</t>
  </si>
  <si>
    <t>Will Vinton</t>
  </si>
  <si>
    <t>Susan Shadburne</t>
  </si>
  <si>
    <t>James Whitmore</t>
  </si>
  <si>
    <t>Atlantic</t>
  </si>
  <si>
    <t>Stick</t>
  </si>
  <si>
    <t>Elmore Leonard</t>
  </si>
  <si>
    <t>The Bride</t>
  </si>
  <si>
    <t>Lloyd Fonvielle</t>
  </si>
  <si>
    <t>Sting</t>
  </si>
  <si>
    <t>Morons from Outer Space</t>
  </si>
  <si>
    <t>Mike Hodges</t>
  </si>
  <si>
    <t>Griff Rhys Jones</t>
  </si>
  <si>
    <t>Mel Smith</t>
  </si>
  <si>
    <t>Calendar Productions</t>
  </si>
  <si>
    <t>Godzilla 1985</t>
  </si>
  <si>
    <t>Reuben Bercovitch</t>
  </si>
  <si>
    <t>Raymond Burr</t>
  </si>
  <si>
    <t>Toho Company</t>
  </si>
  <si>
    <t>Plenty</t>
  </si>
  <si>
    <t>David Hare</t>
  </si>
  <si>
    <t>Pressman Productions</t>
  </si>
  <si>
    <t>King David</t>
  </si>
  <si>
    <t>Andrew Birkin</t>
  </si>
  <si>
    <t>The Trip to Bountiful</t>
  </si>
  <si>
    <t>January 24, 1986 (United States)</t>
  </si>
  <si>
    <t>Peter Masterson</t>
  </si>
  <si>
    <t>Geraldine Page</t>
  </si>
  <si>
    <t>Bountiful Film Partners</t>
  </si>
  <si>
    <t>Missing in Action 2: The Beginning</t>
  </si>
  <si>
    <t>Lance Hool</t>
  </si>
  <si>
    <t>Steve Bing</t>
  </si>
  <si>
    <t>The Protector</t>
  </si>
  <si>
    <t>Eurasia Investments</t>
  </si>
  <si>
    <t>The Mean Season</t>
  </si>
  <si>
    <t>Phillip Borsos</t>
  </si>
  <si>
    <t>John Katzenbach</t>
  </si>
  <si>
    <t>Turk 182</t>
  </si>
  <si>
    <t>James Gregory Kingston</t>
  </si>
  <si>
    <t>Interscope Communications</t>
  </si>
  <si>
    <t>The Official Story</t>
  </si>
  <si>
    <t>Luis Puenzo</t>
  </si>
  <si>
    <t>AÃ­da Bortnik</t>
  </si>
  <si>
    <t>Norma Aleandro</t>
  </si>
  <si>
    <t>Argentina</t>
  </si>
  <si>
    <t>Historias Cinematograficas Cinemania</t>
  </si>
  <si>
    <t>Krush Groove</t>
  </si>
  <si>
    <t>October 25, 1985 (United States)</t>
  </si>
  <si>
    <t>Ralph Farquhar</t>
  </si>
  <si>
    <t>Sheila E.</t>
  </si>
  <si>
    <t>Crystalite Productions</t>
  </si>
  <si>
    <t>He-Man and She-Ra: The Secret of the Sword</t>
  </si>
  <si>
    <t>Larry DiTillio</t>
  </si>
  <si>
    <t>John Erwin</t>
  </si>
  <si>
    <t>Filmation Associates</t>
  </si>
  <si>
    <t>Warning Sign</t>
  </si>
  <si>
    <t>Creator</t>
  </si>
  <si>
    <t>Jeremy Leven</t>
  </si>
  <si>
    <t>Taipei Story</t>
  </si>
  <si>
    <t>1985 (Taiwan)</t>
  </si>
  <si>
    <t>Edward Yang</t>
  </si>
  <si>
    <t>T'ien-wen Chu</t>
  </si>
  <si>
    <t>Chin Tsai</t>
  </si>
  <si>
    <t>Taiwan</t>
  </si>
  <si>
    <t>Evergreen Film Company</t>
  </si>
  <si>
    <t>Otac na sluzbenom putu</t>
  </si>
  <si>
    <t>Emir Kusturica</t>
  </si>
  <si>
    <t>Abdulah Sidran</t>
  </si>
  <si>
    <t>Moreno D'E Bartolli</t>
  </si>
  <si>
    <t>Centar Film</t>
  </si>
  <si>
    <t>The Aviator</t>
  </si>
  <si>
    <t>March 15, 1985 (United States)</t>
  </si>
  <si>
    <t>Starchaser: The Legend of Orin</t>
  </si>
  <si>
    <t>Steven Hahn</t>
  </si>
  <si>
    <t>Jeffrey Scott</t>
  </si>
  <si>
    <t>Joe Colligan</t>
  </si>
  <si>
    <t>Young Sung Production Co.</t>
  </si>
  <si>
    <t>Maxie</t>
  </si>
  <si>
    <t>Jack Finney</t>
  </si>
  <si>
    <t>Glenn Close</t>
  </si>
  <si>
    <t>DEFCON-4</t>
  </si>
  <si>
    <t>Paul Donovan</t>
  </si>
  <si>
    <t>Lenore Zann</t>
  </si>
  <si>
    <t>The Care Bears Movie</t>
  </si>
  <si>
    <t>Arna Selznick</t>
  </si>
  <si>
    <t>Peter Sauder</t>
  </si>
  <si>
    <t>Georgia Engel</t>
  </si>
  <si>
    <t>Sylvester</t>
  </si>
  <si>
    <t>Richard Farnsworth</t>
  </si>
  <si>
    <t>Radioactive Dreams</t>
  </si>
  <si>
    <t>September 19, 1986 (United States)</t>
  </si>
  <si>
    <t>ITM Productions</t>
  </si>
  <si>
    <t>Twice in a Lifetime</t>
  </si>
  <si>
    <t>Bud Yorkin</t>
  </si>
  <si>
    <t>Bud Yorkin Productions</t>
  </si>
  <si>
    <t>Dance with a Stranger</t>
  </si>
  <si>
    <t>Shelagh Delaney</t>
  </si>
  <si>
    <t>Miranda Richardson</t>
  </si>
  <si>
    <t>Water</t>
  </si>
  <si>
    <t>Dick Clement</t>
  </si>
  <si>
    <t>One Magic Christmas</t>
  </si>
  <si>
    <t>Echo Park</t>
  </si>
  <si>
    <t>July 25, 1986 (United States)</t>
  </si>
  <si>
    <t>Robert Dornhelm</t>
  </si>
  <si>
    <t>Michael Ventura</t>
  </si>
  <si>
    <t>Susan Dey</t>
  </si>
  <si>
    <t>Sascha-Verleih</t>
  </si>
  <si>
    <t>O.C. and Stiggs</t>
  </si>
  <si>
    <t>1985 (United States)</t>
  </si>
  <si>
    <t>Tod Carroll</t>
  </si>
  <si>
    <t>Daniel Jenkins</t>
  </si>
  <si>
    <t>The Good Father</t>
  </si>
  <si>
    <t>February 11, 1987 (United States)</t>
  </si>
  <si>
    <t>Anthony Hopkins</t>
  </si>
  <si>
    <t>Fever Pitch</t>
  </si>
  <si>
    <t>The Doctor and the Devils</t>
  </si>
  <si>
    <t>Freddie Francis</t>
  </si>
  <si>
    <t>Dylan Thomas</t>
  </si>
  <si>
    <t>Timothy Dalton</t>
  </si>
  <si>
    <t>Head Office</t>
  </si>
  <si>
    <t>January 3, 1986 (United States)</t>
  </si>
  <si>
    <t>Judge Reinhold</t>
  </si>
  <si>
    <t>Guber-Peters Company</t>
  </si>
  <si>
    <t>Eleni</t>
  </si>
  <si>
    <t>December 21, 1985 (Japan)</t>
  </si>
  <si>
    <t>Nicholas Gage</t>
  </si>
  <si>
    <t>Kate Nelligan</t>
  </si>
  <si>
    <t>CBS Entertainment Production</t>
  </si>
  <si>
    <t>Dreamchild</t>
  </si>
  <si>
    <t>Gavin Millar</t>
  </si>
  <si>
    <t>Coral Browne</t>
  </si>
  <si>
    <t>PfH Ltd.</t>
  </si>
  <si>
    <t>Defense of the Realm</t>
  </si>
  <si>
    <t>November 21, 1986 (United States)</t>
  </si>
  <si>
    <t>Martin Stellman</t>
  </si>
  <si>
    <t>Gabriel Byrne</t>
  </si>
  <si>
    <t>The Rank Organisation</t>
  </si>
  <si>
    <t>Bad Medicine</t>
  </si>
  <si>
    <t>Harvey Miller</t>
  </si>
  <si>
    <t>Steven Horowitz</t>
  </si>
  <si>
    <t>Lantana Productions</t>
  </si>
  <si>
    <t>Wetherby</t>
  </si>
  <si>
    <t>Vanessa Redgrave</t>
  </si>
  <si>
    <t>Film Four International</t>
  </si>
  <si>
    <t>Compromising Positions</t>
  </si>
  <si>
    <t>Susan Isaacs</t>
  </si>
  <si>
    <t>Susan Sarandon</t>
  </si>
  <si>
    <t>Blackhawk Productions</t>
  </si>
  <si>
    <t>Rainbow Brite and the Star Stealer</t>
  </si>
  <si>
    <t>Bernard DeyriÃ¨s</t>
  </si>
  <si>
    <t>Jean Chalopin</t>
  </si>
  <si>
    <t>Bettina Bush</t>
  </si>
  <si>
    <t>DIC Entertainment</t>
  </si>
  <si>
    <t>Alamo Bay</t>
  </si>
  <si>
    <t>April 3, 1985 (United States)</t>
  </si>
  <si>
    <t>Alice Arlen</t>
  </si>
  <si>
    <t>Delphi IV Productions</t>
  </si>
  <si>
    <t>Three Men and a Cradle</t>
  </si>
  <si>
    <t>Coline Serreau</t>
  </si>
  <si>
    <t>Roland Giraud</t>
  </si>
  <si>
    <t>Flach Film</t>
  </si>
  <si>
    <t>In the Shadow of Kilimanjaro</t>
  </si>
  <si>
    <t>May 9, 1986 (United States)</t>
  </si>
  <si>
    <t>Raju Patel</t>
  </si>
  <si>
    <t>T. Michael Harry</t>
  </si>
  <si>
    <t>John Rhys-Davies</t>
  </si>
  <si>
    <t>Film Corporation of Kenya</t>
  </si>
  <si>
    <t>Rappin'</t>
  </si>
  <si>
    <t>Adam Friedman</t>
  </si>
  <si>
    <t>Mario Van Peebles</t>
  </si>
  <si>
    <t>Cannon Pictures</t>
  </si>
  <si>
    <t>Bal na vodi</t>
  </si>
  <si>
    <t>October 24, 1985 (Yugoslavia)</t>
  </si>
  <si>
    <t>Jovan Acin</t>
  </si>
  <si>
    <t>Gala Videnovic</t>
  </si>
  <si>
    <t>CFS Avala Film</t>
  </si>
  <si>
    <t>Certain Fury</t>
  </si>
  <si>
    <t>Michael Jacobs</t>
  </si>
  <si>
    <t>Entertainment Events</t>
  </si>
  <si>
    <t>Bliss</t>
  </si>
  <si>
    <t>February 21, 1986 (United States)</t>
  </si>
  <si>
    <t>Ray Lawrence</t>
  </si>
  <si>
    <t>Barry Otto</t>
  </si>
  <si>
    <t>Window III Productions</t>
  </si>
  <si>
    <t>Code Name: Emerald</t>
  </si>
  <si>
    <t>Jonathan Sanger</t>
  </si>
  <si>
    <t>Ronald Bass</t>
  </si>
  <si>
    <t>Ed Harris</t>
  </si>
  <si>
    <t>Colonel Redl</t>
  </si>
  <si>
    <t>IstvÃ¡n SzabÃ³</t>
  </si>
  <si>
    <t>Klaus Maria Brandauer</t>
  </si>
  <si>
    <t>Manfred Durniok Filmproduktion</t>
  </si>
  <si>
    <t>Thunder Run</t>
  </si>
  <si>
    <t>May 30, 1986 (United States)</t>
  </si>
  <si>
    <t>Gary Hudson</t>
  </si>
  <si>
    <t>Charles Davis</t>
  </si>
  <si>
    <t>Forrest Tucker</t>
  </si>
  <si>
    <t>Lynn-Davis Productions</t>
  </si>
  <si>
    <t>Marie</t>
  </si>
  <si>
    <t>Peter Maas</t>
  </si>
  <si>
    <t>Movers &amp; Shakers</t>
  </si>
  <si>
    <t>March 31, 1988 (Italy)</t>
  </si>
  <si>
    <t>William Asher</t>
  </si>
  <si>
    <t>Charles Grodin</t>
  </si>
  <si>
    <t>Asher-Grodin Productions</t>
  </si>
  <si>
    <t>La Cage aux Folles 3: The Wedding</t>
  </si>
  <si>
    <t>Georges Lautner</t>
  </si>
  <si>
    <t>Philippe Nicaud</t>
  </si>
  <si>
    <t>Columbia Films</t>
  </si>
  <si>
    <t>James Joyce's Women</t>
  </si>
  <si>
    <t>September 13, 1985 (United States)</t>
  </si>
  <si>
    <t>Michael Pearce</t>
  </si>
  <si>
    <t>Fionnula Flanagan</t>
  </si>
  <si>
    <t>Ireland</t>
  </si>
  <si>
    <t>The Rejoycing Company</t>
  </si>
  <si>
    <t>Turtle Diary</t>
  </si>
  <si>
    <t>Russell Hoban</t>
  </si>
  <si>
    <t>Glenda Jackson</t>
  </si>
  <si>
    <t>Britannic</t>
  </si>
  <si>
    <t>Maccheroni</t>
  </si>
  <si>
    <t>October 24, 1985 (Italy)</t>
  </si>
  <si>
    <t>Ettore Scola</t>
  </si>
  <si>
    <t>Ruggero Maccari</t>
  </si>
  <si>
    <t>Filmauro</t>
  </si>
  <si>
    <t>My Man Adam</t>
  </si>
  <si>
    <t>Roger L. Simon</t>
  </si>
  <si>
    <t>RenÃ©e Missel</t>
  </si>
  <si>
    <t>Raphael Sbarge</t>
  </si>
  <si>
    <t>The Mount Company (II)</t>
  </si>
  <si>
    <t>Sudden Death</t>
  </si>
  <si>
    <t>Sig Shore</t>
  </si>
  <si>
    <t>Denise Coward</t>
  </si>
  <si>
    <t>Lodestar Productions</t>
  </si>
  <si>
    <t>One Woman or Two</t>
  </si>
  <si>
    <t>February 20, 1987 (United States)</t>
  </si>
  <si>
    <t>Ã‰lisabeth Rappeneau</t>
  </si>
  <si>
    <t>Hachette PremiÃ¨re</t>
  </si>
  <si>
    <t>Joshua Then and Now</t>
  </si>
  <si>
    <t>Mordecai Richler</t>
  </si>
  <si>
    <t>Films RSL</t>
  </si>
  <si>
    <t>On the Edge</t>
  </si>
  <si>
    <t>Rob Nilsson</t>
  </si>
  <si>
    <t>Roy Kissin</t>
  </si>
  <si>
    <t>Bruce Dern</t>
  </si>
  <si>
    <t>Alliance Communications Corporation</t>
  </si>
  <si>
    <t>The Girl in the Picture</t>
  </si>
  <si>
    <t>July 5, 1985 (United Kingdom)</t>
  </si>
  <si>
    <t>Cary Parker</t>
  </si>
  <si>
    <t>John Gordon Sinclair</t>
  </si>
  <si>
    <t>Antonine Films</t>
  </si>
  <si>
    <t>Here Come the Littles</t>
  </si>
  <si>
    <t>Heywood Kling</t>
  </si>
  <si>
    <t>Jimmy Keegan</t>
  </si>
  <si>
    <t>ABC Entertainment</t>
  </si>
  <si>
    <t>Came a Hot Friday</t>
  </si>
  <si>
    <t>Ian Mune</t>
  </si>
  <si>
    <t>Ronald Hugh Morrieson</t>
  </si>
  <si>
    <t>Peter Bland</t>
  </si>
  <si>
    <t>Mirage Films</t>
  </si>
  <si>
    <t>Wuthering Heights</t>
  </si>
  <si>
    <t>October 9, 1985 (France)</t>
  </si>
  <si>
    <t>Pascal Bonitzer</t>
  </si>
  <si>
    <t>Fabienne Babe</t>
  </si>
  <si>
    <t>La Cecilia</t>
  </si>
  <si>
    <t>The Frog Prince</t>
  </si>
  <si>
    <t>Brian Gilbert</t>
  </si>
  <si>
    <t>Jane Snowden</t>
  </si>
  <si>
    <t>Lune de miel</t>
  </si>
  <si>
    <t>November 20, 1985 (France)</t>
  </si>
  <si>
    <t>Patrick Jamain</t>
  </si>
  <si>
    <t>Robert Geoffrion</t>
  </si>
  <si>
    <t>Nathalie Baye</t>
  </si>
  <si>
    <t>Malofilm</t>
  </si>
  <si>
    <t>Tea in the Harem</t>
  </si>
  <si>
    <t>June 6, 1986 (United States)</t>
  </si>
  <si>
    <t>Mehdi Charef</t>
  </si>
  <si>
    <t>Kader Boukhanef</t>
  </si>
  <si>
    <t>Centre national du cinÃ©ma et de l'image animÃ©e (CNC)</t>
  </si>
  <si>
    <t>Mr. Love</t>
  </si>
  <si>
    <t>Kenneth Eastaugh</t>
  </si>
  <si>
    <t>Barry Jackson</t>
  </si>
  <si>
    <t>Death of an Angel</t>
  </si>
  <si>
    <t>Petru Popescu</t>
  </si>
  <si>
    <t>Angeles</t>
  </si>
  <si>
    <t>Sincerely Charlotte</t>
  </si>
  <si>
    <t>July 18, 1986 (United States)</t>
  </si>
  <si>
    <t>Caroline Huppert</t>
  </si>
  <si>
    <t>Isabelle Huppert</t>
  </si>
  <si>
    <t>Les Films de la Tour</t>
  </si>
  <si>
    <t>Top Gun</t>
  </si>
  <si>
    <t>May 16, 1986 (United States)</t>
  </si>
  <si>
    <t>Jim Cash</t>
  </si>
  <si>
    <t>Aliens</t>
  </si>
  <si>
    <t>Sigourney Weaver</t>
  </si>
  <si>
    <t>Stand by Me</t>
  </si>
  <si>
    <t>August 22, 1986 (United States)</t>
  </si>
  <si>
    <t>Wil Wheaton</t>
  </si>
  <si>
    <t>Ferris Bueller's Day Off</t>
  </si>
  <si>
    <t>June 11, 1986 (United States)</t>
  </si>
  <si>
    <t>Crocodile Dundee</t>
  </si>
  <si>
    <t>September 26, 1986 (United States)</t>
  </si>
  <si>
    <t>Peter Faiman</t>
  </si>
  <si>
    <t>Paul Hogan</t>
  </si>
  <si>
    <t>Rimfire Films</t>
  </si>
  <si>
    <t>Labyrinth</t>
  </si>
  <si>
    <t>June 27, 1986 (United States)</t>
  </si>
  <si>
    <t>Dennis Lee</t>
  </si>
  <si>
    <t>Highlander</t>
  </si>
  <si>
    <t>Gregory Widen</t>
  </si>
  <si>
    <t>Big Trouble in Little China</t>
  </si>
  <si>
    <t>July 2, 1986 (United States)</t>
  </si>
  <si>
    <t>Gary Goldman</t>
  </si>
  <si>
    <t>Pretty in Pink</t>
  </si>
  <si>
    <t>Howard Deutch</t>
  </si>
  <si>
    <t>Platoon</t>
  </si>
  <si>
    <t>February 6, 1987 (United States)</t>
  </si>
  <si>
    <t>Charlie Sheen</t>
  </si>
  <si>
    <t>Blue Velvet</t>
  </si>
  <si>
    <t>October 23, 1986 (Italy)</t>
  </si>
  <si>
    <t>Isabella Rossellini</t>
  </si>
  <si>
    <t>Manhunter</t>
  </si>
  <si>
    <t>August 15, 1986 (United States)</t>
  </si>
  <si>
    <t>Thomas Harris</t>
  </si>
  <si>
    <t>Howard the Duck</t>
  </si>
  <si>
    <t>August 1, 1986 (United States)</t>
  </si>
  <si>
    <t>Steve Gerber</t>
  </si>
  <si>
    <t>Lea Thompson</t>
  </si>
  <si>
    <t>The Fly</t>
  </si>
  <si>
    <t>George Langelaan</t>
  </si>
  <si>
    <t>Little Shop of Horrors</t>
  </si>
  <si>
    <t>December 19, 1986 (United States)</t>
  </si>
  <si>
    <t>Howard Ashman</t>
  </si>
  <si>
    <t>Rick Moranis</t>
  </si>
  <si>
    <t>The Mosquito Coast</t>
  </si>
  <si>
    <t>November 26, 1986 (United States)</t>
  </si>
  <si>
    <t>Paul Theroux</t>
  </si>
  <si>
    <t>The Saul Zaentz Company</t>
  </si>
  <si>
    <t>The Karate Kid Part II</t>
  </si>
  <si>
    <t>June 20, 1986 (United States)</t>
  </si>
  <si>
    <t>Pat Morita</t>
  </si>
  <si>
    <t>River's Edge</t>
  </si>
  <si>
    <t>May 8, 1987 (United States)</t>
  </si>
  <si>
    <t>Neal Jimenez</t>
  </si>
  <si>
    <t>Crispin Glover</t>
  </si>
  <si>
    <t>9Â½ Weeks</t>
  </si>
  <si>
    <t>Elizabeth McNeill</t>
  </si>
  <si>
    <t>The Golden Child</t>
  </si>
  <si>
    <t>December 12, 1986 (United States)</t>
  </si>
  <si>
    <t>Star Trek IV: The Voyage Home</t>
  </si>
  <si>
    <t>Short Circuit</t>
  </si>
  <si>
    <t>S.S. Wilson</t>
  </si>
  <si>
    <t>Ally Sheedy</t>
  </si>
  <si>
    <t>The Delta Force</t>
  </si>
  <si>
    <t>The Name of the Rose</t>
  </si>
  <si>
    <t>September 24, 1986 (United States)</t>
  </si>
  <si>
    <t>Umberto Eco</t>
  </si>
  <si>
    <t>The Wraith</t>
  </si>
  <si>
    <t>New Century Entertainment Corporation</t>
  </si>
  <si>
    <t>The Color of Money</t>
  </si>
  <si>
    <t>October 17, 1986 (United States)</t>
  </si>
  <si>
    <t>Walter Tevis</t>
  </si>
  <si>
    <t>Hoosiers</t>
  </si>
  <si>
    <t>February 27, 1987 (United States)</t>
  </si>
  <si>
    <t>David Anspaugh</t>
  </si>
  <si>
    <t>Angelo Pizzo</t>
  </si>
  <si>
    <t>Heartbreak Ridge</t>
  </si>
  <si>
    <t>December 5, 1986 (United States)</t>
  </si>
  <si>
    <t>James Carabatsos</t>
  </si>
  <si>
    <t>Jay Weston Productions</t>
  </si>
  <si>
    <t>Flight of the Navigator</t>
  </si>
  <si>
    <t>Mark H. Baker</t>
  </si>
  <si>
    <t>Joey Cramer</t>
  </si>
  <si>
    <t>Cobra</t>
  </si>
  <si>
    <t>May 23, 1986 (United States)</t>
  </si>
  <si>
    <t>Paula Gosling</t>
  </si>
  <si>
    <t>Peggy Sue Got Married</t>
  </si>
  <si>
    <t>October 10, 1986 (United States)</t>
  </si>
  <si>
    <t>Jerry Leichtling</t>
  </si>
  <si>
    <t>The Mission</t>
  </si>
  <si>
    <t>October 31, 1986 (United States)</t>
  </si>
  <si>
    <t>Working Girls</t>
  </si>
  <si>
    <t>March 20, 1987 (United States)</t>
  </si>
  <si>
    <t>Lizzie Borden</t>
  </si>
  <si>
    <t>Louise Smith</t>
  </si>
  <si>
    <t>Alternate Current</t>
  </si>
  <si>
    <t>Youngblood</t>
  </si>
  <si>
    <t>Three Amigos!</t>
  </si>
  <si>
    <t>L.A. Films</t>
  </si>
  <si>
    <t>Maximum Overdrive</t>
  </si>
  <si>
    <t>Lucas</t>
  </si>
  <si>
    <t>March 28, 1986 (United States)</t>
  </si>
  <si>
    <t>Corey Haim</t>
  </si>
  <si>
    <t>Lawrence Gordon Productions</t>
  </si>
  <si>
    <t>Friday the 13th Part VI: Jason Lives</t>
  </si>
  <si>
    <t>Tom McLoughlin</t>
  </si>
  <si>
    <t>Thom Mathews</t>
  </si>
  <si>
    <t>The Money Pit</t>
  </si>
  <si>
    <t>March 26, 1986 (United States)</t>
  </si>
  <si>
    <t>David Giler</t>
  </si>
  <si>
    <t>Back to School</t>
  </si>
  <si>
    <t>June 13, 1986 (United States)</t>
  </si>
  <si>
    <t>Betty Blue</t>
  </si>
  <si>
    <t>November 7, 1986 (United States)</t>
  </si>
  <si>
    <t>Philippe Djian</t>
  </si>
  <si>
    <t>Jean-Hugues Anglade</t>
  </si>
  <si>
    <t>About Last Night</t>
  </si>
  <si>
    <t>Edward Zwick</t>
  </si>
  <si>
    <t>Critters</t>
  </si>
  <si>
    <t>April 11, 1986 (United States)</t>
  </si>
  <si>
    <t>Stephen Herek</t>
  </si>
  <si>
    <t>Domonic Muir</t>
  </si>
  <si>
    <t>The Texas Chainsaw Massacre 2</t>
  </si>
  <si>
    <t>Iron Eagle</t>
  </si>
  <si>
    <t>Kevin Alyn Elders</t>
  </si>
  <si>
    <t>Louis Gossett Jr.</t>
  </si>
  <si>
    <t>One Crazy Summer</t>
  </si>
  <si>
    <t>August 8, 1986 (United States)</t>
  </si>
  <si>
    <t>From Beyond</t>
  </si>
  <si>
    <t>October 24, 1986 (United States)</t>
  </si>
  <si>
    <t>Sid and Nancy</t>
  </si>
  <si>
    <t>Gary Oldman</t>
  </si>
  <si>
    <t>Initial Pictures</t>
  </si>
  <si>
    <t>Henry: Portrait of a Serial Killer</t>
  </si>
  <si>
    <t>September 7, 1990 (United States)</t>
  </si>
  <si>
    <t>John McNaughton</t>
  </si>
  <si>
    <t>Richard Fire</t>
  </si>
  <si>
    <t>Michael Rooker</t>
  </si>
  <si>
    <t>Maljack Productions</t>
  </si>
  <si>
    <t>Mona Lisa</t>
  </si>
  <si>
    <t>Bob Hoskins</t>
  </si>
  <si>
    <t>Police Academy 3: Back in Training</t>
  </si>
  <si>
    <t>March 21, 1986 (United States)</t>
  </si>
  <si>
    <t>Police Academy Productions</t>
  </si>
  <si>
    <t>Night of the Creeps</t>
  </si>
  <si>
    <t>Jason Lively</t>
  </si>
  <si>
    <t>The Sacrifice</t>
  </si>
  <si>
    <t>May 9, 1986 (Sweden)</t>
  </si>
  <si>
    <t>Erland Josephson</t>
  </si>
  <si>
    <t>Svenska Filminstitutet (SFI)</t>
  </si>
  <si>
    <t>The Hitcher</t>
  </si>
  <si>
    <t>Robert Harmon</t>
  </si>
  <si>
    <t>Eric Red</t>
  </si>
  <si>
    <t>Rad</t>
  </si>
  <si>
    <t>Sam Bernard</t>
  </si>
  <si>
    <t>Bart Conner</t>
  </si>
  <si>
    <t>An American Tail</t>
  </si>
  <si>
    <t>Judy Freudberg</t>
  </si>
  <si>
    <t>SpaceCamp</t>
  </si>
  <si>
    <t>Harry Winer</t>
  </si>
  <si>
    <t>Kate Capshaw</t>
  </si>
  <si>
    <t>Raw Deal</t>
  </si>
  <si>
    <t>Luciano Vincenzoni</t>
  </si>
  <si>
    <t>Hannah and Her Sisters</t>
  </si>
  <si>
    <t>March 14, 1986 (United States)</t>
  </si>
  <si>
    <t>The Great Mouse Detective</t>
  </si>
  <si>
    <t>Peter Young</t>
  </si>
  <si>
    <t>Vincent Price</t>
  </si>
  <si>
    <t>Ruthless People</t>
  </si>
  <si>
    <t>Dale Launer</t>
  </si>
  <si>
    <t>The Transformers: the Movie</t>
  </si>
  <si>
    <t>Nelson Shin</t>
  </si>
  <si>
    <t>Ron Friedman</t>
  </si>
  <si>
    <t>Orson Welles</t>
  </si>
  <si>
    <t>Sunbow Productions</t>
  </si>
  <si>
    <t>Wildcats</t>
  </si>
  <si>
    <t>Ezra Sacks</t>
  </si>
  <si>
    <t>Troll</t>
  </si>
  <si>
    <t>John Carl Buechler</t>
  </si>
  <si>
    <t>Michael Moriarty</t>
  </si>
  <si>
    <t>At Close Range</t>
  </si>
  <si>
    <t>Elliott Lewitt</t>
  </si>
  <si>
    <t>The Boy Who Could Fly</t>
  </si>
  <si>
    <t>Lucy Deakins</t>
  </si>
  <si>
    <t>Lorimar Film Partners</t>
  </si>
  <si>
    <t>Something Wild</t>
  </si>
  <si>
    <t>E. Max Frye</t>
  </si>
  <si>
    <t>Jeff Daniels</t>
  </si>
  <si>
    <t>Religioso Primitiva</t>
  </si>
  <si>
    <t>Heartburn</t>
  </si>
  <si>
    <t>Crossroads</t>
  </si>
  <si>
    <t>John Fusco</t>
  </si>
  <si>
    <t>The Clan of the Cave Bear</t>
  </si>
  <si>
    <t>Jean M. Auel</t>
  </si>
  <si>
    <t>Daryl Hannah</t>
  </si>
  <si>
    <t>She's Gotta Have It</t>
  </si>
  <si>
    <t>Spike Lee</t>
  </si>
  <si>
    <t>Tracy Camilla Johns</t>
  </si>
  <si>
    <t>40 Acres &amp; A Mule Filmworks</t>
  </si>
  <si>
    <t>Running Scared</t>
  </si>
  <si>
    <t>Gregory Hines</t>
  </si>
  <si>
    <t>8 Million Ways to Die</t>
  </si>
  <si>
    <t>Lawrence Block</t>
  </si>
  <si>
    <t>Soul Man</t>
  </si>
  <si>
    <t>Carol Black</t>
  </si>
  <si>
    <t>Down by Law</t>
  </si>
  <si>
    <t>September 25, 1986 (Canada)</t>
  </si>
  <si>
    <t>Tom Waits</t>
  </si>
  <si>
    <t>Island Pictures</t>
  </si>
  <si>
    <t>Poltergeist II: the Other Side</t>
  </si>
  <si>
    <t>Brian Gibson</t>
  </si>
  <si>
    <t>Mark Victor</t>
  </si>
  <si>
    <t>Freddie Fields Productions</t>
  </si>
  <si>
    <t>Bad Blood</t>
  </si>
  <si>
    <t>November 26, 1986 (France)</t>
  </si>
  <si>
    <t>Leos Carax</t>
  </si>
  <si>
    <t>Michel Piccoli</t>
  </si>
  <si>
    <t>Les Films Plain Chant</t>
  </si>
  <si>
    <t>Psycho III</t>
  </si>
  <si>
    <t>Charles Edward Pogue</t>
  </si>
  <si>
    <t>Allan Quatermain and the Lost City of Gold</t>
  </si>
  <si>
    <t>January 30, 1987 (United States)</t>
  </si>
  <si>
    <t>Gary Nelson</t>
  </si>
  <si>
    <t>The Adventures of Milo and Otis</t>
  </si>
  <si>
    <t>August 25, 1989 (United States)</t>
  </si>
  <si>
    <t>Masanori Hata</t>
  </si>
  <si>
    <t>KyÃ´ko Koizumi</t>
  </si>
  <si>
    <t>Fuji Television Network</t>
  </si>
  <si>
    <t>Caravaggio</t>
  </si>
  <si>
    <t>August 29, 1986 (United States)</t>
  </si>
  <si>
    <t>Derek Jarman</t>
  </si>
  <si>
    <t>Noam Almaz</t>
  </si>
  <si>
    <t>British Film Institute (BFI)</t>
  </si>
  <si>
    <t>Children of a Lesser God</t>
  </si>
  <si>
    <t>Randa Haines</t>
  </si>
  <si>
    <t>Mark Medoff</t>
  </si>
  <si>
    <t>Invaders from Mars</t>
  </si>
  <si>
    <t>Richard Blake</t>
  </si>
  <si>
    <t>Karen Black</t>
  </si>
  <si>
    <t>Matador</t>
  </si>
  <si>
    <t>March 7, 1986 (Spain)</t>
  </si>
  <si>
    <t>Pedro AlmodÃ³var</t>
  </si>
  <si>
    <t>Assumpta Serna</t>
  </si>
  <si>
    <t>CompaÃ±Ã­a Iberoamericana de TV</t>
  </si>
  <si>
    <t>Down and Out in Beverly Hills</t>
  </si>
  <si>
    <t>RenÃ© Fauchois</t>
  </si>
  <si>
    <t>April Fool's Day</t>
  </si>
  <si>
    <t>Fred Walton</t>
  </si>
  <si>
    <t>Danilo Bach</t>
  </si>
  <si>
    <t>Deborah Foreman</t>
  </si>
  <si>
    <t>The Big Easy</t>
  </si>
  <si>
    <t>August 21, 1987 (United States)</t>
  </si>
  <si>
    <t>Pirates</t>
  </si>
  <si>
    <t>Roman Polanski</t>
  </si>
  <si>
    <t>John Brownjohn</t>
  </si>
  <si>
    <t>Carthago Films S.a.r.l.</t>
  </si>
  <si>
    <t>No Mercy</t>
  </si>
  <si>
    <t>Lady Jane</t>
  </si>
  <si>
    <t>Trevor Nunn</t>
  </si>
  <si>
    <t>Chris Bryant</t>
  </si>
  <si>
    <t>Helena Bonham Carter</t>
  </si>
  <si>
    <t>Capital Equipment Leasing</t>
  </si>
  <si>
    <t>Club Paradise</t>
  </si>
  <si>
    <t>July 11, 1986 (United States)</t>
  </si>
  <si>
    <t>Harry Shearer</t>
  </si>
  <si>
    <t>Manon of the Spring</t>
  </si>
  <si>
    <t>December 4, 1987 (United States)</t>
  </si>
  <si>
    <t>Claude Berri</t>
  </si>
  <si>
    <t>Yves Montand</t>
  </si>
  <si>
    <t>DD Productions</t>
  </si>
  <si>
    <t>Gothic</t>
  </si>
  <si>
    <t>April 10, 1987 (United States)</t>
  </si>
  <si>
    <t>Stephen Volk</t>
  </si>
  <si>
    <t>Virgin Vision</t>
  </si>
  <si>
    <t>Armed and Dangerous</t>
  </si>
  <si>
    <t>F/X</t>
  </si>
  <si>
    <t>Robert T. Megginson</t>
  </si>
  <si>
    <t>Bryan Brown</t>
  </si>
  <si>
    <t>King Kong Lives</t>
  </si>
  <si>
    <t>Ronald Shusett</t>
  </si>
  <si>
    <t>Brian Kerwin</t>
  </si>
  <si>
    <t>Castaway</t>
  </si>
  <si>
    <t>September 11, 1987 (United States)</t>
  </si>
  <si>
    <t>Lucy Irvine</t>
  </si>
  <si>
    <t>Oliver Reed</t>
  </si>
  <si>
    <t>Cannon Screen Entertainment</t>
  </si>
  <si>
    <t>Wise Guys</t>
  </si>
  <si>
    <t>George Gallo</t>
  </si>
  <si>
    <t>Danny DeVito</t>
  </si>
  <si>
    <t>Solarbabies</t>
  </si>
  <si>
    <t>Walon Green</t>
  </si>
  <si>
    <t>Richard Jordan</t>
  </si>
  <si>
    <t>The Manhattan Project</t>
  </si>
  <si>
    <t>John Lithgow</t>
  </si>
  <si>
    <t>Gladden Entertainment</t>
  </si>
  <si>
    <t>Trick or Treat</t>
  </si>
  <si>
    <t>Rhet Topham</t>
  </si>
  <si>
    <t>Marc Price</t>
  </si>
  <si>
    <t>Body Slam</t>
  </si>
  <si>
    <t>May 21, 1987 (United States)</t>
  </si>
  <si>
    <t>Shel Lytton</t>
  </si>
  <si>
    <t>Dirk Benedict</t>
  </si>
  <si>
    <t>Jumpin' Jack Flash</t>
  </si>
  <si>
    <t>Penny Marshall</t>
  </si>
  <si>
    <t>David Franzoni</t>
  </si>
  <si>
    <t>Whoopi Goldberg</t>
  </si>
  <si>
    <t>Fire with Fire</t>
  </si>
  <si>
    <t>Duncan Gibbins</t>
  </si>
  <si>
    <t>Bill Phillips</t>
  </si>
  <si>
    <t>Craig Sheffer</t>
  </si>
  <si>
    <t>Gung Ho</t>
  </si>
  <si>
    <t>Edwin Blum</t>
  </si>
  <si>
    <t>True Stories</t>
  </si>
  <si>
    <t>David Byrne</t>
  </si>
  <si>
    <t>Stephen Tobolowsky</t>
  </si>
  <si>
    <t>Gary Kurfirst Pictures</t>
  </si>
  <si>
    <t>When the Wind Blows</t>
  </si>
  <si>
    <t>March 11, 1988 (United States)</t>
  </si>
  <si>
    <t>Jimmy T. Murakami</t>
  </si>
  <si>
    <t>Raymond Briggs</t>
  </si>
  <si>
    <t>Peggy Ashcroft</t>
  </si>
  <si>
    <t>Meltdown Productions</t>
  </si>
  <si>
    <t>Murphy's Law</t>
  </si>
  <si>
    <t>Gail Morgan Hickman</t>
  </si>
  <si>
    <t>Deadly Friend</t>
  </si>
  <si>
    <t>Diana Henstell</t>
  </si>
  <si>
    <t>Matthew Labyorteaux</t>
  </si>
  <si>
    <t>Jean de Florette</t>
  </si>
  <si>
    <t>August 28, 1987 (United States)</t>
  </si>
  <si>
    <t>Reform School Girls</t>
  </si>
  <si>
    <t>Tom DeSimone</t>
  </si>
  <si>
    <t>Linda Carol</t>
  </si>
  <si>
    <t>Band of the Hand</t>
  </si>
  <si>
    <t>Leo Garen</t>
  </si>
  <si>
    <t>Stephen Lang</t>
  </si>
  <si>
    <t>Delphi V Productions</t>
  </si>
  <si>
    <t>Vamp</t>
  </si>
  <si>
    <t>Richard Wenk</t>
  </si>
  <si>
    <t>Donald P. Borchers</t>
  </si>
  <si>
    <t>Nothing in Common</t>
  </si>
  <si>
    <t>July 30, 1986 (United States)</t>
  </si>
  <si>
    <t>TerrorVision</t>
  </si>
  <si>
    <t>Ted Nicolaou</t>
  </si>
  <si>
    <t>Diane Franklin</t>
  </si>
  <si>
    <t>Quicksilver</t>
  </si>
  <si>
    <t>Thomas Michael Donnelly</t>
  </si>
  <si>
    <t>52 Pick-Up</t>
  </si>
  <si>
    <t>Black Moon Rising</t>
  </si>
  <si>
    <t>January 10, 1986 (United States)</t>
  </si>
  <si>
    <t>Harley Cokeliss</t>
  </si>
  <si>
    <t>Extremities</t>
  </si>
  <si>
    <t>Robert M. Young</t>
  </si>
  <si>
    <t>William Mastrosimone</t>
  </si>
  <si>
    <t>Farrah Fawcett</t>
  </si>
  <si>
    <t>The Men's Club</t>
  </si>
  <si>
    <t>Leonard Michaels</t>
  </si>
  <si>
    <t>David Dukes</t>
  </si>
  <si>
    <t>Haunted Honeymoon</t>
  </si>
  <si>
    <t>Summer</t>
  </si>
  <si>
    <t>Marie RiviÃ¨re</t>
  </si>
  <si>
    <t>MinistÃ¨re de la Culture et de la Communication</t>
  </si>
  <si>
    <t>Tough Guys</t>
  </si>
  <si>
    <t>October 3, 1986 (United States)</t>
  </si>
  <si>
    <t>James Orr</t>
  </si>
  <si>
    <t>Eliminators</t>
  </si>
  <si>
    <t>Peter Manoogian</t>
  </si>
  <si>
    <t>Paul De Meo</t>
  </si>
  <si>
    <t>Andrew Prine</t>
  </si>
  <si>
    <t>The Best of Times</t>
  </si>
  <si>
    <t>Firewalker</t>
  </si>
  <si>
    <t>Robert Gosnell</t>
  </si>
  <si>
    <t>Modern Girls</t>
  </si>
  <si>
    <t>Jerry Kramer</t>
  </si>
  <si>
    <t>Laurie Craig</t>
  </si>
  <si>
    <t>Daphne Zuniga</t>
  </si>
  <si>
    <t>Witchboard</t>
  </si>
  <si>
    <t>March 13, 1987 (United States)</t>
  </si>
  <si>
    <t>Kevin Tenney</t>
  </si>
  <si>
    <t>Todd Allen</t>
  </si>
  <si>
    <t>Paragon Arts International</t>
  </si>
  <si>
    <t>Clockwise</t>
  </si>
  <si>
    <t>Christopher Morahan</t>
  </si>
  <si>
    <t>Michael Frayn</t>
  </si>
  <si>
    <t>Legal Eagles</t>
  </si>
  <si>
    <t>Link</t>
  </si>
  <si>
    <t>Lee David Zlotoff</t>
  </si>
  <si>
    <t>Terence Stamp</t>
  </si>
  <si>
    <t>Jo Jo Dancer, Your Life Is Calling</t>
  </si>
  <si>
    <t>Rocco Urbisci</t>
  </si>
  <si>
    <t>Wanted: Dead or Alive</t>
  </si>
  <si>
    <t>January 16, 1987 (United States)</t>
  </si>
  <si>
    <t>Michael Patrick Goodman</t>
  </si>
  <si>
    <t>American Anthem</t>
  </si>
  <si>
    <t>Evan Archerd</t>
  </si>
  <si>
    <t>Mitchell Gaylord</t>
  </si>
  <si>
    <t>The Morning After</t>
  </si>
  <si>
    <t>December 25, 1986 (United States)</t>
  </si>
  <si>
    <t>James Cresson</t>
  </si>
  <si>
    <t>American Filmworks</t>
  </si>
  <si>
    <t>Crimes of the Heart</t>
  </si>
  <si>
    <t>January 23, 1987 (United States)</t>
  </si>
  <si>
    <t>Beth Henley</t>
  </si>
  <si>
    <t>Under the Cherry Moon</t>
  </si>
  <si>
    <t>Becky Johnston</t>
  </si>
  <si>
    <t>Malcolm</t>
  </si>
  <si>
    <t>November 5, 1986 (United States)</t>
  </si>
  <si>
    <t>Nadia Tass</t>
  </si>
  <si>
    <t>David Parker</t>
  </si>
  <si>
    <t>Colin Friels</t>
  </si>
  <si>
    <t>Cascade Films</t>
  </si>
  <si>
    <t>Meatballs III: Summer Job</t>
  </si>
  <si>
    <t>January 9, 1987 (United States)</t>
  </si>
  <si>
    <t>George Mendeluk</t>
  </si>
  <si>
    <t>Janis Allen</t>
  </si>
  <si>
    <t>Sally Kellerman</t>
  </si>
  <si>
    <t>TMS Pictures</t>
  </si>
  <si>
    <t>Devil in the Flesh</t>
  </si>
  <si>
    <t>X</t>
  </si>
  <si>
    <t>May 22, 1987 (United States)</t>
  </si>
  <si>
    <t>Marco Bellocchio</t>
  </si>
  <si>
    <t>Maruschka Detmers</t>
  </si>
  <si>
    <t>L.P. Film</t>
  </si>
  <si>
    <t>Absolute Beginners</t>
  </si>
  <si>
    <t>Julien Temple</t>
  </si>
  <si>
    <t>Colin MacInnes</t>
  </si>
  <si>
    <t>Patsy Kensit</t>
  </si>
  <si>
    <t>Deadtime Stories</t>
  </si>
  <si>
    <t>November 28, 1986 (United States)</t>
  </si>
  <si>
    <t>Jeffrey Delman</t>
  </si>
  <si>
    <t>Scott Valentine</t>
  </si>
  <si>
    <t>Scary Stuff</t>
  </si>
  <si>
    <t>Avenging Force</t>
  </si>
  <si>
    <t>September 12, 1986 (United States)</t>
  </si>
  <si>
    <t>James Booth</t>
  </si>
  <si>
    <t>Heat</t>
  </si>
  <si>
    <t>William Goldman</t>
  </si>
  <si>
    <t>Escalante Productions</t>
  </si>
  <si>
    <t>Sweet Liberty</t>
  </si>
  <si>
    <t>Killer Party</t>
  </si>
  <si>
    <t>William Fruet</t>
  </si>
  <si>
    <t>Barney Cohen</t>
  </si>
  <si>
    <t>Martin Hewitt</t>
  </si>
  <si>
    <t>Marquis</t>
  </si>
  <si>
    <t>Out of Bounds</t>
  </si>
  <si>
    <t>Tony Kayden</t>
  </si>
  <si>
    <t>Wisdom</t>
  </si>
  <si>
    <t>January 2, 1987 (United States)</t>
  </si>
  <si>
    <t>Shanghai Surprise</t>
  </si>
  <si>
    <t>Jim Goddard</t>
  </si>
  <si>
    <t>John Kohn</t>
  </si>
  <si>
    <t>Power</t>
  </si>
  <si>
    <t>David Himmelstein</t>
  </si>
  <si>
    <t>A Fine Mess</t>
  </si>
  <si>
    <t>Ted Danson</t>
  </si>
  <si>
    <t>Let's Get Harry</t>
  </si>
  <si>
    <t>Director</t>
  </si>
  <si>
    <t>Mark Feldberg</t>
  </si>
  <si>
    <t>Michael Schoeffling</t>
  </si>
  <si>
    <t>My Chauffeur</t>
  </si>
  <si>
    <t>David Beaird</t>
  </si>
  <si>
    <t>Biggles: Adventures in Time</t>
  </si>
  <si>
    <t>January 29, 1988 (United States)</t>
  </si>
  <si>
    <t>W.E. Johns</t>
  </si>
  <si>
    <t>Neil Dickson</t>
  </si>
  <si>
    <t>Compact Yellowbill</t>
  </si>
  <si>
    <t>Half Moon Street</t>
  </si>
  <si>
    <t>Bob Swaim</t>
  </si>
  <si>
    <t>Edward Behr</t>
  </si>
  <si>
    <t>Centurion</t>
  </si>
  <si>
    <t>Every Time We Say Goodbye</t>
  </si>
  <si>
    <t>November 14, 1986 (United States)</t>
  </si>
  <si>
    <t>MoshÃ© Mizrahi</t>
  </si>
  <si>
    <t>The Decline of the American Empire</t>
  </si>
  <si>
    <t>Denys Arcand</t>
  </si>
  <si>
    <t>Dominique Michel</t>
  </si>
  <si>
    <t>Corporation Image M &amp; M</t>
  </si>
  <si>
    <t>Hardbodies 2</t>
  </si>
  <si>
    <t>James Karen</t>
  </si>
  <si>
    <t>The Boy in Blue</t>
  </si>
  <si>
    <t>Douglas Bowie</t>
  </si>
  <si>
    <t>Canadian Broadcasting Corporation (CBC)</t>
  </si>
  <si>
    <t>Brighton Beach Memoirs</t>
  </si>
  <si>
    <t>Gene Saks</t>
  </si>
  <si>
    <t>Blythe Danner</t>
  </si>
  <si>
    <t>The Longshot</t>
  </si>
  <si>
    <t>Willy/Milly</t>
  </si>
  <si>
    <t>Paul Schneider</t>
  </si>
  <si>
    <t>Alan Friedman</t>
  </si>
  <si>
    <t>Pamela Adlon</t>
  </si>
  <si>
    <t>Griffon Productions</t>
  </si>
  <si>
    <t>Ginger and Fred</t>
  </si>
  <si>
    <t>Produzioni Europee Associate (PEA)</t>
  </si>
  <si>
    <t>'Round Midnight</t>
  </si>
  <si>
    <t>David Rayfiel</t>
  </si>
  <si>
    <t>Dexter Gordon</t>
  </si>
  <si>
    <t>Little Bear</t>
  </si>
  <si>
    <t>Violets Are Blue...</t>
  </si>
  <si>
    <t>Naomi Foner</t>
  </si>
  <si>
    <t>Parting Glances</t>
  </si>
  <si>
    <t>February 19, 1986 (United States)</t>
  </si>
  <si>
    <t>Bill Sherwood</t>
  </si>
  <si>
    <t>John Bolger</t>
  </si>
  <si>
    <t>Rondo Productions</t>
  </si>
  <si>
    <t>The Whoopee Boys</t>
  </si>
  <si>
    <t>Steve Zacharias</t>
  </si>
  <si>
    <t>Tai-Pan</t>
  </si>
  <si>
    <t>Daryl Duke</t>
  </si>
  <si>
    <t>My Little Pony: The Movie</t>
  </si>
  <si>
    <t>George Arthur Bloom</t>
  </si>
  <si>
    <t>Playing for Keeps</t>
  </si>
  <si>
    <t>Bob Weinstein</t>
  </si>
  <si>
    <t>Daniel Jordano</t>
  </si>
  <si>
    <t>Miramax</t>
  </si>
  <si>
    <t>'night, Mother</t>
  </si>
  <si>
    <t>January 29, 1987 (Australia)</t>
  </si>
  <si>
    <t>Tom Moore</t>
  </si>
  <si>
    <t>Marsha Norman</t>
  </si>
  <si>
    <t>Aaron Spelling Productions</t>
  </si>
  <si>
    <t>Jake Speed</t>
  </si>
  <si>
    <t>Wayne Crawford</t>
  </si>
  <si>
    <t>The Naked Cage</t>
  </si>
  <si>
    <t>Shari Shattuck</t>
  </si>
  <si>
    <t>Blue City</t>
  </si>
  <si>
    <t>Michelle Manning</t>
  </si>
  <si>
    <t>Ross Macdonald</t>
  </si>
  <si>
    <t>That's Life!</t>
  </si>
  <si>
    <t>Milton Wexler</t>
  </si>
  <si>
    <t>Sky Bandits</t>
  </si>
  <si>
    <t>Zoran Perisic</t>
  </si>
  <si>
    <t>Thom Keyes</t>
  </si>
  <si>
    <t>Scott McGinnis</t>
  </si>
  <si>
    <t>J&amp;M Entertainment</t>
  </si>
  <si>
    <t>MÃ©nage</t>
  </si>
  <si>
    <t>October 1, 1986 (United States)</t>
  </si>
  <si>
    <t>Bertrand Blier</t>
  </si>
  <si>
    <t>CinÃ© Valse</t>
  </si>
  <si>
    <t>Dream Lover</t>
  </si>
  <si>
    <t>April 2, 1986 (France)</t>
  </si>
  <si>
    <t>Jon Boorstin</t>
  </si>
  <si>
    <t>Dangerously Close</t>
  </si>
  <si>
    <t>Scott Fields</t>
  </si>
  <si>
    <t>The Whistle Blower</t>
  </si>
  <si>
    <t>July 10, 1987 (United States)</t>
  </si>
  <si>
    <t>Simon Langton</t>
  </si>
  <si>
    <t>Julian Bond</t>
  </si>
  <si>
    <t>Portreeve</t>
  </si>
  <si>
    <t>Care Bears Movie II: A New Generation</t>
  </si>
  <si>
    <t>Dale Schott</t>
  </si>
  <si>
    <t>Maxine Miller</t>
  </si>
  <si>
    <t>Knights of the City</t>
  </si>
  <si>
    <t>Dominic Orlando</t>
  </si>
  <si>
    <t>Grace</t>
  </si>
  <si>
    <t>Born American</t>
  </si>
  <si>
    <t>December 19, 1986 (Finland)</t>
  </si>
  <si>
    <t>Renny Harlin</t>
  </si>
  <si>
    <t>Mike Norris</t>
  </si>
  <si>
    <t>Desert Bloom</t>
  </si>
  <si>
    <t>Eugene Corr</t>
  </si>
  <si>
    <t>Linda Remy</t>
  </si>
  <si>
    <t>Carson Productions</t>
  </si>
  <si>
    <t>Touch and Go</t>
  </si>
  <si>
    <t>Man Facing Southeast</t>
  </si>
  <si>
    <t>Eliseo Subiela</t>
  </si>
  <si>
    <t>Lorenzo Quinteros</t>
  </si>
  <si>
    <t>Cinequanon</t>
  </si>
  <si>
    <t>Nutcracker</t>
  </si>
  <si>
    <t>Kent Stowell</t>
  </si>
  <si>
    <t>Hugh Duncan Bigney Mitchell</t>
  </si>
  <si>
    <t>Hyperion Pictures</t>
  </si>
  <si>
    <t>The Fringe Dwellers</t>
  </si>
  <si>
    <t>October 1986 (United States)</t>
  </si>
  <si>
    <t>Kristina Nehm</t>
  </si>
  <si>
    <t>Fringe Dwellers Productions</t>
  </si>
  <si>
    <t>Just Between Friends</t>
  </si>
  <si>
    <t>Mary Tyler Moore</t>
  </si>
  <si>
    <t>MTM Enterprises</t>
  </si>
  <si>
    <t>Oviri</t>
  </si>
  <si>
    <t>September 5, 1986 (Denmark)</t>
  </si>
  <si>
    <t>Henning Carlsen</t>
  </si>
  <si>
    <t>Denmark</t>
  </si>
  <si>
    <t>CamÃ©ras Continentales</t>
  </si>
  <si>
    <t>P.O.W. the Escape</t>
  </si>
  <si>
    <t>Gideon Amir</t>
  </si>
  <si>
    <t>Malcolm Barbour</t>
  </si>
  <si>
    <t>Armed Response</t>
  </si>
  <si>
    <t>Fred Olen Ray</t>
  </si>
  <si>
    <t>T.L. Lankford</t>
  </si>
  <si>
    <t>Cinetel Films</t>
  </si>
  <si>
    <t>Duet for One</t>
  </si>
  <si>
    <t>February 1987 (United States)</t>
  </si>
  <si>
    <t>Tom Kempinski</t>
  </si>
  <si>
    <t>Bullies</t>
  </si>
  <si>
    <t>John Sheppard</t>
  </si>
  <si>
    <t>Jonathan Crombie</t>
  </si>
  <si>
    <t>Simcom Limited</t>
  </si>
  <si>
    <t>Native Son</t>
  </si>
  <si>
    <t>Jerrold Freedman</t>
  </si>
  <si>
    <t>Richard Wesley</t>
  </si>
  <si>
    <t>Victor Love</t>
  </si>
  <si>
    <t>The Assault</t>
  </si>
  <si>
    <t>February 6, 1986 (Netherlands)</t>
  </si>
  <si>
    <t>Fons Rademakers</t>
  </si>
  <si>
    <t>Derek de Lint</t>
  </si>
  <si>
    <t>Fons Rademakers Produktie</t>
  </si>
  <si>
    <t>Nobody's Fool</t>
  </si>
  <si>
    <t>Evelyn Purcell</t>
  </si>
  <si>
    <t>Alien Predator</t>
  </si>
  <si>
    <t>Deran Sarafian</t>
  </si>
  <si>
    <t>Dennis Christopher</t>
  </si>
  <si>
    <t>Continental Motion Pictures</t>
  </si>
  <si>
    <t>Low Blow</t>
  </si>
  <si>
    <t>April 1986 (United States)</t>
  </si>
  <si>
    <t>Frank Harris</t>
  </si>
  <si>
    <t>Leo Fong</t>
  </si>
  <si>
    <t>Action Communications</t>
  </si>
  <si>
    <t>A Man and a Woman: 20 Years Later</t>
  </si>
  <si>
    <t>Claude Lelouch</t>
  </si>
  <si>
    <t>Anouk AimÃ©e</t>
  </si>
  <si>
    <t>Les Films 13</t>
  </si>
  <si>
    <t>The Princess Bride</t>
  </si>
  <si>
    <t>October 9, 1987 (United States)</t>
  </si>
  <si>
    <t>Cary Elwes</t>
  </si>
  <si>
    <t>Act III Communications</t>
  </si>
  <si>
    <t>The Lost Boys</t>
  </si>
  <si>
    <t>July 31, 1987 (United States)</t>
  </si>
  <si>
    <t>Jan Fischer</t>
  </si>
  <si>
    <t>Jason Patric</t>
  </si>
  <si>
    <t>Full Metal Jacket</t>
  </si>
  <si>
    <t>Natant</t>
  </si>
  <si>
    <t>Predator</t>
  </si>
  <si>
    <t>June 12, 1987 (United States)</t>
  </si>
  <si>
    <t>Jim Thomas</t>
  </si>
  <si>
    <t>RoboCop</t>
  </si>
  <si>
    <t>July 17, 1987 (United States)</t>
  </si>
  <si>
    <t>Edward Neumeier</t>
  </si>
  <si>
    <t>Dirty Dancing</t>
  </si>
  <si>
    <t>Emile Ardolino</t>
  </si>
  <si>
    <t>Great American Films Limited Partnership</t>
  </si>
  <si>
    <t>Adventures in Babysitting</t>
  </si>
  <si>
    <t>July 3, 1987 (United States)</t>
  </si>
  <si>
    <t>David Simkins</t>
  </si>
  <si>
    <t>Elisabeth Shue</t>
  </si>
  <si>
    <t>The Untouchables</t>
  </si>
  <si>
    <t>June 3, 1987 (United States)</t>
  </si>
  <si>
    <t>Spaceballs</t>
  </si>
  <si>
    <t>June 24, 1987 (United States)</t>
  </si>
  <si>
    <t>Raising Arizona</t>
  </si>
  <si>
    <t>April 17, 1987 (United States)</t>
  </si>
  <si>
    <t>Circle Films</t>
  </si>
  <si>
    <t>Lethal Weapon</t>
  </si>
  <si>
    <t>March 6, 1987 (United States)</t>
  </si>
  <si>
    <t>Shane Black</t>
  </si>
  <si>
    <t>Near Dark</t>
  </si>
  <si>
    <t>January 8, 1988 (United Kingdom)</t>
  </si>
  <si>
    <t>Kathryn Bigelow</t>
  </si>
  <si>
    <t>Adrian Pasdar</t>
  </si>
  <si>
    <t>F/M</t>
  </si>
  <si>
    <t>Mannequin</t>
  </si>
  <si>
    <t>February 13, 1987 (United States)</t>
  </si>
  <si>
    <t>Michael Gottlieb</t>
  </si>
  <si>
    <t>Edward Rugoff</t>
  </si>
  <si>
    <t>Andrew McCarthy</t>
  </si>
  <si>
    <t>Masters of the Universe</t>
  </si>
  <si>
    <t>August 7, 1987 (United States)</t>
  </si>
  <si>
    <t>Gary Goddard</t>
  </si>
  <si>
    <t>Dolph Lundgren</t>
  </si>
  <si>
    <t>Fatal Attraction</t>
  </si>
  <si>
    <t>September 18, 1987 (United States)</t>
  </si>
  <si>
    <t>James Dearden</t>
  </si>
  <si>
    <t>Hellraiser</t>
  </si>
  <si>
    <t>Clive Barker</t>
  </si>
  <si>
    <t>Andrew Robinson</t>
  </si>
  <si>
    <t>Empire of the Sun</t>
  </si>
  <si>
    <t>December 25, 1987 (United States)</t>
  </si>
  <si>
    <t>Tom Stoppard</t>
  </si>
  <si>
    <t>Christian Bale</t>
  </si>
  <si>
    <t>No Way Out</t>
  </si>
  <si>
    <t>August 14, 1987 (United States)</t>
  </si>
  <si>
    <t>Kenneth Fearing</t>
  </si>
  <si>
    <t>The Witches of Eastwick</t>
  </si>
  <si>
    <t>John Updike</t>
  </si>
  <si>
    <t>Some Kind of Wonderful</t>
  </si>
  <si>
    <t>Eric Stoltz</t>
  </si>
  <si>
    <t>Hughes Entertainment</t>
  </si>
  <si>
    <t>The Running Man</t>
  </si>
  <si>
    <t>November 13, 1987 (United States)</t>
  </si>
  <si>
    <t>TAFT Entertainment Pictures</t>
  </si>
  <si>
    <t>Black Widow</t>
  </si>
  <si>
    <t>Amercent Films</t>
  </si>
  <si>
    <t>Angel Heart</t>
  </si>
  <si>
    <t>Carolco International N.V.</t>
  </si>
  <si>
    <t>Moonstruck</t>
  </si>
  <si>
    <t>January 15, 1988 (United States)</t>
  </si>
  <si>
    <t>John Patrick Shanley</t>
  </si>
  <si>
    <t>Jaws: the Revenge</t>
  </si>
  <si>
    <t>Lorraine Gary</t>
  </si>
  <si>
    <t>Wall Street</t>
  </si>
  <si>
    <t>December 11, 1987 (United States)</t>
  </si>
  <si>
    <t>Stanley Weiser</t>
  </si>
  <si>
    <t>Good Morning, Vietnam</t>
  </si>
  <si>
    <t>Mitch Markowitz</t>
  </si>
  <si>
    <t>A Nightmare on Elm Street 3: Dream Warriors</t>
  </si>
  <si>
    <t>Chuck Russell</t>
  </si>
  <si>
    <t>Planes, Trains &amp; Automobiles</t>
  </si>
  <si>
    <t>Can't Buy Me Love</t>
  </si>
  <si>
    <t>Michael Swerdlick</t>
  </si>
  <si>
    <t>Patrick Dempsey</t>
  </si>
  <si>
    <t>Overboard</t>
  </si>
  <si>
    <t>December 16, 1987 (United States)</t>
  </si>
  <si>
    <t>Leslie Dixon</t>
  </si>
  <si>
    <t>Beverly Hills Cop II</t>
  </si>
  <si>
    <t>May 20, 1987 (United States)</t>
  </si>
  <si>
    <t>Superman IV: The Quest for Peace</t>
  </si>
  <si>
    <t>The Secret of My Success</t>
  </si>
  <si>
    <t>Withnail &amp; I</t>
  </si>
  <si>
    <t>June 19, 1987 (United States)</t>
  </si>
  <si>
    <t>Richard E. Grant</t>
  </si>
  <si>
    <t>Cineplex Odeon Films</t>
  </si>
  <si>
    <t>Evil Dead II</t>
  </si>
  <si>
    <t>Summer School</t>
  </si>
  <si>
    <t>July 22, 1987 (United States)</t>
  </si>
  <si>
    <t>Mark Harmon</t>
  </si>
  <si>
    <t>Innerspace</t>
  </si>
  <si>
    <t>July 1, 1987 (United States)</t>
  </si>
  <si>
    <t>The Living Daylights</t>
  </si>
  <si>
    <t>Over the Top</t>
  </si>
  <si>
    <t>Gary Conway</t>
  </si>
  <si>
    <t>The Last Emperor</t>
  </si>
  <si>
    <t>April 15, 1988 (United States)</t>
  </si>
  <si>
    <t>Bernardo Bertolucci</t>
  </si>
  <si>
    <t>Mark Peploe</t>
  </si>
  <si>
    <t>John Lone</t>
  </si>
  <si>
    <t>Less Than Zero</t>
  </si>
  <si>
    <t>November 6, 1987 (United States)</t>
  </si>
  <si>
    <t>Marek Kanievska</t>
  </si>
  <si>
    <t>Bret Easton Ellis</t>
  </si>
  <si>
    <t>Three Men and a Baby</t>
  </si>
  <si>
    <t>La Bamba</t>
  </si>
  <si>
    <t>Lou Diamond Phillips</t>
  </si>
  <si>
    <t>Revenge of the Nerds II: Nerds in Paradise</t>
  </si>
  <si>
    <t>Joe Roth</t>
  </si>
  <si>
    <t>The Monster Squad</t>
  </si>
  <si>
    <t>Andre Gower</t>
  </si>
  <si>
    <t>Prince of Darkness</t>
  </si>
  <si>
    <t>October 23, 1987 (United States)</t>
  </si>
  <si>
    <t>Donald Pleasence</t>
  </si>
  <si>
    <t>Alive Films</t>
  </si>
  <si>
    <t>Wings of Desire</t>
  </si>
  <si>
    <t>May 6, 1988 (United States)</t>
  </si>
  <si>
    <t>Bruno Ganz</t>
  </si>
  <si>
    <t>Maurice</t>
  </si>
  <si>
    <t>James Wilby</t>
  </si>
  <si>
    <t>Broadcast News</t>
  </si>
  <si>
    <t>Harry and the Hendersons</t>
  </si>
  <si>
    <t>June 5, 1987 (United States)</t>
  </si>
  <si>
    <t>William Dear</t>
  </si>
  <si>
    <t>Creepshow 2</t>
  </si>
  <si>
    <t>Michael Gornick</t>
  </si>
  <si>
    <t>George Kennedy</t>
  </si>
  <si>
    <t>Police Academy 4: Citizens on Patrol</t>
  </si>
  <si>
    <t>April 3, 1987 (United States)</t>
  </si>
  <si>
    <t>Jim Drake</t>
  </si>
  <si>
    <t>The Stepfather</t>
  </si>
  <si>
    <t>Carolyn Lefcourt</t>
  </si>
  <si>
    <t>Terry O'Quinn</t>
  </si>
  <si>
    <t>My Best Friend Is a Vampire</t>
  </si>
  <si>
    <t>Jimmy Huston</t>
  </si>
  <si>
    <t>Tab Murphy</t>
  </si>
  <si>
    <t>Robert Sean Leonard</t>
  </si>
  <si>
    <t>Flowers in the Attic</t>
  </si>
  <si>
    <t>November 20, 1987 (United States)</t>
  </si>
  <si>
    <t>Jeffrey Bloom</t>
  </si>
  <si>
    <t>Virginia C. Andrews</t>
  </si>
  <si>
    <t>Louise Fletcher</t>
  </si>
  <si>
    <t>*batteries not included</t>
  </si>
  <si>
    <t>December 18, 1987 (United States)</t>
  </si>
  <si>
    <t>Mick Garris</t>
  </si>
  <si>
    <t>Hume Cronyn</t>
  </si>
  <si>
    <t>Roxanne</t>
  </si>
  <si>
    <t>Edmond Rostand</t>
  </si>
  <si>
    <t>Columbia Pictures Industries</t>
  </si>
  <si>
    <t>Dragnet</t>
  </si>
  <si>
    <t>June 26, 1987 (United States)</t>
  </si>
  <si>
    <t>Tom Mankiewicz</t>
  </si>
  <si>
    <t>Applied Action</t>
  </si>
  <si>
    <t>Throw Momma from the Train</t>
  </si>
  <si>
    <t>Stu Silver</t>
  </si>
  <si>
    <t>Amazon Women on the Moon</t>
  </si>
  <si>
    <t>Michael Barrie</t>
  </si>
  <si>
    <t>Teen Wolf Too</t>
  </si>
  <si>
    <t>Christopher Leitch</t>
  </si>
  <si>
    <t>Jason Bateman</t>
  </si>
  <si>
    <t>Baby Boom</t>
  </si>
  <si>
    <t>October 30, 1987 (United States)</t>
  </si>
  <si>
    <t>84 Charing Cross Road</t>
  </si>
  <si>
    <t>David Hugh Jones</t>
  </si>
  <si>
    <t>Helene Hanff</t>
  </si>
  <si>
    <t>The Gate</t>
  </si>
  <si>
    <t>May 15, 1987 (United States)</t>
  </si>
  <si>
    <t>Tibor TakÃ¡cs</t>
  </si>
  <si>
    <t>Michael Nankin</t>
  </si>
  <si>
    <t>Stephen Dorff</t>
  </si>
  <si>
    <t>New Century Entertainment</t>
  </si>
  <si>
    <t>Ernest Goes to Camp</t>
  </si>
  <si>
    <t>John R. Cherry III</t>
  </si>
  <si>
    <t>Jim Varney</t>
  </si>
  <si>
    <t>Emshell Producers</t>
  </si>
  <si>
    <t>Aria</t>
  </si>
  <si>
    <t>September 15, 1987 (United States)</t>
  </si>
  <si>
    <t>Lightyear Entertainment</t>
  </si>
  <si>
    <t>Hamburger Hill</t>
  </si>
  <si>
    <t>Anthony Barrile</t>
  </si>
  <si>
    <t>Cherry 2000</t>
  </si>
  <si>
    <t>February 5, 1988 (United States)</t>
  </si>
  <si>
    <t>Steve De Jarnatt</t>
  </si>
  <si>
    <t>Melanie Griffith</t>
  </si>
  <si>
    <t>The Hidden</t>
  </si>
  <si>
    <t>Heron Communications</t>
  </si>
  <si>
    <t>The Bedroom Window</t>
  </si>
  <si>
    <t>Anne Holden</t>
  </si>
  <si>
    <t>Barfly</t>
  </si>
  <si>
    <t>October 16, 1987 (United States)</t>
  </si>
  <si>
    <t>Barbet Schroeder</t>
  </si>
  <si>
    <t>Charles Bukowski</t>
  </si>
  <si>
    <t>Maid to Order</t>
  </si>
  <si>
    <t>Vista Organization</t>
  </si>
  <si>
    <t>Blind Date</t>
  </si>
  <si>
    <t>March 27, 1987 (United States)</t>
  </si>
  <si>
    <t>Kim Basinger</t>
  </si>
  <si>
    <t>Au Revoir les Enfants</t>
  </si>
  <si>
    <t>February 12, 1988 (United States)</t>
  </si>
  <si>
    <t>Gaspard Manesse</t>
  </si>
  <si>
    <t>Nouvelles Ã‰ditions de Films (NEF)</t>
  </si>
  <si>
    <t>Rita, Sue and Bob Too</t>
  </si>
  <si>
    <t>May 29, 1987 (United Kingdom)</t>
  </si>
  <si>
    <t>Alan Clarke</t>
  </si>
  <si>
    <t>Andrea Dunbar</t>
  </si>
  <si>
    <t>Siobhan Finneran</t>
  </si>
  <si>
    <t>British Screen Productions</t>
  </si>
  <si>
    <t>Hope and Glory</t>
  </si>
  <si>
    <t>February 19, 1988 (United States)</t>
  </si>
  <si>
    <t>Sarah Miles</t>
  </si>
  <si>
    <t>No Man's Land</t>
  </si>
  <si>
    <t>Peter Werner</t>
  </si>
  <si>
    <t>Dick Wolf</t>
  </si>
  <si>
    <t>Ishtar</t>
  </si>
  <si>
    <t>Elaine May</t>
  </si>
  <si>
    <t>Tough Guys Don't Dance</t>
  </si>
  <si>
    <t>Norman Mailer</t>
  </si>
  <si>
    <t>Stakeout</t>
  </si>
  <si>
    <t>August 5, 1987 (United States)</t>
  </si>
  <si>
    <t>Babette's Feast</t>
  </si>
  <si>
    <t>March 4, 1988 (United States)</t>
  </si>
  <si>
    <t>Gabriel Axel</t>
  </si>
  <si>
    <t>StÃ©phane Audran</t>
  </si>
  <si>
    <t>Panorama Film A/S</t>
  </si>
  <si>
    <t>The Garbage Pail Kids Movie</t>
  </si>
  <si>
    <t>August 22, 1987 (United States)</t>
  </si>
  <si>
    <t>Linda Palmer</t>
  </si>
  <si>
    <t>Anthony Newley</t>
  </si>
  <si>
    <t>Radio Days</t>
  </si>
  <si>
    <t>Bagdad Cafe</t>
  </si>
  <si>
    <t>April 22, 1988 (United States)</t>
  </si>
  <si>
    <t>Percy Adlon</t>
  </si>
  <si>
    <t>Eleonore Adlon</t>
  </si>
  <si>
    <t>Marianne SÃ¤gebrecht</t>
  </si>
  <si>
    <t>Pelemele Film</t>
  </si>
  <si>
    <t>Project X</t>
  </si>
  <si>
    <t>Three O'Clock High</t>
  </si>
  <si>
    <t>Phil Joanou</t>
  </si>
  <si>
    <t>Richard Christian Matheson</t>
  </si>
  <si>
    <t>Casey Siemaszko</t>
  </si>
  <si>
    <t>The Barbarians</t>
  </si>
  <si>
    <t>Alberto Piferi</t>
  </si>
  <si>
    <t>David Paul</t>
  </si>
  <si>
    <t>Canon Italia S.r.l.</t>
  </si>
  <si>
    <t>North Shore</t>
  </si>
  <si>
    <t>William Phelps</t>
  </si>
  <si>
    <t>Matt Adler</t>
  </si>
  <si>
    <t>Finnegan/Pinchuk Productions</t>
  </si>
  <si>
    <t>The Believers</t>
  </si>
  <si>
    <t>June 10, 1987 (United States)</t>
  </si>
  <si>
    <t>Nicholas Conde</t>
  </si>
  <si>
    <t>House II: the Second Story</t>
  </si>
  <si>
    <t>Ethan Wiley</t>
  </si>
  <si>
    <t>Arye Gross</t>
  </si>
  <si>
    <t>Death Wish 4: The Crackdown</t>
  </si>
  <si>
    <t>Brian Garfield</t>
  </si>
  <si>
    <t>House of Games</t>
  </si>
  <si>
    <t>October 14, 1987 (United States)</t>
  </si>
  <si>
    <t>Lindsay Crouse</t>
  </si>
  <si>
    <t>Filmhaus</t>
  </si>
  <si>
    <t>Cry Freedom</t>
  </si>
  <si>
    <t>Denzel Washington</t>
  </si>
  <si>
    <t>Man on Fire</t>
  </si>
  <si>
    <t>September 4, 1987 (France)</t>
  </si>
  <si>
    <t>Ã‰lie Chouraqui</t>
  </si>
  <si>
    <t>A.J. Quinnell</t>
  </si>
  <si>
    <t>7 Films CinÃ©ma</t>
  </si>
  <si>
    <t>Assassination</t>
  </si>
  <si>
    <t>Peter R. Hunt</t>
  </si>
  <si>
    <t>Richard Sale</t>
  </si>
  <si>
    <t>The Pick-up Artist</t>
  </si>
  <si>
    <t>Back to the Beach</t>
  </si>
  <si>
    <t>Lyndall Hobbs</t>
  </si>
  <si>
    <t>Frankie Avalon</t>
  </si>
  <si>
    <t>Someone to Watch Over Me</t>
  </si>
  <si>
    <t>Howard Franklin</t>
  </si>
  <si>
    <t>Born in East L.A.</t>
  </si>
  <si>
    <t>Clear Type</t>
  </si>
  <si>
    <t>Ironweed</t>
  </si>
  <si>
    <t>Home Box Office (HBO)</t>
  </si>
  <si>
    <t>Who's That Girl</t>
  </si>
  <si>
    <t>Andrew Smith</t>
  </si>
  <si>
    <t>Madonna</t>
  </si>
  <si>
    <t>The Guber-Peters Company</t>
  </si>
  <si>
    <t>Extreme Prejudice</t>
  </si>
  <si>
    <t>April 24, 1987 (United States)</t>
  </si>
  <si>
    <t>Carolco Pictures</t>
  </si>
  <si>
    <t>Matewan</t>
  </si>
  <si>
    <t>Chris Cooper</t>
  </si>
  <si>
    <t>Cinecom Entertainment Group</t>
  </si>
  <si>
    <t>Pelle the Conqueror</t>
  </si>
  <si>
    <t>December 21, 1988 (United States)</t>
  </si>
  <si>
    <t>Bille August</t>
  </si>
  <si>
    <t>Martin Andersen NexÃ¸</t>
  </si>
  <si>
    <t>Pelle Hvenegaard</t>
  </si>
  <si>
    <t>Per Holst Filmproduktion</t>
  </si>
  <si>
    <t>Suspect</t>
  </si>
  <si>
    <t>Eric Roth</t>
  </si>
  <si>
    <t>The Fourth Protocol</t>
  </si>
  <si>
    <t>George Axelrod</t>
  </si>
  <si>
    <t>Fourth Protocol</t>
  </si>
  <si>
    <t>The Chipmunk Adventure</t>
  </si>
  <si>
    <t>Janice Karman</t>
  </si>
  <si>
    <t>Ross Bagdasarian Jr.</t>
  </si>
  <si>
    <t>Bagdasarian Productions</t>
  </si>
  <si>
    <t>The Allnighter</t>
  </si>
  <si>
    <t>Tamar Simon Hoffs</t>
  </si>
  <si>
    <t>Susanna Hoffs</t>
  </si>
  <si>
    <t>Aurora Productions LLC</t>
  </si>
  <si>
    <t>Prom Night II</t>
  </si>
  <si>
    <t>Bruce Pittman</t>
  </si>
  <si>
    <t>Ron Oliver</t>
  </si>
  <si>
    <t>Lisa Schrage</t>
  </si>
  <si>
    <t>British Columbia Television</t>
  </si>
  <si>
    <t>Hiding Out</t>
  </si>
  <si>
    <t>Bob Giraldi</t>
  </si>
  <si>
    <t>Joe Menosky</t>
  </si>
  <si>
    <t>White Water Summer</t>
  </si>
  <si>
    <t>Jeff Bleckner</t>
  </si>
  <si>
    <t>Manya Starr</t>
  </si>
  <si>
    <t>Made in Heaven</t>
  </si>
  <si>
    <t>Lorimar Motion Pictures</t>
  </si>
  <si>
    <t>Best Seller</t>
  </si>
  <si>
    <t>September 25, 1987 (United States)</t>
  </si>
  <si>
    <t>John Flynn</t>
  </si>
  <si>
    <t>Date with an Angel</t>
  </si>
  <si>
    <t>Michael E. Knight</t>
  </si>
  <si>
    <t>Hunk</t>
  </si>
  <si>
    <t>John Allen Nelson</t>
  </si>
  <si>
    <t>Real Men</t>
  </si>
  <si>
    <t>Jim Belushi</t>
  </si>
  <si>
    <t>Critical Condition</t>
  </si>
  <si>
    <t>Denis Hamill</t>
  </si>
  <si>
    <t>A Month in the Country</t>
  </si>
  <si>
    <t>December 4, 1987 (United Kingdom)</t>
  </si>
  <si>
    <t>Pat O'Connor</t>
  </si>
  <si>
    <t>Simon Gray</t>
  </si>
  <si>
    <t>Colin Firth</t>
  </si>
  <si>
    <t>Outrageous Fortune</t>
  </si>
  <si>
    <t>Shelley Long</t>
  </si>
  <si>
    <t>Like Father Like Son</t>
  </si>
  <si>
    <t>October 2, 1987 (United States)</t>
  </si>
  <si>
    <t>Lorne Cameron</t>
  </si>
  <si>
    <t>Imagine Films Entertainment</t>
  </si>
  <si>
    <t>Steel Dawn</t>
  </si>
  <si>
    <t>March 31, 1988 (South Africa)</t>
  </si>
  <si>
    <t>Doug Lefler</t>
  </si>
  <si>
    <t>Independent Film Centre</t>
  </si>
  <si>
    <t>Tin Men</t>
  </si>
  <si>
    <t>The Big Town</t>
  </si>
  <si>
    <t>Ben Bolt</t>
  </si>
  <si>
    <t>Clark Howard</t>
  </si>
  <si>
    <t>Albacore Productions Inc.</t>
  </si>
  <si>
    <t>Light of Day</t>
  </si>
  <si>
    <t>Prison</t>
  </si>
  <si>
    <t>December 8, 1987 (United Kingdom)</t>
  </si>
  <si>
    <t>Irwin Yablans</t>
  </si>
  <si>
    <t>Lane Smith</t>
  </si>
  <si>
    <t>Wish You Were Here</t>
  </si>
  <si>
    <t>David Leland</t>
  </si>
  <si>
    <t>Emily Lloyd</t>
  </si>
  <si>
    <t>Gandahar</t>
  </si>
  <si>
    <t>September 20, 1989 (United States)</t>
  </si>
  <si>
    <t>RenÃ© Laloux</t>
  </si>
  <si>
    <t>Col.Ima.Son</t>
  </si>
  <si>
    <t>Street Smart</t>
  </si>
  <si>
    <t>David Freeman</t>
  </si>
  <si>
    <t>The Curse</t>
  </si>
  <si>
    <t>September 14, 1988 (Spain)</t>
  </si>
  <si>
    <t>The House on Carroll Street</t>
  </si>
  <si>
    <t>1987 (United States)</t>
  </si>
  <si>
    <t>Kelly McGillis</t>
  </si>
  <si>
    <t>The Whales of August</t>
  </si>
  <si>
    <t>August 19, 1987 (France)</t>
  </si>
  <si>
    <t>Lindsay Anderson</t>
  </si>
  <si>
    <t>David Berry</t>
  </si>
  <si>
    <t>Prick Up Your Ears</t>
  </si>
  <si>
    <t>John Lahr</t>
  </si>
  <si>
    <t>The Principal</t>
  </si>
  <si>
    <t>Frank Deese</t>
  </si>
  <si>
    <t>American Ninja 2: The Confrontation</t>
  </si>
  <si>
    <t>Avi Kleinberger</t>
  </si>
  <si>
    <t>Housekeeping</t>
  </si>
  <si>
    <t>February 5, 1988 (Sweden)</t>
  </si>
  <si>
    <t>Marilynne Robinson</t>
  </si>
  <si>
    <t>Christine Lahti</t>
  </si>
  <si>
    <t>A Prayer for the Dying</t>
  </si>
  <si>
    <t>Jack Higgins</t>
  </si>
  <si>
    <t>Slam Dance</t>
  </si>
  <si>
    <t>Wayne Wang</t>
  </si>
  <si>
    <t>Don Keith Opper</t>
  </si>
  <si>
    <t>Tom Hulce</t>
  </si>
  <si>
    <t>Rampage</t>
  </si>
  <si>
    <t>October 30, 1992 (United States)</t>
  </si>
  <si>
    <t>William P. Wood</t>
  </si>
  <si>
    <t>Michael Biehn</t>
  </si>
  <si>
    <t>The Sicilian</t>
  </si>
  <si>
    <t>Mario Puzo</t>
  </si>
  <si>
    <t>Silent Night, Deadly Night Part 2</t>
  </si>
  <si>
    <t>Lee Harry</t>
  </si>
  <si>
    <t>Michael Hickey</t>
  </si>
  <si>
    <t>Eric Freeman</t>
  </si>
  <si>
    <t>Silent Night Releasing Corporation</t>
  </si>
  <si>
    <t>Creepozoids</t>
  </si>
  <si>
    <t>David DeCoteau</t>
  </si>
  <si>
    <t>Dave Eisenstark</t>
  </si>
  <si>
    <t>Linnea Quigley</t>
  </si>
  <si>
    <t>Titan Productions</t>
  </si>
  <si>
    <t>The Outing</t>
  </si>
  <si>
    <t>November 21, 1987 (Japan)</t>
  </si>
  <si>
    <t>Tom Daley</t>
  </si>
  <si>
    <t>Warren Chaney</t>
  </si>
  <si>
    <t>Deborah Winters</t>
  </si>
  <si>
    <t>H.I.T. Films</t>
  </si>
  <si>
    <t>Nightflyers</t>
  </si>
  <si>
    <t>April 7, 1988 (Australia)</t>
  </si>
  <si>
    <t>Robert Collector</t>
  </si>
  <si>
    <t>George R.R. Martin</t>
  </si>
  <si>
    <t>Fatal Beauty</t>
  </si>
  <si>
    <t>Bill Svanoe</t>
  </si>
  <si>
    <t>Siesta</t>
  </si>
  <si>
    <t>November 11, 1987 (United States)</t>
  </si>
  <si>
    <t>Mary Lambert</t>
  </si>
  <si>
    <t>Patrice Chaplin</t>
  </si>
  <si>
    <t>Ellen Barkin</t>
  </si>
  <si>
    <t>Leonard Part 6</t>
  </si>
  <si>
    <t>Paul Weiland</t>
  </si>
  <si>
    <t>Bill Cosby</t>
  </si>
  <si>
    <t>Boyfriends and Girlfriends</t>
  </si>
  <si>
    <t>July 15, 1988 (United States)</t>
  </si>
  <si>
    <t>Emmanuelle Chaulet</t>
  </si>
  <si>
    <t>White Mischief</t>
  </si>
  <si>
    <t>James Fox</t>
  </si>
  <si>
    <t>White of the Eye</t>
  </si>
  <si>
    <t>June 19, 1987 (United Kingdom)</t>
  </si>
  <si>
    <t>Donald Cammell</t>
  </si>
  <si>
    <t>China Kong</t>
  </si>
  <si>
    <t>Mrs. White's Productions</t>
  </si>
  <si>
    <t>Hot Pursuit</t>
  </si>
  <si>
    <t>Hollywood Shuffle</t>
  </si>
  <si>
    <t>Robert Townsend</t>
  </si>
  <si>
    <t>Dom Irrera</t>
  </si>
  <si>
    <t>Conquering Unicorn</t>
  </si>
  <si>
    <t>The Dead</t>
  </si>
  <si>
    <t>James Joyce</t>
  </si>
  <si>
    <t>Anjelica Huston</t>
  </si>
  <si>
    <t>Vestron Pictures</t>
  </si>
  <si>
    <t>Gardens of Stone</t>
  </si>
  <si>
    <t>Nicholas Proffitt</t>
  </si>
  <si>
    <t>Nuts</t>
  </si>
  <si>
    <t>Tom Topor</t>
  </si>
  <si>
    <t>Four Adventures of Reinette and Mirabelle</t>
  </si>
  <si>
    <t>July 19, 1989 (United States)</t>
  </si>
  <si>
    <t>JoÃ«lle Miquel</t>
  </si>
  <si>
    <t>Compagnie Eric Rohmer (CER)</t>
  </si>
  <si>
    <t>Walk Like a Man</t>
  </si>
  <si>
    <t>Melvin Frank</t>
  </si>
  <si>
    <t>Robert Klane</t>
  </si>
  <si>
    <t>Christopher Lloyd</t>
  </si>
  <si>
    <t>Cross My Heart</t>
  </si>
  <si>
    <t>Martin Short</t>
  </si>
  <si>
    <t>Northern</t>
  </si>
  <si>
    <t>Walker</t>
  </si>
  <si>
    <t>Rudy Wurlitzer</t>
  </si>
  <si>
    <t>In-Cine CompaÃ±Ã­a Industrial CinematogrÃ¡fica</t>
  </si>
  <si>
    <t>Malone</t>
  </si>
  <si>
    <t>Christopher Frank</t>
  </si>
  <si>
    <t>Making Mr. Right</t>
  </si>
  <si>
    <t>Floyd Byars</t>
  </si>
  <si>
    <t>John Malkovich</t>
  </si>
  <si>
    <t>Return to Horror High</t>
  </si>
  <si>
    <t>Bill Froehlich</t>
  </si>
  <si>
    <t>Lori Lethin</t>
  </si>
  <si>
    <t>Straight to Hell</t>
  </si>
  <si>
    <t>Sy Richardson</t>
  </si>
  <si>
    <t>Commies From Mars Corporation</t>
  </si>
  <si>
    <t>Hello Again</t>
  </si>
  <si>
    <t>Promised Land</t>
  </si>
  <si>
    <t>January 22, 1988 (United States)</t>
  </si>
  <si>
    <t>Michael Hoffman</t>
  </si>
  <si>
    <t>Jason Gedrick</t>
  </si>
  <si>
    <t>Dead of Winter</t>
  </si>
  <si>
    <t>Arthur Penn</t>
  </si>
  <si>
    <t>Marc Shmuger</t>
  </si>
  <si>
    <t>No Retreat, No Surrender 2</t>
  </si>
  <si>
    <t>January 27, 1989 (United States)</t>
  </si>
  <si>
    <t>Maria Elena Cellino</t>
  </si>
  <si>
    <t>Loren Avedon</t>
  </si>
  <si>
    <t>My Demon Lover</t>
  </si>
  <si>
    <t>Charlie Loventhal</t>
  </si>
  <si>
    <t>Leslie Ray</t>
  </si>
  <si>
    <t>China Girl</t>
  </si>
  <si>
    <t>Abel Ferrara</t>
  </si>
  <si>
    <t>Nicholas St. John</t>
  </si>
  <si>
    <t>James Russo</t>
  </si>
  <si>
    <t>Five Corners</t>
  </si>
  <si>
    <t>May 1988 (United Kingdom)</t>
  </si>
  <si>
    <t>Jodie Foster</t>
  </si>
  <si>
    <t>The Squeeze</t>
  </si>
  <si>
    <t>Daniel Taplitz</t>
  </si>
  <si>
    <t>Nadine</t>
  </si>
  <si>
    <t>Personal Services</t>
  </si>
  <si>
    <t>Julie Walters</t>
  </si>
  <si>
    <t>Cyclone</t>
  </si>
  <si>
    <t>Paul Garson</t>
  </si>
  <si>
    <t>Heather Thomas</t>
  </si>
  <si>
    <t>Three for the Road</t>
  </si>
  <si>
    <t>July 24, 1987 (Philippines)</t>
  </si>
  <si>
    <t>Richard Martini</t>
  </si>
  <si>
    <t>Little Dorrit</t>
  </si>
  <si>
    <t>October 21, 1988 (United States)</t>
  </si>
  <si>
    <t>Christine Edzard</t>
  </si>
  <si>
    <t>Charles Dickens</t>
  </si>
  <si>
    <t>Derek Jacobi</t>
  </si>
  <si>
    <t>Sands</t>
  </si>
  <si>
    <t>The Year My Voice Broke</t>
  </si>
  <si>
    <t>October 17, 1987 (United States)</t>
  </si>
  <si>
    <t>John Duigan</t>
  </si>
  <si>
    <t>Noah Taylor</t>
  </si>
  <si>
    <t>The Belly of an Architect</t>
  </si>
  <si>
    <t>October 16, 1987 (United Kingdom)</t>
  </si>
  <si>
    <t>Peter Greenaway</t>
  </si>
  <si>
    <t>Brian Dennehy</t>
  </si>
  <si>
    <t>Callender Company</t>
  </si>
  <si>
    <t>Pass the Ammo</t>
  </si>
  <si>
    <t>Joel Cohen</t>
  </si>
  <si>
    <t>Bill Paxton</t>
  </si>
  <si>
    <t>The Vista Organisation</t>
  </si>
  <si>
    <t>In the Mood</t>
  </si>
  <si>
    <t>September 16, 1987 (United States)</t>
  </si>
  <si>
    <t>Robert Kosberg</t>
  </si>
  <si>
    <t>Surrender</t>
  </si>
  <si>
    <t>Intervista</t>
  </si>
  <si>
    <t>November 6, 1992 (United States)</t>
  </si>
  <si>
    <t>Sergio Rubini</t>
  </si>
  <si>
    <t>Aljosha</t>
  </si>
  <si>
    <t>Square Dance</t>
  </si>
  <si>
    <t>January 9, 1988 (Japan)</t>
  </si>
  <si>
    <t>Alan Hines</t>
  </si>
  <si>
    <t>Shy People</t>
  </si>
  <si>
    <t>A Man in Love</t>
  </si>
  <si>
    <t>Diane Kurys</t>
  </si>
  <si>
    <t>Alexandre Films</t>
  </si>
  <si>
    <t>Disorderlies</t>
  </si>
  <si>
    <t>Darren Robinson</t>
  </si>
  <si>
    <t>Anguish</t>
  </si>
  <si>
    <t>January 8, 1988 (United States)</t>
  </si>
  <si>
    <t>Bigas Luna</t>
  </si>
  <si>
    <t>Zelda Rubinstein</t>
  </si>
  <si>
    <t>Luna Films</t>
  </si>
  <si>
    <t>September</t>
  </si>
  <si>
    <t>Elaine Stritch</t>
  </si>
  <si>
    <t>Oci ciornie</t>
  </si>
  <si>
    <t>Nikita Mikhalkov</t>
  </si>
  <si>
    <t>Aleksandr Adabashyan</t>
  </si>
  <si>
    <t>Excelsior Film-TV</t>
  </si>
  <si>
    <t>Burglar</t>
  </si>
  <si>
    <t>The Kindred</t>
  </si>
  <si>
    <t>January 30, 1987 (Canada)</t>
  </si>
  <si>
    <t>Stephen Carpenter</t>
  </si>
  <si>
    <t>Rod Steiger</t>
  </si>
  <si>
    <t>Kindred Limited Partnership</t>
  </si>
  <si>
    <t>Julia and Julia</t>
  </si>
  <si>
    <t>Peter Del Monte</t>
  </si>
  <si>
    <t>RAI Radiotelevisione Italiana</t>
  </si>
  <si>
    <t>Russkies</t>
  </si>
  <si>
    <t>Sheldon Lettich</t>
  </si>
  <si>
    <t>Whip Hubley</t>
  </si>
  <si>
    <t>Sister, Sister</t>
  </si>
  <si>
    <t>February 9, 1988 (United States)</t>
  </si>
  <si>
    <t>New World Entertainment Films</t>
  </si>
  <si>
    <t>From the Hip</t>
  </si>
  <si>
    <t>Death Before Dishonor</t>
  </si>
  <si>
    <t>Terry Leonard</t>
  </si>
  <si>
    <t>John Gatliff</t>
  </si>
  <si>
    <t>Fred Dryer</t>
  </si>
  <si>
    <t>Cold Steel</t>
  </si>
  <si>
    <t>April 9, 1988 (Japan)</t>
  </si>
  <si>
    <t>Dorothy Ann Puzo</t>
  </si>
  <si>
    <t>Lisa M. Hansen</t>
  </si>
  <si>
    <t>Brad Davis</t>
  </si>
  <si>
    <t>Million Dollar Mystery</t>
  </si>
  <si>
    <t>Eddie Deezen</t>
  </si>
  <si>
    <t>The Glass Menagerie</t>
  </si>
  <si>
    <t>May 27, 1987 (France)</t>
  </si>
  <si>
    <t>Tennessee Williams</t>
  </si>
  <si>
    <t>Joanne Woodward</t>
  </si>
  <si>
    <t>Anna</t>
  </si>
  <si>
    <t>November 28, 1987 (United States)</t>
  </si>
  <si>
    <t>Yurek Bogayevicz</t>
  </si>
  <si>
    <t>Sally Kirkland</t>
  </si>
  <si>
    <t>Magnus Films</t>
  </si>
  <si>
    <t>Die Hard</t>
  </si>
  <si>
    <t>July 20, 1988 (United States)</t>
  </si>
  <si>
    <t>Roderick Thorp</t>
  </si>
  <si>
    <t>Bruce Willis</t>
  </si>
  <si>
    <t>Midnight Run</t>
  </si>
  <si>
    <t>Beetlejuice</t>
  </si>
  <si>
    <t>March 30, 1988 (United States)</t>
  </si>
  <si>
    <t>Michael McDowell</t>
  </si>
  <si>
    <t>Alec Baldwin</t>
  </si>
  <si>
    <t>Big</t>
  </si>
  <si>
    <t>June 3, 1988 (United States)</t>
  </si>
  <si>
    <t>Gary Ross</t>
  </si>
  <si>
    <t>American Entertainment Partners II L.P.</t>
  </si>
  <si>
    <t>Rain Man</t>
  </si>
  <si>
    <t>December 16, 1988 (United States)</t>
  </si>
  <si>
    <t>Barry Morrow</t>
  </si>
  <si>
    <t>Running on Empty</t>
  </si>
  <si>
    <t>September 9, 1988 (United States)</t>
  </si>
  <si>
    <t>River Phoenix</t>
  </si>
  <si>
    <t>They Live</t>
  </si>
  <si>
    <t>November 4, 1988 (United States)</t>
  </si>
  <si>
    <t>Ray Nelson</t>
  </si>
  <si>
    <t>Roddy Piper</t>
  </si>
  <si>
    <t>Willow</t>
  </si>
  <si>
    <t>May 20, 1988 (United States)</t>
  </si>
  <si>
    <t>George Lucas</t>
  </si>
  <si>
    <t>Crocodile Dundee II</t>
  </si>
  <si>
    <t>May 25, 1988 (United States)</t>
  </si>
  <si>
    <t>John Cornell</t>
  </si>
  <si>
    <t>Heathers</t>
  </si>
  <si>
    <t>March 31, 1989 (United States)</t>
  </si>
  <si>
    <t>Michael Lehmann</t>
  </si>
  <si>
    <t>Daniel Waters</t>
  </si>
  <si>
    <t>Winona Ryder</t>
  </si>
  <si>
    <t>Coming to America</t>
  </si>
  <si>
    <t>June 29, 1988 (United States)</t>
  </si>
  <si>
    <t>Who Framed Roger Rabbit</t>
  </si>
  <si>
    <t>June 22, 1988 (United States)</t>
  </si>
  <si>
    <t>Gary K. Wolf</t>
  </si>
  <si>
    <t>Mystic Pizza</t>
  </si>
  <si>
    <t>Donald Petrie</t>
  </si>
  <si>
    <t>Annabeth Gish</t>
  </si>
  <si>
    <t>Akira</t>
  </si>
  <si>
    <t>July 16, 1988 (Japan)</t>
  </si>
  <si>
    <t>Katsuhiro Ã”tomo</t>
  </si>
  <si>
    <t>Mitsuo Iwata</t>
  </si>
  <si>
    <t>Akira Committee Company Ltd.</t>
  </si>
  <si>
    <t>Cinema Paradiso</t>
  </si>
  <si>
    <t>February 23, 1990 (United States)</t>
  </si>
  <si>
    <t>Giuseppe Tornatore</t>
  </si>
  <si>
    <t>Philippe Noiret</t>
  </si>
  <si>
    <t>Cristaldifilm</t>
  </si>
  <si>
    <t>Mississippi Burning</t>
  </si>
  <si>
    <t>Chris Gerolmo</t>
  </si>
  <si>
    <t>Child's Play</t>
  </si>
  <si>
    <t>November 9, 1988 (United States)</t>
  </si>
  <si>
    <t>Don Mancini</t>
  </si>
  <si>
    <t>Catherine Hicks</t>
  </si>
  <si>
    <t>Twins</t>
  </si>
  <si>
    <t>December 9, 1988 (United States)</t>
  </si>
  <si>
    <t>William Davies</t>
  </si>
  <si>
    <t>The Naked Gun: from the Files of Police Squad!</t>
  </si>
  <si>
    <t>December 2, 1988 (United States)</t>
  </si>
  <si>
    <t>David Zucker</t>
  </si>
  <si>
    <t>Jerry Zucker</t>
  </si>
  <si>
    <t>The Great Outdoors</t>
  </si>
  <si>
    <t>June 17, 1988 (United States)</t>
  </si>
  <si>
    <t>Cocktail</t>
  </si>
  <si>
    <t>July 29, 1988 (United States)</t>
  </si>
  <si>
    <t>My Neighbor Totoro</t>
  </si>
  <si>
    <t>July 13, 1990 (United States)</t>
  </si>
  <si>
    <t>Hitoshi Takagi</t>
  </si>
  <si>
    <t>Tokuma Japan Communications</t>
  </si>
  <si>
    <t>Young Guns</t>
  </si>
  <si>
    <t>August 12, 1988 (United States)</t>
  </si>
  <si>
    <t>Morgan Creek Entertainment</t>
  </si>
  <si>
    <t>A Fish Called Wanda</t>
  </si>
  <si>
    <t>Charles Crichton</t>
  </si>
  <si>
    <t>Working Girl</t>
  </si>
  <si>
    <t>Kevin Wade</t>
  </si>
  <si>
    <t>Bloodsport</t>
  </si>
  <si>
    <t>April 29, 1988 (United States)</t>
  </si>
  <si>
    <t>Newt Arnold</t>
  </si>
  <si>
    <t>Jean-Claude Van Damme</t>
  </si>
  <si>
    <t>Cannon International</t>
  </si>
  <si>
    <t>The Last Temptation of Christ</t>
  </si>
  <si>
    <t>August 12, 1988 (Canada)</t>
  </si>
  <si>
    <t>Nikos Kazantzakis</t>
  </si>
  <si>
    <t>Willem Dafoe</t>
  </si>
  <si>
    <t>Married to the Mob</t>
  </si>
  <si>
    <t>August 19, 1988 (United States)</t>
  </si>
  <si>
    <t>Barry Strugatz</t>
  </si>
  <si>
    <t>The Land Before Time</t>
  </si>
  <si>
    <t>November 18, 1988 (United States)</t>
  </si>
  <si>
    <t>Pat Hingle</t>
  </si>
  <si>
    <t>Rambo III</t>
  </si>
  <si>
    <t>Peter MacDonald</t>
  </si>
  <si>
    <t>The Accused</t>
  </si>
  <si>
    <t>October 14, 1988 (United States)</t>
  </si>
  <si>
    <t>Dangerous Liaisons</t>
  </si>
  <si>
    <t>February 24, 1989 (United States)</t>
  </si>
  <si>
    <t>Christopher Hampton</t>
  </si>
  <si>
    <t>Earth Girls Are Easy</t>
  </si>
  <si>
    <t>May 12, 1989 (United States)</t>
  </si>
  <si>
    <t>Julie Brown</t>
  </si>
  <si>
    <t>Geena Davis</t>
  </si>
  <si>
    <t>Hairspray</t>
  </si>
  <si>
    <t>February 26, 1988 (United States)</t>
  </si>
  <si>
    <t>John Waters</t>
  </si>
  <si>
    <t>Sonny Bono</t>
  </si>
  <si>
    <t>Dead Ringers</t>
  </si>
  <si>
    <t>September 23, 1988 (United States)</t>
  </si>
  <si>
    <t>Jeremy Irons</t>
  </si>
  <si>
    <t>Bull Durham</t>
  </si>
  <si>
    <t>June 15, 1988 (United States)</t>
  </si>
  <si>
    <t>The Mount Company</t>
  </si>
  <si>
    <t>The Big Blue</t>
  </si>
  <si>
    <t>Jean-Marc Barr</t>
  </si>
  <si>
    <t>The Unbearable Lightness of Being</t>
  </si>
  <si>
    <t>Milan Kundera</t>
  </si>
  <si>
    <t>Daniel Day-Lewis</t>
  </si>
  <si>
    <t>The Blob</t>
  </si>
  <si>
    <t>August 5, 1988 (United States)</t>
  </si>
  <si>
    <t>Theodore Simonson</t>
  </si>
  <si>
    <t>Shawnee Smith</t>
  </si>
  <si>
    <t>Oliver &amp; Company</t>
  </si>
  <si>
    <t>George Scribner</t>
  </si>
  <si>
    <t>Jim Cox</t>
  </si>
  <si>
    <t>Joey Lawrence</t>
  </si>
  <si>
    <t>Two Moon Junction</t>
  </si>
  <si>
    <t>Zalman King</t>
  </si>
  <si>
    <t>Sherilyn Fenn</t>
  </si>
  <si>
    <t>DDM Film Corporation</t>
  </si>
  <si>
    <t>Beaches</t>
  </si>
  <si>
    <t>January 13, 1989 (United States)</t>
  </si>
  <si>
    <t>Iris Rainer</t>
  </si>
  <si>
    <t>All Girl Productions</t>
  </si>
  <si>
    <t>Red Heat</t>
  </si>
  <si>
    <t>A Nightmare on Elm Street 4: The Dream Master</t>
  </si>
  <si>
    <t>The Accidental Tourist</t>
  </si>
  <si>
    <t>January 6, 1989 (United States)</t>
  </si>
  <si>
    <t>Anne Tyler</t>
  </si>
  <si>
    <t>The Adventures of Baron Munchausen</t>
  </si>
  <si>
    <t>March 10, 1989 (United States)</t>
  </si>
  <si>
    <t>Charles McKeown</t>
  </si>
  <si>
    <t>John Neville</t>
  </si>
  <si>
    <t>Prominent Features</t>
  </si>
  <si>
    <t>Killer Klowns from Outer Space</t>
  </si>
  <si>
    <t>May 27, 1988 (United States)</t>
  </si>
  <si>
    <t>Stephen Chiodo</t>
  </si>
  <si>
    <t>Charles Chiodo</t>
  </si>
  <si>
    <t>Sarlui / Diamant</t>
  </si>
  <si>
    <t>Halloween 4: The Return of Michael Myers</t>
  </si>
  <si>
    <t>Dwight H. Little</t>
  </si>
  <si>
    <t>Dhani Lipsius</t>
  </si>
  <si>
    <t>Trancas International Films</t>
  </si>
  <si>
    <t>Elvira: Mistress of the Dark</t>
  </si>
  <si>
    <t>September 30, 1988 (United States)</t>
  </si>
  <si>
    <t>Sam Egan</t>
  </si>
  <si>
    <t>Cassandra Peterson</t>
  </si>
  <si>
    <t>NBC Productions</t>
  </si>
  <si>
    <t>Mac and Me</t>
  </si>
  <si>
    <t>Christine Ebersole</t>
  </si>
  <si>
    <t>Mac and Me Joint Venture</t>
  </si>
  <si>
    <t>Above the Law</t>
  </si>
  <si>
    <t>Steven Seagal</t>
  </si>
  <si>
    <t>Scrooged</t>
  </si>
  <si>
    <t>November 23, 1988 (United States)</t>
  </si>
  <si>
    <t>Mitch Glazer</t>
  </si>
  <si>
    <t>The Dead Pool</t>
  </si>
  <si>
    <t>July 13, 1988 (United States)</t>
  </si>
  <si>
    <t>I'm Gonna Git You Sucka</t>
  </si>
  <si>
    <t>January 11, 1989 (United States)</t>
  </si>
  <si>
    <t>Keenen Ivory Wayans</t>
  </si>
  <si>
    <t>Front Films</t>
  </si>
  <si>
    <t>Pumpkinhead</t>
  </si>
  <si>
    <t>Stan Winston</t>
  </si>
  <si>
    <t>Ed Justin</t>
  </si>
  <si>
    <t>Lance Henriksen</t>
  </si>
  <si>
    <t>Dirty Rotten Scoundrels</t>
  </si>
  <si>
    <t>December 14, 1988 (United States)</t>
  </si>
  <si>
    <t>Friday the 13th Part VII: the New Blood</t>
  </si>
  <si>
    <t>May 13, 1988 (United States)</t>
  </si>
  <si>
    <t>Daryl Haney</t>
  </si>
  <si>
    <t>Terry Kiser</t>
  </si>
  <si>
    <t>License to Drive</t>
  </si>
  <si>
    <t>July 6, 1988 (United States)</t>
  </si>
  <si>
    <t>Greg Beeman</t>
  </si>
  <si>
    <t>Neil Tolkin</t>
  </si>
  <si>
    <t>Hellbound: Hellraiser II</t>
  </si>
  <si>
    <t>December 23, 1988 (United States)</t>
  </si>
  <si>
    <t>Tony Randel</t>
  </si>
  <si>
    <t>Peter Atkins</t>
  </si>
  <si>
    <t>Doug Bradley</t>
  </si>
  <si>
    <t>Frantic</t>
  </si>
  <si>
    <t>Colors</t>
  </si>
  <si>
    <t>Michael Schiffer</t>
  </si>
  <si>
    <t>My Stepmother Is an Alien</t>
  </si>
  <si>
    <t>Jerico Stone</t>
  </si>
  <si>
    <t>Weintraub Entertainment Group</t>
  </si>
  <si>
    <t>A Cry in the Dark</t>
  </si>
  <si>
    <t>November 11, 1988 (United States)</t>
  </si>
  <si>
    <t>John Bryson</t>
  </si>
  <si>
    <t>Cannon Entertainment</t>
  </si>
  <si>
    <t>The Lair of the White Worm</t>
  </si>
  <si>
    <t>Amanda Donohoe</t>
  </si>
  <si>
    <t>White Lair</t>
  </si>
  <si>
    <t>High Spirits</t>
  </si>
  <si>
    <t>Vision PDG</t>
  </si>
  <si>
    <t>Vampire's Kiss</t>
  </si>
  <si>
    <t>June 16, 1989 (Italy)</t>
  </si>
  <si>
    <t>Robert Bierman</t>
  </si>
  <si>
    <t>Return of the Living Dead II</t>
  </si>
  <si>
    <t>The New Adventures of Pippi Longstocking</t>
  </si>
  <si>
    <t>Ken Annakin</t>
  </si>
  <si>
    <t>Astrid Lindgren</t>
  </si>
  <si>
    <t>Tami Erin</t>
  </si>
  <si>
    <t>Eight Men Out</t>
  </si>
  <si>
    <t>June 29, 1989 (Australia)</t>
  </si>
  <si>
    <t>Eliot Asinof</t>
  </si>
  <si>
    <t>Stand and Deliver</t>
  </si>
  <si>
    <t>RamÃ³n MenÃ©ndez</t>
  </si>
  <si>
    <t>Edward James Olmos</t>
  </si>
  <si>
    <t>Maniac Cop</t>
  </si>
  <si>
    <t>William Lustig</t>
  </si>
  <si>
    <t>Shapiro-Glickenhaus Entertainment</t>
  </si>
  <si>
    <t>Women on the Verge of a Nervous Breakdown</t>
  </si>
  <si>
    <t>Carmen Maura</t>
  </si>
  <si>
    <t>Laurenfilm</t>
  </si>
  <si>
    <t>She's Having a Baby</t>
  </si>
  <si>
    <t>Police Academy 5: Assignment: Miami Beach</t>
  </si>
  <si>
    <t>March 18, 1988 (United States)</t>
  </si>
  <si>
    <t>Bubba Smith</t>
  </si>
  <si>
    <t>Tequila Sunrise</t>
  </si>
  <si>
    <t>Cinema City Films</t>
  </si>
  <si>
    <t>Night of the Demons</t>
  </si>
  <si>
    <t>Joe Augustyn</t>
  </si>
  <si>
    <t>Cathy Podewell</t>
  </si>
  <si>
    <t>Blue Rider Pictures</t>
  </si>
  <si>
    <t>Biloxi Blues</t>
  </si>
  <si>
    <t>March 25, 1988 (United States)</t>
  </si>
  <si>
    <t>Shag</t>
  </si>
  <si>
    <t>July 21, 1989 (United States)</t>
  </si>
  <si>
    <t>Zelda Barron</t>
  </si>
  <si>
    <t>Lanier Laney</t>
  </si>
  <si>
    <t>Palace Pictures</t>
  </si>
  <si>
    <t>Cocoon: the Return</t>
  </si>
  <si>
    <t>David Saperstein</t>
  </si>
  <si>
    <t>Zanuck/Brown Productions</t>
  </si>
  <si>
    <t>Poltergeist III</t>
  </si>
  <si>
    <t>June 10, 1988 (United States)</t>
  </si>
  <si>
    <t>Heather O'Rourke</t>
  </si>
  <si>
    <t>Waxwork</t>
  </si>
  <si>
    <t>Anthony Hickox</t>
  </si>
  <si>
    <t>Palla</t>
  </si>
  <si>
    <t>Funny Farm</t>
  </si>
  <si>
    <t>Jay Cronley</t>
  </si>
  <si>
    <t>Cornelius Productions</t>
  </si>
  <si>
    <t>As Tears Go By</t>
  </si>
  <si>
    <t>May 2, 2008 (United States)</t>
  </si>
  <si>
    <t>Kar-Wai Wong</t>
  </si>
  <si>
    <t>Jeffrey Lau</t>
  </si>
  <si>
    <t>Andy Lau</t>
  </si>
  <si>
    <t>In-Gear Film Production</t>
  </si>
  <si>
    <t>Fright Night Part 2</t>
  </si>
  <si>
    <t>May 19, 1989 (United States)</t>
  </si>
  <si>
    <t>William Ragsdale</t>
  </si>
  <si>
    <t>Caddyshack II</t>
  </si>
  <si>
    <t>July 22, 1988 (United States)</t>
  </si>
  <si>
    <t>Jackie Mason</t>
  </si>
  <si>
    <t>School Daze</t>
  </si>
  <si>
    <t>Laurence Fishburne</t>
  </si>
  <si>
    <t>Johnny Be Good</t>
  </si>
  <si>
    <t>Bud S. Smith</t>
  </si>
  <si>
    <t>Zacharias-Buhai Productions</t>
  </si>
  <si>
    <t>Taffin</t>
  </si>
  <si>
    <t>Francis Megahy</t>
  </si>
  <si>
    <t>Pierce Brosnan</t>
  </si>
  <si>
    <t>United British Artists (UBA)</t>
  </si>
  <si>
    <t>Short Circuit 2</t>
  </si>
  <si>
    <t>Kenneth Johnson</t>
  </si>
  <si>
    <t>Fisher Stevens</t>
  </si>
  <si>
    <t>The Serpent and the Rainbow</t>
  </si>
  <si>
    <t>Wade Davis</t>
  </si>
  <si>
    <t>Bill Pullman</t>
  </si>
  <si>
    <t>A Night in the Life of Jimmy Reardon</t>
  </si>
  <si>
    <t>William Richert</t>
  </si>
  <si>
    <t>The Presidio</t>
  </si>
  <si>
    <t>Larry Ferguson</t>
  </si>
  <si>
    <t>Big Business</t>
  </si>
  <si>
    <t>Dori Pierson</t>
  </si>
  <si>
    <t>Monkey Shines</t>
  </si>
  <si>
    <t>Michael Stewart</t>
  </si>
  <si>
    <t>Jason Beghe</t>
  </si>
  <si>
    <t>The Seventh Sign</t>
  </si>
  <si>
    <t>April 1, 1988 (United States)</t>
  </si>
  <si>
    <t>Carl Schultz</t>
  </si>
  <si>
    <t>Ellen Green</t>
  </si>
  <si>
    <t>Time of the Gypsies</t>
  </si>
  <si>
    <t>February 9, 1990 (United States)</t>
  </si>
  <si>
    <t>Davor Dujmovic</t>
  </si>
  <si>
    <t>Forum Sarajevo</t>
  </si>
  <si>
    <t>Masquerade</t>
  </si>
  <si>
    <t>Phantasm II</t>
  </si>
  <si>
    <t>July 8, 1988 (United States)</t>
  </si>
  <si>
    <t>James Le Gros</t>
  </si>
  <si>
    <t>Spacegate Productions</t>
  </si>
  <si>
    <t>Tucker: The Man and His Dream</t>
  </si>
  <si>
    <t>Action Jackson</t>
  </si>
  <si>
    <t>Craig R. Baxley</t>
  </si>
  <si>
    <t>Robert Reneau</t>
  </si>
  <si>
    <t>Carl Weathers</t>
  </si>
  <si>
    <t>Bright Lights, Big City</t>
  </si>
  <si>
    <t>Jay McInerney</t>
  </si>
  <si>
    <t>Shoot to Kill</t>
  </si>
  <si>
    <t>Harv Zimmel</t>
  </si>
  <si>
    <t>The Beast of War</t>
  </si>
  <si>
    <t>September 7, 1988 (France)</t>
  </si>
  <si>
    <t>George Dzundza</t>
  </si>
  <si>
    <t>Lady in White</t>
  </si>
  <si>
    <t>Frank LaLoggia</t>
  </si>
  <si>
    <t>Lukas Haas</t>
  </si>
  <si>
    <t>New Sky Communications Inc.</t>
  </si>
  <si>
    <t>Gorillas in the Mist</t>
  </si>
  <si>
    <t>October 7, 1988 (United States)</t>
  </si>
  <si>
    <t>Harold T.P. Hayes</t>
  </si>
  <si>
    <t>Alien Nation</t>
  </si>
  <si>
    <t>Rockne S. O'Bannon</t>
  </si>
  <si>
    <t>Betrayed</t>
  </si>
  <si>
    <t>August 26, 1988 (United States)</t>
  </si>
  <si>
    <t>Miracle Mile</t>
  </si>
  <si>
    <t>Buster</t>
  </si>
  <si>
    <t>David Green</t>
  </si>
  <si>
    <t>Colin Shindler</t>
  </si>
  <si>
    <t>Phil Collins</t>
  </si>
  <si>
    <t>The Movie Group</t>
  </si>
  <si>
    <t>Big Top Pee-wee</t>
  </si>
  <si>
    <t>For Keeps?</t>
  </si>
  <si>
    <t>Tim Kazurinsky</t>
  </si>
  <si>
    <t>Appointment with Death</t>
  </si>
  <si>
    <t>April 27, 1988 (France)</t>
  </si>
  <si>
    <t>Agatha Christie</t>
  </si>
  <si>
    <t>Some Girls</t>
  </si>
  <si>
    <t>Rupert Walters</t>
  </si>
  <si>
    <t>Critters 2</t>
  </si>
  <si>
    <t>David Twohy</t>
  </si>
  <si>
    <t>Scott Grimes</t>
  </si>
  <si>
    <t>Dead Heat</t>
  </si>
  <si>
    <t>Mark Goldblatt</t>
  </si>
  <si>
    <t>Terry Black</t>
  </si>
  <si>
    <t>Talk Radio</t>
  </si>
  <si>
    <t>Stephen Singular</t>
  </si>
  <si>
    <t>Eric Bogosian</t>
  </si>
  <si>
    <t>Satisfaction</t>
  </si>
  <si>
    <t>Joan Freeman</t>
  </si>
  <si>
    <t>Justine Bateman</t>
  </si>
  <si>
    <t>National Broadcasting Company (NBC)</t>
  </si>
  <si>
    <t>October 27, 1989 (United States)</t>
  </si>
  <si>
    <t>James Oliver Curwood</t>
  </si>
  <si>
    <t>TchÃ©ky Karyo</t>
  </si>
  <si>
    <t>Price</t>
  </si>
  <si>
    <t>The Milagro Beanfield War</t>
  </si>
  <si>
    <t>John Nichols</t>
  </si>
  <si>
    <t>RubÃ©n Blades</t>
  </si>
  <si>
    <t>Esparza</t>
  </si>
  <si>
    <t>18 Again!</t>
  </si>
  <si>
    <t>April 8, 1988 (United States)</t>
  </si>
  <si>
    <t>Paul Flaherty</t>
  </si>
  <si>
    <t>Josh Goldstein</t>
  </si>
  <si>
    <t>Charlie Schlatter</t>
  </si>
  <si>
    <t>Vice Versa</t>
  </si>
  <si>
    <t>Fresh Horses</t>
  </si>
  <si>
    <t>Larry Ketron</t>
  </si>
  <si>
    <t>Bat*21</t>
  </si>
  <si>
    <t>William C. Anderson</t>
  </si>
  <si>
    <t>Casual Sex?</t>
  </si>
  <si>
    <t>GeneviÃ¨ve Robert</t>
  </si>
  <si>
    <t>Wendy Goldman</t>
  </si>
  <si>
    <t>Jascat</t>
  </si>
  <si>
    <t>Jack's Back</t>
  </si>
  <si>
    <t>Rowdy Herrington</t>
  </si>
  <si>
    <t>Cinema Group</t>
  </si>
  <si>
    <t>Bird</t>
  </si>
  <si>
    <t>Forest Whitaker</t>
  </si>
  <si>
    <t>Stealing Home</t>
  </si>
  <si>
    <t>Steven Kampmann</t>
  </si>
  <si>
    <t>Salaam Bombay!</t>
  </si>
  <si>
    <t>Mira Nair</t>
  </si>
  <si>
    <t>Shafiq Syed</t>
  </si>
  <si>
    <t>Mirabai Films</t>
  </si>
  <si>
    <t>Young Einstein</t>
  </si>
  <si>
    <t>August 4, 1989 (United States)</t>
  </si>
  <si>
    <t>Yahoo Serious</t>
  </si>
  <si>
    <t>Punchline</t>
  </si>
  <si>
    <t>Return to Snowy River</t>
  </si>
  <si>
    <t>Geoff Burrowes</t>
  </si>
  <si>
    <t>John Dixon</t>
  </si>
  <si>
    <t>Tom Burlinson</t>
  </si>
  <si>
    <t>Burrowes Film Group</t>
  </si>
  <si>
    <t>Moving</t>
  </si>
  <si>
    <t>Andy Breckman</t>
  </si>
  <si>
    <t>And God Created Woman</t>
  </si>
  <si>
    <t>Roger Vadim</t>
  </si>
  <si>
    <t>R.J. Stewart</t>
  </si>
  <si>
    <t>Rebecca De Mornay</t>
  </si>
  <si>
    <t>High Hopes</t>
  </si>
  <si>
    <t>May 25, 1989 (Italy)</t>
  </si>
  <si>
    <t>Mike Leigh</t>
  </si>
  <si>
    <t>Phil Davis</t>
  </si>
  <si>
    <t>Portman Productions</t>
  </si>
  <si>
    <t>Little Nikita</t>
  </si>
  <si>
    <t>Camille Claudel</t>
  </si>
  <si>
    <t>December 21, 1989 (United States)</t>
  </si>
  <si>
    <t>Bruno Nuytten</t>
  </si>
  <si>
    <t>Reine-Marie Paris</t>
  </si>
  <si>
    <t>Les Films Christian Fechner</t>
  </si>
  <si>
    <t>Torch Song Trilogy</t>
  </si>
  <si>
    <t>Harvey Fierstein</t>
  </si>
  <si>
    <t>Vibes</t>
  </si>
  <si>
    <t>Ken Kwapis</t>
  </si>
  <si>
    <t>Deborah Blum</t>
  </si>
  <si>
    <t>Cyndi Lauper</t>
  </si>
  <si>
    <t>Imagine Entertainment</t>
  </si>
  <si>
    <t>36 fillette</t>
  </si>
  <si>
    <t>Catherine Breillat</t>
  </si>
  <si>
    <t>Delphine Zentout</t>
  </si>
  <si>
    <t>CB Films</t>
  </si>
  <si>
    <t>D.O.A.</t>
  </si>
  <si>
    <t>Mystery</t>
  </si>
  <si>
    <t>Annabel Jankel</t>
  </si>
  <si>
    <t>Bigelow Productions</t>
  </si>
  <si>
    <t>Braddock: Missing in Action III</t>
  </si>
  <si>
    <t>Aaron Norris</t>
  </si>
  <si>
    <t>Red Scorpion</t>
  </si>
  <si>
    <t>April 21, 1989 (United States)</t>
  </si>
  <si>
    <t>Robert Abramoff</t>
  </si>
  <si>
    <t>Abramoff Production</t>
  </si>
  <si>
    <t>Drowning by Numbers</t>
  </si>
  <si>
    <t>June 1991 (United States)</t>
  </si>
  <si>
    <t>Bernard Hill</t>
  </si>
  <si>
    <t>Watchers</t>
  </si>
  <si>
    <t>Jon Hess</t>
  </si>
  <si>
    <t>Dean R. Koontz</t>
  </si>
  <si>
    <t>Concorde Pictures</t>
  </si>
  <si>
    <t>Rocket Gibraltar</t>
  </si>
  <si>
    <t>September 2, 1988 (United States)</t>
  </si>
  <si>
    <t>Amos Poe</t>
  </si>
  <si>
    <t>The Unholy</t>
  </si>
  <si>
    <t>Camilo Vila</t>
  </si>
  <si>
    <t>Philip Yordan</t>
  </si>
  <si>
    <t>Not of This Earth</t>
  </si>
  <si>
    <t>Jim Wynorski</t>
  </si>
  <si>
    <t>R.J. Robertson</t>
  </si>
  <si>
    <t>Traci Lords</t>
  </si>
  <si>
    <t>Miracle Pictures</t>
  </si>
  <si>
    <t>A New Life</t>
  </si>
  <si>
    <t>Robert Downey Jr.</t>
  </si>
  <si>
    <t>Arthur 2: on the Rocks</t>
  </si>
  <si>
    <t>Messenger of Death</t>
  </si>
  <si>
    <t>September 17, 1988 (United States)</t>
  </si>
  <si>
    <t>Rex Burns</t>
  </si>
  <si>
    <t>Memories of Me</t>
  </si>
  <si>
    <t>Billy Crystal</t>
  </si>
  <si>
    <t>Chocolat</t>
  </si>
  <si>
    <t>May 1989 (United States)</t>
  </si>
  <si>
    <t>Claire Denis</t>
  </si>
  <si>
    <t>Isaach De BankolÃ©</t>
  </si>
  <si>
    <t>Caroline Productions</t>
  </si>
  <si>
    <t>The Couch Trip</t>
  </si>
  <si>
    <t>Ken Kolb</t>
  </si>
  <si>
    <t>Without a Clue</t>
  </si>
  <si>
    <t>Gary Murphy</t>
  </si>
  <si>
    <t>Bad Dreams</t>
  </si>
  <si>
    <t>Andrew Fleming</t>
  </si>
  <si>
    <t>Jennifer Rubin</t>
  </si>
  <si>
    <t>No Frills Film Production</t>
  </si>
  <si>
    <t>Another Woman</t>
  </si>
  <si>
    <t>Gena Rowlands</t>
  </si>
  <si>
    <t>Paperhouse</t>
  </si>
  <si>
    <t>February 17, 1989 (United States)</t>
  </si>
  <si>
    <t>Bernard Rose</t>
  </si>
  <si>
    <t>Catherine Storr</t>
  </si>
  <si>
    <t>Charlotte Burke</t>
  </si>
  <si>
    <t>Sunset</t>
  </si>
  <si>
    <t>Cecchi Gori Group Tiger Cinematografica</t>
  </si>
  <si>
    <t>Cop</t>
  </si>
  <si>
    <t>James B. Harris</t>
  </si>
  <si>
    <t>James Ellroy</t>
  </si>
  <si>
    <t>Pulse</t>
  </si>
  <si>
    <t>Paul Golding</t>
  </si>
  <si>
    <t>Cliff De Young</t>
  </si>
  <si>
    <t>Stormy Monday</t>
  </si>
  <si>
    <t>May 1988 (United States)</t>
  </si>
  <si>
    <t>Mike Figgis</t>
  </si>
  <si>
    <t>Heart of Midnight</t>
  </si>
  <si>
    <t>March 3, 1989 (United States)</t>
  </si>
  <si>
    <t>Matthew Chapman</t>
  </si>
  <si>
    <t>Jennifer Jason Leigh</t>
  </si>
  <si>
    <t>Switching Channels</t>
  </si>
  <si>
    <t>Ben Hecht</t>
  </si>
  <si>
    <t>Miles from Home</t>
  </si>
  <si>
    <t>September 16, 1988 (United States)</t>
  </si>
  <si>
    <t>Gary Sinise</t>
  </si>
  <si>
    <t>Cinecom Pictures</t>
  </si>
  <si>
    <t>Clean and Sober</t>
  </si>
  <si>
    <t>August 10, 1988 (United States)</t>
  </si>
  <si>
    <t>Glenn Gordon Caron</t>
  </si>
  <si>
    <t>Crossing Delancey</t>
  </si>
  <si>
    <t>Joan Micklin Silver</t>
  </si>
  <si>
    <t>Susan Sandler</t>
  </si>
  <si>
    <t>Amy Irving</t>
  </si>
  <si>
    <t>Things Change</t>
  </si>
  <si>
    <t>Kansas</t>
  </si>
  <si>
    <t>David Stevens</t>
  </si>
  <si>
    <t>Spencer Eastman</t>
  </si>
  <si>
    <t>Hot to Trot</t>
  </si>
  <si>
    <t>Stephen Neigher</t>
  </si>
  <si>
    <t>Bobcat Goldthwait</t>
  </si>
  <si>
    <t>Shakedown</t>
  </si>
  <si>
    <t>976-EVIL</t>
  </si>
  <si>
    <t>March 24, 1989 (United States)</t>
  </si>
  <si>
    <t>Pascali's Island</t>
  </si>
  <si>
    <t>August 1988 (United States)</t>
  </si>
  <si>
    <t>Avenue Pictures</t>
  </si>
  <si>
    <t>Everybody's All-American</t>
  </si>
  <si>
    <t>Frank Deford</t>
  </si>
  <si>
    <t>New Visions</t>
  </si>
  <si>
    <t>Heartbreak Hotel</t>
  </si>
  <si>
    <t>Silver Screen Partners III</t>
  </si>
  <si>
    <t>The Chocolate War</t>
  </si>
  <si>
    <t>Robert Cormier</t>
  </si>
  <si>
    <t>John Glover</t>
  </si>
  <si>
    <t>Management Company Entertainment Group (MCEG)</t>
  </si>
  <si>
    <t>It Takes Two</t>
  </si>
  <si>
    <t>George Newbern</t>
  </si>
  <si>
    <t>Iron Eagle II</t>
  </si>
  <si>
    <t>Party Line</t>
  </si>
  <si>
    <t>October 1988 (United States)</t>
  </si>
  <si>
    <t>William Webb</t>
  </si>
  <si>
    <t>Richard Brandes</t>
  </si>
  <si>
    <t>Richard Hatch</t>
  </si>
  <si>
    <t>Westwind</t>
  </si>
  <si>
    <t>The Kiss</t>
  </si>
  <si>
    <t>Pen Densham</t>
  </si>
  <si>
    <t>Tom Ropelewski</t>
  </si>
  <si>
    <t>Joanna Pacula</t>
  </si>
  <si>
    <t>Spellbinder</t>
  </si>
  <si>
    <t>Janet Greek</t>
  </si>
  <si>
    <t>Tracy TormÃ©</t>
  </si>
  <si>
    <t>Tim Daly</t>
  </si>
  <si>
    <t>Patty Hearst</t>
  </si>
  <si>
    <t>Patricia Hearst</t>
  </si>
  <si>
    <t>Natasha Richardson</t>
  </si>
  <si>
    <t>A Handful of Dust</t>
  </si>
  <si>
    <t>June 24, 1988 (United States)</t>
  </si>
  <si>
    <t>Charles Sturridge</t>
  </si>
  <si>
    <t>Evelyn Waugh</t>
  </si>
  <si>
    <t>Handful of Dust</t>
  </si>
  <si>
    <t>Criminal Law</t>
  </si>
  <si>
    <t>April 28, 1989 (United States)</t>
  </si>
  <si>
    <t>Martin Campbell</t>
  </si>
  <si>
    <t>Mark Kasdan</t>
  </si>
  <si>
    <t>A Summer Story</t>
  </si>
  <si>
    <t>July 23, 1988 (South Korea)</t>
  </si>
  <si>
    <t>John Galsworthy</t>
  </si>
  <si>
    <t>Imogen Stubbs</t>
  </si>
  <si>
    <t>Platoon Leader</t>
  </si>
  <si>
    <t>Andrew Deutsch</t>
  </si>
  <si>
    <t>Tony Pierce</t>
  </si>
  <si>
    <t>The Girl in a Swing</t>
  </si>
  <si>
    <t>September 29, 1989 (United States)</t>
  </si>
  <si>
    <t>Gordon Hessler</t>
  </si>
  <si>
    <t>Richard Adams</t>
  </si>
  <si>
    <t>Meg Tilly</t>
  </si>
  <si>
    <t>Panorama</t>
  </si>
  <si>
    <t>Permanent Record</t>
  </si>
  <si>
    <t>Marisa Silver</t>
  </si>
  <si>
    <t>Jarre Fees</t>
  </si>
  <si>
    <t>Alan Boyce</t>
  </si>
  <si>
    <t>Hero and the Terror</t>
  </si>
  <si>
    <t>Michael Blodgett</t>
  </si>
  <si>
    <t>Illegally Yours</t>
  </si>
  <si>
    <t>Michael Kaplan</t>
  </si>
  <si>
    <t>Crescent Moon</t>
  </si>
  <si>
    <t>Track 29</t>
  </si>
  <si>
    <t>July 12, 1988 (United States)</t>
  </si>
  <si>
    <t>Theresa Russell</t>
  </si>
  <si>
    <t>Distant Voices, Still Lives</t>
  </si>
  <si>
    <t>November 16, 1988 (France)</t>
  </si>
  <si>
    <t>Terence Davies</t>
  </si>
  <si>
    <t>Pete Postlethwaite</t>
  </si>
  <si>
    <t>Ernest Saves Christmas</t>
  </si>
  <si>
    <t>Ed Turner</t>
  </si>
  <si>
    <t>Feds</t>
  </si>
  <si>
    <t>October 28, 1988 (United States)</t>
  </si>
  <si>
    <t>Daniel Goldberg</t>
  </si>
  <si>
    <t>Moon Over Parador</t>
  </si>
  <si>
    <t>Charles G. Booth</t>
  </si>
  <si>
    <t>Salome's Last Dance</t>
  </si>
  <si>
    <t>June 1988 (United States)</t>
  </si>
  <si>
    <t>Oscar Wilde</t>
  </si>
  <si>
    <t>Jolly Russell Productions</t>
  </si>
  <si>
    <t>Off Limits</t>
  </si>
  <si>
    <t>Tapeheads</t>
  </si>
  <si>
    <t>Bill Fishman</t>
  </si>
  <si>
    <t>Apartment Zero</t>
  </si>
  <si>
    <t>September 15, 1989 (United Kingdom)</t>
  </si>
  <si>
    <t>Hart Bochner</t>
  </si>
  <si>
    <t>Producers Representative Organization</t>
  </si>
  <si>
    <t>The Good Mother</t>
  </si>
  <si>
    <t>Michael Bortman</t>
  </si>
  <si>
    <t>Indiana Jones and the Last Crusade</t>
  </si>
  <si>
    <t>May 24, 1989 (United States)</t>
  </si>
  <si>
    <t>Road House</t>
  </si>
  <si>
    <t>Silver Pictures</t>
  </si>
  <si>
    <t>Batman</t>
  </si>
  <si>
    <t>June 23, 1989 (United States)</t>
  </si>
  <si>
    <t>Bob Kane</t>
  </si>
  <si>
    <t>Bill &amp; Ted's Excellent Adventure</t>
  </si>
  <si>
    <t>Chris Matheson</t>
  </si>
  <si>
    <t>Keanu Reeves</t>
  </si>
  <si>
    <t>Field of Dreams</t>
  </si>
  <si>
    <t>May 5, 1989 (United States)</t>
  </si>
  <si>
    <t>W.P. Kinsella</t>
  </si>
  <si>
    <t>Gordon Company</t>
  </si>
  <si>
    <t>Dead Poets Society</t>
  </si>
  <si>
    <t>June 9, 1989 (United States)</t>
  </si>
  <si>
    <t>Tom Schulman</t>
  </si>
  <si>
    <t>The Little Mermaid</t>
  </si>
  <si>
    <t>November 17, 1989 (United States)</t>
  </si>
  <si>
    <t>Ron Clements</t>
  </si>
  <si>
    <t>John Musker</t>
  </si>
  <si>
    <t>Jodi Benson</t>
  </si>
  <si>
    <t>The Abyss</t>
  </si>
  <si>
    <t>August 9, 1989 (United States)</t>
  </si>
  <si>
    <t>Back to the Future Part II</t>
  </si>
  <si>
    <t>November 22, 1989 (United States)</t>
  </si>
  <si>
    <t>Do the Right Thing</t>
  </si>
  <si>
    <t>Danny Aiello</t>
  </si>
  <si>
    <t>Honey, I Shrunk the Kids</t>
  </si>
  <si>
    <t>Joe Johnston</t>
  </si>
  <si>
    <t>Turner &amp; Hooch</t>
  </si>
  <si>
    <t>July 28, 1989 (United States)</t>
  </si>
  <si>
    <t>Dennis Shryack</t>
  </si>
  <si>
    <t>Weekend at Bernie's</t>
  </si>
  <si>
    <t>July 5, 1989 (United States)</t>
  </si>
  <si>
    <t>The Karate Kid Part III</t>
  </si>
  <si>
    <t>June 30, 1989 (United States)</t>
  </si>
  <si>
    <t>Sex, Lies, and Videotape</t>
  </si>
  <si>
    <t>September 22, 1989 (United States)</t>
  </si>
  <si>
    <t>Steven Soderbergh</t>
  </si>
  <si>
    <t>Outlaw Productions (I)</t>
  </si>
  <si>
    <t>When Harry Met Sally...</t>
  </si>
  <si>
    <t>Castle Rock Entertainment</t>
  </si>
  <si>
    <t>Major League</t>
  </si>
  <si>
    <t>April 7, 1989 (United States)</t>
  </si>
  <si>
    <t>Steel Magnolias</t>
  </si>
  <si>
    <t>Robert Harling</t>
  </si>
  <si>
    <t>Pet Sematary</t>
  </si>
  <si>
    <t>Dale Midkiff</t>
  </si>
  <si>
    <t>Uncle Buck</t>
  </si>
  <si>
    <t>August 16, 1989 (United States)</t>
  </si>
  <si>
    <t>Ghostbusters II</t>
  </si>
  <si>
    <t>June 16, 1989 (United States)</t>
  </si>
  <si>
    <t>Tango &amp; Cash</t>
  </si>
  <si>
    <t>December 22, 1989 (United States)</t>
  </si>
  <si>
    <t>Randy Feldman</t>
  </si>
  <si>
    <t>Born on the Fourth of July</t>
  </si>
  <si>
    <t>January 5, 1990 (United States)</t>
  </si>
  <si>
    <t>Ron Kovic</t>
  </si>
  <si>
    <t>Ixtlan</t>
  </si>
  <si>
    <t>Glory</t>
  </si>
  <si>
    <t>February 16, 1990 (United States)</t>
  </si>
  <si>
    <t>Kevin Jarre</t>
  </si>
  <si>
    <t>Parenthood</t>
  </si>
  <si>
    <t>August 2, 1989 (United States)</t>
  </si>
  <si>
    <t>Lethal Weapon 2</t>
  </si>
  <si>
    <t>July 7, 1989 (United States)</t>
  </si>
  <si>
    <t>National Lampoon's Christmas Vacation</t>
  </si>
  <si>
    <t>December 1, 1989 (United States)</t>
  </si>
  <si>
    <t>Jeremiah S. Chechik</t>
  </si>
  <si>
    <t>The 'Burbs</t>
  </si>
  <si>
    <t>Say Anything</t>
  </si>
  <si>
    <t>April 14, 1989 (United States)</t>
  </si>
  <si>
    <t>Gracie Films</t>
  </si>
  <si>
    <t>License to Kill</t>
  </si>
  <si>
    <t>July 14, 1989 (United States)</t>
  </si>
  <si>
    <t>Michael G. Wilson</t>
  </si>
  <si>
    <t>Danjaq</t>
  </si>
  <si>
    <t>Shirley Valentine</t>
  </si>
  <si>
    <t>August 30, 1989 (United States)</t>
  </si>
  <si>
    <t>Pauline Collins</t>
  </si>
  <si>
    <t>Harlem Nights</t>
  </si>
  <si>
    <t>Eddie Murphy Productions</t>
  </si>
  <si>
    <t>Lock Up</t>
  </si>
  <si>
    <t>Richard Smith</t>
  </si>
  <si>
    <t>White Eagle</t>
  </si>
  <si>
    <t>The Cook, the Thief, His Wife &amp; Her Lover</t>
  </si>
  <si>
    <t>April 6, 1990 (United States)</t>
  </si>
  <si>
    <t>Richard Bohringer</t>
  </si>
  <si>
    <t>Allarts</t>
  </si>
  <si>
    <t>Warlock</t>
  </si>
  <si>
    <t>January 11, 1991 (United States)</t>
  </si>
  <si>
    <t>Julian Sands</t>
  </si>
  <si>
    <t>See No Evil, Hear No Evil</t>
  </si>
  <si>
    <t>Earl Barret</t>
  </si>
  <si>
    <t>Casualties of War</t>
  </si>
  <si>
    <t>August 18, 1989 (United States)</t>
  </si>
  <si>
    <t>Daniel Lang</t>
  </si>
  <si>
    <t>Art Linson Productions</t>
  </si>
  <si>
    <t>The Package</t>
  </si>
  <si>
    <t>John Bishop</t>
  </si>
  <si>
    <t>My Left Foot</t>
  </si>
  <si>
    <t>March 30, 1990 (United States)</t>
  </si>
  <si>
    <t>Jim Sheridan</t>
  </si>
  <si>
    <t>Shane Connaughton</t>
  </si>
  <si>
    <t>Ferndale Films</t>
  </si>
  <si>
    <t>The War of the Roses</t>
  </si>
  <si>
    <t>December 8, 1989 (United States)</t>
  </si>
  <si>
    <t>Warren Adler</t>
  </si>
  <si>
    <t>Wild Orchid</t>
  </si>
  <si>
    <t>April 27, 1990 (United States)</t>
  </si>
  <si>
    <t>Patricia Louisianna Knop</t>
  </si>
  <si>
    <t>Little Monsters</t>
  </si>
  <si>
    <t>Richard Greenberg</t>
  </si>
  <si>
    <t>Terry Rossio</t>
  </si>
  <si>
    <t>Fred Savage</t>
  </si>
  <si>
    <t>Davis Entertainment</t>
  </si>
  <si>
    <t>The Wizard</t>
  </si>
  <si>
    <t>December 15, 1989 (United States)</t>
  </si>
  <si>
    <t>Todd Holland</t>
  </si>
  <si>
    <t>David Chisholm</t>
  </si>
  <si>
    <t>UHF</t>
  </si>
  <si>
    <t>Jay Levey</t>
  </si>
  <si>
    <t>'Weird Al' Yankovic</t>
  </si>
  <si>
    <t>Cinecorp SAC</t>
  </si>
  <si>
    <t>Look Who's Talking</t>
  </si>
  <si>
    <t>October 13, 1989 (United States)</t>
  </si>
  <si>
    <t>Star Trek V: The Final Frontier</t>
  </si>
  <si>
    <t>Tie Me Up! Tie Me Down!</t>
  </si>
  <si>
    <t>January 22, 1990 (Spain)</t>
  </si>
  <si>
    <t>Victoria Abril</t>
  </si>
  <si>
    <t>El Deseo</t>
  </si>
  <si>
    <t>All Dogs Go to Heaven</t>
  </si>
  <si>
    <t>Cyborg</t>
  </si>
  <si>
    <t>Always</t>
  </si>
  <si>
    <t>Leviathan</t>
  </si>
  <si>
    <t>March 17, 1989 (United States)</t>
  </si>
  <si>
    <t>David Webb Peoples</t>
  </si>
  <si>
    <t>Best of the Best</t>
  </si>
  <si>
    <t>November 10, 1989 (United States)</t>
  </si>
  <si>
    <t>Robert Radler</t>
  </si>
  <si>
    <t>Phillip Rhee</t>
  </si>
  <si>
    <t>Dead Calm</t>
  </si>
  <si>
    <t>Phillip Noyce</t>
  </si>
  <si>
    <t>Nicole Kidman</t>
  </si>
  <si>
    <t>Kickboxer</t>
  </si>
  <si>
    <t>September 8, 1989 (United States)</t>
  </si>
  <si>
    <t>Mark DiSalle</t>
  </si>
  <si>
    <t>Black Rain</t>
  </si>
  <si>
    <t>Troop Beverly Hills</t>
  </si>
  <si>
    <t>Ava Ostern Fries</t>
  </si>
  <si>
    <t>Driving Miss Daisy</t>
  </si>
  <si>
    <t>January 26, 1990 (United States)</t>
  </si>
  <si>
    <t>Alfred Uhry</t>
  </si>
  <si>
    <t>Morgan Freeman</t>
  </si>
  <si>
    <t>The Zanuck Company</t>
  </si>
  <si>
    <t>Drugstore Cowboy</t>
  </si>
  <si>
    <t>October 20, 1989 (United States)</t>
  </si>
  <si>
    <t>Gus Van Sant</t>
  </si>
  <si>
    <t>James Fogle</t>
  </si>
  <si>
    <t>A Nightmare on Elm Street 5: The Dream Child</t>
  </si>
  <si>
    <t>August 11, 1989 (United States)</t>
  </si>
  <si>
    <t>Stephen Hopkins</t>
  </si>
  <si>
    <t>Dream a Little Dream</t>
  </si>
  <si>
    <t>Marc Rocco</t>
  </si>
  <si>
    <t>Daniel Jay Franklin</t>
  </si>
  <si>
    <t>Corey Feldman</t>
  </si>
  <si>
    <t>Lightning Pictures</t>
  </si>
  <si>
    <t>Halloween 5: The Revenge of Michael Myers</t>
  </si>
  <si>
    <t>Dominique Othenin-Girard</t>
  </si>
  <si>
    <t>Magnum Pictures Inc.</t>
  </si>
  <si>
    <t>DeepStar Six</t>
  </si>
  <si>
    <t>Lewis Abernathy</t>
  </si>
  <si>
    <t>Greg Evigan</t>
  </si>
  <si>
    <t>Carolco Entertainment</t>
  </si>
  <si>
    <t>Sea of Love</t>
  </si>
  <si>
    <t>September 15, 1989 (United States)</t>
  </si>
  <si>
    <t>Richard Price</t>
  </si>
  <si>
    <t>Skin Deep</t>
  </si>
  <si>
    <t>Beco Films</t>
  </si>
  <si>
    <t>K-9</t>
  </si>
  <si>
    <t>Steven Siegel</t>
  </si>
  <si>
    <t>Lean on Me</t>
  </si>
  <si>
    <t>Norman Twain Productions</t>
  </si>
  <si>
    <t>Henry V</t>
  </si>
  <si>
    <t>November 8, 1989 (United States)</t>
  </si>
  <si>
    <t>Kenneth Branagh</t>
  </si>
  <si>
    <t>William Shakespeare</t>
  </si>
  <si>
    <t>Renaissance Films</t>
  </si>
  <si>
    <t>She's Out of Control</t>
  </si>
  <si>
    <t>Seth Winston</t>
  </si>
  <si>
    <t>Friday the 13th Part VIII: Jason Takes Manhattan</t>
  </si>
  <si>
    <t>Rob Hedden</t>
  </si>
  <si>
    <t>Jensen Daggett</t>
  </si>
  <si>
    <t>Teen Witch</t>
  </si>
  <si>
    <t>Robin Menken</t>
  </si>
  <si>
    <t>Robyn Lively</t>
  </si>
  <si>
    <t>Valmont</t>
  </si>
  <si>
    <t>Choderlos de Laclos</t>
  </si>
  <si>
    <t>Renn Productions</t>
  </si>
  <si>
    <t>Scandal</t>
  </si>
  <si>
    <t>Michael Caton-Jones</t>
  </si>
  <si>
    <t>Michael Thomas</t>
  </si>
  <si>
    <t>The Fabulous Baker Boys</t>
  </si>
  <si>
    <t>Shocker</t>
  </si>
  <si>
    <t>Michael Murphy</t>
  </si>
  <si>
    <t>Next of Kin</t>
  </si>
  <si>
    <t>Michael Jenning</t>
  </si>
  <si>
    <t>The Fly II</t>
  </si>
  <si>
    <t>February 10, 1989 (United States)</t>
  </si>
  <si>
    <t>Chris Walas</t>
  </si>
  <si>
    <t>She-Devil</t>
  </si>
  <si>
    <t>Fay Weldon</t>
  </si>
  <si>
    <t>Mystery Train</t>
  </si>
  <si>
    <t>Masatoshi Nagase</t>
  </si>
  <si>
    <t>JVC Entertainment Networks</t>
  </si>
  <si>
    <t>Blaze</t>
  </si>
  <si>
    <t>December 13, 1989 (United States)</t>
  </si>
  <si>
    <t>Blaze Starr</t>
  </si>
  <si>
    <t>The Rainbow</t>
  </si>
  <si>
    <t>May 26, 1989 (United States)</t>
  </si>
  <si>
    <t>Sammi Davis</t>
  </si>
  <si>
    <t>Gleaming the Cube</t>
  </si>
  <si>
    <t>Michael Tolkin</t>
  </si>
  <si>
    <t>Christian Slater</t>
  </si>
  <si>
    <t>Fletch Lives</t>
  </si>
  <si>
    <t>Communion</t>
  </si>
  <si>
    <t>Allied Vision</t>
  </si>
  <si>
    <t>Erik the Viking</t>
  </si>
  <si>
    <t>Tim Robbins</t>
  </si>
  <si>
    <t>KB Erik the Viking</t>
  </si>
  <si>
    <t>Crimes and Misdemeanors</t>
  </si>
  <si>
    <t>November 3, 1989 (United States)</t>
  </si>
  <si>
    <t>Martin Landau</t>
  </si>
  <si>
    <t>An Innocent Man</t>
  </si>
  <si>
    <t>October 6, 1989 (United States)</t>
  </si>
  <si>
    <t>Larry Brothers</t>
  </si>
  <si>
    <t>Let It Ride</t>
  </si>
  <si>
    <t>Joe Pytka</t>
  </si>
  <si>
    <t>Alleged Productions</t>
  </si>
  <si>
    <t>Loverboy</t>
  </si>
  <si>
    <t>Robin Schiff</t>
  </si>
  <si>
    <t>Crescent Film Enterprises</t>
  </si>
  <si>
    <t>Kill Me Again</t>
  </si>
  <si>
    <t>John Dahl</t>
  </si>
  <si>
    <t>The Gods Must Be Crazy II</t>
  </si>
  <si>
    <t>April 13, 1990 (United States)</t>
  </si>
  <si>
    <t>Elrina Investment</t>
  </si>
  <si>
    <t>Millennium</t>
  </si>
  <si>
    <t>Michael Anderson</t>
  </si>
  <si>
    <t>John Varley</t>
  </si>
  <si>
    <t>First Millenium Partnership</t>
  </si>
  <si>
    <t>Chances Are</t>
  </si>
  <si>
    <t>Perry Howze</t>
  </si>
  <si>
    <t>Cybill Shepherd</t>
  </si>
  <si>
    <t>The Dream Team</t>
  </si>
  <si>
    <t>Jon Connolly</t>
  </si>
  <si>
    <t>Last Exit to Brooklyn</t>
  </si>
  <si>
    <t>May 4, 1990 (United States)</t>
  </si>
  <si>
    <t>Uli Edel</t>
  </si>
  <si>
    <t>Hubert Selby Jr.</t>
  </si>
  <si>
    <t>Allied Filmmakers</t>
  </si>
  <si>
    <t>Little Nemo: Adventures in Slumberland</t>
  </si>
  <si>
    <t>August 21, 1992 (United States)</t>
  </si>
  <si>
    <t>Masami Hata</t>
  </si>
  <si>
    <t>Gabriel Damon</t>
  </si>
  <si>
    <t>TMS Entertainment</t>
  </si>
  <si>
    <t>Kinjite: Forbidden Subjects</t>
  </si>
  <si>
    <t>February 3, 1989 (United States)</t>
  </si>
  <si>
    <t>Harold Nebenzal</t>
  </si>
  <si>
    <t>Great Balls of Fire!</t>
  </si>
  <si>
    <t>Myra Lewis</t>
  </si>
  <si>
    <t>New York Stories</t>
  </si>
  <si>
    <t>Cousins</t>
  </si>
  <si>
    <t>Jean-Charles Tacchella</t>
  </si>
  <si>
    <t>Blind Fury</t>
  </si>
  <si>
    <t>March 16, 1990 (United States)</t>
  </si>
  <si>
    <t>RyÃ´zÃ´ Kasahara</t>
  </si>
  <si>
    <t>The Return of Swamp Thing</t>
  </si>
  <si>
    <t>Neil Cuthbert</t>
  </si>
  <si>
    <t>Dick Durock</t>
  </si>
  <si>
    <t>The January Man</t>
  </si>
  <si>
    <t>We're No Angels</t>
  </si>
  <si>
    <t>Johnny Handsome</t>
  </si>
  <si>
    <t>John Godey</t>
  </si>
  <si>
    <t>Who's Harry Crumb?</t>
  </si>
  <si>
    <t>Robert Conte</t>
  </si>
  <si>
    <t>The Mighty Quinn</t>
  </si>
  <si>
    <t>Carl Schenkel</t>
  </si>
  <si>
    <t>Albert Z. Carr</t>
  </si>
  <si>
    <t>Fat Man and Little Boy</t>
  </si>
  <si>
    <t>Police Academy 6: City Under Siege</t>
  </si>
  <si>
    <t>Peter Bonerz</t>
  </si>
  <si>
    <t>Her Alibi</t>
  </si>
  <si>
    <t>The Blood of Heroes</t>
  </si>
  <si>
    <t>Pink Cadillac</t>
  </si>
  <si>
    <t>John Eskow</t>
  </si>
  <si>
    <t>Malpaso Productions</t>
  </si>
  <si>
    <t>Three Fugitives</t>
  </si>
  <si>
    <t>Robot Jox</t>
  </si>
  <si>
    <t>November 21, 1990 (United States)</t>
  </si>
  <si>
    <t>Gary Graham</t>
  </si>
  <si>
    <t>No Holds Barred</t>
  </si>
  <si>
    <t>June 2, 1989 (United States)</t>
  </si>
  <si>
    <t>Thomas J. Wright</t>
  </si>
  <si>
    <t>Hulk Hogan</t>
  </si>
  <si>
    <t>Family Business</t>
  </si>
  <si>
    <t>Wicked Stepmother</t>
  </si>
  <si>
    <t>Larco Productions</t>
  </si>
  <si>
    <t>Chattahoochee</t>
  </si>
  <si>
    <t>April 20, 1990 (United States)</t>
  </si>
  <si>
    <t>Mick Jackson</t>
  </si>
  <si>
    <t>Stepfather II: Make Room for Daddy</t>
  </si>
  <si>
    <t>Jeff Burr</t>
  </si>
  <si>
    <t>Eddie and the Cruisers II: Eddie Lives!</t>
  </si>
  <si>
    <t>P.F. Kluge</t>
  </si>
  <si>
    <t>Scotti Brothers Pictures (I)</t>
  </si>
  <si>
    <t>The Big Picture</t>
  </si>
  <si>
    <t>December 15, 1989 (Brazil)</t>
  </si>
  <si>
    <t>Michael Varhol</t>
  </si>
  <si>
    <t>Parents</t>
  </si>
  <si>
    <t>Bob Balaban</t>
  </si>
  <si>
    <t>Christopher Hawthorne</t>
  </si>
  <si>
    <t>Randy Quaid</t>
  </si>
  <si>
    <t>Jacknife</t>
  </si>
  <si>
    <t>Stephen Metcalfe</t>
  </si>
  <si>
    <t>Dad</t>
  </si>
  <si>
    <t>Gary David Goldberg</t>
  </si>
  <si>
    <t>Speed Zone</t>
  </si>
  <si>
    <t>Michael Short</t>
  </si>
  <si>
    <t>Canadian International Studios VIII</t>
  </si>
  <si>
    <t>How to Get Ahead in Advertising</t>
  </si>
  <si>
    <t>March 29, 1990 (West Germany)</t>
  </si>
  <si>
    <t>Lisa</t>
  </si>
  <si>
    <t>October 20, 1989 (Argentina)</t>
  </si>
  <si>
    <t>Staci Keanan</t>
  </si>
  <si>
    <t>Gary Sherman Productions</t>
  </si>
  <si>
    <t>Out Cold</t>
  </si>
  <si>
    <t>Leonard Glasser</t>
  </si>
  <si>
    <t>Braunstein and Hamady Productions</t>
  </si>
  <si>
    <t>Longtime Companion</t>
  </si>
  <si>
    <t>May 1, 1990 (Portugal)</t>
  </si>
  <si>
    <t>Norman RenÃ©</t>
  </si>
  <si>
    <t>Craig Lucas</t>
  </si>
  <si>
    <t>Stephen Caffrey</t>
  </si>
  <si>
    <t>Happily Ever After</t>
  </si>
  <si>
    <t>May 28, 1993 (United States)</t>
  </si>
  <si>
    <t>John Howley</t>
  </si>
  <si>
    <t>Martha Moran</t>
  </si>
  <si>
    <t>Edward Asner</t>
  </si>
  <si>
    <t>Heart of Dixie</t>
  </si>
  <si>
    <t>Anne Rivers Siddons</t>
  </si>
  <si>
    <t>Tap</t>
  </si>
  <si>
    <t>A Dry White Season</t>
  </si>
  <si>
    <t>Euzhan Palcy</t>
  </si>
  <si>
    <t>AndrÃ© P. Brink</t>
  </si>
  <si>
    <t>Davros Films</t>
  </si>
  <si>
    <t>The Phantom of the Opera</t>
  </si>
  <si>
    <t>Gaston Leroux</t>
  </si>
  <si>
    <t>21st Century Film Corporation</t>
  </si>
  <si>
    <t>The Experts</t>
  </si>
  <si>
    <t>Dave Thomas</t>
  </si>
  <si>
    <t>Steven Greene</t>
  </si>
  <si>
    <t>Triumph of the Spirit</t>
  </si>
  <si>
    <t>December 23, 1989 (South Korea)</t>
  </si>
  <si>
    <t>Shimon Arama</t>
  </si>
  <si>
    <t>Nova International Films</t>
  </si>
  <si>
    <t>The Unbelievable Truth</t>
  </si>
  <si>
    <t>November 8, 1990 (Australia)</t>
  </si>
  <si>
    <t>Hal Hartley</t>
  </si>
  <si>
    <t>Adrienne Shelly</t>
  </si>
  <si>
    <t>Action Features</t>
  </si>
  <si>
    <t>True Believer</t>
  </si>
  <si>
    <t>Wesley Strick</t>
  </si>
  <si>
    <t>The Horror Show</t>
  </si>
  <si>
    <t>James Isaac</t>
  </si>
  <si>
    <t>Allyn Warner</t>
  </si>
  <si>
    <t>Sean S. Cunningham Films</t>
  </si>
  <si>
    <t>The Tall Guy</t>
  </si>
  <si>
    <t>September 21, 1990 (United States)</t>
  </si>
  <si>
    <t>Richard Curtis</t>
  </si>
  <si>
    <t>London Weekend Television (LWT)</t>
  </si>
  <si>
    <t>The Toxic Avenger Part II</t>
  </si>
  <si>
    <t>Michael Herz</t>
  </si>
  <si>
    <t>Lloyd Kaufman</t>
  </si>
  <si>
    <t>Ron Fazio</t>
  </si>
  <si>
    <t>Dead Bang</t>
  </si>
  <si>
    <t>Robert Foster</t>
  </si>
  <si>
    <t>Don Johnson</t>
  </si>
  <si>
    <t>Music Box</t>
  </si>
  <si>
    <t>January 19, 1990 (United States)</t>
  </si>
  <si>
    <t>Gross Anatomy</t>
  </si>
  <si>
    <t>Mark Spragg</t>
  </si>
  <si>
    <t>Hill/Rosenman</t>
  </si>
  <si>
    <t>Violent Cop</t>
  </si>
  <si>
    <t>July 16, 1999 (United States)</t>
  </si>
  <si>
    <t>Takeshi Kitano</t>
  </si>
  <si>
    <t>Hisashi Nozawa</t>
  </si>
  <si>
    <t>Bandai Media Department</t>
  </si>
  <si>
    <t>Renegades</t>
  </si>
  <si>
    <t>David Rich</t>
  </si>
  <si>
    <t>Kiefer Sutherland</t>
  </si>
  <si>
    <t>Sing</t>
  </si>
  <si>
    <t>Richard Baskin</t>
  </si>
  <si>
    <t>Lorraine Bracco</t>
  </si>
  <si>
    <t>Sweetie</t>
  </si>
  <si>
    <t>September 28, 1989 (Australia)</t>
  </si>
  <si>
    <t>Jane Campion</t>
  </si>
  <si>
    <t>Gerard Lee</t>
  </si>
  <si>
    <t>GeneviÃ¨ve Lemon</t>
  </si>
  <si>
    <t>Arenafilm</t>
  </si>
  <si>
    <t>Listen to Me</t>
  </si>
  <si>
    <t>Kirk Cameron</t>
  </si>
  <si>
    <t>Miss Firecracker</t>
  </si>
  <si>
    <t>January 19, 1990 (Sweden)</t>
  </si>
  <si>
    <t>Thomas Schlamme</t>
  </si>
  <si>
    <t>Holly Hunter</t>
  </si>
  <si>
    <t>Corsair Pictures</t>
  </si>
  <si>
    <t>The Rachel Papers</t>
  </si>
  <si>
    <t>Damian Harris</t>
  </si>
  <si>
    <t>Dexter Fletcher</t>
  </si>
  <si>
    <t>Initial Film and Television</t>
  </si>
  <si>
    <t>Wired</t>
  </si>
  <si>
    <t>Bob Woodward</t>
  </si>
  <si>
    <t>Michael Chiklis</t>
  </si>
  <si>
    <t>FM Entertainment</t>
  </si>
  <si>
    <t>Lost Angels</t>
  </si>
  <si>
    <t>Michael Weller</t>
  </si>
  <si>
    <t>Jesus of Montreal</t>
  </si>
  <si>
    <t>May 25, 1990 (United States)</t>
  </si>
  <si>
    <t>Lothaire Bluteau</t>
  </si>
  <si>
    <t>Max Films Productions</t>
  </si>
  <si>
    <t>Rooftops</t>
  </si>
  <si>
    <t>Robert Wise</t>
  </si>
  <si>
    <t>Allan A. Goldstein</t>
  </si>
  <si>
    <t>Koch Company</t>
  </si>
  <si>
    <t>After Midnight</t>
  </si>
  <si>
    <t>Jim Wheat</t>
  </si>
  <si>
    <t>Ken Wheat</t>
  </si>
  <si>
    <t>Jillian McWhirter</t>
  </si>
  <si>
    <t>High Bar Productions</t>
  </si>
  <si>
    <t>Disorganized Crime</t>
  </si>
  <si>
    <t>Hoyt Axton</t>
  </si>
  <si>
    <t>Kouf/Bigelow Productions</t>
  </si>
  <si>
    <t>Slaves of New York</t>
  </si>
  <si>
    <t>March 1989 (United States)</t>
  </si>
  <si>
    <t>Tama Janowitz</t>
  </si>
  <si>
    <t>Bernadette Peters</t>
  </si>
  <si>
    <t>Damned River</t>
  </si>
  <si>
    <t>Michael Schroeder</t>
  </si>
  <si>
    <t>John Crowther</t>
  </si>
  <si>
    <t>Stephen Shellen</t>
  </si>
  <si>
    <t>My Twentieth Century</t>
  </si>
  <si>
    <t>January 13, 1990 (Japan)</t>
  </si>
  <si>
    <t>IldikÃ³ Enyedi</t>
  </si>
  <si>
    <t>Dorota Segda</t>
  </si>
  <si>
    <t>Budapest StÃºdiÃ³ VÃ¡llalat</t>
  </si>
  <si>
    <t>Scenes from the Class Struggle in Beverly Hills</t>
  </si>
  <si>
    <t>July 1989 (United States)</t>
  </si>
  <si>
    <t>North Street Films</t>
  </si>
  <si>
    <t>The Terror Within</t>
  </si>
  <si>
    <t>January 20, 1989 (United States)</t>
  </si>
  <si>
    <t>Thierry Notz</t>
  </si>
  <si>
    <t>Thomas McKelvey Cleaver</t>
  </si>
  <si>
    <t>Andrew Stevens</t>
  </si>
  <si>
    <t>Farewell to the King</t>
  </si>
  <si>
    <t>Pierre Schoendoerffer</t>
  </si>
  <si>
    <t>Cine Location Services</t>
  </si>
  <si>
    <t>See You in the Morning</t>
  </si>
  <si>
    <t>I, Madman</t>
  </si>
  <si>
    <t>Jenny Wright</t>
  </si>
  <si>
    <t>Immediate Family</t>
  </si>
  <si>
    <t>Barbara Benedek</t>
  </si>
  <si>
    <t>In Country</t>
  </si>
  <si>
    <t>Bobbie Ann Mason</t>
  </si>
  <si>
    <t>Winter People</t>
  </si>
  <si>
    <t>John Ehle</t>
  </si>
  <si>
    <t>Enemies, A Love Story</t>
  </si>
  <si>
    <t>Isaac Bashevis Singer</t>
  </si>
  <si>
    <t>Ron Silver</t>
  </si>
  <si>
    <t>American Ninja 3: Blood Hunt</t>
  </si>
  <si>
    <t>Cedric Sundstrom</t>
  </si>
  <si>
    <t>David Bradley</t>
  </si>
  <si>
    <t>Breton Film Productions</t>
  </si>
  <si>
    <t>Physical Evidence</t>
  </si>
  <si>
    <t>Steve Ransohoff</t>
  </si>
  <si>
    <t>Worth Winning</t>
  </si>
  <si>
    <t>Will Mackenzie</t>
  </si>
  <si>
    <t>Dan Lewandowski</t>
  </si>
  <si>
    <t>Edge of Sanity</t>
  </si>
  <si>
    <t>GÃ©rard KikoÃ¯ne</t>
  </si>
  <si>
    <t>J.P. FÃ©lix</t>
  </si>
  <si>
    <t>Brenda Starr</t>
  </si>
  <si>
    <t>April 15, 1992 (United States)</t>
  </si>
  <si>
    <t>Robert Ellis Miller</t>
  </si>
  <si>
    <t>Noreen Stone</t>
  </si>
  <si>
    <t>AM/PM Entertainment</t>
  </si>
  <si>
    <t>How I Got Into College</t>
  </si>
  <si>
    <t>Terrel Seltzer</t>
  </si>
  <si>
    <t>Mortal Passions</t>
  </si>
  <si>
    <t>Alan Moskowitz</t>
  </si>
  <si>
    <t>Gibraltar Entertainment</t>
  </si>
  <si>
    <t>Old Gringo</t>
  </si>
  <si>
    <t>Carlos Fuentes</t>
  </si>
  <si>
    <t>Relentless</t>
  </si>
  <si>
    <t>Cheetah</t>
  </si>
  <si>
    <t>Jeff Blyth</t>
  </si>
  <si>
    <t>Alan Caillou</t>
  </si>
  <si>
    <t>Keith Coogan</t>
  </si>
  <si>
    <t>Monsieur Hire</t>
  </si>
  <si>
    <t>June 1990 (United States)</t>
  </si>
  <si>
    <t>Patrice Leconte</t>
  </si>
  <si>
    <t>Georges Simenon</t>
  </si>
  <si>
    <t>Michel Blanc</t>
  </si>
  <si>
    <t>CinÃ©a</t>
  </si>
  <si>
    <t>Prancer</t>
  </si>
  <si>
    <t>John D. Hancock</t>
  </si>
  <si>
    <t>Greg Taylor</t>
  </si>
  <si>
    <t>Sam Elliott</t>
  </si>
  <si>
    <t>Too Beautiful for You</t>
  </si>
  <si>
    <t>April 1990 (United States)</t>
  </si>
  <si>
    <t>Getting It Right</t>
  </si>
  <si>
    <t>Elizabeth Jane Howard</t>
  </si>
  <si>
    <t>Jesse Birdsall</t>
  </si>
  <si>
    <t>Rude Awakening</t>
  </si>
  <si>
    <t>Neil Levy</t>
  </si>
  <si>
    <t>Aaron Russo Entertainment</t>
  </si>
  <si>
    <t>Cookie</t>
  </si>
  <si>
    <t>August 23, 1989 (United States)</t>
  </si>
  <si>
    <t>Peter Falk</t>
  </si>
  <si>
    <t>Bloodhounds of Broadway</t>
  </si>
  <si>
    <t>Howard Brookner</t>
  </si>
  <si>
    <t>Josef Sommer</t>
  </si>
  <si>
    <t>American Playhouse Theatrical Films</t>
  </si>
  <si>
    <t>The Toxic Avenger Part III: The Last Temptation of Toxie</t>
  </si>
  <si>
    <t>November 24, 1989 (United States)</t>
  </si>
  <si>
    <t>Troma Entertainment</t>
  </si>
  <si>
    <t>River of Death</t>
  </si>
  <si>
    <t>Alistair MacLean</t>
  </si>
  <si>
    <t>Staying Together</t>
  </si>
  <si>
    <t>Lee Grant</t>
  </si>
  <si>
    <t>Monte Merrick</t>
  </si>
  <si>
    <t>Fast Food</t>
  </si>
  <si>
    <t>Michael A. Simpson</t>
  </si>
  <si>
    <t>Scott B. Sowers</t>
  </si>
  <si>
    <t>Clark Brandon</t>
  </si>
  <si>
    <t>Double Helix Films</t>
  </si>
  <si>
    <t>Martians Go Home</t>
  </si>
  <si>
    <t>Fredric Brown</t>
  </si>
  <si>
    <t>Edward R. Pressman Productions</t>
  </si>
  <si>
    <t>Night Game</t>
  </si>
  <si>
    <t>Epic Productions</t>
  </si>
  <si>
    <t>Romero</t>
  </si>
  <si>
    <t>John Sacret Young</t>
  </si>
  <si>
    <t>Paulist Pictures</t>
  </si>
  <si>
    <t>84C MoPic</t>
  </si>
  <si>
    <t>Patrick Sheane Duncan</t>
  </si>
  <si>
    <t>Jonathan Emerson</t>
  </si>
  <si>
    <t>Charlie Mopic</t>
  </si>
  <si>
    <t>Rosalie Goes Shopping</t>
  </si>
  <si>
    <t>May 1990 (United States)</t>
  </si>
  <si>
    <t>Christopher Doherty</t>
  </si>
  <si>
    <t>Bayerischer Rundfunk (BR)</t>
  </si>
  <si>
    <t>True Love</t>
  </si>
  <si>
    <t>Nancy Savoca</t>
  </si>
  <si>
    <t>Annabella Sciorra</t>
  </si>
  <si>
    <t>Second Sight</t>
  </si>
  <si>
    <t>Joel Zwick</t>
  </si>
  <si>
    <t>John Larroquette</t>
  </si>
  <si>
    <t>A Chorus of Disapproval</t>
  </si>
  <si>
    <t>November 3, 1989 (United Kingdom)</t>
  </si>
  <si>
    <t>Alan Ayckbourn</t>
  </si>
  <si>
    <t>Curzon Films</t>
  </si>
  <si>
    <t>The Lemon Sisters</t>
  </si>
  <si>
    <t>August 31, 1990 (United States)</t>
  </si>
  <si>
    <t>Jeremy Pikser</t>
  </si>
  <si>
    <t>Breaking In</t>
  </si>
  <si>
    <t>Crack House</t>
  </si>
  <si>
    <t>Michael Fischa</t>
  </si>
  <si>
    <t>Blake Schaffer</t>
  </si>
  <si>
    <t>Jim Brown</t>
  </si>
  <si>
    <t>Silverman Entertainment</t>
  </si>
  <si>
    <t>Goodfellas</t>
  </si>
  <si>
    <t>Nicholas Pileggi</t>
  </si>
  <si>
    <t>The Godfather: Part III</t>
  </si>
  <si>
    <t>December 25, 1990 (United States)</t>
  </si>
  <si>
    <t>Total Recall</t>
  </si>
  <si>
    <t>June 1, 1990 (United States)</t>
  </si>
  <si>
    <t>Philip K. Dick</t>
  </si>
  <si>
    <t>Pretty Woman</t>
  </si>
  <si>
    <t>March 23, 1990 (United States)</t>
  </si>
  <si>
    <t>J.F. Lawton</t>
  </si>
  <si>
    <t>Home Alone</t>
  </si>
  <si>
    <t>November 16, 1990 (United States)</t>
  </si>
  <si>
    <t>Macaulay Culkin</t>
  </si>
  <si>
    <t>Ghost</t>
  </si>
  <si>
    <t>Dances with Wolves</t>
  </si>
  <si>
    <t>Michael Blake</t>
  </si>
  <si>
    <t>Tig Productions</t>
  </si>
  <si>
    <t>Tremors</t>
  </si>
  <si>
    <t>Ron Underwood</t>
  </si>
  <si>
    <t>Die Hard 2</t>
  </si>
  <si>
    <t>July 3, 1990 (United States)</t>
  </si>
  <si>
    <t>Steven E. de Souza</t>
  </si>
  <si>
    <t>Misery</t>
  </si>
  <si>
    <t>November 30, 1990 (United States)</t>
  </si>
  <si>
    <t>Kindergarten Cop</t>
  </si>
  <si>
    <t>December 21, 1990 (United States)</t>
  </si>
  <si>
    <t>Murray Salem</t>
  </si>
  <si>
    <t>The Bonfire of the Vanities</t>
  </si>
  <si>
    <t>Teenage Mutant Ninja Turtles</t>
  </si>
  <si>
    <t>Kevin Eastman</t>
  </si>
  <si>
    <t>Judith Hoag</t>
  </si>
  <si>
    <t>888 Productions</t>
  </si>
  <si>
    <t>Edward Scissorhands</t>
  </si>
  <si>
    <t>December 14, 1990 (United States)</t>
  </si>
  <si>
    <t>Johnny Depp</t>
  </si>
  <si>
    <t>The Hunt for Red October</t>
  </si>
  <si>
    <t>March 2, 1990 (United States)</t>
  </si>
  <si>
    <t>Tom Clancy</t>
  </si>
  <si>
    <t>Dick Tracy</t>
  </si>
  <si>
    <t>June 15, 1990 (United States)</t>
  </si>
  <si>
    <t>Chester Gould</t>
  </si>
  <si>
    <t>Awakenings</t>
  </si>
  <si>
    <t>Oliver Sacks</t>
  </si>
  <si>
    <t>The Handmaid's Tale</t>
  </si>
  <si>
    <t>March 9, 1990 (United States)</t>
  </si>
  <si>
    <t>Volker SchlÃ¶ndorff</t>
  </si>
  <si>
    <t>Margaret Atwood</t>
  </si>
  <si>
    <t>Bioskop Film</t>
  </si>
  <si>
    <t>Wild at Heart</t>
  </si>
  <si>
    <t>August 17, 1990 (United States)</t>
  </si>
  <si>
    <t>Barry Gifford</t>
  </si>
  <si>
    <t>Predator 2</t>
  </si>
  <si>
    <t>RoboCop 2</t>
  </si>
  <si>
    <t>June 22, 1990 (United States)</t>
  </si>
  <si>
    <t>The Witches</t>
  </si>
  <si>
    <t>August 24, 1990 (United States)</t>
  </si>
  <si>
    <t>Roald Dahl</t>
  </si>
  <si>
    <t>Jacob's Ladder</t>
  </si>
  <si>
    <t>November 2, 1990 (United States)</t>
  </si>
  <si>
    <t>Back to the Future Part III</t>
  </si>
  <si>
    <t>Darkman</t>
  </si>
  <si>
    <t>Liam Neeson</t>
  </si>
  <si>
    <t>The Hot Spot</t>
  </si>
  <si>
    <t>October 26, 1990 (United States)</t>
  </si>
  <si>
    <t>Charles Williams</t>
  </si>
  <si>
    <t>Cry-Baby</t>
  </si>
  <si>
    <t>Presumed Innocent</t>
  </si>
  <si>
    <t>July 27, 1990 (United States)</t>
  </si>
  <si>
    <t>Scott Turow</t>
  </si>
  <si>
    <t>Arachnophobia</t>
  </si>
  <si>
    <t>July 18, 1990 (United States)</t>
  </si>
  <si>
    <t>Frank Marshall</t>
  </si>
  <si>
    <t>Hollywood Pictures</t>
  </si>
  <si>
    <t>Days of Thunder</t>
  </si>
  <si>
    <t>June 27, 1990 (United States)</t>
  </si>
  <si>
    <t>King of New York</t>
  </si>
  <si>
    <t>January 5, 1991 (United States)</t>
  </si>
  <si>
    <t>Reteitalia</t>
  </si>
  <si>
    <t>Gremlins 2: The New Batch</t>
  </si>
  <si>
    <t>Rocky V</t>
  </si>
  <si>
    <t>Young Guns II</t>
  </si>
  <si>
    <t>August 1, 1990 (United States)</t>
  </si>
  <si>
    <t>Miller's Crossing</t>
  </si>
  <si>
    <t>October 5, 1990 (United States)</t>
  </si>
  <si>
    <t>Revenge</t>
  </si>
  <si>
    <t>Jim Harrison</t>
  </si>
  <si>
    <t>Lord of the Flies</t>
  </si>
  <si>
    <t>Harry Hook</t>
  </si>
  <si>
    <t>William Golding</t>
  </si>
  <si>
    <t>Balthazar Getty</t>
  </si>
  <si>
    <t>Nikita</t>
  </si>
  <si>
    <t>April 1991 (United States)</t>
  </si>
  <si>
    <t>Anne Parillaud</t>
  </si>
  <si>
    <t>Mermaids</t>
  </si>
  <si>
    <t>Patty Dann</t>
  </si>
  <si>
    <t>Child's Play 2</t>
  </si>
  <si>
    <t>November 9, 1990 (United States)</t>
  </si>
  <si>
    <t>John Lafia</t>
  </si>
  <si>
    <t>Alex Vincent</t>
  </si>
  <si>
    <t>Joe Versus the Volcano</t>
  </si>
  <si>
    <t>Slacker</t>
  </si>
  <si>
    <t>July 5, 1991 (United States)</t>
  </si>
  <si>
    <t>Richard Linklater</t>
  </si>
  <si>
    <t>Detour Filmproduction</t>
  </si>
  <si>
    <t>Flatliners</t>
  </si>
  <si>
    <t>August 10, 1990 (United States)</t>
  </si>
  <si>
    <t>Peter Filardi</t>
  </si>
  <si>
    <t>Days of Being Wild</t>
  </si>
  <si>
    <t>December 15, 1990 (Hong Kong)</t>
  </si>
  <si>
    <t>Leslie Cheung</t>
  </si>
  <si>
    <t>In-Gear Film</t>
  </si>
  <si>
    <t>The Exorcist III</t>
  </si>
  <si>
    <t>William Peter Blatty</t>
  </si>
  <si>
    <t>Quigley Down Under</t>
  </si>
  <si>
    <t>October 19, 1990 (United States)</t>
  </si>
  <si>
    <t>PathÃ© Entertainment</t>
  </si>
  <si>
    <t>Nightbreed</t>
  </si>
  <si>
    <t>The Two Jakes</t>
  </si>
  <si>
    <t>88 Productions</t>
  </si>
  <si>
    <t>Lionheart</t>
  </si>
  <si>
    <t>Stefani Warren</t>
  </si>
  <si>
    <t>Imperial Entertainment Corporation</t>
  </si>
  <si>
    <t>Internal Affairs</t>
  </si>
  <si>
    <t>January 12, 1990 (United States)</t>
  </si>
  <si>
    <t>Three Men and a Little Lady</t>
  </si>
  <si>
    <t>Problem Child</t>
  </si>
  <si>
    <t>Dennis Dugan</t>
  </si>
  <si>
    <t>Scott Alexander</t>
  </si>
  <si>
    <t>Michael Oliver</t>
  </si>
  <si>
    <t>The Grifters</t>
  </si>
  <si>
    <t>January 25, 1991 (United States)</t>
  </si>
  <si>
    <t>Jim Thompson</t>
  </si>
  <si>
    <t>My Blue Heaven</t>
  </si>
  <si>
    <t>The Rescuers Down Under</t>
  </si>
  <si>
    <t>Hendel Butoy</t>
  </si>
  <si>
    <t>Silver Screen Partners IV</t>
  </si>
  <si>
    <t>House Party</t>
  </si>
  <si>
    <t>Reginald Hudlin</t>
  </si>
  <si>
    <t>Christopher Reid</t>
  </si>
  <si>
    <t>Jackson/McHenry Company,The</t>
  </si>
  <si>
    <t>Another 48 Hrs.</t>
  </si>
  <si>
    <t>June 8, 1990 (United States)</t>
  </si>
  <si>
    <t>John Fasano</t>
  </si>
  <si>
    <t>Night of the Living Dead</t>
  </si>
  <si>
    <t>Tom Savini</t>
  </si>
  <si>
    <t>John A. Russo</t>
  </si>
  <si>
    <t>Tony Todd</t>
  </si>
  <si>
    <t>Pacific Heights</t>
  </si>
  <si>
    <t>September 28, 1990 (United States)</t>
  </si>
  <si>
    <t>Daniel Pyne</t>
  </si>
  <si>
    <t>Postcards from the Edge</t>
  </si>
  <si>
    <t>September 14, 1990 (United States)</t>
  </si>
  <si>
    <t>Carrie Fisher</t>
  </si>
  <si>
    <t>Henry &amp; June</t>
  </si>
  <si>
    <t>AnaÃ¯s Nin</t>
  </si>
  <si>
    <t>Fred Ward</t>
  </si>
  <si>
    <t>Hard to Kill</t>
  </si>
  <si>
    <t>Steven McKay</t>
  </si>
  <si>
    <t>Pump Up the Volume</t>
  </si>
  <si>
    <t>August 22, 1990 (United States)</t>
  </si>
  <si>
    <t>Allan Moyle</t>
  </si>
  <si>
    <t>Hamlet</t>
  </si>
  <si>
    <t>January 18, 1991 (United States)</t>
  </si>
  <si>
    <t>Icon Productions</t>
  </si>
  <si>
    <t>The NeverEnding Story II: The Next Chapter</t>
  </si>
  <si>
    <t>February 8, 1991 (United States)</t>
  </si>
  <si>
    <t>Karin Howard</t>
  </si>
  <si>
    <t>Jonathan Brandis</t>
  </si>
  <si>
    <t>Germany</t>
  </si>
  <si>
    <t>Men at Work</t>
  </si>
  <si>
    <t>Leatherface: Texas Chainsaw Massacre III</t>
  </si>
  <si>
    <t>Kim Henkel</t>
  </si>
  <si>
    <t>Kate Hodge</t>
  </si>
  <si>
    <t>Nicolas Entertainment</t>
  </si>
  <si>
    <t>Reversal of Fortune</t>
  </si>
  <si>
    <t>Alan Dershowitz</t>
  </si>
  <si>
    <t>Sovereign Pictures</t>
  </si>
  <si>
    <t>Frankenhooker</t>
  </si>
  <si>
    <t>Frank Henenlotter</t>
  </si>
  <si>
    <t>Robert Martin</t>
  </si>
  <si>
    <t>James Lorinz</t>
  </si>
  <si>
    <t>Levins-Henenlotter</t>
  </si>
  <si>
    <t>State of Grace</t>
  </si>
  <si>
    <t>Dennis McIntyre</t>
  </si>
  <si>
    <t>Cinehaus</t>
  </si>
  <si>
    <t>Bird on a Wire</t>
  </si>
  <si>
    <t>May 18, 1990 (United States)</t>
  </si>
  <si>
    <t>Memphis Belle</t>
  </si>
  <si>
    <t>October 12, 1990 (United States)</t>
  </si>
  <si>
    <t>The Adventures of Ford Fairlane</t>
  </si>
  <si>
    <t>July 11, 1990 (United States)</t>
  </si>
  <si>
    <t>Andrew Dice Clay</t>
  </si>
  <si>
    <t>Marked for Death</t>
  </si>
  <si>
    <t>Michael Grais</t>
  </si>
  <si>
    <t>Victor &amp; Grais</t>
  </si>
  <si>
    <t>Slumber Party Massacre III</t>
  </si>
  <si>
    <t>Sally Mattison</t>
  </si>
  <si>
    <t>Catherine Cyran</t>
  </si>
  <si>
    <t>Keely Christian</t>
  </si>
  <si>
    <t>Dreams</t>
  </si>
  <si>
    <t>Akira Terao</t>
  </si>
  <si>
    <t>Air America</t>
  </si>
  <si>
    <t>Christopher Robbins</t>
  </si>
  <si>
    <t>I Love You to Death</t>
  </si>
  <si>
    <t>John Kostmayer</t>
  </si>
  <si>
    <t>Chestnut Hill Productions</t>
  </si>
  <si>
    <t>Class of 1999</t>
  </si>
  <si>
    <t>May 11, 1990 (United States)</t>
  </si>
  <si>
    <t>Bradley Gregg</t>
  </si>
  <si>
    <t>Death Warrant</t>
  </si>
  <si>
    <t>David S. Goyer</t>
  </si>
  <si>
    <t>White Palace</t>
  </si>
  <si>
    <t>Luis Mandoki</t>
  </si>
  <si>
    <t>Glenn Savan</t>
  </si>
  <si>
    <t>Close-Up</t>
  </si>
  <si>
    <t>October 30, 1991 (France)</t>
  </si>
  <si>
    <t>Abbas Kiarostami</t>
  </si>
  <si>
    <t>Hossain Sabzian</t>
  </si>
  <si>
    <t>Iran</t>
  </si>
  <si>
    <t>Kanun parvaresh fekri</t>
  </si>
  <si>
    <t>Quick Change</t>
  </si>
  <si>
    <t>Devoted Productions</t>
  </si>
  <si>
    <t>Hardware</t>
  </si>
  <si>
    <t>Richard Stanley</t>
  </si>
  <si>
    <t>Steve MacManus</t>
  </si>
  <si>
    <t>Dylan McDermott</t>
  </si>
  <si>
    <t>Mr. Destiny</t>
  </si>
  <si>
    <t>Laurence Mark Productions</t>
  </si>
  <si>
    <t>The Freshman</t>
  </si>
  <si>
    <t>Marlon Brando</t>
  </si>
  <si>
    <t>Blue Steel</t>
  </si>
  <si>
    <t>The Krays</t>
  </si>
  <si>
    <t>Philip Ridley</t>
  </si>
  <si>
    <t>Gary Kemp</t>
  </si>
  <si>
    <t>Fugitive TV Productions</t>
  </si>
  <si>
    <t>Navy Seals</t>
  </si>
  <si>
    <t>July 20, 1990 (United States)</t>
  </si>
  <si>
    <t>Chuck Pfarrer</t>
  </si>
  <si>
    <t>Graveyard Shift</t>
  </si>
  <si>
    <t>Ralph S. Singleton</t>
  </si>
  <si>
    <t>David Andrews</t>
  </si>
  <si>
    <t>The Sheltering Sky</t>
  </si>
  <si>
    <t>December 12, 1990 (United States)</t>
  </si>
  <si>
    <t>Paul Bowles</t>
  </si>
  <si>
    <t>Dark Angel</t>
  </si>
  <si>
    <t>Jonathan Tydor</t>
  </si>
  <si>
    <t>The Comfort of Strangers</t>
  </si>
  <si>
    <t>Ian McEwan</t>
  </si>
  <si>
    <t>Erre Produzioni</t>
  </si>
  <si>
    <t>Mo' Better Blues</t>
  </si>
  <si>
    <t>August 3, 1990 (United States)</t>
  </si>
  <si>
    <t>Welcome Home, Roxy Carmichael</t>
  </si>
  <si>
    <t>Karen Leigh Hopkins</t>
  </si>
  <si>
    <t>Bad Influence</t>
  </si>
  <si>
    <t>David Koepp</t>
  </si>
  <si>
    <t>Look Who's Talking Too</t>
  </si>
  <si>
    <t>Rosencrantz &amp; Guildenstern Are Dead</t>
  </si>
  <si>
    <t>Brandenberg</t>
  </si>
  <si>
    <t>Tales from the Darkside: The Movie</t>
  </si>
  <si>
    <t>John Harrison</t>
  </si>
  <si>
    <t>Debbie Harry</t>
  </si>
  <si>
    <t>The Rookie</t>
  </si>
  <si>
    <t>December 7, 1990 (United States)</t>
  </si>
  <si>
    <t>Boaz Yakin</t>
  </si>
  <si>
    <t>Green Card</t>
  </si>
  <si>
    <t>February 1, 1991 (United States)</t>
  </si>
  <si>
    <t>Metropolitan</t>
  </si>
  <si>
    <t>Whit Stillman</t>
  </si>
  <si>
    <t>Carolyn Farina</t>
  </si>
  <si>
    <t>Westerly Films</t>
  </si>
  <si>
    <t>Europa Europa</t>
  </si>
  <si>
    <t>November 14, 1990 (France)</t>
  </si>
  <si>
    <t>Agnieszka Holland</t>
  </si>
  <si>
    <t>Solomon Perel</t>
  </si>
  <si>
    <t>Cyrano de Bergerac</t>
  </si>
  <si>
    <t>December 1, 1990 (United States)</t>
  </si>
  <si>
    <t>Jean-Paul Rappeneau</t>
  </si>
  <si>
    <t>CamÃ©ra One</t>
  </si>
  <si>
    <t>Almost an Angel</t>
  </si>
  <si>
    <t>December 19, 1990 (United States)</t>
  </si>
  <si>
    <t>Ironbark Films</t>
  </si>
  <si>
    <t>Everybody Wins</t>
  </si>
  <si>
    <t>Arthur Miller</t>
  </si>
  <si>
    <t>Truly Madly Deeply</t>
  </si>
  <si>
    <t>May 24, 1991 (United States)</t>
  </si>
  <si>
    <t>Anthony Minghella</t>
  </si>
  <si>
    <t>Juliet Stevenson</t>
  </si>
  <si>
    <t>British Broadcasting Corporation (BBC)</t>
  </si>
  <si>
    <t>Havana</t>
  </si>
  <si>
    <t>Judith Rascoe</t>
  </si>
  <si>
    <t>DuckTales the Movie: Treasure of the Lost Lamp</t>
  </si>
  <si>
    <t>Bob Hathcock</t>
  </si>
  <si>
    <t>Alan Burnett</t>
  </si>
  <si>
    <t>Alan Young</t>
  </si>
  <si>
    <t>Disney Television Animation</t>
  </si>
  <si>
    <t>The Russia House</t>
  </si>
  <si>
    <t>John le CarrÃ©</t>
  </si>
  <si>
    <t>Life Is Sweet</t>
  </si>
  <si>
    <t>December 1991 (United States)</t>
  </si>
  <si>
    <t>Alison Steadman</t>
  </si>
  <si>
    <t>Jetsons: The Movie</t>
  </si>
  <si>
    <t>July 6, 1990 (United States)</t>
  </si>
  <si>
    <t>Dennis Marks</t>
  </si>
  <si>
    <t>George O'Hanlon</t>
  </si>
  <si>
    <t>White Hunter Black Heart</t>
  </si>
  <si>
    <t>Peter Viertel</t>
  </si>
  <si>
    <t>Avalon</t>
  </si>
  <si>
    <t>Narrow Margin</t>
  </si>
  <si>
    <t>Cadillac Man</t>
  </si>
  <si>
    <t>Taking Care of Business</t>
  </si>
  <si>
    <t>Jill Mazursky</t>
  </si>
  <si>
    <t>Texasville</t>
  </si>
  <si>
    <t>Cine-Source</t>
  </si>
  <si>
    <t>The Guardian</t>
  </si>
  <si>
    <t>Jenny Seagrove</t>
  </si>
  <si>
    <t>Repossessed</t>
  </si>
  <si>
    <t>Bob Logan</t>
  </si>
  <si>
    <t>Fire Birds</t>
  </si>
  <si>
    <t>Step Tyner</t>
  </si>
  <si>
    <t>Miami Blues</t>
  </si>
  <si>
    <t>George Armitage</t>
  </si>
  <si>
    <t>Charles Willeford</t>
  </si>
  <si>
    <t>Tristes Tropiques</t>
  </si>
  <si>
    <t>The Field</t>
  </si>
  <si>
    <t>March 1991 (United States)</t>
  </si>
  <si>
    <t>Richard Harris</t>
  </si>
  <si>
    <t>Granada Television</t>
  </si>
  <si>
    <t>After Dark, My Sweet</t>
  </si>
  <si>
    <t>Alice</t>
  </si>
  <si>
    <t>January 10, 1991 (Argentina)</t>
  </si>
  <si>
    <t>Side Out</t>
  </si>
  <si>
    <t>Peter Israelson</t>
  </si>
  <si>
    <t>David Thoreau</t>
  </si>
  <si>
    <t>The First Power</t>
  </si>
  <si>
    <t>Robert Resnikoff</t>
  </si>
  <si>
    <t>Delta Force 2: the Colombian Connection</t>
  </si>
  <si>
    <t>Desperate Hours</t>
  </si>
  <si>
    <t>Joseph Hayes</t>
  </si>
  <si>
    <t>Ju Dou</t>
  </si>
  <si>
    <t>Yimou Zhang</t>
  </si>
  <si>
    <t>Heng Liu</t>
  </si>
  <si>
    <t>Gong Li</t>
  </si>
  <si>
    <t>China</t>
  </si>
  <si>
    <t>China Film Co-Production Corporation</t>
  </si>
  <si>
    <t>Cadence</t>
  </si>
  <si>
    <t>February 15, 1991 (United States)</t>
  </si>
  <si>
    <t>Brain Dead</t>
  </si>
  <si>
    <t>Adam Simon</t>
  </si>
  <si>
    <t>Charles Beaumont</t>
  </si>
  <si>
    <t>The Hairdresser's Husband</t>
  </si>
  <si>
    <t>October 3, 1990 (France)</t>
  </si>
  <si>
    <t>Claude Klotz</t>
  </si>
  <si>
    <t>Jean Rochefort</t>
  </si>
  <si>
    <t>Lambart Productions</t>
  </si>
  <si>
    <t>Ernest Goes to Jail</t>
  </si>
  <si>
    <t>Charlie Cohen</t>
  </si>
  <si>
    <t>Madhouse</t>
  </si>
  <si>
    <t>Richard Alexander</t>
  </si>
  <si>
    <t>A Cry in the Wild</t>
  </si>
  <si>
    <t>Gary Paulsen</t>
  </si>
  <si>
    <t>Jared Rushton</t>
  </si>
  <si>
    <t>The Long Walk Home</t>
  </si>
  <si>
    <t>April 12, 1991 (Brazil)</t>
  </si>
  <si>
    <t>John Cork</t>
  </si>
  <si>
    <t>Dave Bell Associates</t>
  </si>
  <si>
    <t>Mountains of the Moon</t>
  </si>
  <si>
    <t>William Harrison</t>
  </si>
  <si>
    <t>Patrick Bergin</t>
  </si>
  <si>
    <t>Two Evil Eyes</t>
  </si>
  <si>
    <t>October 25, 1991 (United States)</t>
  </si>
  <si>
    <t>Dario Argento</t>
  </si>
  <si>
    <t>Edgar Allan Poe</t>
  </si>
  <si>
    <t>ADC Films</t>
  </si>
  <si>
    <t>Mr. &amp; Mrs. Bridge</t>
  </si>
  <si>
    <t>January 18, 1991 (United Kingdom)</t>
  </si>
  <si>
    <t>Evan S. Connell</t>
  </si>
  <si>
    <t>Trust</t>
  </si>
  <si>
    <t>September 20, 1991 (United Kingdom)</t>
  </si>
  <si>
    <t>Crazy People</t>
  </si>
  <si>
    <t>A Shock to the System</t>
  </si>
  <si>
    <t>Jan Egleson</t>
  </si>
  <si>
    <t>Simon Brett</t>
  </si>
  <si>
    <t>Brigand Films</t>
  </si>
  <si>
    <t>The Boyfriend School</t>
  </si>
  <si>
    <t>Sarah Bird</t>
  </si>
  <si>
    <t>Roger Corman's Frankenstein Unbound</t>
  </si>
  <si>
    <t>Roger Corman</t>
  </si>
  <si>
    <t>Brian Aldiss</t>
  </si>
  <si>
    <t>Nuns on the Run</t>
  </si>
  <si>
    <t>Eric Idle</t>
  </si>
  <si>
    <t>Q&amp;A</t>
  </si>
  <si>
    <t>Edwin Torres</t>
  </si>
  <si>
    <t>Regency International Pictures</t>
  </si>
  <si>
    <t>An Angel at My Table</t>
  </si>
  <si>
    <t>September 20, 1990 (Australia)</t>
  </si>
  <si>
    <t>Janet Frame</t>
  </si>
  <si>
    <t>Kerry Fox</t>
  </si>
  <si>
    <t>Hibiscus Films</t>
  </si>
  <si>
    <t>Stanley &amp; Iris</t>
  </si>
  <si>
    <t>Pat Barker</t>
  </si>
  <si>
    <t>Flashback</t>
  </si>
  <si>
    <t>February 2, 1990 (United States)</t>
  </si>
  <si>
    <t>Franco Amurri</t>
  </si>
  <si>
    <t>Men Don't Leave</t>
  </si>
  <si>
    <t>Ski Patrol</t>
  </si>
  <si>
    <t>Richard Correll</t>
  </si>
  <si>
    <t>Steven Long Mitchell</t>
  </si>
  <si>
    <t>Roger Rose</t>
  </si>
  <si>
    <t>Ghost Dad</t>
  </si>
  <si>
    <t>June 29, 1990 (United States)</t>
  </si>
  <si>
    <t>Brent Maddock</t>
  </si>
  <si>
    <t>Book of Love</t>
  </si>
  <si>
    <t>Robert Shaye</t>
  </si>
  <si>
    <t>William Kotzwinkle</t>
  </si>
  <si>
    <t>Chris Young</t>
  </si>
  <si>
    <t>Hidden Agenda</t>
  </si>
  <si>
    <t>January 1991 (United States)</t>
  </si>
  <si>
    <t>Ken Loach</t>
  </si>
  <si>
    <t>Jim Allen</t>
  </si>
  <si>
    <t>Frances McDormand</t>
  </si>
  <si>
    <t>Everybody's Fine</t>
  </si>
  <si>
    <t>May 31, 1991 (United States)</t>
  </si>
  <si>
    <t>Massimo De Rita</t>
  </si>
  <si>
    <t>Spaced Invaders</t>
  </si>
  <si>
    <t>Patrick Read Johnson</t>
  </si>
  <si>
    <t>Douglas Barr</t>
  </si>
  <si>
    <t>Meet the Applegates</t>
  </si>
  <si>
    <t>Ed Begley Jr.</t>
  </si>
  <si>
    <t>Cinemarque Entertainment</t>
  </si>
  <si>
    <t>Betsy's Wedding</t>
  </si>
  <si>
    <t>Def by Temptation</t>
  </si>
  <si>
    <t>James Bond III</t>
  </si>
  <si>
    <t>Bonded Filmworks</t>
  </si>
  <si>
    <t>Heart Condition</t>
  </si>
  <si>
    <t>James D. Parriott</t>
  </si>
  <si>
    <t>My Father's Glory</t>
  </si>
  <si>
    <t>August 1991 (United States)</t>
  </si>
  <si>
    <t>Yves Robert</t>
  </si>
  <si>
    <t>Louis NucÃ©ra</t>
  </si>
  <si>
    <t>Philippe CaubÃ¨re</t>
  </si>
  <si>
    <t>Vincent &amp; Theo</t>
  </si>
  <si>
    <t>Julian Mitchell</t>
  </si>
  <si>
    <t>Tim Roth</t>
  </si>
  <si>
    <t>Belbo Films</t>
  </si>
  <si>
    <t>Streets</t>
  </si>
  <si>
    <t>Katt Shea</t>
  </si>
  <si>
    <t>Andy Ruben</t>
  </si>
  <si>
    <t>Christina Applegate</t>
  </si>
  <si>
    <t>Stella</t>
  </si>
  <si>
    <t>John Erman</t>
  </si>
  <si>
    <t>Olive Higgins Prouty</t>
  </si>
  <si>
    <t>The Forbidden Dance</t>
  </si>
  <si>
    <t>Greydon Clark</t>
  </si>
  <si>
    <t>Laura Harring</t>
  </si>
  <si>
    <t>Loose Cannons</t>
  </si>
  <si>
    <t>A Tale of Springtime</t>
  </si>
  <si>
    <t>April 4, 1990 (France)</t>
  </si>
  <si>
    <t>Anne TeyssÃ¨dre</t>
  </si>
  <si>
    <t>To Sleep with Anger</t>
  </si>
  <si>
    <t>SVS Films</t>
  </si>
  <si>
    <t>Where the Heart Is</t>
  </si>
  <si>
    <t>Telsche Boorman</t>
  </si>
  <si>
    <t>Dabney Coleman</t>
  </si>
  <si>
    <t>Love at Large</t>
  </si>
  <si>
    <t>David Blocker Productions</t>
  </si>
  <si>
    <t>Boiling Point</t>
  </si>
  <si>
    <t>November 19, 1999 (United States)</t>
  </si>
  <si>
    <t>Bandai Visual Company</t>
  </si>
  <si>
    <t>Downtown</t>
  </si>
  <si>
    <t>Nat Mauldin</t>
  </si>
  <si>
    <t>Pacific Western</t>
  </si>
  <si>
    <t>Short Time</t>
  </si>
  <si>
    <t>Gregg Champion</t>
  </si>
  <si>
    <t>John Blumenthal</t>
  </si>
  <si>
    <t>American Ninja 4: The Annihilation</t>
  </si>
  <si>
    <t>March 8, 1991 (United States)</t>
  </si>
  <si>
    <t>Gate 2: The Trespassers</t>
  </si>
  <si>
    <t>February 28, 1992 (United States)</t>
  </si>
  <si>
    <t>Louis Tripp</t>
  </si>
  <si>
    <t>Come See the Paradise</t>
  </si>
  <si>
    <t>The Garden</t>
  </si>
  <si>
    <t>1990 (United States)</t>
  </si>
  <si>
    <t>Tilda Swinton</t>
  </si>
  <si>
    <t>Basilisk Communications</t>
  </si>
  <si>
    <t>Lambada</t>
  </si>
  <si>
    <t>J. Eddie Peck</t>
  </si>
  <si>
    <t>The Shrimp on the Barbie</t>
  </si>
  <si>
    <t>Grant Morris</t>
  </si>
  <si>
    <t>Unity Pictures</t>
  </si>
  <si>
    <t>May Fools</t>
  </si>
  <si>
    <t>July 1990 (United States)</t>
  </si>
  <si>
    <t>Miou-Miou</t>
  </si>
  <si>
    <t>The Last of the Finest</t>
  </si>
  <si>
    <t>Jere Cunningham</t>
  </si>
  <si>
    <t>Strangers in Good Company</t>
  </si>
  <si>
    <t>1990 (Canada)</t>
  </si>
  <si>
    <t>Cynthia Scott</t>
  </si>
  <si>
    <t>Gloria Demers</t>
  </si>
  <si>
    <t>Alice Diabo</t>
  </si>
  <si>
    <t>National Film Board of Canada (NFB)</t>
  </si>
  <si>
    <t>Opportunity Knocks</t>
  </si>
  <si>
    <t>Mitchel Katlin</t>
  </si>
  <si>
    <t>Dana Carvey</t>
  </si>
  <si>
    <t>Funny About Love</t>
  </si>
  <si>
    <t>Bob Greene</t>
  </si>
  <si>
    <t>Duffy Films</t>
  </si>
  <si>
    <t>Graffiti Bridge</t>
  </si>
  <si>
    <t>Paisley Park Films</t>
  </si>
  <si>
    <t>Coupe de Ville</t>
  </si>
  <si>
    <t>Mike Binder</t>
  </si>
  <si>
    <t>Sibling Rivalry</t>
  </si>
  <si>
    <t>Martha Goldhirsh</t>
  </si>
  <si>
    <t>Kirstie Alley</t>
  </si>
  <si>
    <t>Vital Signs</t>
  </si>
  <si>
    <t>Body Chemistry</t>
  </si>
  <si>
    <t>Kristine Peterson</t>
  </si>
  <si>
    <t>Jackson Barr</t>
  </si>
  <si>
    <t>Concorde-New Horizons</t>
  </si>
  <si>
    <t>The Haunting of Morella</t>
  </si>
  <si>
    <t>Nicole Eggert</t>
  </si>
  <si>
    <t>The Fourth War</t>
  </si>
  <si>
    <t>Stephen Peters</t>
  </si>
  <si>
    <t>Kodiak Films</t>
  </si>
  <si>
    <t>Tune in Tomorrow...</t>
  </si>
  <si>
    <t>Jon Amiel</t>
  </si>
  <si>
    <t>Mario Vargas Llosa</t>
  </si>
  <si>
    <t>Odyssey</t>
  </si>
  <si>
    <t>Sondra Locke</t>
  </si>
  <si>
    <t>John DeMarco</t>
  </si>
  <si>
    <t>La discrÃ¨te</t>
  </si>
  <si>
    <t>November 21, 1990 (France)</t>
  </si>
  <si>
    <t>Christian Vincent</t>
  </si>
  <si>
    <t>Fabrice Luchini</t>
  </si>
  <si>
    <t>France 3 CinÃ©ma</t>
  </si>
  <si>
    <t>Heaven and Earth</t>
  </si>
  <si>
    <t>Haruki Kadokawa</t>
  </si>
  <si>
    <t>Takaaki Enoki</t>
  </si>
  <si>
    <t>Haruki Kadokawa Films</t>
  </si>
  <si>
    <t>Crossing the Line</t>
  </si>
  <si>
    <t>August 31, 1990 (United Kingdom)</t>
  </si>
  <si>
    <t>William McIlvanney</t>
  </si>
  <si>
    <t>Kenny Ireland</t>
  </si>
  <si>
    <t>Mindwalk</t>
  </si>
  <si>
    <t>December 20, 1991 (United States)</t>
  </si>
  <si>
    <t>Bernt Amadeus Capra</t>
  </si>
  <si>
    <t>Atlas</t>
  </si>
  <si>
    <t>The Nasty Girl</t>
  </si>
  <si>
    <t>Michael Verhoeven</t>
  </si>
  <si>
    <t>Lena Stolze</t>
  </si>
  <si>
    <t>Filmverlag der Autoren</t>
  </si>
  <si>
    <t>Archangel</t>
  </si>
  <si>
    <t>September 1, 1990 (Canada)</t>
  </si>
  <si>
    <t>Guy Maddin</t>
  </si>
  <si>
    <t>John B. Harvie</t>
  </si>
  <si>
    <t>Michael Gottli</t>
  </si>
  <si>
    <t>Cinephile</t>
  </si>
  <si>
    <t>Terminator 2: Judgment Day</t>
  </si>
  <si>
    <t>July 3, 1991 (United States)</t>
  </si>
  <si>
    <t>Point Break</t>
  </si>
  <si>
    <t>July 12, 1991 (United States)</t>
  </si>
  <si>
    <t>Rick King</t>
  </si>
  <si>
    <t>Largo Entertainment</t>
  </si>
  <si>
    <t>The Silence of the Lambs</t>
  </si>
  <si>
    <t>February 14, 1991 (United States)</t>
  </si>
  <si>
    <t>Strong Heart/Demme Production</t>
  </si>
  <si>
    <t>Hook</t>
  </si>
  <si>
    <t>December 11, 1991 (United States)</t>
  </si>
  <si>
    <t>J.M. Barrie</t>
  </si>
  <si>
    <t>Boyz n the Hood</t>
  </si>
  <si>
    <t>John Singleton</t>
  </si>
  <si>
    <t>Cuba Gooding Jr.</t>
  </si>
  <si>
    <t>Cape Fear</t>
  </si>
  <si>
    <t>November 15, 1991 (United States)</t>
  </si>
  <si>
    <t>John D. MacDonald</t>
  </si>
  <si>
    <t>Career Opportunities</t>
  </si>
  <si>
    <t>March 29, 1991 (United States)</t>
  </si>
  <si>
    <t>Bryan Gordon</t>
  </si>
  <si>
    <t>Frank Whaley</t>
  </si>
  <si>
    <t>The Addams Family</t>
  </si>
  <si>
    <t>November 22, 1991 (United States)</t>
  </si>
  <si>
    <t>Barry Sonnenfeld</t>
  </si>
  <si>
    <t>Charles Addams</t>
  </si>
  <si>
    <t>Thelma &amp; Louise</t>
  </si>
  <si>
    <t>Callie Khouri</t>
  </si>
  <si>
    <t>Y Tu MamÃ¡ TambiÃ©n</t>
  </si>
  <si>
    <t>June 8, 2001 (Mexico)</t>
  </si>
  <si>
    <t>Alfonso CuarÃ³n</t>
  </si>
  <si>
    <t>Carlos CuarÃ³n</t>
  </si>
  <si>
    <t>Maribel VerdÃº</t>
  </si>
  <si>
    <t>Anhelo Producciones</t>
  </si>
  <si>
    <t>Robin Hood: Prince of Thieves</t>
  </si>
  <si>
    <t>June 14, 1991 (United States)</t>
  </si>
  <si>
    <t>The Doors</t>
  </si>
  <si>
    <t>March 1, 1991 (United States)</t>
  </si>
  <si>
    <t>Randall Jahnson</t>
  </si>
  <si>
    <t>Bill Graham Films</t>
  </si>
  <si>
    <t>Beauty and the Beast</t>
  </si>
  <si>
    <t>Gary Trousdale</t>
  </si>
  <si>
    <t>Linda Woolverton</t>
  </si>
  <si>
    <t>Paige O'Hara</t>
  </si>
  <si>
    <t>Fried Green Tomatoes</t>
  </si>
  <si>
    <t>January 24, 1992 (United States)</t>
  </si>
  <si>
    <t>Jon Avnet</t>
  </si>
  <si>
    <t>Fannie Flagg</t>
  </si>
  <si>
    <t>Kathy Bates</t>
  </si>
  <si>
    <t>JFK</t>
  </si>
  <si>
    <t>Jim Garrison</t>
  </si>
  <si>
    <t>The Rocketeer</t>
  </si>
  <si>
    <t>June 21, 1991 (United States)</t>
  </si>
  <si>
    <t>Dave Stevens</t>
  </si>
  <si>
    <t>Billy Campbell</t>
  </si>
  <si>
    <t>My Girl</t>
  </si>
  <si>
    <t>November 27, 1991 (United States)</t>
  </si>
  <si>
    <t>Laurice Elehwany</t>
  </si>
  <si>
    <t>Anna Chlumsky</t>
  </si>
  <si>
    <t>Backdraft</t>
  </si>
  <si>
    <t>Bill &amp; Ted's Bogus Journey</t>
  </si>
  <si>
    <t>July 19, 1991 (United States)</t>
  </si>
  <si>
    <t>Peter Hewitt</t>
  </si>
  <si>
    <t>Nelson Entertainment</t>
  </si>
  <si>
    <t>Father of the Bride</t>
  </si>
  <si>
    <t>Frances Goodrich</t>
  </si>
  <si>
    <t>City Slickers</t>
  </si>
  <si>
    <t>June 7, 1991 (United States)</t>
  </si>
  <si>
    <t>Don't Tell Mom the Babysitter's Dead</t>
  </si>
  <si>
    <t>Neil Landau</t>
  </si>
  <si>
    <t>The Fisher King</t>
  </si>
  <si>
    <t>September 27, 1991 (United States)</t>
  </si>
  <si>
    <t>Richard LaGravenese</t>
  </si>
  <si>
    <t>Sex and Zen</t>
  </si>
  <si>
    <t>November 30, 1991 (Hong Kong)</t>
  </si>
  <si>
    <t>Michael Mak</t>
  </si>
  <si>
    <t>Alexander Lee</t>
  </si>
  <si>
    <t>Lawrence Ng</t>
  </si>
  <si>
    <t>Sleeping with the Enemy</t>
  </si>
  <si>
    <t>Nancy Price</t>
  </si>
  <si>
    <t>Julia Roberts</t>
  </si>
  <si>
    <t>The Beautiful Troublemaker</t>
  </si>
  <si>
    <t>September 4, 1991 (France)</t>
  </si>
  <si>
    <t>Pierre Grise Productions</t>
  </si>
  <si>
    <t>Return to the Blue Lagoon</t>
  </si>
  <si>
    <t>August 2, 1991 (United States)</t>
  </si>
  <si>
    <t>William A. Graham</t>
  </si>
  <si>
    <t>Brian Krause</t>
  </si>
  <si>
    <t>The Last Boy Scout</t>
  </si>
  <si>
    <t>December 13, 1991 (United States)</t>
  </si>
  <si>
    <t>Geffen Pictures</t>
  </si>
  <si>
    <t>Star Trek VI: The Undiscovered Country</t>
  </si>
  <si>
    <t>December 6, 1991 (United States)</t>
  </si>
  <si>
    <t>My Own Private Idaho</t>
  </si>
  <si>
    <t>July 20, 1991 (Japan)</t>
  </si>
  <si>
    <t>Drop Dead Fred</t>
  </si>
  <si>
    <t>Ate de Jong</t>
  </si>
  <si>
    <t>Elizabeth Livingston</t>
  </si>
  <si>
    <t>Hot Shots!</t>
  </si>
  <si>
    <t>July 31, 1991 (United States)</t>
  </si>
  <si>
    <t>Hudson Hawk</t>
  </si>
  <si>
    <t>The Prince of Tides</t>
  </si>
  <si>
    <t>December 25, 1991 (United States)</t>
  </si>
  <si>
    <t>Barton Fink</t>
  </si>
  <si>
    <t>August 21, 1991 (United States)</t>
  </si>
  <si>
    <t>John Turturro</t>
  </si>
  <si>
    <t>Nothing But Trouble</t>
  </si>
  <si>
    <t>Peter Aykroyd</t>
  </si>
  <si>
    <t>What About Bob?</t>
  </si>
  <si>
    <t>May 17, 1991 (United States)</t>
  </si>
  <si>
    <t>Alvin Sargent</t>
  </si>
  <si>
    <t>Naked Lunch</t>
  </si>
  <si>
    <t>April 24, 1992 (United Kingdom)</t>
  </si>
  <si>
    <t>William S. Burroughs</t>
  </si>
  <si>
    <t>Teenage Mutant Ninja Turtles II: The Secret of the Ooze</t>
  </si>
  <si>
    <t>March 22, 1991 (United States)</t>
  </si>
  <si>
    <t>Paige Turco</t>
  </si>
  <si>
    <t>The Naked Gun 2Â½: The Smell of Fear</t>
  </si>
  <si>
    <t>June 28, 1991 (United States)</t>
  </si>
  <si>
    <t>Double Impact</t>
  </si>
  <si>
    <t>August 9, 1991 (United States)</t>
  </si>
  <si>
    <t>Stone Group Pictures</t>
  </si>
  <si>
    <t>The Commitments</t>
  </si>
  <si>
    <t>September 13, 1991 (United States)</t>
  </si>
  <si>
    <t>Roddy Doyle</t>
  </si>
  <si>
    <t>Robert Arkins</t>
  </si>
  <si>
    <t>Beacon Communications</t>
  </si>
  <si>
    <t>The Man in the Moon</t>
  </si>
  <si>
    <t>October 4, 1991 (United States)</t>
  </si>
  <si>
    <t>Jenny Wingfield</t>
  </si>
  <si>
    <t>The Double Life of VÃ©ronique</t>
  </si>
  <si>
    <t>Krzysztof Kieslowski</t>
  </si>
  <si>
    <t>IrÃ¨ne Jacob</t>
  </si>
  <si>
    <t>SidÃ©ral Productions</t>
  </si>
  <si>
    <t>New Jack City</t>
  </si>
  <si>
    <t>Thomas Lee Wright</t>
  </si>
  <si>
    <t>Wesley Snipes</t>
  </si>
  <si>
    <t>Toy Soldiers</t>
  </si>
  <si>
    <t>April 26, 1991 (United States)</t>
  </si>
  <si>
    <t>William P. Kennedy</t>
  </si>
  <si>
    <t>The People Under the Stairs</t>
  </si>
  <si>
    <t>November 1, 1991 (United States)</t>
  </si>
  <si>
    <t>Brandon Quintin Adams</t>
  </si>
  <si>
    <t>Regarding Henry</t>
  </si>
  <si>
    <t>July 10, 1991 (United States)</t>
  </si>
  <si>
    <t>J.J. Abrams</t>
  </si>
  <si>
    <t>Bugsy</t>
  </si>
  <si>
    <t>Doc Hollywood</t>
  </si>
  <si>
    <t>Neil B. Shulman</t>
  </si>
  <si>
    <t>Delicatessen</t>
  </si>
  <si>
    <t>April 3, 1992 (United States)</t>
  </si>
  <si>
    <t>Marc Caro</t>
  </si>
  <si>
    <t>Jean-Pierre Jeunet</t>
  </si>
  <si>
    <t>Marie-Laure Dougnac</t>
  </si>
  <si>
    <t>Constellation</t>
  </si>
  <si>
    <t>Night on Earth</t>
  </si>
  <si>
    <t>December 12, 1991 (Germany)</t>
  </si>
  <si>
    <t>Victor Company of Japan (JVC)</t>
  </si>
  <si>
    <t>Child's Play 3</t>
  </si>
  <si>
    <t>August 30, 1991 (United States)</t>
  </si>
  <si>
    <t>Jack Bender</t>
  </si>
  <si>
    <t>Justin Whalin</t>
  </si>
  <si>
    <t>Freddy's Dead: The Final Nightmare</t>
  </si>
  <si>
    <t>Rachel Talalay</t>
  </si>
  <si>
    <t>Oscar</t>
  </si>
  <si>
    <t>Claude Magnier</t>
  </si>
  <si>
    <t>Joseph S. Vecchio Entertainment</t>
  </si>
  <si>
    <t>The Lovers on the Bridge</t>
  </si>
  <si>
    <t>July 2, 1999 (United States)</t>
  </si>
  <si>
    <t>Juliette Binoche</t>
  </si>
  <si>
    <t>Highlander II: The Quickening</t>
  </si>
  <si>
    <t>Davis-Panzer Productions</t>
  </si>
  <si>
    <t>Stone Cold</t>
  </si>
  <si>
    <t>Walter Doniger</t>
  </si>
  <si>
    <t>Brian Bosworth</t>
  </si>
  <si>
    <t>Wild Hearts Can't Be Broken</t>
  </si>
  <si>
    <t>Matt Williams</t>
  </si>
  <si>
    <t>Gabrielle Anwar</t>
  </si>
  <si>
    <t>Showdown in Little Tokyo</t>
  </si>
  <si>
    <t>August 23, 1991 (United States)</t>
  </si>
  <si>
    <t>Stephen Glantz</t>
  </si>
  <si>
    <t>Little Tokyo Productions</t>
  </si>
  <si>
    <t>Jungle Fever</t>
  </si>
  <si>
    <t>Harley Davidson and the Marlboro Man</t>
  </si>
  <si>
    <t>Don Michael Paul</t>
  </si>
  <si>
    <t>Krisjair</t>
  </si>
  <si>
    <t>Not Without My Daughter</t>
  </si>
  <si>
    <t>Betty Mahmoody</t>
  </si>
  <si>
    <t>Defending Your Life</t>
  </si>
  <si>
    <t>April 5, 1991 (United States)</t>
  </si>
  <si>
    <t>Flight of the Intruder</t>
  </si>
  <si>
    <t>Stephen Coonts</t>
  </si>
  <si>
    <t>Problem Child 2</t>
  </si>
  <si>
    <t>Brian Levant</t>
  </si>
  <si>
    <t>The Hard Way</t>
  </si>
  <si>
    <t>Lem Dobbs</t>
  </si>
  <si>
    <t>Ricochet</t>
  </si>
  <si>
    <t>L.A. Story</t>
  </si>
  <si>
    <t>Rush</t>
  </si>
  <si>
    <t>January 17, 1992 (United States)</t>
  </si>
  <si>
    <t>Lili Fini Zanuck</t>
  </si>
  <si>
    <t>Kim Wozencraft</t>
  </si>
  <si>
    <t>Dead Again</t>
  </si>
  <si>
    <t>Scott Frank</t>
  </si>
  <si>
    <t>Out for Justice</t>
  </si>
  <si>
    <t>April 12, 1991 (United States)</t>
  </si>
  <si>
    <t>Arnold Kopelson Productions</t>
  </si>
  <si>
    <t>Only Yesterday</t>
  </si>
  <si>
    <t>February 26, 2016 (United States)</t>
  </si>
  <si>
    <t>Isao Takahata</t>
  </si>
  <si>
    <t>Hotaru Okamoto</t>
  </si>
  <si>
    <t>Miki Imai</t>
  </si>
  <si>
    <t>Nippon Television Network (NTV)</t>
  </si>
  <si>
    <t>The Indian Runner</t>
  </si>
  <si>
    <t>September 20, 1991 (United States)</t>
  </si>
  <si>
    <t>David Morse</t>
  </si>
  <si>
    <t>An American Tail: Fievel Goes West</t>
  </si>
  <si>
    <t>Phil Nibbelink</t>
  </si>
  <si>
    <t>Flint Dille</t>
  </si>
  <si>
    <t>James Stewart</t>
  </si>
  <si>
    <t>Life Stinks</t>
  </si>
  <si>
    <t>July 26, 1991 (United States)</t>
  </si>
  <si>
    <t>Frankie and Johnny</t>
  </si>
  <si>
    <t>October 11, 1991 (United States)</t>
  </si>
  <si>
    <t>Terrence McNally</t>
  </si>
  <si>
    <t>Grand Canyon</t>
  </si>
  <si>
    <t>Close My Eyes</t>
  </si>
  <si>
    <t>Stephen Poliakoff</t>
  </si>
  <si>
    <t>Alan Rickman</t>
  </si>
  <si>
    <t>Homicide</t>
  </si>
  <si>
    <t>August 28, 1991 (France)</t>
  </si>
  <si>
    <t>Joe Mantegna</t>
  </si>
  <si>
    <t>Pressman Film</t>
  </si>
  <si>
    <t>Soapdish</t>
  </si>
  <si>
    <t>Curly Sue</t>
  </si>
  <si>
    <t>The Rapture</t>
  </si>
  <si>
    <t>Mimi Rogers</t>
  </si>
  <si>
    <t>Mannequin: on the Move</t>
  </si>
  <si>
    <t>Kristy Swanson</t>
  </si>
  <si>
    <t>Rock-A-Doodle</t>
  </si>
  <si>
    <t>Glen Campbell</t>
  </si>
  <si>
    <t>Necessary Roughness</t>
  </si>
  <si>
    <t>Scott Bakula</t>
  </si>
  <si>
    <t>Cool as Ice</t>
  </si>
  <si>
    <t>October 18, 1991 (United States)</t>
  </si>
  <si>
    <t>David Kellogg</t>
  </si>
  <si>
    <t>David Stenn</t>
  </si>
  <si>
    <t>Vanilla Ice</t>
  </si>
  <si>
    <t>Wild Orchid II: Two Shades of Blue</t>
  </si>
  <si>
    <t>May 8, 1992 (United States)</t>
  </si>
  <si>
    <t>Nina Siemaszko</t>
  </si>
  <si>
    <t>Switch</t>
  </si>
  <si>
    <t>May 10, 1991 (United States)</t>
  </si>
  <si>
    <t>White Fang</t>
  </si>
  <si>
    <t>Jack London</t>
  </si>
  <si>
    <t>Until the End of the World</t>
  </si>
  <si>
    <t>Peter Carey</t>
  </si>
  <si>
    <t>Argos Films</t>
  </si>
  <si>
    <t>Only the Lonely</t>
  </si>
  <si>
    <t>Dutch</t>
  </si>
  <si>
    <t>Ed O'Neill</t>
  </si>
  <si>
    <t>Shattered</t>
  </si>
  <si>
    <t>Richard Neely</t>
  </si>
  <si>
    <t>Capella International</t>
  </si>
  <si>
    <t>Raise the Red Lantern</t>
  </si>
  <si>
    <t>December 18, 1991 (Italy)</t>
  </si>
  <si>
    <t>Tong Su</t>
  </si>
  <si>
    <t>ERA International</t>
  </si>
  <si>
    <t>Suburban Commando</t>
  </si>
  <si>
    <t>Burt Kennedy</t>
  </si>
  <si>
    <t>Frank A. Cappello</t>
  </si>
  <si>
    <t>Popcorn</t>
  </si>
  <si>
    <t>Mark Herrier</t>
  </si>
  <si>
    <t>Mitchell Smith</t>
  </si>
  <si>
    <t>Jill Schoelen</t>
  </si>
  <si>
    <t>Movie Partners</t>
  </si>
  <si>
    <t>Mobsters</t>
  </si>
  <si>
    <t>Michael Karbelnikoff</t>
  </si>
  <si>
    <t>Michael Mahern</t>
  </si>
  <si>
    <t>Operation Condor</t>
  </si>
  <si>
    <t>July 18, 1997 (United States)</t>
  </si>
  <si>
    <t>If Looks Could Kill</t>
  </si>
  <si>
    <t>March 15, 1991 (United States)</t>
  </si>
  <si>
    <t>Richard Grieco</t>
  </si>
  <si>
    <t>The Butcher's Wife</t>
  </si>
  <si>
    <t>Terry Hughes</t>
  </si>
  <si>
    <t>Ezra Litwak</t>
  </si>
  <si>
    <t>Dying Young</t>
  </si>
  <si>
    <t>Marti Leimbach</t>
  </si>
  <si>
    <t>Fogwood Films</t>
  </si>
  <si>
    <t>Dogfight</t>
  </si>
  <si>
    <t>Bob Comfort</t>
  </si>
  <si>
    <t>Whore</t>
  </si>
  <si>
    <t>David Hines</t>
  </si>
  <si>
    <t>Cheap Date</t>
  </si>
  <si>
    <t>Hear My Song</t>
  </si>
  <si>
    <t>February 1992 (United States)</t>
  </si>
  <si>
    <t>Peter Chelsom</t>
  </si>
  <si>
    <t>Ned Beatty</t>
  </si>
  <si>
    <t>Other People's Money</t>
  </si>
  <si>
    <t>Jerry Sterner</t>
  </si>
  <si>
    <t>Delirious</t>
  </si>
  <si>
    <t>Lawrence J. Cohen</t>
  </si>
  <si>
    <t>Flirting</t>
  </si>
  <si>
    <t>November 14, 1992 (United States)</t>
  </si>
  <si>
    <t>The Pit and the Pendulum</t>
  </si>
  <si>
    <t>High Heels</t>
  </si>
  <si>
    <t>Canal+</t>
  </si>
  <si>
    <t>Little Man Tate</t>
  </si>
  <si>
    <t>Shadows and Fog</t>
  </si>
  <si>
    <t>March 20, 1992 (United States)</t>
  </si>
  <si>
    <t>Shakes the Clown</t>
  </si>
  <si>
    <t>March 13, 1992 (United States)</t>
  </si>
  <si>
    <t>IRS Media</t>
  </si>
  <si>
    <t>Black Robe</t>
  </si>
  <si>
    <t>Brian Moore</t>
  </si>
  <si>
    <t>Billy Bathgate</t>
  </si>
  <si>
    <t>Europa</t>
  </si>
  <si>
    <t>June 27, 1991 (Germany)</t>
  </si>
  <si>
    <t>Lars von Trier</t>
  </si>
  <si>
    <t>Barbara Sukowa</t>
  </si>
  <si>
    <t>AlicÃ©lÃ©o</t>
  </si>
  <si>
    <t>The Doctor</t>
  </si>
  <si>
    <t>August 16, 1991 (United States)</t>
  </si>
  <si>
    <t>Ed Rosenbaum</t>
  </si>
  <si>
    <t>Kafka</t>
  </si>
  <si>
    <t>Baltimore Pictures</t>
  </si>
  <si>
    <t>Johnny Suede</t>
  </si>
  <si>
    <t>April 22, 1992 (France)</t>
  </si>
  <si>
    <t>Tom DiCillo</t>
  </si>
  <si>
    <t>Brad Pitt</t>
  </si>
  <si>
    <t>Arena</t>
  </si>
  <si>
    <t>Mystery Date</t>
  </si>
  <si>
    <t>Jonathan Wacks</t>
  </si>
  <si>
    <t>Parker Bennett</t>
  </si>
  <si>
    <t>Ernest Scared Stupid</t>
  </si>
  <si>
    <t>The Five Heartbeats</t>
  </si>
  <si>
    <t>Mississippi Masala</t>
  </si>
  <si>
    <t>February 5, 1992 (United States)</t>
  </si>
  <si>
    <t>Sooni Taraporevala</t>
  </si>
  <si>
    <t>Black River Productions</t>
  </si>
  <si>
    <t>The Marrying Man</t>
  </si>
  <si>
    <t>Jerry Rees</t>
  </si>
  <si>
    <t>He Said, She Said</t>
  </si>
  <si>
    <t>February 22, 1991 (United States)</t>
  </si>
  <si>
    <t>Brian Hohlfeld</t>
  </si>
  <si>
    <t>Poison</t>
  </si>
  <si>
    <t>August 16, 1991 (Sweden)</t>
  </si>
  <si>
    <t>Todd Haynes</t>
  </si>
  <si>
    <t>Jean Genet</t>
  </si>
  <si>
    <t>Edith Meeks</t>
  </si>
  <si>
    <t>Bronze Eye Productions</t>
  </si>
  <si>
    <t>King Ralph</t>
  </si>
  <si>
    <t>Emlyn Williams</t>
  </si>
  <si>
    <t>John Goodman</t>
  </si>
  <si>
    <t>Enchanted April</t>
  </si>
  <si>
    <t>December 25, 1992 (Sweden)</t>
  </si>
  <si>
    <t>Elizabeth von Arnim</t>
  </si>
  <si>
    <t>Alfred Molina</t>
  </si>
  <si>
    <t>BBC Films</t>
  </si>
  <si>
    <t>Mediterraneo</t>
  </si>
  <si>
    <t>January 31, 1991 (Italy)</t>
  </si>
  <si>
    <t>Gabriele Salvatores</t>
  </si>
  <si>
    <t>Enzo Monteleone</t>
  </si>
  <si>
    <t>Diego Abatantuono</t>
  </si>
  <si>
    <t>A.M.A. Film</t>
  </si>
  <si>
    <t>House Party 2</t>
  </si>
  <si>
    <t>October 23, 1991 (United States)</t>
  </si>
  <si>
    <t>George Jackson</t>
  </si>
  <si>
    <t>Deceived</t>
  </si>
  <si>
    <t>The Perfect Weapon</t>
  </si>
  <si>
    <t>David C. Wilson</t>
  </si>
  <si>
    <t>Jeff Speakman</t>
  </si>
  <si>
    <t>Class Action</t>
  </si>
  <si>
    <t>Carolyn Shelby</t>
  </si>
  <si>
    <t>Under Suspicion</t>
  </si>
  <si>
    <t>Simon Moore</t>
  </si>
  <si>
    <t>Carnival Film &amp; Television</t>
  </si>
  <si>
    <t>Edward II</t>
  </si>
  <si>
    <t>October 18, 1991 (United Kingdom)</t>
  </si>
  <si>
    <t>Christopher Marlowe</t>
  </si>
  <si>
    <t>Steven Waddington</t>
  </si>
  <si>
    <t>The Princess and the Goblin</t>
  </si>
  <si>
    <t>June 3, 1994 (United States)</t>
  </si>
  <si>
    <t>JÃ³zsef GÃ©mes</t>
  </si>
  <si>
    <t>Robin Lyons</t>
  </si>
  <si>
    <t>Claire Bloom</t>
  </si>
  <si>
    <t>Siriol Productions</t>
  </si>
  <si>
    <t>Rambling Rose</t>
  </si>
  <si>
    <t>Calder Willingham</t>
  </si>
  <si>
    <t>Laura Dern</t>
  </si>
  <si>
    <t>Big Girls Don't Cry... They Get Even</t>
  </si>
  <si>
    <t>Frank Mugavero</t>
  </si>
  <si>
    <t>K2</t>
  </si>
  <si>
    <t>May 1, 1992 (United States)</t>
  </si>
  <si>
    <t>Patrick Meyers</t>
  </si>
  <si>
    <t>Prospero's Books</t>
  </si>
  <si>
    <t>August 30, 1991 (United Kingdom)</t>
  </si>
  <si>
    <t>John Gielgud</t>
  </si>
  <si>
    <t>Pure Luck</t>
  </si>
  <si>
    <t>Hivemind</t>
  </si>
  <si>
    <t>F/X2</t>
  </si>
  <si>
    <t>The Adjuster</t>
  </si>
  <si>
    <t>July 1992 (United States)</t>
  </si>
  <si>
    <t>Atom Egoyan</t>
  </si>
  <si>
    <t>Elias Koteas</t>
  </si>
  <si>
    <t>Alliance Entertainment</t>
  </si>
  <si>
    <t>Mortal Thoughts</t>
  </si>
  <si>
    <t>April 19, 1991 (United States)</t>
  </si>
  <si>
    <t>William Reilly</t>
  </si>
  <si>
    <t>Another You</t>
  </si>
  <si>
    <t>Maurice Phillips</t>
  </si>
  <si>
    <t>Ziggy Steinberg</t>
  </si>
  <si>
    <t>For the Boys</t>
  </si>
  <si>
    <t>Beastmaster 2: Through the Portal of Time</t>
  </si>
  <si>
    <t>Sylvio Tabet</t>
  </si>
  <si>
    <t>Andre Norton</t>
  </si>
  <si>
    <t>Les Films 21</t>
  </si>
  <si>
    <t>McBain</t>
  </si>
  <si>
    <t>Marble Hall</t>
  </si>
  <si>
    <t>Eve of Destruction</t>
  </si>
  <si>
    <t>A Rage in Harlem</t>
  </si>
  <si>
    <t>May 3, 1991 (United States)</t>
  </si>
  <si>
    <t>Bill Duke</t>
  </si>
  <si>
    <t>Chester Himes</t>
  </si>
  <si>
    <t>Rhapsody in August</t>
  </si>
  <si>
    <t>Kiyoko Murata</t>
  </si>
  <si>
    <t>Sachiko Murase</t>
  </si>
  <si>
    <t>Feature Film Enterprise II</t>
  </si>
  <si>
    <t>Kickboxer 2: the Road Back</t>
  </si>
  <si>
    <t>Sasha Mitchell</t>
  </si>
  <si>
    <t>V.I. Warshawski</t>
  </si>
  <si>
    <t>Sara Paretsky</t>
  </si>
  <si>
    <t>The Super</t>
  </si>
  <si>
    <t>Sam Simon</t>
  </si>
  <si>
    <t>Joe Pesci</t>
  </si>
  <si>
    <t>Proof</t>
  </si>
  <si>
    <t>Jocelyn Moorhouse</t>
  </si>
  <si>
    <t>Hugo Weaving</t>
  </si>
  <si>
    <t>House &amp; Moorhouse Films</t>
  </si>
  <si>
    <t>At Play in the Fields of the Lord</t>
  </si>
  <si>
    <t>Peter Matthiessen</t>
  </si>
  <si>
    <t>True Colors</t>
  </si>
  <si>
    <t>Impromptu</t>
  </si>
  <si>
    <t>May 1991 (United States)</t>
  </si>
  <si>
    <t>James Lapine</t>
  </si>
  <si>
    <t>Sarah Kernochan</t>
  </si>
  <si>
    <t>C.L.G. Films</t>
  </si>
  <si>
    <t>A Kiss Before Dying</t>
  </si>
  <si>
    <t>Guilty by Suspicion</t>
  </si>
  <si>
    <t>Irwin Winkler</t>
  </si>
  <si>
    <t>Scissors</t>
  </si>
  <si>
    <t>Joyce Selznick</t>
  </si>
  <si>
    <t>Sharon Stone</t>
  </si>
  <si>
    <t>Where Angels Fear to Tread</t>
  </si>
  <si>
    <t>Tous les matins du monde</t>
  </si>
  <si>
    <t>December 18, 1991 (France)</t>
  </si>
  <si>
    <t>Alain Corneau</t>
  </si>
  <si>
    <t>Pascal Quignard</t>
  </si>
  <si>
    <t>Film Par Film</t>
  </si>
  <si>
    <t>The Hitman</t>
  </si>
  <si>
    <t>Bingo</t>
  </si>
  <si>
    <t>Jim Strain</t>
  </si>
  <si>
    <t>Cindy Williams</t>
  </si>
  <si>
    <t>Queens Logic</t>
  </si>
  <si>
    <t>Tony Spiridakis</t>
  </si>
  <si>
    <t>Body Parts</t>
  </si>
  <si>
    <t>Pierre Boileau</t>
  </si>
  <si>
    <t>Jeff Fahey</t>
  </si>
  <si>
    <t>One Good Cop</t>
  </si>
  <si>
    <t>Year of the Gun</t>
  </si>
  <si>
    <t>Michael Mewshaw</t>
  </si>
  <si>
    <t>Initial Films</t>
  </si>
  <si>
    <t>Strictly Business</t>
  </si>
  <si>
    <t>November 8, 1991 (United States)</t>
  </si>
  <si>
    <t>Kevin Hooks</t>
  </si>
  <si>
    <t>Pam Gibson</t>
  </si>
  <si>
    <t>Tommy Davidson</t>
  </si>
  <si>
    <t>Island World</t>
  </si>
  <si>
    <t>The Efficiency Expert</t>
  </si>
  <si>
    <t>Mark Joffe</t>
  </si>
  <si>
    <t>Max Dann</t>
  </si>
  <si>
    <t>Australian Film Finance Corporation (AFFC)</t>
  </si>
  <si>
    <t>All I Want for Christmas</t>
  </si>
  <si>
    <t>Harley Jane Kozak</t>
  </si>
  <si>
    <t>29th Street</t>
  </si>
  <si>
    <t>Frank Pesce</t>
  </si>
  <si>
    <t>Anthony LaPaglia</t>
  </si>
  <si>
    <t>Shout</t>
  </si>
  <si>
    <t>Jeffrey Hornaday</t>
  </si>
  <si>
    <t>Robert Simonds Productions</t>
  </si>
  <si>
    <t>Daughters of the Dust</t>
  </si>
  <si>
    <t>December 27, 1991 (United States)</t>
  </si>
  <si>
    <t>Julie Dash</t>
  </si>
  <si>
    <t>Cora Lee Day</t>
  </si>
  <si>
    <t>Geechee Girls</t>
  </si>
  <si>
    <t>Once Around</t>
  </si>
  <si>
    <t>Malia Scotch Marmo</t>
  </si>
  <si>
    <t>SÃ³lo con tu pareja</t>
  </si>
  <si>
    <t>December 25, 1992 (Mexico)</t>
  </si>
  <si>
    <t>Daniel GimÃ©nez Cacho</t>
  </si>
  <si>
    <t>Esperanto Filmoj</t>
  </si>
  <si>
    <t>The Taking of Beverly Hills</t>
  </si>
  <si>
    <t>Run</t>
  </si>
  <si>
    <t>Grand Highway Productions</t>
  </si>
  <si>
    <t>Madame Bovary</t>
  </si>
  <si>
    <t>Claude Chabrol</t>
  </si>
  <si>
    <t>Gustave Flaubert</t>
  </si>
  <si>
    <t>MK2 Productions</t>
  </si>
  <si>
    <t>Company Business</t>
  </si>
  <si>
    <t>September 6, 1991 (United States)</t>
  </si>
  <si>
    <t>Talent for the Game</t>
  </si>
  <si>
    <t>June 28, 1991 (United Kingdom)</t>
  </si>
  <si>
    <t>City of Hope</t>
  </si>
  <si>
    <t>November 15, 1991 (United Kingdom)</t>
  </si>
  <si>
    <t>Vincent Spano</t>
  </si>
  <si>
    <t>Esperanza Films Inc.</t>
  </si>
  <si>
    <t>Riff-Raff</t>
  </si>
  <si>
    <t>February 12, 1993 (United States)</t>
  </si>
  <si>
    <t>Bill Jesse</t>
  </si>
  <si>
    <t>Robert Carlyle</t>
  </si>
  <si>
    <t>Parallax Pictures</t>
  </si>
  <si>
    <t>The Object of Beauty</t>
  </si>
  <si>
    <t>Michael Lindsay-Hogg</t>
  </si>
  <si>
    <t>Liebestraum</t>
  </si>
  <si>
    <t>November 1991 (United States)</t>
  </si>
  <si>
    <t>Kevin Anderson</t>
  </si>
  <si>
    <t>Initial Entertainment Group (IEG)</t>
  </si>
  <si>
    <t>Voyager</t>
  </si>
  <si>
    <t>January 31, 1992 (United States)</t>
  </si>
  <si>
    <t>Max Frisch</t>
  </si>
  <si>
    <t>Closet Land</t>
  </si>
  <si>
    <t>March 6, 1991 (United States)</t>
  </si>
  <si>
    <t>Radha Bharadwaj</t>
  </si>
  <si>
    <t>Madeleine Stowe</t>
  </si>
  <si>
    <t>Timebomb</t>
  </si>
  <si>
    <t>May 25, 1991 (South Korea)</t>
  </si>
  <si>
    <t>Avi Nesher</t>
  </si>
  <si>
    <t>Raffaella Productions</t>
  </si>
  <si>
    <t>Crooked Hearts</t>
  </si>
  <si>
    <t>Robert Boswell</t>
  </si>
  <si>
    <t>Peter Berg</t>
  </si>
  <si>
    <t>The Unborn</t>
  </si>
  <si>
    <t>Rodman Flender</t>
  </si>
  <si>
    <t>John Brancato</t>
  </si>
  <si>
    <t>Califilm</t>
  </si>
  <si>
    <t>Van Gogh</t>
  </si>
  <si>
    <t>Maurice Pialat</t>
  </si>
  <si>
    <t>Jacques Dutronc</t>
  </si>
  <si>
    <t>Erato Films</t>
  </si>
  <si>
    <t>Late for Dinner</t>
  </si>
  <si>
    <t>Mark Andrus</t>
  </si>
  <si>
    <t>Lovers: A True Story</t>
  </si>
  <si>
    <t>April 12, 1991 (Spain)</t>
  </si>
  <si>
    <t>Vicente Aranda</t>
  </si>
  <si>
    <t>Ãlvaro del Amo</t>
  </si>
  <si>
    <t>Pedro Costa Producciones CinematogrÃ¡ficas</t>
  </si>
  <si>
    <t>Johnny Stecchino</t>
  </si>
  <si>
    <t>October 24, 1991 (Italy)</t>
  </si>
  <si>
    <t>Roberto Benigni</t>
  </si>
  <si>
    <t>Stepping Out</t>
  </si>
  <si>
    <t>Liza Minnelli</t>
  </si>
  <si>
    <t>The Inner Circle</t>
  </si>
  <si>
    <t>Numero Uno International</t>
  </si>
  <si>
    <t>Mon pÃ¨re, ce hÃ©ros.</t>
  </si>
  <si>
    <t>October 23, 1991 (France)</t>
  </si>
  <si>
    <t>Defenseless</t>
  </si>
  <si>
    <t>New Visions Pictures</t>
  </si>
  <si>
    <t>Reservoir Dogs</t>
  </si>
  <si>
    <t>September 2, 1992 (France)</t>
  </si>
  <si>
    <t>Quentin Tarantino</t>
  </si>
  <si>
    <t>Harvey Keitel</t>
  </si>
  <si>
    <t>Live Entertainment</t>
  </si>
  <si>
    <t>Basic Instinct</t>
  </si>
  <si>
    <t>Candyman</t>
  </si>
  <si>
    <t>October 16, 1992 (United States)</t>
  </si>
  <si>
    <t>Virginia Madsen</t>
  </si>
  <si>
    <t>Candyman Films</t>
  </si>
  <si>
    <t>My Cousin Vinny</t>
  </si>
  <si>
    <t>The Last of the Mohicans</t>
  </si>
  <si>
    <t>September 25, 1992 (United States)</t>
  </si>
  <si>
    <t>James Fenimore Cooper</t>
  </si>
  <si>
    <t>Dracula</t>
  </si>
  <si>
    <t>November 13, 1992 (United States)</t>
  </si>
  <si>
    <t>Bram Stoker</t>
  </si>
  <si>
    <t>American Zoetrope</t>
  </si>
  <si>
    <t>Unforgiven</t>
  </si>
  <si>
    <t>August 7, 1992 (United States)</t>
  </si>
  <si>
    <t>A Few Good Men</t>
  </si>
  <si>
    <t>December 11, 1992 (United States)</t>
  </si>
  <si>
    <t>Aaron Sorkin</t>
  </si>
  <si>
    <t>A League of Their Own</t>
  </si>
  <si>
    <t>July 1, 1992 (United States)</t>
  </si>
  <si>
    <t>Kim Wilson</t>
  </si>
  <si>
    <t>The Bodyguard</t>
  </si>
  <si>
    <t>November 25, 1992 (United States)</t>
  </si>
  <si>
    <t>Kasdan Pictures</t>
  </si>
  <si>
    <t>Scent of a Woman</t>
  </si>
  <si>
    <t>January 8, 1993 (United States)</t>
  </si>
  <si>
    <t>Giovanni Arpino</t>
  </si>
  <si>
    <t>Batman Returns</t>
  </si>
  <si>
    <t>June 19, 1992 (United States)</t>
  </si>
  <si>
    <t>The Mighty Ducks</t>
  </si>
  <si>
    <t>October 2, 1992 (United States)</t>
  </si>
  <si>
    <t>Steven Brill</t>
  </si>
  <si>
    <t>Avnet/Kerner Productions</t>
  </si>
  <si>
    <t>Aladdin</t>
  </si>
  <si>
    <t>Scott Weinger</t>
  </si>
  <si>
    <t>Sister Act</t>
  </si>
  <si>
    <t>May 29, 1992 (United States)</t>
  </si>
  <si>
    <t>Paul Rudnick</t>
  </si>
  <si>
    <t>Alien 3</t>
  </si>
  <si>
    <t>May 22, 1992 (United States)</t>
  </si>
  <si>
    <t>David Fincher</t>
  </si>
  <si>
    <t>Death Becomes Her</t>
  </si>
  <si>
    <t>July 31, 1992 (United States)</t>
  </si>
  <si>
    <t>Far and Away</t>
  </si>
  <si>
    <t>Bob Dolman</t>
  </si>
  <si>
    <t>The Crying Game</t>
  </si>
  <si>
    <t>February 19, 1993 (United States)</t>
  </si>
  <si>
    <t>Stephen Rea</t>
  </si>
  <si>
    <t>Howards End</t>
  </si>
  <si>
    <t>February 26, 1993 (United States)</t>
  </si>
  <si>
    <t>Under Siege</t>
  </si>
  <si>
    <t>October 9, 1992 (United States)</t>
  </si>
  <si>
    <t>Deep Cover</t>
  </si>
  <si>
    <t>Image Organization</t>
  </si>
  <si>
    <t>Single White Female</t>
  </si>
  <si>
    <t>August 14, 1992 (United States)</t>
  </si>
  <si>
    <t>John Lutz</t>
  </si>
  <si>
    <t>Bridget Fonda</t>
  </si>
  <si>
    <t>Cool World</t>
  </si>
  <si>
    <t>July 10, 1992 (United States)</t>
  </si>
  <si>
    <t>Bakshi Animation</t>
  </si>
  <si>
    <t>Glengarry Glen Ross</t>
  </si>
  <si>
    <t>Wayne's World</t>
  </si>
  <si>
    <t>February 14, 1992 (United States)</t>
  </si>
  <si>
    <t>Penelope Spheeris</t>
  </si>
  <si>
    <t>Mike Myers</t>
  </si>
  <si>
    <t>Army of Darkness</t>
  </si>
  <si>
    <t>A River Runs Through It</t>
  </si>
  <si>
    <t>Norman Maclean</t>
  </si>
  <si>
    <t>Twin Peaks: Fire Walk with Me</t>
  </si>
  <si>
    <t>August 28, 1992 (United States)</t>
  </si>
  <si>
    <t>Sheryl Lee</t>
  </si>
  <si>
    <t>Of Mice and Men</t>
  </si>
  <si>
    <t>Beethoven</t>
  </si>
  <si>
    <t>Universal Soldier</t>
  </si>
  <si>
    <t>Roland Emmerich</t>
  </si>
  <si>
    <t>Richard Rothstein</t>
  </si>
  <si>
    <t>StudioCanal</t>
  </si>
  <si>
    <t>Buffy the Vampire Slayer</t>
  </si>
  <si>
    <t>Fran Rubel Kuzui</t>
  </si>
  <si>
    <t>Joss Whedon</t>
  </si>
  <si>
    <t>Sleepwalkers</t>
  </si>
  <si>
    <t>April 10, 1992 (United States)</t>
  </si>
  <si>
    <t>Chaplin</t>
  </si>
  <si>
    <t>David Robinson</t>
  </si>
  <si>
    <t>The Lover</t>
  </si>
  <si>
    <t>Marguerite Duras</t>
  </si>
  <si>
    <t>Jane March</t>
  </si>
  <si>
    <t>Home Alone 2: Lost in New York</t>
  </si>
  <si>
    <t>November 20, 1992 (United States)</t>
  </si>
  <si>
    <t>The Hand That Rocks the Cradle</t>
  </si>
  <si>
    <t>January 10, 1992 (United States)</t>
  </si>
  <si>
    <t>Amanda Silver</t>
  </si>
  <si>
    <t>Newsies</t>
  </si>
  <si>
    <t>Kenny Ortega</t>
  </si>
  <si>
    <t>Bob Tzudiker</t>
  </si>
  <si>
    <t>Touchwood Pacific Partners 1</t>
  </si>
  <si>
    <t>Malcolm X</t>
  </si>
  <si>
    <t>November 18, 1992 (United States)</t>
  </si>
  <si>
    <t>Alex Haley</t>
  </si>
  <si>
    <t>Largo International N.V.</t>
  </si>
  <si>
    <t>Patriot Games</t>
  </si>
  <si>
    <t>June 5, 1992 (United States)</t>
  </si>
  <si>
    <t>Mace Neufeld Productions</t>
  </si>
  <si>
    <t>Dead Alive</t>
  </si>
  <si>
    <t>Peter Jackson</t>
  </si>
  <si>
    <t>Stephen Sinclair</t>
  </si>
  <si>
    <t>Timothy Balme</t>
  </si>
  <si>
    <t>WingNut Films</t>
  </si>
  <si>
    <t>Poison Ivy</t>
  </si>
  <si>
    <t>Melissa Goddard</t>
  </si>
  <si>
    <t>Sneakers</t>
  </si>
  <si>
    <t>September 11, 1992 (United States)</t>
  </si>
  <si>
    <t>Parkes/Lasker productions</t>
  </si>
  <si>
    <t>The Lawnmower Man</t>
  </si>
  <si>
    <t>March 6, 1992 (United States)</t>
  </si>
  <si>
    <t>Brett Leonard</t>
  </si>
  <si>
    <t>The Player</t>
  </si>
  <si>
    <t>Encino Man</t>
  </si>
  <si>
    <t>Les Mayfield</t>
  </si>
  <si>
    <t>George Zaloom</t>
  </si>
  <si>
    <t>Encino Man Productions</t>
  </si>
  <si>
    <t>White Men Can't Jump</t>
  </si>
  <si>
    <t>March 27, 1992 (United States)</t>
  </si>
  <si>
    <t>Lethal Weapon 3</t>
  </si>
  <si>
    <t>May 15, 1992 (United States)</t>
  </si>
  <si>
    <t>American Me</t>
  </si>
  <si>
    <t>El Mariachi</t>
  </si>
  <si>
    <t>Robert Rodriguez</t>
  </si>
  <si>
    <t>Carlos Gallardo</t>
  </si>
  <si>
    <t>Bitter Moon</t>
  </si>
  <si>
    <t>March 18, 1994 (United States)</t>
  </si>
  <si>
    <t>Pascal Bruckner</t>
  </si>
  <si>
    <t>Hugh Grant</t>
  </si>
  <si>
    <t>Pet Sematary II</t>
  </si>
  <si>
    <t>Richard Outten</t>
  </si>
  <si>
    <t>Edward Furlong</t>
  </si>
  <si>
    <t>Bad Lieutenant</t>
  </si>
  <si>
    <t>December 17, 1992 (Argentina)</t>
  </si>
  <si>
    <t>ZoÃ« Lund</t>
  </si>
  <si>
    <t>Bad Lt. Productions</t>
  </si>
  <si>
    <t>Singles</t>
  </si>
  <si>
    <t>September 18, 1992 (United States)</t>
  </si>
  <si>
    <t>FernGully: The Last Rainforest</t>
  </si>
  <si>
    <t>Bill Kroyer</t>
  </si>
  <si>
    <t>Samantha Mathis</t>
  </si>
  <si>
    <t>FAI Films</t>
  </si>
  <si>
    <t>HouseSitter</t>
  </si>
  <si>
    <t>June 12, 1992 (United States)</t>
  </si>
  <si>
    <t>Mark Stein</t>
  </si>
  <si>
    <t>School Ties</t>
  </si>
  <si>
    <t>Brendan Fraser</t>
  </si>
  <si>
    <t>Hoffa</t>
  </si>
  <si>
    <t>December 25, 1992 (United States)</t>
  </si>
  <si>
    <t>Juice</t>
  </si>
  <si>
    <t>Ernest R. Dickerson</t>
  </si>
  <si>
    <t>Omar Epps</t>
  </si>
  <si>
    <t>Damage</t>
  </si>
  <si>
    <t>January 22, 1993 (United States)</t>
  </si>
  <si>
    <t>December 16, 1992 (United States)</t>
  </si>
  <si>
    <t>Man Bites Dog</t>
  </si>
  <si>
    <t>January 15, 1993 (United States)</t>
  </si>
  <si>
    <t>RÃ©my Belvaux</t>
  </si>
  <si>
    <t>BenoÃ®t Poelvoorde</t>
  </si>
  <si>
    <t>Belgium</t>
  </si>
  <si>
    <t>Les Artistes Anonymes</t>
  </si>
  <si>
    <t>3 Ninjas</t>
  </si>
  <si>
    <t>Jon Turteltaub</t>
  </si>
  <si>
    <t>Kenny Kim</t>
  </si>
  <si>
    <t>Victor Wong</t>
  </si>
  <si>
    <t>Hellraiser III: Hell on Earth</t>
  </si>
  <si>
    <t>Terry Farrell</t>
  </si>
  <si>
    <t>Fifth Avenue Entertainment</t>
  </si>
  <si>
    <t>Body of Evidence</t>
  </si>
  <si>
    <t>Brad Mirman</t>
  </si>
  <si>
    <t>Honey, I Blew Up the Kid</t>
  </si>
  <si>
    <t>July 17, 1992 (United States)</t>
  </si>
  <si>
    <t>Captain Ron</t>
  </si>
  <si>
    <t>John Dwyer</t>
  </si>
  <si>
    <t>The Cutting Edge</t>
  </si>
  <si>
    <t>Tony Gilroy</t>
  </si>
  <si>
    <t>D.B. Sweeney</t>
  </si>
  <si>
    <t>Passenger 57</t>
  </si>
  <si>
    <t>JamÃ³n, JamÃ³n</t>
  </si>
  <si>
    <t>February 4, 1994 (United States)</t>
  </si>
  <si>
    <t>Cuca Canals</t>
  </si>
  <si>
    <t>PenÃ©lope Cruz</t>
  </si>
  <si>
    <t>Lolafilms</t>
  </si>
  <si>
    <t>Children of the Corn II: the Final Sacrifice</t>
  </si>
  <si>
    <t>January 29, 1993 (United States)</t>
  </si>
  <si>
    <t>David Price</t>
  </si>
  <si>
    <t>A L Katz</t>
  </si>
  <si>
    <t>Terence Knox</t>
  </si>
  <si>
    <t>Ladybugs</t>
  </si>
  <si>
    <t>Curtis Burch</t>
  </si>
  <si>
    <t>Radio Flyer</t>
  </si>
  <si>
    <t>February 21, 1992 (United States)</t>
  </si>
  <si>
    <t>David Mickey Evans</t>
  </si>
  <si>
    <t>Strictly Ballroom</t>
  </si>
  <si>
    <t>Baz Luhrmann</t>
  </si>
  <si>
    <t>Paul Mercurio</t>
  </si>
  <si>
    <t>Beyond Films</t>
  </si>
  <si>
    <t>Raising Cain</t>
  </si>
  <si>
    <t>Orlando</t>
  </si>
  <si>
    <t>June 9, 1993 (United States)</t>
  </si>
  <si>
    <t>Sally Potter</t>
  </si>
  <si>
    <t>Virginia Woolf</t>
  </si>
  <si>
    <t>Adventure Pictures</t>
  </si>
  <si>
    <t>Gladiator</t>
  </si>
  <si>
    <t>James Marshall</t>
  </si>
  <si>
    <t>Split Second</t>
  </si>
  <si>
    <t>Tony Maylam</t>
  </si>
  <si>
    <t>Gary Scott Thompson</t>
  </si>
  <si>
    <t>Challenge Film Corporation</t>
  </si>
  <si>
    <t>Tom and Jerry: The Movie</t>
  </si>
  <si>
    <t>July 30, 1993 (United States)</t>
  </si>
  <si>
    <t>Phil Roman</t>
  </si>
  <si>
    <t>Richard Kind</t>
  </si>
  <si>
    <t>Turner Pictures (I)</t>
  </si>
  <si>
    <t>Toys</t>
  </si>
  <si>
    <t>December 18, 1992 (United States)</t>
  </si>
  <si>
    <t>Romper Stomper</t>
  </si>
  <si>
    <t>November 12, 1992 (Australia)</t>
  </si>
  <si>
    <t>Geoffrey Wright</t>
  </si>
  <si>
    <t>Russell Crowe</t>
  </si>
  <si>
    <t>Film Victoria</t>
  </si>
  <si>
    <t>1492: Conquest of Paradise</t>
  </si>
  <si>
    <t>Rose Bosch</t>
  </si>
  <si>
    <t>Pure Country</t>
  </si>
  <si>
    <t>October 23, 1992 (United States)</t>
  </si>
  <si>
    <t>Rex McGee</t>
  </si>
  <si>
    <t>George Strait</t>
  </si>
  <si>
    <t>Boomerang</t>
  </si>
  <si>
    <t>Barry W. Blaustein</t>
  </si>
  <si>
    <t>The Power of One</t>
  </si>
  <si>
    <t>Bryce Courtenay</t>
  </si>
  <si>
    <t>Alcor Films</t>
  </si>
  <si>
    <t>Dr. Giggles</t>
  </si>
  <si>
    <t>Manny Coto</t>
  </si>
  <si>
    <t>Larry Drake</t>
  </si>
  <si>
    <t>Dark Horse Entertainment</t>
  </si>
  <si>
    <t>Sidekicks</t>
  </si>
  <si>
    <t>April 30, 1993 (United States)</t>
  </si>
  <si>
    <t>Lou Illar</t>
  </si>
  <si>
    <t>Gallery Films</t>
  </si>
  <si>
    <t>Medicine Man</t>
  </si>
  <si>
    <t>February 7, 1992 (United States)</t>
  </si>
  <si>
    <t>Honeymoon in Vegas</t>
  </si>
  <si>
    <t>Thunderheart</t>
  </si>
  <si>
    <t>Stop! Or My Mom Will Shoot</t>
  </si>
  <si>
    <t>Blake Snyder</t>
  </si>
  <si>
    <t>Northern Lights Entertainment</t>
  </si>
  <si>
    <t>Innocent Blood</t>
  </si>
  <si>
    <t>Michael Wolk</t>
  </si>
  <si>
    <t>Unlawful Entry</t>
  </si>
  <si>
    <t>June 26, 1992 (United States)</t>
  </si>
  <si>
    <t>George Putnam</t>
  </si>
  <si>
    <t>Lorenzo's Oil</t>
  </si>
  <si>
    <t>Final Analysis</t>
  </si>
  <si>
    <t>Robert Berger</t>
  </si>
  <si>
    <t>One False Move</t>
  </si>
  <si>
    <t>Carl Franklin</t>
  </si>
  <si>
    <t>Billy Bob Thornton</t>
  </si>
  <si>
    <t>Stay Tuned</t>
  </si>
  <si>
    <t>Tom S. Parker</t>
  </si>
  <si>
    <t>Consenting Adults</t>
  </si>
  <si>
    <t>Fortress</t>
  </si>
  <si>
    <t>September 3, 1993 (United States)</t>
  </si>
  <si>
    <t>Troy Neighbors</t>
  </si>
  <si>
    <t>Once Upon a Crime...</t>
  </si>
  <si>
    <t>Eugene Levy</t>
  </si>
  <si>
    <t>Rodolfo Sonego</t>
  </si>
  <si>
    <t>Ascot Film</t>
  </si>
  <si>
    <t>Mom and Dad Save the World</t>
  </si>
  <si>
    <t>July 24, 1992 (United States)</t>
  </si>
  <si>
    <t>Supercop</t>
  </si>
  <si>
    <t>July 4, 1992 (Hong Kong)</t>
  </si>
  <si>
    <t>Stanley Tong</t>
  </si>
  <si>
    <t>Edward Tang</t>
  </si>
  <si>
    <t>Jennifer 8</t>
  </si>
  <si>
    <t>Andy Garcia</t>
  </si>
  <si>
    <t>BÃ©bÃ©'s Kids</t>
  </si>
  <si>
    <t>Bruce W. Smith</t>
  </si>
  <si>
    <t>Robin Harris</t>
  </si>
  <si>
    <t>Faizon Love</t>
  </si>
  <si>
    <t>Memoirs of an Invisible Man</t>
  </si>
  <si>
    <t>H.F. Saint</t>
  </si>
  <si>
    <t>Peter's Friends</t>
  </si>
  <si>
    <t>Rita Rudner</t>
  </si>
  <si>
    <t>Hugh Laurie</t>
  </si>
  <si>
    <t>Freejack</t>
  </si>
  <si>
    <t>Robert Sheckley</t>
  </si>
  <si>
    <t>Como agua para chocolate</t>
  </si>
  <si>
    <t>Alfonso Arau</t>
  </si>
  <si>
    <t>Laura Esquivel</t>
  </si>
  <si>
    <t>Marco Leonardi</t>
  </si>
  <si>
    <t>Consejo Nacional para la Cultura y las Artes (CONACULTA)</t>
  </si>
  <si>
    <t>Leap of Faith</t>
  </si>
  <si>
    <t>Janus Cercone</t>
  </si>
  <si>
    <t>Noises Off...</t>
  </si>
  <si>
    <t>Class Act</t>
  </si>
  <si>
    <t>Randall Miller</t>
  </si>
  <si>
    <t>Diggstown</t>
  </si>
  <si>
    <t>Leonard Wise</t>
  </si>
  <si>
    <t>Indochine</t>
  </si>
  <si>
    <t>December 23, 1992 (United States)</t>
  </si>
  <si>
    <t>RÃ©gis Wargnier</t>
  </si>
  <si>
    <t>Erik Orsenna</t>
  </si>
  <si>
    <t>Paradis Films</t>
  </si>
  <si>
    <t>Nemesis</t>
  </si>
  <si>
    <t>December 26, 1992 (Japan)</t>
  </si>
  <si>
    <t>Rebecca Charles</t>
  </si>
  <si>
    <t>Olivier Gruner</t>
  </si>
  <si>
    <t>Imperial Entertainment</t>
  </si>
  <si>
    <t>Kuffs</t>
  </si>
  <si>
    <t>Dino de Laurentiis Communications</t>
  </si>
  <si>
    <t>Shining Through</t>
  </si>
  <si>
    <t>Mo' Money</t>
  </si>
  <si>
    <t>Damon Wayans</t>
  </si>
  <si>
    <t>Husbands and Wives</t>
  </si>
  <si>
    <t>Trespass</t>
  </si>
  <si>
    <t>Bob Gale</t>
  </si>
  <si>
    <t>Love Potion No. 9</t>
  </si>
  <si>
    <t>Tate Donovan</t>
  </si>
  <si>
    <t>Penta Pictures</t>
  </si>
  <si>
    <t>Rapid Fire</t>
  </si>
  <si>
    <t>Cindy Cirile</t>
  </si>
  <si>
    <t>Brandon Lee</t>
  </si>
  <si>
    <t>Wind</t>
  </si>
  <si>
    <t>Jeff Benjamin</t>
  </si>
  <si>
    <t>Hero</t>
  </si>
  <si>
    <t>Laura Ziskin</t>
  </si>
  <si>
    <t>South Central</t>
  </si>
  <si>
    <t>Stephen Milburn Anderson</t>
  </si>
  <si>
    <t>Glenn Plummer</t>
  </si>
  <si>
    <t>Enchantment Films Inc.</t>
  </si>
  <si>
    <t>The Muppet Christmas Carol</t>
  </si>
  <si>
    <t>Brian Henson</t>
  </si>
  <si>
    <t>Un Coeur en Hiver</t>
  </si>
  <si>
    <t>June 4, 1993 (United States)</t>
  </si>
  <si>
    <t>Claude Sautet</t>
  </si>
  <si>
    <t>Daniel Auteuil</t>
  </si>
  <si>
    <t>Tokyo Decadence</t>
  </si>
  <si>
    <t>RyÃ» Murakami</t>
  </si>
  <si>
    <t>Miho Nikaido</t>
  </si>
  <si>
    <t>Cinemabrain</t>
  </si>
  <si>
    <t>Mr. Baseball</t>
  </si>
  <si>
    <t>Theo Pelletier</t>
  </si>
  <si>
    <t>DENTSU Music And Entertainment</t>
  </si>
  <si>
    <t>Love Crimes</t>
  </si>
  <si>
    <t>Sean Young</t>
  </si>
  <si>
    <t>Naked Killer</t>
  </si>
  <si>
    <t>August 4, 1995 (United States)</t>
  </si>
  <si>
    <t>Clarence Fok</t>
  </si>
  <si>
    <t>Jing Wong</t>
  </si>
  <si>
    <t>Chingmy Yau</t>
  </si>
  <si>
    <t>Wong Jing's Workshop Ltd.</t>
  </si>
  <si>
    <t>CrissCross</t>
  </si>
  <si>
    <t>Chris Menges</t>
  </si>
  <si>
    <t>Scott Sommer</t>
  </si>
  <si>
    <t>Waterland</t>
  </si>
  <si>
    <t>Graham Swift</t>
  </si>
  <si>
    <t>The Distinguished Gentleman</t>
  </si>
  <si>
    <t>December 4, 1992 (United States)</t>
  </si>
  <si>
    <t>Marty Kaplan</t>
  </si>
  <si>
    <t>White Sands</t>
  </si>
  <si>
    <t>April 24, 1992 (United States)</t>
  </si>
  <si>
    <t>Belle Epoque</t>
  </si>
  <si>
    <t>February 25, 1994 (United States)</t>
  </si>
  <si>
    <t>Fernando Trueba</t>
  </si>
  <si>
    <t>Rafael Azcona</t>
  </si>
  <si>
    <t>Fernando FernÃ¡n GÃ³mez</t>
  </si>
  <si>
    <t>AnimatÃ³grafo</t>
  </si>
  <si>
    <t>Swoon</t>
  </si>
  <si>
    <t>September 25, 1992 (United Kingdom)</t>
  </si>
  <si>
    <t>Tom Kalin</t>
  </si>
  <si>
    <t>Daniel Schlachet</t>
  </si>
  <si>
    <t>Knight Moves</t>
  </si>
  <si>
    <t>Light Sleeper</t>
  </si>
  <si>
    <t>March 13, 1992 (United Kingdom)</t>
  </si>
  <si>
    <t>A Midnight Clear</t>
  </si>
  <si>
    <t>Bob Roberts</t>
  </si>
  <si>
    <t>September 4, 1992 (United States)</t>
  </si>
  <si>
    <t>Sarafina!</t>
  </si>
  <si>
    <t>Darrell Roodt</t>
  </si>
  <si>
    <t>Mbongeni Ngema</t>
  </si>
  <si>
    <t>For a Lost Soldier</t>
  </si>
  <si>
    <t>May 7, 1993 (United States)</t>
  </si>
  <si>
    <t>Roeland Kerbosch</t>
  </si>
  <si>
    <t>Don Bloch</t>
  </si>
  <si>
    <t>Maarten Smit</t>
  </si>
  <si>
    <t>Sigma Film Productions</t>
  </si>
  <si>
    <t>In the Soup</t>
  </si>
  <si>
    <t>August 13, 1992 (Germany)</t>
  </si>
  <si>
    <t>Alexandre Rockwell</t>
  </si>
  <si>
    <t>Sollace Mitchell</t>
  </si>
  <si>
    <t>Steve Buscemi</t>
  </si>
  <si>
    <t>A Stranger Among Us</t>
  </si>
  <si>
    <t>Where the Day Takes You</t>
  </si>
  <si>
    <t>Michael Hitchcock</t>
  </si>
  <si>
    <t>Dermot Mulroney</t>
  </si>
  <si>
    <t>Passion Fish</t>
  </si>
  <si>
    <t>Mary McDonnell</t>
  </si>
  <si>
    <t>Atchafalaya</t>
  </si>
  <si>
    <t>That Night</t>
  </si>
  <si>
    <t>August 6, 1993 (United States)</t>
  </si>
  <si>
    <t>Alice McDermott</t>
  </si>
  <si>
    <t>Gas Food Lodging</t>
  </si>
  <si>
    <t>Allison Anders</t>
  </si>
  <si>
    <t>Cineville</t>
  </si>
  <si>
    <t>American Heart</t>
  </si>
  <si>
    <t>Martin Bell</t>
  </si>
  <si>
    <t>Peter Silverman</t>
  </si>
  <si>
    <t>The Babe</t>
  </si>
  <si>
    <t>April 17, 1992 (United States)</t>
  </si>
  <si>
    <t>La sentinelle</t>
  </si>
  <si>
    <t>October 16, 1998 (United States)</t>
  </si>
  <si>
    <t>Arnaud Desplechin</t>
  </si>
  <si>
    <t>Emmanuel Salinger</t>
  </si>
  <si>
    <t>Why Not Productions</t>
  </si>
  <si>
    <t>Christopher Columbus: The Discovery</t>
  </si>
  <si>
    <t>Christopher Columbus Productions</t>
  </si>
  <si>
    <t>Claire of the Moon</t>
  </si>
  <si>
    <t>October 21, 1993 (Australia)</t>
  </si>
  <si>
    <t>Nicole Conn</t>
  </si>
  <si>
    <t>Trisha Todd</t>
  </si>
  <si>
    <t>Demi-Monde Productions</t>
  </si>
  <si>
    <t>Prelude to a Kiss</t>
  </si>
  <si>
    <t>Meg Ryan</t>
  </si>
  <si>
    <t>Gruskoff/Levy Company</t>
  </si>
  <si>
    <t>The Best Intentions</t>
  </si>
  <si>
    <t>Samuel FrÃ¶ler</t>
  </si>
  <si>
    <t>SVT Drama</t>
  </si>
  <si>
    <t>The Public Eye</t>
  </si>
  <si>
    <t>Article 99</t>
  </si>
  <si>
    <t>Ron Cutler</t>
  </si>
  <si>
    <t>Ray Liotta</t>
  </si>
  <si>
    <t>The Mambo Kings</t>
  </si>
  <si>
    <t>Arne Glimcher</t>
  </si>
  <si>
    <t>Oscar Hijuelos</t>
  </si>
  <si>
    <t>Into the West</t>
  </si>
  <si>
    <t>September 17, 1993 (United States)</t>
  </si>
  <si>
    <t>The Playboys</t>
  </si>
  <si>
    <t>April 22, 1992 (United States)</t>
  </si>
  <si>
    <t>Gillies MacKinnon</t>
  </si>
  <si>
    <t>Green Umbrella Ltd.</t>
  </si>
  <si>
    <t>City of Joy</t>
  </si>
  <si>
    <t>Dominique Lapierre</t>
  </si>
  <si>
    <t>Straight Talk</t>
  </si>
  <si>
    <t>Barnet Kellman</t>
  </si>
  <si>
    <t>Dolly Parton</t>
  </si>
  <si>
    <t>Qing shao nian nuo zha</t>
  </si>
  <si>
    <t>August 4, 1994 (Netherlands)</t>
  </si>
  <si>
    <t>Ming-liang Tsai</t>
  </si>
  <si>
    <t>Chao-jung Chen</t>
  </si>
  <si>
    <t>Central Motion Pictures</t>
  </si>
  <si>
    <t>Love Field</t>
  </si>
  <si>
    <t>Don Roos</t>
  </si>
  <si>
    <t>Mr. Saturday Night</t>
  </si>
  <si>
    <t>Twin Dragons</t>
  </si>
  <si>
    <t>April 9, 1999 (United States)</t>
  </si>
  <si>
    <t>Ringo Lam</t>
  </si>
  <si>
    <t>Barry Wong</t>
  </si>
  <si>
    <t>Aces: Iron Eagle III</t>
  </si>
  <si>
    <t>The Living End</t>
  </si>
  <si>
    <t>Gregg Araki</t>
  </si>
  <si>
    <t>Mike Dytri</t>
  </si>
  <si>
    <t>Desperate Pictures</t>
  </si>
  <si>
    <t>Simple Men</t>
  </si>
  <si>
    <t>November 6, 1992 (United Kingdom)</t>
  </si>
  <si>
    <t>Robert John Burke</t>
  </si>
  <si>
    <t>Guncrazy</t>
  </si>
  <si>
    <t>September 9, 1993 (Australia)</t>
  </si>
  <si>
    <t>Tamra Davis</t>
  </si>
  <si>
    <t>Matthew Bright</t>
  </si>
  <si>
    <t>Zeta Entertainment</t>
  </si>
  <si>
    <t>Folks!</t>
  </si>
  <si>
    <t>LÃ©olo</t>
  </si>
  <si>
    <t>April 2, 1993 (United States)</t>
  </si>
  <si>
    <t>Jean-Claude Lauzon</t>
  </si>
  <si>
    <t>Maxime Collin</t>
  </si>
  <si>
    <t>Alliance Films Corporation</t>
  </si>
  <si>
    <t>Night and the City</t>
  </si>
  <si>
    <t>Gerald Kersh</t>
  </si>
  <si>
    <t>Penta Films</t>
  </si>
  <si>
    <t>Whispers in the Dark</t>
  </si>
  <si>
    <t>Zebrahead</t>
  </si>
  <si>
    <t>Anthony Drazan</t>
  </si>
  <si>
    <t>Michael Rapaport</t>
  </si>
  <si>
    <t>Hyenas</t>
  </si>
  <si>
    <t>April 26, 2019 (United States)</t>
  </si>
  <si>
    <t>Djibril Diop MambÃ©ty</t>
  </si>
  <si>
    <t>Friedrich DÃ¼rrenmatt</t>
  </si>
  <si>
    <t>Mansour Diouf</t>
  </si>
  <si>
    <t>Thelma Film AG</t>
  </si>
  <si>
    <t>A Tale of Winter</t>
  </si>
  <si>
    <t>January 29, 1992 (France)</t>
  </si>
  <si>
    <t>Charlotte VÃ©ry</t>
  </si>
  <si>
    <t>Man Trouble</t>
  </si>
  <si>
    <t>Carole Eastman</t>
  </si>
  <si>
    <t>Penta Entertainment</t>
  </si>
  <si>
    <t>Laws of Gravity</t>
  </si>
  <si>
    <t>August 20, 1993 (United Kingdom)</t>
  </si>
  <si>
    <t>Nick Gomez</t>
  </si>
  <si>
    <t>Peter Greene</t>
  </si>
  <si>
    <t>Brain Donors</t>
  </si>
  <si>
    <t>Pat Proft</t>
  </si>
  <si>
    <t>Out on a Limb</t>
  </si>
  <si>
    <t>Daniel Goldin</t>
  </si>
  <si>
    <t>Tetsuo II: Body Hammer</t>
  </si>
  <si>
    <t>August 15, 1997 (United States)</t>
  </si>
  <si>
    <t>Shin'ya Tsukamoto</t>
  </si>
  <si>
    <t>TomorÃ´ Taguchi</t>
  </si>
  <si>
    <t>F2</t>
  </si>
  <si>
    <t>Traces of Red</t>
  </si>
  <si>
    <t>November 11, 1992 (United States)</t>
  </si>
  <si>
    <t>Andy Wolk</t>
  </si>
  <si>
    <t>Jim Piddock</t>
  </si>
  <si>
    <t>Storyville</t>
  </si>
  <si>
    <t>September 30, 1992 (France)</t>
  </si>
  <si>
    <t>Mark Frost</t>
  </si>
  <si>
    <t>Frank Galbally</t>
  </si>
  <si>
    <t>Rescue Me</t>
  </si>
  <si>
    <t>December 3, 1993 (United States)</t>
  </si>
  <si>
    <t>Arthur Allan Seidelman</t>
  </si>
  <si>
    <t>Mike Snyder</t>
  </si>
  <si>
    <t>Map of the Human Heart</t>
  </si>
  <si>
    <t>May 14, 1993 (United States)</t>
  </si>
  <si>
    <t>Vincent Ward</t>
  </si>
  <si>
    <t>Louis Nowra</t>
  </si>
  <si>
    <t>Jason Scott Lee</t>
  </si>
  <si>
    <t>Ruby Cairo</t>
  </si>
  <si>
    <t>October 29, 1993 (United States)</t>
  </si>
  <si>
    <t>Andie MacDowell</t>
  </si>
  <si>
    <t>Majestic Films International</t>
  </si>
  <si>
    <t>The Waterdance</t>
  </si>
  <si>
    <t>May 13, 1992 (United States)</t>
  </si>
  <si>
    <t>Year of the Comet</t>
  </si>
  <si>
    <t>Penelope Ann Miller</t>
  </si>
  <si>
    <t>This Is My Life</t>
  </si>
  <si>
    <t>Meg Wolitzer</t>
  </si>
  <si>
    <t>Julie Kavner</t>
  </si>
  <si>
    <t>Mistress</t>
  </si>
  <si>
    <t>Barry Primus</t>
  </si>
  <si>
    <t>Robert Wuhl</t>
  </si>
  <si>
    <t>Meir Teper</t>
  </si>
  <si>
    <t>Passed Away</t>
  </si>
  <si>
    <t>Blame It on the Bellboy</t>
  </si>
  <si>
    <t>Mark Herman</t>
  </si>
  <si>
    <t>Bronson Pinchot</t>
  </si>
  <si>
    <t>Bellboy Films Limited</t>
  </si>
  <si>
    <t>Leaving Normal</t>
  </si>
  <si>
    <t>April 29, 1992 (United States)</t>
  </si>
  <si>
    <t>Ed Solomon</t>
  </si>
  <si>
    <t>Mirage Entertainment</t>
  </si>
  <si>
    <t>House of Angels</t>
  </si>
  <si>
    <t>Colin Nutley</t>
  </si>
  <si>
    <t>Helena BergstrÃ¶m</t>
  </si>
  <si>
    <t>Memfis Film</t>
  </si>
  <si>
    <t>The Long Day Closes</t>
  </si>
  <si>
    <t>Leigh McCormack</t>
  </si>
  <si>
    <t>Once Upon a Time in China III</t>
  </si>
  <si>
    <t>February 11, 1993 (Hong Kong)</t>
  </si>
  <si>
    <t>Hark Tsui</t>
  </si>
  <si>
    <t>Tin-suen Chan</t>
  </si>
  <si>
    <t>Jet Li</t>
  </si>
  <si>
    <t>Shadow of the Wolf</t>
  </si>
  <si>
    <t>March 5, 1993 (United States)</t>
  </si>
  <si>
    <t>Jacques Dorfmann</t>
  </si>
  <si>
    <t>Vision International</t>
  </si>
  <si>
    <t>The Gun in Betty Lou's Handbag</t>
  </si>
  <si>
    <t>Grace Cary Bickley</t>
  </si>
  <si>
    <t>In The Bag Productions</t>
  </si>
  <si>
    <t>Tombstone</t>
  </si>
  <si>
    <t>December 25, 1993 (United States)</t>
  </si>
  <si>
    <t>The Sandlot</t>
  </si>
  <si>
    <t>April 7, 1993 (United States)</t>
  </si>
  <si>
    <t>Tom Guiry</t>
  </si>
  <si>
    <t>Jurassic Park</t>
  </si>
  <si>
    <t>June 11, 1993 (United States)</t>
  </si>
  <si>
    <t>Dazed and Confused</t>
  </si>
  <si>
    <t>September 24, 1993 (United States)</t>
  </si>
  <si>
    <t>Jason London</t>
  </si>
  <si>
    <t>Gramercy Pictures (I)</t>
  </si>
  <si>
    <t>Schindler's List</t>
  </si>
  <si>
    <t>Thomas Keneally</t>
  </si>
  <si>
    <t>True Romance</t>
  </si>
  <si>
    <t>September 10, 1993 (United States)</t>
  </si>
  <si>
    <t>Naked</t>
  </si>
  <si>
    <t>David Thewlis</t>
  </si>
  <si>
    <t>Thin Man Films</t>
  </si>
  <si>
    <t>Robin Hood: Men in Tights</t>
  </si>
  <si>
    <t>July 28, 1993 (United States)</t>
  </si>
  <si>
    <t>J.D. Shapiro</t>
  </si>
  <si>
    <t>A Bronx Tale</t>
  </si>
  <si>
    <t>October 1, 1993 (United States)</t>
  </si>
  <si>
    <t>Chazz Palminteri</t>
  </si>
  <si>
    <t>Price Entertainment</t>
  </si>
  <si>
    <t>What's Eating Gilbert Grape</t>
  </si>
  <si>
    <t>March 4, 1994 (United States)</t>
  </si>
  <si>
    <t>Peter Hedges</t>
  </si>
  <si>
    <t>Hocus Pocus</t>
  </si>
  <si>
    <t>July 16, 1993 (United States)</t>
  </si>
  <si>
    <t>David Kirschner</t>
  </si>
  <si>
    <t>Carlito's Way</t>
  </si>
  <si>
    <t>November 12, 1993 (United States)</t>
  </si>
  <si>
    <t>Mrs. Doubtfire</t>
  </si>
  <si>
    <t>November 24, 1993 (United States)</t>
  </si>
  <si>
    <t>Anne Fine</t>
  </si>
  <si>
    <t>The Fugitive</t>
  </si>
  <si>
    <t>Jeb Stuart</t>
  </si>
  <si>
    <t>Demolition Man</t>
  </si>
  <si>
    <t>October 8, 1993 (United States)</t>
  </si>
  <si>
    <t>Marco Brambilla</t>
  </si>
  <si>
    <t>Peter M. Lenkov</t>
  </si>
  <si>
    <t>Dennis the Menace</t>
  </si>
  <si>
    <t>June 25, 1993 (United States)</t>
  </si>
  <si>
    <t>Hank Ketcham</t>
  </si>
  <si>
    <t>Falling Down</t>
  </si>
  <si>
    <t>Ebbe Roe Smith</t>
  </si>
  <si>
    <t>The Pelican Brief</t>
  </si>
  <si>
    <t>December 17, 1993 (United States)</t>
  </si>
  <si>
    <t>John Grisham</t>
  </si>
  <si>
    <t>The Firm</t>
  </si>
  <si>
    <t>June 30, 1993 (United States)</t>
  </si>
  <si>
    <t>Last Action Hero</t>
  </si>
  <si>
    <t>June 18, 1993 (United States)</t>
  </si>
  <si>
    <t>Zak Penn</t>
  </si>
  <si>
    <t>Sister Act 2: Back in the Habit</t>
  </si>
  <si>
    <t>December 10, 1993 (United States)</t>
  </si>
  <si>
    <t>Groundhog Day</t>
  </si>
  <si>
    <t>Danny Rubin</t>
  </si>
  <si>
    <t>Philadelphia</t>
  </si>
  <si>
    <t>January 14, 1994 (United States)</t>
  </si>
  <si>
    <t>Super Mario Bros.</t>
  </si>
  <si>
    <t>Sleepless in Seattle</t>
  </si>
  <si>
    <t>Jeff Arch</t>
  </si>
  <si>
    <t>Cliffhanger</t>
  </si>
  <si>
    <t>John Long</t>
  </si>
  <si>
    <t>The Piano</t>
  </si>
  <si>
    <t>February 11, 1994 (United States)</t>
  </si>
  <si>
    <t>CiBy 2000</t>
  </si>
  <si>
    <t>The Nightmare Before Christmas</t>
  </si>
  <si>
    <t>Henry Selick</t>
  </si>
  <si>
    <t>Danny Elfman</t>
  </si>
  <si>
    <t>Rookie of the Year</t>
  </si>
  <si>
    <t>July 7, 1993 (United States)</t>
  </si>
  <si>
    <t>Daniel Stern</t>
  </si>
  <si>
    <t>Sam Harper</t>
  </si>
  <si>
    <t>Thomas Ian Nicholas</t>
  </si>
  <si>
    <t>Blood In, Blood Out</t>
  </si>
  <si>
    <t>Ross Thomas</t>
  </si>
  <si>
    <t>Damian Chapa</t>
  </si>
  <si>
    <t>In the Name of the Father</t>
  </si>
  <si>
    <t>Gerry Conlon</t>
  </si>
  <si>
    <t>Hell's Kitchen Films</t>
  </si>
  <si>
    <t>Alive</t>
  </si>
  <si>
    <t>Piers Paul Read</t>
  </si>
  <si>
    <t>Film Andes S.A.</t>
  </si>
  <si>
    <t>Addams Family Values</t>
  </si>
  <si>
    <t>November 19, 1993 (United States)</t>
  </si>
  <si>
    <t>Indecent Proposal</t>
  </si>
  <si>
    <t>Jack Engelhard</t>
  </si>
  <si>
    <t>In the Line of Fire</t>
  </si>
  <si>
    <t>July 9, 1993 (United States)</t>
  </si>
  <si>
    <t>Jeff Maguire</t>
  </si>
  <si>
    <t>The Age of Innocence</t>
  </si>
  <si>
    <t>Edith Wharton</t>
  </si>
  <si>
    <t>Menace II Society</t>
  </si>
  <si>
    <t>May 26, 1993 (United States)</t>
  </si>
  <si>
    <t>Albert Hughes</t>
  </si>
  <si>
    <t>Allen Hughes</t>
  </si>
  <si>
    <t>Tyrin Turner</t>
  </si>
  <si>
    <t>Gettysburg</t>
  </si>
  <si>
    <t>Michael Shaara</t>
  </si>
  <si>
    <t>TriStar Television</t>
  </si>
  <si>
    <t>The Three Musketeers</t>
  </si>
  <si>
    <t>Alexandre Dumas</t>
  </si>
  <si>
    <t>Austria</t>
  </si>
  <si>
    <t>Homeward Bound: The Incredible Journey</t>
  </si>
  <si>
    <t>Duwayne Dunham</t>
  </si>
  <si>
    <t>Sheila Burnford</t>
  </si>
  <si>
    <t>The Secret Garden</t>
  </si>
  <si>
    <t>August 13, 1993 (United States)</t>
  </si>
  <si>
    <t>Frances Hodgson Burnett</t>
  </si>
  <si>
    <t>Kate Maberly</t>
  </si>
  <si>
    <t>Free Willy</t>
  </si>
  <si>
    <t>Keith Walker</t>
  </si>
  <si>
    <t>Jason James Richter</t>
  </si>
  <si>
    <t>Warner Bros. Family Entertainment</t>
  </si>
  <si>
    <t>RoboCop 3</t>
  </si>
  <si>
    <t>November 5, 1993 (United States)</t>
  </si>
  <si>
    <t>The Remains of the Day</t>
  </si>
  <si>
    <t>Kazuo Ishiguro</t>
  </si>
  <si>
    <t>Hard Target</t>
  </si>
  <si>
    <t>August 20, 1993 (United States)</t>
  </si>
  <si>
    <t>John Woo</t>
  </si>
  <si>
    <t>Fire in the Sky</t>
  </si>
  <si>
    <t>March 12, 1993 (United States)</t>
  </si>
  <si>
    <t>Travis Walton</t>
  </si>
  <si>
    <t>Cool Runnings</t>
  </si>
  <si>
    <t>Lynn Siefert</t>
  </si>
  <si>
    <t>Dave</t>
  </si>
  <si>
    <t>Kalifornia</t>
  </si>
  <si>
    <t>Dominic Sena</t>
  </si>
  <si>
    <t>Stephen Levy</t>
  </si>
  <si>
    <t>Benny &amp; Joon</t>
  </si>
  <si>
    <t>April 16, 1993 (United States)</t>
  </si>
  <si>
    <t>Barry Berman</t>
  </si>
  <si>
    <t>Sliver</t>
  </si>
  <si>
    <t>May 21, 1993 (United States)</t>
  </si>
  <si>
    <t>Rudy</t>
  </si>
  <si>
    <t>October 22, 1993 (United States)</t>
  </si>
  <si>
    <t>Coneheads</t>
  </si>
  <si>
    <t>July 23, 1993 (United States)</t>
  </si>
  <si>
    <t>Tom Davis</t>
  </si>
  <si>
    <t>So I Married an Axe Murderer</t>
  </si>
  <si>
    <t>Robbie Fox</t>
  </si>
  <si>
    <t>Hot Shots! Part Deux</t>
  </si>
  <si>
    <t>Much Ado About Nothing</t>
  </si>
  <si>
    <t>July 2, 1993 (United States)</t>
  </si>
  <si>
    <t>The Crush</t>
  </si>
  <si>
    <t>Alan Shapiro</t>
  </si>
  <si>
    <t>Loaded Weapon 1</t>
  </si>
  <si>
    <t>February 5, 1993 (United States)</t>
  </si>
  <si>
    <t>Don Holley</t>
  </si>
  <si>
    <t>This Boy's Life</t>
  </si>
  <si>
    <t>April 23, 1993 (United States)</t>
  </si>
  <si>
    <t>Tobias Wolff</t>
  </si>
  <si>
    <t>Knickerbocker Films</t>
  </si>
  <si>
    <t>Three Colors: Blue</t>
  </si>
  <si>
    <t>September 8, 1993 (France)</t>
  </si>
  <si>
    <t>Grumpy Old Men</t>
  </si>
  <si>
    <t>Mark Steven Johnson</t>
  </si>
  <si>
    <t>John Davis</t>
  </si>
  <si>
    <t>A Perfect World</t>
  </si>
  <si>
    <t>John Lee Hancock</t>
  </si>
  <si>
    <t>Leprechaun</t>
  </si>
  <si>
    <t>Mark Jones</t>
  </si>
  <si>
    <t>Warwick Davis</t>
  </si>
  <si>
    <t>Trimark Pictures</t>
  </si>
  <si>
    <t>Malice</t>
  </si>
  <si>
    <t>What's Love Got to Do with It</t>
  </si>
  <si>
    <t>Tina Turner</t>
  </si>
  <si>
    <t>Angela Bassett</t>
  </si>
  <si>
    <t>Short Cuts</t>
  </si>
  <si>
    <t>October 1, 1993 (Italy)</t>
  </si>
  <si>
    <t>Raymond Carver</t>
  </si>
  <si>
    <t>Fine Line Features</t>
  </si>
  <si>
    <t>Son in Law</t>
  </si>
  <si>
    <t>Patrick J. Clifton</t>
  </si>
  <si>
    <t>Pauly Shore</t>
  </si>
  <si>
    <t>Striking Distance</t>
  </si>
  <si>
    <t>Return of the Living Dead III</t>
  </si>
  <si>
    <t>February 25, 1994 (Brazil)</t>
  </si>
  <si>
    <t>Brian Yuzna</t>
  </si>
  <si>
    <t>John Penney</t>
  </si>
  <si>
    <t>Kent McCord</t>
  </si>
  <si>
    <t>Searching for Bobby Fischer</t>
  </si>
  <si>
    <t>August 11, 1993 (United States)</t>
  </si>
  <si>
    <t>Steven Zaillian</t>
  </si>
  <si>
    <t>Fred Waitzkin</t>
  </si>
  <si>
    <t>Jason Goes to Hell: the Final Friday</t>
  </si>
  <si>
    <t>Adam Marcus</t>
  </si>
  <si>
    <t>Jay Huguely</t>
  </si>
  <si>
    <t>John D. LeMay</t>
  </si>
  <si>
    <t>Matinee</t>
  </si>
  <si>
    <t>The Good Son</t>
  </si>
  <si>
    <t>The Beverly Hillbillies</t>
  </si>
  <si>
    <t>October 15, 1993 (United States)</t>
  </si>
  <si>
    <t>Paul Henning</t>
  </si>
  <si>
    <t>Diedrich Bader</t>
  </si>
  <si>
    <t>Beethoven's 2nd</t>
  </si>
  <si>
    <t>Killing Zoe</t>
  </si>
  <si>
    <t>September 1994 (United States)</t>
  </si>
  <si>
    <t>Roger Avary</t>
  </si>
  <si>
    <t>Davis-Films</t>
  </si>
  <si>
    <t>Cronos</t>
  </si>
  <si>
    <t>May 1994 (United States)</t>
  </si>
  <si>
    <t>Guillermo del Toro</t>
  </si>
  <si>
    <t>Federico Luppi</t>
  </si>
  <si>
    <t>CNCAIMC</t>
  </si>
  <si>
    <t>Geronimo: An American Legend</t>
  </si>
  <si>
    <t>Wayne's World 2</t>
  </si>
  <si>
    <t>Stephen Surjik</t>
  </si>
  <si>
    <t>Point of No Return</t>
  </si>
  <si>
    <t>March 19, 1993 (United States)</t>
  </si>
  <si>
    <t>Boxing Helena</t>
  </si>
  <si>
    <t>Jennifer Lynch</t>
  </si>
  <si>
    <t>Philippe Caland</t>
  </si>
  <si>
    <t>Mainline Pictures</t>
  </si>
  <si>
    <t>Romeo Is Bleeding</t>
  </si>
  <si>
    <t>Hilary Henkin</t>
  </si>
  <si>
    <t>Polygram Filmed Entertainment</t>
  </si>
  <si>
    <t>Rising Sun</t>
  </si>
  <si>
    <t>For Love or Money</t>
  </si>
  <si>
    <t>Teenage Mutant Ninja Turtles III</t>
  </si>
  <si>
    <t>Body Snatchers</t>
  </si>
  <si>
    <t>February 18, 1994 (United States)</t>
  </si>
  <si>
    <t>Dorset Productions</t>
  </si>
  <si>
    <t>Stalingrad</t>
  </si>
  <si>
    <t>January 21, 1993 (Germany)</t>
  </si>
  <si>
    <t>Joseph Vilsmaier</t>
  </si>
  <si>
    <t>JÃ¼rgen BÃ¼scher</t>
  </si>
  <si>
    <t>Dominique Horwitz</t>
  </si>
  <si>
    <t>B.A. Produktion</t>
  </si>
  <si>
    <t>Airborne</t>
  </si>
  <si>
    <t>Rob Bowman</t>
  </si>
  <si>
    <t>Bill Apablasa</t>
  </si>
  <si>
    <t>Shane McDermott</t>
  </si>
  <si>
    <t>Icon Entertainment International</t>
  </si>
  <si>
    <t>The Thing Called Love</t>
  </si>
  <si>
    <t>August 27, 1993 (United States)</t>
  </si>
  <si>
    <t>Carol Heikkinen</t>
  </si>
  <si>
    <t>The Vanishing</t>
  </si>
  <si>
    <t>George Sluizer</t>
  </si>
  <si>
    <t>Tim KrabbÃ©</t>
  </si>
  <si>
    <t>The House of the Spirits</t>
  </si>
  <si>
    <t>April 1, 1994 (United States)</t>
  </si>
  <si>
    <t>Isabel Allende</t>
  </si>
  <si>
    <t>Portugal</t>
  </si>
  <si>
    <t>Undercover Blues</t>
  </si>
  <si>
    <t>Ian Abrams</t>
  </si>
  <si>
    <t>Little Buddha</t>
  </si>
  <si>
    <t>May 25, 1994 (United States)</t>
  </si>
  <si>
    <t>Dragon</t>
  </si>
  <si>
    <t>Raffaella De Laurentiis Productions</t>
  </si>
  <si>
    <t>Poetic Justice</t>
  </si>
  <si>
    <t>Janet Jackson</t>
  </si>
  <si>
    <t>The Joy Luck Club</t>
  </si>
  <si>
    <t>Amy Tan</t>
  </si>
  <si>
    <t>Tamlyn Tomita</t>
  </si>
  <si>
    <t>The Cement Garden</t>
  </si>
  <si>
    <t>Charlotte Gainsbourg</t>
  </si>
  <si>
    <t>Untamed Heart</t>
  </si>
  <si>
    <t>Tom Sierchio</t>
  </si>
  <si>
    <t>Batman: Mask of the Phantasm</t>
  </si>
  <si>
    <t>Kevin Conroy</t>
  </si>
  <si>
    <t>Freaked</t>
  </si>
  <si>
    <t>March 31, 1994 (Australia)</t>
  </si>
  <si>
    <t>Tom Stern</t>
  </si>
  <si>
    <t>Tim Burns</t>
  </si>
  <si>
    <t>Chiodo Brothers Productions</t>
  </si>
  <si>
    <t>Swing Kids</t>
  </si>
  <si>
    <t>Thomas Carter</t>
  </si>
  <si>
    <t>Jonathan Marc Feldman</t>
  </si>
  <si>
    <t>Heart and Souls</t>
  </si>
  <si>
    <t>Gregory Hansen</t>
  </si>
  <si>
    <t>Needful Things</t>
  </si>
  <si>
    <t>Fraser C. Heston</t>
  </si>
  <si>
    <t>Max von Sydow</t>
  </si>
  <si>
    <t>Ruby in Paradise</t>
  </si>
  <si>
    <t>Victor Nunez</t>
  </si>
  <si>
    <t>Jane Austen</t>
  </si>
  <si>
    <t>Ashley Judd</t>
  </si>
  <si>
    <t>Full Crew/Say Yea</t>
  </si>
  <si>
    <t>Six Degrees of Separation</t>
  </si>
  <si>
    <t>December 8, 1993 (United States)</t>
  </si>
  <si>
    <t>John Guare</t>
  </si>
  <si>
    <t>Will Smith</t>
  </si>
  <si>
    <t>The Man Without a Face</t>
  </si>
  <si>
    <t>August 25, 1993 (United States)</t>
  </si>
  <si>
    <t>Isabelle Holland</t>
  </si>
  <si>
    <t>Farewell My Concubine</t>
  </si>
  <si>
    <t>Kaige Chen</t>
  </si>
  <si>
    <t>Pik-Wah Lee</t>
  </si>
  <si>
    <t>Tomson Films</t>
  </si>
  <si>
    <t>Sniper</t>
  </si>
  <si>
    <t>Luis Llosa</t>
  </si>
  <si>
    <t>Michael Frost Beckner</t>
  </si>
  <si>
    <t>Judgment Night</t>
  </si>
  <si>
    <t>Lewis Colick</t>
  </si>
  <si>
    <t>Shadowlands</t>
  </si>
  <si>
    <t>William Nicholson</t>
  </si>
  <si>
    <t>Arizona Dream</t>
  </si>
  <si>
    <t>September 9, 1994 (United States)</t>
  </si>
  <si>
    <t>David Atkins</t>
  </si>
  <si>
    <t>Nowhere to Run</t>
  </si>
  <si>
    <t>King of the Hill</t>
  </si>
  <si>
    <t>A.E. Hotchner</t>
  </si>
  <si>
    <t>Jesse Bradford</t>
  </si>
  <si>
    <t>Wildwood Enterprises</t>
  </si>
  <si>
    <t>Mad Dog and Glory</t>
  </si>
  <si>
    <t>We're Back! A Dinosaur's Story</t>
  </si>
  <si>
    <t>Red Rock West</t>
  </si>
  <si>
    <t>May 14, 1993 (Italy)</t>
  </si>
  <si>
    <t>Propaganda Films</t>
  </si>
  <si>
    <t>The Program</t>
  </si>
  <si>
    <t>Ghost in the Machine</t>
  </si>
  <si>
    <t>December 29, 1993 (United States)</t>
  </si>
  <si>
    <t>Fearless</t>
  </si>
  <si>
    <t>Rafael Yglesias</t>
  </si>
  <si>
    <t>Spring Creek Productions</t>
  </si>
  <si>
    <t>Manhattan Murder Mystery</t>
  </si>
  <si>
    <t>August 18, 1993 (United States)</t>
  </si>
  <si>
    <t>Surf Ninjas</t>
  </si>
  <si>
    <t>Ernie Reyes Sr.</t>
  </si>
  <si>
    <t>Weekend at Bernie's II</t>
  </si>
  <si>
    <t>Artimm</t>
  </si>
  <si>
    <t>Les visiteurs</t>
  </si>
  <si>
    <t>July 12, 1996 (United States)</t>
  </si>
  <si>
    <t>Jean-Marie PoirÃ©</t>
  </si>
  <si>
    <t>Christian Clavier</t>
  </si>
  <si>
    <t>Alpilles Productions</t>
  </si>
  <si>
    <t>The Adventures of Huck Finn</t>
  </si>
  <si>
    <t>Stephen Sommers</t>
  </si>
  <si>
    <t>Mark Twain</t>
  </si>
  <si>
    <t>Elijah Wood</t>
  </si>
  <si>
    <t>Steve White Productions</t>
  </si>
  <si>
    <t>Made in America</t>
  </si>
  <si>
    <t>Marcia Brandwynne</t>
  </si>
  <si>
    <t>May 6, 1994 (United States)</t>
  </si>
  <si>
    <t>M. Butterfly</t>
  </si>
  <si>
    <t>David Henry Hwang</t>
  </si>
  <si>
    <t>The Dark Half</t>
  </si>
  <si>
    <t>Only the Strong</t>
  </si>
  <si>
    <t>Mark Dacascos</t>
  </si>
  <si>
    <t>August Entertainment</t>
  </si>
  <si>
    <t>My Life</t>
  </si>
  <si>
    <t>Capella Films</t>
  </si>
  <si>
    <t>Mi vida loca</t>
  </si>
  <si>
    <t>July 15, 1994 (United States)</t>
  </si>
  <si>
    <t>Angel Aviles</t>
  </si>
  <si>
    <t>Look Who's Talking Now</t>
  </si>
  <si>
    <t>The Meteor Man</t>
  </si>
  <si>
    <t>Fatal Instinct</t>
  </si>
  <si>
    <t>David O'Malley</t>
  </si>
  <si>
    <t>CB4</t>
  </si>
  <si>
    <t>Chris Rock</t>
  </si>
  <si>
    <t>Calendar Girl</t>
  </si>
  <si>
    <t>John Whitesell</t>
  </si>
  <si>
    <t>Paul W. Shapiro</t>
  </si>
  <si>
    <t>Jason Priestley</t>
  </si>
  <si>
    <t>Parkway Productions</t>
  </si>
  <si>
    <t>Heaven &amp; Earth</t>
  </si>
  <si>
    <t>January 7, 1994 (United States)</t>
  </si>
  <si>
    <t>Le Ly Hayslip</t>
  </si>
  <si>
    <t>Hiep Thi Le</t>
  </si>
  <si>
    <t>Indian Summer</t>
  </si>
  <si>
    <t>Alan Arkin</t>
  </si>
  <si>
    <t>Once Upon a Forest</t>
  </si>
  <si>
    <t>Charles Grosvenor</t>
  </si>
  <si>
    <t>Rae Lambert</t>
  </si>
  <si>
    <t>Michael Crawford</t>
  </si>
  <si>
    <t>Posse</t>
  </si>
  <si>
    <t>Flesh and Bone</t>
  </si>
  <si>
    <t>Sommersby</t>
  </si>
  <si>
    <t>Even Cowgirls Get the Blues</t>
  </si>
  <si>
    <t>May 20, 1994 (United States)</t>
  </si>
  <si>
    <t>Tom Robbins</t>
  </si>
  <si>
    <t>Uma Thurman</t>
  </si>
  <si>
    <t>Life with Mikey</t>
  </si>
  <si>
    <t>Marc Lawrence</t>
  </si>
  <si>
    <t>Best of the Best II</t>
  </si>
  <si>
    <t>Max Strom</t>
  </si>
  <si>
    <t>Picture Securities</t>
  </si>
  <si>
    <t>The Thief and the Cobbler</t>
  </si>
  <si>
    <t>August 25, 1995 (United States)</t>
  </si>
  <si>
    <t>Richard Williams</t>
  </si>
  <si>
    <t>Richard Williams Productions</t>
  </si>
  <si>
    <t>My Boyfriend's Back</t>
  </si>
  <si>
    <t>Dean Lorey</t>
  </si>
  <si>
    <t>Andrew Lowery</t>
  </si>
  <si>
    <t>Warlock: The Armageddon</t>
  </si>
  <si>
    <t>Kevin Rock</t>
  </si>
  <si>
    <t>The Scent of Green Papaya</t>
  </si>
  <si>
    <t>January 28, 1994 (United States)</t>
  </si>
  <si>
    <t>Anh Hung Tran</t>
  </si>
  <si>
    <t>Nu YÃªn-KhÃª Tran</t>
  </si>
  <si>
    <t>Vietnam</t>
  </si>
  <si>
    <t>Les Productions Lazennec</t>
  </si>
  <si>
    <t>Kika</t>
  </si>
  <si>
    <t>Wide Sargasso Sea</t>
  </si>
  <si>
    <t>Jan Sharp</t>
  </si>
  <si>
    <t>Karina Lombard</t>
  </si>
  <si>
    <t>Laughing Kookaburra Productions</t>
  </si>
  <si>
    <t>Iron Monkey</t>
  </si>
  <si>
    <t>October 12, 2001 (United States)</t>
  </si>
  <si>
    <t>Woo-Ping Yuen</t>
  </si>
  <si>
    <t>Tan Cheung</t>
  </si>
  <si>
    <t>Rongguang Yu</t>
  </si>
  <si>
    <t>Film Workshop</t>
  </si>
  <si>
    <t>Mr. Nanny</t>
  </si>
  <si>
    <t>The Real McCoy</t>
  </si>
  <si>
    <t>Desmond Lowden</t>
  </si>
  <si>
    <t>Bregman/Baer Productions</t>
  </si>
  <si>
    <t>3 Ninjas: Knuckle Up</t>
  </si>
  <si>
    <t>April 7, 1995 (United States)</t>
  </si>
  <si>
    <t>Sang-ok Shin</t>
  </si>
  <si>
    <t>Alex S. Kim</t>
  </si>
  <si>
    <t>Sheen Productions</t>
  </si>
  <si>
    <t>Father Hood</t>
  </si>
  <si>
    <t>Faraway, So Close!</t>
  </si>
  <si>
    <t>December 21, 1993 (United States)</t>
  </si>
  <si>
    <t>Otto Sander</t>
  </si>
  <si>
    <t>Dangerous Game</t>
  </si>
  <si>
    <t>Cecchi Gori Europa N.V.</t>
  </si>
  <si>
    <t>Deadfall</t>
  </si>
  <si>
    <t>Christopher Coppola</t>
  </si>
  <si>
    <t>A Home of Our Own</t>
  </si>
  <si>
    <t>A Far Off Place</t>
  </si>
  <si>
    <t>Mikael Salomon</t>
  </si>
  <si>
    <t>Reese Witherspoon</t>
  </si>
  <si>
    <t>Guilty as Sin</t>
  </si>
  <si>
    <t>The Wedding Banquet</t>
  </si>
  <si>
    <t>August 4, 1993 (United States)</t>
  </si>
  <si>
    <t>Ang Lee</t>
  </si>
  <si>
    <t>Winston Chao</t>
  </si>
  <si>
    <t>Ang Lee Productions</t>
  </si>
  <si>
    <t>Another Stakeout</t>
  </si>
  <si>
    <t>Aspen Extreme</t>
  </si>
  <si>
    <t>Patrick Hasburgh</t>
  </si>
  <si>
    <t>Paul Gross</t>
  </si>
  <si>
    <t>Suture</t>
  </si>
  <si>
    <t>August 24, 1994 (France)</t>
  </si>
  <si>
    <t>Scott McGehee</t>
  </si>
  <si>
    <t>Dennis Haysbert</t>
  </si>
  <si>
    <t>Kino Korsakoff</t>
  </si>
  <si>
    <t>Blink</t>
  </si>
  <si>
    <t>January 26, 1994 (United States)</t>
  </si>
  <si>
    <t>Dana Stevens</t>
  </si>
  <si>
    <t>Where the Rivers Flow North</t>
  </si>
  <si>
    <t>Jay Craven</t>
  </si>
  <si>
    <t>Howard Frank Mosher</t>
  </si>
  <si>
    <t>Rip Torn</t>
  </si>
  <si>
    <t>Caledonia Pictures</t>
  </si>
  <si>
    <t>Sugar Hill</t>
  </si>
  <si>
    <t>Leon Ichaso</t>
  </si>
  <si>
    <t>Barry Michael Cooper</t>
  </si>
  <si>
    <t>Man's Best Friend</t>
  </si>
  <si>
    <t>Mr. Jones</t>
  </si>
  <si>
    <t>Rastar Productions</t>
  </si>
  <si>
    <t>Carnosaur</t>
  </si>
  <si>
    <t>John Brosnan</t>
  </si>
  <si>
    <t>Diane Ladd</t>
  </si>
  <si>
    <t>New Horizons Picture</t>
  </si>
  <si>
    <t>Mr. Wonderful</t>
  </si>
  <si>
    <t>Amy Schor Ferris</t>
  </si>
  <si>
    <t>Cop &amp; Â½</t>
  </si>
  <si>
    <t>Arne Olsen</t>
  </si>
  <si>
    <t>Madadayo</t>
  </si>
  <si>
    <t>April 17, 1993 (Japan)</t>
  </si>
  <si>
    <t>IshirÃ´ Honda</t>
  </si>
  <si>
    <t>Tatsuo Matsumura</t>
  </si>
  <si>
    <t>Caro diario</t>
  </si>
  <si>
    <t>September 30, 1994 (United States)</t>
  </si>
  <si>
    <t>Nanni Moretti</t>
  </si>
  <si>
    <t>Sacher Film</t>
  </si>
  <si>
    <t>Jack the Bear</t>
  </si>
  <si>
    <t>Marshall Herskovitz</t>
  </si>
  <si>
    <t>Dan McCall</t>
  </si>
  <si>
    <t>Money for Nothing</t>
  </si>
  <si>
    <t>Mark Bowden</t>
  </si>
  <si>
    <t>Naked in New York</t>
  </si>
  <si>
    <t>April 13, 1994 (United States)</t>
  </si>
  <si>
    <t>Daniel Algrant</t>
  </si>
  <si>
    <t>Some Film</t>
  </si>
  <si>
    <t>Son of the Pink Panther</t>
  </si>
  <si>
    <t>Maurice Richlin</t>
  </si>
  <si>
    <t>Jung on zo</t>
  </si>
  <si>
    <t>June 24, 1993 (Hong Kong)</t>
  </si>
  <si>
    <t>Kirk Wong</t>
  </si>
  <si>
    <t>Tin Nam Chun</t>
  </si>
  <si>
    <t>Totally F***ed Up</t>
  </si>
  <si>
    <t>January 13, 1995 (United Kingdom)</t>
  </si>
  <si>
    <t>James Duval</t>
  </si>
  <si>
    <t>Blurco</t>
  </si>
  <si>
    <t>Bodies, Rest &amp; Motion</t>
  </si>
  <si>
    <t>April 9, 1993 (United States)</t>
  </si>
  <si>
    <t>Michael Steinberg</t>
  </si>
  <si>
    <t>Roger Hedden</t>
  </si>
  <si>
    <t>House of Cards</t>
  </si>
  <si>
    <t>Michael Lessac</t>
  </si>
  <si>
    <t>Bhaji on the Beach</t>
  </si>
  <si>
    <t>Gurinder Chadha</t>
  </si>
  <si>
    <t>Kim Vithana</t>
  </si>
  <si>
    <t>Silent Tongue</t>
  </si>
  <si>
    <t>January 27, 1995 (United Kingdom)</t>
  </si>
  <si>
    <t>Alan Bates</t>
  </si>
  <si>
    <t>Amos &amp; Andrew</t>
  </si>
  <si>
    <t>Splitting Heirs</t>
  </si>
  <si>
    <t>Robert Young</t>
  </si>
  <si>
    <t>Born Yesterday</t>
  </si>
  <si>
    <t>March 26, 1993 (United States)</t>
  </si>
  <si>
    <t>Garson Kanin</t>
  </si>
  <si>
    <t>Mother's Boys</t>
  </si>
  <si>
    <t>Yves Simoneau</t>
  </si>
  <si>
    <t>Bernard Taylor</t>
  </si>
  <si>
    <t>The Nutcracker</t>
  </si>
  <si>
    <t>Susan Cooper</t>
  </si>
  <si>
    <t>Darci Kistler</t>
  </si>
  <si>
    <t>Krasnow Productions</t>
  </si>
  <si>
    <t>Philadelphia Experiment II</t>
  </si>
  <si>
    <t>June 4, 1994 (South Korea)</t>
  </si>
  <si>
    <t>Stephen Cornwell</t>
  </si>
  <si>
    <t>Wallace C. Bennett</t>
  </si>
  <si>
    <t>Brad Johnson</t>
  </si>
  <si>
    <t>Blue</t>
  </si>
  <si>
    <t>Channel 4 Television Corporation</t>
  </si>
  <si>
    <t>Fear of a Black Hat</t>
  </si>
  <si>
    <t>Rusty Cundieff</t>
  </si>
  <si>
    <t>Larry B. Scott</t>
  </si>
  <si>
    <t>Ed and His Dead Mother</t>
  </si>
  <si>
    <t>November 17, 1993 (United States)</t>
  </si>
  <si>
    <t>Chuck Hughes</t>
  </si>
  <si>
    <t>Eric Christmas</t>
  </si>
  <si>
    <t>A Dangerous Woman</t>
  </si>
  <si>
    <t>Mary McGarry Morris</t>
  </si>
  <si>
    <t>Josh and S.A.M.</t>
  </si>
  <si>
    <t>Billy Weber</t>
  </si>
  <si>
    <t>Jacob Tierney</t>
  </si>
  <si>
    <t>Ethan Frome</t>
  </si>
  <si>
    <t>John Madden</t>
  </si>
  <si>
    <t>Richard Nelson</t>
  </si>
  <si>
    <t>The Night We Never Met</t>
  </si>
  <si>
    <t>Warren Leight</t>
  </si>
  <si>
    <t>The Shawshank Redemption</t>
  </si>
  <si>
    <t>October 14, 1994 (United States)</t>
  </si>
  <si>
    <t>Frank Darabont</t>
  </si>
  <si>
    <t>Pulp Fiction</t>
  </si>
  <si>
    <t>Forrest Gump</t>
  </si>
  <si>
    <t>July 6, 1994 (United States)</t>
  </si>
  <si>
    <t>Winston Groom</t>
  </si>
  <si>
    <t>LÃ©on: The Professional</t>
  </si>
  <si>
    <t>November 18, 1994 (United States)</t>
  </si>
  <si>
    <t>Jean Reno</t>
  </si>
  <si>
    <t>True Lies</t>
  </si>
  <si>
    <t>Claude Zidi</t>
  </si>
  <si>
    <t>The Lion King</t>
  </si>
  <si>
    <t>June 24, 1994 (United States)</t>
  </si>
  <si>
    <t>Roger Allers</t>
  </si>
  <si>
    <t>Irene Mecchi</t>
  </si>
  <si>
    <t>The Mask</t>
  </si>
  <si>
    <t>July 29, 1994 (United States)</t>
  </si>
  <si>
    <t>Michael Fallon</t>
  </si>
  <si>
    <t>Jim Carrey</t>
  </si>
  <si>
    <t>Speed</t>
  </si>
  <si>
    <t>June 10, 1994 (United States)</t>
  </si>
  <si>
    <t>Jan de Bont</t>
  </si>
  <si>
    <t>Graham Yost</t>
  </si>
  <si>
    <t>The Mark Gordon Company</t>
  </si>
  <si>
    <t>Stargate</t>
  </si>
  <si>
    <t>October 28, 1994 (United States)</t>
  </si>
  <si>
    <t>Dean Devlin</t>
  </si>
  <si>
    <t>The Little Rascals</t>
  </si>
  <si>
    <t>August 5, 1994 (United States)</t>
  </si>
  <si>
    <t>Travis Tedford</t>
  </si>
  <si>
    <t>Dumb and Dumber</t>
  </si>
  <si>
    <t>December 16, 1994 (United States)</t>
  </si>
  <si>
    <t>Peter Farrelly</t>
  </si>
  <si>
    <t>Legends of the Fall</t>
  </si>
  <si>
    <t>January 13, 1995 (United States)</t>
  </si>
  <si>
    <t>Susan Shilliday</t>
  </si>
  <si>
    <t>Natural Born Killers</t>
  </si>
  <si>
    <t>August 26, 1994 (United States)</t>
  </si>
  <si>
    <t>Woody Harrelson</t>
  </si>
  <si>
    <t>The Crow</t>
  </si>
  <si>
    <t>May 13, 1994 (United States)</t>
  </si>
  <si>
    <t>Alex Proyas</t>
  </si>
  <si>
    <t>James O'Barr</t>
  </si>
  <si>
    <t>Crowvision Inc.</t>
  </si>
  <si>
    <t>Interview with the Vampire: the Vampire Chronicles</t>
  </si>
  <si>
    <t>November 11, 1994 (United States)</t>
  </si>
  <si>
    <t>Anne Rice</t>
  </si>
  <si>
    <t>Four Weddings and a Funeral</t>
  </si>
  <si>
    <t>April 15, 1994 (United States)</t>
  </si>
  <si>
    <t>The Flintstones</t>
  </si>
  <si>
    <t>May 27, 1994 (United States)</t>
  </si>
  <si>
    <t>Ace Ventura: Pet Detective</t>
  </si>
  <si>
    <t>Tom Shadyac</t>
  </si>
  <si>
    <t>Jack Bernstein</t>
  </si>
  <si>
    <t>Little Women</t>
  </si>
  <si>
    <t>December 25, 1994 (United States)</t>
  </si>
  <si>
    <t>Louisa May Alcott</t>
  </si>
  <si>
    <t>Street Fighter</t>
  </si>
  <si>
    <t>December 23, 1994 (United States)</t>
  </si>
  <si>
    <t>Capcom Entertainment</t>
  </si>
  <si>
    <t>Chungking Express</t>
  </si>
  <si>
    <t>March 8, 1996 (United States)</t>
  </si>
  <si>
    <t>Brigitte Lin</t>
  </si>
  <si>
    <t>Jet Tone Production</t>
  </si>
  <si>
    <t>Clear and Present Danger</t>
  </si>
  <si>
    <t>August 3, 1994 (United States)</t>
  </si>
  <si>
    <t>D2: The Mighty Ducks</t>
  </si>
  <si>
    <t>March 25, 1994 (United States)</t>
  </si>
  <si>
    <t>Sam Weisman</t>
  </si>
  <si>
    <t>Heavenly Creatures</t>
  </si>
  <si>
    <t>October 14, 1994 (New Zealand)</t>
  </si>
  <si>
    <t>Fran Walsh</t>
  </si>
  <si>
    <t>Melanie Lynskey</t>
  </si>
  <si>
    <t>Clerks</t>
  </si>
  <si>
    <t>November 9, 1994 (France)</t>
  </si>
  <si>
    <t>Kevin Smith</t>
  </si>
  <si>
    <t>Brian O'Halloran</t>
  </si>
  <si>
    <t>View Askew Productions</t>
  </si>
  <si>
    <t>Camp Nowhere</t>
  </si>
  <si>
    <t>Jonathan Prince</t>
  </si>
  <si>
    <t>Andrew Kurtzman</t>
  </si>
  <si>
    <t>Jonathan Jackson</t>
  </si>
  <si>
    <t>Maverick</t>
  </si>
  <si>
    <t>Roy Huggins</t>
  </si>
  <si>
    <t>Donner/Shuler-Donner Productions</t>
  </si>
  <si>
    <t>Wyatt Earp</t>
  </si>
  <si>
    <t>The Last Seduction</t>
  </si>
  <si>
    <t>October 26, 1994 (United States)</t>
  </si>
  <si>
    <t>Steve Barancik</t>
  </si>
  <si>
    <t>Linda Fiorentino</t>
  </si>
  <si>
    <t>The Adventures of Priscilla, Queen of the Desert</t>
  </si>
  <si>
    <t>August 10, 1994 (United States)</t>
  </si>
  <si>
    <t>Stephan Elliott</t>
  </si>
  <si>
    <t>Little Giants</t>
  </si>
  <si>
    <t>James Ferguson</t>
  </si>
  <si>
    <t>Ed Wood</t>
  </si>
  <si>
    <t>October 7, 1994 (United States)</t>
  </si>
  <si>
    <t>Rudolph Grey</t>
  </si>
  <si>
    <t>Star Trek: Generations</t>
  </si>
  <si>
    <t>David Carson</t>
  </si>
  <si>
    <t>Patrick Stewart</t>
  </si>
  <si>
    <t>Disclosure</t>
  </si>
  <si>
    <t>December 9, 1994 (United States)</t>
  </si>
  <si>
    <t>Angels in the Outfield</t>
  </si>
  <si>
    <t>Dorothy Kingsley</t>
  </si>
  <si>
    <t>Caravan Pictures</t>
  </si>
  <si>
    <t>In the Mouth of Madness</t>
  </si>
  <si>
    <t>February 3, 1995 (United States)</t>
  </si>
  <si>
    <t>Michael De Luca</t>
  </si>
  <si>
    <t>Richie Rich</t>
  </si>
  <si>
    <t>December 21, 1994 (United States)</t>
  </si>
  <si>
    <t>Beverly Hills Cop III</t>
  </si>
  <si>
    <t>Reality Bites</t>
  </si>
  <si>
    <t>Ben Stiller</t>
  </si>
  <si>
    <t>Helen Childress</t>
  </si>
  <si>
    <t>Jersey Films</t>
  </si>
  <si>
    <t>Naked Gun 33 1/3: the Final Insult</t>
  </si>
  <si>
    <t>Peter Segal</t>
  </si>
  <si>
    <t>Sirens</t>
  </si>
  <si>
    <t>British Screen Finance Ltd.</t>
  </si>
  <si>
    <t>Three Colors: Red</t>
  </si>
  <si>
    <t>November 23, 1994 (United States)</t>
  </si>
  <si>
    <t>Junior</t>
  </si>
  <si>
    <t>New Nightmare</t>
  </si>
  <si>
    <t>Baby's Day Out</t>
  </si>
  <si>
    <t>July 1, 1994 (United States)</t>
  </si>
  <si>
    <t>Lara Flynn Boyle</t>
  </si>
  <si>
    <t>The River Wild</t>
  </si>
  <si>
    <t>Denis O'Neill</t>
  </si>
  <si>
    <t>Airheads</t>
  </si>
  <si>
    <t>Rich Wilkes</t>
  </si>
  <si>
    <t>Texas Chainsaw Massacre: The Next Generation</t>
  </si>
  <si>
    <t>January 1, 1994 (Germany)</t>
  </si>
  <si>
    <t>RenÃ©e Zellweger</t>
  </si>
  <si>
    <t>Ultra Muchos Productions</t>
  </si>
  <si>
    <t>The Next Karate Kid</t>
  </si>
  <si>
    <t>Blown Away</t>
  </si>
  <si>
    <t>John Rice</t>
  </si>
  <si>
    <t>Color of Night</t>
  </si>
  <si>
    <t>August 19, 1994 (United States)</t>
  </si>
  <si>
    <t>Billy Ray</t>
  </si>
  <si>
    <t>Cinergi Pictures Entertainment</t>
  </si>
  <si>
    <t>North</t>
  </si>
  <si>
    <t>July 22, 1994 (United States)</t>
  </si>
  <si>
    <t>Alan Zweibel</t>
  </si>
  <si>
    <t>Muriel's Wedding</t>
  </si>
  <si>
    <t>March 31, 1995 (United States)</t>
  </si>
  <si>
    <t>P.J. Hogan</t>
  </si>
  <si>
    <t>Toni Collette</t>
  </si>
  <si>
    <t>The Client</t>
  </si>
  <si>
    <t>July 20, 1994 (United States)</t>
  </si>
  <si>
    <t>Blank Check</t>
  </si>
  <si>
    <t>Rupert Wainwright</t>
  </si>
  <si>
    <t>Brian Bonsall</t>
  </si>
  <si>
    <t>It Could Happen to You</t>
  </si>
  <si>
    <t>Jane Anderson</t>
  </si>
  <si>
    <t>Only You</t>
  </si>
  <si>
    <t>Diane Drake</t>
  </si>
  <si>
    <t>Marisa Tomei</t>
  </si>
  <si>
    <t>Once Were Warriors</t>
  </si>
  <si>
    <t>March 3, 1995 (United States)</t>
  </si>
  <si>
    <t>Lee Tamahori</t>
  </si>
  <si>
    <t>Riwia Brown</t>
  </si>
  <si>
    <t>Rena Owen</t>
  </si>
  <si>
    <t>Communicado Productions</t>
  </si>
  <si>
    <t>Wolf</t>
  </si>
  <si>
    <t>June 17, 1994 (United States)</t>
  </si>
  <si>
    <t>Mary Shelley's Frankenstein</t>
  </si>
  <si>
    <t>November 4, 1994 (United States)</t>
  </si>
  <si>
    <t>Mary Shelley</t>
  </si>
  <si>
    <t>Exit to Eden</t>
  </si>
  <si>
    <t>Dana Delany</t>
  </si>
  <si>
    <t>Savoy Pictures</t>
  </si>
  <si>
    <t>The Jungle Book</t>
  </si>
  <si>
    <t>Rudyard Kipling</t>
  </si>
  <si>
    <t>Vegahom Europe</t>
  </si>
  <si>
    <t>The Hudsucker Proxy</t>
  </si>
  <si>
    <t>March 11, 1994 (United States)</t>
  </si>
  <si>
    <t>Timecop</t>
  </si>
  <si>
    <t>September 16, 1994 (United States)</t>
  </si>
  <si>
    <t>Mark Verheiden</t>
  </si>
  <si>
    <t>The Santa Clause</t>
  </si>
  <si>
    <t>John Pasquin</t>
  </si>
  <si>
    <t>Leo Benvenuti</t>
  </si>
  <si>
    <t>Tim Allen</t>
  </si>
  <si>
    <t>The Specialist</t>
  </si>
  <si>
    <t>John Shirley</t>
  </si>
  <si>
    <t>The Pagemaster</t>
  </si>
  <si>
    <t>Pixote Hunt</t>
  </si>
  <si>
    <t>Shallow Grave</t>
  </si>
  <si>
    <t>February 10, 1995 (United States)</t>
  </si>
  <si>
    <t>Danny Boyle</t>
  </si>
  <si>
    <t>John Hodge</t>
  </si>
  <si>
    <t>Serial Mom</t>
  </si>
  <si>
    <t>Bad Girls</t>
  </si>
  <si>
    <t>April 22, 1994 (United States)</t>
  </si>
  <si>
    <t>Albert S. Ruddy</t>
  </si>
  <si>
    <t>The Shadow</t>
  </si>
  <si>
    <t>Walter B. Gibson</t>
  </si>
  <si>
    <t>When a Man Loves a Woman</t>
  </si>
  <si>
    <t>Blue Sky</t>
  </si>
  <si>
    <t>Rama Laurie Stagner</t>
  </si>
  <si>
    <t>Quiz Show</t>
  </si>
  <si>
    <t>Paul Attanasio</t>
  </si>
  <si>
    <t>Ralph Fiennes</t>
  </si>
  <si>
    <t>Surviving the Game</t>
  </si>
  <si>
    <t>Eric Bernt</t>
  </si>
  <si>
    <t>My Father the Hero</t>
  </si>
  <si>
    <t>Nell</t>
  </si>
  <si>
    <t>Mark Handley</t>
  </si>
  <si>
    <t>Egg Pictures</t>
  </si>
  <si>
    <t>Three Colors: White</t>
  </si>
  <si>
    <t>Zbigniew Zamachowski</t>
  </si>
  <si>
    <t>My Girl 2</t>
  </si>
  <si>
    <t>Chasers</t>
  </si>
  <si>
    <t>Joe Batteer</t>
  </si>
  <si>
    <t>The Getaway</t>
  </si>
  <si>
    <t>Major League II</t>
  </si>
  <si>
    <t>March 30, 1994 (United States)</t>
  </si>
  <si>
    <t>Torment</t>
  </si>
  <si>
    <t>November 1994 (United States)</t>
  </si>
  <si>
    <t>Emmanuelle BÃ©art</t>
  </si>
  <si>
    <t>Don Juan DeMarco</t>
  </si>
  <si>
    <t>Lord Byron</t>
  </si>
  <si>
    <t>Exotica</t>
  </si>
  <si>
    <t>March 24, 1995 (United States)</t>
  </si>
  <si>
    <t>Bruce Greenwood</t>
  </si>
  <si>
    <t>Clifford</t>
  </si>
  <si>
    <t>William Porter</t>
  </si>
  <si>
    <t>Thumbelina</t>
  </si>
  <si>
    <t>Double Dragon</t>
  </si>
  <si>
    <t>James Yukich</t>
  </si>
  <si>
    <t>Paul Dini</t>
  </si>
  <si>
    <t>Robert Patrick</t>
  </si>
  <si>
    <t>Greenleaf Productions</t>
  </si>
  <si>
    <t>Death and the Maiden</t>
  </si>
  <si>
    <t>January 27, 1995 (United States)</t>
  </si>
  <si>
    <t>Ariel Dorfman</t>
  </si>
  <si>
    <t>PCU</t>
  </si>
  <si>
    <t>April 29, 1994 (United States)</t>
  </si>
  <si>
    <t>Adam Leff</t>
  </si>
  <si>
    <t>Jeremy Piven</t>
  </si>
  <si>
    <t>The Postman</t>
  </si>
  <si>
    <t>March 22, 1996 (United States)</t>
  </si>
  <si>
    <t>Antonio SkÃ¡rmeta</t>
  </si>
  <si>
    <t>Massimo Troisi</t>
  </si>
  <si>
    <t>8 Seconds</t>
  </si>
  <si>
    <t>Luke Perry</t>
  </si>
  <si>
    <t>The Madness of King George</t>
  </si>
  <si>
    <t>December 28, 1994 (United States)</t>
  </si>
  <si>
    <t>Nicholas Hytner</t>
  </si>
  <si>
    <t>Nigel Hawthorne</t>
  </si>
  <si>
    <t>Of Love and Shadows</t>
  </si>
  <si>
    <t>May 10, 1996 (United States)</t>
  </si>
  <si>
    <t>Betty Kaplan</t>
  </si>
  <si>
    <t>Antonio Banderas</t>
  </si>
  <si>
    <t>Aleph Producciones S.A.</t>
  </si>
  <si>
    <t>Richard Russo</t>
  </si>
  <si>
    <t>Wagons East</t>
  </si>
  <si>
    <t>Matthew Carlson</t>
  </si>
  <si>
    <t>The Secret of Roan Inish</t>
  </si>
  <si>
    <t>Rosalie K. Fry</t>
  </si>
  <si>
    <t>Jeni Courtney</t>
  </si>
  <si>
    <t>Jones Entertainment Group</t>
  </si>
  <si>
    <t>Above the Rim</t>
  </si>
  <si>
    <t>March 23, 1994 (United States)</t>
  </si>
  <si>
    <t>Jeff Pollack</t>
  </si>
  <si>
    <t>Duane Martin</t>
  </si>
  <si>
    <t>Greedy</t>
  </si>
  <si>
    <t>With Honors</t>
  </si>
  <si>
    <t>Alek Keshishian</t>
  </si>
  <si>
    <t>Police Academy: Mission to Moscow</t>
  </si>
  <si>
    <t>G.W. Bailey</t>
  </si>
  <si>
    <t>Little Big League</t>
  </si>
  <si>
    <t>June 29, 1994 (United States)</t>
  </si>
  <si>
    <t>Andrew Scheinman</t>
  </si>
  <si>
    <t>Gregory K. Pincus</t>
  </si>
  <si>
    <t>Luke Edwards</t>
  </si>
  <si>
    <t>On Deadly Ground</t>
  </si>
  <si>
    <t>Ed Horowitz</t>
  </si>
  <si>
    <t>Seagal/Nasso Productions</t>
  </si>
  <si>
    <t>Ready to Wear</t>
  </si>
  <si>
    <t>Sophia Loren</t>
  </si>
  <si>
    <t>Etalon Film</t>
  </si>
  <si>
    <t>Bullets Over Broadway</t>
  </si>
  <si>
    <t>February 24, 1995 (United States)</t>
  </si>
  <si>
    <t>Queen Margot</t>
  </si>
  <si>
    <t>Patrice ChÃ©reau</t>
  </si>
  <si>
    <t>Crooklyn</t>
  </si>
  <si>
    <t>Joie Lee</t>
  </si>
  <si>
    <t>Alfre Woodard</t>
  </si>
  <si>
    <t>Spanking the Monkey</t>
  </si>
  <si>
    <t>David O. Russell</t>
  </si>
  <si>
    <t>Jeremy Davies</t>
  </si>
  <si>
    <t>Buckeye Films</t>
  </si>
  <si>
    <t>The Legend of Drunken Master</t>
  </si>
  <si>
    <t>October 20, 2000 (United States)</t>
  </si>
  <si>
    <t>Chia-Liang Liu</t>
  </si>
  <si>
    <t>Intersection</t>
  </si>
  <si>
    <t>January 21, 1994 (United States)</t>
  </si>
  <si>
    <t>Sister My Sister</t>
  </si>
  <si>
    <t>July 14, 1995 (United States)</t>
  </si>
  <si>
    <t>Nancy Meckler</t>
  </si>
  <si>
    <t>Wendy Kesselman</t>
  </si>
  <si>
    <t>Miracle on 34th Street</t>
  </si>
  <si>
    <t>Valentine Davies</t>
  </si>
  <si>
    <t>The Swan Princess</t>
  </si>
  <si>
    <t>Richard Rich</t>
  </si>
  <si>
    <t>Jack Palance</t>
  </si>
  <si>
    <t>Nest Family Entertainment</t>
  </si>
  <si>
    <t>Threesome</t>
  </si>
  <si>
    <t>April 8, 1994 (United States)</t>
  </si>
  <si>
    <t>Motion Picture Corporation of America (MPCA)</t>
  </si>
  <si>
    <t>The War</t>
  </si>
  <si>
    <t>Kathy McWorter</t>
  </si>
  <si>
    <t>The Chase</t>
  </si>
  <si>
    <t>Adam Rifkin</t>
  </si>
  <si>
    <t>Capitol Films</t>
  </si>
  <si>
    <t>Milk Money</t>
  </si>
  <si>
    <t>August 31, 1994 (United States)</t>
  </si>
  <si>
    <t>John Mattson</t>
  </si>
  <si>
    <t>Renaissance Man</t>
  </si>
  <si>
    <t>Jim Burnstein</t>
  </si>
  <si>
    <t>S.F.W.</t>
  </si>
  <si>
    <t>January 20, 1995 (United States)</t>
  </si>
  <si>
    <t>Jefery Levy</t>
  </si>
  <si>
    <t>Andrew Wellman</t>
  </si>
  <si>
    <t>Jason's Lyric</t>
  </si>
  <si>
    <t>September 28, 1994 (United States)</t>
  </si>
  <si>
    <t>Doug McHenry</t>
  </si>
  <si>
    <t>Bobby Smith Jr.</t>
  </si>
  <si>
    <t>Allen Payne</t>
  </si>
  <si>
    <t>Immortal Beloved</t>
  </si>
  <si>
    <t>Eat Drink Man Woman</t>
  </si>
  <si>
    <t>Sihung Lung</t>
  </si>
  <si>
    <t>Blue Chips</t>
  </si>
  <si>
    <t>The Cowboy Way</t>
  </si>
  <si>
    <t>Robert C. Thompson</t>
  </si>
  <si>
    <t>No Escape</t>
  </si>
  <si>
    <t>Richard Herley</t>
  </si>
  <si>
    <t>The Road to Wellville</t>
  </si>
  <si>
    <t>T. Coraghessan Boyle</t>
  </si>
  <si>
    <t>Andre</t>
  </si>
  <si>
    <t>August 17, 1994 (United States)</t>
  </si>
  <si>
    <t>Harry Goodridge</t>
  </si>
  <si>
    <t>Tina Majorino</t>
  </si>
  <si>
    <t>Highlander: The Final Dimension</t>
  </si>
  <si>
    <t>Andrew Morahan</t>
  </si>
  <si>
    <t>Fallingcloud</t>
  </si>
  <si>
    <t>Cemetery Man</t>
  </si>
  <si>
    <t>April 26, 1996 (United States)</t>
  </si>
  <si>
    <t>Michele Soavi</t>
  </si>
  <si>
    <t>Tiziano Sclavi</t>
  </si>
  <si>
    <t>Rupert Everett</t>
  </si>
  <si>
    <t>Audifilm</t>
  </si>
  <si>
    <t>Death Machine</t>
  </si>
  <si>
    <t>May 26, 1995 (United Kingdom)</t>
  </si>
  <si>
    <t>Stephen Norrington</t>
  </si>
  <si>
    <t>Brad Dourif</t>
  </si>
  <si>
    <t>Entertainment Film Distributors</t>
  </si>
  <si>
    <t>Ashes of Time</t>
  </si>
  <si>
    <t>September 17, 1994 (Hong Kong)</t>
  </si>
  <si>
    <t>Louis Cha</t>
  </si>
  <si>
    <t>Brainscan</t>
  </si>
  <si>
    <t>Brian Owens</t>
  </si>
  <si>
    <t>Admire Productions Ltd.</t>
  </si>
  <si>
    <t>Cabin Boy</t>
  </si>
  <si>
    <t>Adam Resnick</t>
  </si>
  <si>
    <t>Chris Elliott</t>
  </si>
  <si>
    <t>Guarding Tess</t>
  </si>
  <si>
    <t>Channel Films</t>
  </si>
  <si>
    <t>Black Beauty</t>
  </si>
  <si>
    <t>Caroline Thompson</t>
  </si>
  <si>
    <t>Anna Sewell</t>
  </si>
  <si>
    <t>Sean Bean</t>
  </si>
  <si>
    <t>Iron Will</t>
  </si>
  <si>
    <t>Charles Haid</t>
  </si>
  <si>
    <t>John Michael Hayes</t>
  </si>
  <si>
    <t>Mackenzie Astin</t>
  </si>
  <si>
    <t>Drop Zone</t>
  </si>
  <si>
    <t>Tony Griffin</t>
  </si>
  <si>
    <t>Through the Olive Trees</t>
  </si>
  <si>
    <t>January 25, 1995 (France)</t>
  </si>
  <si>
    <t>Mohamad Ali Keshavarz</t>
  </si>
  <si>
    <t>Abbas Kiarostami Productions</t>
  </si>
  <si>
    <t>To Live</t>
  </si>
  <si>
    <t>Wei Lu</t>
  </si>
  <si>
    <t>You Ge</t>
  </si>
  <si>
    <t>In the Army Now</t>
  </si>
  <si>
    <t>August 12, 1994 (United States)</t>
  </si>
  <si>
    <t>Trapped in Paradise</t>
  </si>
  <si>
    <t>December 2, 1994 (United States)</t>
  </si>
  <si>
    <t>Death Wish: The Face of Death</t>
  </si>
  <si>
    <t>21st Century Films</t>
  </si>
  <si>
    <t>City Slickers II: the Legend of Curly's Gold</t>
  </si>
  <si>
    <t>Corrina, Corrina</t>
  </si>
  <si>
    <t>Jessie Nelson</t>
  </si>
  <si>
    <t>The Ref</t>
  </si>
  <si>
    <t>Ted Demme</t>
  </si>
  <si>
    <t>Marie Weiss</t>
  </si>
  <si>
    <t>Denis Leary</t>
  </si>
  <si>
    <t>I.Q.</t>
  </si>
  <si>
    <t>3 Ninjas Kick Back</t>
  </si>
  <si>
    <t>Charles T. Kanganis</t>
  </si>
  <si>
    <t>Ben-Ami/Leeds Productions</t>
  </si>
  <si>
    <t>It's Pat: the Movie</t>
  </si>
  <si>
    <t>November 25, 1994 (Brazil)</t>
  </si>
  <si>
    <t>Adam Bernstein</t>
  </si>
  <si>
    <t>Julia Sweeney</t>
  </si>
  <si>
    <t>The Favor</t>
  </si>
  <si>
    <t>Sara Parriott</t>
  </si>
  <si>
    <t>The Paper</t>
  </si>
  <si>
    <t>Terminal Velocity</t>
  </si>
  <si>
    <t>September 23, 1994 (United States)</t>
  </si>
  <si>
    <t>China Moon</t>
  </si>
  <si>
    <t>John Bailey</t>
  </si>
  <si>
    <t>Roy Carlson</t>
  </si>
  <si>
    <t>Cops and Robbersons</t>
  </si>
  <si>
    <t>Bernie Somers</t>
  </si>
  <si>
    <t>Little Odessa</t>
  </si>
  <si>
    <t>May 19, 1995 (United States)</t>
  </si>
  <si>
    <t>James Gray</t>
  </si>
  <si>
    <t>Lassie</t>
  </si>
  <si>
    <t>Eric Knight</t>
  </si>
  <si>
    <t>Broadway Pictures</t>
  </si>
  <si>
    <t>Monkey Trouble</t>
  </si>
  <si>
    <t>Thora Birch</t>
  </si>
  <si>
    <t>Fresh</t>
  </si>
  <si>
    <t>September 2, 1994 (United States)</t>
  </si>
  <si>
    <t>Sean Nelson</t>
  </si>
  <si>
    <t>LumiÃ¨re Pictures</t>
  </si>
  <si>
    <t>The Puppet Masters</t>
  </si>
  <si>
    <t>October 21, 1994 (United States)</t>
  </si>
  <si>
    <t>Stuart Orme</t>
  </si>
  <si>
    <t>Robert A. Heinlein</t>
  </si>
  <si>
    <t>The Scout</t>
  </si>
  <si>
    <t>Roger Angell</t>
  </si>
  <si>
    <t>Santo Domingo Film &amp; Music Video</t>
  </si>
  <si>
    <t>Backbeat</t>
  </si>
  <si>
    <t>Iain Softley</t>
  </si>
  <si>
    <t>Leprechaun 2</t>
  </si>
  <si>
    <t>Planet Productions</t>
  </si>
  <si>
    <t>Love Affair</t>
  </si>
  <si>
    <t>Mildred Cram</t>
  </si>
  <si>
    <t>Mulholland Productions</t>
  </si>
  <si>
    <t>Mixed Nuts</t>
  </si>
  <si>
    <t>Silent Fall</t>
  </si>
  <si>
    <t>Akiva Goldsman</t>
  </si>
  <si>
    <t>House Party 3</t>
  </si>
  <si>
    <t>January 12, 1994 (United States)</t>
  </si>
  <si>
    <t>Eric Meza</t>
  </si>
  <si>
    <t>The Air Up There</t>
  </si>
  <si>
    <t>Max Apple</t>
  </si>
  <si>
    <t>Sleep with Me</t>
  </si>
  <si>
    <t>November 2, 1994 (France)</t>
  </si>
  <si>
    <t>Rory Kelly</t>
  </si>
  <si>
    <t>Duane Dell'Amico</t>
  </si>
  <si>
    <t>Princess Caraboo</t>
  </si>
  <si>
    <t>Ardican Films</t>
  </si>
  <si>
    <t>A Low Down Dirty Shame</t>
  </si>
  <si>
    <t>Lightning Jack</t>
  </si>
  <si>
    <t>Lightning Ridge</t>
  </si>
  <si>
    <t>A Pure Formality</t>
  </si>
  <si>
    <t>May 26, 1995 (United States)</t>
  </si>
  <si>
    <t>Swimming with Sharks</t>
  </si>
  <si>
    <t>April 21, 1995 (United States)</t>
  </si>
  <si>
    <t>George Huang</t>
  </si>
  <si>
    <t>Kevin Spacey</t>
  </si>
  <si>
    <t>I Love Trouble</t>
  </si>
  <si>
    <t>Annhall</t>
  </si>
  <si>
    <t>A Troll in Central Park</t>
  </si>
  <si>
    <t>Mosquito</t>
  </si>
  <si>
    <t>November 21, 1994 (Japan)</t>
  </si>
  <si>
    <t>Gary Jones</t>
  </si>
  <si>
    <t>Tom Chaney</t>
  </si>
  <si>
    <t>Gunnar Hansen</t>
  </si>
  <si>
    <t>Antibes Inc.</t>
  </si>
  <si>
    <t>Blankman</t>
  </si>
  <si>
    <t>Trading Mom</t>
  </si>
  <si>
    <t>Tia Brelis</t>
  </si>
  <si>
    <t>Nancy Brelis</t>
  </si>
  <si>
    <t>First Look International</t>
  </si>
  <si>
    <t>A Simple Twist of Fate</t>
  </si>
  <si>
    <t>George Eliot</t>
  </si>
  <si>
    <t>Farinelli</t>
  </si>
  <si>
    <t>March 17, 1995 (United States)</t>
  </si>
  <si>
    <t>GÃ©rard Corbiau</t>
  </si>
  <si>
    <t>AndrÃ©e Corbiau</t>
  </si>
  <si>
    <t>Stefano Dionisi</t>
  </si>
  <si>
    <t>StÃ©phan Films</t>
  </si>
  <si>
    <t>Priest</t>
  </si>
  <si>
    <t>Antonia Bird</t>
  </si>
  <si>
    <t>Jimmy McGovern</t>
  </si>
  <si>
    <t>Linus Roache</t>
  </si>
  <si>
    <t>Mrs. Parker and the Vicious Circle</t>
  </si>
  <si>
    <t>Barcelona</t>
  </si>
  <si>
    <t>Taylor Nichols</t>
  </si>
  <si>
    <t>Barcelona Films</t>
  </si>
  <si>
    <t>Pred dozhdot</t>
  </si>
  <si>
    <t>Milcho Manchevski</t>
  </si>
  <si>
    <t>Katrin Cartlidge</t>
  </si>
  <si>
    <t>Republic of Macedonia</t>
  </si>
  <si>
    <t>Aim</t>
  </si>
  <si>
    <t>Burnt by the Sun</t>
  </si>
  <si>
    <t>Russia</t>
  </si>
  <si>
    <t>Studio Trite</t>
  </si>
  <si>
    <t>War of the Buttons</t>
  </si>
  <si>
    <t>September 29, 1995 (United States)</t>
  </si>
  <si>
    <t>John Roberts</t>
  </si>
  <si>
    <t>Louis Pergaud</t>
  </si>
  <si>
    <t>Gregg Fitzgerald</t>
  </si>
  <si>
    <t>There Goes My Baby</t>
  </si>
  <si>
    <t>The Sum of Us</t>
  </si>
  <si>
    <t>March 8, 1995 (United States)</t>
  </si>
  <si>
    <t>Geoff Burton</t>
  </si>
  <si>
    <t>Jack Thompson</t>
  </si>
  <si>
    <t>Radioland Murders</t>
  </si>
  <si>
    <t>Brian Benben</t>
  </si>
  <si>
    <t>The Inkwell</t>
  </si>
  <si>
    <t>Matty Rich</t>
  </si>
  <si>
    <t>Trey Ellis</t>
  </si>
  <si>
    <t>Larenz Tate</t>
  </si>
  <si>
    <t>Being Human</t>
  </si>
  <si>
    <t>Jimmy Hollywood</t>
  </si>
  <si>
    <t>Holy Matrimony</t>
  </si>
  <si>
    <t>David Weisberg</t>
  </si>
  <si>
    <t>Patricia Arquette</t>
  </si>
  <si>
    <t>Tom &amp; Viv</t>
  </si>
  <si>
    <t>Michael Hastings</t>
  </si>
  <si>
    <t>Squanto: A Warrior's Tale</t>
  </si>
  <si>
    <t>Xavier Koller</t>
  </si>
  <si>
    <t>Darlene Craviotto</t>
  </si>
  <si>
    <t>Adam Beach</t>
  </si>
  <si>
    <t>My Summer Story</t>
  </si>
  <si>
    <t>Getting Even with Dad</t>
  </si>
  <si>
    <t>River of Grass</t>
  </si>
  <si>
    <t>October 13, 1995 (United States)</t>
  </si>
  <si>
    <t>Kelly Reichardt</t>
  </si>
  <si>
    <t>Jesse Hartman</t>
  </si>
  <si>
    <t>Lisa Donaldson</t>
  </si>
  <si>
    <t>Good Machine</t>
  </si>
  <si>
    <t>Rapa Nui</t>
  </si>
  <si>
    <t>The Browning Version</t>
  </si>
  <si>
    <t>October 12, 1994 (United States)</t>
  </si>
  <si>
    <t>Terence Rattigan</t>
  </si>
  <si>
    <t>Percy Main</t>
  </si>
  <si>
    <t>Cobb</t>
  </si>
  <si>
    <t>Al Stump</t>
  </si>
  <si>
    <t>December 15, 1995 (United States)</t>
  </si>
  <si>
    <t>Clueless</t>
  </si>
  <si>
    <t>July 19, 1995 (United States)</t>
  </si>
  <si>
    <t>Alicia Silverstone</t>
  </si>
  <si>
    <t>Se7en</t>
  </si>
  <si>
    <t>September 22, 1995 (United States)</t>
  </si>
  <si>
    <t>Andrew Kevin Walker</t>
  </si>
  <si>
    <t>Cecchi Gori Pictures</t>
  </si>
  <si>
    <t>Braveheart</t>
  </si>
  <si>
    <t>May 24, 1995 (United States)</t>
  </si>
  <si>
    <t>Randall Wallace</t>
  </si>
  <si>
    <t>Apollo 13</t>
  </si>
  <si>
    <t>June 30, 1995 (United States)</t>
  </si>
  <si>
    <t>Jim Lovell</t>
  </si>
  <si>
    <t>The Usual Suspects</t>
  </si>
  <si>
    <t>August 16, 1995 (United States)</t>
  </si>
  <si>
    <t>Bryan Singer</t>
  </si>
  <si>
    <t>Christopher McQuarrie</t>
  </si>
  <si>
    <t>Jumanji</t>
  </si>
  <si>
    <t>Jonathan Hensleigh</t>
  </si>
  <si>
    <t>Casino</t>
  </si>
  <si>
    <t>November 22, 1995 (United States)</t>
  </si>
  <si>
    <t>Congo</t>
  </si>
  <si>
    <t>June 9, 1995 (United States)</t>
  </si>
  <si>
    <t>Laura Linney</t>
  </si>
  <si>
    <t>Batman Forever</t>
  </si>
  <si>
    <t>June 16, 1995 (United States)</t>
  </si>
  <si>
    <t>Kids</t>
  </si>
  <si>
    <t>September 1, 1995 (United States)</t>
  </si>
  <si>
    <t>Larry Clark</t>
  </si>
  <si>
    <t>Harmony Korine</t>
  </si>
  <si>
    <t>Leo Fitzpatrick</t>
  </si>
  <si>
    <t>Guys Upstairs</t>
  </si>
  <si>
    <t>Toy Story</t>
  </si>
  <si>
    <t>John Lasseter</t>
  </si>
  <si>
    <t>Desperado</t>
  </si>
  <si>
    <t>Die Hard with a Vengeance</t>
  </si>
  <si>
    <t>Mortal Kombat</t>
  </si>
  <si>
    <t>August 18, 1995 (United States)</t>
  </si>
  <si>
    <t>Paul W.S. Anderson</t>
  </si>
  <si>
    <t>Ed Boon</t>
  </si>
  <si>
    <t>Mallrats</t>
  </si>
  <si>
    <t>October 20, 1995 (United States)</t>
  </si>
  <si>
    <t>Shannen Doherty</t>
  </si>
  <si>
    <t>12 Monkeys</t>
  </si>
  <si>
    <t>January 5, 1996 (United States)</t>
  </si>
  <si>
    <t>Chris Marker</t>
  </si>
  <si>
    <t>Leaving Las Vegas</t>
  </si>
  <si>
    <t>February 9, 1996 (United States)</t>
  </si>
  <si>
    <t>John O'Brien</t>
  </si>
  <si>
    <t>Lumiere Pictures</t>
  </si>
  <si>
    <t>Showgirls</t>
  </si>
  <si>
    <t>Elizabeth Berkley</t>
  </si>
  <si>
    <t>Before Sunrise</t>
  </si>
  <si>
    <t>Friday</t>
  </si>
  <si>
    <t>April 26, 1995 (United States)</t>
  </si>
  <si>
    <t>F. Gary Gray</t>
  </si>
  <si>
    <t>Ice Cube</t>
  </si>
  <si>
    <t>Sense and Sensibility</t>
  </si>
  <si>
    <t>January 26, 1996 (United States)</t>
  </si>
  <si>
    <t>Emma Thompson</t>
  </si>
  <si>
    <t>Waterworld</t>
  </si>
  <si>
    <t>July 28, 1995 (United States)</t>
  </si>
  <si>
    <t>Peter Rader</t>
  </si>
  <si>
    <t>The Basketball Diaries</t>
  </si>
  <si>
    <t>Scott Kalvert</t>
  </si>
  <si>
    <t>Jim Carroll</t>
  </si>
  <si>
    <t>Leonardo DiCaprio</t>
  </si>
  <si>
    <t>Michael Bay</t>
  </si>
  <si>
    <t>Billy Madison</t>
  </si>
  <si>
    <t>Tim Herlihy</t>
  </si>
  <si>
    <t>Adam Sandler</t>
  </si>
  <si>
    <t>Mighty Morphin Power Rangers: The Movie</t>
  </si>
  <si>
    <t>Bryan Spicer</t>
  </si>
  <si>
    <t>John Kamps</t>
  </si>
  <si>
    <t>Karan Ashley</t>
  </si>
  <si>
    <t>GoldenEye</t>
  </si>
  <si>
    <t>November 17, 1995 (United States)</t>
  </si>
  <si>
    <t>Ian Fleming</t>
  </si>
  <si>
    <t>Species</t>
  </si>
  <si>
    <t>July 7, 1995 (United States)</t>
  </si>
  <si>
    <t>Natasha Henstridge</t>
  </si>
  <si>
    <t>Outbreak</t>
  </si>
  <si>
    <t>March 10, 1995 (United States)</t>
  </si>
  <si>
    <t>Laurence Dworet</t>
  </si>
  <si>
    <t>Four Rooms</t>
  </si>
  <si>
    <t>December 25, 1995 (United States)</t>
  </si>
  <si>
    <t>Empire Records</t>
  </si>
  <si>
    <t>Monarchy Enterprises B.V.</t>
  </si>
  <si>
    <t>The Quick and the Dead</t>
  </si>
  <si>
    <t>Hackers</t>
  </si>
  <si>
    <t>September 15, 1995 (United States)</t>
  </si>
  <si>
    <t>Rafael Moreu</t>
  </si>
  <si>
    <t>Jonny Lee Miller</t>
  </si>
  <si>
    <t>La Haine</t>
  </si>
  <si>
    <t>February 23, 1996 (United States)</t>
  </si>
  <si>
    <t>Mathieu Kassovitz</t>
  </si>
  <si>
    <t>Vincent Cassel</t>
  </si>
  <si>
    <t>Le Studio Canal+</t>
  </si>
  <si>
    <t>Casper</t>
  </si>
  <si>
    <t>Brad Silberling</t>
  </si>
  <si>
    <t>Joseph Oriolo</t>
  </si>
  <si>
    <t>To Wong Foo Thanks for Everything, Julie Newmar</t>
  </si>
  <si>
    <t>September 8, 1995 (United States)</t>
  </si>
  <si>
    <t>Beeban Kidron</t>
  </si>
  <si>
    <t>Douglas Carter Beane</t>
  </si>
  <si>
    <t>Heavyweights</t>
  </si>
  <si>
    <t>February 17, 1995 (United States)</t>
  </si>
  <si>
    <t>Judd Apatow</t>
  </si>
  <si>
    <t>Tom McGowan</t>
  </si>
  <si>
    <t>Tank Girl</t>
  </si>
  <si>
    <t>Alan Martin</t>
  </si>
  <si>
    <t>Lori Petty</t>
  </si>
  <si>
    <t>Image Comics</t>
  </si>
  <si>
    <t>Now and Then</t>
  </si>
  <si>
    <t>Lesli Linka Glatter</t>
  </si>
  <si>
    <t>I. Marlene King</t>
  </si>
  <si>
    <t>Christina Ricci</t>
  </si>
  <si>
    <t>Pocahontas</t>
  </si>
  <si>
    <t>June 23, 1995 (United States)</t>
  </si>
  <si>
    <t>Mike Gabriel</t>
  </si>
  <si>
    <t>Carl Binder</t>
  </si>
  <si>
    <t>A Goofy Movie</t>
  </si>
  <si>
    <t>Kevin Lima</t>
  </si>
  <si>
    <t>Jymn Magon</t>
  </si>
  <si>
    <t>Bill Farmer</t>
  </si>
  <si>
    <t>Dangerous Minds</t>
  </si>
  <si>
    <t>August 11, 1995 (United States)</t>
  </si>
  <si>
    <t>John N. Smith</t>
  </si>
  <si>
    <t>LouAnne Johnson</t>
  </si>
  <si>
    <t>Crimson Tide</t>
  </si>
  <si>
    <t>May 12, 1995 (United States)</t>
  </si>
  <si>
    <t>To Die For</t>
  </si>
  <si>
    <t>October 6, 1995 (United States)</t>
  </si>
  <si>
    <t>Joyce Maynard</t>
  </si>
  <si>
    <t>Sabrina</t>
  </si>
  <si>
    <t>Samuel A. Taylor</t>
  </si>
  <si>
    <t>Constellation Entertainment</t>
  </si>
  <si>
    <t>Ghost in the Shell</t>
  </si>
  <si>
    <t>TV-MA</t>
  </si>
  <si>
    <t>March 29, 1996 (United States)</t>
  </si>
  <si>
    <t>Mamoru Oshii</t>
  </si>
  <si>
    <t>Shirow Masamune</t>
  </si>
  <si>
    <t>Atsuko Tanaka</t>
  </si>
  <si>
    <t>KÃ´dansha</t>
  </si>
  <si>
    <t>While You Were Sleeping</t>
  </si>
  <si>
    <t>Daniel G. Sullivan</t>
  </si>
  <si>
    <t>Sandra Bullock</t>
  </si>
  <si>
    <t>Get Shorty</t>
  </si>
  <si>
    <t>Tommy Boy</t>
  </si>
  <si>
    <t>Bonnie Turner</t>
  </si>
  <si>
    <t>Chris Farley</t>
  </si>
  <si>
    <t>Babe</t>
  </si>
  <si>
    <t>Chris Noonan</t>
  </si>
  <si>
    <t>Dick King-Smith</t>
  </si>
  <si>
    <t>James Cromwell</t>
  </si>
  <si>
    <t>Dead Man Walking</t>
  </si>
  <si>
    <t>February 2, 1996 (United States)</t>
  </si>
  <si>
    <t>Helen Prejean</t>
  </si>
  <si>
    <t>Havoc</t>
  </si>
  <si>
    <t>The Brady Bunch Movie</t>
  </si>
  <si>
    <t>Betty Thomas</t>
  </si>
  <si>
    <t>Sherwood Schwartz</t>
  </si>
  <si>
    <t>Johnny Mnemonic</t>
  </si>
  <si>
    <t>Robert Longo</t>
  </si>
  <si>
    <t>William Gibson</t>
  </si>
  <si>
    <t>Just Cause</t>
  </si>
  <si>
    <t>The Bridges of Madison County</t>
  </si>
  <si>
    <t>June 2, 1995 (United States)</t>
  </si>
  <si>
    <t>Strange Days</t>
  </si>
  <si>
    <t>Lightstorm Entertainment</t>
  </si>
  <si>
    <t>Cutthroat Island</t>
  </si>
  <si>
    <t>December 22, 1995 (United States)</t>
  </si>
  <si>
    <t>Beckner/Gorman Productions</t>
  </si>
  <si>
    <t>Judge Dredd</t>
  </si>
  <si>
    <t>Danny Cannon</t>
  </si>
  <si>
    <t>John Wagner</t>
  </si>
  <si>
    <t>The City of Lost Children</t>
  </si>
  <si>
    <t>Gilles Adrien</t>
  </si>
  <si>
    <t>Ron Perlman</t>
  </si>
  <si>
    <t>Copycat</t>
  </si>
  <si>
    <t>October 27, 1995 (United States)</t>
  </si>
  <si>
    <t>New Regency Productions</t>
  </si>
  <si>
    <t>Major Payne</t>
  </si>
  <si>
    <t>Joe Connelly</t>
  </si>
  <si>
    <t>Powder</t>
  </si>
  <si>
    <t>Victor Salva</t>
  </si>
  <si>
    <t>A Little Princess</t>
  </si>
  <si>
    <t>Liesel Matthews</t>
  </si>
  <si>
    <t>The American President</t>
  </si>
  <si>
    <t>Under Siege 2: Dark Territory</t>
  </si>
  <si>
    <t>Richard Hatem</t>
  </si>
  <si>
    <t>Higher Learning</t>
  </si>
  <si>
    <t>January 11, 1995 (United States)</t>
  </si>
  <si>
    <t>Mr. Holland's Opus</t>
  </si>
  <si>
    <t>January 19, 1996 (United States)</t>
  </si>
  <si>
    <t>The Prophecy</t>
  </si>
  <si>
    <t>Dead Man</t>
  </si>
  <si>
    <t>Pandora Filmproduktion</t>
  </si>
  <si>
    <t>Ace Ventura: When Nature Calls</t>
  </si>
  <si>
    <t>November 10, 1995 (United States)</t>
  </si>
  <si>
    <t>Steve Oedekerk</t>
  </si>
  <si>
    <t>Dolores Claiborne</t>
  </si>
  <si>
    <t>First Knight</t>
  </si>
  <si>
    <t>Jade</t>
  </si>
  <si>
    <t>David Caruso</t>
  </si>
  <si>
    <t>The Big Green</t>
  </si>
  <si>
    <t>Holly Goldberg Sloan</t>
  </si>
  <si>
    <t>Virtuosity</t>
  </si>
  <si>
    <t>Halloween: The Curse of Michael Myers</t>
  </si>
  <si>
    <t>Joe Chappelle</t>
  </si>
  <si>
    <t>Debra Hill</t>
  </si>
  <si>
    <t>Halloween VI Productions</t>
  </si>
  <si>
    <t>Father of the Bride Part II</t>
  </si>
  <si>
    <t>December 8, 1995 (United States)</t>
  </si>
  <si>
    <t>Albert Hackett</t>
  </si>
  <si>
    <t>Sandollar Productions</t>
  </si>
  <si>
    <t>Assassins</t>
  </si>
  <si>
    <t>Lilly Wachowski</t>
  </si>
  <si>
    <t>French Kiss</t>
  </si>
  <si>
    <t>May 5, 1995 (United States)</t>
  </si>
  <si>
    <t>A Walk in the Clouds</t>
  </si>
  <si>
    <t>Andy Tennant</t>
  </si>
  <si>
    <t>Deborah Dean Davis</t>
  </si>
  <si>
    <t>Dualstar Productions</t>
  </si>
  <si>
    <t>Rob Roy</t>
  </si>
  <si>
    <t>April 14, 1995 (United States)</t>
  </si>
  <si>
    <t>Alan Sharp</t>
  </si>
  <si>
    <t>Dead Presidents</t>
  </si>
  <si>
    <t>The Baby-Sitters Club</t>
  </si>
  <si>
    <t>Melanie Mayron</t>
  </si>
  <si>
    <t>Ann M. Martin</t>
  </si>
  <si>
    <t>Schuyler Fisk</t>
  </si>
  <si>
    <t>Waiting to Exhale</t>
  </si>
  <si>
    <t>Terry McMillan</t>
  </si>
  <si>
    <t>Whitney Houston</t>
  </si>
  <si>
    <t>Welcome to the Dollhouse</t>
  </si>
  <si>
    <t>May 24, 1996 (United States)</t>
  </si>
  <si>
    <t>Todd Solondz</t>
  </si>
  <si>
    <t>Heather Matarazzo</t>
  </si>
  <si>
    <t>Suburban Pictures</t>
  </si>
  <si>
    <t>The Indian in the Cupboard</t>
  </si>
  <si>
    <t>Lynne Reid Banks</t>
  </si>
  <si>
    <t>Hal Scardino</t>
  </si>
  <si>
    <t>Rumble in the Bronx</t>
  </si>
  <si>
    <t>Devil in a Blue Dress</t>
  </si>
  <si>
    <t>Walter Mosley</t>
  </si>
  <si>
    <t>How to Make an American Quilt</t>
  </si>
  <si>
    <t>Whitney Otto</t>
  </si>
  <si>
    <t>Kicking and Screaming</t>
  </si>
  <si>
    <t>Noah Baumbach</t>
  </si>
  <si>
    <t>Josh Hamilton</t>
  </si>
  <si>
    <t>Tales from the Crypt: Demon Knight</t>
  </si>
  <si>
    <t>Ethan Reiff</t>
  </si>
  <si>
    <t>Billy Zane</t>
  </si>
  <si>
    <t>The Net</t>
  </si>
  <si>
    <t>Living in Oblivion</t>
  </si>
  <si>
    <t>July 21, 1995 (United States)</t>
  </si>
  <si>
    <t>JDI Productions</t>
  </si>
  <si>
    <t>Dracula: Dead and Loving It</t>
  </si>
  <si>
    <t>Tom and Huck</t>
  </si>
  <si>
    <t>Jonathan Taylor Thomas</t>
  </si>
  <si>
    <t>Village of the Damned</t>
  </si>
  <si>
    <t>April 28, 1995 (United States)</t>
  </si>
  <si>
    <t>John Wyndham</t>
  </si>
  <si>
    <t>Wild Bill</t>
  </si>
  <si>
    <t>December 1, 1995 (United States)</t>
  </si>
  <si>
    <t>Peter Dexter</t>
  </si>
  <si>
    <t>Grumpier Old Men</t>
  </si>
  <si>
    <t>Lancaster Gate</t>
  </si>
  <si>
    <t>Boys on the Side</t>
  </si>
  <si>
    <t>Tales from the Hood</t>
  </si>
  <si>
    <t>Clarence Williams III</t>
  </si>
  <si>
    <t>Money Train</t>
  </si>
  <si>
    <t>Doug Richardson</t>
  </si>
  <si>
    <t>Candyman: Farewell to the Flesh</t>
  </si>
  <si>
    <t>The Crossing Guard</t>
  </si>
  <si>
    <t>November 16, 1995 (United States)</t>
  </si>
  <si>
    <t>Man of the House</t>
  </si>
  <si>
    <t>David E. Peckinpah</t>
  </si>
  <si>
    <t>Nixon</t>
  </si>
  <si>
    <t>Stephen J. Rivele</t>
  </si>
  <si>
    <t>Hideaway</t>
  </si>
  <si>
    <t>When Night Is Falling</t>
  </si>
  <si>
    <t>Patricia Rozema</t>
  </si>
  <si>
    <t>Pascale BussiÃ¨res</t>
  </si>
  <si>
    <t>Underground</t>
  </si>
  <si>
    <t>June 20, 1997 (United States)</t>
  </si>
  <si>
    <t>Dusan Kovacevic</t>
  </si>
  <si>
    <t>Predrag 'Miki' Manojlovic</t>
  </si>
  <si>
    <t>Federal Republic of Yugoslavia</t>
  </si>
  <si>
    <t>Mighty Aphrodite</t>
  </si>
  <si>
    <t>Sweetland Films</t>
  </si>
  <si>
    <t>Balto</t>
  </si>
  <si>
    <t>Simon Wells</t>
  </si>
  <si>
    <t>Cliff Ruby</t>
  </si>
  <si>
    <t>Amblimation</t>
  </si>
  <si>
    <t>Total Eclipse</t>
  </si>
  <si>
    <t>November 3, 1995 (United States)</t>
  </si>
  <si>
    <t>FIT Productions</t>
  </si>
  <si>
    <t>Fair Game</t>
  </si>
  <si>
    <t>Andrew Sipes</t>
  </si>
  <si>
    <t>William Baldwin</t>
  </si>
  <si>
    <t>Lord of Illusions</t>
  </si>
  <si>
    <t>Seraphim Films</t>
  </si>
  <si>
    <t>The Scarlet Letter</t>
  </si>
  <si>
    <t>Nathaniel Hawthorne</t>
  </si>
  <si>
    <t>Allied Stars Ltd.</t>
  </si>
  <si>
    <t>Nick of Time</t>
  </si>
  <si>
    <t>Senior Trip</t>
  </si>
  <si>
    <t>Kelly Makin</t>
  </si>
  <si>
    <t>Roger Kumble</t>
  </si>
  <si>
    <t>Matt Frewer</t>
  </si>
  <si>
    <t>1992 Number Four Limited Partnership</t>
  </si>
  <si>
    <t>Free Willy 2: The Adventure Home</t>
  </si>
  <si>
    <t>Things to Do in Denver When You're Dead</t>
  </si>
  <si>
    <t>Gary Fleder</t>
  </si>
  <si>
    <t>Scott Rosenberg</t>
  </si>
  <si>
    <t>The Doom Generation</t>
  </si>
  <si>
    <t>Union GÃ©nÃ©rale CinÃ©matographique (UGC)</t>
  </si>
  <si>
    <t>Nine Months</t>
  </si>
  <si>
    <t>July 12, 1995 (United States)</t>
  </si>
  <si>
    <t>Patrick BraoudÃ©</t>
  </si>
  <si>
    <t>Safe</t>
  </si>
  <si>
    <t>Julianne Moore</t>
  </si>
  <si>
    <t>Karen Elise Baldwin</t>
  </si>
  <si>
    <t>Circle of Friends</t>
  </si>
  <si>
    <t>Andrew Davies</t>
  </si>
  <si>
    <t>Chris O'Donnell</t>
  </si>
  <si>
    <t>Canadian Bacon</t>
  </si>
  <si>
    <t>Michael Moore</t>
  </si>
  <si>
    <t>Dog Eat Dog Films</t>
  </si>
  <si>
    <t>Screamers</t>
  </si>
  <si>
    <t>Christian Duguay</t>
  </si>
  <si>
    <t>Triumph Films</t>
  </si>
  <si>
    <t>Vampire in Brooklyn</t>
  </si>
  <si>
    <t>Murder in the First</t>
  </si>
  <si>
    <t>Richard III</t>
  </si>
  <si>
    <t>December 29, 1995 (United States)</t>
  </si>
  <si>
    <t>Ian McKellen</t>
  </si>
  <si>
    <t>Mayfair Entertainment International</t>
  </si>
  <si>
    <t>The Day of the Beast</t>
  </si>
  <si>
    <t>December 23, 1998 (United States)</t>
  </si>
  <si>
    <t>Ãlex de la Iglesia</t>
  </si>
  <si>
    <t>Jorge GuerricaechevarrÃ­a</t>
  </si>
  <si>
    <t>Ãlex Angulo</t>
  </si>
  <si>
    <t>Canal+ EspaÃ±a</t>
  </si>
  <si>
    <t>A Kid in King Arthur's Court</t>
  </si>
  <si>
    <t>Michael Part</t>
  </si>
  <si>
    <t>Tapestry Films</t>
  </si>
  <si>
    <t>Othello</t>
  </si>
  <si>
    <t>Oliver Parker</t>
  </si>
  <si>
    <t>Gold Diggers: The Secret of Bear Mountain</t>
  </si>
  <si>
    <t>Kevin James Dobson</t>
  </si>
  <si>
    <t>Barry Glasser</t>
  </si>
  <si>
    <t>Clockers</t>
  </si>
  <si>
    <t>September 13, 1995 (United States)</t>
  </si>
  <si>
    <t>Smoke</t>
  </si>
  <si>
    <t>Paul Auster</t>
  </si>
  <si>
    <t>Something to Talk About</t>
  </si>
  <si>
    <t>Tall Tale</t>
  </si>
  <si>
    <t>Kiss of Death</t>
  </si>
  <si>
    <t>Eleazar Lipsky</t>
  </si>
  <si>
    <t>Delta of Venus</t>
  </si>
  <si>
    <t>Audie England</t>
  </si>
  <si>
    <t>Heavy</t>
  </si>
  <si>
    <t>June 5, 1996 (United States)</t>
  </si>
  <si>
    <t>James Mangold</t>
  </si>
  <si>
    <t>Pruitt Taylor Vince</t>
  </si>
  <si>
    <t>Available Light Productions</t>
  </si>
  <si>
    <t>Home for the Holidays</t>
  </si>
  <si>
    <t>Chris Radant</t>
  </si>
  <si>
    <t>Angels and Insects</t>
  </si>
  <si>
    <t>Philip Haas</t>
  </si>
  <si>
    <t>A.S. Byatt</t>
  </si>
  <si>
    <t>Mark Rylance</t>
  </si>
  <si>
    <t>Playhouse International Pictures</t>
  </si>
  <si>
    <t>The Cure</t>
  </si>
  <si>
    <t>Robert Kuhn</t>
  </si>
  <si>
    <t>Joseph Mazzello</t>
  </si>
  <si>
    <t>The Horseman on the Roof</t>
  </si>
  <si>
    <t>Jean Giono</t>
  </si>
  <si>
    <t>Olivier Martinez</t>
  </si>
  <si>
    <t>Forget Paris</t>
  </si>
  <si>
    <t>Mad Love</t>
  </si>
  <si>
    <t>Paula Milne</t>
  </si>
  <si>
    <t>The Hunted</t>
  </si>
  <si>
    <t>Restoration</t>
  </si>
  <si>
    <t>Rose Tremain</t>
  </si>
  <si>
    <t>Al di lÃ  delle nuvole</t>
  </si>
  <si>
    <t>October 27, 1995 (Italy)</t>
  </si>
  <si>
    <t>Michelangelo Antonioni</t>
  </si>
  <si>
    <t>Tonino Guerra</t>
  </si>
  <si>
    <t>Fanny Ardant</t>
  </si>
  <si>
    <t>Sunshine</t>
  </si>
  <si>
    <t>My Family</t>
  </si>
  <si>
    <t>May 3, 1995 (United States)</t>
  </si>
  <si>
    <t>Gregory Nava</t>
  </si>
  <si>
    <t>Jimmy Smits</t>
  </si>
  <si>
    <t>The Brothers McMullen</t>
  </si>
  <si>
    <t>Edward Burns</t>
  </si>
  <si>
    <t>Jack Mulcahy</t>
  </si>
  <si>
    <t>Brothers McMullen Productions</t>
  </si>
  <si>
    <t>The Last Supper</t>
  </si>
  <si>
    <t>April 5, 1996 (United States)</t>
  </si>
  <si>
    <t>Stacy Title</t>
  </si>
  <si>
    <t>Dan Rosen</t>
  </si>
  <si>
    <t>Cameron Diaz</t>
  </si>
  <si>
    <t>Bushwhacked</t>
  </si>
  <si>
    <t>John Jordan</t>
  </si>
  <si>
    <t>La CÃ©rÃ©monie</t>
  </si>
  <si>
    <t>December 20, 1996 (United States)</t>
  </si>
  <si>
    <t>Ruth Rendell</t>
  </si>
  <si>
    <t>The Addiction</t>
  </si>
  <si>
    <t>Lili Taylor</t>
  </si>
  <si>
    <t>Fast Films</t>
  </si>
  <si>
    <t>Last of the Dogmen</t>
  </si>
  <si>
    <t>The Englishman Who Went Up a Hill But Came Down a Mountain</t>
  </si>
  <si>
    <t>Christopher Monger</t>
  </si>
  <si>
    <t>Ifor David Monger</t>
  </si>
  <si>
    <t>Jack &amp; Sarah</t>
  </si>
  <si>
    <t>Tim Sullivan</t>
  </si>
  <si>
    <t>The Flower of My Secret</t>
  </si>
  <si>
    <t>Marisa Paredes</t>
  </si>
  <si>
    <t>Blue in the Face</t>
  </si>
  <si>
    <t>Bye Bye Love</t>
  </si>
  <si>
    <t>The Mangler</t>
  </si>
  <si>
    <t>Distant Horizon</t>
  </si>
  <si>
    <t>Jeffrey</t>
  </si>
  <si>
    <t>Christopher Ashley</t>
  </si>
  <si>
    <t>Steven Weber</t>
  </si>
  <si>
    <t>The Booking Office</t>
  </si>
  <si>
    <t>Angus</t>
  </si>
  <si>
    <t>Chris Crutcher</t>
  </si>
  <si>
    <t>Charlie Talbert</t>
  </si>
  <si>
    <t>Atlas Entertainment</t>
  </si>
  <si>
    <t>Party Girl</t>
  </si>
  <si>
    <t>Daisy von Scherler Mayer</t>
  </si>
  <si>
    <t>Harry Birckmayer</t>
  </si>
  <si>
    <t>Parker Posey</t>
  </si>
  <si>
    <t>Party Productions</t>
  </si>
  <si>
    <t>Operation Dumbo Drop</t>
  </si>
  <si>
    <t>James Morris</t>
  </si>
  <si>
    <t>Losing Isaiah</t>
  </si>
  <si>
    <t>Seth Margolis</t>
  </si>
  <si>
    <t>The Underneath</t>
  </si>
  <si>
    <t>Don Tracy</t>
  </si>
  <si>
    <t>Populist Pictures</t>
  </si>
  <si>
    <t>The Pebble and the Penguin</t>
  </si>
  <si>
    <t>April 12, 1995 (United States)</t>
  </si>
  <si>
    <t>Rachel Koretsky</t>
  </si>
  <si>
    <t>Fluke</t>
  </si>
  <si>
    <t>Carlo Carlei</t>
  </si>
  <si>
    <t>James Herbert</t>
  </si>
  <si>
    <t>Houseguest</t>
  </si>
  <si>
    <t>January 6, 1995 (United States)</t>
  </si>
  <si>
    <t>Michael J. Di Gaetano</t>
  </si>
  <si>
    <t>Sinbad</t>
  </si>
  <si>
    <t>Bad Company</t>
  </si>
  <si>
    <t>The White Balloon</t>
  </si>
  <si>
    <t>1995 (Iran)</t>
  </si>
  <si>
    <t>Jafar Panahi</t>
  </si>
  <si>
    <t>Aida Mohammadkhani</t>
  </si>
  <si>
    <t>Farabi Cinema Foundation</t>
  </si>
  <si>
    <t>Georgia</t>
  </si>
  <si>
    <t>Barbara Turner</t>
  </si>
  <si>
    <t>Land and Freedom</t>
  </si>
  <si>
    <t>Ian Hart</t>
  </si>
  <si>
    <t>ARD Degeto Film</t>
  </si>
  <si>
    <t>White Man's Burden</t>
  </si>
  <si>
    <t>A Band Apart</t>
  </si>
  <si>
    <t>Never Talk to Strangers</t>
  </si>
  <si>
    <t>Peter Hall</t>
  </si>
  <si>
    <t>Lewis A. Green</t>
  </si>
  <si>
    <t>Top Dog</t>
  </si>
  <si>
    <t>The Incredibly True Adventure of Two Girls in Love</t>
  </si>
  <si>
    <t>Maria Maggenti</t>
  </si>
  <si>
    <t>Laurel Holloman</t>
  </si>
  <si>
    <t>Jury Duty</t>
  </si>
  <si>
    <t>John Fortenberry</t>
  </si>
  <si>
    <t>Barbara Williams</t>
  </si>
  <si>
    <t>Rumpelstiltskin</t>
  </si>
  <si>
    <t>November 24, 1995 (United States)</t>
  </si>
  <si>
    <t>Max GrodÃ©nchik</t>
  </si>
  <si>
    <t>Republic Pictures (II)</t>
  </si>
  <si>
    <t>An Awfully Big Adventure</t>
  </si>
  <si>
    <t>Beryl Bainbridge</t>
  </si>
  <si>
    <t>To vlemma tou Odyssea</t>
  </si>
  <si>
    <t>November 1, 1997 (United States)</t>
  </si>
  <si>
    <t>Theodoros Angelopoulos</t>
  </si>
  <si>
    <t>Greece</t>
  </si>
  <si>
    <t>Greek Film Center</t>
  </si>
  <si>
    <t>Dr. Jekyll and Ms. Hyde</t>
  </si>
  <si>
    <t>Jefferson in Paris</t>
  </si>
  <si>
    <t>Three Wishes</t>
  </si>
  <si>
    <t>Rysher Entertainment</t>
  </si>
  <si>
    <t>Far from Home: the Adventures of Yellow Dog</t>
  </si>
  <si>
    <t>New Jersey Drive</t>
  </si>
  <si>
    <t>April 19, 1995 (United States)</t>
  </si>
  <si>
    <t>Shar-Ron Corley</t>
  </si>
  <si>
    <t>The Star Maker</t>
  </si>
  <si>
    <t>Sergio Castellitto</t>
  </si>
  <si>
    <t>La fille seule</t>
  </si>
  <si>
    <t>October 30, 1996 (United States)</t>
  </si>
  <si>
    <t>BenoÃ®t Jacquot</t>
  </si>
  <si>
    <t>JÃ©rÃ´me Beaujour</t>
  </si>
  <si>
    <t>Virginie Ledoyen</t>
  </si>
  <si>
    <t>Magic in the Water</t>
  </si>
  <si>
    <t>August 30, 1995 (United States)</t>
  </si>
  <si>
    <t>Rick Stevenson</t>
  </si>
  <si>
    <t>Oxford Film Company</t>
  </si>
  <si>
    <t>Miami Rhapsody</t>
  </si>
  <si>
    <t>David Frankel</t>
  </si>
  <si>
    <t>Sarah Jessica Parker</t>
  </si>
  <si>
    <t>Cantaloupe Production</t>
  </si>
  <si>
    <t>Antonia's Line</t>
  </si>
  <si>
    <t>Marleen Gorris</t>
  </si>
  <si>
    <t>Willeke van Ammelrooy</t>
  </si>
  <si>
    <t>Bergen</t>
  </si>
  <si>
    <t>Rough Magic</t>
  </si>
  <si>
    <t>May 30, 1997 (United States)</t>
  </si>
  <si>
    <t>Clare Peploe</t>
  </si>
  <si>
    <t>James Hadley Chase</t>
  </si>
  <si>
    <t>Beyond Rangoon</t>
  </si>
  <si>
    <t>The Amazing Panda Adventure</t>
  </si>
  <si>
    <t>John Wilcox</t>
  </si>
  <si>
    <t>Lee Rich Productions</t>
  </si>
  <si>
    <t>Nelly &amp; Monsieur Arnaud</t>
  </si>
  <si>
    <t>June 21, 1996 (United States)</t>
  </si>
  <si>
    <t>Jacques Fieschi</t>
  </si>
  <si>
    <t>The Walking Dead</t>
  </si>
  <si>
    <t>Preston A. Whitmore II</t>
  </si>
  <si>
    <t>Panther</t>
  </si>
  <si>
    <t>Melvin Van Peebles</t>
  </si>
  <si>
    <t>Kadeem Hardison</t>
  </si>
  <si>
    <t>Space Jam</t>
  </si>
  <si>
    <t>November 15, 1996 (United States)</t>
  </si>
  <si>
    <t>Michael Jordan</t>
  </si>
  <si>
    <t>July 3, 1996 (United States)</t>
  </si>
  <si>
    <t>Romeo + Juliet</t>
  </si>
  <si>
    <t>November 1, 1996 (United States)</t>
  </si>
  <si>
    <t>Bazmark Films</t>
  </si>
  <si>
    <t>Kevin Williamson</t>
  </si>
  <si>
    <t>Neve Campbell</t>
  </si>
  <si>
    <t>Dimension Films</t>
  </si>
  <si>
    <t>Sleepers</t>
  </si>
  <si>
    <t>October 18, 1996 (United States)</t>
  </si>
  <si>
    <t>Lorenzo Carcaterra</t>
  </si>
  <si>
    <t>Astoria Films</t>
  </si>
  <si>
    <t>From Dusk Till Dawn</t>
  </si>
  <si>
    <t>Robert Kurtzman</t>
  </si>
  <si>
    <t>Fargo</t>
  </si>
  <si>
    <t>William H. Macy</t>
  </si>
  <si>
    <t>Mission: Impossible</t>
  </si>
  <si>
    <t>May 22, 1996 (United States)</t>
  </si>
  <si>
    <t>Bruce Geller</t>
  </si>
  <si>
    <t>Matilda</t>
  </si>
  <si>
    <t>August 2, 1996 (United States)</t>
  </si>
  <si>
    <t>Trainspotting</t>
  </si>
  <si>
    <t>August 9, 1996 (United States)</t>
  </si>
  <si>
    <t>Irvine Welsh</t>
  </si>
  <si>
    <t>Ewan McGregor</t>
  </si>
  <si>
    <t>Twister</t>
  </si>
  <si>
    <t>Helen Hunt</t>
  </si>
  <si>
    <t>Happy Gilmore</t>
  </si>
  <si>
    <t>February 16, 1996 (United States)</t>
  </si>
  <si>
    <t>101 Dalmatians</t>
  </si>
  <si>
    <t>November 27, 1996 (United States)</t>
  </si>
  <si>
    <t>Dodie Smith</t>
  </si>
  <si>
    <t>Crash</t>
  </si>
  <si>
    <t>March 21, 1997 (United States)</t>
  </si>
  <si>
    <t>J.G. Ballard</t>
  </si>
  <si>
    <t>Jerry Maguire</t>
  </si>
  <si>
    <t>December 13, 1996 (United States)</t>
  </si>
  <si>
    <t>The Rock</t>
  </si>
  <si>
    <t>June 7, 1996 (United States)</t>
  </si>
  <si>
    <t>A Time to Kill</t>
  </si>
  <si>
    <t>July 24, 1996 (United States)</t>
  </si>
  <si>
    <t>Matthew McConaughey</t>
  </si>
  <si>
    <t>The Craft</t>
  </si>
  <si>
    <t>May 3, 1996 (United States)</t>
  </si>
  <si>
    <t>Robin Tunney</t>
  </si>
  <si>
    <t>Primal Fear</t>
  </si>
  <si>
    <t>April 3, 1996 (United States)</t>
  </si>
  <si>
    <t>Gregory Hoblit</t>
  </si>
  <si>
    <t>Mars Attacks!</t>
  </si>
  <si>
    <t>Len Brown</t>
  </si>
  <si>
    <t>Tim Burton Productions</t>
  </si>
  <si>
    <t>The English Patient</t>
  </si>
  <si>
    <t>December 6, 1996 (United States)</t>
  </si>
  <si>
    <t>Michael Ondaatje</t>
  </si>
  <si>
    <t>The Long Kiss Goodnight</t>
  </si>
  <si>
    <t>October 11, 1996 (United States)</t>
  </si>
  <si>
    <t>Fear</t>
  </si>
  <si>
    <t>April 12, 1996 (United States)</t>
  </si>
  <si>
    <t>Mark Wahlberg</t>
  </si>
  <si>
    <t>Bottle Rocket</t>
  </si>
  <si>
    <t>February 21, 1996 (United States)</t>
  </si>
  <si>
    <t>Wes Anderson</t>
  </si>
  <si>
    <t>Owen Wilson</t>
  </si>
  <si>
    <t>Luke Wilson</t>
  </si>
  <si>
    <t>Stealing Beauty</t>
  </si>
  <si>
    <t>June 14, 1996 (United States)</t>
  </si>
  <si>
    <t>Fiction</t>
  </si>
  <si>
    <t>Bound</t>
  </si>
  <si>
    <t>October 4, 1996 (United States)</t>
  </si>
  <si>
    <t>Lana Wachowski</t>
  </si>
  <si>
    <t>Jennifer Tilly</t>
  </si>
  <si>
    <t>Sling Blade</t>
  </si>
  <si>
    <t>March 14, 1997 (United States)</t>
  </si>
  <si>
    <t>The Mirror Has Two Faces</t>
  </si>
  <si>
    <t>AndrÃ© Cayatte</t>
  </si>
  <si>
    <t>The Birdcage</t>
  </si>
  <si>
    <t>That Thing You Do!</t>
  </si>
  <si>
    <t>Clavius Base</t>
  </si>
  <si>
    <t>The Island of Dr. Moreau</t>
  </si>
  <si>
    <t>August 23, 1996 (United States)</t>
  </si>
  <si>
    <t>H.G. Wells</t>
  </si>
  <si>
    <t>Kingpin</t>
  </si>
  <si>
    <t>July 26, 1996 (United States)</t>
  </si>
  <si>
    <t>Bobby Farrelly</t>
  </si>
  <si>
    <t>Barry Fanaro</t>
  </si>
  <si>
    <t>The Hunchback of Notre Dame</t>
  </si>
  <si>
    <t>The Frighteners</t>
  </si>
  <si>
    <t>July 19, 1996 (United States)</t>
  </si>
  <si>
    <t>Eraser</t>
  </si>
  <si>
    <t>Tony Puryear</t>
  </si>
  <si>
    <t>Kopelson Entertainment</t>
  </si>
  <si>
    <t>Striptease</t>
  </si>
  <si>
    <t>June 28, 1996 (United States)</t>
  </si>
  <si>
    <t>Carl Hiaasen</t>
  </si>
  <si>
    <t>Star Trek: First Contact</t>
  </si>
  <si>
    <t>November 22, 1996 (United States)</t>
  </si>
  <si>
    <t>Jonathan Frakes</t>
  </si>
  <si>
    <t>Digital Image Associates</t>
  </si>
  <si>
    <t>Swingers</t>
  </si>
  <si>
    <t>April 11, 1997 (Brazil)</t>
  </si>
  <si>
    <t>Doug Liman</t>
  </si>
  <si>
    <t>Jon Favreau</t>
  </si>
  <si>
    <t>Vince Vaughn</t>
  </si>
  <si>
    <t>Doug Liman Productions</t>
  </si>
  <si>
    <t>Escape from L.A.</t>
  </si>
  <si>
    <t>Beautiful Girls</t>
  </si>
  <si>
    <t>The Cable Guy</t>
  </si>
  <si>
    <t>Lou Holtz Jr.</t>
  </si>
  <si>
    <t>Don't Be a Menace to South Central While Drinking Your Juice in the Hood</t>
  </si>
  <si>
    <t>January 12, 1996 (United States)</t>
  </si>
  <si>
    <t>Paris Barclay</t>
  </si>
  <si>
    <t>Shawn Wayans</t>
  </si>
  <si>
    <t>Thinner</t>
  </si>
  <si>
    <t>October 25, 1996 (United States)</t>
  </si>
  <si>
    <t>Hard Eight</t>
  </si>
  <si>
    <t>February 28, 1997 (United States)</t>
  </si>
  <si>
    <t>Paul Thomas Anderson</t>
  </si>
  <si>
    <t>Philip Baker Hall</t>
  </si>
  <si>
    <t>Green Parrot</t>
  </si>
  <si>
    <t>The Nutty Professor</t>
  </si>
  <si>
    <t>Jerry Lewis</t>
  </si>
  <si>
    <t>December 25, 1996 (United States)</t>
  </si>
  <si>
    <t>Big Night</t>
  </si>
  <si>
    <t>September 20, 1996 (United States)</t>
  </si>
  <si>
    <t>Campbell Scott</t>
  </si>
  <si>
    <t>Stanley Tucci</t>
  </si>
  <si>
    <t>Tony Shalhoub</t>
  </si>
  <si>
    <t>The Ghost and the Darkness</t>
  </si>
  <si>
    <t>Courage Under Fire</t>
  </si>
  <si>
    <t>Fox 2000 Pictures</t>
  </si>
  <si>
    <t>The First Wives Club</t>
  </si>
  <si>
    <t>Olivia Goldsmith</t>
  </si>
  <si>
    <t>Set It Off</t>
  </si>
  <si>
    <t>November 6, 1996 (United States)</t>
  </si>
  <si>
    <t>Takashi Bufford</t>
  </si>
  <si>
    <t>Jada Pinkett Smith</t>
  </si>
  <si>
    <t>James and the Giant Peach</t>
  </si>
  <si>
    <t>Paul Terry</t>
  </si>
  <si>
    <t>DragonHeart</t>
  </si>
  <si>
    <t>May 31, 1996 (United States)</t>
  </si>
  <si>
    <t>Executive Decision</t>
  </si>
  <si>
    <t>March 15, 1996 (United States)</t>
  </si>
  <si>
    <t>Stuart Baird</t>
  </si>
  <si>
    <t>Bio-Dome</t>
  </si>
  <si>
    <t>Jason Bloom</t>
  </si>
  <si>
    <t>Jack</t>
  </si>
  <si>
    <t>James DeMonaco</t>
  </si>
  <si>
    <t>White Squall</t>
  </si>
  <si>
    <t>Charles Gieg Jr.</t>
  </si>
  <si>
    <t>D3: The Mighty Ducks</t>
  </si>
  <si>
    <t>Broken Arrow</t>
  </si>
  <si>
    <t>Emma</t>
  </si>
  <si>
    <t>August 30, 1996 (United States)</t>
  </si>
  <si>
    <t>Douglas McGrath</t>
  </si>
  <si>
    <t>Gwyneth Paltrow</t>
  </si>
  <si>
    <t>Chain Reaction</t>
  </si>
  <si>
    <t>Arne Schmidt</t>
  </si>
  <si>
    <t>3 Arts Entertainment</t>
  </si>
  <si>
    <t>Kama Sutra: A Tale of Love</t>
  </si>
  <si>
    <t>Helena Kriel</t>
  </si>
  <si>
    <t>Naveen Andrews</t>
  </si>
  <si>
    <t>NDF International</t>
  </si>
  <si>
    <t>The Crucible</t>
  </si>
  <si>
    <t>Pusher</t>
  </si>
  <si>
    <t>August 30, 1996 (Denmark)</t>
  </si>
  <si>
    <t>Nicolas Winding Refn</t>
  </si>
  <si>
    <t>Jens Dahl</t>
  </si>
  <si>
    <t>Kim Bodnia</t>
  </si>
  <si>
    <t>Balboa Entertainment</t>
  </si>
  <si>
    <t>Waiting for Guffman</t>
  </si>
  <si>
    <t>January 31, 1997 (United States)</t>
  </si>
  <si>
    <t>Secrets &amp; Lies</t>
  </si>
  <si>
    <t>Timothy Spall</t>
  </si>
  <si>
    <t>Daylight</t>
  </si>
  <si>
    <t>Leslie Bohem</t>
  </si>
  <si>
    <t>Last Man Standing</t>
  </si>
  <si>
    <t>RyÃ»zÃ´ Kikushima</t>
  </si>
  <si>
    <t>The Arrival</t>
  </si>
  <si>
    <t>Ransom</t>
  </si>
  <si>
    <t>November 8, 1996 (United States)</t>
  </si>
  <si>
    <t>Cyril Hume</t>
  </si>
  <si>
    <t>Beavis and Butt-Head Do America</t>
  </si>
  <si>
    <t>Mike Judge</t>
  </si>
  <si>
    <t>Fly Away Home</t>
  </si>
  <si>
    <t>September 13, 1996 (United States)</t>
  </si>
  <si>
    <t>Bill Lishman</t>
  </si>
  <si>
    <t>Tin Cup</t>
  </si>
  <si>
    <t>August 16, 1996 (United States)</t>
  </si>
  <si>
    <t>John Norville</t>
  </si>
  <si>
    <t>Barb Wire</t>
  </si>
  <si>
    <t>David Hogan</t>
  </si>
  <si>
    <t>Chris Warner</t>
  </si>
  <si>
    <t>Pamela Anderson</t>
  </si>
  <si>
    <t>Breaking the Waves</t>
  </si>
  <si>
    <t>November 13, 1996 (United States)</t>
  </si>
  <si>
    <t>Emily Watson</t>
  </si>
  <si>
    <t>ARTE</t>
  </si>
  <si>
    <t>The Phantom</t>
  </si>
  <si>
    <t>Lee Falk</t>
  </si>
  <si>
    <t>The Fan</t>
  </si>
  <si>
    <t>Peter Abrahams</t>
  </si>
  <si>
    <t>Eye for an Eye</t>
  </si>
  <si>
    <t>Erika Holzer</t>
  </si>
  <si>
    <t>2 Days in the Valley</t>
  </si>
  <si>
    <t>September 27, 1996 (United States)</t>
  </si>
  <si>
    <t>Teri Hatcher</t>
  </si>
  <si>
    <t>Trees Lounge</t>
  </si>
  <si>
    <t>Addis Wechsler Pictures</t>
  </si>
  <si>
    <t>The People vs. Larry Flynt</t>
  </si>
  <si>
    <t>January 10, 1997 (United States)</t>
  </si>
  <si>
    <t>Freeway</t>
  </si>
  <si>
    <t>September 3, 1997 (France)</t>
  </si>
  <si>
    <t>The Kushner-Locke Company</t>
  </si>
  <si>
    <t>Kazaam</t>
  </si>
  <si>
    <t>July 17, 1996 (United States)</t>
  </si>
  <si>
    <t>Shaquille O'Neal</t>
  </si>
  <si>
    <t>Down Periscope</t>
  </si>
  <si>
    <t>March 1, 1996 (United States)</t>
  </si>
  <si>
    <t>Kelsey Grammer</t>
  </si>
  <si>
    <t>Michael</t>
  </si>
  <si>
    <t>Mulholland Falls</t>
  </si>
  <si>
    <t>Jingle All the Way</t>
  </si>
  <si>
    <t>Randy Kornfield</t>
  </si>
  <si>
    <t>1492 Pictures</t>
  </si>
  <si>
    <t>She's the One</t>
  </si>
  <si>
    <t>Brassed Off</t>
  </si>
  <si>
    <t>May 23, 1997 (United States)</t>
  </si>
  <si>
    <t>Shine</t>
  </si>
  <si>
    <t>February 14, 1997 (United States)</t>
  </si>
  <si>
    <t>Scott Hicks</t>
  </si>
  <si>
    <t>Jan Sardi</t>
  </si>
  <si>
    <t>Geoffrey Rush</t>
  </si>
  <si>
    <t>Black Sheep</t>
  </si>
  <si>
    <t>Fred Wolf</t>
  </si>
  <si>
    <t>Maximum Risk</t>
  </si>
  <si>
    <t>One Fine Day</t>
  </si>
  <si>
    <t>Lone Star</t>
  </si>
  <si>
    <t>Michael Collins</t>
  </si>
  <si>
    <t>Phenomenon</t>
  </si>
  <si>
    <t>Gerald Di Pego</t>
  </si>
  <si>
    <t>Harriet the Spy</t>
  </si>
  <si>
    <t>July 10, 1996 (United States)</t>
  </si>
  <si>
    <t>Bronwen Hughes</t>
  </si>
  <si>
    <t>Louise Fitzhugh</t>
  </si>
  <si>
    <t>Michelle Trachtenberg</t>
  </si>
  <si>
    <t>Flipper</t>
  </si>
  <si>
    <t>May 17, 1996 (United States)</t>
  </si>
  <si>
    <t>Ricou Browning</t>
  </si>
  <si>
    <t>Evita</t>
  </si>
  <si>
    <t>Tim Rice</t>
  </si>
  <si>
    <t>Diabolique</t>
  </si>
  <si>
    <t>ABC Productions</t>
  </si>
  <si>
    <t>Bordello of Blood</t>
  </si>
  <si>
    <t>Gilbert Adler</t>
  </si>
  <si>
    <t>William M. Gaines</t>
  </si>
  <si>
    <t>Dennis Miller</t>
  </si>
  <si>
    <t>Universal City Studios</t>
  </si>
  <si>
    <t>Spy Hard</t>
  </si>
  <si>
    <t>Rick Friedberg</t>
  </si>
  <si>
    <t>Jason Friedberg</t>
  </si>
  <si>
    <t>The Substitute</t>
  </si>
  <si>
    <t>April 19, 1996 (United States)</t>
  </si>
  <si>
    <t>Roy Frumkes</t>
  </si>
  <si>
    <t>Dinamo Entertainment</t>
  </si>
  <si>
    <t>Marvin's Room</t>
  </si>
  <si>
    <t>Jerry Zaks</t>
  </si>
  <si>
    <t>Scott McPherson</t>
  </si>
  <si>
    <t>Scott Rudin Productions</t>
  </si>
  <si>
    <t>Multiplicity</t>
  </si>
  <si>
    <t>Chris Miller</t>
  </si>
  <si>
    <t>House Arrest</t>
  </si>
  <si>
    <t>August 14, 1996 (United States)</t>
  </si>
  <si>
    <t>Everyone Says I Love You</t>
  </si>
  <si>
    <t>January 17, 1997 (United States)</t>
  </si>
  <si>
    <t>A Very Brady Sequel</t>
  </si>
  <si>
    <t>Arlene Sanford</t>
  </si>
  <si>
    <t>The Crow: City of Angels</t>
  </si>
  <si>
    <t>Tim Pope</t>
  </si>
  <si>
    <t>Vincent Perez</t>
  </si>
  <si>
    <t>Bad Bird Productions</t>
  </si>
  <si>
    <t>Basquiat</t>
  </si>
  <si>
    <t>Julian Schnabel</t>
  </si>
  <si>
    <t>Lech Majewski</t>
  </si>
  <si>
    <t>Jeffrey Wright</t>
  </si>
  <si>
    <t>Eleventh Street Production</t>
  </si>
  <si>
    <t>The Quest</t>
  </si>
  <si>
    <t>Frank Dux</t>
  </si>
  <si>
    <t>MDP Worldwide</t>
  </si>
  <si>
    <t>Muppet Treasure Island</t>
  </si>
  <si>
    <t>Robert Louis Stevenson</t>
  </si>
  <si>
    <t>Tim Curry</t>
  </si>
  <si>
    <t>Hellraiser: Bloodline</t>
  </si>
  <si>
    <t>Bruce Ramsay</t>
  </si>
  <si>
    <t>Manny &amp; Lo</t>
  </si>
  <si>
    <t>Lisa Krueger</t>
  </si>
  <si>
    <t>Scarlett Johansson</t>
  </si>
  <si>
    <t>Pope Productions</t>
  </si>
  <si>
    <t>Beautiful Thing</t>
  </si>
  <si>
    <t>October 9, 1996 (United States)</t>
  </si>
  <si>
    <t>Hettie Macdonald</t>
  </si>
  <si>
    <t>Jonathan Harvey</t>
  </si>
  <si>
    <t>Glen Berry</t>
  </si>
  <si>
    <t>The Chamber</t>
  </si>
  <si>
    <t>Blood and Wine</t>
  </si>
  <si>
    <t>February 21, 1997 (United States)</t>
  </si>
  <si>
    <t>Nick Villiers</t>
  </si>
  <si>
    <t>Jude</t>
  </si>
  <si>
    <t>Michael Winterbottom</t>
  </si>
  <si>
    <t>Hossein Amini</t>
  </si>
  <si>
    <t>Christopher Eccleston</t>
  </si>
  <si>
    <t>Bulletproof</t>
  </si>
  <si>
    <t>September 6, 1996 (United States)</t>
  </si>
  <si>
    <t>Mad Dog Time</t>
  </si>
  <si>
    <t>Larry Bishop</t>
  </si>
  <si>
    <t>Michael J. Pollard</t>
  </si>
  <si>
    <t>Bruin Grip Services</t>
  </si>
  <si>
    <t>Irma Vep</t>
  </si>
  <si>
    <t>April 30, 1997 (United States)</t>
  </si>
  <si>
    <t>Olivier Assayas</t>
  </si>
  <si>
    <t>Maggie Cheung</t>
  </si>
  <si>
    <t>Dacia Films</t>
  </si>
  <si>
    <t>Mrs. Winterbourne</t>
  </si>
  <si>
    <t>Cornell Woolrich</t>
  </si>
  <si>
    <t>The Portrait of a Lady</t>
  </si>
  <si>
    <t>Foxfire</t>
  </si>
  <si>
    <t>Annette Haywood-Carter</t>
  </si>
  <si>
    <t>Hedy Burress</t>
  </si>
  <si>
    <t>The Glimmer Man</t>
  </si>
  <si>
    <t>John Gray</t>
  </si>
  <si>
    <t>Kevin Brodbin</t>
  </si>
  <si>
    <t>Up Close &amp; Personal</t>
  </si>
  <si>
    <t>Joan Didion</t>
  </si>
  <si>
    <t>The Juror</t>
  </si>
  <si>
    <t>George Dawes Green</t>
  </si>
  <si>
    <t>Flirting with Disaster</t>
  </si>
  <si>
    <t>Homeward Bound II: Lost in San Francisco</t>
  </si>
  <si>
    <t>David R. Ellis</t>
  </si>
  <si>
    <t>Chris Hauty</t>
  </si>
  <si>
    <t>Joe's Apartment</t>
  </si>
  <si>
    <t>John Payson</t>
  </si>
  <si>
    <t>Jerry O'Connell</t>
  </si>
  <si>
    <t>Ghosts of Mississippi</t>
  </si>
  <si>
    <t>January 3, 1997 (United States)</t>
  </si>
  <si>
    <t>A Summer's Tale</t>
  </si>
  <si>
    <t>June 20, 2014 (United States)</t>
  </si>
  <si>
    <t>Melvil Poupaud</t>
  </si>
  <si>
    <t>The Preacher's Wife</t>
  </si>
  <si>
    <t>Robert Nathan</t>
  </si>
  <si>
    <t>Mundy Lane Entertainment</t>
  </si>
  <si>
    <t>Jane Eyre</t>
  </si>
  <si>
    <t>Charlotte BrontÃ«</t>
  </si>
  <si>
    <t>Cineritino S.r.L.</t>
  </si>
  <si>
    <t>If Lucy Fell</t>
  </si>
  <si>
    <t>Eric Schaeffer</t>
  </si>
  <si>
    <t>SubUrbia</t>
  </si>
  <si>
    <t>July 3, 1997 (Germany)</t>
  </si>
  <si>
    <t>Giovanni Ribisi</t>
  </si>
  <si>
    <t>First Strike</t>
  </si>
  <si>
    <t>Greg Mellott</t>
  </si>
  <si>
    <t>Bad Moon</t>
  </si>
  <si>
    <t>Wayne Smith</t>
  </si>
  <si>
    <t>Dunston Checks In</t>
  </si>
  <si>
    <t>John Hopkins</t>
  </si>
  <si>
    <t>Jason Alexander</t>
  </si>
  <si>
    <t>Joe Wizan/Todd Black</t>
  </si>
  <si>
    <t>Carpool</t>
  </si>
  <si>
    <t>Don Rhymer</t>
  </si>
  <si>
    <t>Tom Arnold</t>
  </si>
  <si>
    <t>The Daytrippers</t>
  </si>
  <si>
    <t>March 5, 1997 (United States)</t>
  </si>
  <si>
    <t>Greg Mottola</t>
  </si>
  <si>
    <t>Hope Davis</t>
  </si>
  <si>
    <t>Before and After</t>
  </si>
  <si>
    <t>Rosellen Brown</t>
  </si>
  <si>
    <t>Citizen Ruth</t>
  </si>
  <si>
    <t>Alexander Payne</t>
  </si>
  <si>
    <t>Independent Pictures (II)</t>
  </si>
  <si>
    <t>Extreme Measures</t>
  </si>
  <si>
    <t>Michael Palmer</t>
  </si>
  <si>
    <t>Female Perversions</t>
  </si>
  <si>
    <t>April 25, 1997 (United States)</t>
  </si>
  <si>
    <t>Susan Streitfeld</t>
  </si>
  <si>
    <t>Louise J. Kaplan</t>
  </si>
  <si>
    <t>Mindy Affrime</t>
  </si>
  <si>
    <t>A Thin Line Between Love and Hate</t>
  </si>
  <si>
    <t>Martin Lawrence</t>
  </si>
  <si>
    <t>Kissed</t>
  </si>
  <si>
    <t>April 11, 1997 (United States)</t>
  </si>
  <si>
    <t>Lynne Stopkewich</t>
  </si>
  <si>
    <t>Angus Fraser</t>
  </si>
  <si>
    <t>Molly Parker</t>
  </si>
  <si>
    <t>Boneyard Film Company Inc.</t>
  </si>
  <si>
    <t>The Truth About Cats &amp; Dogs</t>
  </si>
  <si>
    <t>Audrey Wells</t>
  </si>
  <si>
    <t>The Whole Wide World</t>
  </si>
  <si>
    <t>Dan Ireland</t>
  </si>
  <si>
    <t>Novalyne Price Ellis</t>
  </si>
  <si>
    <t>Vincent D'Onofrio</t>
  </si>
  <si>
    <t>Dear God</t>
  </si>
  <si>
    <t>Greg Kinnear</t>
  </si>
  <si>
    <t>Bed of Roses</t>
  </si>
  <si>
    <t>Michael Goldenberg</t>
  </si>
  <si>
    <t>Juno Pix</t>
  </si>
  <si>
    <t>The Pallbearer</t>
  </si>
  <si>
    <t>Matt Reeves</t>
  </si>
  <si>
    <t>Jason Katims</t>
  </si>
  <si>
    <t>David Schwimmer</t>
  </si>
  <si>
    <t>Lawnmower Man 2: Beyond Cyberspace</t>
  </si>
  <si>
    <t>Farhad Mann</t>
  </si>
  <si>
    <t>A Family Thing</t>
  </si>
  <si>
    <t>Curdled</t>
  </si>
  <si>
    <t>Reb Braddock</t>
  </si>
  <si>
    <t>First Kid</t>
  </si>
  <si>
    <t>Tim Kelleher</t>
  </si>
  <si>
    <t>Eddie</t>
  </si>
  <si>
    <t>Feeling Minnesota</t>
  </si>
  <si>
    <t>Steven Baigelman</t>
  </si>
  <si>
    <t>The Pillow Book</t>
  </si>
  <si>
    <t>June 6, 1997 (United States)</t>
  </si>
  <si>
    <t>Sei Shonagon</t>
  </si>
  <si>
    <t>Vivian Wu</t>
  </si>
  <si>
    <t>Sherry Mills</t>
  </si>
  <si>
    <t>Czech Republic</t>
  </si>
  <si>
    <t>City Hall</t>
  </si>
  <si>
    <t>Ken Lipper</t>
  </si>
  <si>
    <t>Night Falls on Manhattan</t>
  </si>
  <si>
    <t>May 16, 1997 (United States)</t>
  </si>
  <si>
    <t>The Great White Hype</t>
  </si>
  <si>
    <t>Tony Hendra</t>
  </si>
  <si>
    <t>Samuel L. Jackson</t>
  </si>
  <si>
    <t>Atman Entertainment</t>
  </si>
  <si>
    <t>Twelfth Night</t>
  </si>
  <si>
    <t>Mary Reilly</t>
  </si>
  <si>
    <t>Valerie Martin</t>
  </si>
  <si>
    <t>NFH Productions</t>
  </si>
  <si>
    <t>My Fellow Americans</t>
  </si>
  <si>
    <t>E. Jack Kaplan</t>
  </si>
  <si>
    <t>Peters Entertainment</t>
  </si>
  <si>
    <t>Sgt. Bilko</t>
  </si>
  <si>
    <t>Nat Hiken</t>
  </si>
  <si>
    <t>Heaven's Prisoners</t>
  </si>
  <si>
    <t>James Lee Burke</t>
  </si>
  <si>
    <t>PVM Entertainment</t>
  </si>
  <si>
    <t>Caught</t>
  </si>
  <si>
    <t>January 24, 1996 (United States)</t>
  </si>
  <si>
    <t>Edward Pomerantz</t>
  </si>
  <si>
    <t>I Shot Andy Warhol</t>
  </si>
  <si>
    <t>May 1, 1996 (United States)</t>
  </si>
  <si>
    <t>Mary Harron</t>
  </si>
  <si>
    <t>Jeremiah Newton</t>
  </si>
  <si>
    <t>The Sunchaser</t>
  </si>
  <si>
    <t>Charles Leavitt</t>
  </si>
  <si>
    <t>Appledown Films Inc.</t>
  </si>
  <si>
    <t>All Dogs Go to Heaven 2</t>
  </si>
  <si>
    <t>Larry Leker</t>
  </si>
  <si>
    <t>MGM Family Entertainment</t>
  </si>
  <si>
    <t>Girl 6</t>
  </si>
  <si>
    <t>Suzan-Lori Parks</t>
  </si>
  <si>
    <t>Theresa Randle</t>
  </si>
  <si>
    <t>Fox Searchlight Pictures</t>
  </si>
  <si>
    <t>The Evening Star</t>
  </si>
  <si>
    <t>Larger Than Life</t>
  </si>
  <si>
    <t>Roy Blount Jr.</t>
  </si>
  <si>
    <t>United Artists Pictures</t>
  </si>
  <si>
    <t>Head Above Water</t>
  </si>
  <si>
    <t>June 25, 1997 (United States)</t>
  </si>
  <si>
    <t>Jim Wilson</t>
  </si>
  <si>
    <t>Eirik Ildahl</t>
  </si>
  <si>
    <t>Two If by Sea</t>
  </si>
  <si>
    <t>Bill Bennett</t>
  </si>
  <si>
    <t>The Stupids</t>
  </si>
  <si>
    <t>The Funeral</t>
  </si>
  <si>
    <t>October Films</t>
  </si>
  <si>
    <t>Kids in the Hall: Brain Candy</t>
  </si>
  <si>
    <t>Norm Hiscock</t>
  </si>
  <si>
    <t>Dave Foley</t>
  </si>
  <si>
    <t>High School High</t>
  </si>
  <si>
    <t>Jon Lovitz</t>
  </si>
  <si>
    <t>Schizopolis</t>
  </si>
  <si>
    <t>April 9, 1997 (United States)</t>
  </si>
  <si>
    <t>.406 Production</t>
  </si>
  <si>
    <t>The Van</t>
  </si>
  <si>
    <t>Colm Meaney</t>
  </si>
  <si>
    <t>Alaska</t>
  </si>
  <si>
    <t>Andy Burg</t>
  </si>
  <si>
    <t>Moll Flanders</t>
  </si>
  <si>
    <t>Daniel Defoe</t>
  </si>
  <si>
    <t>Robin Wright</t>
  </si>
  <si>
    <t>The Associate</t>
  </si>
  <si>
    <t>Jenaro Prieto</t>
  </si>
  <si>
    <t>Shiloh</t>
  </si>
  <si>
    <t>Dale Rosenbloom</t>
  </si>
  <si>
    <t>Phyllis Reynolds Naylor</t>
  </si>
  <si>
    <t>Blake Heron</t>
  </si>
  <si>
    <t>Good Dog Productions LLC</t>
  </si>
  <si>
    <t>In Love and War</t>
  </si>
  <si>
    <t>January 24, 1997 (United States)</t>
  </si>
  <si>
    <t>Henry S. Villard</t>
  </si>
  <si>
    <t>Dimitri Villard Productions</t>
  </si>
  <si>
    <t>Surviving Picasso</t>
  </si>
  <si>
    <t>Arianna Huffington</t>
  </si>
  <si>
    <t>Kansas City</t>
  </si>
  <si>
    <t>Mr. Wrong</t>
  </si>
  <si>
    <t>Ellen DeGeneres</t>
  </si>
  <si>
    <t>Mandeville Films</t>
  </si>
  <si>
    <t>Fled</t>
  </si>
  <si>
    <t>Infinity</t>
  </si>
  <si>
    <t>Richard Feynman</t>
  </si>
  <si>
    <t>Unforgettable</t>
  </si>
  <si>
    <t>Bill Geddie</t>
  </si>
  <si>
    <t>Bloodsport 2</t>
  </si>
  <si>
    <t>Alan Mehrez</t>
  </si>
  <si>
    <t>Jeff Schechter</t>
  </si>
  <si>
    <t>Daniel Bernhardt</t>
  </si>
  <si>
    <t>FM Entertainment International N.V.</t>
  </si>
  <si>
    <t>Phat Beach</t>
  </si>
  <si>
    <t>Doug Ellin</t>
  </si>
  <si>
    <t>Cleveland O'Neal III</t>
  </si>
  <si>
    <t>Jermaine Hopkins</t>
  </si>
  <si>
    <t>Connection III Entertainment</t>
  </si>
  <si>
    <t>Last Dance</t>
  </si>
  <si>
    <t>Steven Haft</t>
  </si>
  <si>
    <t>Grace of My Heart</t>
  </si>
  <si>
    <t>Illeana Douglas</t>
  </si>
  <si>
    <t>Cappa Production</t>
  </si>
  <si>
    <t>Celtic Pride</t>
  </si>
  <si>
    <t>Tom DeCerchio</t>
  </si>
  <si>
    <t>Ed</t>
  </si>
  <si>
    <t>Bill CouturiÃ©</t>
  </si>
  <si>
    <t>Ken Richards</t>
  </si>
  <si>
    <t>Matt LeBlanc</t>
  </si>
  <si>
    <t>Longview Entertainment</t>
  </si>
  <si>
    <t>The Game</t>
  </si>
  <si>
    <t>September 12, 1997 (United States)</t>
  </si>
  <si>
    <t>Boogie Nights</t>
  </si>
  <si>
    <t>October 31, 1997 (United States)</t>
  </si>
  <si>
    <t>Titanic</t>
  </si>
  <si>
    <t>December 19, 1997 (United States)</t>
  </si>
  <si>
    <t>The Fifth Element</t>
  </si>
  <si>
    <t>May 9, 1997 (United States)</t>
  </si>
  <si>
    <t>Austin Powers: International Man of Mystery</t>
  </si>
  <si>
    <t>May 2, 1997 (United States)</t>
  </si>
  <si>
    <t>Jay Roach</t>
  </si>
  <si>
    <t>Lolita</t>
  </si>
  <si>
    <t>September 25, 1998 (United States)</t>
  </si>
  <si>
    <t>Vladimir Nabokov</t>
  </si>
  <si>
    <t>Guild</t>
  </si>
  <si>
    <t>Good Will Hunting</t>
  </si>
  <si>
    <t>January 9, 1998 (United States)</t>
  </si>
  <si>
    <t>Matt Damon</t>
  </si>
  <si>
    <t>Starship Troopers</t>
  </si>
  <si>
    <t>November 7, 1997 (United States)</t>
  </si>
  <si>
    <t>Casper Van Dien</t>
  </si>
  <si>
    <t>The Devil's Advocate</t>
  </si>
  <si>
    <t>October 17, 1997 (United States)</t>
  </si>
  <si>
    <t>Andrew Neiderman</t>
  </si>
  <si>
    <t>Con Air</t>
  </si>
  <si>
    <t>Simon West</t>
  </si>
  <si>
    <t>Jackie Brown</t>
  </si>
  <si>
    <t>December 25, 1997 (United States)</t>
  </si>
  <si>
    <t>Pam Grier</t>
  </si>
  <si>
    <t>L.A. Confidential</t>
  </si>
  <si>
    <t>September 19, 1997 (United States)</t>
  </si>
  <si>
    <t>Life Is Beautiful</t>
  </si>
  <si>
    <t>December 20, 1997 (Italy)</t>
  </si>
  <si>
    <t>Vincenzo Cerami</t>
  </si>
  <si>
    <t>Melampo Cinematografica</t>
  </si>
  <si>
    <t>Contact</t>
  </si>
  <si>
    <t>July 11, 1997 (United States)</t>
  </si>
  <si>
    <t>James V. Hart</t>
  </si>
  <si>
    <t>Men in Black</t>
  </si>
  <si>
    <t>July 2, 1997 (United States)</t>
  </si>
  <si>
    <t>Lowell Cunningham</t>
  </si>
  <si>
    <t>Home Alone 3</t>
  </si>
  <si>
    <t>December 12, 1997 (United States)</t>
  </si>
  <si>
    <t>Raja Gosnell</t>
  </si>
  <si>
    <t>Alex D. Linz</t>
  </si>
  <si>
    <t>Air Force One</t>
  </si>
  <si>
    <t>July 25, 1997 (United States)</t>
  </si>
  <si>
    <t>Andrew W. Marlowe</t>
  </si>
  <si>
    <t>Batman &amp; Robin</t>
  </si>
  <si>
    <t>Event Horizon</t>
  </si>
  <si>
    <t>Philip Eisner</t>
  </si>
  <si>
    <t>Golar Productions</t>
  </si>
  <si>
    <t>June 27, 1997 (United States)</t>
  </si>
  <si>
    <t>Dante's Peak</t>
  </si>
  <si>
    <t>February 7, 1997 (United States)</t>
  </si>
  <si>
    <t>The Lost World: Jurassic Park</t>
  </si>
  <si>
    <t>Princess Mononoke</t>
  </si>
  <si>
    <t>YÃ´ji Matsuda</t>
  </si>
  <si>
    <t>Scream 2</t>
  </si>
  <si>
    <t>Face/Off</t>
  </si>
  <si>
    <t>Mike Werb</t>
  </si>
  <si>
    <t>As Good as It Gets</t>
  </si>
  <si>
    <t>Gattaca</t>
  </si>
  <si>
    <t>October 24, 1997 (United States)</t>
  </si>
  <si>
    <t>Andrew Niccol</t>
  </si>
  <si>
    <t>The Rainmaker</t>
  </si>
  <si>
    <t>November 21, 1997 (United States)</t>
  </si>
  <si>
    <t>I Know What You Did Last Summer</t>
  </si>
  <si>
    <t>Jim Gillespie</t>
  </si>
  <si>
    <t>Lois Duncan</t>
  </si>
  <si>
    <t>Jennifer Love Hewitt</t>
  </si>
  <si>
    <t>Mandalay Entertainment</t>
  </si>
  <si>
    <t>Alien: Resurrection</t>
  </si>
  <si>
    <t>November 26, 1997 (United States)</t>
  </si>
  <si>
    <t>Brandywine Productions</t>
  </si>
  <si>
    <t>Cube</t>
  </si>
  <si>
    <t>July 11, 1998 (Netherlands)</t>
  </si>
  <si>
    <t>Vincenzo Natali</t>
  </si>
  <si>
    <t>AndrÃ© Bijelic</t>
  </si>
  <si>
    <t>Nicole de Boer</t>
  </si>
  <si>
    <t>Cube Libre</t>
  </si>
  <si>
    <t>Liar Liar</t>
  </si>
  <si>
    <t>Paul Guay</t>
  </si>
  <si>
    <t>Donnie Brasco</t>
  </si>
  <si>
    <t>Joseph D. Pistone</t>
  </si>
  <si>
    <t>George of the Jungle</t>
  </si>
  <si>
    <t>July 16, 1997 (United States)</t>
  </si>
  <si>
    <t>Jay Ward</t>
  </si>
  <si>
    <t>Anastasia</t>
  </si>
  <si>
    <t>Susan Gauthier</t>
  </si>
  <si>
    <t>Fools Rush In</t>
  </si>
  <si>
    <t>Joan Taylor</t>
  </si>
  <si>
    <t>Matthew Perry</t>
  </si>
  <si>
    <t>Midnight in the Garden of Good and Evil</t>
  </si>
  <si>
    <t>John Berendt</t>
  </si>
  <si>
    <t>Good Burger</t>
  </si>
  <si>
    <t>Brian Robbins</t>
  </si>
  <si>
    <t>Dan Schneider</t>
  </si>
  <si>
    <t>Kel Mitchell</t>
  </si>
  <si>
    <t>Perfect Blue</t>
  </si>
  <si>
    <t>February 28, 1998 (Japan)</t>
  </si>
  <si>
    <t>Satoshi Kon</t>
  </si>
  <si>
    <t>Sadayuki Murai</t>
  </si>
  <si>
    <t>Junko Iwao</t>
  </si>
  <si>
    <t>Rex Entertainment</t>
  </si>
  <si>
    <t>The Edge</t>
  </si>
  <si>
    <t>September 26, 1997 (United States)</t>
  </si>
  <si>
    <t>My Best Friend's Wedding</t>
  </si>
  <si>
    <t>Anaconda</t>
  </si>
  <si>
    <t>Hans Bauer</t>
  </si>
  <si>
    <t>Cinema Line Film Corporation</t>
  </si>
  <si>
    <t>Tomorrow Never Dies</t>
  </si>
  <si>
    <t>Bruce Feirstein</t>
  </si>
  <si>
    <t>Speed 2: Cruise Control</t>
  </si>
  <si>
    <t>June 13, 1997 (United States)</t>
  </si>
  <si>
    <t>Blue Tulip Productions</t>
  </si>
  <si>
    <t>The Saint</t>
  </si>
  <si>
    <t>April 4, 1997 (United States)</t>
  </si>
  <si>
    <t>Leslie Charteris</t>
  </si>
  <si>
    <t>Lost Highway</t>
  </si>
  <si>
    <t>January 15, 1997 (France)</t>
  </si>
  <si>
    <t>The Full Monty</t>
  </si>
  <si>
    <t>Peter Cattaneo</t>
  </si>
  <si>
    <t>Simon Beaufoy</t>
  </si>
  <si>
    <t>Redwave Films</t>
  </si>
  <si>
    <t>Spawn</t>
  </si>
  <si>
    <t>August 1, 1997 (United States)</t>
  </si>
  <si>
    <t>Mark A.Z. DippÃ©</t>
  </si>
  <si>
    <t>Todd McFarlane</t>
  </si>
  <si>
    <t>Michael Jai White</t>
  </si>
  <si>
    <t>McFarlane Films</t>
  </si>
  <si>
    <t>Romy and Michele's High School Reunion</t>
  </si>
  <si>
    <t>David Mirkin</t>
  </si>
  <si>
    <t>Mira Sorvino</t>
  </si>
  <si>
    <t>Seven Years in Tibet</t>
  </si>
  <si>
    <t>October 10, 1997 (United States)</t>
  </si>
  <si>
    <t>Heinrich Harrer</t>
  </si>
  <si>
    <t>Cop Land</t>
  </si>
  <si>
    <t>Gummo</t>
  </si>
  <si>
    <t>November 24, 1997 (Australia)</t>
  </si>
  <si>
    <t>Nick Sutton</t>
  </si>
  <si>
    <t>In &amp; Out</t>
  </si>
  <si>
    <t>Wilde</t>
  </si>
  <si>
    <t>May 1, 1998 (United States)</t>
  </si>
  <si>
    <t>Stephen Fry</t>
  </si>
  <si>
    <t>Samuelson Productions</t>
  </si>
  <si>
    <t>Chasing Amy</t>
  </si>
  <si>
    <t>April 18, 1997 (United States)</t>
  </si>
  <si>
    <t>Ben Affleck</t>
  </si>
  <si>
    <t>Too Askew Prod. Inc.</t>
  </si>
  <si>
    <t>U Turn</t>
  </si>
  <si>
    <t>October 3, 1997 (United States)</t>
  </si>
  <si>
    <t>John Ridley</t>
  </si>
  <si>
    <t>Phoenix Pictures</t>
  </si>
  <si>
    <t>Conspiracy Theory</t>
  </si>
  <si>
    <t>August 8, 1997 (United States)</t>
  </si>
  <si>
    <t>Brian Helgeland</t>
  </si>
  <si>
    <t>Breakdown</t>
  </si>
  <si>
    <t>Jonathan Mostow</t>
  </si>
  <si>
    <t>G.I. Jane</t>
  </si>
  <si>
    <t>August 22, 1997 (United States)</t>
  </si>
  <si>
    <t>Danielle Alexandra</t>
  </si>
  <si>
    <t>The Jackal</t>
  </si>
  <si>
    <t>November 14, 1997 (United States)</t>
  </si>
  <si>
    <t>Kenneth Ross</t>
  </si>
  <si>
    <t>Kiss the Girls</t>
  </si>
  <si>
    <t>James Patterson</t>
  </si>
  <si>
    <t>Vegas Vacation</t>
  </si>
  <si>
    <t>Stephen Kessler</t>
  </si>
  <si>
    <t>Elisa Bell</t>
  </si>
  <si>
    <t>The Devil's Own</t>
  </si>
  <si>
    <t>March 26, 1997 (United States)</t>
  </si>
  <si>
    <t>Amistad</t>
  </si>
  <si>
    <t>Djimon Hounsou</t>
  </si>
  <si>
    <t>Dreamworks Pictures</t>
  </si>
  <si>
    <t>David Brin</t>
  </si>
  <si>
    <t>Mimic</t>
  </si>
  <si>
    <t>Donald A. Wollheim</t>
  </si>
  <si>
    <t>Fierce Creatures</t>
  </si>
  <si>
    <t>Grosse Pointe Blank</t>
  </si>
  <si>
    <t>Tom Jankiewicz</t>
  </si>
  <si>
    <t>Mortal Kombat: Annihilation</t>
  </si>
  <si>
    <t>John R. Leonetti</t>
  </si>
  <si>
    <t>Robin Shou</t>
  </si>
  <si>
    <t>Spice World</t>
  </si>
  <si>
    <t>January 23, 1998 (United States)</t>
  </si>
  <si>
    <t>Bob Spiers</t>
  </si>
  <si>
    <t>Spice Girls</t>
  </si>
  <si>
    <t>Mel B</t>
  </si>
  <si>
    <t>Selena</t>
  </si>
  <si>
    <t>Jennifer Lopez</t>
  </si>
  <si>
    <t>Q Productions</t>
  </si>
  <si>
    <t>Happy Together</t>
  </si>
  <si>
    <t>May 30, 1997 (Hong Kong)</t>
  </si>
  <si>
    <t>Block 2 Pictures</t>
  </si>
  <si>
    <t>The Borrowers</t>
  </si>
  <si>
    <t>February 13, 1998 (United States)</t>
  </si>
  <si>
    <t>Mary Norton</t>
  </si>
  <si>
    <t>The Peacemaker</t>
  </si>
  <si>
    <t>Mimi Leder</t>
  </si>
  <si>
    <t>Leslie Cockburn</t>
  </si>
  <si>
    <t>George Clooney</t>
  </si>
  <si>
    <t>Volcano</t>
  </si>
  <si>
    <t>Jerome Armstrong</t>
  </si>
  <si>
    <t>Clockwatchers</t>
  </si>
  <si>
    <t>May 15, 1998 (United States)</t>
  </si>
  <si>
    <t>Jill Sprecher</t>
  </si>
  <si>
    <t>April 14, 1997 (United States)</t>
  </si>
  <si>
    <t>Lance Young</t>
  </si>
  <si>
    <t>Mousehunt</t>
  </si>
  <si>
    <t>Gore Verbinski</t>
  </si>
  <si>
    <t>Nathan Lane</t>
  </si>
  <si>
    <t>Inventing the Abbotts</t>
  </si>
  <si>
    <t>Sue Miller</t>
  </si>
  <si>
    <t>Liv Tyler</t>
  </si>
  <si>
    <t>Open Your Eyes</t>
  </si>
  <si>
    <t>December 19, 1997 (Spain)</t>
  </si>
  <si>
    <t>Alejandro AmenÃ¡bar</t>
  </si>
  <si>
    <t>Eduardo Noriega</t>
  </si>
  <si>
    <t>Beverly Hills Ninja</t>
  </si>
  <si>
    <t>Murder at 1600</t>
  </si>
  <si>
    <t>Wayne Beach</t>
  </si>
  <si>
    <t>Flubber</t>
  </si>
  <si>
    <t>Samuel W. Taylor</t>
  </si>
  <si>
    <t>Orgazmo</t>
  </si>
  <si>
    <t>October 23, 1998 (United States)</t>
  </si>
  <si>
    <t>Trey Parker</t>
  </si>
  <si>
    <t>Kuzui Enterprises</t>
  </si>
  <si>
    <t>The Ice Storm</t>
  </si>
  <si>
    <t>Rick Moody</t>
  </si>
  <si>
    <t>Soul Food</t>
  </si>
  <si>
    <t>George Tillman Jr.</t>
  </si>
  <si>
    <t>Vanessa Williams</t>
  </si>
  <si>
    <t>Children of Heaven</t>
  </si>
  <si>
    <t>January 22, 1999 (United States)</t>
  </si>
  <si>
    <t>Majid Majidi</t>
  </si>
  <si>
    <t>Mohammad Amir Naji</t>
  </si>
  <si>
    <t>Double Team</t>
  </si>
  <si>
    <t>The Relic</t>
  </si>
  <si>
    <t>Douglas Preston</t>
  </si>
  <si>
    <t>An American Werewolf in Paris</t>
  </si>
  <si>
    <t>Anthony Waller</t>
  </si>
  <si>
    <t>Tom Everett Scott</t>
  </si>
  <si>
    <t>Bean</t>
  </si>
  <si>
    <t>Rowan Atkinson</t>
  </si>
  <si>
    <t>Wag the Dog</t>
  </si>
  <si>
    <t>Larry Beinhart</t>
  </si>
  <si>
    <t>Taste of Cherry</t>
  </si>
  <si>
    <t>November 26, 1997 (France)</t>
  </si>
  <si>
    <t>Homayoun Ershadi</t>
  </si>
  <si>
    <t>Absolute Power</t>
  </si>
  <si>
    <t>David Baldacci</t>
  </si>
  <si>
    <t>Wishmaster</t>
  </si>
  <si>
    <t>Tammy Lauren</t>
  </si>
  <si>
    <t>Jungle 2 Jungle</t>
  </si>
  <si>
    <t>March 7, 1997 (United States)</t>
  </si>
  <si>
    <t>HervÃ© Palud</t>
  </si>
  <si>
    <t>B*A*P*S</t>
  </si>
  <si>
    <t>March 28, 1997 (United States)</t>
  </si>
  <si>
    <t>Troy Byer</t>
  </si>
  <si>
    <t>Halle Berry</t>
  </si>
  <si>
    <t>Private Parts</t>
  </si>
  <si>
    <t>Howard Stern</t>
  </si>
  <si>
    <t>The Boxer</t>
  </si>
  <si>
    <t>Picture Perfect</t>
  </si>
  <si>
    <t>Arleen Sorkin</t>
  </si>
  <si>
    <t>Jennifer Aniston</t>
  </si>
  <si>
    <t>Money Talks</t>
  </si>
  <si>
    <t>Brett Ratner</t>
  </si>
  <si>
    <t>The Sweet Hereafter</t>
  </si>
  <si>
    <t>Russell Banks</t>
  </si>
  <si>
    <t>Ian Holm</t>
  </si>
  <si>
    <t>RocketMan</t>
  </si>
  <si>
    <t>Oren Aviv</t>
  </si>
  <si>
    <t>Harland Williams</t>
  </si>
  <si>
    <t>Switchback</t>
  </si>
  <si>
    <t>Wild America</t>
  </si>
  <si>
    <t>David Michael Wieger</t>
  </si>
  <si>
    <t>Nothing to Lose</t>
  </si>
  <si>
    <t>O Entertainment</t>
  </si>
  <si>
    <t>Steel</t>
  </si>
  <si>
    <t>Louise Simonson</t>
  </si>
  <si>
    <t>DC Entertainment</t>
  </si>
  <si>
    <t>Eve's Bayou</t>
  </si>
  <si>
    <t>Kasi Lemmons</t>
  </si>
  <si>
    <t>Kundun</t>
  </si>
  <si>
    <t>January 16, 1998 (United States)</t>
  </si>
  <si>
    <t>Tenzin Thuthob Tsarong</t>
  </si>
  <si>
    <t>De Fina-Cappa</t>
  </si>
  <si>
    <t>Cure</t>
  </si>
  <si>
    <t>July 8, 2001 (United States)</t>
  </si>
  <si>
    <t>Kiyoshi Kurosawa</t>
  </si>
  <si>
    <t>Masato Hagiwara</t>
  </si>
  <si>
    <t>Daiei Studios</t>
  </si>
  <si>
    <t>Live Flesh</t>
  </si>
  <si>
    <t>Liberto Rabal</t>
  </si>
  <si>
    <t>Fire Down Below</t>
  </si>
  <si>
    <t>September 5, 1997 (United States)</t>
  </si>
  <si>
    <t>FÃ©lix EnrÃ­quez AlcalÃ¡</t>
  </si>
  <si>
    <t>Air Bud</t>
  </si>
  <si>
    <t>Kevin DiCicco</t>
  </si>
  <si>
    <t>Michael Jeter</t>
  </si>
  <si>
    <t>The Opposite of Sex</t>
  </si>
  <si>
    <t>May 22, 1998 (United States)</t>
  </si>
  <si>
    <t>For Richer or Poorer</t>
  </si>
  <si>
    <t>Jana Howington</t>
  </si>
  <si>
    <t>The Castle</t>
  </si>
  <si>
    <t>May 7, 1999 (United States)</t>
  </si>
  <si>
    <t>Rob Sitch</t>
  </si>
  <si>
    <t>Santo Cilauro</t>
  </si>
  <si>
    <t>Michael Caton</t>
  </si>
  <si>
    <t>Working Dog</t>
  </si>
  <si>
    <t>Turbo: A Power Rangers Movie</t>
  </si>
  <si>
    <t>Shuki Levy</t>
  </si>
  <si>
    <t>Jason David Frank</t>
  </si>
  <si>
    <t>Rosewood</t>
  </si>
  <si>
    <t>Gregory Poirier</t>
  </si>
  <si>
    <t>Addicted to Love</t>
  </si>
  <si>
    <t>Robert Gordon</t>
  </si>
  <si>
    <t>Metro</t>
  </si>
  <si>
    <t>Red Corner</t>
  </si>
  <si>
    <t>Robert King</t>
  </si>
  <si>
    <t>Affliction</t>
  </si>
  <si>
    <t>February 19, 1999 (United States)</t>
  </si>
  <si>
    <t>Love Jones</t>
  </si>
  <si>
    <t>Theodore Witcher</t>
  </si>
  <si>
    <t>A Thousand Acres</t>
  </si>
  <si>
    <t>Jane Smiley</t>
  </si>
  <si>
    <t>Nowhere</t>
  </si>
  <si>
    <t>Hoodlum</t>
  </si>
  <si>
    <t>August 27, 1997 (United States)</t>
  </si>
  <si>
    <t>Chris Brancato</t>
  </si>
  <si>
    <t>Excess Baggage</t>
  </si>
  <si>
    <t>August 29, 1997 (United States)</t>
  </si>
  <si>
    <t>Max D. Adams</t>
  </si>
  <si>
    <t>April 4, 1997 (United Kingdom)</t>
  </si>
  <si>
    <t>David Evans</t>
  </si>
  <si>
    <t>Nick Hornby</t>
  </si>
  <si>
    <t>The Man Who Knew Too Little</t>
  </si>
  <si>
    <t>Robert Farrar</t>
  </si>
  <si>
    <t>The Beautician and the Beast</t>
  </si>
  <si>
    <t>Todd Graff</t>
  </si>
  <si>
    <t>Fran Drescher</t>
  </si>
  <si>
    <t>High School Sweethearts</t>
  </si>
  <si>
    <t>Suicide Kings</t>
  </si>
  <si>
    <t>September 25, 1998 (Greece)</t>
  </si>
  <si>
    <t>Peter O'Fallon</t>
  </si>
  <si>
    <t>Josh McKinney</t>
  </si>
  <si>
    <t>City of Industry</t>
  </si>
  <si>
    <t>Ken Solarz</t>
  </si>
  <si>
    <t>Bent</t>
  </si>
  <si>
    <t>Sean Mathias</t>
  </si>
  <si>
    <t>Martin Sherman</t>
  </si>
  <si>
    <t>One Eight Seven</t>
  </si>
  <si>
    <t>July 30, 1997 (United States)</t>
  </si>
  <si>
    <t>Scott Yagemann</t>
  </si>
  <si>
    <t>Mrs. Brown</t>
  </si>
  <si>
    <t>Jeremy Brock</t>
  </si>
  <si>
    <t>Judi Dench</t>
  </si>
  <si>
    <t>BBC Scotland</t>
  </si>
  <si>
    <t>Deconstructing Harry</t>
  </si>
  <si>
    <t>January 2, 1998 (United States)</t>
  </si>
  <si>
    <t>A Life Less Ordinary</t>
  </si>
  <si>
    <t>Fireworks</t>
  </si>
  <si>
    <t>March 20, 1998 (United States)</t>
  </si>
  <si>
    <t>Insomnia</t>
  </si>
  <si>
    <t>May 29, 1998 (United States)</t>
  </si>
  <si>
    <t>Erik SkjoldbjÃ¦rg</t>
  </si>
  <si>
    <t>Nikolaj Frobenius</t>
  </si>
  <si>
    <t>Stellan SkarsgÃ¥rd</t>
  </si>
  <si>
    <t>Norway</t>
  </si>
  <si>
    <t>Norsk Film</t>
  </si>
  <si>
    <t>Booty Call</t>
  </si>
  <si>
    <t>February 26, 1997 (United States)</t>
  </si>
  <si>
    <t>Jamie Foxx</t>
  </si>
  <si>
    <t>Nightwatch</t>
  </si>
  <si>
    <t>April 17, 1998 (United States)</t>
  </si>
  <si>
    <t>Ole Bornedal</t>
  </si>
  <si>
    <t>The Night Flier</t>
  </si>
  <si>
    <t>February 6, 1998 (United States)</t>
  </si>
  <si>
    <t>Mark Pavia</t>
  </si>
  <si>
    <t>Miguel Ferrer</t>
  </si>
  <si>
    <t>New Amsterdam Entertainment</t>
  </si>
  <si>
    <t>Kull the Conqueror</t>
  </si>
  <si>
    <t>John Nicolella</t>
  </si>
  <si>
    <t>Kevin Sorbo</t>
  </si>
  <si>
    <t>The Spanish Prisoner</t>
  </si>
  <si>
    <t>Jasmine Productions Inc.</t>
  </si>
  <si>
    <t>The Pest</t>
  </si>
  <si>
    <t>Paul Miller</t>
  </si>
  <si>
    <t>David Bar Katz</t>
  </si>
  <si>
    <t>John Leguizamo</t>
  </si>
  <si>
    <t>Papazian-Hirsch Entertainment International</t>
  </si>
  <si>
    <t>The Wings of the Dove</t>
  </si>
  <si>
    <t>March 13, 1998 (United States)</t>
  </si>
  <si>
    <t>Warriors of Virtue</t>
  </si>
  <si>
    <t>Ronny Yu</t>
  </si>
  <si>
    <t>Michael Vickerman</t>
  </si>
  <si>
    <t>Angus Macfadyen</t>
  </si>
  <si>
    <t>Gridlock'd</t>
  </si>
  <si>
    <t>January 29, 1997 (United States)</t>
  </si>
  <si>
    <t>Vondie Curtis-Hall</t>
  </si>
  <si>
    <t>Tupac Shakur</t>
  </si>
  <si>
    <t>Def Pictures</t>
  </si>
  <si>
    <t>FairyTale: A True Story</t>
  </si>
  <si>
    <t>Albert Ash</t>
  </si>
  <si>
    <t>Paul McGann</t>
  </si>
  <si>
    <t>The Apostle</t>
  </si>
  <si>
    <t>February 20, 1998 (United States)</t>
  </si>
  <si>
    <t>Butcher's Run Films</t>
  </si>
  <si>
    <t>Still Breathing</t>
  </si>
  <si>
    <t>November 12, 1998 (Singapore)</t>
  </si>
  <si>
    <t>James F. Robinson</t>
  </si>
  <si>
    <t>ZapPictures</t>
  </si>
  <si>
    <t>Mr. Nice Guy</t>
  </si>
  <si>
    <t>Sammo Kam-Bo Hung</t>
  </si>
  <si>
    <t>Fibe Ma</t>
  </si>
  <si>
    <t>GH Pictures</t>
  </si>
  <si>
    <t>That Darn Cat</t>
  </si>
  <si>
    <t>Gordon Gordon</t>
  </si>
  <si>
    <t>Anna Karenina</t>
  </si>
  <si>
    <t>Lev Tolstoy</t>
  </si>
  <si>
    <t>Sophie Marceau</t>
  </si>
  <si>
    <t>Ulee's Gold</t>
  </si>
  <si>
    <t>Peter Fonda</t>
  </si>
  <si>
    <t>Clinica Estetico</t>
  </si>
  <si>
    <t>Prefontaine</t>
  </si>
  <si>
    <t>Steve James</t>
  </si>
  <si>
    <t>Jared Leto</t>
  </si>
  <si>
    <t>Cats Don't Dance</t>
  </si>
  <si>
    <t>Mark Dindal</t>
  </si>
  <si>
    <t>David Kirschner Productions</t>
  </si>
  <si>
    <t>Turbulence</t>
  </si>
  <si>
    <t>Jonathan Brett</t>
  </si>
  <si>
    <t>One Night Stand</t>
  </si>
  <si>
    <t>September 17, 1997 (France)</t>
  </si>
  <si>
    <t>Paradise Road</t>
  </si>
  <si>
    <t>David Giles</t>
  </si>
  <si>
    <t>Samson Productions Pty. Ltd.</t>
  </si>
  <si>
    <t>Trojan War</t>
  </si>
  <si>
    <t>October 1, 1997 (Brazil)</t>
  </si>
  <si>
    <t>Will Friedle</t>
  </si>
  <si>
    <t>Daybreak</t>
  </si>
  <si>
    <t>Mr. Magoo</t>
  </si>
  <si>
    <t>Fathers' Day</t>
  </si>
  <si>
    <t>Lawn Dogs</t>
  </si>
  <si>
    <t>Naomi Wallace</t>
  </si>
  <si>
    <t>Sam Rockwell</t>
  </si>
  <si>
    <t>Two Girls and a Guy</t>
  </si>
  <si>
    <t>January 29, 1999 (United Kingdom)</t>
  </si>
  <si>
    <t>Free Willy 3: The Rescue</t>
  </si>
  <si>
    <t>Sam Pillsbury</t>
  </si>
  <si>
    <t>Knockin' on Heaven's Door</t>
  </si>
  <si>
    <t>February 20, 1997 (Germany)</t>
  </si>
  <si>
    <t>Thomas Jahn</t>
  </si>
  <si>
    <t>Til Schweiger</t>
  </si>
  <si>
    <t>Buena Vista International Film Production (Germany)</t>
  </si>
  <si>
    <t>The House of Yes</t>
  </si>
  <si>
    <t>Mark Waters</t>
  </si>
  <si>
    <t>Wendy MacLeod</t>
  </si>
  <si>
    <t>Bandeira Entertainment</t>
  </si>
  <si>
    <t>She's So Lovely</t>
  </si>
  <si>
    <t>Nick Cassavetes</t>
  </si>
  <si>
    <t>Twin Town</t>
  </si>
  <si>
    <t>Kevin Allen</t>
  </si>
  <si>
    <t>Llyr Ifans</t>
  </si>
  <si>
    <t>Agenda</t>
  </si>
  <si>
    <t>Leave It to Beaver</t>
  </si>
  <si>
    <t>Andy Cadiff</t>
  </si>
  <si>
    <t>Bob Mosher</t>
  </si>
  <si>
    <t>Christopher McDonald</t>
  </si>
  <si>
    <t>A Simple Wish</t>
  </si>
  <si>
    <t>Jeff Rothberg</t>
  </si>
  <si>
    <t>Going All the Way</t>
  </si>
  <si>
    <t>Mark Pellington</t>
  </si>
  <si>
    <t>Dan Wakefield</t>
  </si>
  <si>
    <t>Lakeshore Entertainment</t>
  </si>
  <si>
    <t>Star Kid</t>
  </si>
  <si>
    <t>JLT Productions</t>
  </si>
  <si>
    <t>Plump Fiction</t>
  </si>
  <si>
    <t>May 23, 1997 (Poland)</t>
  </si>
  <si>
    <t>Bob Koherr</t>
  </si>
  <si>
    <t>Plump Fiction LLC</t>
  </si>
  <si>
    <t>The Last Time I Committed Suicide</t>
  </si>
  <si>
    <t>Stephen Kay</t>
  </si>
  <si>
    <t>Neal Cassady</t>
  </si>
  <si>
    <t>Thomas Jane</t>
  </si>
  <si>
    <t>Bates Entertainment</t>
  </si>
  <si>
    <t>Out to Sea</t>
  </si>
  <si>
    <t>Robert Nelson Jacobs</t>
  </si>
  <si>
    <t>Gone Fishin'</t>
  </si>
  <si>
    <t>Gang Related</t>
  </si>
  <si>
    <t>October 8, 1997 (United States)</t>
  </si>
  <si>
    <t>Most Wanted</t>
  </si>
  <si>
    <t>Ivory Way Productions</t>
  </si>
  <si>
    <t>8 Heads in a Duffel Bag</t>
  </si>
  <si>
    <t>The Sixth Man</t>
  </si>
  <si>
    <t>Christopher Reed</t>
  </si>
  <si>
    <t>Marlon Wayans</t>
  </si>
  <si>
    <t>All Net Productions</t>
  </si>
  <si>
    <t>Firelight</t>
  </si>
  <si>
    <t>September 4, 1998 (United States)</t>
  </si>
  <si>
    <t>Masterminds</t>
  </si>
  <si>
    <t>The Real Blonde</t>
  </si>
  <si>
    <t>February 27, 1998 (United States)</t>
  </si>
  <si>
    <t>The Assignment</t>
  </si>
  <si>
    <t>Eight Days a Week</t>
  </si>
  <si>
    <t>February 26, 1999 (United States)</t>
  </si>
  <si>
    <t>Michael Davis</t>
  </si>
  <si>
    <t>Joshua Schaefer</t>
  </si>
  <si>
    <t>Underdog Productions</t>
  </si>
  <si>
    <t>Welcome to Sarajevo</t>
  </si>
  <si>
    <t>Michael Nicholson</t>
  </si>
  <si>
    <t>Stephen Dillane</t>
  </si>
  <si>
    <t>Swept from the Sea</t>
  </si>
  <si>
    <t>Joseph Conrad</t>
  </si>
  <si>
    <t>Rachel Weisz</t>
  </si>
  <si>
    <t>Playing God</t>
  </si>
  <si>
    <t>Andy Wilson</t>
  </si>
  <si>
    <t>Mark Haskell Smith</t>
  </si>
  <si>
    <t>David Duchovny</t>
  </si>
  <si>
    <t>In the Company of Men</t>
  </si>
  <si>
    <t>Neil LaBute</t>
  </si>
  <si>
    <t>Aaron Eckhart</t>
  </si>
  <si>
    <t>Alliance Atlantis Communications</t>
  </si>
  <si>
    <t>Hugo Pool</t>
  </si>
  <si>
    <t>Robert Downey Sr.</t>
  </si>
  <si>
    <t>Alyssa Milano</t>
  </si>
  <si>
    <t>BMG Independents</t>
  </si>
  <si>
    <t>How to Be a Player</t>
  </si>
  <si>
    <t>August 6, 1997 (United States)</t>
  </si>
  <si>
    <t>Lionel C. Martin</t>
  </si>
  <si>
    <t>Mark Brown</t>
  </si>
  <si>
    <t>Bill Bellamy</t>
  </si>
  <si>
    <t>The Locusts</t>
  </si>
  <si>
    <t>John Patrick Kelley</t>
  </si>
  <si>
    <t>Mr. Jealousy</t>
  </si>
  <si>
    <t>June 5, 1998 (United States)</t>
  </si>
  <si>
    <t>Joel Castleberg Productions</t>
  </si>
  <si>
    <t>McHale's Navy</t>
  </si>
  <si>
    <t>Peter Crabbe</t>
  </si>
  <si>
    <t>Sheinberg Productions</t>
  </si>
  <si>
    <t>Oscar and Lucinda</t>
  </si>
  <si>
    <t>December 31, 1997 (United States)</t>
  </si>
  <si>
    <t>Laura Jones</t>
  </si>
  <si>
    <t>Smilla's Sense of Snow</t>
  </si>
  <si>
    <t>Peter HÃ¸eg</t>
  </si>
  <si>
    <t>Julia Ormond</t>
  </si>
  <si>
    <t>Trial and Error</t>
  </si>
  <si>
    <t>Sara Bernstein</t>
  </si>
  <si>
    <t>Michael Richards</t>
  </si>
  <si>
    <t>Larger Than Life Productions</t>
  </si>
  <si>
    <t>The MatchMaker</t>
  </si>
  <si>
    <t>Greg Dinner</t>
  </si>
  <si>
    <t>Janeane Garofalo</t>
  </si>
  <si>
    <t>Good Film Company</t>
  </si>
  <si>
    <t>The Big Lebowski</t>
  </si>
  <si>
    <t>March 6, 1998 (United States)</t>
  </si>
  <si>
    <t>Saving Private Ryan</t>
  </si>
  <si>
    <t>July 24, 1998 (United States)</t>
  </si>
  <si>
    <t>Robert Rodat</t>
  </si>
  <si>
    <t>American History X</t>
  </si>
  <si>
    <t>November 20, 1998 (United States)</t>
  </si>
  <si>
    <t>Tony Kaye</t>
  </si>
  <si>
    <t>David McKenna</t>
  </si>
  <si>
    <t>Edward Norton</t>
  </si>
  <si>
    <t>Lock, Stock and Two Smoking Barrels</t>
  </si>
  <si>
    <t>August 28, 1998 (United Kingdom)</t>
  </si>
  <si>
    <t>Guy Ritchie</t>
  </si>
  <si>
    <t>Jason Flemyng</t>
  </si>
  <si>
    <t>Summit Entertainment</t>
  </si>
  <si>
    <t>The Truman Show</t>
  </si>
  <si>
    <t>Armageddon</t>
  </si>
  <si>
    <t>July 1, 1998 (United States)</t>
  </si>
  <si>
    <t>Rounders</t>
  </si>
  <si>
    <t>September 11, 1998 (United States)</t>
  </si>
  <si>
    <t>David Levien</t>
  </si>
  <si>
    <t>The Parent Trap</t>
  </si>
  <si>
    <t>July 29, 1998 (United States)</t>
  </si>
  <si>
    <t>Erich KÃ¤stner</t>
  </si>
  <si>
    <t>Lindsay Lohan</t>
  </si>
  <si>
    <t>Wild Things</t>
  </si>
  <si>
    <t>Blade</t>
  </si>
  <si>
    <t>August 21, 1998 (United States)</t>
  </si>
  <si>
    <t>Amen Ra Films</t>
  </si>
  <si>
    <t>The Wedding Singer</t>
  </si>
  <si>
    <t>Frank Coraci</t>
  </si>
  <si>
    <t>Meet Joe Black</t>
  </si>
  <si>
    <t>November 13, 1998 (United States)</t>
  </si>
  <si>
    <t>Ron Osborn</t>
  </si>
  <si>
    <t>Rush Hour</t>
  </si>
  <si>
    <t>September 18, 1998 (United States)</t>
  </si>
  <si>
    <t>Ross LaManna</t>
  </si>
  <si>
    <t>Fear and Loathing in Las Vegas</t>
  </si>
  <si>
    <t>Fear and Loathing LLC</t>
  </si>
  <si>
    <t>Deep Impact</t>
  </si>
  <si>
    <t>May 8, 1998 (United States)</t>
  </si>
  <si>
    <t>There's Something About Mary</t>
  </si>
  <si>
    <t>July 15, 1998 (United States)</t>
  </si>
  <si>
    <t>Ed Decter</t>
  </si>
  <si>
    <t>The Faculty</t>
  </si>
  <si>
    <t>December 25, 1998 (United States)</t>
  </si>
  <si>
    <t>David Wechter</t>
  </si>
  <si>
    <t>Jordana Brewster</t>
  </si>
  <si>
    <t>A Bug's Life</t>
  </si>
  <si>
    <t>November 25, 1998 (United States)</t>
  </si>
  <si>
    <t>Pixar Animation Studios</t>
  </si>
  <si>
    <t>Out of Sight</t>
  </si>
  <si>
    <t>June 26, 1998 (United States)</t>
  </si>
  <si>
    <t>Mulan</t>
  </si>
  <si>
    <t>June 19, 1998 (United States)</t>
  </si>
  <si>
    <t>Tony Bancroft</t>
  </si>
  <si>
    <t>Robert D. San Souci</t>
  </si>
  <si>
    <t>Ming-Na Wen</t>
  </si>
  <si>
    <t>Practical Magic</t>
  </si>
  <si>
    <t>DiNovi Pictures</t>
  </si>
  <si>
    <t>The Thin Red Line</t>
  </si>
  <si>
    <t>January 15, 1999 (United States)</t>
  </si>
  <si>
    <t>Terrence Malick</t>
  </si>
  <si>
    <t>James Jones</t>
  </si>
  <si>
    <t>Jim Caviezel</t>
  </si>
  <si>
    <t>Pleasantville</t>
  </si>
  <si>
    <t>Tobey Maguire</t>
  </si>
  <si>
    <t>You've Got Mail</t>
  </si>
  <si>
    <t>December 18, 1998 (United States)</t>
  </si>
  <si>
    <t>MiklÃ³s LÃ¡szlÃ³</t>
  </si>
  <si>
    <t>What Dreams May Come</t>
  </si>
  <si>
    <t>October 2, 1998 (United States)</t>
  </si>
  <si>
    <t>Rushmore</t>
  </si>
  <si>
    <t>Jason Schwartzman</t>
  </si>
  <si>
    <t>American Empirical Pictures</t>
  </si>
  <si>
    <t>The Mask of Zorro</t>
  </si>
  <si>
    <t>July 17, 1998 (United States)</t>
  </si>
  <si>
    <t>Johnston McCulley</t>
  </si>
  <si>
    <t>A Perfect Murder</t>
  </si>
  <si>
    <t>Frederick Knott</t>
  </si>
  <si>
    <t>Dark City</t>
  </si>
  <si>
    <t>Rufus Sewell</t>
  </si>
  <si>
    <t>Mystery Clock Cinema</t>
  </si>
  <si>
    <t>Ever After: A Cinderella Story</t>
  </si>
  <si>
    <t>July 31, 1998 (United States)</t>
  </si>
  <si>
    <t>Susannah Grant</t>
  </si>
  <si>
    <t>Godzilla</t>
  </si>
  <si>
    <t>May 20, 1998 (United States)</t>
  </si>
  <si>
    <t>Centropolis Film Productions</t>
  </si>
  <si>
    <t>Shakespeare in Love</t>
  </si>
  <si>
    <t>January 8, 1999 (United States)</t>
  </si>
  <si>
    <t>Marc Norman</t>
  </si>
  <si>
    <t>Can't Hardly Wait</t>
  </si>
  <si>
    <t>June 12, 1998 (United States)</t>
  </si>
  <si>
    <t>Harry Elfont</t>
  </si>
  <si>
    <t>Deborah Kaplan</t>
  </si>
  <si>
    <t>Small Soldiers</t>
  </si>
  <si>
    <t>July 10, 1998 (United States)</t>
  </si>
  <si>
    <t>Gavin Scott</t>
  </si>
  <si>
    <t>Kirsten Dunst</t>
  </si>
  <si>
    <t>Snake Eyes</t>
  </si>
  <si>
    <t>August 7, 1998 (United States)</t>
  </si>
  <si>
    <t>The Prince of Egypt</t>
  </si>
  <si>
    <t>Brenda Chapman</t>
  </si>
  <si>
    <t>Philip LaZebnik</t>
  </si>
  <si>
    <t>DreamWorks Animation</t>
  </si>
  <si>
    <t>Stepmom</t>
  </si>
  <si>
    <t>Gigi Levangie</t>
  </si>
  <si>
    <t>The Waterboy</t>
  </si>
  <si>
    <t>November 6, 1998 (United States)</t>
  </si>
  <si>
    <t>Blast from the Past</t>
  </si>
  <si>
    <t>February 12, 1999 (United States)</t>
  </si>
  <si>
    <t>Bill Kelly</t>
  </si>
  <si>
    <t>Forge</t>
  </si>
  <si>
    <t>Star Trek: Insurrection</t>
  </si>
  <si>
    <t>December 11, 1998 (United States)</t>
  </si>
  <si>
    <t>The Man in the Iron Mask</t>
  </si>
  <si>
    <t>Enemy of the State</t>
  </si>
  <si>
    <t>David Marconi</t>
  </si>
  <si>
    <t>The Celebration</t>
  </si>
  <si>
    <t>June 19, 1998 (Denmark)</t>
  </si>
  <si>
    <t>Thomas Vinterberg</t>
  </si>
  <si>
    <t>Ulrich Thomsen</t>
  </si>
  <si>
    <t>Nimbus Film Productions</t>
  </si>
  <si>
    <t>Urban Legend</t>
  </si>
  <si>
    <t>Jamie Blanks</t>
  </si>
  <si>
    <t>Silvio Horta</t>
  </si>
  <si>
    <t>Fallen</t>
  </si>
  <si>
    <t>Ronin</t>
  </si>
  <si>
    <t>J.D. Zeik</t>
  </si>
  <si>
    <t>FGM Entertainment</t>
  </si>
  <si>
    <t>Lost in Space</t>
  </si>
  <si>
    <t>April 3, 1998 (United States)</t>
  </si>
  <si>
    <t>Irwin Allen</t>
  </si>
  <si>
    <t>Bride of Chucky</t>
  </si>
  <si>
    <t>Midwinter Productions Inc.</t>
  </si>
  <si>
    <t>Pi</t>
  </si>
  <si>
    <t>Darren Aronofsky</t>
  </si>
  <si>
    <t>Sean Gullette</t>
  </si>
  <si>
    <t>Harvest Filmworks</t>
  </si>
  <si>
    <t>The Horse Whisperer</t>
  </si>
  <si>
    <t>Nick Evans</t>
  </si>
  <si>
    <t>Happiness</t>
  </si>
  <si>
    <t>Jane Adams</t>
  </si>
  <si>
    <t>Patch Adams</t>
  </si>
  <si>
    <t>Sphere</t>
  </si>
  <si>
    <t>U.S. Marshals</t>
  </si>
  <si>
    <t>Six Days Seven Nights</t>
  </si>
  <si>
    <t>Michael Browning</t>
  </si>
  <si>
    <t>Deep Rising</t>
  </si>
  <si>
    <t>January 30, 1998 (United States)</t>
  </si>
  <si>
    <t>Calimari Productions</t>
  </si>
  <si>
    <t>Lethal Weapon 4</t>
  </si>
  <si>
    <t>Elizabeth</t>
  </si>
  <si>
    <t>Shekhar Kapur</t>
  </si>
  <si>
    <t>Michael Hirst</t>
  </si>
  <si>
    <t>Cate Blanchett</t>
  </si>
  <si>
    <t>The Negotiator</t>
  </si>
  <si>
    <t>August 28, 1998 (United States)</t>
  </si>
  <si>
    <t>Mark Christopher</t>
  </si>
  <si>
    <t>Ryan Phillippe</t>
  </si>
  <si>
    <t>Dollface</t>
  </si>
  <si>
    <t>Hope Floats</t>
  </si>
  <si>
    <t>Steven Rogers</t>
  </si>
  <si>
    <t>Sliding Doors</t>
  </si>
  <si>
    <t>Peter Howitt</t>
  </si>
  <si>
    <t>Intermedia Films</t>
  </si>
  <si>
    <t>Buffalo '66</t>
  </si>
  <si>
    <t>Vincent Gallo</t>
  </si>
  <si>
    <t>CinÃ©pix Film Properties (CFP)</t>
  </si>
  <si>
    <t>Psycho</t>
  </si>
  <si>
    <t>December 4, 1998 (United States)</t>
  </si>
  <si>
    <t>Robert Bloch</t>
  </si>
  <si>
    <t>Halloween H20: 20 Years Later</t>
  </si>
  <si>
    <t>August 5, 1998 (United States)</t>
  </si>
  <si>
    <t>Disturbing Behavior</t>
  </si>
  <si>
    <t>David Nutter</t>
  </si>
  <si>
    <t>James Marsden</t>
  </si>
  <si>
    <t>Mercury Rising</t>
  </si>
  <si>
    <t>Ryne Douglas Pearson</t>
  </si>
  <si>
    <t>Run Lola Run</t>
  </si>
  <si>
    <t>June 18, 1999 (United States)</t>
  </si>
  <si>
    <t>Tom Tykwer</t>
  </si>
  <si>
    <t>Franka Potente</t>
  </si>
  <si>
    <t>X-Filme Creative Pool</t>
  </si>
  <si>
    <t>City of Angels</t>
  </si>
  <si>
    <t>April 10, 1998 (United States)</t>
  </si>
  <si>
    <t>Half Baked</t>
  </si>
  <si>
    <t>Dave Chappelle</t>
  </si>
  <si>
    <t>He Got Game</t>
  </si>
  <si>
    <t>Antz</t>
  </si>
  <si>
    <t>Eric Darnell</t>
  </si>
  <si>
    <t>Todd Alcott</t>
  </si>
  <si>
    <t>A Simple Plan</t>
  </si>
  <si>
    <t>Scott B. Smith</t>
  </si>
  <si>
    <t>Vampires</t>
  </si>
  <si>
    <t>October 30, 1998 (United States)</t>
  </si>
  <si>
    <t>John Steakley</t>
  </si>
  <si>
    <t>Velvet Goldmine</t>
  </si>
  <si>
    <t>October 23, 1998 (United Kingdom)</t>
  </si>
  <si>
    <t>James Lyons</t>
  </si>
  <si>
    <t>Following</t>
  </si>
  <si>
    <t>November 5, 1999 (United Kingdom)</t>
  </si>
  <si>
    <t>Christopher Nolan</t>
  </si>
  <si>
    <t>Jeremy Theobald</t>
  </si>
  <si>
    <t>Next Wave Films</t>
  </si>
  <si>
    <t>I Stand Alone</t>
  </si>
  <si>
    <t>February 17, 1999 (France)</t>
  </si>
  <si>
    <t>Gaspar NoÃ©</t>
  </si>
  <si>
    <t>Philippe Nahon</t>
  </si>
  <si>
    <t>Great Expectations</t>
  </si>
  <si>
    <t>The Avengers</t>
  </si>
  <si>
    <t>August 14, 1998 (United States)</t>
  </si>
  <si>
    <t>Sydney Newman</t>
  </si>
  <si>
    <t>The Legend of 1900</t>
  </si>
  <si>
    <t>October 28, 1998 (Italy)</t>
  </si>
  <si>
    <t>Alessandro Baricco</t>
  </si>
  <si>
    <t>SciarlÃ²</t>
  </si>
  <si>
    <t>I Still Know What You Did Last Summer</t>
  </si>
  <si>
    <t>The Siege</t>
  </si>
  <si>
    <t>Lawrence Wright</t>
  </si>
  <si>
    <t>Kuch Kuch Hota Hai</t>
  </si>
  <si>
    <t>October 16, 1998 (India)</t>
  </si>
  <si>
    <t>Karan Johar</t>
  </si>
  <si>
    <t>Shah Rukh Khan</t>
  </si>
  <si>
    <t>India</t>
  </si>
  <si>
    <t>Dharma Productions</t>
  </si>
  <si>
    <t>Soldier</t>
  </si>
  <si>
    <t>A Night at the Roxbury</t>
  </si>
  <si>
    <t>Steve Koren</t>
  </si>
  <si>
    <t>Chris Kattan</t>
  </si>
  <si>
    <t>Why Do Fools Fall in Love</t>
  </si>
  <si>
    <t>Tina Andrews</t>
  </si>
  <si>
    <t>Rhino Films</t>
  </si>
  <si>
    <t>The X Files</t>
  </si>
  <si>
    <t>Chris Carter</t>
  </si>
  <si>
    <t>BASEketball</t>
  </si>
  <si>
    <t>Zucker Brothers Productions</t>
  </si>
  <si>
    <t>Six-String Samurai</t>
  </si>
  <si>
    <t>Lance Mungia</t>
  </si>
  <si>
    <t>Jeffrey Falcon</t>
  </si>
  <si>
    <t>HSX Films</t>
  </si>
  <si>
    <t>L'ennui</t>
  </si>
  <si>
    <t>December 16, 1998 (France)</t>
  </si>
  <si>
    <t>CÃ©dric Kahn</t>
  </si>
  <si>
    <t>Charles Berling</t>
  </si>
  <si>
    <t>Gemini Films</t>
  </si>
  <si>
    <t>SLC Punk!</t>
  </si>
  <si>
    <t>April 16, 1999 (United States)</t>
  </si>
  <si>
    <t>James Merendino</t>
  </si>
  <si>
    <t>Matthew Lillard</t>
  </si>
  <si>
    <t>The Replacement Killers</t>
  </si>
  <si>
    <t>Antoine Fuqua</t>
  </si>
  <si>
    <t>Ken Sanzel</t>
  </si>
  <si>
    <t>Chow Yun-Fat</t>
  </si>
  <si>
    <t>Taxi</t>
  </si>
  <si>
    <t>GÃ©rard PirÃ¨s</t>
  </si>
  <si>
    <t>Samy Naceri</t>
  </si>
  <si>
    <t>ARP SÃ©lection</t>
  </si>
  <si>
    <t>Croupier</t>
  </si>
  <si>
    <t>July 28, 2000 (United States)</t>
  </si>
  <si>
    <t>Paul Mayersberg</t>
  </si>
  <si>
    <t>Clive Owen</t>
  </si>
  <si>
    <t>Bulworth</t>
  </si>
  <si>
    <t>Dirty Work</t>
  </si>
  <si>
    <t>Bob Saget</t>
  </si>
  <si>
    <t>Frank Sebastiano</t>
  </si>
  <si>
    <t>Norm MacDonald</t>
  </si>
  <si>
    <t>Apt Pupil</t>
  </si>
  <si>
    <t>Doctor Dolittle</t>
  </si>
  <si>
    <t>Hugh Lofting</t>
  </si>
  <si>
    <t>Species II</t>
  </si>
  <si>
    <t>Celebrity</t>
  </si>
  <si>
    <t>Very Bad Things</t>
  </si>
  <si>
    <t>Madeline</t>
  </si>
  <si>
    <t>Ludwig Bemelmans</t>
  </si>
  <si>
    <t>Jaffilms</t>
  </si>
  <si>
    <t>The Last Days of Disco</t>
  </si>
  <si>
    <t>ChloÃ« Sevigny</t>
  </si>
  <si>
    <t>The Big Hit</t>
  </si>
  <si>
    <t>April 24, 1998 (United States)</t>
  </si>
  <si>
    <t>Ben Ramsey</t>
  </si>
  <si>
    <t>Blues Brothers 2000</t>
  </si>
  <si>
    <t>Gods and Monsters</t>
  </si>
  <si>
    <t>November 4, 1998 (United States)</t>
  </si>
  <si>
    <t>Christopher Bram</t>
  </si>
  <si>
    <t>Lions Gate Films</t>
  </si>
  <si>
    <t>The Red Violin</t>
  </si>
  <si>
    <t>June 11, 1999 (United States)</t>
  </si>
  <si>
    <t>FranÃ§ois Girard</t>
  </si>
  <si>
    <t>Don McKellar</t>
  </si>
  <si>
    <t>Carlo Cecchi</t>
  </si>
  <si>
    <t>Rhombus Media</t>
  </si>
  <si>
    <t>Mighty Joe Young</t>
  </si>
  <si>
    <t>Merian C. Cooper</t>
  </si>
  <si>
    <t>The Object of My Affection</t>
  </si>
  <si>
    <t>Stephen McCauley</t>
  </si>
  <si>
    <t>Twilight</t>
  </si>
  <si>
    <t>PokÃ©mon: The First Movie - Mewtwo Strikes Back</t>
  </si>
  <si>
    <t>November 10, 1999 (United States)</t>
  </si>
  <si>
    <t>Kunihiko Yuyama</t>
  </si>
  <si>
    <t>Satoshi Tajiri</t>
  </si>
  <si>
    <t>Veronica Taylor</t>
  </si>
  <si>
    <t>Oriental Light and Magic (OLM)</t>
  </si>
  <si>
    <t>Belly</t>
  </si>
  <si>
    <t>Hype Williams</t>
  </si>
  <si>
    <t>Anthony Bodden</t>
  </si>
  <si>
    <t>Nas</t>
  </si>
  <si>
    <t>Jamaica</t>
  </si>
  <si>
    <t>Big Dog Films</t>
  </si>
  <si>
    <t>Les MisÃ©rables</t>
  </si>
  <si>
    <t>Victor Hugo</t>
  </si>
  <si>
    <t>Waking Ned Devine</t>
  </si>
  <si>
    <t>Kirk Jones</t>
  </si>
  <si>
    <t>Ian Bannen</t>
  </si>
  <si>
    <t>Tomboy Films</t>
  </si>
  <si>
    <t>Babe: Pig in the City</t>
  </si>
  <si>
    <t>Magda Szubanski</t>
  </si>
  <si>
    <t>Eternity and a Day</t>
  </si>
  <si>
    <t>May 28, 1999 (United States)</t>
  </si>
  <si>
    <t>Primary Colors</t>
  </si>
  <si>
    <t>Joe Klein</t>
  </si>
  <si>
    <t>Award Entertainment</t>
  </si>
  <si>
    <t>Quest for Camelot</t>
  </si>
  <si>
    <t>Frederik Du Chau</t>
  </si>
  <si>
    <t>Vera Chapman</t>
  </si>
  <si>
    <t>Jessalyn Gilsig</t>
  </si>
  <si>
    <t>Show Me Love</t>
  </si>
  <si>
    <t>October 23, 1998 (Sweden)</t>
  </si>
  <si>
    <t>Lukas Moodysson</t>
  </si>
  <si>
    <t>Alexandra DahlstrÃ¶m</t>
  </si>
  <si>
    <t>Hard Rain</t>
  </si>
  <si>
    <t>British Broadcasting Corporation (BBC) Television</t>
  </si>
  <si>
    <t>Strike!</t>
  </si>
  <si>
    <t>The Mighty</t>
  </si>
  <si>
    <t>Rodman Philbrick</t>
  </si>
  <si>
    <t>Kieran Culkin</t>
  </si>
  <si>
    <t>Chaos Productions</t>
  </si>
  <si>
    <t>Wrongfully Accused</t>
  </si>
  <si>
    <t>New Rose Hotel</t>
  </si>
  <si>
    <t>March 19, 1999 (Italy)</t>
  </si>
  <si>
    <t>Simon Birch</t>
  </si>
  <si>
    <t>Ian Michael Smith</t>
  </si>
  <si>
    <t>The Idiots</t>
  </si>
  <si>
    <t>May 21, 1998 (France)</t>
  </si>
  <si>
    <t>Bodil JÃ¸rgensen</t>
  </si>
  <si>
    <t>Zentropa Entertainments</t>
  </si>
  <si>
    <t>Thursday</t>
  </si>
  <si>
    <t>September 25, 1998 (United Kingdom)</t>
  </si>
  <si>
    <t>Skip Woods</t>
  </si>
  <si>
    <t>Crna macka, beli macor</t>
  </si>
  <si>
    <t>June 1, 1998 (Federal Republic of Yugoslavia)</t>
  </si>
  <si>
    <t>Gordan Mihic</t>
  </si>
  <si>
    <t>Bajram Severdzan</t>
  </si>
  <si>
    <t>Dance with Me</t>
  </si>
  <si>
    <t>Daryl Matthews</t>
  </si>
  <si>
    <t>Jack Frost</t>
  </si>
  <si>
    <t>Troy Miller</t>
  </si>
  <si>
    <t>Hush</t>
  </si>
  <si>
    <t>Jonathan Darby</t>
  </si>
  <si>
    <t>How Stella Got Her Groove Back</t>
  </si>
  <si>
    <t>Kevin Rodney Sullivan</t>
  </si>
  <si>
    <t>Almost Heroes</t>
  </si>
  <si>
    <t>Mark Nutter</t>
  </si>
  <si>
    <t>Major League: Back to the Minors</t>
  </si>
  <si>
    <t>John Warren</t>
  </si>
  <si>
    <t>High Art</t>
  </si>
  <si>
    <t>Lisa Cholodenko</t>
  </si>
  <si>
    <t>Radha Mitchell</t>
  </si>
  <si>
    <t>391 Productions</t>
  </si>
  <si>
    <t>A Civil Action</t>
  </si>
  <si>
    <t>Jonathan Harr</t>
  </si>
  <si>
    <t>Playing by Heart</t>
  </si>
  <si>
    <t>Willard Carroll</t>
  </si>
  <si>
    <t>Gillian Anderson</t>
  </si>
  <si>
    <t>The Rugrats Movie</t>
  </si>
  <si>
    <t>Igor Kovalyov</t>
  </si>
  <si>
    <t>David N. Weiss</t>
  </si>
  <si>
    <t>Elizabeth Daily</t>
  </si>
  <si>
    <t>The Players Club</t>
  </si>
  <si>
    <t>April 8, 1998 (United States)</t>
  </si>
  <si>
    <t>LisaRaye McCoy</t>
  </si>
  <si>
    <t>Dead Man on Campus</t>
  </si>
  <si>
    <t>Alan Cohn</t>
  </si>
  <si>
    <t>Anthony Abrams</t>
  </si>
  <si>
    <t>Senseless</t>
  </si>
  <si>
    <t>Greg Erb</t>
  </si>
  <si>
    <t>Black Dog</t>
  </si>
  <si>
    <t>William Mickelberry</t>
  </si>
  <si>
    <t>Dangerous Beauty</t>
  </si>
  <si>
    <t>Margaret Rosenthal</t>
  </si>
  <si>
    <t>Catherine McCormack</t>
  </si>
  <si>
    <t>The Newton Boys</t>
  </si>
  <si>
    <t>March 27, 1998 (United States)</t>
  </si>
  <si>
    <t>Claude Stanush</t>
  </si>
  <si>
    <t>Central Station</t>
  </si>
  <si>
    <t>Walter Salles</t>
  </si>
  <si>
    <t>Marcos Bernstein</t>
  </si>
  <si>
    <t>Fernanda Montenegro</t>
  </si>
  <si>
    <t>Audiovisual Development Bureau, Ministerio da Cultura</t>
  </si>
  <si>
    <t>Pecker</t>
  </si>
  <si>
    <t>October 9, 1998 (Canada)</t>
  </si>
  <si>
    <t>Polar Entertainment</t>
  </si>
  <si>
    <t>Without Limits</t>
  </si>
  <si>
    <t>Billy Crudup</t>
  </si>
  <si>
    <t>Cruise/Wagner Productions</t>
  </si>
  <si>
    <t>Wide Awake</t>
  </si>
  <si>
    <t>M. Night Shyamalan</t>
  </si>
  <si>
    <t>Joseph Cross</t>
  </si>
  <si>
    <t>Return to Paradise</t>
  </si>
  <si>
    <t>Pierre Jolivet</t>
  </si>
  <si>
    <t>Mafia!</t>
  </si>
  <si>
    <t>Jay Mohr</t>
  </si>
  <si>
    <t>Desperate Measures</t>
  </si>
  <si>
    <t>David Klass</t>
  </si>
  <si>
    <t>I Want You</t>
  </si>
  <si>
    <t>October 30, 1998 (United Kingdom)</t>
  </si>
  <si>
    <t>Eoin McNamee</t>
  </si>
  <si>
    <t>Hideous Kinky</t>
  </si>
  <si>
    <t>January 13, 1999 (France)</t>
  </si>
  <si>
    <t>Esther Freud</t>
  </si>
  <si>
    <t>Kate Winslet</t>
  </si>
  <si>
    <t>Phantoms</t>
  </si>
  <si>
    <t>Smoke Signals</t>
  </si>
  <si>
    <t>November 27, 1998 (Iceland)</t>
  </si>
  <si>
    <t>Chris Eyre</t>
  </si>
  <si>
    <t>Sherman Alexie</t>
  </si>
  <si>
    <t>ShadowCatcher Entertainment</t>
  </si>
  <si>
    <t>Beloved</t>
  </si>
  <si>
    <t>Toni Morrison</t>
  </si>
  <si>
    <t>Oprah Winfrey</t>
  </si>
  <si>
    <t>Harpo Films</t>
  </si>
  <si>
    <t>3 Ninjas: High Noon at Mega Mountain</t>
  </si>
  <si>
    <t>June 18, 1998 (Australia)</t>
  </si>
  <si>
    <t>Sean McNamara</t>
  </si>
  <si>
    <t>Loni Anderson</t>
  </si>
  <si>
    <t>Leeds/Ben-Ami Productions</t>
  </si>
  <si>
    <t>Lovers of the Arctic Circle</t>
  </si>
  <si>
    <t>August 28, 1998 (Spain)</t>
  </si>
  <si>
    <t>Julio Medem</t>
  </si>
  <si>
    <t>Najwa Nimri</t>
  </si>
  <si>
    <t>One True Thing</t>
  </si>
  <si>
    <t>Anna Quindlen</t>
  </si>
  <si>
    <t>Monarch Pictures</t>
  </si>
  <si>
    <t>Firestorm</t>
  </si>
  <si>
    <t>Dean Semler</t>
  </si>
  <si>
    <t>Chris Soth</t>
  </si>
  <si>
    <t>Howie Long</t>
  </si>
  <si>
    <t>Slums of Beverly Hills</t>
  </si>
  <si>
    <t>Tamara Jenkins</t>
  </si>
  <si>
    <t>Natasha Lyonne</t>
  </si>
  <si>
    <t>Palmetto</t>
  </si>
  <si>
    <t>Strangeland</t>
  </si>
  <si>
    <t>John Pieplow</t>
  </si>
  <si>
    <t>Dee Snider</t>
  </si>
  <si>
    <t>Kevin Gage</t>
  </si>
  <si>
    <t>Shooting Gallery</t>
  </si>
  <si>
    <t>Le DÃ®ner de Cons</t>
  </si>
  <si>
    <t>April 15, 1998 (France)</t>
  </si>
  <si>
    <t>Thierry Lhermitte</t>
  </si>
  <si>
    <t>Paulie</t>
  </si>
  <si>
    <t>After Life</t>
  </si>
  <si>
    <t>April 17, 1999 (Japan)</t>
  </si>
  <si>
    <t>Hirokazu Koreeda</t>
  </si>
  <si>
    <t>Arata Iura</t>
  </si>
  <si>
    <t>Engine Film</t>
  </si>
  <si>
    <t>Barney's Great Adventure</t>
  </si>
  <si>
    <t>Steve Gomer</t>
  </si>
  <si>
    <t>Stephen White</t>
  </si>
  <si>
    <t>George Hearn</t>
  </si>
  <si>
    <t>Permanent Midnight</t>
  </si>
  <si>
    <t>April 23, 1999 (Iceland)</t>
  </si>
  <si>
    <t>David Veloz</t>
  </si>
  <si>
    <t>Jerry Stahl</t>
  </si>
  <si>
    <t>JD Productions</t>
  </si>
  <si>
    <t>Meet the Deedles</t>
  </si>
  <si>
    <t>Steve Boyum</t>
  </si>
  <si>
    <t>Jim Herzfeld</t>
  </si>
  <si>
    <t>Paul Walker</t>
  </si>
  <si>
    <t>The Gingerbread Man</t>
  </si>
  <si>
    <t>Enchanter Entertainment</t>
  </si>
  <si>
    <t>Savior</t>
  </si>
  <si>
    <t>Predrag Antonijevic</t>
  </si>
  <si>
    <t>Robert Orr</t>
  </si>
  <si>
    <t>Little Voice</t>
  </si>
  <si>
    <t>Jim Cartwright</t>
  </si>
  <si>
    <t>Brenda Blethyn</t>
  </si>
  <si>
    <t>The Odd Couple II</t>
  </si>
  <si>
    <t>Spriggan</t>
  </si>
  <si>
    <t>September 5, 1998 (Japan)</t>
  </si>
  <si>
    <t>Hirotsugu Kawasaki</t>
  </si>
  <si>
    <t>Yasutaka ItÃ´</t>
  </si>
  <si>
    <t>ShÃ´tarÃ´ Morikubo</t>
  </si>
  <si>
    <t>Besieged</t>
  </si>
  <si>
    <t>February 5, 1999 (Italy)</t>
  </si>
  <si>
    <t>Thandiwe Newton</t>
  </si>
  <si>
    <t>Clay Pigeons</t>
  </si>
  <si>
    <t>David Dobkin</t>
  </si>
  <si>
    <t>Matthew L. Healy</t>
  </si>
  <si>
    <t>Joaquin Phoenix</t>
  </si>
  <si>
    <t>Fade In Films</t>
  </si>
  <si>
    <t>Knock Off</t>
  </si>
  <si>
    <t>Aruba</t>
  </si>
  <si>
    <t>Knock Films A.V.V.</t>
  </si>
  <si>
    <t>I'll Be Home for Christmas</t>
  </si>
  <si>
    <t>Tom Nursall</t>
  </si>
  <si>
    <t>Edge of Seventeen</t>
  </si>
  <si>
    <t>April 20, 2000 (Australia)</t>
  </si>
  <si>
    <t>David Moreton</t>
  </si>
  <si>
    <t>Todd Stephens</t>
  </si>
  <si>
    <t>Chris Stafford</t>
  </si>
  <si>
    <t>Blue Streak Films</t>
  </si>
  <si>
    <t>My Giant</t>
  </si>
  <si>
    <t>Ringmaster</t>
  </si>
  <si>
    <t>Neil Abramson</t>
  </si>
  <si>
    <t>Jon Bernstein</t>
  </si>
  <si>
    <t>Jerry Springer</t>
  </si>
  <si>
    <t>Artisan Entertainment</t>
  </si>
  <si>
    <t>The General</t>
  </si>
  <si>
    <t>Brendan Gleeson</t>
  </si>
  <si>
    <t>J &amp; M</t>
  </si>
  <si>
    <t>The Acid House</t>
  </si>
  <si>
    <t>January 1, 1999 (United Kingdom)</t>
  </si>
  <si>
    <t>Paul McGuigan</t>
  </si>
  <si>
    <t>Stephen McCole</t>
  </si>
  <si>
    <t>Picture Palace North</t>
  </si>
  <si>
    <t>Another Day in Paradise</t>
  </si>
  <si>
    <t>Eddie Little</t>
  </si>
  <si>
    <t>Chinese Bookie Pictures</t>
  </si>
  <si>
    <t>Kissing a Fool</t>
  </si>
  <si>
    <t>James Frey</t>
  </si>
  <si>
    <t>A Cool, Dry Place</t>
  </si>
  <si>
    <t>January 29, 1999 (United States)</t>
  </si>
  <si>
    <t>Michael Grant Jaffe</t>
  </si>
  <si>
    <t>Sour Grapes</t>
  </si>
  <si>
    <t>Larry David</t>
  </si>
  <si>
    <t>Still Crazy</t>
  </si>
  <si>
    <t>The Land Girls</t>
  </si>
  <si>
    <t>Angela Huth</t>
  </si>
  <si>
    <t>Place VendÃ´me</t>
  </si>
  <si>
    <t>October 7, 1998 (France)</t>
  </si>
  <si>
    <t>Nicole Garcia</t>
  </si>
  <si>
    <t>Les Films Alain Sarde</t>
  </si>
  <si>
    <t>Little Men</t>
  </si>
  <si>
    <t>Rodney Gibbons</t>
  </si>
  <si>
    <t>Mark Evan Schwartz</t>
  </si>
  <si>
    <t>Kathleen Fee</t>
  </si>
  <si>
    <t>Allegro Films</t>
  </si>
  <si>
    <t>Holy Man</t>
  </si>
  <si>
    <t>October 9, 1998 (United States)</t>
  </si>
  <si>
    <t>Your Friends and Neighbors</t>
  </si>
  <si>
    <t>Amy Brenneman</t>
  </si>
  <si>
    <t>Zero Effect</t>
  </si>
  <si>
    <t>Jake Kasdan</t>
  </si>
  <si>
    <t>Krippendorf's Tribe</t>
  </si>
  <si>
    <t>Frank Parkin</t>
  </si>
  <si>
    <t>Dreyfuss / James Productions</t>
  </si>
  <si>
    <t>Hell's Kitchen</t>
  </si>
  <si>
    <t>January 19, 2001 (Italy)</t>
  </si>
  <si>
    <t>Tony Cinciripini</t>
  </si>
  <si>
    <t>HK Film Corporation</t>
  </si>
  <si>
    <t>Homegrown</t>
  </si>
  <si>
    <t>Jonah Raskin</t>
  </si>
  <si>
    <t>Lakeshore International</t>
  </si>
  <si>
    <t>Hurlyburly</t>
  </si>
  <si>
    <t>David Rabe</t>
  </si>
  <si>
    <t>FilmColony</t>
  </si>
  <si>
    <t>Home Fries</t>
  </si>
  <si>
    <t>Dean Parisot</t>
  </si>
  <si>
    <t>Vince Gilligan</t>
  </si>
  <si>
    <t>Sweet Jane</t>
  </si>
  <si>
    <t>February 1, 1998 (United States)</t>
  </si>
  <si>
    <t>NEO Motion Pictures</t>
  </si>
  <si>
    <t>The Matrix</t>
  </si>
  <si>
    <t>March 31, 1999 (United States)</t>
  </si>
  <si>
    <t>Fight Club</t>
  </si>
  <si>
    <t>October 15, 1999 (United States)</t>
  </si>
  <si>
    <t>Chuck Palahniuk</t>
  </si>
  <si>
    <t>The Talented Mr. Ripley</t>
  </si>
  <si>
    <t>December 25, 1999 (United States)</t>
  </si>
  <si>
    <t>Patricia Highsmith</t>
  </si>
  <si>
    <t>Eyes Wide Shut</t>
  </si>
  <si>
    <t>The Mummy</t>
  </si>
  <si>
    <t>American Pie</t>
  </si>
  <si>
    <t>July 9, 1999 (United States)</t>
  </si>
  <si>
    <t>Paul Weitz</t>
  </si>
  <si>
    <t>Adam Herz</t>
  </si>
  <si>
    <t>Jason Biggs</t>
  </si>
  <si>
    <t>The Green Mile</t>
  </si>
  <si>
    <t>December 10, 1999 (United States)</t>
  </si>
  <si>
    <t>American Beauty</t>
  </si>
  <si>
    <t>October 1, 1999 (United States)</t>
  </si>
  <si>
    <t>Sam Mendes</t>
  </si>
  <si>
    <t>Alan Ball</t>
  </si>
  <si>
    <t>Star Wars: Episode I - The Phantom Menace</t>
  </si>
  <si>
    <t>May 19, 1999 (United States)</t>
  </si>
  <si>
    <t>10 Things I Hate About You</t>
  </si>
  <si>
    <t>Gil Junger</t>
  </si>
  <si>
    <t>Karen McCullah</t>
  </si>
  <si>
    <t>Heath Ledger</t>
  </si>
  <si>
    <t>The Sixth Sense</t>
  </si>
  <si>
    <t>August 6, 1999 (United States)</t>
  </si>
  <si>
    <t>Austin Powers: the Spy Who Shagged Me</t>
  </si>
  <si>
    <t>Office Space</t>
  </si>
  <si>
    <t>Ron Livingston</t>
  </si>
  <si>
    <t>Galaxy Quest</t>
  </si>
  <si>
    <t>David Howard</t>
  </si>
  <si>
    <t>Notting Hill</t>
  </si>
  <si>
    <t>Roger Michell</t>
  </si>
  <si>
    <t>Cruel Intentions</t>
  </si>
  <si>
    <t>March 5, 1999 (United States)</t>
  </si>
  <si>
    <t>Sarah Michelle Gellar</t>
  </si>
  <si>
    <t>The Blair Witch Project</t>
  </si>
  <si>
    <t>July 30, 1999 (United States)</t>
  </si>
  <si>
    <t>Daniel Myrick</t>
  </si>
  <si>
    <t>Heather Donahue</t>
  </si>
  <si>
    <t>Haxan Films</t>
  </si>
  <si>
    <t>The Virgin Suicides</t>
  </si>
  <si>
    <t>May 19, 2000 (United States)</t>
  </si>
  <si>
    <t>Sofia Coppola</t>
  </si>
  <si>
    <t>Jeffrey Eugenides</t>
  </si>
  <si>
    <t>Magnolia</t>
  </si>
  <si>
    <t>January 7, 2000 (United States)</t>
  </si>
  <si>
    <t>Ghoulardi Film Company</t>
  </si>
  <si>
    <t>Girl, Interrupted</t>
  </si>
  <si>
    <t>January 14, 2000 (United States)</t>
  </si>
  <si>
    <t>Susanna Kaysen</t>
  </si>
  <si>
    <t>Stuart Little</t>
  </si>
  <si>
    <t>December 17, 1999 (United States)</t>
  </si>
  <si>
    <t>Rob Minkoff</t>
  </si>
  <si>
    <t>E.B. White</t>
  </si>
  <si>
    <t>Deep Blue Sea</t>
  </si>
  <si>
    <t>July 28, 1999 (United States)</t>
  </si>
  <si>
    <t>Duncan Kennedy</t>
  </si>
  <si>
    <t>The Boondock Saints</t>
  </si>
  <si>
    <t>January 21, 2000 (Canada)</t>
  </si>
  <si>
    <t>Troy Duffy</t>
  </si>
  <si>
    <t>Franchise Pictures</t>
  </si>
  <si>
    <t>Varsity Blues</t>
  </si>
  <si>
    <t>W. Peter Iliff</t>
  </si>
  <si>
    <t>James Van Der Beek</t>
  </si>
  <si>
    <t>MTV Films</t>
  </si>
  <si>
    <t>She's All That</t>
  </si>
  <si>
    <t>Robert Iscove</t>
  </si>
  <si>
    <t>R. Lee Fleming Jr.</t>
  </si>
  <si>
    <t>Freddie Prinze Jr.</t>
  </si>
  <si>
    <t>Sleepy Hollow</t>
  </si>
  <si>
    <t>Washington Irving</t>
  </si>
  <si>
    <t>Lake Placid</t>
  </si>
  <si>
    <t>David E. Kelley</t>
  </si>
  <si>
    <t>Toy Story 2</t>
  </si>
  <si>
    <t>November 24, 1999 (United States)</t>
  </si>
  <si>
    <t>Dogma</t>
  </si>
  <si>
    <t>November 12, 1999 (United States)</t>
  </si>
  <si>
    <t>Tarzan</t>
  </si>
  <si>
    <t>Chris Buck</t>
  </si>
  <si>
    <t>Tony Goldwyn</t>
  </si>
  <si>
    <t>Election</t>
  </si>
  <si>
    <t>Tom Perrotta</t>
  </si>
  <si>
    <t>Bona Fide Productions</t>
  </si>
  <si>
    <t>Being John Malkovich</t>
  </si>
  <si>
    <t>December 3, 1999 (United States)</t>
  </si>
  <si>
    <t>Spike Jonze</t>
  </si>
  <si>
    <t>Charlie Kaufman</t>
  </si>
  <si>
    <t>Astralwerks</t>
  </si>
  <si>
    <t>The Iron Giant</t>
  </si>
  <si>
    <t>Brad Bird</t>
  </si>
  <si>
    <t>Tim McCanlies</t>
  </si>
  <si>
    <t>Eli Marienthal</t>
  </si>
  <si>
    <t>The World Is Not Enough</t>
  </si>
  <si>
    <t>Neal Purvis</t>
  </si>
  <si>
    <t>April 14, 1999 (France)</t>
  </si>
  <si>
    <t>Caroline Ducey</t>
  </si>
  <si>
    <t>Mystery Men</t>
  </si>
  <si>
    <t>Kinka Usher</t>
  </si>
  <si>
    <t>Wild Wild West</t>
  </si>
  <si>
    <t>June 30, 1999 (United States)</t>
  </si>
  <si>
    <t>Big Daddy</t>
  </si>
  <si>
    <t>June 25, 1999 (United States)</t>
  </si>
  <si>
    <t>Steve Franks</t>
  </si>
  <si>
    <t>Jack Giarraputo Productions</t>
  </si>
  <si>
    <t>The Ninth Gate</t>
  </si>
  <si>
    <t>March 10, 2000 (United States)</t>
  </si>
  <si>
    <t>Arturo PÃ©rez-Reverte</t>
  </si>
  <si>
    <t>Double Jeopardy</t>
  </si>
  <si>
    <t>September 24, 1999 (United States)</t>
  </si>
  <si>
    <t>The Insider</t>
  </si>
  <si>
    <t>November 5, 1999 (United States)</t>
  </si>
  <si>
    <t>Marie Brenner</t>
  </si>
  <si>
    <t>Deuce Bigalow: Male Gigolo</t>
  </si>
  <si>
    <t>Mike Mitchell</t>
  </si>
  <si>
    <t>Harris Goldberg</t>
  </si>
  <si>
    <t>Rob Schneider</t>
  </si>
  <si>
    <t>Happy Madison Productions</t>
  </si>
  <si>
    <t>The 13th Warrior</t>
  </si>
  <si>
    <t>August 27, 1999 (United States)</t>
  </si>
  <si>
    <t>Life</t>
  </si>
  <si>
    <t>Robert Ramsey</t>
  </si>
  <si>
    <t>End of Days</t>
  </si>
  <si>
    <t>The Thomas Crown Affair</t>
  </si>
  <si>
    <t>Alan Trustman</t>
  </si>
  <si>
    <t>Drop Dead Gorgeous</t>
  </si>
  <si>
    <t>July 23, 1999 (United States)</t>
  </si>
  <si>
    <t>Michael Patrick Jann</t>
  </si>
  <si>
    <t>Lona Williams</t>
  </si>
  <si>
    <t>Boys Don't Cry</t>
  </si>
  <si>
    <t>March 31, 2000 (United States)</t>
  </si>
  <si>
    <t>Kimberly Peirce</t>
  </si>
  <si>
    <t>Hilary Swank</t>
  </si>
  <si>
    <t>8MM</t>
  </si>
  <si>
    <t>House on Haunted Hill</t>
  </si>
  <si>
    <t>October 29, 1999 (United States)</t>
  </si>
  <si>
    <t>Robb White</t>
  </si>
  <si>
    <t>Dark Castle Entertainment</t>
  </si>
  <si>
    <t>But I'm a Cheerleader</t>
  </si>
  <si>
    <t>August 11, 2000 (United States)</t>
  </si>
  <si>
    <t>Jamie Babbit</t>
  </si>
  <si>
    <t>Brian Peterson</t>
  </si>
  <si>
    <t>Cheerleader LLC</t>
  </si>
  <si>
    <t>Never Been Kissed</t>
  </si>
  <si>
    <t>Abby Kohn</t>
  </si>
  <si>
    <t>Jawbreaker</t>
  </si>
  <si>
    <t>Darren Stein</t>
  </si>
  <si>
    <t>Rose McGowan</t>
  </si>
  <si>
    <t>Crossroads Films</t>
  </si>
  <si>
    <t>The Bone Collector</t>
  </si>
  <si>
    <t>Jeffery Deaver</t>
  </si>
  <si>
    <t>Any Given Sunday</t>
  </si>
  <si>
    <t>December 22, 1999 (United States)</t>
  </si>
  <si>
    <t>A Walk on the Moon</t>
  </si>
  <si>
    <t>April 23, 1999 (United States)</t>
  </si>
  <si>
    <t>Pamela Gray</t>
  </si>
  <si>
    <t>Diane Lane</t>
  </si>
  <si>
    <t>Summer of Sam</t>
  </si>
  <si>
    <t>The Cider House Rules</t>
  </si>
  <si>
    <t>October Sky</t>
  </si>
  <si>
    <t>Homer H. Hickam Jr.</t>
  </si>
  <si>
    <t>Jake Gyllenhaal</t>
  </si>
  <si>
    <t>The Haunting</t>
  </si>
  <si>
    <t>David Self</t>
  </si>
  <si>
    <t>eXistenZ</t>
  </si>
  <si>
    <t>Jude Law</t>
  </si>
  <si>
    <t>For Love of the Game</t>
  </si>
  <si>
    <t>September 17, 1999 (United States)</t>
  </si>
  <si>
    <t>Bringing Out the Dead</t>
  </si>
  <si>
    <t>October 22, 1999 (United States)</t>
  </si>
  <si>
    <t>Three Kings</t>
  </si>
  <si>
    <t>Go</t>
  </si>
  <si>
    <t>John August</t>
  </si>
  <si>
    <t>Sarah Polley</t>
  </si>
  <si>
    <t>Payback</t>
  </si>
  <si>
    <t>February 5, 1999 (United States)</t>
  </si>
  <si>
    <t>Donald E. Westlake</t>
  </si>
  <si>
    <t>South Park: Bigger, Longer &amp; Uncut</t>
  </si>
  <si>
    <t>The Straight Story</t>
  </si>
  <si>
    <t>November 3, 1999 (France)</t>
  </si>
  <si>
    <t>John Roach</t>
  </si>
  <si>
    <t>Asymmetrical Productions</t>
  </si>
  <si>
    <t>Idle Hands</t>
  </si>
  <si>
    <t>April 30, 1999 (United States)</t>
  </si>
  <si>
    <t>Terri Hughes Burton</t>
  </si>
  <si>
    <t>Devon Sawa</t>
  </si>
  <si>
    <t>Bowfinger</t>
  </si>
  <si>
    <t>August 13, 1999 (United States)</t>
  </si>
  <si>
    <t>Detroit Rock City</t>
  </si>
  <si>
    <t>Carl V. DuprÃ©</t>
  </si>
  <si>
    <t>The General's Daughter</t>
  </si>
  <si>
    <t>Nelson DeMille</t>
  </si>
  <si>
    <t>The Messenger: The Story of Joan of Arc</t>
  </si>
  <si>
    <t>Milla Jovovich</t>
  </si>
  <si>
    <t>Man on the Moon</t>
  </si>
  <si>
    <t>Ratcatcher</t>
  </si>
  <si>
    <t>November 12, 1999 (United Kingdom)</t>
  </si>
  <si>
    <t>Lynne Ramsay</t>
  </si>
  <si>
    <t>Tommy Flanagan</t>
  </si>
  <si>
    <t>PathÃ© Pictures International</t>
  </si>
  <si>
    <t>Ravenous</t>
  </si>
  <si>
    <t>March 19, 1999 (United States)</t>
  </si>
  <si>
    <t>Ted Griffin</t>
  </si>
  <si>
    <t>Guy Pearce</t>
  </si>
  <si>
    <t>ETIC Films</t>
  </si>
  <si>
    <t>Entrapment</t>
  </si>
  <si>
    <t>Mansfield Park</t>
  </si>
  <si>
    <t>Frances O'Connor</t>
  </si>
  <si>
    <t>Arts Council of England</t>
  </si>
  <si>
    <t>Stir of Echoes</t>
  </si>
  <si>
    <t>September 10, 1999 (United States)</t>
  </si>
  <si>
    <t>Pola X</t>
  </si>
  <si>
    <t>October 9, 1999 (Japan)</t>
  </si>
  <si>
    <t>Guillaume Depardieu</t>
  </si>
  <si>
    <t>Ghost Dog: The Way of the Samurai</t>
  </si>
  <si>
    <t>March 24, 2000 (United States)</t>
  </si>
  <si>
    <t>Teaching Mrs. Tingle</t>
  </si>
  <si>
    <t>August 20, 1999 (United States)</t>
  </si>
  <si>
    <t>Helen Mirren</t>
  </si>
  <si>
    <t>Bicentennial Man</t>
  </si>
  <si>
    <t>Isaac Asimov</t>
  </si>
  <si>
    <t>Runaway Bride</t>
  </si>
  <si>
    <t>Josann McGibbon</t>
  </si>
  <si>
    <t>The Thirteenth Floor</t>
  </si>
  <si>
    <t>Josef Rusnak</t>
  </si>
  <si>
    <t>Daniel F. Galouye</t>
  </si>
  <si>
    <t>Craig Bierko</t>
  </si>
  <si>
    <t>Inspector Gadget</t>
  </si>
  <si>
    <t>Andy Heyward</t>
  </si>
  <si>
    <t>Arlington Road</t>
  </si>
  <si>
    <t>Ehren Kruger</t>
  </si>
  <si>
    <t>Screen Gems</t>
  </si>
  <si>
    <t>The Hurricane</t>
  </si>
  <si>
    <t>Rubin 'Hurricane' Carter</t>
  </si>
  <si>
    <t>Azoff Entertainment</t>
  </si>
  <si>
    <t>All About My Mother</t>
  </si>
  <si>
    <t>Cecilia Roth</t>
  </si>
  <si>
    <t>Drive Me Crazy</t>
  </si>
  <si>
    <t>John Schultz</t>
  </si>
  <si>
    <t>Todd Strasser</t>
  </si>
  <si>
    <t>Melissa Joan Hart</t>
  </si>
  <si>
    <t>Blue Streak</t>
  </si>
  <si>
    <t>Michael Berry</t>
  </si>
  <si>
    <t>The Limey</t>
  </si>
  <si>
    <t>August 4, 1999 (France)</t>
  </si>
  <si>
    <t>Message in a Bottle</t>
  </si>
  <si>
    <t>Nicholas Sparks</t>
  </si>
  <si>
    <t>Stigmata</t>
  </si>
  <si>
    <t>Tom Lazarus</t>
  </si>
  <si>
    <t>A Midsummer Night's Dream</t>
  </si>
  <si>
    <t>May 14, 1999 (United States)</t>
  </si>
  <si>
    <t>The Other Sister</t>
  </si>
  <si>
    <t>Alexandra Rose</t>
  </si>
  <si>
    <t>Juliette Lewis</t>
  </si>
  <si>
    <t>Analyze This</t>
  </si>
  <si>
    <t>Kenneth Lonergan</t>
  </si>
  <si>
    <t>Village Roadshow Pictures</t>
  </si>
  <si>
    <t>Human Traffic</t>
  </si>
  <si>
    <t>May 5, 2000 (United States)</t>
  </si>
  <si>
    <t>Justin Kerrigan</t>
  </si>
  <si>
    <t>John Simm</t>
  </si>
  <si>
    <t>Irish Screen</t>
  </si>
  <si>
    <t>Brokedown Palace</t>
  </si>
  <si>
    <t>Adam Fields</t>
  </si>
  <si>
    <t>Claire Danes</t>
  </si>
  <si>
    <t>Holy Smoke</t>
  </si>
  <si>
    <t>February 18, 2000 (United States)</t>
  </si>
  <si>
    <t>Anna Campion</t>
  </si>
  <si>
    <t>India Take One Productions</t>
  </si>
  <si>
    <t>Virus</t>
  </si>
  <si>
    <t>John Bruno</t>
  </si>
  <si>
    <t>Mutual Film Company</t>
  </si>
  <si>
    <t>Superstar</t>
  </si>
  <si>
    <t>October 8, 1999 (United States)</t>
  </si>
  <si>
    <t>Bruce McCulloch</t>
  </si>
  <si>
    <t>Molly Shannon</t>
  </si>
  <si>
    <t>The Best Man</t>
  </si>
  <si>
    <t>Malcolm D. Lee</t>
  </si>
  <si>
    <t>Taye Diggs</t>
  </si>
  <si>
    <t>Dick</t>
  </si>
  <si>
    <t>August 4, 1999 (United States)</t>
  </si>
  <si>
    <t>Canal+ Droits Audiovisuels</t>
  </si>
  <si>
    <t>The War Zone</t>
  </si>
  <si>
    <t>June 11, 1999 (Italy)</t>
  </si>
  <si>
    <t>Alexander Stuart</t>
  </si>
  <si>
    <t>Ray Winstone</t>
  </si>
  <si>
    <t>True Crime</t>
  </si>
  <si>
    <t>Andrew Klavan</t>
  </si>
  <si>
    <t>Titus</t>
  </si>
  <si>
    <t>February 11, 2000 (United States)</t>
  </si>
  <si>
    <t>Julie Taymor</t>
  </si>
  <si>
    <t>Clear Blue Sky Productions</t>
  </si>
  <si>
    <t>Forces of Nature</t>
  </si>
  <si>
    <t>Better Than Chocolate</t>
  </si>
  <si>
    <t>August 13, 1999 (Canada)</t>
  </si>
  <si>
    <t>Anne Wheeler</t>
  </si>
  <si>
    <t>Peggy Thompson</t>
  </si>
  <si>
    <t>Wendy Crewson</t>
  </si>
  <si>
    <t>British Columbia Film</t>
  </si>
  <si>
    <t>Body Shots</t>
  </si>
  <si>
    <t>January 21, 2000 (Spain)</t>
  </si>
  <si>
    <t>Joe Basile</t>
  </si>
  <si>
    <t>Angela's Ashes</t>
  </si>
  <si>
    <t>January 21, 2000 (United States)</t>
  </si>
  <si>
    <t>Frank McCourt</t>
  </si>
  <si>
    <t>David Brown Productions</t>
  </si>
  <si>
    <t>Universal Soldier: the Return</t>
  </si>
  <si>
    <t>Mic Rodgers</t>
  </si>
  <si>
    <t>Anna and the King</t>
  </si>
  <si>
    <t>Anna Leonowens</t>
  </si>
  <si>
    <t>Humanity</t>
  </si>
  <si>
    <t>October 27, 1999 (France)</t>
  </si>
  <si>
    <t>Bruno Dumont</t>
  </si>
  <si>
    <t>Emmanuel SchottÃ©</t>
  </si>
  <si>
    <t>3B Productions</t>
  </si>
  <si>
    <t>The End of the Affair</t>
  </si>
  <si>
    <t>Mystery, Alaska</t>
  </si>
  <si>
    <t>Baldwin/Cohen Productions</t>
  </si>
  <si>
    <t>Baby Geniuses</t>
  </si>
  <si>
    <t>March 12, 1999 (United States)</t>
  </si>
  <si>
    <t>Steven Paul</t>
  </si>
  <si>
    <t>Crystal Sky Worldwide</t>
  </si>
  <si>
    <t>My Favorite Martian</t>
  </si>
  <si>
    <t>John L. Greene</t>
  </si>
  <si>
    <t>Beau travail</t>
  </si>
  <si>
    <t>May 3, 2000 (France)</t>
  </si>
  <si>
    <t>Denis Lavant</t>
  </si>
  <si>
    <t>La Sept-Arte</t>
  </si>
  <si>
    <t>Anywhere But Here</t>
  </si>
  <si>
    <t>Mona Simpson</t>
  </si>
  <si>
    <t>Ride with the Devil</t>
  </si>
  <si>
    <t>Daniel Woodrell</t>
  </si>
  <si>
    <t>200 Cigarettes</t>
  </si>
  <si>
    <t>Risa Bramon Garcia</t>
  </si>
  <si>
    <t>Shana Larsen</t>
  </si>
  <si>
    <t>Dogstar Films</t>
  </si>
  <si>
    <t>Edtv</t>
  </si>
  <si>
    <t>March 26, 1999 (United States)</t>
  </si>
  <si>
    <t>Ã‰mile Gaudreault</t>
  </si>
  <si>
    <t>July 14, 2000 (United States)</t>
  </si>
  <si>
    <t>Random Hearts</t>
  </si>
  <si>
    <t>Mickey Blue Eyes</t>
  </si>
  <si>
    <t>Adam Scheinman</t>
  </si>
  <si>
    <t>Asterix and Obelix vs. Caesar</t>
  </si>
  <si>
    <t>RenÃ© Goscinny</t>
  </si>
  <si>
    <t>Fantasia 2000</t>
  </si>
  <si>
    <t>June 16, 2000 (United States)</t>
  </si>
  <si>
    <t>Eric Goldberg</t>
  </si>
  <si>
    <t>James Levine</t>
  </si>
  <si>
    <t>The Rage: Carrie 2</t>
  </si>
  <si>
    <t>Emily Bergl</t>
  </si>
  <si>
    <t>The Astronaut's Wife</t>
  </si>
  <si>
    <t>Rand Ravich</t>
  </si>
  <si>
    <t>Charlize Theron</t>
  </si>
  <si>
    <t>Muppets from Space</t>
  </si>
  <si>
    <t>July 14, 1999 (United States)</t>
  </si>
  <si>
    <t>Tim Hill</t>
  </si>
  <si>
    <t>Jerry Juhl</t>
  </si>
  <si>
    <t>Dave Goelz</t>
  </si>
  <si>
    <t>Jim Henson Pictures</t>
  </si>
  <si>
    <t>The Wind Will Carry Us</t>
  </si>
  <si>
    <t>November 24, 1999 (France)</t>
  </si>
  <si>
    <t>Mahmoud Aiden</t>
  </si>
  <si>
    <t>Behzad Dorani</t>
  </si>
  <si>
    <t>Eye of the Beholder</t>
  </si>
  <si>
    <t>January 28, 2000 (United States)</t>
  </si>
  <si>
    <t>Marc Behm</t>
  </si>
  <si>
    <t>Ambridge Film Partnership</t>
  </si>
  <si>
    <t>The Wood</t>
  </si>
  <si>
    <t>Rick Famuyiwa</t>
  </si>
  <si>
    <t>Elayn J. Taylor</t>
  </si>
  <si>
    <t>Flawless</t>
  </si>
  <si>
    <t>Tribeca Productions</t>
  </si>
  <si>
    <t>Love Stinks</t>
  </si>
  <si>
    <t>Jeff Franklin</t>
  </si>
  <si>
    <t>French Stewart</t>
  </si>
  <si>
    <t>Baumgarten-Prophet Entertainment</t>
  </si>
  <si>
    <t>Pushing Tin</t>
  </si>
  <si>
    <t>Darcy Frey</t>
  </si>
  <si>
    <t>3 Miles Apart Productions Ltd.</t>
  </si>
  <si>
    <t>The Adventures of Elmo in Grouchland</t>
  </si>
  <si>
    <t>Gary Halvorson</t>
  </si>
  <si>
    <t>Mitchell Kriegman</t>
  </si>
  <si>
    <t>Kevin Clash</t>
  </si>
  <si>
    <t>In Dreams</t>
  </si>
  <si>
    <t>Bari Wood</t>
  </si>
  <si>
    <t>Annette Bening</t>
  </si>
  <si>
    <t>Topsy-Turvy</t>
  </si>
  <si>
    <t>Jim Broadbent</t>
  </si>
  <si>
    <t>Goldwyn Films</t>
  </si>
  <si>
    <t>Instinct</t>
  </si>
  <si>
    <t>June 4, 1999 (United States)</t>
  </si>
  <si>
    <t>Spyglass Entertainment</t>
  </si>
  <si>
    <t>Dudley Do-Right</t>
  </si>
  <si>
    <t>The Deep End of the Ocean</t>
  </si>
  <si>
    <t>Jacquelyn Mitchard</t>
  </si>
  <si>
    <t>Outside Providence</t>
  </si>
  <si>
    <t>September 1, 1999 (United States)</t>
  </si>
  <si>
    <t>Michael Corrente</t>
  </si>
  <si>
    <t>Shawn Hatosy</t>
  </si>
  <si>
    <t>Kikujiro</t>
  </si>
  <si>
    <t>May 26, 2000 (United States)</t>
  </si>
  <si>
    <t>Simply Irresistible</t>
  </si>
  <si>
    <t>Mark Tarlov</t>
  </si>
  <si>
    <t>Judith Roberts</t>
  </si>
  <si>
    <t>Godzilla 2000: Millennium</t>
  </si>
  <si>
    <t>August 18, 2000 (United States)</t>
  </si>
  <si>
    <t>Takao Okawara</t>
  </si>
  <si>
    <t>Hiroshi Kashiwabara</t>
  </si>
  <si>
    <t>Takehiro Murata</t>
  </si>
  <si>
    <t>Toho Pictures</t>
  </si>
  <si>
    <t>The Story of Us</t>
  </si>
  <si>
    <t>East Is East</t>
  </si>
  <si>
    <t>June 2, 2000 (United States)</t>
  </si>
  <si>
    <t>Damien O'Donnell</t>
  </si>
  <si>
    <t>Ayub Khan-Din</t>
  </si>
  <si>
    <t>Om Puri</t>
  </si>
  <si>
    <t>FilmFour</t>
  </si>
  <si>
    <t>PokÃ©mon the Movie 2000</t>
  </si>
  <si>
    <t>July 21, 2000 (United States)</t>
  </si>
  <si>
    <t>Michael Haigney</t>
  </si>
  <si>
    <t>4 Kids Entertainment</t>
  </si>
  <si>
    <t>Sweet and Lowdown</t>
  </si>
  <si>
    <t>Bats</t>
  </si>
  <si>
    <t>Louis Morneau</t>
  </si>
  <si>
    <t>John Logan</t>
  </si>
  <si>
    <t>Destination Films</t>
  </si>
  <si>
    <t>At First Sight</t>
  </si>
  <si>
    <t>An Ideal Husband</t>
  </si>
  <si>
    <t>Coming Soon</t>
  </si>
  <si>
    <t>April 17, 1999 (United States)</t>
  </si>
  <si>
    <t>Colette Burson</t>
  </si>
  <si>
    <t>Bonnie Root</t>
  </si>
  <si>
    <t>Tea with Mussolini</t>
  </si>
  <si>
    <t>John Mortimer</t>
  </si>
  <si>
    <t>Medusa Film</t>
  </si>
  <si>
    <t>Gloria</t>
  </si>
  <si>
    <t>Cookie's Fortune</t>
  </si>
  <si>
    <t>Anne Rapp</t>
  </si>
  <si>
    <t>Elysian Dreams</t>
  </si>
  <si>
    <t>Julien Donkey-Boy</t>
  </si>
  <si>
    <t>September 13, 2000 (France)</t>
  </si>
  <si>
    <t>Ewen Bremner</t>
  </si>
  <si>
    <t>Three to Tango</t>
  </si>
  <si>
    <t>Damon Santostefano</t>
  </si>
  <si>
    <t>Rodney Patrick Vaccaro</t>
  </si>
  <si>
    <t>Onegin</t>
  </si>
  <si>
    <t>November 19, 1999 (United Kingdom)</t>
  </si>
  <si>
    <t>Martha Fiennes</t>
  </si>
  <si>
    <t>Peter Ettedgui</t>
  </si>
  <si>
    <t>7 Arts International</t>
  </si>
  <si>
    <t>Jin-Roh: The Wolf Brigade</t>
  </si>
  <si>
    <t>November 17, 1999 (France)</t>
  </si>
  <si>
    <t>Hiroyuki Okiura</t>
  </si>
  <si>
    <t>Michael Dobson</t>
  </si>
  <si>
    <t>Mumford</t>
  </si>
  <si>
    <t>Loren Dean</t>
  </si>
  <si>
    <t>Wing Commander</t>
  </si>
  <si>
    <t>Chris Roberts</t>
  </si>
  <si>
    <t>The Corruptor</t>
  </si>
  <si>
    <t>Robert Pucci</t>
  </si>
  <si>
    <t>Snow Falling on Cedars</t>
  </si>
  <si>
    <t>David Guterson</t>
  </si>
  <si>
    <t>Music of the Heart</t>
  </si>
  <si>
    <t>Craven-Maddalena Films</t>
  </si>
  <si>
    <t>The Love Letter</t>
  </si>
  <si>
    <t>May 21, 1999 (United States)</t>
  </si>
  <si>
    <t>Peter Ho-Sun Chan</t>
  </si>
  <si>
    <t>Cathleen Schine</t>
  </si>
  <si>
    <t>The Bachelor</t>
  </si>
  <si>
    <t>Gary Sinyor</t>
  </si>
  <si>
    <t>Roi Cooper Megrue</t>
  </si>
  <si>
    <t>In Too Deep</t>
  </si>
  <si>
    <t>August 25, 1999 (United States)</t>
  </si>
  <si>
    <t>Michael Rymer</t>
  </si>
  <si>
    <t>Michael Henry Brown</t>
  </si>
  <si>
    <t>Black &amp; White</t>
  </si>
  <si>
    <t>April 5, 2000 (United States)</t>
  </si>
  <si>
    <t>Bigel / Mailer Films</t>
  </si>
  <si>
    <t>Crazy in Alabama</t>
  </si>
  <si>
    <t>Mark Childress</t>
  </si>
  <si>
    <t>Lost &amp; Found</t>
  </si>
  <si>
    <t>J.B. Cook</t>
  </si>
  <si>
    <t>David Spade</t>
  </si>
  <si>
    <t>Alcon Entertainment</t>
  </si>
  <si>
    <t>The Piano Player</t>
  </si>
  <si>
    <t>October 21, 1999 (Germany)</t>
  </si>
  <si>
    <t>Rolf SchÃ¼bel</t>
  </si>
  <si>
    <t>Ruth Toma</t>
  </si>
  <si>
    <t>Joachim KrÃ³l</t>
  </si>
  <si>
    <t>Studio Hamburg Filmproduktion</t>
  </si>
  <si>
    <t>The Mod Squad</t>
  </si>
  <si>
    <t>Scott Silver</t>
  </si>
  <si>
    <t>Buddy Ruskin</t>
  </si>
  <si>
    <t>Best Laid Plans</t>
  </si>
  <si>
    <t>May 14, 1999 (United Kingdom)</t>
  </si>
  <si>
    <t>Mike Barker</t>
  </si>
  <si>
    <t>Alessandro Nivola</t>
  </si>
  <si>
    <t>Play It to the Bone</t>
  </si>
  <si>
    <t>Play It Inc.</t>
  </si>
  <si>
    <t>Jakob the Liar</t>
  </si>
  <si>
    <t>Peter Kassovitz</t>
  </si>
  <si>
    <t>Jurek Becker</t>
  </si>
  <si>
    <t>Cradle Will Rock</t>
  </si>
  <si>
    <t>Hank Azaria</t>
  </si>
  <si>
    <t>Cradle Productions Inc.</t>
  </si>
  <si>
    <t>Plunkett &amp; Macleane</t>
  </si>
  <si>
    <t>April 2, 1999 (United Kingdom)</t>
  </si>
  <si>
    <t>Jake Scott</t>
  </si>
  <si>
    <t>Selwyn Roberts</t>
  </si>
  <si>
    <t>Breakfast of Champions</t>
  </si>
  <si>
    <t>February 18, 1999 (Germany)</t>
  </si>
  <si>
    <t>Kurt Vonnegut Jr.</t>
  </si>
  <si>
    <t>Flying Heart Films</t>
  </si>
  <si>
    <t>The Winslow Boy</t>
  </si>
  <si>
    <t>October 29, 1999 (United Kingdom)</t>
  </si>
  <si>
    <t>Rebecca Pidgeon</t>
  </si>
  <si>
    <t>Winslow Partners Ltd.</t>
  </si>
  <si>
    <t>Liberty Heights</t>
  </si>
  <si>
    <t>December 31, 1999 (United States)</t>
  </si>
  <si>
    <t>Adrien Brody</t>
  </si>
  <si>
    <t>The Color of Paradise</t>
  </si>
  <si>
    <t>September 7, 2000 (Australia)</t>
  </si>
  <si>
    <t>Hossein Mahjoub</t>
  </si>
  <si>
    <t>Varahonar Company</t>
  </si>
  <si>
    <t>Rosetta</t>
  </si>
  <si>
    <t>September 22, 1999 (Belgium)</t>
  </si>
  <si>
    <t>Jean-Pierre Dardenne</t>
  </si>
  <si>
    <t>Ã‰milie Dequenne</t>
  </si>
  <si>
    <t>Trick</t>
  </si>
  <si>
    <t>Jim Fall</t>
  </si>
  <si>
    <t>Jason Schafer</t>
  </si>
  <si>
    <t>Christian Campbell</t>
  </si>
  <si>
    <t>A Room for Romeo Brass</t>
  </si>
  <si>
    <t>February 4, 2000 (United Kingdom)</t>
  </si>
  <si>
    <t>Shane Meadows</t>
  </si>
  <si>
    <t>Robyn Slovo</t>
  </si>
  <si>
    <t>Martin Arrowsmith</t>
  </si>
  <si>
    <t>An Affair of Love</t>
  </si>
  <si>
    <t>September 4, 1999 (France)</t>
  </si>
  <si>
    <t>FrÃ©dÃ©ric Fonteyne</t>
  </si>
  <si>
    <t>Philippe Blasband</t>
  </si>
  <si>
    <t>ArtÃ©mis Productions</t>
  </si>
  <si>
    <t>The Loss of Sexual Innocence</t>
  </si>
  <si>
    <t>January 7, 2000 (United Kingdom)</t>
  </si>
  <si>
    <t>Newmarket Capital Group</t>
  </si>
  <si>
    <t>Aimee &amp; Jaguar</t>
  </si>
  <si>
    <t>February 11, 1999 (Germany)</t>
  </si>
  <si>
    <t>Max FÃ¤rberbÃ¶ck</t>
  </si>
  <si>
    <t>Maria Schrader</t>
  </si>
  <si>
    <t>Senator Film Produktion</t>
  </si>
  <si>
    <t>The Out-of-Towners</t>
  </si>
  <si>
    <t>April 2, 1999 (United States)</t>
  </si>
  <si>
    <t>Cherry Alley Productions</t>
  </si>
  <si>
    <t>A Map of the World</t>
  </si>
  <si>
    <t>Scott Elliott</t>
  </si>
  <si>
    <t>Jane Hamilton</t>
  </si>
  <si>
    <t>Cinerenta Medienbeteiligungs KG</t>
  </si>
  <si>
    <t>The Minus Man</t>
  </si>
  <si>
    <t>Lew McCreary</t>
  </si>
  <si>
    <t>Terror Firmer</t>
  </si>
  <si>
    <t>June 20, 1999 (United States)</t>
  </si>
  <si>
    <t>Patrick Cassidy</t>
  </si>
  <si>
    <t>Will Keenan</t>
  </si>
  <si>
    <t>Santa Monica Holdings</t>
  </si>
  <si>
    <t>8 Â½ Women</t>
  </si>
  <si>
    <t>December 10, 1999 (United Kingdom)</t>
  </si>
  <si>
    <t>John Standing</t>
  </si>
  <si>
    <t>Woodline Productions</t>
  </si>
  <si>
    <t>The King and I</t>
  </si>
  <si>
    <t>Oscar Hammerstein II</t>
  </si>
  <si>
    <t>Jesus' Son</t>
  </si>
  <si>
    <t>July 7, 2000 (United States)</t>
  </si>
  <si>
    <t>Alison Maclean</t>
  </si>
  <si>
    <t>Denis Johnson</t>
  </si>
  <si>
    <t>Evenstar Films</t>
  </si>
  <si>
    <t>Happy, Texas</t>
  </si>
  <si>
    <t>December 3, 1999 (United Kingdom)</t>
  </si>
  <si>
    <t>Mark Illsley</t>
  </si>
  <si>
    <t>Ed Stone</t>
  </si>
  <si>
    <t>Jeremy Northam</t>
  </si>
  <si>
    <t>Marked Entertainment</t>
  </si>
  <si>
    <t>La fille sur le pont</t>
  </si>
  <si>
    <t>March 31, 1999 (France)</t>
  </si>
  <si>
    <t>Serge Frydman</t>
  </si>
  <si>
    <t>Vanessa Paradis</t>
  </si>
  <si>
    <t>Joe the King</t>
  </si>
  <si>
    <t>Noah Fleiss</t>
  </si>
  <si>
    <t>49th Parallel Productions</t>
  </si>
  <si>
    <t>Almost Famous</t>
  </si>
  <si>
    <t>September 22, 2000 (United States)</t>
  </si>
  <si>
    <t>American Psycho</t>
  </si>
  <si>
    <t>April 14, 2000 (United States)</t>
  </si>
  <si>
    <t>Am Psycho Productions</t>
  </si>
  <si>
    <t>Snatch</t>
  </si>
  <si>
    <t>January 19, 2001 (United States)</t>
  </si>
  <si>
    <t>Jason Statham</t>
  </si>
  <si>
    <t>Requiem for a Dream</t>
  </si>
  <si>
    <t>December 15, 2000 (United States)</t>
  </si>
  <si>
    <t>Memento</t>
  </si>
  <si>
    <t>May 25, 2001 (United States)</t>
  </si>
  <si>
    <t>Malena</t>
  </si>
  <si>
    <t>February 2, 2001 (United States)</t>
  </si>
  <si>
    <t>Monica Bellucci</t>
  </si>
  <si>
    <t>Cast Away</t>
  </si>
  <si>
    <t>December 22, 2000 (United States)</t>
  </si>
  <si>
    <t>William Broyles Jr.</t>
  </si>
  <si>
    <t>Scary Movie</t>
  </si>
  <si>
    <t>Anna Faris</t>
  </si>
  <si>
    <t>The Perfect Storm</t>
  </si>
  <si>
    <t>June 30, 2000 (United States)</t>
  </si>
  <si>
    <t>Sebastian Junger</t>
  </si>
  <si>
    <t>Coyote Ugly</t>
  </si>
  <si>
    <t>August 4, 2000 (United States)</t>
  </si>
  <si>
    <t>David McNally</t>
  </si>
  <si>
    <t>Gina Wendkos</t>
  </si>
  <si>
    <t>Piper Perabo</t>
  </si>
  <si>
    <t>X-Men</t>
  </si>
  <si>
    <t>Tom DeSanto</t>
  </si>
  <si>
    <t>Space Cowboys</t>
  </si>
  <si>
    <t>Ken Kaufman</t>
  </si>
  <si>
    <t>Clipsal Films</t>
  </si>
  <si>
    <t>The Patriot</t>
  </si>
  <si>
    <t>June 28, 2000 (United States)</t>
  </si>
  <si>
    <t>Erin Brockovich</t>
  </si>
  <si>
    <t>March 17, 2000 (United States)</t>
  </si>
  <si>
    <t>Unbreakable</t>
  </si>
  <si>
    <t>November 22, 2000 (United States)</t>
  </si>
  <si>
    <t>Charlie's Angels</t>
  </si>
  <si>
    <t>November 3, 2000 (United States)</t>
  </si>
  <si>
    <t>McG</t>
  </si>
  <si>
    <t>Ryan Rowe</t>
  </si>
  <si>
    <t>Road Trip</t>
  </si>
  <si>
    <t>Todd Phillips</t>
  </si>
  <si>
    <t>Breckin Meyer</t>
  </si>
  <si>
    <t>The Beach</t>
  </si>
  <si>
    <t>Figment Films</t>
  </si>
  <si>
    <t>Bring It on</t>
  </si>
  <si>
    <t>August 25, 2000 (United States)</t>
  </si>
  <si>
    <t>Peyton Reed</t>
  </si>
  <si>
    <t>Jessica Bendinger</t>
  </si>
  <si>
    <t>Remember the Titans</t>
  </si>
  <si>
    <t>September 29, 2000 (United States)</t>
  </si>
  <si>
    <t>Gregory Allen Howard</t>
  </si>
  <si>
    <t>Jerry Bruckheimer Films</t>
  </si>
  <si>
    <t>Mission: Impossible II</t>
  </si>
  <si>
    <t>May 24, 2000 (United States)</t>
  </si>
  <si>
    <t>O Brother, Where Art Thou?</t>
  </si>
  <si>
    <t>Homer</t>
  </si>
  <si>
    <t>The 6th Day</t>
  </si>
  <si>
    <t>November 17, 2000 (United States)</t>
  </si>
  <si>
    <t>Cormac Wibberley</t>
  </si>
  <si>
    <t>Chicken Run</t>
  </si>
  <si>
    <t>June 23, 2000 (United States)</t>
  </si>
  <si>
    <t>Peter Lord</t>
  </si>
  <si>
    <t>Aardman Animations</t>
  </si>
  <si>
    <t>The Cell</t>
  </si>
  <si>
    <t>Tarsem Singh</t>
  </si>
  <si>
    <t>Mark Protosevich</t>
  </si>
  <si>
    <t>Final Destination</t>
  </si>
  <si>
    <t>James Wong</t>
  </si>
  <si>
    <t>Glen Morgan</t>
  </si>
  <si>
    <t>Traffic</t>
  </si>
  <si>
    <t>January 5, 2001 (United States)</t>
  </si>
  <si>
    <t>Compulsion Inc.</t>
  </si>
  <si>
    <t>Sexy Beast</t>
  </si>
  <si>
    <t>July 13, 2001 (United States)</t>
  </si>
  <si>
    <t>Jonathan Glazer</t>
  </si>
  <si>
    <t>Louis Mellis</t>
  </si>
  <si>
    <t>In the Mood for Love</t>
  </si>
  <si>
    <t>March 9, 2001 (United States)</t>
  </si>
  <si>
    <t>Tony Chiu-Wai Leung</t>
  </si>
  <si>
    <t>What Lies Beneath</t>
  </si>
  <si>
    <t>Clark Gregg</t>
  </si>
  <si>
    <t>The Emperor's New Groove</t>
  </si>
  <si>
    <t>Chris Williams</t>
  </si>
  <si>
    <t>Crouching Tiger, Hidden Dragon</t>
  </si>
  <si>
    <t>January 12, 2001 (United States)</t>
  </si>
  <si>
    <t>Hui-Ling Wang</t>
  </si>
  <si>
    <t>Asia Union Film &amp; Entertainment Ltd.</t>
  </si>
  <si>
    <t>Gone in 60 Seconds</t>
  </si>
  <si>
    <t>June 9, 2000 (United States)</t>
  </si>
  <si>
    <t>H.B. Halicki</t>
  </si>
  <si>
    <t>Dude, Where's My Car?</t>
  </si>
  <si>
    <t>Danny Leiner</t>
  </si>
  <si>
    <t>Philip Stark</t>
  </si>
  <si>
    <t>Ashton Kutcher</t>
  </si>
  <si>
    <t>Meet the Parents</t>
  </si>
  <si>
    <t>October 6, 2000 (United States)</t>
  </si>
  <si>
    <t>Greg Glienna</t>
  </si>
  <si>
    <t>Pitch Black</t>
  </si>
  <si>
    <t>Hollow Man</t>
  </si>
  <si>
    <t>Ginger Snaps</t>
  </si>
  <si>
    <t>May 11, 2001 (Canada)</t>
  </si>
  <si>
    <t>John Fawcett</t>
  </si>
  <si>
    <t>Karen Walton</t>
  </si>
  <si>
    <t>Emily Perkins</t>
  </si>
  <si>
    <t>Copperheart Entertainment</t>
  </si>
  <si>
    <t>Miss Congeniality</t>
  </si>
  <si>
    <t>High Fidelity</t>
  </si>
  <si>
    <t>Battlefield Earth</t>
  </si>
  <si>
    <t>May 12, 2000 (United States)</t>
  </si>
  <si>
    <t>Corey Mandell</t>
  </si>
  <si>
    <t>Scream 3</t>
  </si>
  <si>
    <t>February 4, 2000 (United States)</t>
  </si>
  <si>
    <t>David Arquette</t>
  </si>
  <si>
    <t>Best in Show</t>
  </si>
  <si>
    <t>Fred Willard</t>
  </si>
  <si>
    <t>The Whole Nine Yards</t>
  </si>
  <si>
    <t>Mitchell Kapner</t>
  </si>
  <si>
    <t>Joanne Harris</t>
  </si>
  <si>
    <t>Billy Elliot</t>
  </si>
  <si>
    <t>November 10, 2000 (United States)</t>
  </si>
  <si>
    <t>Stephen Daldry</t>
  </si>
  <si>
    <t>Lee Hall</t>
  </si>
  <si>
    <t>Jamie Bell</t>
  </si>
  <si>
    <t>Amores Perros</t>
  </si>
  <si>
    <t>April 13, 2001 (United States)</t>
  </si>
  <si>
    <t>Alejandro G. IÃ±Ã¡rritu</t>
  </si>
  <si>
    <t>Guillermo Arriaga</t>
  </si>
  <si>
    <t>Emilio EchevarrÃ­a</t>
  </si>
  <si>
    <t>Altavista Films</t>
  </si>
  <si>
    <t>Me, Myself &amp; Irene</t>
  </si>
  <si>
    <t>U-571</t>
  </si>
  <si>
    <t>April 21, 2000 (United States)</t>
  </si>
  <si>
    <t>Bedazzled</t>
  </si>
  <si>
    <t>Peter Cook</t>
  </si>
  <si>
    <t>The Road to El Dorado</t>
  </si>
  <si>
    <t>Bibo Bergeron</t>
  </si>
  <si>
    <t>Scarlet Diva</t>
  </si>
  <si>
    <t>May 26, 2000 (Italy)</t>
  </si>
  <si>
    <t>Asia Argento</t>
  </si>
  <si>
    <t>Opera Film (II)</t>
  </si>
  <si>
    <t>Dinosaur</t>
  </si>
  <si>
    <t>Eric Leighton</t>
  </si>
  <si>
    <t>Thom Enriquez</t>
  </si>
  <si>
    <t>How the Grinch Stole Christmas</t>
  </si>
  <si>
    <t>Dr. Seuss</t>
  </si>
  <si>
    <t>Dancer in the Dark</t>
  </si>
  <si>
    <t>BjÃ¶rk</t>
  </si>
  <si>
    <t>What Women Want</t>
  </si>
  <si>
    <t>Josh Goldsmith</t>
  </si>
  <si>
    <t>The Gift</t>
  </si>
  <si>
    <t>The Family Man</t>
  </si>
  <si>
    <t>David Diamond</t>
  </si>
  <si>
    <t>Mission to Mars</t>
  </si>
  <si>
    <t>Lowell Cannon</t>
  </si>
  <si>
    <t>The Replacements</t>
  </si>
  <si>
    <t>Vince McKewin</t>
  </si>
  <si>
    <t>Bel Air Entertainment</t>
  </si>
  <si>
    <t>Next Friday</t>
  </si>
  <si>
    <t>January 12, 2000 (United States)</t>
  </si>
  <si>
    <t>Steve Carr</t>
  </si>
  <si>
    <t>November 15, 2000 (France)</t>
  </si>
  <si>
    <t>John Wainwright</t>
  </si>
  <si>
    <t>Revelations Entertainment</t>
  </si>
  <si>
    <t>Little Nicky</t>
  </si>
  <si>
    <t>Avery Pix</t>
  </si>
  <si>
    <t>Boiler Room</t>
  </si>
  <si>
    <t>Ben Younger</t>
  </si>
  <si>
    <t>April 28, 2000 (United States)</t>
  </si>
  <si>
    <t>Natalie Portman</t>
  </si>
  <si>
    <t>Frequency</t>
  </si>
  <si>
    <t>Toby Emmerich</t>
  </si>
  <si>
    <t>Men of Honor</t>
  </si>
  <si>
    <t>Scott Marshall Smith</t>
  </si>
  <si>
    <t>28 Days</t>
  </si>
  <si>
    <t>Love &amp; Basketball</t>
  </si>
  <si>
    <t>Gina Prince-Bythewood</t>
  </si>
  <si>
    <t>Sanaa Lathan</t>
  </si>
  <si>
    <t>Shanghai Noon</t>
  </si>
  <si>
    <t>Tom Dey</t>
  </si>
  <si>
    <t>Miles Millar</t>
  </si>
  <si>
    <t>The Little Vampire</t>
  </si>
  <si>
    <t>October 27, 2000 (United States)</t>
  </si>
  <si>
    <t>Angela Sommer-Bodenburg</t>
  </si>
  <si>
    <t>Jonathan Lipnicki</t>
  </si>
  <si>
    <t>Avrora Media</t>
  </si>
  <si>
    <t>Quills</t>
  </si>
  <si>
    <t>January 19, 2001 (United Kingdom)</t>
  </si>
  <si>
    <t>Doug Wright</t>
  </si>
  <si>
    <t>Pay It Forward</t>
  </si>
  <si>
    <t>Catherine Ryan Hyde</t>
  </si>
  <si>
    <t>Vertical Limit</t>
  </si>
  <si>
    <t>December 8, 2000 (United States)</t>
  </si>
  <si>
    <t>The Flintstones in Viva Rock Vegas</t>
  </si>
  <si>
    <t>William Hanna</t>
  </si>
  <si>
    <t>Mark Addy</t>
  </si>
  <si>
    <t>Baise-moi</t>
  </si>
  <si>
    <t>June 28, 2000 (France)</t>
  </si>
  <si>
    <t>Virginie Despentes</t>
  </si>
  <si>
    <t>RaffaÃ«la Anderson</t>
  </si>
  <si>
    <t>Reindeer Games</t>
  </si>
  <si>
    <t>February 25, 2000 (United States)</t>
  </si>
  <si>
    <t>Dracula 2000</t>
  </si>
  <si>
    <t>Patrick Lussier</t>
  </si>
  <si>
    <t>Joel Soisson</t>
  </si>
  <si>
    <t>Gerard Butler</t>
  </si>
  <si>
    <t>102 Dalmatians</t>
  </si>
  <si>
    <t>Cruella Productions</t>
  </si>
  <si>
    <t>Red Planet</t>
  </si>
  <si>
    <t>Antony Hoffman</t>
  </si>
  <si>
    <t>Dungeons &amp; Dragons</t>
  </si>
  <si>
    <t>Courtney Solomon</t>
  </si>
  <si>
    <t>Topper Lilien</t>
  </si>
  <si>
    <t>Get Carter</t>
  </si>
  <si>
    <t>Ted Lewis</t>
  </si>
  <si>
    <t>Wonder Boys</t>
  </si>
  <si>
    <t>Michael Chabon</t>
  </si>
  <si>
    <t>Shaft</t>
  </si>
  <si>
    <t>Finding Forrester</t>
  </si>
  <si>
    <t>Mike Rich</t>
  </si>
  <si>
    <t>The Legend of Bagger Vance</t>
  </si>
  <si>
    <t>Steven Pressfield</t>
  </si>
  <si>
    <t>Titan A.E.</t>
  </si>
  <si>
    <t>Snow Day</t>
  </si>
  <si>
    <t>Chris Koch</t>
  </si>
  <si>
    <t>Will McRobb</t>
  </si>
  <si>
    <t>MFF Feature Film Productions</t>
  </si>
  <si>
    <t>The Watcher</t>
  </si>
  <si>
    <t>September 8, 2000 (United States)</t>
  </si>
  <si>
    <t>Joe Charbanic</t>
  </si>
  <si>
    <t>Darcy Meyers</t>
  </si>
  <si>
    <t>Lewitt / Eberts Productions</t>
  </si>
  <si>
    <t>The Skulls</t>
  </si>
  <si>
    <t>John Pogue</t>
  </si>
  <si>
    <t>Joshua Jackson</t>
  </si>
  <si>
    <t>Romeo Must Die</t>
  </si>
  <si>
    <t>March 22, 2000 (United States)</t>
  </si>
  <si>
    <t>Andrzej Bartkowiak</t>
  </si>
  <si>
    <t>Big Momma's House</t>
  </si>
  <si>
    <t>Darryl Quarles</t>
  </si>
  <si>
    <t>Drowning Mona</t>
  </si>
  <si>
    <t>March 3, 2000 (United States)</t>
  </si>
  <si>
    <t>Peter Steinfeld</t>
  </si>
  <si>
    <t>Code Entertainment</t>
  </si>
  <si>
    <t>Chopper</t>
  </si>
  <si>
    <t>August 3, 2000 (Australia)</t>
  </si>
  <si>
    <t>Andrew Dominik</t>
  </si>
  <si>
    <t>Mark Brandon Read</t>
  </si>
  <si>
    <t>Eric Bana</t>
  </si>
  <si>
    <t>Keeping the Faith</t>
  </si>
  <si>
    <t>Stuart Blumberg</t>
  </si>
  <si>
    <t>Center Stage</t>
  </si>
  <si>
    <t>Amanda Schull</t>
  </si>
  <si>
    <t>Dancing at the Blue Iguana</t>
  </si>
  <si>
    <t>October 11, 2001 (Israel)</t>
  </si>
  <si>
    <t>Charlotte Ayanna</t>
  </si>
  <si>
    <t>Moonstone Entertainment</t>
  </si>
  <si>
    <t>Book of Shadows: Blair Witch 2</t>
  </si>
  <si>
    <t>Joe Berlinger</t>
  </si>
  <si>
    <t>Jeffrey Donovan</t>
  </si>
  <si>
    <t>Rules of Engagement</t>
  </si>
  <si>
    <t>April 7, 2000 (United States)</t>
  </si>
  <si>
    <t>Jim Webb</t>
  </si>
  <si>
    <t>Seven Arts Pictures</t>
  </si>
  <si>
    <t>Thirteen Days</t>
  </si>
  <si>
    <t>You Can Count on Me</t>
  </si>
  <si>
    <t>Hart Sharp Entertainment</t>
  </si>
  <si>
    <t>The Kid</t>
  </si>
  <si>
    <t>Chester Films Inc.</t>
  </si>
  <si>
    <t>All the Pretty Horses</t>
  </si>
  <si>
    <t>December 25, 2000 (United States)</t>
  </si>
  <si>
    <t>Cormac McCarthy</t>
  </si>
  <si>
    <t>Hanging Up</t>
  </si>
  <si>
    <t>Delia Ephron</t>
  </si>
  <si>
    <t>Yi Yi</t>
  </si>
  <si>
    <t>December 16, 2000 (Japan)</t>
  </si>
  <si>
    <t>Nien-Jen Wu</t>
  </si>
  <si>
    <t>1+2 Seisaku Iinkai</t>
  </si>
  <si>
    <t>The Dish</t>
  </si>
  <si>
    <t>May 4, 2001 (United States)</t>
  </si>
  <si>
    <t>Supernova</t>
  </si>
  <si>
    <t>Hammerhead Productions</t>
  </si>
  <si>
    <t>Loser</t>
  </si>
  <si>
    <t>Branti Film Productions</t>
  </si>
  <si>
    <t>Down to You</t>
  </si>
  <si>
    <t>Kris Isacsson</t>
  </si>
  <si>
    <t>Open City Films</t>
  </si>
  <si>
    <t>The Way of the Gun</t>
  </si>
  <si>
    <t>The Adventures of Rocky &amp; Bullwinkle</t>
  </si>
  <si>
    <t>Des McAnuff</t>
  </si>
  <si>
    <t>Cecil B. Demented</t>
  </si>
  <si>
    <t>September 1, 2000 (United States)</t>
  </si>
  <si>
    <t>Artic Productions LLC</t>
  </si>
  <si>
    <t>Nutty Professor II: the Klumps</t>
  </si>
  <si>
    <t>The Crimson Rivers</t>
  </si>
  <si>
    <t>Jean-Christophe GrangÃ©</t>
  </si>
  <si>
    <t>LÃ©gende Films</t>
  </si>
  <si>
    <t>Proof of Life</t>
  </si>
  <si>
    <t>Bamboozled</t>
  </si>
  <si>
    <t>Shadow of the Vampire</t>
  </si>
  <si>
    <t>January 26, 2001 (United States)</t>
  </si>
  <si>
    <t>E. Elias Merhige</t>
  </si>
  <si>
    <t>Steven Katz</t>
  </si>
  <si>
    <t>Saturn Films</t>
  </si>
  <si>
    <t>Thomas and the Magic Railroad</t>
  </si>
  <si>
    <t>July 26, 2000 (United States)</t>
  </si>
  <si>
    <t>Britt Allcroft</t>
  </si>
  <si>
    <t>Gullane Pictures</t>
  </si>
  <si>
    <t>Tigerland</t>
  </si>
  <si>
    <t>May 24, 2001 (Germany)</t>
  </si>
  <si>
    <t>Ross Klavan</t>
  </si>
  <si>
    <t>Colin Farrell</t>
  </si>
  <si>
    <t>Haft Entertainment</t>
  </si>
  <si>
    <t>Return to Me</t>
  </si>
  <si>
    <t>Bonnie Hunt</t>
  </si>
  <si>
    <t>Boys and Girls</t>
  </si>
  <si>
    <t>Punch 21 Productions</t>
  </si>
  <si>
    <t>Whatever It Takes</t>
  </si>
  <si>
    <t>David Raynr</t>
  </si>
  <si>
    <t>Mark Schwahn</t>
  </si>
  <si>
    <t>Shane West</t>
  </si>
  <si>
    <t>Chuck &amp; Buck</t>
  </si>
  <si>
    <t>Miguel Arteta</t>
  </si>
  <si>
    <t>Mike White</t>
  </si>
  <si>
    <t>Autumn in New York</t>
  </si>
  <si>
    <t>Joan Chen</t>
  </si>
  <si>
    <t>Allison Burnett</t>
  </si>
  <si>
    <t>Pollock</t>
  </si>
  <si>
    <t>March 23, 2001 (United States)</t>
  </si>
  <si>
    <t>Steven Naifeh</t>
  </si>
  <si>
    <t>Brant-Allen</t>
  </si>
  <si>
    <t>The Art of War</t>
  </si>
  <si>
    <t>Before Night Falls</t>
  </si>
  <si>
    <t>February 23, 2001 (United States)</t>
  </si>
  <si>
    <t>Cunningham O'Keefe</t>
  </si>
  <si>
    <t>Javier Bardem</t>
  </si>
  <si>
    <t>El Mar Pictures</t>
  </si>
  <si>
    <t>Left Behind: The Movie</t>
  </si>
  <si>
    <t>Vic Sarin</t>
  </si>
  <si>
    <t>Alan B. McElroy</t>
  </si>
  <si>
    <t>Cloud Ten Pictures</t>
  </si>
  <si>
    <t>Love &amp; Sex</t>
  </si>
  <si>
    <t>July 14, 2000 (Spain)</t>
  </si>
  <si>
    <t>Valerie Breiman</t>
  </si>
  <si>
    <t>Famke Janssen</t>
  </si>
  <si>
    <t>Behaviour Worldwide</t>
  </si>
  <si>
    <t>Psycho Beach Party</t>
  </si>
  <si>
    <t>September 7, 2001 (United States)</t>
  </si>
  <si>
    <t>Robert Lee King</t>
  </si>
  <si>
    <t>Charles Busch</t>
  </si>
  <si>
    <t>Lauren Ambrose</t>
  </si>
  <si>
    <t>New Oz Productions</t>
  </si>
  <si>
    <t>Bait</t>
  </si>
  <si>
    <t>September 15, 2000 (United States)</t>
  </si>
  <si>
    <t>Saving Grace</t>
  </si>
  <si>
    <t>Nigel Cole</t>
  </si>
  <si>
    <t>Mark Crowdy</t>
  </si>
  <si>
    <t>Portman Entertainment Group</t>
  </si>
  <si>
    <t>Michael Almereyda</t>
  </si>
  <si>
    <t>double A Films</t>
  </si>
  <si>
    <t>The Isle</t>
  </si>
  <si>
    <t>April 22, 2000 (South Korea)</t>
  </si>
  <si>
    <t>Kim Ki-duk</t>
  </si>
  <si>
    <t>Jung Suh</t>
  </si>
  <si>
    <t>Myung Film Company Ltd.</t>
  </si>
  <si>
    <t>Water Drops on Burning Rocks</t>
  </si>
  <si>
    <t>March 15, 2000 (France)</t>
  </si>
  <si>
    <t>FranÃ§ois Ozon</t>
  </si>
  <si>
    <t>Bernard Giraudeau</t>
  </si>
  <si>
    <t>FidÃ©litÃ© Productions</t>
  </si>
  <si>
    <t>Greenfingers</t>
  </si>
  <si>
    <t>September 14, 2001 (United Kingdom)</t>
  </si>
  <si>
    <t>Joel Hershman</t>
  </si>
  <si>
    <t>Boneyard Entertainment</t>
  </si>
  <si>
    <t>Highlander: Endgame</t>
  </si>
  <si>
    <t>Douglas Aarniokoski</t>
  </si>
  <si>
    <t>Dr. T &amp; the Women</t>
  </si>
  <si>
    <t>October 13, 2000 (United States)</t>
  </si>
  <si>
    <t>The Yards</t>
  </si>
  <si>
    <t>April 27, 2000 (Singapore)</t>
  </si>
  <si>
    <t>Urban Legends: Final Cut</t>
  </si>
  <si>
    <t>John Ottman</t>
  </si>
  <si>
    <t>Jennifer Morrison</t>
  </si>
  <si>
    <t>Woman on Top</t>
  </si>
  <si>
    <t>Fina Torres</t>
  </si>
  <si>
    <t>Vera Blasi</t>
  </si>
  <si>
    <t>Ready to Rumble</t>
  </si>
  <si>
    <t>Vampire Hunter D: Bloodlust</t>
  </si>
  <si>
    <t>September 28, 2001 (United States)</t>
  </si>
  <si>
    <t>Jack Fletcher</t>
  </si>
  <si>
    <t>Hideyuki Kikuchi</t>
  </si>
  <si>
    <t>Andrew Philpot</t>
  </si>
  <si>
    <t>Werckmeister Harmonies</t>
  </si>
  <si>
    <t>February 1, 2001 (Hungary)</t>
  </si>
  <si>
    <t>BÃ©la Tarr</t>
  </si>
  <si>
    <t>LÃ¡szlÃ³ Krasznahorkai</t>
  </si>
  <si>
    <t>Lars Rudolph</t>
  </si>
  <si>
    <t>13 Productions</t>
  </si>
  <si>
    <t>The Ladies Man</t>
  </si>
  <si>
    <t>Tim Meadows</t>
  </si>
  <si>
    <t>The Contender</t>
  </si>
  <si>
    <t>Rod Lurie</t>
  </si>
  <si>
    <t>Joan Allen</t>
  </si>
  <si>
    <t>Nine Queens</t>
  </si>
  <si>
    <t>August 31, 2000 (Argentina)</t>
  </si>
  <si>
    <t>FabiÃ¡n Bielinsky</t>
  </si>
  <si>
    <t>Ricardo DarÃ­n</t>
  </si>
  <si>
    <t>FX Sound</t>
  </si>
  <si>
    <t>The Broken Hearts Club: A Romantic Comedy</t>
  </si>
  <si>
    <t>Greg Berlanti</t>
  </si>
  <si>
    <t>Timothy Olyphant</t>
  </si>
  <si>
    <t>Banner Entertainment</t>
  </si>
  <si>
    <t>The in Crowd</t>
  </si>
  <si>
    <t>July 19, 2000 (United States)</t>
  </si>
  <si>
    <t>Mark Gibson</t>
  </si>
  <si>
    <t>Lori Heuring</t>
  </si>
  <si>
    <t>Girlfight</t>
  </si>
  <si>
    <t>Karyn Kusama</t>
  </si>
  <si>
    <t>Michelle Rodriguez</t>
  </si>
  <si>
    <t>Green/Renzi</t>
  </si>
  <si>
    <t>Beautiful Creatures</t>
  </si>
  <si>
    <t>Bill Eagles</t>
  </si>
  <si>
    <t>Simon Donald</t>
  </si>
  <si>
    <t>Gossip</t>
  </si>
  <si>
    <t>Davis Guggenheim</t>
  </si>
  <si>
    <t>NPV Entertainment</t>
  </si>
  <si>
    <t>Waking the Dead</t>
  </si>
  <si>
    <t>My Dog Skip</t>
  </si>
  <si>
    <t>Jay Russell</t>
  </si>
  <si>
    <t>Willie Morris</t>
  </si>
  <si>
    <t>Frankie Muniz</t>
  </si>
  <si>
    <t>Under the Sand</t>
  </si>
  <si>
    <t>Charlotte Rampling</t>
  </si>
  <si>
    <t>O Fantasma</t>
  </si>
  <si>
    <t>October 20, 2000 (Portugal)</t>
  </si>
  <si>
    <t>JoÃ£o Pedro Rodrigues</t>
  </si>
  <si>
    <t>Ricardo Meneses</t>
  </si>
  <si>
    <t>Rosa Filmes</t>
  </si>
  <si>
    <t>Hey Ram</t>
  </si>
  <si>
    <t>February 18, 2000 (India)</t>
  </si>
  <si>
    <t>Kamal Haasan</t>
  </si>
  <si>
    <t>H. Banerjee</t>
  </si>
  <si>
    <t>Raajkamal Films International</t>
  </si>
  <si>
    <t>Duets</t>
  </si>
  <si>
    <t>Huey Lewis</t>
  </si>
  <si>
    <t>The Weight of Water</t>
  </si>
  <si>
    <t>July 31, 2002 (France)</t>
  </si>
  <si>
    <t>Anita Shreve</t>
  </si>
  <si>
    <t>Lucky Numbers</t>
  </si>
  <si>
    <t>Animal Factory</t>
  </si>
  <si>
    <t>August 1, 2000 (Spain)</t>
  </si>
  <si>
    <t>Edward Bunker</t>
  </si>
  <si>
    <t>Animal Productions LLC</t>
  </si>
  <si>
    <t>Bless the Child</t>
  </si>
  <si>
    <t>Cathy Cash Spellman</t>
  </si>
  <si>
    <t>The Man Who Cried</t>
  </si>
  <si>
    <t>December 8, 2000 (United Kingdom)</t>
  </si>
  <si>
    <t>State and Main</t>
  </si>
  <si>
    <t>Philip Seymour Hoffman</t>
  </si>
  <si>
    <t>Filmtown Entertainment</t>
  </si>
  <si>
    <t>Rugrats in Paris</t>
  </si>
  <si>
    <t>Stig Bergqvist</t>
  </si>
  <si>
    <t>J. David Stem</t>
  </si>
  <si>
    <t>Christine Cavanaugh</t>
  </si>
  <si>
    <t>Code Unknown</t>
  </si>
  <si>
    <t>November 30, 2001 (United States)</t>
  </si>
  <si>
    <t>Michael Haneke</t>
  </si>
  <si>
    <t>Arte France CinÃ©ma</t>
  </si>
  <si>
    <t>Maelstrom</t>
  </si>
  <si>
    <t>September 15, 2000 (Canada)</t>
  </si>
  <si>
    <t>Denis Villeneuve</t>
  </si>
  <si>
    <t>Marie-JosÃ©e Croze</t>
  </si>
  <si>
    <t>Gangster No. 1</t>
  </si>
  <si>
    <t>June 9, 2000 (United Kingdom)</t>
  </si>
  <si>
    <t>Johnny Ferguson</t>
  </si>
  <si>
    <t>Taxi 2</t>
  </si>
  <si>
    <t>GÃ©rard Krawczyk</t>
  </si>
  <si>
    <t>Small Time Crooks</t>
  </si>
  <si>
    <t>Songs from the Second Floor</t>
  </si>
  <si>
    <t>October 6, 2000 (Sweden)</t>
  </si>
  <si>
    <t>Roy Andersson</t>
  </si>
  <si>
    <t>Lars Nordh</t>
  </si>
  <si>
    <t>Bounce</t>
  </si>
  <si>
    <t>Bread and Tulips</t>
  </si>
  <si>
    <t>November 2, 2001 (United States)</t>
  </si>
  <si>
    <t>Silvio Soldini</t>
  </si>
  <si>
    <t>Licia Maglietta</t>
  </si>
  <si>
    <t>Monogatari</t>
  </si>
  <si>
    <t>Brother</t>
  </si>
  <si>
    <t>January 27, 2001 (Japan)</t>
  </si>
  <si>
    <t>Love, Honor and Obey</t>
  </si>
  <si>
    <t>February 9, 2001 (United States)</t>
  </si>
  <si>
    <t>Dominic Anciano</t>
  </si>
  <si>
    <t>Sadie Frost</t>
  </si>
  <si>
    <t>Nurse Betty</t>
  </si>
  <si>
    <t>John C. Richards</t>
  </si>
  <si>
    <t>The House of Mirth</t>
  </si>
  <si>
    <t>October 13, 2000 (United Kingdom)</t>
  </si>
  <si>
    <t>Three Rivers Production</t>
  </si>
  <si>
    <t>Beautiful</t>
  </si>
  <si>
    <t>Minnie Driver</t>
  </si>
  <si>
    <t>Here on Earth</t>
  </si>
  <si>
    <t>Mark Piznarski</t>
  </si>
  <si>
    <t>Michael Seitzman</t>
  </si>
  <si>
    <t>Chris Klein</t>
  </si>
  <si>
    <t>The Million Dollar Hotel</t>
  </si>
  <si>
    <t>February 10, 2000 (Germany)</t>
  </si>
  <si>
    <t>Nicholas Klein</t>
  </si>
  <si>
    <t>The Tigger Movie</t>
  </si>
  <si>
    <t>Jun Falkenstein</t>
  </si>
  <si>
    <t>Eddie Guzelian</t>
  </si>
  <si>
    <t>Jim Cummings</t>
  </si>
  <si>
    <t>What Planet Are You From?</t>
  </si>
  <si>
    <t>Garry Shandling</t>
  </si>
  <si>
    <t>Brillstein-Grey Entertainment</t>
  </si>
  <si>
    <t>Sade</t>
  </si>
  <si>
    <t>August 23, 2000 (France)</t>
  </si>
  <si>
    <t>Serge Bramly</t>
  </si>
  <si>
    <t>Committed</t>
  </si>
  <si>
    <t>April 18, 2000 (Canada)</t>
  </si>
  <si>
    <t>Heather Graham</t>
  </si>
  <si>
    <t>Tillsammans</t>
  </si>
  <si>
    <t>September 21, 2001 (United States)</t>
  </si>
  <si>
    <t>Lisa Lindgren</t>
  </si>
  <si>
    <t>Harrison's Flowers</t>
  </si>
  <si>
    <t>March 15, 2002 (United States)</t>
  </si>
  <si>
    <t>Isabel Ellsen</t>
  </si>
  <si>
    <t>The Specials</t>
  </si>
  <si>
    <t>September 18, 2000 (United States)</t>
  </si>
  <si>
    <t>Craig Mazin</t>
  </si>
  <si>
    <t>James Gunn</t>
  </si>
  <si>
    <t>Love's Labour's Lost</t>
  </si>
  <si>
    <t>March 31, 2000 (United Kingdom)</t>
  </si>
  <si>
    <t>Lost Souls</t>
  </si>
  <si>
    <t>Janusz Kaminski</t>
  </si>
  <si>
    <t>Pierce Gardner</t>
  </si>
  <si>
    <t>Prufrock Pictures</t>
  </si>
  <si>
    <t>The Golden Bowl</t>
  </si>
  <si>
    <t>Digimon: The Movie</t>
  </si>
  <si>
    <t>Akiyoshi Hongo</t>
  </si>
  <si>
    <t>Lara Jill Miller</t>
  </si>
  <si>
    <t>Saban Entertainment</t>
  </si>
  <si>
    <t>Kaho Naa... Pyaar Hai</t>
  </si>
  <si>
    <t>January 14, 2000 (India)</t>
  </si>
  <si>
    <t>Rakesh Roshan</t>
  </si>
  <si>
    <t>Hrithik Roshan</t>
  </si>
  <si>
    <t>Film Kraft</t>
  </si>
  <si>
    <t>Sordid Lives</t>
  </si>
  <si>
    <t>May 11, 2001 (United States)</t>
  </si>
  <si>
    <t>Del Shores</t>
  </si>
  <si>
    <t>Delta Burke</t>
  </si>
  <si>
    <t>Daly-Harris Productions</t>
  </si>
  <si>
    <t>The Monkey's Mask</t>
  </si>
  <si>
    <t>May 10, 2001 (Australia)</t>
  </si>
  <si>
    <t>Samantha Lang</t>
  </si>
  <si>
    <t>Anne Kennedy</t>
  </si>
  <si>
    <t>Susie Porter</t>
  </si>
  <si>
    <t>Suzhou River</t>
  </si>
  <si>
    <t>October 11, 2000 (France)</t>
  </si>
  <si>
    <t>Ye Lou</t>
  </si>
  <si>
    <t>Xun Zhou</t>
  </si>
  <si>
    <t>Coproduction Office</t>
  </si>
  <si>
    <t>The Next Best Thing</t>
  </si>
  <si>
    <t>Ed Gein</t>
  </si>
  <si>
    <t>July 20, 2001 (United Kingdom)</t>
  </si>
  <si>
    <t>Chuck Parello</t>
  </si>
  <si>
    <t>Stephen Johnston</t>
  </si>
  <si>
    <t>Tartan Films</t>
  </si>
  <si>
    <t>Gun Shy</t>
  </si>
  <si>
    <t>March 9, 2000 (Australia)</t>
  </si>
  <si>
    <t>Eric Blakeney</t>
  </si>
  <si>
    <t>Big Eden</t>
  </si>
  <si>
    <t>April 18, 2000 (United States)</t>
  </si>
  <si>
    <t>Thomas Bezucha</t>
  </si>
  <si>
    <t>Chaiken Films</t>
  </si>
  <si>
    <t>Harry Potter and the Sorcerer's Stone</t>
  </si>
  <si>
    <t>November 16, 2001 (United States)</t>
  </si>
  <si>
    <t>J.K. Rowling</t>
  </si>
  <si>
    <t>Daniel Radcliffe</t>
  </si>
  <si>
    <t>The Fast and the Furious</t>
  </si>
  <si>
    <t>June 22, 2001 (United States)</t>
  </si>
  <si>
    <t>Ken Li</t>
  </si>
  <si>
    <t>Vin Diesel</t>
  </si>
  <si>
    <t>The Lord of the Rings: The Fellowship of the Ring</t>
  </si>
  <si>
    <t>December 19, 2001 (United States)</t>
  </si>
  <si>
    <t>J.R.R. Tolkien</t>
  </si>
  <si>
    <t>Legally Blonde</t>
  </si>
  <si>
    <t>Robert Luketic</t>
  </si>
  <si>
    <t>Amanda Brown</t>
  </si>
  <si>
    <t>Mulholland Dr.</t>
  </si>
  <si>
    <t>October 19, 2001 (United States)</t>
  </si>
  <si>
    <t>Naomi Watts</t>
  </si>
  <si>
    <t>Monsters, Inc.</t>
  </si>
  <si>
    <t>Pete Docter</t>
  </si>
  <si>
    <t>Spirited Away</t>
  </si>
  <si>
    <t>March 28, 2003 (United States)</t>
  </si>
  <si>
    <t>Daveigh Chase</t>
  </si>
  <si>
    <t>Tokuma Shoten</t>
  </si>
  <si>
    <t>Donnie Darko</t>
  </si>
  <si>
    <t>January 19, 2001 (Mexico)</t>
  </si>
  <si>
    <t>Richard Kelly</t>
  </si>
  <si>
    <t>Pandora Cinema</t>
  </si>
  <si>
    <t>Not Another Teen Movie</t>
  </si>
  <si>
    <t>December 14, 2001 (United States)</t>
  </si>
  <si>
    <t>Joel Gallen</t>
  </si>
  <si>
    <t>Mike Bender</t>
  </si>
  <si>
    <t>Chyler Leigh</t>
  </si>
  <si>
    <t>Scary Movie 2</t>
  </si>
  <si>
    <t>July 4, 2001 (United States)</t>
  </si>
  <si>
    <t>Ocean's Eleven</t>
  </si>
  <si>
    <t>December 7, 2001 (United States)</t>
  </si>
  <si>
    <t>George Clayton Johnson</t>
  </si>
  <si>
    <t>Shrek</t>
  </si>
  <si>
    <t>May 18, 2001 (United States)</t>
  </si>
  <si>
    <t>Andrew Adamson</t>
  </si>
  <si>
    <t>William Steig</t>
  </si>
  <si>
    <t>Black Hawk Down</t>
  </si>
  <si>
    <t>January 18, 2002 (United States)</t>
  </si>
  <si>
    <t>Josh Hartnett</t>
  </si>
  <si>
    <t>Revolution Studios</t>
  </si>
  <si>
    <t>A Beautiful Mind</t>
  </si>
  <si>
    <t>January 4, 2002 (United States)</t>
  </si>
  <si>
    <t>The Mummy Returns</t>
  </si>
  <si>
    <t>Pearl Harbor</t>
  </si>
  <si>
    <t>The Royal Tenenbaums</t>
  </si>
  <si>
    <t>AmÃ©lie</t>
  </si>
  <si>
    <t>February 8, 2002 (United States)</t>
  </si>
  <si>
    <t>Guillaume Laurant</t>
  </si>
  <si>
    <t>Audrey Tautou</t>
  </si>
  <si>
    <t>Claudie Ossard Productions</t>
  </si>
  <si>
    <t>Training Day</t>
  </si>
  <si>
    <t>October 5, 2001 (United States)</t>
  </si>
  <si>
    <t>David Ayer</t>
  </si>
  <si>
    <t>A.I. Artificial Intelligence</t>
  </si>
  <si>
    <t>June 29, 2001 (United States)</t>
  </si>
  <si>
    <t>Haley Joel Osment</t>
  </si>
  <si>
    <t>Ghost World</t>
  </si>
  <si>
    <t>Terry Zwigoff</t>
  </si>
  <si>
    <t>Daniel Clowes</t>
  </si>
  <si>
    <t>Super Troopers</t>
  </si>
  <si>
    <t>February 15, 2002 (United States)</t>
  </si>
  <si>
    <t>Jay Chandrasekhar</t>
  </si>
  <si>
    <t>A Knight's Tale</t>
  </si>
  <si>
    <t>Blow</t>
  </si>
  <si>
    <t>April 6, 2001 (United States)</t>
  </si>
  <si>
    <t>Bruce Porter</t>
  </si>
  <si>
    <t>Apostle</t>
  </si>
  <si>
    <t>Hannibal</t>
  </si>
  <si>
    <t>The Princess Diaries</t>
  </si>
  <si>
    <t>August 3, 2001 (United States)</t>
  </si>
  <si>
    <t>Meg Cabot</t>
  </si>
  <si>
    <t>Moulin Rouge!</t>
  </si>
  <si>
    <t>June 1, 2001 (United States)</t>
  </si>
  <si>
    <t>Vanilla Sky</t>
  </si>
  <si>
    <t>Thir13en Ghosts</t>
  </si>
  <si>
    <t>October 26, 2001 (United States)</t>
  </si>
  <si>
    <t>Steve Beck</t>
  </si>
  <si>
    <t>Planet of the Apes</t>
  </si>
  <si>
    <t>July 27, 2001 (United States)</t>
  </si>
  <si>
    <t>Pierre Boulle</t>
  </si>
  <si>
    <t>The Others</t>
  </si>
  <si>
    <t>August 10, 2001 (United States)</t>
  </si>
  <si>
    <t>Joe Dirt</t>
  </si>
  <si>
    <t>April 11, 2001 (United States)</t>
  </si>
  <si>
    <t>Dennie Gordon</t>
  </si>
  <si>
    <t>Atlantis: The Lost Empire</t>
  </si>
  <si>
    <t>June 15, 2001 (United States)</t>
  </si>
  <si>
    <t>Rat Race</t>
  </si>
  <si>
    <t>August 17, 2001 (United States)</t>
  </si>
  <si>
    <t>Summer Catch</t>
  </si>
  <si>
    <t>August 24, 2001 (United States)</t>
  </si>
  <si>
    <t>Michael Tollin</t>
  </si>
  <si>
    <t>Kevin Falls</t>
  </si>
  <si>
    <t>Wet Hot American Summer</t>
  </si>
  <si>
    <t>August 31, 2001 (Canada)</t>
  </si>
  <si>
    <t>David Wain</t>
  </si>
  <si>
    <t>Michael Showalter</t>
  </si>
  <si>
    <t>Eureka Pictures</t>
  </si>
  <si>
    <t>Shallow Hal</t>
  </si>
  <si>
    <t>November 9, 2001 (United States)</t>
  </si>
  <si>
    <t>Sean Moynihan</t>
  </si>
  <si>
    <t>Jack Black</t>
  </si>
  <si>
    <t>Zoolander</t>
  </si>
  <si>
    <t>Drake Sather</t>
  </si>
  <si>
    <t>Jurassic Park III</t>
  </si>
  <si>
    <t>July 18, 2001 (United States)</t>
  </si>
  <si>
    <t>Enemy at the Gates</t>
  </si>
  <si>
    <t>March 16, 2001 (United States)</t>
  </si>
  <si>
    <t>Gosford Park</t>
  </si>
  <si>
    <t>Julian Fellowes</t>
  </si>
  <si>
    <t>USA Films</t>
  </si>
  <si>
    <t>Swordfish</t>
  </si>
  <si>
    <t>June 8, 2001 (United States)</t>
  </si>
  <si>
    <t>Hollywood Licensing Group</t>
  </si>
  <si>
    <t>Jeepers Creepers</t>
  </si>
  <si>
    <t>August 31, 2001 (United States)</t>
  </si>
  <si>
    <t>Gina Philips</t>
  </si>
  <si>
    <t>Sex and LucÃ­a</t>
  </si>
  <si>
    <t>August 24, 2001 (Spain)</t>
  </si>
  <si>
    <t>Paz Vega</t>
  </si>
  <si>
    <t>Alicia Produce</t>
  </si>
  <si>
    <t>Hardball</t>
  </si>
  <si>
    <t>September 14, 2001 (United States)</t>
  </si>
  <si>
    <t>Daniel Coyle</t>
  </si>
  <si>
    <t>Evolution</t>
  </si>
  <si>
    <t>Original Sin</t>
  </si>
  <si>
    <t>Monster's Ball</t>
  </si>
  <si>
    <t>March 1, 2002 (United States)</t>
  </si>
  <si>
    <t>Marc Forster</t>
  </si>
  <si>
    <t>Milo Addica</t>
  </si>
  <si>
    <t>Lee Daniels Entertainment</t>
  </si>
  <si>
    <t>Spy Kids</t>
  </si>
  <si>
    <t>March 30, 2001 (United States)</t>
  </si>
  <si>
    <t>Alexa PenaVega</t>
  </si>
  <si>
    <t>Behind Enemy Lines</t>
  </si>
  <si>
    <t>John Moore</t>
  </si>
  <si>
    <t>Intimacy</t>
  </si>
  <si>
    <t>March 28, 2001 (France)</t>
  </si>
  <si>
    <t>TÃ©lÃ©ma</t>
  </si>
  <si>
    <t>Bully</t>
  </si>
  <si>
    <t>December 12, 2001 (France)</t>
  </si>
  <si>
    <t>Jim Schutze</t>
  </si>
  <si>
    <t>Brad Renfro</t>
  </si>
  <si>
    <t>Bridget Jones's Diary</t>
  </si>
  <si>
    <t>Sharon Maguire</t>
  </si>
  <si>
    <t>Helen Fielding</t>
  </si>
  <si>
    <t>I Am Sam</t>
  </si>
  <si>
    <t>January 25, 2002 (United States)</t>
  </si>
  <si>
    <t>Kristine Johnson</t>
  </si>
  <si>
    <t>The Last Castle</t>
  </si>
  <si>
    <t>David Scarpa</t>
  </si>
  <si>
    <t>The Piano Teacher</t>
  </si>
  <si>
    <t>September 5, 2001 (France)</t>
  </si>
  <si>
    <t>Spy Game</t>
  </si>
  <si>
    <t>November 21, 2001 (United States)</t>
  </si>
  <si>
    <t>Lara Croft: Tomb Raider</t>
  </si>
  <si>
    <t>Sara B. Cooper</t>
  </si>
  <si>
    <t>Angelina Jolie</t>
  </si>
  <si>
    <t>American Pie 2</t>
  </si>
  <si>
    <t>J.B. Rogers</t>
  </si>
  <si>
    <t>LivePlanet</t>
  </si>
  <si>
    <t>Frailty</t>
  </si>
  <si>
    <t>April 12, 2002 (United States)</t>
  </si>
  <si>
    <t>Brent Hanley</t>
  </si>
  <si>
    <t>Along Came a Spider</t>
  </si>
  <si>
    <t>Rush Hour 2</t>
  </si>
  <si>
    <t>Save the Last Dance</t>
  </si>
  <si>
    <t>Duane Adler</t>
  </si>
  <si>
    <t>Julia Stiles</t>
  </si>
  <si>
    <t>Cort/Madden Productions</t>
  </si>
  <si>
    <t>Domestic Disturbance</t>
  </si>
  <si>
    <t>Riding in Cars with Boys</t>
  </si>
  <si>
    <t>Beverly D'Onofrio</t>
  </si>
  <si>
    <t>The Animal</t>
  </si>
  <si>
    <t>Luke Greenfield</t>
  </si>
  <si>
    <t>Tom Brady</t>
  </si>
  <si>
    <t>How High</t>
  </si>
  <si>
    <t>December 21, 2001 (United States)</t>
  </si>
  <si>
    <t>Jesse Dylan</t>
  </si>
  <si>
    <t>Dustin Lee Abraham</t>
  </si>
  <si>
    <t>Method Man</t>
  </si>
  <si>
    <t>Joy Ride</t>
  </si>
  <si>
    <t>Clay Tarver</t>
  </si>
  <si>
    <t>Steve Zahn</t>
  </si>
  <si>
    <t>3000 Miles to Graceland</t>
  </si>
  <si>
    <t>Demian Lichtenstein</t>
  </si>
  <si>
    <t>Richard Recco</t>
  </si>
  <si>
    <t>The Score</t>
  </si>
  <si>
    <t>Daniel E. Taylor</t>
  </si>
  <si>
    <t>Jason X</t>
  </si>
  <si>
    <t>April 26, 2002 (United States)</t>
  </si>
  <si>
    <t>Kane Hodder</t>
  </si>
  <si>
    <t>Jay and Silent Bob Strike Back</t>
  </si>
  <si>
    <t>Jason Mewes</t>
  </si>
  <si>
    <t>The Mexican</t>
  </si>
  <si>
    <t>March 2, 2001 (United States)</t>
  </si>
  <si>
    <t>J.H. Wyman</t>
  </si>
  <si>
    <t>From Hell</t>
  </si>
  <si>
    <t>Alan Moore</t>
  </si>
  <si>
    <t>Crocodile Dundee in Los Angeles</t>
  </si>
  <si>
    <t>April 20, 2001 (United States)</t>
  </si>
  <si>
    <t>Bungalow Productions</t>
  </si>
  <si>
    <t>Heist</t>
  </si>
  <si>
    <t>Serendipity</t>
  </si>
  <si>
    <t>Marc Klein</t>
  </si>
  <si>
    <t>Brotherhood of the Wolf</t>
  </si>
  <si>
    <t>Christophe Gans</t>
  </si>
  <si>
    <t>StÃ©phane Cabel</t>
  </si>
  <si>
    <t>Samuel Le Bihan</t>
  </si>
  <si>
    <t>Metropolitan Filmexport</t>
  </si>
  <si>
    <t>The Pledge</t>
  </si>
  <si>
    <t>American Outlaws</t>
  </si>
  <si>
    <t>Ghosts of Mars</t>
  </si>
  <si>
    <t>Larry Sulkis</t>
  </si>
  <si>
    <t>Rock Star</t>
  </si>
  <si>
    <t>Osmosis Jones</t>
  </si>
  <si>
    <t>Marc Hyman</t>
  </si>
  <si>
    <t>Fat Girl</t>
  </si>
  <si>
    <t>March 7, 2001 (France)</t>
  </si>
  <si>
    <t>AnaÃ¯s Reboux</t>
  </si>
  <si>
    <t>Saving Silverman</t>
  </si>
  <si>
    <t>Hank Nelken</t>
  </si>
  <si>
    <t>The Glass House</t>
  </si>
  <si>
    <t>Daniel Sackheim</t>
  </si>
  <si>
    <t>The Wedding Planner</t>
  </si>
  <si>
    <t>Adam Shankman</t>
  </si>
  <si>
    <t>Pamela Falk</t>
  </si>
  <si>
    <t>Robert Dunn</t>
  </si>
  <si>
    <t>Session 9</t>
  </si>
  <si>
    <t>September 14, 2001 (Italy)</t>
  </si>
  <si>
    <t>Brad Anderson</t>
  </si>
  <si>
    <t>Brendan Malloy</t>
  </si>
  <si>
    <t>Jon Zack</t>
  </si>
  <si>
    <t>Flex Alexander</t>
  </si>
  <si>
    <t>Hedwig and the Angry Inch</t>
  </si>
  <si>
    <t>John Cameron Mitchell</t>
  </si>
  <si>
    <t>Killer Films</t>
  </si>
  <si>
    <t>Baby Boy</t>
  </si>
  <si>
    <t>June 27, 2001 (United States)</t>
  </si>
  <si>
    <t>Alexsandra Wright</t>
  </si>
  <si>
    <t>K-PAX</t>
  </si>
  <si>
    <t>Gene Brewer</t>
  </si>
  <si>
    <t>IMF Internationale Medien und Film GmbH &amp; Co. 2. Produktions KG</t>
  </si>
  <si>
    <t>Freddy Got Fingered</t>
  </si>
  <si>
    <t>Tom Green</t>
  </si>
  <si>
    <t>November 9, 2005 (United States)</t>
  </si>
  <si>
    <t>Haruhiko KatÃ´</t>
  </si>
  <si>
    <t>Daiei Eiga</t>
  </si>
  <si>
    <t>Sweet November</t>
  </si>
  <si>
    <t>February 16, 2001 (United States)</t>
  </si>
  <si>
    <t>Herman Raucher</t>
  </si>
  <si>
    <t>Kate &amp; Leopold</t>
  </si>
  <si>
    <t>December 25, 2001 (United States)</t>
  </si>
  <si>
    <t>Konrad Pictures</t>
  </si>
  <si>
    <t>Don't Say a Word</t>
  </si>
  <si>
    <t>Ali</t>
  </si>
  <si>
    <t>Life as a House</t>
  </si>
  <si>
    <t>Hayden Christensen</t>
  </si>
  <si>
    <t>Winkler Films</t>
  </si>
  <si>
    <t>Ichi the Killer</t>
  </si>
  <si>
    <t>December 22, 2001 (Japan)</t>
  </si>
  <si>
    <t>Takashi Miike</t>
  </si>
  <si>
    <t>Sakichi Sato</t>
  </si>
  <si>
    <t>Tadanobu Asano</t>
  </si>
  <si>
    <t>Omega Project</t>
  </si>
  <si>
    <t>Tomcats</t>
  </si>
  <si>
    <t>Shannon Elizabeth</t>
  </si>
  <si>
    <t>Bandits</t>
  </si>
  <si>
    <t>Harley Peyton</t>
  </si>
  <si>
    <t>Monkeybone</t>
  </si>
  <si>
    <t>Kaja Blackley</t>
  </si>
  <si>
    <t>In the Bedroom</t>
  </si>
  <si>
    <t>Todd Field</t>
  </si>
  <si>
    <t>Andre Dubus</t>
  </si>
  <si>
    <t>Tom Wilkinson</t>
  </si>
  <si>
    <t>Pootie Tang</t>
  </si>
  <si>
    <t>Louis C.K.</t>
  </si>
  <si>
    <t>Waking Life</t>
  </si>
  <si>
    <t>March 7, 2002 (Australia)</t>
  </si>
  <si>
    <t>Bubble Boy</t>
  </si>
  <si>
    <t>Blair Hayes</t>
  </si>
  <si>
    <t>Cinco Paul</t>
  </si>
  <si>
    <t>Josie and the Pussycats</t>
  </si>
  <si>
    <t>Rachael Leigh Cook</t>
  </si>
  <si>
    <t>The Devil's Backbone</t>
  </si>
  <si>
    <t>April 20, 2001 (Spain)</t>
  </si>
  <si>
    <t>Shaolin Soccer</t>
  </si>
  <si>
    <t>July 5, 2001 (China)</t>
  </si>
  <si>
    <t>Stephen Chow</t>
  </si>
  <si>
    <t>Star Overseas</t>
  </si>
  <si>
    <t>Jimmy Neutron: Boy Genius</t>
  </si>
  <si>
    <t>John A. Davis</t>
  </si>
  <si>
    <t>Debi Derryberry</t>
  </si>
  <si>
    <t>Driven</t>
  </si>
  <si>
    <t>April 27, 2001 (United States)</t>
  </si>
  <si>
    <t>Jan Skrentny</t>
  </si>
  <si>
    <t>Get Over It</t>
  </si>
  <si>
    <t>Tommy O'Haver</t>
  </si>
  <si>
    <t>Cowboy Bebop: The Movie</t>
  </si>
  <si>
    <t>May 16, 2003 (United States)</t>
  </si>
  <si>
    <t>Keiko Nobumoto</t>
  </si>
  <si>
    <t>Beau Billingslea</t>
  </si>
  <si>
    <t>An American Rhapsody</t>
  </si>
  <si>
    <t>February 28, 2002 (Hungary)</t>
  </si>
  <si>
    <t>Ã‰va GÃ¡rdos</t>
  </si>
  <si>
    <t>Fireworks Pictures</t>
  </si>
  <si>
    <t>Exit Wounds</t>
  </si>
  <si>
    <t>Manic</t>
  </si>
  <si>
    <t>May 23, 2003 (United States)</t>
  </si>
  <si>
    <t>Jordan Melamed</t>
  </si>
  <si>
    <t>Michael Bacall</t>
  </si>
  <si>
    <t>Joseph Gordon-Levitt</t>
  </si>
  <si>
    <t>Manic LLC</t>
  </si>
  <si>
    <t>Lagaan: Once Upon a Time in India</t>
  </si>
  <si>
    <t>Ashutosh Gowariker</t>
  </si>
  <si>
    <t>Aamir Khan</t>
  </si>
  <si>
    <t>Aamir Khan Productions</t>
  </si>
  <si>
    <t>The Majestic</t>
  </si>
  <si>
    <t>Michael Sloane</t>
  </si>
  <si>
    <t>Valentine</t>
  </si>
  <si>
    <t>Tom Savage</t>
  </si>
  <si>
    <t>Denise Richards</t>
  </si>
  <si>
    <t>Final Fantasy: The Spirits Within</t>
  </si>
  <si>
    <t>July 11, 2001 (United States)</t>
  </si>
  <si>
    <t>Hironobu Sakaguchi</t>
  </si>
  <si>
    <t>Chris Lee Productions</t>
  </si>
  <si>
    <t>The One</t>
  </si>
  <si>
    <t>Lost and Delirious</t>
  </si>
  <si>
    <t>September 20, 2001 (Israel)</t>
  </si>
  <si>
    <t>LÃ©a Pool</t>
  </si>
  <si>
    <t>Susan Swan</t>
  </si>
  <si>
    <t>CitÃ©-AmÃ©rique</t>
  </si>
  <si>
    <t>Sugar &amp; Spice</t>
  </si>
  <si>
    <t>Francine McDougall</t>
  </si>
  <si>
    <t>Mandy Nelson</t>
  </si>
  <si>
    <t>Marla Sokoloff</t>
  </si>
  <si>
    <t>Cats &amp; Dogs</t>
  </si>
  <si>
    <t>Lawrence Guterman</t>
  </si>
  <si>
    <t>John Requa</t>
  </si>
  <si>
    <t>Hearts in Atlantis</t>
  </si>
  <si>
    <t>America's Sweethearts</t>
  </si>
  <si>
    <t>July 20, 2001 (United States)</t>
  </si>
  <si>
    <t>Kiss of the Dragon</t>
  </si>
  <si>
    <t>July 6, 2001 (United States)</t>
  </si>
  <si>
    <t>Chris Nahon</t>
  </si>
  <si>
    <t>Captain Corelli's Mandolin</t>
  </si>
  <si>
    <t>Shawn Slovo</t>
  </si>
  <si>
    <t>The Believer</t>
  </si>
  <si>
    <t>August 23, 2001 (Russia)</t>
  </si>
  <si>
    <t>Ryan Gosling</t>
  </si>
  <si>
    <t>Fuller Films</t>
  </si>
  <si>
    <t>Dil Chahta Hai</t>
  </si>
  <si>
    <t>August 10, 2001 (India)</t>
  </si>
  <si>
    <t>Farhan Akhtar</t>
  </si>
  <si>
    <t>Kassim Jagmagia</t>
  </si>
  <si>
    <t>Excel Entertainment</t>
  </si>
  <si>
    <t>Someone Like You</t>
  </si>
  <si>
    <t>Laura Zigman</t>
  </si>
  <si>
    <t>Mean Machine</t>
  </si>
  <si>
    <t>December 26, 2001 (United Kingdom)</t>
  </si>
  <si>
    <t>Barry Skolnick</t>
  </si>
  <si>
    <t>Tracy Keenan Wynn</t>
  </si>
  <si>
    <t>Vinnie Jones</t>
  </si>
  <si>
    <t>Enigma</t>
  </si>
  <si>
    <t>June 7, 2002 (United States)</t>
  </si>
  <si>
    <t>Robert Harris</t>
  </si>
  <si>
    <t>Dougray Scott</t>
  </si>
  <si>
    <t>Manhattan Pictures International</t>
  </si>
  <si>
    <t>The Experiment</t>
  </si>
  <si>
    <t>March 8, 2001 (Germany)</t>
  </si>
  <si>
    <t>Oliver Hirschbiegel</t>
  </si>
  <si>
    <t>Mario Giordano</t>
  </si>
  <si>
    <t>Moritz Bleibtreu</t>
  </si>
  <si>
    <t>Typhoon</t>
  </si>
  <si>
    <t>Millennium Actress</t>
  </si>
  <si>
    <t>September 14, 2002 (Japan)</t>
  </si>
  <si>
    <t>Miyoko ShÃ´ji</t>
  </si>
  <si>
    <t>The Tailor of Panama</t>
  </si>
  <si>
    <t>Formula 51</t>
  </si>
  <si>
    <t>October 18, 2002 (United States)</t>
  </si>
  <si>
    <t>Stel Pavlou</t>
  </si>
  <si>
    <t>15 Minutes</t>
  </si>
  <si>
    <t>Iris</t>
  </si>
  <si>
    <t>March 29, 2002 (United States)</t>
  </si>
  <si>
    <t>Richard Eyre</t>
  </si>
  <si>
    <t>John Bayley</t>
  </si>
  <si>
    <t>Nowhere in Africa</t>
  </si>
  <si>
    <t>Caroline Link</t>
  </si>
  <si>
    <t>Juliane KÃ¶hler</t>
  </si>
  <si>
    <t>BKM, kulturelle FilmfÃ¶rderung des Bundes</t>
  </si>
  <si>
    <t>Crazy/Beautiful</t>
  </si>
  <si>
    <t>Phil Hay</t>
  </si>
  <si>
    <t>Angel Eyes</t>
  </si>
  <si>
    <t>September 19, 2001 (France)</t>
  </si>
  <si>
    <t>Danis Tanovic</t>
  </si>
  <si>
    <t>Branko Djuric</t>
  </si>
  <si>
    <t>NoÃ© Productions</t>
  </si>
  <si>
    <t>Kabhi Khushi Kabhie Gham...</t>
  </si>
  <si>
    <t>Buffalo Soldiers</t>
  </si>
  <si>
    <t>October 31, 2002 (Germany)</t>
  </si>
  <si>
    <t>Gregor Jordan</t>
  </si>
  <si>
    <t>Robert O'Connor</t>
  </si>
  <si>
    <t>The Anniversary Party</t>
  </si>
  <si>
    <t>Alan Cumming</t>
  </si>
  <si>
    <t>Blow Dry</t>
  </si>
  <si>
    <t>March 30, 2001 (United Kingdom)</t>
  </si>
  <si>
    <t>Paddy Breathnach</t>
  </si>
  <si>
    <t>IMF Internationale Medien und Film GmbH &amp; Co. Produktions KG</t>
  </si>
  <si>
    <t>The Musketeer</t>
  </si>
  <si>
    <t>Justin Chambers</t>
  </si>
  <si>
    <t>O</t>
  </si>
  <si>
    <t>Tim Blake Nelson</t>
  </si>
  <si>
    <t>Mekhi Phifer</t>
  </si>
  <si>
    <t>Chickie the Cop</t>
  </si>
  <si>
    <t>Birthday Girl</t>
  </si>
  <si>
    <t>February 1, 2002 (United States)</t>
  </si>
  <si>
    <t>Jez Butterworth</t>
  </si>
  <si>
    <t>Tom Butterworth</t>
  </si>
  <si>
    <t>Human Nature</t>
  </si>
  <si>
    <t>September 12, 2001 (France)</t>
  </si>
  <si>
    <t>Michel Gondry</t>
  </si>
  <si>
    <t>Made</t>
  </si>
  <si>
    <t>One Night at McCool's</t>
  </si>
  <si>
    <t>Harald Zwart</t>
  </si>
  <si>
    <t>Stan Seidel</t>
  </si>
  <si>
    <t>Dr. Dolittle 2</t>
  </si>
  <si>
    <t>Trouble Every Day</t>
  </si>
  <si>
    <t>July 11, 2001 (France)</t>
  </si>
  <si>
    <t>Max Keeble's Big Move</t>
  </si>
  <si>
    <t>David L. Watts</t>
  </si>
  <si>
    <t>The Center of the World</t>
  </si>
  <si>
    <t>May 18, 2001 (Italy)</t>
  </si>
  <si>
    <t>Shane Edelman</t>
  </si>
  <si>
    <t>Wasabi</t>
  </si>
  <si>
    <t>October 31, 2001 (France)</t>
  </si>
  <si>
    <t>EuropaCorp</t>
  </si>
  <si>
    <t>Soul Survivors</t>
  </si>
  <si>
    <t>Melissa Sagemiller</t>
  </si>
  <si>
    <t>Lost Soul Productions</t>
  </si>
  <si>
    <t>Black Knight</t>
  </si>
  <si>
    <t>The Shipping News</t>
  </si>
  <si>
    <t>Annie Proulx</t>
  </si>
  <si>
    <t>The Deep End</t>
  </si>
  <si>
    <t>Elisabeth Sanxay Holding</t>
  </si>
  <si>
    <t>i5 Films</t>
  </si>
  <si>
    <t>The Son's Room</t>
  </si>
  <si>
    <t>March 9, 2001 (Italy)</t>
  </si>
  <si>
    <t>Kissing Jessica Stein</t>
  </si>
  <si>
    <t>April 5, 2002 (United States)</t>
  </si>
  <si>
    <t>Charles Herman-Wurmfeld</t>
  </si>
  <si>
    <t>Heather Juergensen</t>
  </si>
  <si>
    <t>Jennifer Westfeldt</t>
  </si>
  <si>
    <t>Antitrust</t>
  </si>
  <si>
    <t>Just Visiting</t>
  </si>
  <si>
    <t>Knockaround Guys</t>
  </si>
  <si>
    <t>October 11, 2002 (United States)</t>
  </si>
  <si>
    <t>Brian Koppelman</t>
  </si>
  <si>
    <t>Jennifer Baxter</t>
  </si>
  <si>
    <t>Monsoon Wedding</t>
  </si>
  <si>
    <t>Sabrina Dhawan</t>
  </si>
  <si>
    <t>Naseeruddin Shah</t>
  </si>
  <si>
    <t>IFC Productions</t>
  </si>
  <si>
    <t>March 8, 2002 (United States)</t>
  </si>
  <si>
    <t>Andrew Bovell</t>
  </si>
  <si>
    <t>MBP (Germany)</t>
  </si>
  <si>
    <t>L.I.E.</t>
  </si>
  <si>
    <t>November 29, 2002 (United Kingdom)</t>
  </si>
  <si>
    <t>Michael Cuesta</t>
  </si>
  <si>
    <t>Stephen M. Ryder</t>
  </si>
  <si>
    <t>Brian Cox</t>
  </si>
  <si>
    <t>Alter Ego Entertainment</t>
  </si>
  <si>
    <t>The Wash</t>
  </si>
  <si>
    <t>November 14, 2001 (United States)</t>
  </si>
  <si>
    <t>DJ Pooh</t>
  </si>
  <si>
    <t>Dr. Dre</t>
  </si>
  <si>
    <t>Bones</t>
  </si>
  <si>
    <t>October 24, 2001 (United States)</t>
  </si>
  <si>
    <t>Snoop Dogg</t>
  </si>
  <si>
    <t>Say It Isn't So</t>
  </si>
  <si>
    <t>Peter Gaulke</t>
  </si>
  <si>
    <t>Texas Rangers</t>
  </si>
  <si>
    <t>George Durham</t>
  </si>
  <si>
    <t>Greisman Productions</t>
  </si>
  <si>
    <t>What's the Worst That Could Happen?</t>
  </si>
  <si>
    <t>Head Over Heels</t>
  </si>
  <si>
    <t>John J. Strauss</t>
  </si>
  <si>
    <t>Monica Potter</t>
  </si>
  <si>
    <t>Glitter</t>
  </si>
  <si>
    <t>Cheryl L. West</t>
  </si>
  <si>
    <t>Mariah Carey</t>
  </si>
  <si>
    <t>Down to Earth</t>
  </si>
  <si>
    <t>Chris Weitz</t>
  </si>
  <si>
    <t>Tape</t>
  </si>
  <si>
    <t>July 12, 2002 (Denmark)</t>
  </si>
  <si>
    <t>Stephen Belber</t>
  </si>
  <si>
    <t>See Spot Run</t>
  </si>
  <si>
    <t>Two Can Play That Game</t>
  </si>
  <si>
    <t>Vivica A. Fox</t>
  </si>
  <si>
    <t>Impostor</t>
  </si>
  <si>
    <t>Shane Brolly</t>
  </si>
  <si>
    <t>Storytelling</t>
  </si>
  <si>
    <t>November 8, 2001 (Russia)</t>
  </si>
  <si>
    <t>Selma Blair</t>
  </si>
  <si>
    <t>Metropolis</t>
  </si>
  <si>
    <t>Rintaro</t>
  </si>
  <si>
    <t>Osamu Tezuka</t>
  </si>
  <si>
    <t>Toshio Furukawa</t>
  </si>
  <si>
    <t>Scotland, Pa.</t>
  </si>
  <si>
    <t>January 22, 2001 (United States)</t>
  </si>
  <si>
    <t>Billy Morrissette</t>
  </si>
  <si>
    <t>Abandon Pictures</t>
  </si>
  <si>
    <t>Tortilla Soup</t>
  </si>
  <si>
    <t>Maria Ripoll</t>
  </si>
  <si>
    <t>Hector Elizondo</t>
  </si>
  <si>
    <t>Samuel Goldwyn Films</t>
  </si>
  <si>
    <t>The Affair of the Necklace</t>
  </si>
  <si>
    <t>John Sweet</t>
  </si>
  <si>
    <t>Lovely &amp; Amazing</t>
  </si>
  <si>
    <t>August 2, 2002 (United States)</t>
  </si>
  <si>
    <t>Nicole Holofcener</t>
  </si>
  <si>
    <t>Catherine Keener</t>
  </si>
  <si>
    <t>Blow Up Pictures</t>
  </si>
  <si>
    <t>La CiÃ©naga</t>
  </si>
  <si>
    <t>April 12, 2001 (Argentina)</t>
  </si>
  <si>
    <t>Lucrecia Martel</t>
  </si>
  <si>
    <t>Mercedes MorÃ¡n</t>
  </si>
  <si>
    <t>4k Films</t>
  </si>
  <si>
    <t>Corky Romano</t>
  </si>
  <si>
    <t>Rob Pritts</t>
  </si>
  <si>
    <t>David Garrett</t>
  </si>
  <si>
    <t>Read My Lips</t>
  </si>
  <si>
    <t>July 26, 2002 (United States)</t>
  </si>
  <si>
    <t>Jacques Audiard</t>
  </si>
  <si>
    <t>Recess: School's Out</t>
  </si>
  <si>
    <t>Chuck Sheetz</t>
  </si>
  <si>
    <t>Paul Germain</t>
  </si>
  <si>
    <t>Andrew Lawrence</t>
  </si>
  <si>
    <t>The Other Side of Heaven</t>
  </si>
  <si>
    <t>Mitch Davis</t>
  </si>
  <si>
    <t>Christopher Gorham</t>
  </si>
  <si>
    <t>3Mark Entertainment</t>
  </si>
  <si>
    <t>The Grey Zone</t>
  </si>
  <si>
    <t>November 30, 2001 (Spain)</t>
  </si>
  <si>
    <t>Miklos Nyiszli</t>
  </si>
  <si>
    <t>Novocaine</t>
  </si>
  <si>
    <t>Paul Felopulos</t>
  </si>
  <si>
    <t>Charlotte Gray</t>
  </si>
  <si>
    <t>January 11, 2002 (United States)</t>
  </si>
  <si>
    <t>Sebastian Faulks</t>
  </si>
  <si>
    <t>Ecosse Films</t>
  </si>
  <si>
    <t>The Curse of the Jade Scorpion</t>
  </si>
  <si>
    <t>Greg Stebner</t>
  </si>
  <si>
    <t>Spider-Man</t>
  </si>
  <si>
    <t>May 3, 2002 (United States)</t>
  </si>
  <si>
    <t>Stan Lee</t>
  </si>
  <si>
    <t>The Sum of All Fears</t>
  </si>
  <si>
    <t>May 31, 2002 (United States)</t>
  </si>
  <si>
    <t>8 Mile</t>
  </si>
  <si>
    <t>November 8, 2002 (United States)</t>
  </si>
  <si>
    <t>Eminem</t>
  </si>
  <si>
    <t>The Pianist</t>
  </si>
  <si>
    <t>R.P. Productions</t>
  </si>
  <si>
    <t>Harry Potter and the Chamber of Secrets</t>
  </si>
  <si>
    <t>November 15, 2002 (United States)</t>
  </si>
  <si>
    <t>The Lord of the Rings: The Two Towers</t>
  </si>
  <si>
    <t>December 18, 2002 (United States)</t>
  </si>
  <si>
    <t>Road to Perdition</t>
  </si>
  <si>
    <t>July 12, 2002 (United States)</t>
  </si>
  <si>
    <t>Max Allan Collins</t>
  </si>
  <si>
    <t>Resident Evil</t>
  </si>
  <si>
    <t>Catch Me If You Can</t>
  </si>
  <si>
    <t>December 25, 2002 (United States)</t>
  </si>
  <si>
    <t>Jeff Nathanson</t>
  </si>
  <si>
    <t>28 Days Later...</t>
  </si>
  <si>
    <t>June 27, 2003 (United States)</t>
  </si>
  <si>
    <t>Alex Garland</t>
  </si>
  <si>
    <t>Cillian Murphy</t>
  </si>
  <si>
    <t>DNA Films</t>
  </si>
  <si>
    <t>City of God</t>
  </si>
  <si>
    <t>February 13, 2004 (United States)</t>
  </si>
  <si>
    <t>Fernando Meirelles</t>
  </si>
  <si>
    <t>Paulo Lins</t>
  </si>
  <si>
    <t>Alexandre Rodrigues</t>
  </si>
  <si>
    <t>O2 Filmes</t>
  </si>
  <si>
    <t>Irreversible</t>
  </si>
  <si>
    <t>May 24, 2002 (France)</t>
  </si>
  <si>
    <t>120 Films</t>
  </si>
  <si>
    <t>The Ring</t>
  </si>
  <si>
    <t>Signs</t>
  </si>
  <si>
    <t>The Bourne Identity</t>
  </si>
  <si>
    <t>June 14, 2002 (United States)</t>
  </si>
  <si>
    <t>Star Wars: Episode II - Attack of the Clones</t>
  </si>
  <si>
    <t>May 16, 2002 (United States)</t>
  </si>
  <si>
    <t>Secretary</t>
  </si>
  <si>
    <t>Steven Shainberg</t>
  </si>
  <si>
    <t>Erin Cressida Wilson</t>
  </si>
  <si>
    <t>Slough Pond</t>
  </si>
  <si>
    <t>Scooby-Doo</t>
  </si>
  <si>
    <t>Reign of Fire</t>
  </si>
  <si>
    <t>Gregg Chabot</t>
  </si>
  <si>
    <t>Minority Report</t>
  </si>
  <si>
    <t>June 21, 2002 (United States)</t>
  </si>
  <si>
    <t>Austin Powers in Goldmember</t>
  </si>
  <si>
    <t>Red Dragon</t>
  </si>
  <si>
    <t>October 4, 2002 (United States)</t>
  </si>
  <si>
    <t>Gangs of New York</t>
  </si>
  <si>
    <t>December 20, 2002 (United States)</t>
  </si>
  <si>
    <t>Jay Cocks</t>
  </si>
  <si>
    <t>The Importance of Being Earnest</t>
  </si>
  <si>
    <t>Sweet Home Alabama</t>
  </si>
  <si>
    <t>September 27, 2002 (United States)</t>
  </si>
  <si>
    <t>Douglas J. Eboch</t>
  </si>
  <si>
    <t>The Count of Monte Cristo</t>
  </si>
  <si>
    <t>The Hot Chick</t>
  </si>
  <si>
    <t>December 13, 2002 (United States)</t>
  </si>
  <si>
    <t>Adaptation.</t>
  </si>
  <si>
    <t>February 14, 2003 (United States)</t>
  </si>
  <si>
    <t>Susan Orlean</t>
  </si>
  <si>
    <t>Beverly Detroit</t>
  </si>
  <si>
    <t>Unfaithful</t>
  </si>
  <si>
    <t>May 10, 2002 (United States)</t>
  </si>
  <si>
    <t>Ice Age</t>
  </si>
  <si>
    <t>Chris Wedge</t>
  </si>
  <si>
    <t>Michael J. Wilson</t>
  </si>
  <si>
    <t>Panic Room</t>
  </si>
  <si>
    <t>May 24, 2002 (United States)</t>
  </si>
  <si>
    <t>Hillary Seitz</t>
  </si>
  <si>
    <t>Men in Black II</t>
  </si>
  <si>
    <t>July 3, 2002 (United States)</t>
  </si>
  <si>
    <t>Lilo &amp; Stitch</t>
  </si>
  <si>
    <t>Dean DeBlois</t>
  </si>
  <si>
    <t>Chris Sanders</t>
  </si>
  <si>
    <t>Chicago</t>
  </si>
  <si>
    <t>January 24, 2003 (United States)</t>
  </si>
  <si>
    <t>Rob Marshall</t>
  </si>
  <si>
    <t>A Walk to Remember</t>
  </si>
  <si>
    <t>Mandy Moore</t>
  </si>
  <si>
    <t>Treasure Planet</t>
  </si>
  <si>
    <t>November 27, 2002 (United States)</t>
  </si>
  <si>
    <t>My Big Fat Greek Wedding</t>
  </si>
  <si>
    <t>Nia Vardalos</t>
  </si>
  <si>
    <t>Gold Circle Films</t>
  </si>
  <si>
    <t>We Were Soldiers</t>
  </si>
  <si>
    <t>Harold G. Moore</t>
  </si>
  <si>
    <t>The Sweetest Thing</t>
  </si>
  <si>
    <t>Nancy M. Pimental</t>
  </si>
  <si>
    <t>xXx</t>
  </si>
  <si>
    <t>August 9, 2002 (United States)</t>
  </si>
  <si>
    <t>Equilibrium</t>
  </si>
  <si>
    <t>December 6, 2002 (United States)</t>
  </si>
  <si>
    <t>Kurt Wimmer</t>
  </si>
  <si>
    <t>The Scorpion King</t>
  </si>
  <si>
    <t>April 19, 2002 (United States)</t>
  </si>
  <si>
    <t>Dwayne Johnson</t>
  </si>
  <si>
    <t>Punch-Drunk Love</t>
  </si>
  <si>
    <t>November 1, 2002 (United States)</t>
  </si>
  <si>
    <t>Die Another Day</t>
  </si>
  <si>
    <t>November 22, 2002 (United States)</t>
  </si>
  <si>
    <t>The Time Machine</t>
  </si>
  <si>
    <t>Bend It Like Beckham</t>
  </si>
  <si>
    <t>August 1, 2003 (United States)</t>
  </si>
  <si>
    <t>Parminder Nagra</t>
  </si>
  <si>
    <t>Kintop Pictures</t>
  </si>
  <si>
    <t>The Transporter</t>
  </si>
  <si>
    <t>Louis Leterrier</t>
  </si>
  <si>
    <t>Blue Crush</t>
  </si>
  <si>
    <t>August 16, 2002 (United States)</t>
  </si>
  <si>
    <t>Kate Bosworth</t>
  </si>
  <si>
    <t>Ghost Ship</t>
  </si>
  <si>
    <t>October 25, 2002 (United States)</t>
  </si>
  <si>
    <t>Mark Hanlon</t>
  </si>
  <si>
    <t>Julianna Margulies</t>
  </si>
  <si>
    <t>Van Wilder</t>
  </si>
  <si>
    <t>Walt Becker</t>
  </si>
  <si>
    <t>Brent Goldberg</t>
  </si>
  <si>
    <t>Ryan Reynolds</t>
  </si>
  <si>
    <t>Myriad Pictures</t>
  </si>
  <si>
    <t>Maid in Manhattan</t>
  </si>
  <si>
    <t>Spirit: Stallion of the Cimarron</t>
  </si>
  <si>
    <t>Kelly Asbury</t>
  </si>
  <si>
    <t>Blade II</t>
  </si>
  <si>
    <t>March 22, 2002 (United States)</t>
  </si>
  <si>
    <t>Marv Wolfman</t>
  </si>
  <si>
    <t>Frida</t>
  </si>
  <si>
    <t>Hayden Herrera</t>
  </si>
  <si>
    <t>Salma Hayek</t>
  </si>
  <si>
    <t>Handprint Entertainment</t>
  </si>
  <si>
    <t>Phone Booth</t>
  </si>
  <si>
    <t>April 4, 2003 (United States)</t>
  </si>
  <si>
    <t>About a Boy</t>
  </si>
  <si>
    <t>May 17, 2002 (United States)</t>
  </si>
  <si>
    <t>Confessions of a Dangerous Mind</t>
  </si>
  <si>
    <t>Kung Pow: Enter the Fist</t>
  </si>
  <si>
    <t>August 27, 2004 (United States)</t>
  </si>
  <si>
    <t>Feng Li</t>
  </si>
  <si>
    <t>Edko Films</t>
  </si>
  <si>
    <t>Star Trek: Nemesis</t>
  </si>
  <si>
    <t>Eight Legged Freaks</t>
  </si>
  <si>
    <t>July 17, 2002 (United States)</t>
  </si>
  <si>
    <t>Ellory Elkayem</t>
  </si>
  <si>
    <t>Queen of the Damned</t>
  </si>
  <si>
    <t>February 22, 2002 (United States)</t>
  </si>
  <si>
    <t>Aaliyah</t>
  </si>
  <si>
    <t>Femme Fatale</t>
  </si>
  <si>
    <t>November 6, 2002 (United States)</t>
  </si>
  <si>
    <t>Rebecca Romijn</t>
  </si>
  <si>
    <t>Quinta Communications</t>
  </si>
  <si>
    <t>The Hours</t>
  </si>
  <si>
    <t>Michael Cunningham</t>
  </si>
  <si>
    <t>40 Days and 40 Nights</t>
  </si>
  <si>
    <t>Rob Perez</t>
  </si>
  <si>
    <t>One Hour Photo</t>
  </si>
  <si>
    <t>September 13, 2002 (United States)</t>
  </si>
  <si>
    <t>Mark Romanek</t>
  </si>
  <si>
    <t>Cabin Fever</t>
  </si>
  <si>
    <t>September 12, 2003 (United States)</t>
  </si>
  <si>
    <t>Eli Roth</t>
  </si>
  <si>
    <t>Jordan Ladd</t>
  </si>
  <si>
    <t>Tonic Films</t>
  </si>
  <si>
    <t>Secret Things</t>
  </si>
  <si>
    <t>October 16, 2002 (France)</t>
  </si>
  <si>
    <t>Jean-Claude Brisseau</t>
  </si>
  <si>
    <t>Coralie Revel</t>
  </si>
  <si>
    <t>The New Guy</t>
  </si>
  <si>
    <t>David Kendall</t>
  </si>
  <si>
    <t>DJ Qualls</t>
  </si>
  <si>
    <t>Orange County</t>
  </si>
  <si>
    <t>Colin Hanks</t>
  </si>
  <si>
    <t>Mr. Deeds</t>
  </si>
  <si>
    <t>June 28, 2002 (United States)</t>
  </si>
  <si>
    <t>Clarence Budington Kelland</t>
  </si>
  <si>
    <t>Devdas</t>
  </si>
  <si>
    <t>July 12, 2002 (India)</t>
  </si>
  <si>
    <t>Sanjay Leela Bhansali</t>
  </si>
  <si>
    <t>Saratchandra Chatterjee</t>
  </si>
  <si>
    <t>Red Chillies Entertainment</t>
  </si>
  <si>
    <t>John Q</t>
  </si>
  <si>
    <t>James Kearns</t>
  </si>
  <si>
    <t>Shonda Rhimes</t>
  </si>
  <si>
    <t>Britney Spears</t>
  </si>
  <si>
    <t>Fuzzy Bunny Films (I)</t>
  </si>
  <si>
    <t>25th Hour</t>
  </si>
  <si>
    <t>January 10, 2003 (United States)</t>
  </si>
  <si>
    <t>David Benioff</t>
  </si>
  <si>
    <t>25th Hour Productions</t>
  </si>
  <si>
    <t>Infernal Affairs</t>
  </si>
  <si>
    <t>December 12, 2002 (Hong Kong)</t>
  </si>
  <si>
    <t>Andrew Lau</t>
  </si>
  <si>
    <t>Alan Mak</t>
  </si>
  <si>
    <t>Media Asia Films</t>
  </si>
  <si>
    <t>Solaris</t>
  </si>
  <si>
    <t>Stanislaw Lem</t>
  </si>
  <si>
    <t>Like Mike</t>
  </si>
  <si>
    <t>Michael Elliot</t>
  </si>
  <si>
    <t>Shad Moss</t>
  </si>
  <si>
    <t>The Rules of Attraction</t>
  </si>
  <si>
    <t>Kingsgate Films</t>
  </si>
  <si>
    <t>I Spy</t>
  </si>
  <si>
    <t>Morton S. Fine</t>
  </si>
  <si>
    <t>The Mothman Prophecies</t>
  </si>
  <si>
    <t>Antwone Fisher</t>
  </si>
  <si>
    <t>The Good Girl</t>
  </si>
  <si>
    <t>August 30, 2002 (United States)</t>
  </si>
  <si>
    <t>Flan de Coco Films</t>
  </si>
  <si>
    <t>Spun</t>
  </si>
  <si>
    <t>February 7, 2003 (Norway)</t>
  </si>
  <si>
    <t>Jonas Ã…kerlund</t>
  </si>
  <si>
    <t>Will De Los Santos</t>
  </si>
  <si>
    <t>Muse Productions</t>
  </si>
  <si>
    <t>Sympathy for Mr. Vengeance</t>
  </si>
  <si>
    <t>March 29, 2002 (South Korea)</t>
  </si>
  <si>
    <t>Park Chan-Wook</t>
  </si>
  <si>
    <t>Myeong-chan Park</t>
  </si>
  <si>
    <t>Kang-ho Song</t>
  </si>
  <si>
    <t>CJ Entertainment</t>
  </si>
  <si>
    <t>Enough</t>
  </si>
  <si>
    <t>High Crimes</t>
  </si>
  <si>
    <t>Joseph Finder</t>
  </si>
  <si>
    <t>Two Weeks Notice</t>
  </si>
  <si>
    <t>Death to Smoochy</t>
  </si>
  <si>
    <t>The Four Feathers</t>
  </si>
  <si>
    <t>September 20, 2002 (United States)</t>
  </si>
  <si>
    <t>A.E.W. Mason</t>
  </si>
  <si>
    <t>Better Luck Tomorrow</t>
  </si>
  <si>
    <t>April 25, 2003 (United States)</t>
  </si>
  <si>
    <t>Justin Lin</t>
  </si>
  <si>
    <t>Ernesto Foronda</t>
  </si>
  <si>
    <t>Parry Shen</t>
  </si>
  <si>
    <t>Cherry Sky Films</t>
  </si>
  <si>
    <t>Big Fat Liar</t>
  </si>
  <si>
    <t>Shawn Levy</t>
  </si>
  <si>
    <t>About Schmidt</t>
  </si>
  <si>
    <t>January 3, 2003 (United States)</t>
  </si>
  <si>
    <t>Louis Begley</t>
  </si>
  <si>
    <t>The Master of Disguise</t>
  </si>
  <si>
    <t>Perry Andelin Blake</t>
  </si>
  <si>
    <t>Drumline</t>
  </si>
  <si>
    <t>Charles Stone III</t>
  </si>
  <si>
    <t>Shawn Schepps</t>
  </si>
  <si>
    <t>Nick Cannon</t>
  </si>
  <si>
    <t>Halloween: Resurrection</t>
  </si>
  <si>
    <t>Windtalkers</t>
  </si>
  <si>
    <t>Friday After Next</t>
  </si>
  <si>
    <t>Marcus Raboy</t>
  </si>
  <si>
    <t>Eye See You</t>
  </si>
  <si>
    <t>January 17, 2002 (Germany)</t>
  </si>
  <si>
    <t>Howard Swindle</t>
  </si>
  <si>
    <t>Undercover Brother</t>
  </si>
  <si>
    <t>Eddie Griffin</t>
  </si>
  <si>
    <t>Spy Kids 2: Island of Lost Dreams</t>
  </si>
  <si>
    <t>August 7, 2002 (United States)</t>
  </si>
  <si>
    <t>Tuck Everlasting</t>
  </si>
  <si>
    <t>Natalie Babbitt</t>
  </si>
  <si>
    <t>Alexis Bledel</t>
  </si>
  <si>
    <t>98 MPH Productions</t>
  </si>
  <si>
    <t>Murder by Numbers</t>
  </si>
  <si>
    <t>Tony Gayton</t>
  </si>
  <si>
    <t>Hart's War</t>
  </si>
  <si>
    <t>Cheyenne Enterprises</t>
  </si>
  <si>
    <t>Asterix &amp; Obelix: Mission Cleopatra</t>
  </si>
  <si>
    <t>June 24, 2005 (United States)</t>
  </si>
  <si>
    <t>Alain Chabat</t>
  </si>
  <si>
    <t>Swept Away</t>
  </si>
  <si>
    <t>May</t>
  </si>
  <si>
    <t>April 11, 2003 (Denmark)</t>
  </si>
  <si>
    <t>Lucky McKee</t>
  </si>
  <si>
    <t>Angela Bettis</t>
  </si>
  <si>
    <t>2 Loop Films</t>
  </si>
  <si>
    <t>Dragonfly</t>
  </si>
  <si>
    <t>Brandon Camp</t>
  </si>
  <si>
    <t>Juwanna Mann</t>
  </si>
  <si>
    <t>Jesse Vaughan</t>
  </si>
  <si>
    <t>Bradley Allenstein</t>
  </si>
  <si>
    <t>Miguel A. NÃºÃ±ez Jr.</t>
  </si>
  <si>
    <t>Divine Secrets of the Ya-Ya Sisterhood</t>
  </si>
  <si>
    <t>Rebecca Wells</t>
  </si>
  <si>
    <t>Dirty Pretty Things</t>
  </si>
  <si>
    <t>September 5, 2003 (United States)</t>
  </si>
  <si>
    <t>Steven Knight</t>
  </si>
  <si>
    <t>Chiwetel Ejiofor</t>
  </si>
  <si>
    <t>Paid in Full</t>
  </si>
  <si>
    <t>Azie Faison Jr.</t>
  </si>
  <si>
    <t>The Tuxedo</t>
  </si>
  <si>
    <t>Kevin Donovan</t>
  </si>
  <si>
    <t>Blue Train Productions</t>
  </si>
  <si>
    <t>Swimfan</t>
  </si>
  <si>
    <t>September 6, 2002 (United States)</t>
  </si>
  <si>
    <t>John Polson</t>
  </si>
  <si>
    <t>Charles F. Bohl</t>
  </si>
  <si>
    <t>Talk to Her</t>
  </si>
  <si>
    <t>Rosario Flores</t>
  </si>
  <si>
    <t>Lilya 4-Ever</t>
  </si>
  <si>
    <t>August 23, 2002 (Sweden)</t>
  </si>
  <si>
    <t>Oksana Akinshina</t>
  </si>
  <si>
    <t>Serving Sara</t>
  </si>
  <si>
    <t>August 23, 2002 (United States)</t>
  </si>
  <si>
    <t>Jay Scherick</t>
  </si>
  <si>
    <t>FTM Productions</t>
  </si>
  <si>
    <t>K-19: The Widowmaker</t>
  </si>
  <si>
    <t>July 19, 2002 (United States)</t>
  </si>
  <si>
    <t>First Light Production</t>
  </si>
  <si>
    <t>Stuart Little 2</t>
  </si>
  <si>
    <t>Igby Goes Down</t>
  </si>
  <si>
    <t>Burr Steers</t>
  </si>
  <si>
    <t>24 Hour Party People</t>
  </si>
  <si>
    <t>Frank Cottrell Boyce</t>
  </si>
  <si>
    <t>Steve Coogan</t>
  </si>
  <si>
    <t>Revolution Films</t>
  </si>
  <si>
    <t>Rollerball</t>
  </si>
  <si>
    <t>Changing Lanes</t>
  </si>
  <si>
    <t>Chap Taylor</t>
  </si>
  <si>
    <t>White Oleander</t>
  </si>
  <si>
    <t>Peter Kosminsky</t>
  </si>
  <si>
    <t>Janet Fitch</t>
  </si>
  <si>
    <t>Below</t>
  </si>
  <si>
    <t>Lucas Sussman</t>
  </si>
  <si>
    <t>Big Trouble</t>
  </si>
  <si>
    <t>Dave Barry</t>
  </si>
  <si>
    <t>Far from Heaven</t>
  </si>
  <si>
    <t>Focus Features</t>
  </si>
  <si>
    <t>Bubba Ho-Tep</t>
  </si>
  <si>
    <t>October 10, 2003 (United States)</t>
  </si>
  <si>
    <t>Joe R. Lansdale</t>
  </si>
  <si>
    <t>Silver Sphere Corporation</t>
  </si>
  <si>
    <t>S1m0ne</t>
  </si>
  <si>
    <t>Auto Focus</t>
  </si>
  <si>
    <t>Robert Graysmith</t>
  </si>
  <si>
    <t>Focus Puller Inc.</t>
  </si>
  <si>
    <t>Blood Work</t>
  </si>
  <si>
    <t>Michael Connelly</t>
  </si>
  <si>
    <t>Collateral Damage</t>
  </si>
  <si>
    <t>Ronald Roose</t>
  </si>
  <si>
    <t>Undisputed</t>
  </si>
  <si>
    <t>The Salton Sea</t>
  </si>
  <si>
    <t>June 21, 2002 (Ireland)</t>
  </si>
  <si>
    <t>D.J. Caruso</t>
  </si>
  <si>
    <t>Ju-on: The Grudge</t>
  </si>
  <si>
    <t>January 25, 2003 (Japan)</t>
  </si>
  <si>
    <t>Takashi Shimizu</t>
  </si>
  <si>
    <t>Megumi Okina</t>
  </si>
  <si>
    <t>Pioneer LDC</t>
  </si>
  <si>
    <t>Barbershop</t>
  </si>
  <si>
    <t>Tim Story</t>
  </si>
  <si>
    <t>Whale Rider</t>
  </si>
  <si>
    <t>August 29, 2003 (United States)</t>
  </si>
  <si>
    <t>Niki Caro</t>
  </si>
  <si>
    <t>Keisha Castle-Hughes</t>
  </si>
  <si>
    <t>South Pacific Pictures</t>
  </si>
  <si>
    <t>Rabbit-Proof Fence</t>
  </si>
  <si>
    <t>January 31, 2003 (United States)</t>
  </si>
  <si>
    <t>Doris Pilkington</t>
  </si>
  <si>
    <t>Everlyn Sampi</t>
  </si>
  <si>
    <t>Rumbalara Films</t>
  </si>
  <si>
    <t>Trapped</t>
  </si>
  <si>
    <t>Greg Iles</t>
  </si>
  <si>
    <t>Narc</t>
  </si>
  <si>
    <t>Joe Carnahan</t>
  </si>
  <si>
    <t>In America</t>
  </si>
  <si>
    <t>February 6, 2004 (United States)</t>
  </si>
  <si>
    <t>Paddy Considine</t>
  </si>
  <si>
    <t>Dark Blue</t>
  </si>
  <si>
    <t>February 21, 2003 (United States)</t>
  </si>
  <si>
    <t>Alphaville Films</t>
  </si>
  <si>
    <t>Dahmer</t>
  </si>
  <si>
    <t>2019 (United States)</t>
  </si>
  <si>
    <t>David Jacobson</t>
  </si>
  <si>
    <t>David Birke</t>
  </si>
  <si>
    <t>Jeremy Renner</t>
  </si>
  <si>
    <t>Blockbuster Films</t>
  </si>
  <si>
    <t>Boat Trip</t>
  </si>
  <si>
    <t>March 21, 2003 (United States)</t>
  </si>
  <si>
    <t>Mort Nathan</t>
  </si>
  <si>
    <t>The Magdalene Sisters</t>
  </si>
  <si>
    <t>Peter Mullan</t>
  </si>
  <si>
    <t>Eileen Walsh</t>
  </si>
  <si>
    <t>Scottish Screen</t>
  </si>
  <si>
    <t>Nicholas Nickleby</t>
  </si>
  <si>
    <t>June 27, 2003 (United Kingdom)</t>
  </si>
  <si>
    <t>Charlie Hunnam</t>
  </si>
  <si>
    <t>United Artists Film Corporation</t>
  </si>
  <si>
    <t>Gary M. Goodman</t>
  </si>
  <si>
    <t>8 Women</t>
  </si>
  <si>
    <t>BIM Distribuzione</t>
  </si>
  <si>
    <t>Spider</t>
  </si>
  <si>
    <t>November 13, 2002 (France)</t>
  </si>
  <si>
    <t>Patrick McGrath</t>
  </si>
  <si>
    <t>Odeon Films</t>
  </si>
  <si>
    <t>Snow Dogs</t>
  </si>
  <si>
    <t>The Quiet American</t>
  </si>
  <si>
    <t>March 7, 2003 (United States)</t>
  </si>
  <si>
    <t>The Santa Clause 2</t>
  </si>
  <si>
    <t>Michael Lembeck</t>
  </si>
  <si>
    <t>Laurel Canyon</t>
  </si>
  <si>
    <t>Sony Pictures Classics</t>
  </si>
  <si>
    <t>Slackers</t>
  </si>
  <si>
    <t>Dewey Nicks</t>
  </si>
  <si>
    <t>David H. Steinberg</t>
  </si>
  <si>
    <t>Sorority Boys</t>
  </si>
  <si>
    <t>Wallace Wolodarsky</t>
  </si>
  <si>
    <t>Joe Jarvis</t>
  </si>
  <si>
    <t>Barry Watson</t>
  </si>
  <si>
    <t>Morra, Brezner, Steinberg and Tenenbaum Entertainment (MBST)</t>
  </si>
  <si>
    <t>The Country Bears</t>
  </si>
  <si>
    <t>Peter Hastings</t>
  </si>
  <si>
    <t>Mark Perez</t>
  </si>
  <si>
    <t>All About the Benjamins</t>
  </si>
  <si>
    <t>Kevin Bray</t>
  </si>
  <si>
    <t>Ronald Lang</t>
  </si>
  <si>
    <t>Abandon</t>
  </si>
  <si>
    <t>Stephen Gaghan</t>
  </si>
  <si>
    <t>Katie Holmes</t>
  </si>
  <si>
    <t>Gerry</t>
  </si>
  <si>
    <t>September 20, 2002 (Greece)</t>
  </si>
  <si>
    <t>Casey Affleck</t>
  </si>
  <si>
    <t>Epsilon Motion Pictures</t>
  </si>
  <si>
    <t>The Spanish Apartment</t>
  </si>
  <si>
    <t>June 20, 2003 (United States)</t>
  </si>
  <si>
    <t>CÃ©dric Klapisch</t>
  </si>
  <si>
    <t>Romain Duris</t>
  </si>
  <si>
    <t>Bac Films</t>
  </si>
  <si>
    <t>Clockstoppers</t>
  </si>
  <si>
    <t>Pumpkin</t>
  </si>
  <si>
    <t>March 12, 2004 (Spain)</t>
  </si>
  <si>
    <t>Adam Larson Broder</t>
  </si>
  <si>
    <t>Peter Pan 2: Return to Never Land</t>
  </si>
  <si>
    <t>Robin Budd</t>
  </si>
  <si>
    <t>Temple Mathews</t>
  </si>
  <si>
    <t>Blayne Weaver</t>
  </si>
  <si>
    <t>Russian Ark</t>
  </si>
  <si>
    <t>April 19, 2003 (Russia)</t>
  </si>
  <si>
    <t>Aleksandr Sokurov</t>
  </si>
  <si>
    <t>Boris Khaimsky</t>
  </si>
  <si>
    <t>Sergey Dreyden</t>
  </si>
  <si>
    <t>The State Hermitage Museum</t>
  </si>
  <si>
    <t>Poolhall Junkies</t>
  </si>
  <si>
    <t>February 28, 2003 (United States)</t>
  </si>
  <si>
    <t>Mars Callahan</t>
  </si>
  <si>
    <t>Feardotcom</t>
  </si>
  <si>
    <t>Moshe Diamant</t>
  </si>
  <si>
    <t>Morvern Callar</t>
  </si>
  <si>
    <t>November 1, 2002 (United Kingdom)</t>
  </si>
  <si>
    <t>Samantha Morton</t>
  </si>
  <si>
    <t>Alliance Atlantis Motion Picture Production</t>
  </si>
  <si>
    <t>No Good Deed</t>
  </si>
  <si>
    <t>November 20, 2014 (Germany)</t>
  </si>
  <si>
    <t>Dashiell Hammett</t>
  </si>
  <si>
    <t>ApolloMedia Distribution</t>
  </si>
  <si>
    <t>Darkness</t>
  </si>
  <si>
    <t>December 25, 2004 (United States)</t>
  </si>
  <si>
    <t>Jaume BalaguerÃ³</t>
  </si>
  <si>
    <t>Anna Paquin</t>
  </si>
  <si>
    <t>Castelao Producciones</t>
  </si>
  <si>
    <t>Analyze That</t>
  </si>
  <si>
    <t>The Banger Sisters</t>
  </si>
  <si>
    <t>Demonlover</t>
  </si>
  <si>
    <t>November 6, 2002 (France)</t>
  </si>
  <si>
    <t>Connie Nielsen</t>
  </si>
  <si>
    <t>Citizen Films</t>
  </si>
  <si>
    <t>The Wild Thornberrys</t>
  </si>
  <si>
    <t>Cathy Malkasian</t>
  </si>
  <si>
    <t>Arlene Klasky</t>
  </si>
  <si>
    <t>The Adventures of Pluto Nash</t>
  </si>
  <si>
    <t>Bloody Sunday</t>
  </si>
  <si>
    <t>April 19, 2002 (Portugal)</t>
  </si>
  <si>
    <t>Paul Greengrass</t>
  </si>
  <si>
    <t>James Nesbitt</t>
  </si>
  <si>
    <t>BÃ³rd ScannÃ¡n na hÃ‰ireann</t>
  </si>
  <si>
    <t>Eight Crazy Nights</t>
  </si>
  <si>
    <t>Seth Kearsley</t>
  </si>
  <si>
    <t>Brooks Arthur</t>
  </si>
  <si>
    <t>Full Frontal</t>
  </si>
  <si>
    <t>Coleman Hough</t>
  </si>
  <si>
    <t>Moonlight Mile</t>
  </si>
  <si>
    <t>Half Past Dead</t>
  </si>
  <si>
    <t>Morris Chestnut</t>
  </si>
  <si>
    <t>Life or Something Like It</t>
  </si>
  <si>
    <t>John Scott Shepherd</t>
  </si>
  <si>
    <t>Showtime</t>
  </si>
  <si>
    <t>Jorge Saralegui</t>
  </si>
  <si>
    <t>Material</t>
  </si>
  <si>
    <t>Open Hearts</t>
  </si>
  <si>
    <t>September 6, 2002 (Denmark)</t>
  </si>
  <si>
    <t>Susanne Bier</t>
  </si>
  <si>
    <t>Sonja Richter</t>
  </si>
  <si>
    <t>Det Danske Filminstitut</t>
  </si>
  <si>
    <t>Ted Bundy</t>
  </si>
  <si>
    <t>November 22, 2002 (United Kingdom)</t>
  </si>
  <si>
    <t>Michael Reilly Burke</t>
  </si>
  <si>
    <t>Sex Is Comedy</t>
  </si>
  <si>
    <t>June 5, 2002 (France)</t>
  </si>
  <si>
    <t>Ballistic: Ecks vs. Sever</t>
  </si>
  <si>
    <t>Wych Kaosayananda</t>
  </si>
  <si>
    <t>Brown Sugar</t>
  </si>
  <si>
    <t>Deuces Wild</t>
  </si>
  <si>
    <t>Paul Kimatian</t>
  </si>
  <si>
    <t>CineWild</t>
  </si>
  <si>
    <t>Pinocchio</t>
  </si>
  <si>
    <t>The Emperor's Club</t>
  </si>
  <si>
    <t>Ethan Canin</t>
  </si>
  <si>
    <t>All or Nothing</t>
  </si>
  <si>
    <t>October 18, 2002 (United Kingdom)</t>
  </si>
  <si>
    <t>Sweet Sixteen</t>
  </si>
  <si>
    <t>October 4, 2002 (United Kingdom)</t>
  </si>
  <si>
    <t>Paul Laverty</t>
  </si>
  <si>
    <t>Martin Compston</t>
  </si>
  <si>
    <t>Alta Films</t>
  </si>
  <si>
    <t>Real Women Have Curves</t>
  </si>
  <si>
    <t>Patricia Cardoso</t>
  </si>
  <si>
    <t>Josefina Lopez</t>
  </si>
  <si>
    <t>America Ferrera</t>
  </si>
  <si>
    <t>HBO Films</t>
  </si>
  <si>
    <t>The Crocodile Hunter: Collision Course</t>
  </si>
  <si>
    <t>John Stainton</t>
  </si>
  <si>
    <t>Steve Irwin</t>
  </si>
  <si>
    <t>City by the Sea</t>
  </si>
  <si>
    <t>Mike McAlary</t>
  </si>
  <si>
    <t>Heaven</t>
  </si>
  <si>
    <t>February 21, 2002 (Germany)</t>
  </si>
  <si>
    <t>XX/XY</t>
  </si>
  <si>
    <t>July 18, 2003 (Portugal)</t>
  </si>
  <si>
    <t>Austin Chick</t>
  </si>
  <si>
    <t>Mark Ruffalo</t>
  </si>
  <si>
    <t>Intrinsic Value Films</t>
  </si>
  <si>
    <t>Sonny</t>
  </si>
  <si>
    <t>March 21, 2003 (Greece)</t>
  </si>
  <si>
    <t>John Carlen</t>
  </si>
  <si>
    <t>James Franco</t>
  </si>
  <si>
    <t>Kill Bill: Vol. 1</t>
  </si>
  <si>
    <t>Pirates of the Caribbean: the Curse of the Black Pearl</t>
  </si>
  <si>
    <t>July 9, 2003 (United States)</t>
  </si>
  <si>
    <t>Ted Elliott</t>
  </si>
  <si>
    <t>The Lord of the Rings: The Return of the King</t>
  </si>
  <si>
    <t>December 17, 2003 (United States)</t>
  </si>
  <si>
    <t>Old School</t>
  </si>
  <si>
    <t>Court Crandall</t>
  </si>
  <si>
    <t>Mystic River</t>
  </si>
  <si>
    <t>October 15, 2003 (United States)</t>
  </si>
  <si>
    <t>Love Actually</t>
  </si>
  <si>
    <t>November 14, 2003 (United States)</t>
  </si>
  <si>
    <t>The Life of David Gale</t>
  </si>
  <si>
    <t>Charles Randolph</t>
  </si>
  <si>
    <t>2 Fast 2 Furious</t>
  </si>
  <si>
    <t>June 6, 2003 (United States)</t>
  </si>
  <si>
    <t>Underworld</t>
  </si>
  <si>
    <t>September 19, 2003 (United States)</t>
  </si>
  <si>
    <t>Len Wiseman</t>
  </si>
  <si>
    <t>Kevin Grevioux</t>
  </si>
  <si>
    <t>Kate Beckinsale</t>
  </si>
  <si>
    <t>Oldboy</t>
  </si>
  <si>
    <t>November 21, 2003 (South Korea)</t>
  </si>
  <si>
    <t>Garon Tsuchiya</t>
  </si>
  <si>
    <t>Choi Min-sik</t>
  </si>
  <si>
    <t>Show East</t>
  </si>
  <si>
    <t>Lost in Translation</t>
  </si>
  <si>
    <t>October 3, 2003 (United States)</t>
  </si>
  <si>
    <t>Looney Tunes: Back in Action</t>
  </si>
  <si>
    <t>Larry Doyle</t>
  </si>
  <si>
    <t>Big Fish</t>
  </si>
  <si>
    <t>January 9, 2004 (United States)</t>
  </si>
  <si>
    <t>Daniel Wallace</t>
  </si>
  <si>
    <t>The Matrix Reloaded</t>
  </si>
  <si>
    <t>May 15, 2003 (United States)</t>
  </si>
  <si>
    <t>The Dreamers</t>
  </si>
  <si>
    <t>February 20, 2004 (United States)</t>
  </si>
  <si>
    <t>Gilbert Adair</t>
  </si>
  <si>
    <t>Michael Pitt</t>
  </si>
  <si>
    <t>Memories of Murder</t>
  </si>
  <si>
    <t>May 2, 2003 (South Korea)</t>
  </si>
  <si>
    <t>Bong Joon Ho</t>
  </si>
  <si>
    <t>Finding Nemo</t>
  </si>
  <si>
    <t>May 30, 2003 (United States)</t>
  </si>
  <si>
    <t>Andrew Stanton</t>
  </si>
  <si>
    <t>Hulk</t>
  </si>
  <si>
    <t>School of Rock</t>
  </si>
  <si>
    <t>Thirteen</t>
  </si>
  <si>
    <t>Catherine Hardwicke</t>
  </si>
  <si>
    <t>Evan Rachel Wood</t>
  </si>
  <si>
    <t>Wrong Turn</t>
  </si>
  <si>
    <t>Rob Schmidt</t>
  </si>
  <si>
    <t>Eliza Dushku</t>
  </si>
  <si>
    <t>The Italian Job</t>
  </si>
  <si>
    <t>Troy Kennedy-Martin</t>
  </si>
  <si>
    <t>Terminator 3: Rise of the Machines</t>
  </si>
  <si>
    <t>July 2, 2003 (United States)</t>
  </si>
  <si>
    <t>C-2 Pictures</t>
  </si>
  <si>
    <t>Peter Pan</t>
  </si>
  <si>
    <t>December 25, 2003 (United States)</t>
  </si>
  <si>
    <t>Jeremy Sumpter</t>
  </si>
  <si>
    <t>Monster</t>
  </si>
  <si>
    <t>January 30, 2004 (United States)</t>
  </si>
  <si>
    <t>Patty Jenkins</t>
  </si>
  <si>
    <t>Media 8 Entertainment</t>
  </si>
  <si>
    <t>The Matrix Revolutions</t>
  </si>
  <si>
    <t>November 5, 2003 (United States)</t>
  </si>
  <si>
    <t>Daredevil</t>
  </si>
  <si>
    <t>Marvel Enterprises</t>
  </si>
  <si>
    <t>Master and Commander: the Far Side of the World</t>
  </si>
  <si>
    <t>Patrick O'Brian</t>
  </si>
  <si>
    <t>The Missing</t>
  </si>
  <si>
    <t>November 26, 2003 (United States)</t>
  </si>
  <si>
    <t>Thomas Eidson</t>
  </si>
  <si>
    <t>The Room</t>
  </si>
  <si>
    <t>June 27, 2003 (Italy)</t>
  </si>
  <si>
    <t>Tommy Wiseau</t>
  </si>
  <si>
    <t>Wiseau-Films</t>
  </si>
  <si>
    <t>The Texas Chainsaw Massacre</t>
  </si>
  <si>
    <t>October 17, 2003 (United States)</t>
  </si>
  <si>
    <t>Marcus Nispel</t>
  </si>
  <si>
    <t>Jessica Biel</t>
  </si>
  <si>
    <t>S.W.A.T.</t>
  </si>
  <si>
    <t>August 8, 2003 (United States)</t>
  </si>
  <si>
    <t>Clark Johnson</t>
  </si>
  <si>
    <t>Robert Hamner</t>
  </si>
  <si>
    <t>The Last Samurai</t>
  </si>
  <si>
    <t>December 5, 2003 (United States)</t>
  </si>
  <si>
    <t>Holes</t>
  </si>
  <si>
    <t>April 18, 2003 (United States)</t>
  </si>
  <si>
    <t>Louis Sachar</t>
  </si>
  <si>
    <t>Shia LaBeouf</t>
  </si>
  <si>
    <t>Timeline</t>
  </si>
  <si>
    <t>X2: X-Men United</t>
  </si>
  <si>
    <t>May 2, 2003 (United States)</t>
  </si>
  <si>
    <t>The Rundown</t>
  </si>
  <si>
    <t>September 26, 2003 (United States)</t>
  </si>
  <si>
    <t>House of 1000 Corpses</t>
  </si>
  <si>
    <t>April 11, 2003 (United States)</t>
  </si>
  <si>
    <t>Rob Zombie</t>
  </si>
  <si>
    <t>Sid Haig</t>
  </si>
  <si>
    <t>Spectacle Entertainment Group</t>
  </si>
  <si>
    <t>Identity</t>
  </si>
  <si>
    <t>Michael Cooney</t>
  </si>
  <si>
    <t>Once Upon a Time in Mexico</t>
  </si>
  <si>
    <t>Swimming Pool</t>
  </si>
  <si>
    <t>Cold Mountain</t>
  </si>
  <si>
    <t>Charles Frazier</t>
  </si>
  <si>
    <t>Cheaper by the Dozen</t>
  </si>
  <si>
    <t>Frank B. Gilbreth Jr.</t>
  </si>
  <si>
    <t>In the Cut</t>
  </si>
  <si>
    <t>October 31, 2003 (United States)</t>
  </si>
  <si>
    <t>Secondhand Lions</t>
  </si>
  <si>
    <t>Scary Movie 3</t>
  </si>
  <si>
    <t>October 24, 2003 (United States)</t>
  </si>
  <si>
    <t>How to Lose a Guy in 10 Days</t>
  </si>
  <si>
    <t>February 7, 2003 (United States)</t>
  </si>
  <si>
    <t>Michele Alexander</t>
  </si>
  <si>
    <t>Kate Hudson</t>
  </si>
  <si>
    <t>Lynda Obst Productions</t>
  </si>
  <si>
    <t>The League of Extraordinary Gentlemen</t>
  </si>
  <si>
    <t>July 11, 2003 (United States)</t>
  </si>
  <si>
    <t>Angry Films</t>
  </si>
  <si>
    <t>What a Girl Wants</t>
  </si>
  <si>
    <t>William Douglas-Home</t>
  </si>
  <si>
    <t>Amanda Bynes</t>
  </si>
  <si>
    <t>Bad Boys II</t>
  </si>
  <si>
    <t>July 18, 2003 (United States)</t>
  </si>
  <si>
    <t>Open Range</t>
  </si>
  <si>
    <t>August 15, 2003 (United States)</t>
  </si>
  <si>
    <t>Lauran Paine</t>
  </si>
  <si>
    <t>Mona Lisa Smile</t>
  </si>
  <si>
    <t>December 19, 2003 (United States)</t>
  </si>
  <si>
    <t>Lawrence Konner</t>
  </si>
  <si>
    <t>Freddy vs. Jason</t>
  </si>
  <si>
    <t>Bruce Almighty</t>
  </si>
  <si>
    <t>Dogville</t>
  </si>
  <si>
    <t>April 23, 2004 (United States)</t>
  </si>
  <si>
    <t>Elf</t>
  </si>
  <si>
    <t>November 7, 2003 (United States)</t>
  </si>
  <si>
    <t>David Berenbaum</t>
  </si>
  <si>
    <t>Will Ferrell</t>
  </si>
  <si>
    <t>Freaky Friday</t>
  </si>
  <si>
    <t>August 6, 2003 (United States)</t>
  </si>
  <si>
    <t>Casual Friday Productions</t>
  </si>
  <si>
    <t>Charlie's Angels: Full Throttle</t>
  </si>
  <si>
    <t>Legally Blonde 2</t>
  </si>
  <si>
    <t>Dickie Roberts: Former Child Star</t>
  </si>
  <si>
    <t>Anger Management</t>
  </si>
  <si>
    <t>David Dorfman</t>
  </si>
  <si>
    <t>Open Water</t>
  </si>
  <si>
    <t>August 20, 2004 (United States)</t>
  </si>
  <si>
    <t>Chris Kentis</t>
  </si>
  <si>
    <t>Blanchard Ryan</t>
  </si>
  <si>
    <t>Plunge Pictures LLC</t>
  </si>
  <si>
    <t>Something's Gotta Give</t>
  </si>
  <si>
    <t>December 12, 2003 (United States)</t>
  </si>
  <si>
    <t>Girl with a Pearl Earring</t>
  </si>
  <si>
    <t>Peter Webber</t>
  </si>
  <si>
    <t>Tracy Chevalier</t>
  </si>
  <si>
    <t>Archer Street Productions</t>
  </si>
  <si>
    <t>The Cat in the Hat</t>
  </si>
  <si>
    <t>November 21, 2003 (United States)</t>
  </si>
  <si>
    <t>Bo Welch</t>
  </si>
  <si>
    <t>Brother Bear</t>
  </si>
  <si>
    <t>November 1, 2003 (United States)</t>
  </si>
  <si>
    <t>Aaron Blaise</t>
  </si>
  <si>
    <t>The Brown Bunny</t>
  </si>
  <si>
    <t>November 14, 2003 (Austria)</t>
  </si>
  <si>
    <t>Gray Daisy Films</t>
  </si>
  <si>
    <t>Tears of the Sun</t>
  </si>
  <si>
    <t>Final Destination 2</t>
  </si>
  <si>
    <t>J. Mackye Gruber</t>
  </si>
  <si>
    <t>A.J. Cook</t>
  </si>
  <si>
    <t>21 Grams</t>
  </si>
  <si>
    <t>January 16, 2004 (United States)</t>
  </si>
  <si>
    <t>This Is That Productions</t>
  </si>
  <si>
    <t>Intolerable Cruelty</t>
  </si>
  <si>
    <t>Johnny English</t>
  </si>
  <si>
    <t>March 14, 2003 (United States)</t>
  </si>
  <si>
    <t>David Griffiths</t>
  </si>
  <si>
    <t>Matchstick Men</t>
  </si>
  <si>
    <t>Eric Garcia</t>
  </si>
  <si>
    <t>Under the Tuscan Sun</t>
  </si>
  <si>
    <t>Frances Mayes</t>
  </si>
  <si>
    <t>Seabiscuit</t>
  </si>
  <si>
    <t>July 25, 2003 (United States)</t>
  </si>
  <si>
    <t>Laura Hillenbrand</t>
  </si>
  <si>
    <t>American Wedding</t>
  </si>
  <si>
    <t>Just Married</t>
  </si>
  <si>
    <t>High Tension</t>
  </si>
  <si>
    <t>June 10, 2005 (United States)</t>
  </si>
  <si>
    <t>Alexandre Aja</t>
  </si>
  <si>
    <t>CÃ©cile de France</t>
  </si>
  <si>
    <t>Lara Croft Tomb Raider: The Cradle of Life</t>
  </si>
  <si>
    <t>Dean Georgaris</t>
  </si>
  <si>
    <t>Elephant</t>
  </si>
  <si>
    <t>Elias McConnell</t>
  </si>
  <si>
    <t>Darkness Falls</t>
  </si>
  <si>
    <t>Jonathan Liebesman</t>
  </si>
  <si>
    <t>Joe Harris</t>
  </si>
  <si>
    <t>Chaney Kley</t>
  </si>
  <si>
    <t>Spy Kids 3-D: Game Over</t>
  </si>
  <si>
    <t>Daryl Sabara</t>
  </si>
  <si>
    <t>Gigli</t>
  </si>
  <si>
    <t>Out of Time</t>
  </si>
  <si>
    <t>David Collard</t>
  </si>
  <si>
    <t>The Core</t>
  </si>
  <si>
    <t>Cooper Layne</t>
  </si>
  <si>
    <t>Dumb and Dumberer: When Harry Met Lloyd</t>
  </si>
  <si>
    <t>June 13, 2003 (United States)</t>
  </si>
  <si>
    <t>Derek Richardson</t>
  </si>
  <si>
    <t>Runaway Jury</t>
  </si>
  <si>
    <t>Jeepers Creepers 2</t>
  </si>
  <si>
    <t>Jonathan Breck</t>
  </si>
  <si>
    <t>Shanghai Knights</t>
  </si>
  <si>
    <t>Alfred Gough</t>
  </si>
  <si>
    <t>Dreamcatcher</t>
  </si>
  <si>
    <t>Spring, Summer, Fall, Winter... and Spring</t>
  </si>
  <si>
    <t>May 28, 2004 (United States)</t>
  </si>
  <si>
    <t>Korea Pictures</t>
  </si>
  <si>
    <t>Daddy Day Care</t>
  </si>
  <si>
    <t>May 9, 2003 (United States)</t>
  </si>
  <si>
    <t>Geoff Rodkey</t>
  </si>
  <si>
    <t>Paycheck</t>
  </si>
  <si>
    <t>Duplex</t>
  </si>
  <si>
    <t>Honey</t>
  </si>
  <si>
    <t>Bille Woodruff</t>
  </si>
  <si>
    <t>Alonzo Brown</t>
  </si>
  <si>
    <t>Jessica Alba</t>
  </si>
  <si>
    <t>Wonderland</t>
  </si>
  <si>
    <t>James Cox</t>
  </si>
  <si>
    <t>The Haunted Mansion</t>
  </si>
  <si>
    <t>Sinbad: Legend of the Seven Seas</t>
  </si>
  <si>
    <t>Patrick Gilmore</t>
  </si>
  <si>
    <t>House of the Dead</t>
  </si>
  <si>
    <t>Uwe Boll</t>
  </si>
  <si>
    <t>Mark A. Altman</t>
  </si>
  <si>
    <t>Jonathan Cherry</t>
  </si>
  <si>
    <t>Boll Kino Beteiligungs GmbH &amp; Co. KG</t>
  </si>
  <si>
    <t>Gods and Generals</t>
  </si>
  <si>
    <t>Jeff Shaara</t>
  </si>
  <si>
    <t>House of Sand and Fog</t>
  </si>
  <si>
    <t>Vadim Perelman</t>
  </si>
  <si>
    <t>Andre Dubus III</t>
  </si>
  <si>
    <t>A Man Apart</t>
  </si>
  <si>
    <t>Christian Gudegast</t>
  </si>
  <si>
    <t>"DIA" Productions GmbH &amp; Co. KG</t>
  </si>
  <si>
    <t>The Station Agent</t>
  </si>
  <si>
    <t>Tom McCarthy</t>
  </si>
  <si>
    <t>Peter Dinklage</t>
  </si>
  <si>
    <t>SenArt Films</t>
  </si>
  <si>
    <t>Good Bye Lenin!</t>
  </si>
  <si>
    <t>May 14, 2004 (United States)</t>
  </si>
  <si>
    <t>Wolfgang Becker</t>
  </si>
  <si>
    <t>Bernd Lichtenberg</t>
  </si>
  <si>
    <t>Daniel BrÃ¼hl</t>
  </si>
  <si>
    <t>Basic</t>
  </si>
  <si>
    <t>James Vanderbilt</t>
  </si>
  <si>
    <t>The Human Stain</t>
  </si>
  <si>
    <t>December 18, 2003 (Germany)</t>
  </si>
  <si>
    <t>Philip Roth</t>
  </si>
  <si>
    <t>Grind</t>
  </si>
  <si>
    <t>Casey La Scala</t>
  </si>
  <si>
    <t>Ralph Sall</t>
  </si>
  <si>
    <t>Adam Brody</t>
  </si>
  <si>
    <t>900 Films</t>
  </si>
  <si>
    <t>Gothika</t>
  </si>
  <si>
    <t>Sebastian Gutierrez</t>
  </si>
  <si>
    <t>Agent Cody Banks</t>
  </si>
  <si>
    <t>Ashley Miller</t>
  </si>
  <si>
    <t>Ong-Bak: The Thai Warrior</t>
  </si>
  <si>
    <t>February 11, 2005 (United States)</t>
  </si>
  <si>
    <t>Prachya Pinkaew</t>
  </si>
  <si>
    <t>Panna Rittikrai</t>
  </si>
  <si>
    <t>Tony Jaa</t>
  </si>
  <si>
    <t>Thailand</t>
  </si>
  <si>
    <t>Bad Santa</t>
  </si>
  <si>
    <t>Glenn Ficarra</t>
  </si>
  <si>
    <t>Shattered Glass</t>
  </si>
  <si>
    <t>Buzz Bissinger</t>
  </si>
  <si>
    <t>The Lizzie McGuire Movie</t>
  </si>
  <si>
    <t>Susan Estelle Jansen</t>
  </si>
  <si>
    <t>Hilary Duff</t>
  </si>
  <si>
    <t>The Cooler</t>
  </si>
  <si>
    <t>Wayne Kramer</t>
  </si>
  <si>
    <t>Frank Hannah</t>
  </si>
  <si>
    <t>ContentFilm</t>
  </si>
  <si>
    <t>Cradle 2 the Grave</t>
  </si>
  <si>
    <t>Uptown Girls</t>
  </si>
  <si>
    <t>Julia Dahl</t>
  </si>
  <si>
    <t>Brittany Murphy</t>
  </si>
  <si>
    <t>A Mighty Wind</t>
  </si>
  <si>
    <t>Cold Creek Manor</t>
  </si>
  <si>
    <t>Richard Jefferies</t>
  </si>
  <si>
    <t>Calendar Girls</t>
  </si>
  <si>
    <t>January 1, 2004 (United States)</t>
  </si>
  <si>
    <t>Juliette Towhidi</t>
  </si>
  <si>
    <t>Kal Ho Naa Ho</t>
  </si>
  <si>
    <t>November 28, 2003 (India)</t>
  </si>
  <si>
    <t>Nikkhil Advani</t>
  </si>
  <si>
    <t>Niranjan Iyengar</t>
  </si>
  <si>
    <t>Preity Zinta</t>
  </si>
  <si>
    <t>View from the Top</t>
  </si>
  <si>
    <t>Eric Wald</t>
  </si>
  <si>
    <t>Malibu's Most Wanted</t>
  </si>
  <si>
    <t>Fax Bahr</t>
  </si>
  <si>
    <t>Jamie Kennedy</t>
  </si>
  <si>
    <t>Kangaroo Jack</t>
  </si>
  <si>
    <t>January 17, 2003 (United States)</t>
  </si>
  <si>
    <t>Anthony Anderson</t>
  </si>
  <si>
    <t>The Return</t>
  </si>
  <si>
    <t>June 25, 2003 (Russia)</t>
  </si>
  <si>
    <t>Andrey Zvyagintsev</t>
  </si>
  <si>
    <t>Vladimir Moiseenko</t>
  </si>
  <si>
    <t>Vladimir Garin</t>
  </si>
  <si>
    <t>Ren Film</t>
  </si>
  <si>
    <t>Radio</t>
  </si>
  <si>
    <t>The Recruit</t>
  </si>
  <si>
    <t>Roger Towne</t>
  </si>
  <si>
    <t>Coffee and Cigarettes</t>
  </si>
  <si>
    <t>June 11, 2004 (United States)</t>
  </si>
  <si>
    <t>Asmik Ace Entertainment</t>
  </si>
  <si>
    <t>Young Adam</t>
  </si>
  <si>
    <t>September 26, 2003 (United Kingdom)</t>
  </si>
  <si>
    <t>David Mackenzie</t>
  </si>
  <si>
    <t>Alexander Trocchi</t>
  </si>
  <si>
    <t>Hollywood Homicide</t>
  </si>
  <si>
    <t>Robert Souza</t>
  </si>
  <si>
    <t>Evil</t>
  </si>
  <si>
    <t>September 26, 2003 (Sweden)</t>
  </si>
  <si>
    <t>Mikael HÃ¥fstrÃ¶m</t>
  </si>
  <si>
    <t>Jan Guillou</t>
  </si>
  <si>
    <t>Andreas Wilson</t>
  </si>
  <si>
    <t>Moviola Film och Television AB</t>
  </si>
  <si>
    <t>National Security</t>
  </si>
  <si>
    <t>The Triplets of Belleville</t>
  </si>
  <si>
    <t>Sylvain Chomet</t>
  </si>
  <si>
    <t>MichÃ¨le Caucheteux</t>
  </si>
  <si>
    <t>Les Armateurs</t>
  </si>
  <si>
    <t>Untold Scandal</t>
  </si>
  <si>
    <t>October 2, 2003 (South Korea)</t>
  </si>
  <si>
    <t>Je-yong Lee</t>
  </si>
  <si>
    <t>Dae-woo Kim</t>
  </si>
  <si>
    <t>Mi-sook Lee</t>
  </si>
  <si>
    <t>B.O.M. Film Productions Co.</t>
  </si>
  <si>
    <t>Twentynine Palms</t>
  </si>
  <si>
    <t>September 17, 2003 (France)</t>
  </si>
  <si>
    <t>Yekaterina Golubeva</t>
  </si>
  <si>
    <t>Stuck on You</t>
  </si>
  <si>
    <t>Charles B. Wessler</t>
  </si>
  <si>
    <t>Ned Kelly</t>
  </si>
  <si>
    <t>March 26, 2004 (United States)</t>
  </si>
  <si>
    <t>Robert Drewe</t>
  </si>
  <si>
    <t>Tokyo Godfathers</t>
  </si>
  <si>
    <t>November 8, 2003 (Japan)</t>
  </si>
  <si>
    <t>TÃ´ru Emori</t>
  </si>
  <si>
    <t>Dorm Daze</t>
  </si>
  <si>
    <t>August 20, 2004 (Russia)</t>
  </si>
  <si>
    <t>David Hillenbrand</t>
  </si>
  <si>
    <t>Pat Casey</t>
  </si>
  <si>
    <t>Tatyana Ali</t>
  </si>
  <si>
    <t>The Blind Swordsman: Zatoichi</t>
  </si>
  <si>
    <t>September 6, 2003 (Japan)</t>
  </si>
  <si>
    <t>Asahi National Broadcasting Company</t>
  </si>
  <si>
    <t>Bright Young Things</t>
  </si>
  <si>
    <t>October 3, 2003 (United Kingdom)</t>
  </si>
  <si>
    <t>Stephen Campbell Moore</t>
  </si>
  <si>
    <t>The Film Consortium</t>
  </si>
  <si>
    <t>Love Me If You Dare</t>
  </si>
  <si>
    <t>Yann Samuell</t>
  </si>
  <si>
    <t>Guillaume Canet</t>
  </si>
  <si>
    <t>Nord-Ouest Films</t>
  </si>
  <si>
    <t>Bulletproof Monk</t>
  </si>
  <si>
    <t>April 16, 2003 (United States)</t>
  </si>
  <si>
    <t>Paul Hunter</t>
  </si>
  <si>
    <t>Down with Love</t>
  </si>
  <si>
    <t>Eve Ahlert</t>
  </si>
  <si>
    <t>Biker Boyz</t>
  </si>
  <si>
    <t>Reggie Rock Bythewood</t>
  </si>
  <si>
    <t>Michael Gougis</t>
  </si>
  <si>
    <t>The Green Butchers</t>
  </si>
  <si>
    <t>March 21, 2003 (Denmark)</t>
  </si>
  <si>
    <t>Anders Thomas Jensen</t>
  </si>
  <si>
    <t>Nikolaj Lie Kaas</t>
  </si>
  <si>
    <t>M&amp;M Productions</t>
  </si>
  <si>
    <t>The Medallion</t>
  </si>
  <si>
    <t>August 22, 2003 (United States)</t>
  </si>
  <si>
    <t>Gordon Chan</t>
  </si>
  <si>
    <t>Alfred Cheung</t>
  </si>
  <si>
    <t>Emperor Multimedia Group (EMG)</t>
  </si>
  <si>
    <t>American Splendor</t>
  </si>
  <si>
    <t>Shari Springer Berman</t>
  </si>
  <si>
    <t>Harvey Pekar</t>
  </si>
  <si>
    <t>Paul Giamatti</t>
  </si>
  <si>
    <t>The Shape of Things</t>
  </si>
  <si>
    <t>Paul Rudd</t>
  </si>
  <si>
    <t>Mepris Films</t>
  </si>
  <si>
    <t>Party Monster</t>
  </si>
  <si>
    <t>October 17, 2003 (United Kingdom)</t>
  </si>
  <si>
    <t>Fenton Bailey</t>
  </si>
  <si>
    <t>World of Wonder Productions</t>
  </si>
  <si>
    <t>Bringing Down the House</t>
  </si>
  <si>
    <t>Jason Filardi</t>
  </si>
  <si>
    <t>Willard</t>
  </si>
  <si>
    <t>Love Don't Cost a Thing</t>
  </si>
  <si>
    <t>The Best of Youth</t>
  </si>
  <si>
    <t>June 20, 2003 (Italy)</t>
  </si>
  <si>
    <t>Marco Tullio Giordana</t>
  </si>
  <si>
    <t>Sandro Petraglia</t>
  </si>
  <si>
    <t>Luigi Lo Cascio</t>
  </si>
  <si>
    <t>BiBi Film</t>
  </si>
  <si>
    <t>The in-Laws</t>
  </si>
  <si>
    <t>Confidence</t>
  </si>
  <si>
    <t>Doug Jung</t>
  </si>
  <si>
    <t>Latter Days</t>
  </si>
  <si>
    <t>July 1, 2004 (Israel)</t>
  </si>
  <si>
    <t>C. Jay Cox</t>
  </si>
  <si>
    <t>Wes Ramsey</t>
  </si>
  <si>
    <t>Funny Boy Films</t>
  </si>
  <si>
    <t>Beyond Borders</t>
  </si>
  <si>
    <t>Caspian Tredwell-Owen</t>
  </si>
  <si>
    <t>Mandalay Pictures</t>
  </si>
  <si>
    <t>It Runs in the Family</t>
  </si>
  <si>
    <t>Jesse Wigutow</t>
  </si>
  <si>
    <t>Buena Vista International</t>
  </si>
  <si>
    <t>Chasing Papi</t>
  </si>
  <si>
    <t>Linda Mendoza</t>
  </si>
  <si>
    <t>Laura Angelica Simon</t>
  </si>
  <si>
    <t>Eduardo VerÃ¡stegui</t>
  </si>
  <si>
    <t>The Fighting Temptations</t>
  </si>
  <si>
    <t>Elizabeth Hunter</t>
  </si>
  <si>
    <t>Anything Else</t>
  </si>
  <si>
    <t>I Capture the Castle</t>
  </si>
  <si>
    <t>Tim Fywell</t>
  </si>
  <si>
    <t>Romola Garai</t>
  </si>
  <si>
    <t>Camp</t>
  </si>
  <si>
    <t>Don Dixon</t>
  </si>
  <si>
    <t>The Jungle Book 2</t>
  </si>
  <si>
    <t>Steve Trenbirth</t>
  </si>
  <si>
    <t>Karl Geurs</t>
  </si>
  <si>
    <t>My Boss's Daughter</t>
  </si>
  <si>
    <t>A Guy Thing</t>
  </si>
  <si>
    <t>Jason Lee</t>
  </si>
  <si>
    <t>Intermission</t>
  </si>
  <si>
    <t>April 16, 2004 (United States)</t>
  </si>
  <si>
    <t>John Crowley</t>
  </si>
  <si>
    <t>Mark O'Rowe</t>
  </si>
  <si>
    <t>All the Real Girls</t>
  </si>
  <si>
    <t>August 1, 2003 (United Kingdom)</t>
  </si>
  <si>
    <t>David Gordon Green</t>
  </si>
  <si>
    <t>Zooey Deschanel</t>
  </si>
  <si>
    <t>From Justin to Kelly</t>
  </si>
  <si>
    <t>Kim Fuller</t>
  </si>
  <si>
    <t>Kelly Clarkson</t>
  </si>
  <si>
    <t>19 Entertainment</t>
  </si>
  <si>
    <t>Owning Mahowny</t>
  </si>
  <si>
    <t>September 25, 2003 (Argentina)</t>
  </si>
  <si>
    <t>Richard Kwietniowski</t>
  </si>
  <si>
    <t>Gary Stephen Ross</t>
  </si>
  <si>
    <t>Head of State</t>
  </si>
  <si>
    <t>The Singing Detective</t>
  </si>
  <si>
    <t>November 14, 2003 (Brazil)</t>
  </si>
  <si>
    <t>Pieces of April</t>
  </si>
  <si>
    <t>November 28, 2003 (United States)</t>
  </si>
  <si>
    <t>Code 46</t>
  </si>
  <si>
    <t>September 17, 2004 (United Kingdom)</t>
  </si>
  <si>
    <t>Time of the Wolf</t>
  </si>
  <si>
    <t>October 8, 2003 (France)</t>
  </si>
  <si>
    <t>Barely Legal</t>
  </si>
  <si>
    <t>May 25, 2006 (Thailand)</t>
  </si>
  <si>
    <t>Erik von Detten</t>
  </si>
  <si>
    <t>International West Pictures (IWP)</t>
  </si>
  <si>
    <t>Nathalie...</t>
  </si>
  <si>
    <t>January 7, 2004 (France)</t>
  </si>
  <si>
    <t>Anne Fontaine</t>
  </si>
  <si>
    <t>The Order</t>
  </si>
  <si>
    <t>Gozu</t>
  </si>
  <si>
    <t>July 14, 2004 (France)</t>
  </si>
  <si>
    <t>YÃ»ta Sone</t>
  </si>
  <si>
    <t>Rakueisha</t>
  </si>
  <si>
    <t>Veronica Guerin</t>
  </si>
  <si>
    <t>Carol Doyle</t>
  </si>
  <si>
    <t>Shade</t>
  </si>
  <si>
    <t>May 9, 2004 (United States)</t>
  </si>
  <si>
    <t>Damian Nieman</t>
  </si>
  <si>
    <t>Joe Nicolo</t>
  </si>
  <si>
    <t>Cobalt Media Group</t>
  </si>
  <si>
    <t>The Mother</t>
  </si>
  <si>
    <t>June 18, 2004 (United States)</t>
  </si>
  <si>
    <t>Anne Reid</t>
  </si>
  <si>
    <t>Sylvia</t>
  </si>
  <si>
    <t>Christine Jeffs</t>
  </si>
  <si>
    <t>John Brownlow</t>
  </si>
  <si>
    <t>Rugrats Go Wild</t>
  </si>
  <si>
    <t>John Eng</t>
  </si>
  <si>
    <t>Kate Boutilier</t>
  </si>
  <si>
    <t>Jodi Carlisle</t>
  </si>
  <si>
    <t>Klasky-Csupo</t>
  </si>
  <si>
    <t>The Divorce</t>
  </si>
  <si>
    <t>Diane Johnson</t>
  </si>
  <si>
    <t>Luther</t>
  </si>
  <si>
    <t>Camille Thomasson</t>
  </si>
  <si>
    <t>Joseph Fiennes</t>
  </si>
  <si>
    <t>Eikon Film</t>
  </si>
  <si>
    <t>Pride and Prejudice</t>
  </si>
  <si>
    <t>Andrew Black</t>
  </si>
  <si>
    <t>Kam Heskin</t>
  </si>
  <si>
    <t>Bestboy Pictures</t>
  </si>
  <si>
    <t>Saints and Soldiers</t>
  </si>
  <si>
    <t>March 25, 2005 (United States)</t>
  </si>
  <si>
    <t>Ryan Little</t>
  </si>
  <si>
    <t>Geoffrey Panos</t>
  </si>
  <si>
    <t>Corbin Allred</t>
  </si>
  <si>
    <t>Go Films</t>
  </si>
  <si>
    <t>Carandiru</t>
  </si>
  <si>
    <t>April 11, 2003 (Brazil)</t>
  </si>
  <si>
    <t>Enrique Diaz</t>
  </si>
  <si>
    <t>BR PetrobrÃ¡s</t>
  </si>
  <si>
    <t>Taxi 3</t>
  </si>
  <si>
    <t>January 29, 2003 (France)</t>
  </si>
  <si>
    <t>My Life Without Me</t>
  </si>
  <si>
    <t>March 7, 2003 (Spain)</t>
  </si>
  <si>
    <t>Isabel Coixet</t>
  </si>
  <si>
    <t>The Company</t>
  </si>
  <si>
    <t>May 7, 2004 (United Kingdom)</t>
  </si>
  <si>
    <t>The Barbarian Invasions</t>
  </si>
  <si>
    <t>March 5, 2004 (United States)</t>
  </si>
  <si>
    <t>RÃ©my Girard</t>
  </si>
  <si>
    <t>Pyramide Productions</t>
  </si>
  <si>
    <t>Good Boy</t>
  </si>
  <si>
    <t>John Hoffman</t>
  </si>
  <si>
    <t>Zeke Richardson</t>
  </si>
  <si>
    <t>Liam Aiken</t>
  </si>
  <si>
    <t>The United States of Leland</t>
  </si>
  <si>
    <t>March 25, 2005 (Italy)</t>
  </si>
  <si>
    <t>Matthew Ryan Hoge</t>
  </si>
  <si>
    <t>How to Deal</t>
  </si>
  <si>
    <t>Clare Kilner</t>
  </si>
  <si>
    <t>Sarah Dessen</t>
  </si>
  <si>
    <t>It's All About Love</t>
  </si>
  <si>
    <t>January 10, 2003 (Denmark)</t>
  </si>
  <si>
    <t>Mogens Rukov</t>
  </si>
  <si>
    <t>Masked and Anonymous</t>
  </si>
  <si>
    <t>August 8, 2003 (Canada)</t>
  </si>
  <si>
    <t>Larry Charles</t>
  </si>
  <si>
    <t>Bob Dylan</t>
  </si>
  <si>
    <t>American Entertainment Investors</t>
  </si>
  <si>
    <t>Control</t>
  </si>
  <si>
    <t>November 20, 2003 (Hungary)</t>
  </si>
  <si>
    <t>NimrÃ³d Antal</t>
  </si>
  <si>
    <t>Jim Adler</t>
  </si>
  <si>
    <t>SÃ¡ndor CsÃ¡nyi</t>
  </si>
  <si>
    <t>CafÃ© Film</t>
  </si>
  <si>
    <t>The Girl Next Door</t>
  </si>
  <si>
    <t>April 9, 2004 (United States)</t>
  </si>
  <si>
    <t>David Wagner</t>
  </si>
  <si>
    <t>Emile Hirsch</t>
  </si>
  <si>
    <t>EuroTrip</t>
  </si>
  <si>
    <t>Jeff Schaffer</t>
  </si>
  <si>
    <t>Alec Berg</t>
  </si>
  <si>
    <t>Scott Mechlowicz</t>
  </si>
  <si>
    <t>Dodgeball: A True Underdog Story</t>
  </si>
  <si>
    <t>Rawson Marshall Thurber</t>
  </si>
  <si>
    <t>White Chicks</t>
  </si>
  <si>
    <t>June 23, 2004 (United States)</t>
  </si>
  <si>
    <t>Mean Girls</t>
  </si>
  <si>
    <t>April 30, 2004 (United States)</t>
  </si>
  <si>
    <t>Rosalind Wiseman</t>
  </si>
  <si>
    <t>Harry Potter and the Prisoner of Azkaban</t>
  </si>
  <si>
    <t>June 4, 2004 (United States)</t>
  </si>
  <si>
    <t>Troy</t>
  </si>
  <si>
    <t>Eternal Sunshine of the Spotless Mind</t>
  </si>
  <si>
    <t>March 19, 2004 (United States)</t>
  </si>
  <si>
    <t>Kill Bill: Vol. 2</t>
  </si>
  <si>
    <t>The Notebook</t>
  </si>
  <si>
    <t>June 25, 2004 (United States)</t>
  </si>
  <si>
    <t>The Terminal</t>
  </si>
  <si>
    <t>Van Helsing</t>
  </si>
  <si>
    <t>May 7, 2004 (United States)</t>
  </si>
  <si>
    <t>Hugh Jackman</t>
  </si>
  <si>
    <t>The Incredibles</t>
  </si>
  <si>
    <t>November 5, 2004 (United States)</t>
  </si>
  <si>
    <t>Craig T. Nelson</t>
  </si>
  <si>
    <t>Saw</t>
  </si>
  <si>
    <t>October 29, 2004 (United States)</t>
  </si>
  <si>
    <t>James Wan</t>
  </si>
  <si>
    <t>Leigh Whannell</t>
  </si>
  <si>
    <t>Evolution Entertainment</t>
  </si>
  <si>
    <t>Collateral</t>
  </si>
  <si>
    <t>August 6, 2004 (United States)</t>
  </si>
  <si>
    <t>Stuart Beattie</t>
  </si>
  <si>
    <t>Forward Pass</t>
  </si>
  <si>
    <t>Spider-Man 2</t>
  </si>
  <si>
    <t>June 30, 2004 (United States)</t>
  </si>
  <si>
    <t>The Punisher</t>
  </si>
  <si>
    <t>I, Robot</t>
  </si>
  <si>
    <t>July 16, 2004 (United States)</t>
  </si>
  <si>
    <t>Jeff Vintar</t>
  </si>
  <si>
    <t>Howl's Moving Castle</t>
  </si>
  <si>
    <t>June 17, 2005 (United States)</t>
  </si>
  <si>
    <t>Chieko BaishÃ´</t>
  </si>
  <si>
    <t>Buena Vista Home Entertainment</t>
  </si>
  <si>
    <t>Spanglish</t>
  </si>
  <si>
    <t>December 17, 2004 (United States)</t>
  </si>
  <si>
    <t>Million Dollar Baby</t>
  </si>
  <si>
    <t>January 28, 2005 (United States)</t>
  </si>
  <si>
    <t>Paul Haggis</t>
  </si>
  <si>
    <t>Shaun of the Dead</t>
  </si>
  <si>
    <t>September 24, 2004 (United States)</t>
  </si>
  <si>
    <t>Edgar Wright</t>
  </si>
  <si>
    <t>Simon Pegg</t>
  </si>
  <si>
    <t>The Village</t>
  </si>
  <si>
    <t>July 30, 2004 (United States)</t>
  </si>
  <si>
    <t>My Summer of Love</t>
  </si>
  <si>
    <t>July 1, 2005 (United States)</t>
  </si>
  <si>
    <t>Pawel Pawlikowski</t>
  </si>
  <si>
    <t>Helen Cross</t>
  </si>
  <si>
    <t>Natalie Press</t>
  </si>
  <si>
    <t>Apocalypso Pictures</t>
  </si>
  <si>
    <t>The Butterfly Effect</t>
  </si>
  <si>
    <t>January 23, 2004 (United States)</t>
  </si>
  <si>
    <t>Eric Bress</t>
  </si>
  <si>
    <t>BenderSpink</t>
  </si>
  <si>
    <t>The Day After Tomorrow</t>
  </si>
  <si>
    <t>Layer Cake</t>
  </si>
  <si>
    <t>June 3, 2005 (United States)</t>
  </si>
  <si>
    <t>Matthew Vaughn</t>
  </si>
  <si>
    <t>J.J. Connolly</t>
  </si>
  <si>
    <t>Daniel Craig</t>
  </si>
  <si>
    <t>Napoleon Dynamite</t>
  </si>
  <si>
    <t>Jared Hess</t>
  </si>
  <si>
    <t>Jon Heder</t>
  </si>
  <si>
    <t>50 First Dates</t>
  </si>
  <si>
    <t>George Wing</t>
  </si>
  <si>
    <t>Downfall</t>
  </si>
  <si>
    <t>April 8, 2005 (United States)</t>
  </si>
  <si>
    <t>Bernd Eichinger</t>
  </si>
  <si>
    <t>13 Going on 30</t>
  </si>
  <si>
    <t>Gary Winick</t>
  </si>
  <si>
    <t>Jennifer Garner</t>
  </si>
  <si>
    <t>Shrek 2</t>
  </si>
  <si>
    <t>May 19, 2004 (United States)</t>
  </si>
  <si>
    <t>May 6, 2005 (United States)</t>
  </si>
  <si>
    <t>Don Cheadle</t>
  </si>
  <si>
    <t>Bob Yari Productions</t>
  </si>
  <si>
    <t>The Bourne Supremacy</t>
  </si>
  <si>
    <t>July 23, 2004 (United States)</t>
  </si>
  <si>
    <t>Dawn of the Dead</t>
  </si>
  <si>
    <t>Zack Snyder</t>
  </si>
  <si>
    <t>Strike Entertainment</t>
  </si>
  <si>
    <t>The Passion of the Christ</t>
  </si>
  <si>
    <t>February 25, 2004 (United States)</t>
  </si>
  <si>
    <t>Benedict Fitzgerald</t>
  </si>
  <si>
    <t>Resident Evil: Apocalypse</t>
  </si>
  <si>
    <t>September 10, 2004 (United States)</t>
  </si>
  <si>
    <t>Alexander Witt</t>
  </si>
  <si>
    <t>Hellboy</t>
  </si>
  <si>
    <t>April 2, 2004 (United States)</t>
  </si>
  <si>
    <t>Anchorman: The Legend of Ron Burgundy</t>
  </si>
  <si>
    <t>July 9, 2004 (United States)</t>
  </si>
  <si>
    <t>Adam McKay</t>
  </si>
  <si>
    <t>Walking Tall</t>
  </si>
  <si>
    <t>Mort Briskin</t>
  </si>
  <si>
    <t>The Life Aquatic with Steve Zissou</t>
  </si>
  <si>
    <t>A Series of Unfortunate Events</t>
  </si>
  <si>
    <t>The Machinist</t>
  </si>
  <si>
    <t>December 3, 2004 (United States)</t>
  </si>
  <si>
    <t>Scott Kosar</t>
  </si>
  <si>
    <t>Filmax Group</t>
  </si>
  <si>
    <t>December 10, 2004 (United Kingdom)</t>
  </si>
  <si>
    <t>Closer</t>
  </si>
  <si>
    <t>Patrick Marber</t>
  </si>
  <si>
    <t>National Treasure</t>
  </si>
  <si>
    <t>November 19, 2004 (United States)</t>
  </si>
  <si>
    <t>Alexander</t>
  </si>
  <si>
    <t>November 24, 2004 (United States)</t>
  </si>
  <si>
    <t>The Chronicles of Riddick</t>
  </si>
  <si>
    <t>9 Songs</t>
  </si>
  <si>
    <t>March 11, 2005 (United Kingdom)</t>
  </si>
  <si>
    <t>Kieran O'Brien</t>
  </si>
  <si>
    <t>The Manchurian Candidate</t>
  </si>
  <si>
    <t>King Arthur</t>
  </si>
  <si>
    <t>July 7, 2004 (United States)</t>
  </si>
  <si>
    <t>Ocean's Twelve</t>
  </si>
  <si>
    <t>December 10, 2004 (United States)</t>
  </si>
  <si>
    <t>George Nolfi</t>
  </si>
  <si>
    <t>Harold &amp; Kumar Go to White Castle</t>
  </si>
  <si>
    <t>Jon Hurwitz</t>
  </si>
  <si>
    <t>John Cho</t>
  </si>
  <si>
    <t>Endgame Entertainment</t>
  </si>
  <si>
    <t>Blade: Trinity</t>
  </si>
  <si>
    <t>December 8, 2004 (United States)</t>
  </si>
  <si>
    <t>Alien vs. Predator</t>
  </si>
  <si>
    <t>August 13, 2004 (United States)</t>
  </si>
  <si>
    <t>Meet the Fockers</t>
  </si>
  <si>
    <t>December 22, 2004 (United States)</t>
  </si>
  <si>
    <t>Sideways</t>
  </si>
  <si>
    <t>October 22, 2004 (United States)</t>
  </si>
  <si>
    <t>Rex Pickett</t>
  </si>
  <si>
    <t>Friday Night Lights</t>
  </si>
  <si>
    <t>October 8, 2004 (United States)</t>
  </si>
  <si>
    <t>Starsky &amp; Hutch</t>
  </si>
  <si>
    <t>William Blinn</t>
  </si>
  <si>
    <t>Shark Tale</t>
  </si>
  <si>
    <t>October 1, 2004 (United States)</t>
  </si>
  <si>
    <t>Before Sunset</t>
  </si>
  <si>
    <t>Warner Independent Pictures (WIP)</t>
  </si>
  <si>
    <t>Ella Enchanted</t>
  </si>
  <si>
    <t>Anne Hathaway</t>
  </si>
  <si>
    <t>Primer</t>
  </si>
  <si>
    <t>May 27, 2005 (Spain)</t>
  </si>
  <si>
    <t>Shane Carruth</t>
  </si>
  <si>
    <t>ERBP</t>
  </si>
  <si>
    <t>A Cinderella Story</t>
  </si>
  <si>
    <t>Leigh Dunlap</t>
  </si>
  <si>
    <t>Along Came Polly</t>
  </si>
  <si>
    <t>John Hamburg</t>
  </si>
  <si>
    <t>Somersault</t>
  </si>
  <si>
    <t>September 16, 2004 (Australia)</t>
  </si>
  <si>
    <t>Cate Shortland</t>
  </si>
  <si>
    <t>Abbie Cornish</t>
  </si>
  <si>
    <t>Red Carpet Productions</t>
  </si>
  <si>
    <t>The SpongeBob SquarePants Movie</t>
  </si>
  <si>
    <t>Stephen Hillenburg</t>
  </si>
  <si>
    <t>Derek Drymon</t>
  </si>
  <si>
    <t>Tom Kenny</t>
  </si>
  <si>
    <t>Scooby-Doo 2: Monsters Unleashed</t>
  </si>
  <si>
    <t>The Ladykillers</t>
  </si>
  <si>
    <t>Hotel Rwanda</t>
  </si>
  <si>
    <t>February 4, 2005 (United States)</t>
  </si>
  <si>
    <t>Terry George</t>
  </si>
  <si>
    <t>Keir Pearson</t>
  </si>
  <si>
    <t>Taking Lives</t>
  </si>
  <si>
    <t>Michael Pye</t>
  </si>
  <si>
    <t>Kung Fu Hustle</t>
  </si>
  <si>
    <t>April 22, 2005 (United States)</t>
  </si>
  <si>
    <t>Columbia Pictures Film Production Asia</t>
  </si>
  <si>
    <t>The Perfect Score</t>
  </si>
  <si>
    <t>Garden State</t>
  </si>
  <si>
    <t>Zach Braff</t>
  </si>
  <si>
    <t>Camelot Pictures</t>
  </si>
  <si>
    <t>The Princess Diaries 2: Royal Engagement</t>
  </si>
  <si>
    <t>August 11, 2004 (United States)</t>
  </si>
  <si>
    <t>Twisted</t>
  </si>
  <si>
    <t>February 27, 2004 (United States)</t>
  </si>
  <si>
    <t>Sarah Thorp</t>
  </si>
  <si>
    <t>Catwoman</t>
  </si>
  <si>
    <t>Pitof</t>
  </si>
  <si>
    <t>Seed of Chucky</t>
  </si>
  <si>
    <t>November 12, 2004 (United States)</t>
  </si>
  <si>
    <t>Rogue Pictures</t>
  </si>
  <si>
    <t>September 29, 2004 (Hong Kong)</t>
  </si>
  <si>
    <t>Torque</t>
  </si>
  <si>
    <t>Joseph Kahn</t>
  </si>
  <si>
    <t>Matt Johnson</t>
  </si>
  <si>
    <t>Martin Henderson</t>
  </si>
  <si>
    <t>Ray</t>
  </si>
  <si>
    <t>Chasing Liberty</t>
  </si>
  <si>
    <t>Derek Guiley</t>
  </si>
  <si>
    <t>Secret Window</t>
  </si>
  <si>
    <t>March 12, 2004 (United States)</t>
  </si>
  <si>
    <t>Grand Slam Productions</t>
  </si>
  <si>
    <t>Bride &amp; Prejudice</t>
  </si>
  <si>
    <t>March 11, 2005 (United States)</t>
  </si>
  <si>
    <t>Finding Neverland</t>
  </si>
  <si>
    <t>Allan Knee</t>
  </si>
  <si>
    <t>Team America: World Police</t>
  </si>
  <si>
    <t>October 15, 2004 (United States)</t>
  </si>
  <si>
    <t>Sleepover</t>
  </si>
  <si>
    <t>Joe Nussbaum</t>
  </si>
  <si>
    <t>The Grudge</t>
  </si>
  <si>
    <t>Stephen Susco</t>
  </si>
  <si>
    <t>Around the World in 80 Days</t>
  </si>
  <si>
    <t>June 16, 2004 (United States)</t>
  </si>
  <si>
    <t>Jules Verne</t>
  </si>
  <si>
    <t>Wimbledon</t>
  </si>
  <si>
    <t>September 17, 2004 (United States)</t>
  </si>
  <si>
    <t>The Adventures of Sharkboy and Lavagirl 3-D</t>
  </si>
  <si>
    <t>Cayden Boyd</t>
  </si>
  <si>
    <t>The Polar Express</t>
  </si>
  <si>
    <t>November 10, 2004 (United States)</t>
  </si>
  <si>
    <t>Chris Van Allsburg</t>
  </si>
  <si>
    <t>Without a Paddle</t>
  </si>
  <si>
    <t>Miracle</t>
  </si>
  <si>
    <t>Gavin O'Connor</t>
  </si>
  <si>
    <t>Eric Guggenheim</t>
  </si>
  <si>
    <t>Pop Pop Productions</t>
  </si>
  <si>
    <t>Mindhunters</t>
  </si>
  <si>
    <t>May 13, 2005 (United States)</t>
  </si>
  <si>
    <t>Mysterious Skin</t>
  </si>
  <si>
    <t>Brady Corbet</t>
  </si>
  <si>
    <t>Antidote Films (I)</t>
  </si>
  <si>
    <t>The Prince and Me</t>
  </si>
  <si>
    <t>Mark Amin</t>
  </si>
  <si>
    <t>October 6, 2004 (United States)</t>
  </si>
  <si>
    <t>Queen Latifah</t>
  </si>
  <si>
    <t>Wicker Park</t>
  </si>
  <si>
    <t>September 3, 2004 (United States)</t>
  </si>
  <si>
    <t>Gilles Mimouni</t>
  </si>
  <si>
    <t>Cellular</t>
  </si>
  <si>
    <t>Kinsey</t>
  </si>
  <si>
    <t>January 7, 2005 (United States)</t>
  </si>
  <si>
    <t>Anacondas: The Hunt for the Blood Orchid</t>
  </si>
  <si>
    <t>The Heart Is Deceitful Above All Things</t>
  </si>
  <si>
    <t>January 19, 2005 (France)</t>
  </si>
  <si>
    <t>Laura Albert</t>
  </si>
  <si>
    <t>Above All Things Inc.</t>
  </si>
  <si>
    <t>Confessions of a Teenage Drama Queen</t>
  </si>
  <si>
    <t>Sara Sugarman</t>
  </si>
  <si>
    <t>Dyan Sheldon</t>
  </si>
  <si>
    <t>Raising Helen</t>
  </si>
  <si>
    <t>Fat Albert</t>
  </si>
  <si>
    <t>Kenan Thompson</t>
  </si>
  <si>
    <t>Sky Captain and the World of Tomorrow</t>
  </si>
  <si>
    <t>Kerry Conran</t>
  </si>
  <si>
    <t>The Final Cut</t>
  </si>
  <si>
    <t>Omar Naim</t>
  </si>
  <si>
    <t>Lions Gate Entertainment</t>
  </si>
  <si>
    <t>The Stepford Wives</t>
  </si>
  <si>
    <t>Shall We Dance</t>
  </si>
  <si>
    <t>Masayuki SuÃ´</t>
  </si>
  <si>
    <t>House of Flying Daggers</t>
  </si>
  <si>
    <t>January 14, 2005 (United States)</t>
  </si>
  <si>
    <t>Ziyi Zhang</t>
  </si>
  <si>
    <t>Beijing New Picture Film</t>
  </si>
  <si>
    <t>District B13</t>
  </si>
  <si>
    <t>June 2, 2006 (United States)</t>
  </si>
  <si>
    <t>Pierre Morel</t>
  </si>
  <si>
    <t>Cyril Raffaelli</t>
  </si>
  <si>
    <t>Dead Man's Shoes</t>
  </si>
  <si>
    <t>October 1, 2004 (Ireland)</t>
  </si>
  <si>
    <t>Warp Films</t>
  </si>
  <si>
    <t>After the Sunset</t>
  </si>
  <si>
    <t>Paul Zbyszewski</t>
  </si>
  <si>
    <t>A Very Long Engagement</t>
  </si>
  <si>
    <t>SÃ©bastien Japrisot</t>
  </si>
  <si>
    <t>2003 Productions</t>
  </si>
  <si>
    <t>The Forgotten</t>
  </si>
  <si>
    <t>Flight of the Phoenix</t>
  </si>
  <si>
    <t>Lukas Heller</t>
  </si>
  <si>
    <t>Saved!</t>
  </si>
  <si>
    <t>Brian Dannelly</t>
  </si>
  <si>
    <t>Jena Malone</t>
  </si>
  <si>
    <t>Garfield</t>
  </si>
  <si>
    <t>Jim Davis</t>
  </si>
  <si>
    <t>In Good Company</t>
  </si>
  <si>
    <t>First Daughter</t>
  </si>
  <si>
    <t>Jersey Girl</t>
  </si>
  <si>
    <t>The Alamo</t>
  </si>
  <si>
    <t>A Love Song for Bobby Long</t>
  </si>
  <si>
    <t>January 21, 2005 (United States)</t>
  </si>
  <si>
    <t>Shainee Gabel</t>
  </si>
  <si>
    <t>Ronald Everett Capps</t>
  </si>
  <si>
    <t>Raise Your Voice</t>
  </si>
  <si>
    <t>Mitch Rotter</t>
  </si>
  <si>
    <t>Hidalgo</t>
  </si>
  <si>
    <t>Viggo Mortensen</t>
  </si>
  <si>
    <t>Bridget Jones: The Edge of Reason</t>
  </si>
  <si>
    <t>Mean Creek</t>
  </si>
  <si>
    <t>September 29, 2004 (France)</t>
  </si>
  <si>
    <t>Jacob Estes</t>
  </si>
  <si>
    <t>Rory Culkin</t>
  </si>
  <si>
    <t>Whitewater Films</t>
  </si>
  <si>
    <t>Dirty Dancing: Havana Nights</t>
  </si>
  <si>
    <t>Guy Ferland</t>
  </si>
  <si>
    <t>Kate Gunzinger</t>
  </si>
  <si>
    <t>Diego Luna</t>
  </si>
  <si>
    <t>D.E.B.S.</t>
  </si>
  <si>
    <t>Angela Robinson</t>
  </si>
  <si>
    <t>Sara Foster</t>
  </si>
  <si>
    <t>The Motorcycle Diaries</t>
  </si>
  <si>
    <t>Ernesto 'Che' Guevara</t>
  </si>
  <si>
    <t>Gael GarcÃ­a Bernal</t>
  </si>
  <si>
    <t>Club Dread</t>
  </si>
  <si>
    <t>Broken Lizard Industries</t>
  </si>
  <si>
    <t>Eros</t>
  </si>
  <si>
    <t>December 3, 2004 (Italy)</t>
  </si>
  <si>
    <t>Bad Education</t>
  </si>
  <si>
    <t>Soul Plane</t>
  </si>
  <si>
    <t>Jessy Terrero</t>
  </si>
  <si>
    <t>Bo Zenga</t>
  </si>
  <si>
    <t>Dwayne Adway</t>
  </si>
  <si>
    <t>3-Iron</t>
  </si>
  <si>
    <t>October 15, 2004 (South Korea)</t>
  </si>
  <si>
    <t>Seung-Yun Lee</t>
  </si>
  <si>
    <t>Kim Ki-Duk Film</t>
  </si>
  <si>
    <t>Thunderbirds</t>
  </si>
  <si>
    <t>Gerry Anderson</t>
  </si>
  <si>
    <t>New York Minute</t>
  </si>
  <si>
    <t>Emily Fox</t>
  </si>
  <si>
    <t>Mary-Kate Olsen</t>
  </si>
  <si>
    <t>Birth</t>
  </si>
  <si>
    <t>Vanity Fair</t>
  </si>
  <si>
    <t>September 1, 2004 (United States)</t>
  </si>
  <si>
    <t>Matthew Faulk</t>
  </si>
  <si>
    <t>Exorcist: the Beginning</t>
  </si>
  <si>
    <t>A Dirty Shame</t>
  </si>
  <si>
    <t>Tracey Ullman</t>
  </si>
  <si>
    <t>Swades</t>
  </si>
  <si>
    <t>December 17, 2004 (India)</t>
  </si>
  <si>
    <t>M.G. Sathya</t>
  </si>
  <si>
    <t>Ashutosh Gowariker Productions</t>
  </si>
  <si>
    <t>I Heart Huckabees</t>
  </si>
  <si>
    <t>The Sea Inside</t>
  </si>
  <si>
    <t>March 4, 2005 (United States)</t>
  </si>
  <si>
    <t>Sogepaq</t>
  </si>
  <si>
    <t>The Door in the Floor</t>
  </si>
  <si>
    <t>Tod Williams</t>
  </si>
  <si>
    <t>The Whole Ten Yards</t>
  </si>
  <si>
    <t>Nine Yards Two Productions</t>
  </si>
  <si>
    <t>Envy</t>
  </si>
  <si>
    <t>Steve Adams</t>
  </si>
  <si>
    <t>Alfie</t>
  </si>
  <si>
    <t>Bill Naughton</t>
  </si>
  <si>
    <t>Superbabies: Baby Geniuses 2</t>
  </si>
  <si>
    <t>Robert Grasmere</t>
  </si>
  <si>
    <t>Nobody Knows</t>
  </si>
  <si>
    <t>October 21, 2004 (Hong Kong)</t>
  </si>
  <si>
    <t>YÃ»ya Yagira</t>
  </si>
  <si>
    <t>Black Friday</t>
  </si>
  <si>
    <t>February 9, 2007 (India)</t>
  </si>
  <si>
    <t>Anurag Kashyap</t>
  </si>
  <si>
    <t>Kay Kay Menon</t>
  </si>
  <si>
    <t>Mid Day Multimedia Limited</t>
  </si>
  <si>
    <t>Johnson Family Vacation</t>
  </si>
  <si>
    <t>April 7, 2004 (United States)</t>
  </si>
  <si>
    <t>Christopher Erskin</t>
  </si>
  <si>
    <t>Todd R. Jones</t>
  </si>
  <si>
    <t>Cedric the Entertainer</t>
  </si>
  <si>
    <t>The Chorus</t>
  </si>
  <si>
    <t>March 17, 2004 (France)</t>
  </si>
  <si>
    <t>Christophe Barratier</t>
  </si>
  <si>
    <t>Georges Chaperot</t>
  </si>
  <si>
    <t>GÃ©rard Jugnot</t>
  </si>
  <si>
    <t>Vega Film</t>
  </si>
  <si>
    <t>The Woodsman</t>
  </si>
  <si>
    <t>January 28, 2005 (Greece)</t>
  </si>
  <si>
    <t>Nicole Kassell</t>
  </si>
  <si>
    <t>Steven Fechter</t>
  </si>
  <si>
    <t>Dash Films</t>
  </si>
  <si>
    <t>Three... Extremes</t>
  </si>
  <si>
    <t>August 20, 2004 (South Korea)</t>
  </si>
  <si>
    <t>Fruit Chan</t>
  </si>
  <si>
    <t>Bai Ling</t>
  </si>
  <si>
    <t>Applause Pictures</t>
  </si>
  <si>
    <t>Spartan</t>
  </si>
  <si>
    <t>Home on the Range</t>
  </si>
  <si>
    <t>Will Finn</t>
  </si>
  <si>
    <t>Christmas with the Kranks</t>
  </si>
  <si>
    <t>Win a Date with Tad Hamilton!</t>
  </si>
  <si>
    <t>Victor Levin</t>
  </si>
  <si>
    <t>Night Watch</t>
  </si>
  <si>
    <t>March 3, 2006 (United States)</t>
  </si>
  <si>
    <t>Timur Bekmambetov</t>
  </si>
  <si>
    <t>Konstantin Khabenskiy</t>
  </si>
  <si>
    <t>Bazelevs Production</t>
  </si>
  <si>
    <t>The Merchant of Venice</t>
  </si>
  <si>
    <t>February 18, 2005 (United States)</t>
  </si>
  <si>
    <t>Movision</t>
  </si>
  <si>
    <t>Ladder 49</t>
  </si>
  <si>
    <t>The Libertine</t>
  </si>
  <si>
    <t>March 10, 2006 (United States)</t>
  </si>
  <si>
    <t>Laurence Dunmore</t>
  </si>
  <si>
    <t>Stephen Jeffreys</t>
  </si>
  <si>
    <t>The Weinstein Company</t>
  </si>
  <si>
    <t>Ma mÃ¨re</t>
  </si>
  <si>
    <t>May 19, 2004 (France)</t>
  </si>
  <si>
    <t>Christophe HonorÃ©</t>
  </si>
  <si>
    <t>Georges Bataille</t>
  </si>
  <si>
    <t>You Got Served</t>
  </si>
  <si>
    <t>Chris Stokes</t>
  </si>
  <si>
    <t>Omarion</t>
  </si>
  <si>
    <t>A Good Woman</t>
  </si>
  <si>
    <t>May 13, 2005 (United Kingdom)</t>
  </si>
  <si>
    <t>Beyond the Sea</t>
  </si>
  <si>
    <t>December 29, 2004 (United States)</t>
  </si>
  <si>
    <t>Ladies in Lavender</t>
  </si>
  <si>
    <t>May 27, 2005 (United States)</t>
  </si>
  <si>
    <t>Charles Dance</t>
  </si>
  <si>
    <t>William J. Locke</t>
  </si>
  <si>
    <t>UK Film Council</t>
  </si>
  <si>
    <t>Eulogy</t>
  </si>
  <si>
    <t>September 26, 2004 (Greece)</t>
  </si>
  <si>
    <t>Michael Clancy</t>
  </si>
  <si>
    <t>Ray Romano</t>
  </si>
  <si>
    <t>Eulogy Productions LLC</t>
  </si>
  <si>
    <t>Before the Fall</t>
  </si>
  <si>
    <t>January 13, 2005 (Germany)</t>
  </si>
  <si>
    <t>Dennis Gansel</t>
  </si>
  <si>
    <t>Max Riemelt</t>
  </si>
  <si>
    <t>Olga Film</t>
  </si>
  <si>
    <t>Saving Face</t>
  </si>
  <si>
    <t>Alice Wu</t>
  </si>
  <si>
    <t>The Big Bounce</t>
  </si>
  <si>
    <t>Shangri-La Entertainment</t>
  </si>
  <si>
    <t>Veer-Zaara</t>
  </si>
  <si>
    <t>November 12, 2004 (India)</t>
  </si>
  <si>
    <t>Yash Chopra</t>
  </si>
  <si>
    <t>Aditya Chopra</t>
  </si>
  <si>
    <t>Yash Raj Films</t>
  </si>
  <si>
    <t>Little Black Book</t>
  </si>
  <si>
    <t>Nick Hurran</t>
  </si>
  <si>
    <t>Melissa Carter</t>
  </si>
  <si>
    <t>Laws of Attraction</t>
  </si>
  <si>
    <t>Aline Brosh McKenna</t>
  </si>
  <si>
    <t>Deep River Productions</t>
  </si>
  <si>
    <t>Undertow</t>
  </si>
  <si>
    <t>December 17, 2004 (Greece)</t>
  </si>
  <si>
    <t>Lingard Jervey</t>
  </si>
  <si>
    <t>Head in the Clouds</t>
  </si>
  <si>
    <t>October 30, 2004 (Japan)</t>
  </si>
  <si>
    <t>Remstar Productions</t>
  </si>
  <si>
    <t>Maria Full of Grace</t>
  </si>
  <si>
    <t>Joshua Marston</t>
  </si>
  <si>
    <t>Catalina Sandino Moreno</t>
  </si>
  <si>
    <t>Colombia</t>
  </si>
  <si>
    <t>Vera Drake</t>
  </si>
  <si>
    <t>Imelda Staunton</t>
  </si>
  <si>
    <t>Millions</t>
  </si>
  <si>
    <t>April 29, 2005 (United States)</t>
  </si>
  <si>
    <t>Alex Etel</t>
  </si>
  <si>
    <t>It's All Gone Pete Tong</t>
  </si>
  <si>
    <t>May 27, 2005 (United Kingdom)</t>
  </si>
  <si>
    <t>Michael Dowse</t>
  </si>
  <si>
    <t>Paul Kaye</t>
  </si>
  <si>
    <t>True West Films</t>
  </si>
  <si>
    <t>Catch That Kid</t>
  </si>
  <si>
    <t>Bart Freundlich</t>
  </si>
  <si>
    <t>Nikolaj Arcel</t>
  </si>
  <si>
    <t>Kristen Stewart</t>
  </si>
  <si>
    <t>Lakshya</t>
  </si>
  <si>
    <t>Javed Akhtar</t>
  </si>
  <si>
    <t>Main Hoon Na</t>
  </si>
  <si>
    <t>April 30, 2004 (India)</t>
  </si>
  <si>
    <t>Farah Khan</t>
  </si>
  <si>
    <t>Tae Guk Gi: The Brotherhood of War</t>
  </si>
  <si>
    <t>Je-kyu Kang</t>
  </si>
  <si>
    <t>Richard Epcar</t>
  </si>
  <si>
    <t>Jang Dong-Gun</t>
  </si>
  <si>
    <t>Kang Je-Kyu Film Co. Ltd.</t>
  </si>
  <si>
    <t>Lila dit Ã§a</t>
  </si>
  <si>
    <t>January 26, 2005 (France)</t>
  </si>
  <si>
    <t>Ziad Doueiri</t>
  </si>
  <si>
    <t>Chimo</t>
  </si>
  <si>
    <t>Vahina Giocante</t>
  </si>
  <si>
    <t>Huit et Demi Productions</t>
  </si>
  <si>
    <t>Five Times Two</t>
  </si>
  <si>
    <t>September 1, 2004 (France)</t>
  </si>
  <si>
    <t>Valeria Bruni Tedeschi</t>
  </si>
  <si>
    <t>She Hate Me</t>
  </si>
  <si>
    <t>Michael Genet</t>
  </si>
  <si>
    <t>Anthony Mackie</t>
  </si>
  <si>
    <t>Mind Game</t>
  </si>
  <si>
    <t>June 26, 2005 (United States)</t>
  </si>
  <si>
    <t>Masaaki Yuasa</t>
  </si>
  <si>
    <t>Robin Nishi</t>
  </si>
  <si>
    <t>KÃ´ji Imada</t>
  </si>
  <si>
    <t>Studio 4Â°C</t>
  </si>
  <si>
    <t>As It Is in Heaven</t>
  </si>
  <si>
    <t>September 3, 2004 (Sweden)</t>
  </si>
  <si>
    <t>Kay Pollak</t>
  </si>
  <si>
    <t>Anders Nyberg</t>
  </si>
  <si>
    <t>Michael Nyqvist</t>
  </si>
  <si>
    <t>Sonet Film AB</t>
  </si>
  <si>
    <t>Palindromes</t>
  </si>
  <si>
    <t>January 21, 2005 (Sweden)</t>
  </si>
  <si>
    <t>Extra Large Pictures</t>
  </si>
  <si>
    <t>Dhoom</t>
  </si>
  <si>
    <t>August 27, 2004 (India)</t>
  </si>
  <si>
    <t>Sanjay Gadhvi</t>
  </si>
  <si>
    <t>Vijay Krishna Acharya</t>
  </si>
  <si>
    <t>Abhishek Bachchan</t>
  </si>
  <si>
    <t>Welcome to Mooseport</t>
  </si>
  <si>
    <t>Ghost in the Shell 2: Innocence</t>
  </si>
  <si>
    <t>Akio Ã”tsuka</t>
  </si>
  <si>
    <t>Clifford's Really Big Movie</t>
  </si>
  <si>
    <t>Robert C. Ramirez</t>
  </si>
  <si>
    <t>Rhett Reese</t>
  </si>
  <si>
    <t>Big Red Dog Productions</t>
  </si>
  <si>
    <t>Summer Storm</t>
  </si>
  <si>
    <t>September 2, 2004 (Germany)</t>
  </si>
  <si>
    <t>Marco Kreuzpaintner</t>
  </si>
  <si>
    <t>Thomas Bahmann</t>
  </si>
  <si>
    <t>Robert Stadlober</t>
  </si>
  <si>
    <t>Claussen &amp; WÃ¶bke Filmproduktion GmbH</t>
  </si>
  <si>
    <t>Melinda and Melinda</t>
  </si>
  <si>
    <t>Harry Potter and the Goblet of Fire</t>
  </si>
  <si>
    <t>November 18, 2005 (United States)</t>
  </si>
  <si>
    <t>The 40-Year-Old Virgin</t>
  </si>
  <si>
    <t>August 19, 2005 (United States)</t>
  </si>
  <si>
    <t>Steve Carell</t>
  </si>
  <si>
    <t>Memoirs of a Geisha</t>
  </si>
  <si>
    <t>December 23, 2005 (United States)</t>
  </si>
  <si>
    <t>Robin Swicord</t>
  </si>
  <si>
    <t>Pride &amp; Prejudice</t>
  </si>
  <si>
    <t>November 23, 2005 (United States)</t>
  </si>
  <si>
    <t>Joe Wright</t>
  </si>
  <si>
    <t>Deborah Moggach</t>
  </si>
  <si>
    <t>Keira Knightley</t>
  </si>
  <si>
    <t>Batman Begins</t>
  </si>
  <si>
    <t>June 15, 2005 (United States)</t>
  </si>
  <si>
    <t>The Descent</t>
  </si>
  <si>
    <t>August 4, 2006 (United States)</t>
  </si>
  <si>
    <t>Neil Marshall</t>
  </si>
  <si>
    <t>Shauna Macdonald</t>
  </si>
  <si>
    <t>Celador Films</t>
  </si>
  <si>
    <t>Brokeback Mountain</t>
  </si>
  <si>
    <t>January 13, 2006 (United States)</t>
  </si>
  <si>
    <t>Sin City</t>
  </si>
  <si>
    <t>April 1, 2005 (United States)</t>
  </si>
  <si>
    <t>Frank Miller</t>
  </si>
  <si>
    <t>Charlie and the Chocolate Factory</t>
  </si>
  <si>
    <t>July 15, 2005 (United States)</t>
  </si>
  <si>
    <t>V for Vendetta</t>
  </si>
  <si>
    <t>March 17, 2006 (United States)</t>
  </si>
  <si>
    <t>James McTeigue</t>
  </si>
  <si>
    <t>The Chronicles of Narnia: The Lion, the Witch and the Wardrobe</t>
  </si>
  <si>
    <t>December 9, 2005 (United States)</t>
  </si>
  <si>
    <t>Ann Peacock</t>
  </si>
  <si>
    <t>Wedding Crashers</t>
  </si>
  <si>
    <t>Steve Faber</t>
  </si>
  <si>
    <t>War of the Worlds</t>
  </si>
  <si>
    <t>June 29, 2005 (United States)</t>
  </si>
  <si>
    <t>Josh Friedman</t>
  </si>
  <si>
    <t>Kingdom of Heaven</t>
  </si>
  <si>
    <t>William Monahan</t>
  </si>
  <si>
    <t>Orlando Bloom</t>
  </si>
  <si>
    <t>Constantine</t>
  </si>
  <si>
    <t>Francis Lawrence</t>
  </si>
  <si>
    <t>Jamie Delano</t>
  </si>
  <si>
    <t>Star Wars: Episode III - Revenge of the Sith</t>
  </si>
  <si>
    <t>May 19, 2005 (United States)</t>
  </si>
  <si>
    <t>King Kong</t>
  </si>
  <si>
    <t>December 14, 2005 (United States)</t>
  </si>
  <si>
    <t>The Hitchhiker's Guide to the Galaxy</t>
  </si>
  <si>
    <t>Garth Jennings</t>
  </si>
  <si>
    <t>Douglas Adams</t>
  </si>
  <si>
    <t>Martin Freeman</t>
  </si>
  <si>
    <t>Fantastic Four</t>
  </si>
  <si>
    <t>July 8, 2005 (United States)</t>
  </si>
  <si>
    <t>Ioan Gruffudd</t>
  </si>
  <si>
    <t>Green Street Hooligans</t>
  </si>
  <si>
    <t>September 9, 2005 (United Kingdom)</t>
  </si>
  <si>
    <t>Lexi Alexander</t>
  </si>
  <si>
    <t>Baker Street</t>
  </si>
  <si>
    <t>Serenity</t>
  </si>
  <si>
    <t>September 30, 2005 (United States)</t>
  </si>
  <si>
    <t>Nathan Fillion</t>
  </si>
  <si>
    <t>Mr. &amp; Mrs. Smith</t>
  </si>
  <si>
    <t>Simon Kinberg</t>
  </si>
  <si>
    <t>July 22, 2005 (United States)</t>
  </si>
  <si>
    <t>Waiting...</t>
  </si>
  <si>
    <t>October 7, 2005 (United States)</t>
  </si>
  <si>
    <t>Rob McKittrick</t>
  </si>
  <si>
    <t>Eden Rock Media</t>
  </si>
  <si>
    <t>Match Point</t>
  </si>
  <si>
    <t>January 20, 2006 (United States)</t>
  </si>
  <si>
    <t>Hostel</t>
  </si>
  <si>
    <t>January 6, 2006 (United States)</t>
  </si>
  <si>
    <t>Jay Hernandez</t>
  </si>
  <si>
    <t>Next Entertainment</t>
  </si>
  <si>
    <t>Sky High</t>
  </si>
  <si>
    <t>July 29, 2005 (United States)</t>
  </si>
  <si>
    <t>Paul Hernandez</t>
  </si>
  <si>
    <t>Assault on Precinct 13</t>
  </si>
  <si>
    <t>January 19, 2005 (United States)</t>
  </si>
  <si>
    <t>Jean-FranÃ§ois Richet</t>
  </si>
  <si>
    <t>Madagascar</t>
  </si>
  <si>
    <t>Mark Burton</t>
  </si>
  <si>
    <t>Hard Candy</t>
  </si>
  <si>
    <t>April 28, 2006 (United States)</t>
  </si>
  <si>
    <t>David Slade</t>
  </si>
  <si>
    <t>Brian Nelson</t>
  </si>
  <si>
    <t>Patrick Wilson</t>
  </si>
  <si>
    <t>The Sisterhood of the Traveling Pants</t>
  </si>
  <si>
    <t>June 1, 2005 (United States)</t>
  </si>
  <si>
    <t>Ann Brashares</t>
  </si>
  <si>
    <t>Amber Tamblyn</t>
  </si>
  <si>
    <t>The Longest Yard</t>
  </si>
  <si>
    <t>Red Eye</t>
  </si>
  <si>
    <t>Carl Ellsworth</t>
  </si>
  <si>
    <t>Rachel McAdams</t>
  </si>
  <si>
    <t>House of Wax</t>
  </si>
  <si>
    <t>Jaume Collet-Serra</t>
  </si>
  <si>
    <t>Charles Belden</t>
  </si>
  <si>
    <t>Chad Michael Murray</t>
  </si>
  <si>
    <t>Four Brothers</t>
  </si>
  <si>
    <t>David Elliot</t>
  </si>
  <si>
    <t>The Dukes of Hazzard</t>
  </si>
  <si>
    <t>August 5, 2005 (United States)</t>
  </si>
  <si>
    <t>Gy Waldron</t>
  </si>
  <si>
    <t>Seann William Scott</t>
  </si>
  <si>
    <t>The Interpreter</t>
  </si>
  <si>
    <t>Walk the Line</t>
  </si>
  <si>
    <t>Johnny Cash</t>
  </si>
  <si>
    <t>Lords of Dogtown</t>
  </si>
  <si>
    <t>Stacy Peralta</t>
  </si>
  <si>
    <t>Munich</t>
  </si>
  <si>
    <t>Tony Kushner</t>
  </si>
  <si>
    <t>Kiss Kiss Bang Bang</t>
  </si>
  <si>
    <t>Brett Halliday</t>
  </si>
  <si>
    <t>The Constant Gardener</t>
  </si>
  <si>
    <t>August 31, 2005 (United States)</t>
  </si>
  <si>
    <t>Jeffrey Caine</t>
  </si>
  <si>
    <t>The Pacifier</t>
  </si>
  <si>
    <t>Thomas Lennon</t>
  </si>
  <si>
    <t>A History of Violence</t>
  </si>
  <si>
    <t>The Devil's Rejects</t>
  </si>
  <si>
    <t>Hitch</t>
  </si>
  <si>
    <t>Kevin Bisch</t>
  </si>
  <si>
    <t>Mirrormask</t>
  </si>
  <si>
    <t>March 3, 2006 (United Kingdom)</t>
  </si>
  <si>
    <t>Dave McKean</t>
  </si>
  <si>
    <t>Neil Gaiman</t>
  </si>
  <si>
    <t>Stephanie Leonidas</t>
  </si>
  <si>
    <t>Rent</t>
  </si>
  <si>
    <t>Stephen Chbosky</t>
  </si>
  <si>
    <t>Rent Productions LLC</t>
  </si>
  <si>
    <t>Robots</t>
  </si>
  <si>
    <t>Ron Mita</t>
  </si>
  <si>
    <t>Twentieth Century Fox Animation</t>
  </si>
  <si>
    <t>Jarhead</t>
  </si>
  <si>
    <t>November 4, 2005 (United States)</t>
  </si>
  <si>
    <t>Into the Blue</t>
  </si>
  <si>
    <t>Saw II</t>
  </si>
  <si>
    <t>October 28, 2005 (United States)</t>
  </si>
  <si>
    <t>Darren Lynn Bousman</t>
  </si>
  <si>
    <t>Donnie Wahlberg</t>
  </si>
  <si>
    <t>Twisted Pictures</t>
  </si>
  <si>
    <t>Revolver</t>
  </si>
  <si>
    <t>September 22, 2005 (United Kingdom)</t>
  </si>
  <si>
    <t>Flightplan</t>
  </si>
  <si>
    <t>September 23, 2005 (United States)</t>
  </si>
  <si>
    <t>Robert Schwentke</t>
  </si>
  <si>
    <t>Peter A. Dowling</t>
  </si>
  <si>
    <t>Coach Carter</t>
  </si>
  <si>
    <t>Dark Water</t>
  </si>
  <si>
    <t>KÃ´ji Suzuki</t>
  </si>
  <si>
    <t>Lord of War</t>
  </si>
  <si>
    <t>September 16, 2005 (United States)</t>
  </si>
  <si>
    <t>Entertainment Manufacturing Company</t>
  </si>
  <si>
    <t>Zathura: A Space Adventure</t>
  </si>
  <si>
    <t>November 11, 2005 (United States)</t>
  </si>
  <si>
    <t>Josh Hutcherson</t>
  </si>
  <si>
    <t>The Quiet</t>
  </si>
  <si>
    <t>August 25, 2006 (United States)</t>
  </si>
  <si>
    <t>Abdi Nazemian</t>
  </si>
  <si>
    <t>Camilla Belle</t>
  </si>
  <si>
    <t>Andrea Sperling Productions</t>
  </si>
  <si>
    <t>The Amityville Horror</t>
  </si>
  <si>
    <t>April 15, 2005 (United States)</t>
  </si>
  <si>
    <t>Andrew Douglas</t>
  </si>
  <si>
    <t>Be Cool</t>
  </si>
  <si>
    <t>Just Friends</t>
  </si>
  <si>
    <t>Adam 'Tex' Davis</t>
  </si>
  <si>
    <t>Inferno Distribution</t>
  </si>
  <si>
    <t>Yours, Mine &amp; Ours</t>
  </si>
  <si>
    <t>Ron Burch</t>
  </si>
  <si>
    <t>Cinderella Man</t>
  </si>
  <si>
    <t>Cliff Hollingsworth</t>
  </si>
  <si>
    <t>Nanny McPhee</t>
  </si>
  <si>
    <t>January 27, 2006 (United States)</t>
  </si>
  <si>
    <t>The Brothers Grimm</t>
  </si>
  <si>
    <t>August 26, 2005 (United States)</t>
  </si>
  <si>
    <t>Breck Eisner</t>
  </si>
  <si>
    <t>Clive Cussler</t>
  </si>
  <si>
    <t>Corpse Bride</t>
  </si>
  <si>
    <t>Transporter 2</t>
  </si>
  <si>
    <t>September 2, 2005 (United States)</t>
  </si>
  <si>
    <t>Two for the Money</t>
  </si>
  <si>
    <t>Dan Gilroy</t>
  </si>
  <si>
    <t>The New World</t>
  </si>
  <si>
    <t>Brick</t>
  </si>
  <si>
    <t>April 14, 2006 (United States)</t>
  </si>
  <si>
    <t>Rian Johnson</t>
  </si>
  <si>
    <t>Bergman Lustig Productions</t>
  </si>
  <si>
    <t>Wolf Creek</t>
  </si>
  <si>
    <t>December 25, 2005 (United States)</t>
  </si>
  <si>
    <t>Greg McLean</t>
  </si>
  <si>
    <t>Nathan Phillips</t>
  </si>
  <si>
    <t>Breakfast on Pluto</t>
  </si>
  <si>
    <t>The Exorcism of Emily Rose</t>
  </si>
  <si>
    <t>September 9, 2005 (United States)</t>
  </si>
  <si>
    <t>Scott Derrickson</t>
  </si>
  <si>
    <t>Paul Harris Boardman</t>
  </si>
  <si>
    <t>Elektra</t>
  </si>
  <si>
    <t>Doom</t>
  </si>
  <si>
    <t>October 21, 2005 (United States)</t>
  </si>
  <si>
    <t>Dave Callaham</t>
  </si>
  <si>
    <t>Karl Urban</t>
  </si>
  <si>
    <t>John Wells Productions</t>
  </si>
  <si>
    <t>The Legend of Zorro</t>
  </si>
  <si>
    <t>Roberto Orci</t>
  </si>
  <si>
    <t>Cheaper by the Dozen 2</t>
  </si>
  <si>
    <t>December 21, 2005 (United States)</t>
  </si>
  <si>
    <t>Ã†on Flux</t>
  </si>
  <si>
    <t>December 2, 2005 (United States)</t>
  </si>
  <si>
    <t>Son of the Mask</t>
  </si>
  <si>
    <t>Lance Khazei</t>
  </si>
  <si>
    <t>Rumor Has It...</t>
  </si>
  <si>
    <t>The Producers</t>
  </si>
  <si>
    <t>Susan Stroman</t>
  </si>
  <si>
    <t>The Ringer</t>
  </si>
  <si>
    <t>Ricky Blitt</t>
  </si>
  <si>
    <t>Johnny Knoxville</t>
  </si>
  <si>
    <t>Conundrum Entertainment</t>
  </si>
  <si>
    <t>Kicking &amp; Screaming</t>
  </si>
  <si>
    <t>The Cave</t>
  </si>
  <si>
    <t>Bruce Hunt</t>
  </si>
  <si>
    <t>Lady Vengeance</t>
  </si>
  <si>
    <t>July 29, 2005 (South Korea)</t>
  </si>
  <si>
    <t>Nam-mi Kang</t>
  </si>
  <si>
    <t>Broken Flowers</t>
  </si>
  <si>
    <t>Fun with Dick and Jane</t>
  </si>
  <si>
    <t>Imagine Me &amp; You</t>
  </si>
  <si>
    <t>May 25, 2006 (Germany)</t>
  </si>
  <si>
    <t>Ol Parker</t>
  </si>
  <si>
    <t>The Family Stone</t>
  </si>
  <si>
    <t>December 16, 2005 (United States)</t>
  </si>
  <si>
    <t>Just Like Heaven</t>
  </si>
  <si>
    <t>Peter Tolan</t>
  </si>
  <si>
    <t>Capote</t>
  </si>
  <si>
    <t>February 3, 2006 (United States)</t>
  </si>
  <si>
    <t>Bennett Miller</t>
  </si>
  <si>
    <t>Dan Futterman</t>
  </si>
  <si>
    <t>The Skeleton Key</t>
  </si>
  <si>
    <t>August 12, 2005 (United States)</t>
  </si>
  <si>
    <t>The Squid and the Whale</t>
  </si>
  <si>
    <t>Owen Kline</t>
  </si>
  <si>
    <t>Land of the Dead</t>
  </si>
  <si>
    <t>February 25, 2005 (United States)</t>
  </si>
  <si>
    <t>John J. McLaughlin</t>
  </si>
  <si>
    <t>Elizabethtown</t>
  </si>
  <si>
    <t>October 14, 2005 (United States)</t>
  </si>
  <si>
    <t>Chicken Little</t>
  </si>
  <si>
    <t>Monster-in-Law</t>
  </si>
  <si>
    <t>Anya Kochoff</t>
  </si>
  <si>
    <t>Domino</t>
  </si>
  <si>
    <t>The Ring Two</t>
  </si>
  <si>
    <t>March 18, 2005 (United States)</t>
  </si>
  <si>
    <t>Hideo Nakata</t>
  </si>
  <si>
    <t>London</t>
  </si>
  <si>
    <t>February 10, 2006 (United States)</t>
  </si>
  <si>
    <t>Hunter Richards</t>
  </si>
  <si>
    <t>Deuce Bigalow: European Gigolo</t>
  </si>
  <si>
    <t>Mike Bigelow</t>
  </si>
  <si>
    <t>Harsh Times</t>
  </si>
  <si>
    <t>November 10, 2006 (United States)</t>
  </si>
  <si>
    <t>Diary of a Mad Black Woman</t>
  </si>
  <si>
    <t>Darren Grant</t>
  </si>
  <si>
    <t>Tyler Perry</t>
  </si>
  <si>
    <t>Kimberly Elise</t>
  </si>
  <si>
    <t>BET Pictures</t>
  </si>
  <si>
    <t>Herbie Fully Loaded</t>
  </si>
  <si>
    <t>June 22, 2005 (United States)</t>
  </si>
  <si>
    <t>Wallace &amp; Gromit: The Curse of the Were-Rabbit</t>
  </si>
  <si>
    <t>Steve Box</t>
  </si>
  <si>
    <t>Peter Sallis</t>
  </si>
  <si>
    <t>Casanova</t>
  </si>
  <si>
    <t>Jeffrey Hatcher</t>
  </si>
  <si>
    <t>The Jacket</t>
  </si>
  <si>
    <t>John Maybury</t>
  </si>
  <si>
    <t>Tom Bleecker</t>
  </si>
  <si>
    <t>The Wedding Date</t>
  </si>
  <si>
    <t>Elizabeth Young</t>
  </si>
  <si>
    <t>Thank You for Smoking</t>
  </si>
  <si>
    <t>Jason Reitman</t>
  </si>
  <si>
    <t>Room 9 Entertainment</t>
  </si>
  <si>
    <t>Hide and Seek</t>
  </si>
  <si>
    <t>Ari Schlossberg</t>
  </si>
  <si>
    <t>Cursed</t>
  </si>
  <si>
    <t>Miss Congeniality 2: Armed &amp; Fabulous</t>
  </si>
  <si>
    <t>March 24, 2005 (United States)</t>
  </si>
  <si>
    <t>Bad News Bears</t>
  </si>
  <si>
    <t>Kinky Boots</t>
  </si>
  <si>
    <t>May 26, 2006 (United States)</t>
  </si>
  <si>
    <t>Julian Jarrold</t>
  </si>
  <si>
    <t>Geoff Deane</t>
  </si>
  <si>
    <t>xXx: State of the Union</t>
  </si>
  <si>
    <t>Syriana</t>
  </si>
  <si>
    <t>North Country</t>
  </si>
  <si>
    <t>Derailed</t>
  </si>
  <si>
    <t>Di Bonaventura Pictures</t>
  </si>
  <si>
    <t>Romance &amp; Cigarettes</t>
  </si>
  <si>
    <t>March 3, 2006 (Norway)</t>
  </si>
  <si>
    <t>James Gandolfini</t>
  </si>
  <si>
    <t>The Perfect Man</t>
  </si>
  <si>
    <t>Michael McQuown</t>
  </si>
  <si>
    <t>Unleashed</t>
  </si>
  <si>
    <t>Hostage</t>
  </si>
  <si>
    <t>Florent-Emilio Siri</t>
  </si>
  <si>
    <t>Robert Crais</t>
  </si>
  <si>
    <t>The Greatest Game Ever Played</t>
  </si>
  <si>
    <t>Fairway Films</t>
  </si>
  <si>
    <t>CachÃ© (Hidden)</t>
  </si>
  <si>
    <t>February 17, 2006 (United States)</t>
  </si>
  <si>
    <t>Get Rich or Die Tryin'</t>
  </si>
  <si>
    <t>Terence Winter</t>
  </si>
  <si>
    <t>50 Cent</t>
  </si>
  <si>
    <t>Cent Productions Inc.</t>
  </si>
  <si>
    <t>Bewitched</t>
  </si>
  <si>
    <t>Hoodwinked</t>
  </si>
  <si>
    <t>Cory Edwards</t>
  </si>
  <si>
    <t>Todd Edwards</t>
  </si>
  <si>
    <t>Adam's Apples</t>
  </si>
  <si>
    <t>April 15, 2005 (Denmark)</t>
  </si>
  <si>
    <t>BloodRayne</t>
  </si>
  <si>
    <t>Guinevere Turner</t>
  </si>
  <si>
    <t>Kristanna Loken</t>
  </si>
  <si>
    <t>The Three Burials of Melquiades Estrada</t>
  </si>
  <si>
    <t>February 24, 2006 (United States)</t>
  </si>
  <si>
    <t>Feast</t>
  </si>
  <si>
    <t>January 18, 2007 (Singapore)</t>
  </si>
  <si>
    <t>John Gulager</t>
  </si>
  <si>
    <t>Patrick Melton</t>
  </si>
  <si>
    <t>Navi Rawat</t>
  </si>
  <si>
    <t>Goal! The Dream Begins</t>
  </si>
  <si>
    <t>May 12, 2006 (United States)</t>
  </si>
  <si>
    <t>Mike Jefferies</t>
  </si>
  <si>
    <t>Kuno Becker</t>
  </si>
  <si>
    <t>Milkshake Films</t>
  </si>
  <si>
    <t>The Notorious Bettie Page</t>
  </si>
  <si>
    <t>May 5, 2006 (United States)</t>
  </si>
  <si>
    <t>Gretchen Mol</t>
  </si>
  <si>
    <t>Man-Thing</t>
  </si>
  <si>
    <t>April 21, 2005 (Singapore)</t>
  </si>
  <si>
    <t>Good Night, and Good Luck.</t>
  </si>
  <si>
    <t>David Strathairn</t>
  </si>
  <si>
    <t>Ice Princess</t>
  </si>
  <si>
    <t>A Lot Like Love</t>
  </si>
  <si>
    <t>Colin Patrick Lynch</t>
  </si>
  <si>
    <t>Cry Wolf</t>
  </si>
  <si>
    <t>Jeff Wadlow</t>
  </si>
  <si>
    <t>Julian Morris</t>
  </si>
  <si>
    <t>The Proposition</t>
  </si>
  <si>
    <t>June 9, 2006 (United States)</t>
  </si>
  <si>
    <t>John Hillcoat</t>
  </si>
  <si>
    <t>Nick Cave</t>
  </si>
  <si>
    <t>The World's Fastest Indian</t>
  </si>
  <si>
    <t>March 24, 2006 (United States)</t>
  </si>
  <si>
    <t>OLC / Rights Entertainment</t>
  </si>
  <si>
    <t>Stealth</t>
  </si>
  <si>
    <t>Josh Lucas</t>
  </si>
  <si>
    <t>Hustle &amp; Flow</t>
  </si>
  <si>
    <t>Craig Brewer</t>
  </si>
  <si>
    <t>Terrence Howard</t>
  </si>
  <si>
    <t>Crunk Pictures</t>
  </si>
  <si>
    <t>The Matador</t>
  </si>
  <si>
    <t>Richard Shepard</t>
  </si>
  <si>
    <t>Stratus Film Co.</t>
  </si>
  <si>
    <t>In Her Shoes</t>
  </si>
  <si>
    <t>Jennifer Weiner</t>
  </si>
  <si>
    <t>Tom Welling</t>
  </si>
  <si>
    <t>Because of Winn-Dixie</t>
  </si>
  <si>
    <t>Kate DiCamillo</t>
  </si>
  <si>
    <t>AnnaSophia Robb</t>
  </si>
  <si>
    <t>Where the Truth Lies</t>
  </si>
  <si>
    <t>October 7, 2005 (Canada)</t>
  </si>
  <si>
    <t>Serendipity Point Films</t>
  </si>
  <si>
    <t>Must Love Dogs</t>
  </si>
  <si>
    <t>Claire Cook</t>
  </si>
  <si>
    <t>Guess Who</t>
  </si>
  <si>
    <t>William Rose</t>
  </si>
  <si>
    <t>The Ballad of Jack and Rose</t>
  </si>
  <si>
    <t>Rebecca Miller</t>
  </si>
  <si>
    <t>Stay</t>
  </si>
  <si>
    <t>The Great Raid</t>
  </si>
  <si>
    <t>William B. Breuer</t>
  </si>
  <si>
    <t>Benjamin Bratt</t>
  </si>
  <si>
    <t>Agnes Bruckner</t>
  </si>
  <si>
    <t>Tideland</t>
  </si>
  <si>
    <t>August 11, 2006 (United Kingdom)</t>
  </si>
  <si>
    <t>Tony Grisoni</t>
  </si>
  <si>
    <t>Roll Bounce</t>
  </si>
  <si>
    <t>Norman Vance Jr.</t>
  </si>
  <si>
    <t>State Street Pictures</t>
  </si>
  <si>
    <t>Alone in the Dark</t>
  </si>
  <si>
    <t>Elan Mastai</t>
  </si>
  <si>
    <t>AITD Productions</t>
  </si>
  <si>
    <t>An American Haunting</t>
  </si>
  <si>
    <t>Brent Monahan</t>
  </si>
  <si>
    <t>Allan Zeman Productions</t>
  </si>
  <si>
    <t>Supercross</t>
  </si>
  <si>
    <t>August 17, 2005 (United States)</t>
  </si>
  <si>
    <t>Steve Howey</t>
  </si>
  <si>
    <t>Tag Entertainment</t>
  </si>
  <si>
    <t>Oliver Twist</t>
  </si>
  <si>
    <t>Barney Clark</t>
  </si>
  <si>
    <t>White Noise</t>
  </si>
  <si>
    <t>Geoffrey Sax</t>
  </si>
  <si>
    <t>Niall Johnson</t>
  </si>
  <si>
    <t>Are We There Yet?</t>
  </si>
  <si>
    <t>Steven Gary Banks</t>
  </si>
  <si>
    <t>September 8, 2006 (United States)</t>
  </si>
  <si>
    <t>Napalee</t>
  </si>
  <si>
    <t>Sahamongkolfilm Co.</t>
  </si>
  <si>
    <t>David Auburn</t>
  </si>
  <si>
    <t>Last Days</t>
  </si>
  <si>
    <t>May 13, 2005 (France)</t>
  </si>
  <si>
    <t>Racing Stripes</t>
  </si>
  <si>
    <t>David Schmidt</t>
  </si>
  <si>
    <t>A Sound of Thunder</t>
  </si>
  <si>
    <t>The Weather Man</t>
  </si>
  <si>
    <t>Steve Conrad</t>
  </si>
  <si>
    <t>Keeping Mum</t>
  </si>
  <si>
    <t>October 6, 2006 (United States)</t>
  </si>
  <si>
    <t>Angel-A</t>
  </si>
  <si>
    <t>December 21, 2005 (France)</t>
  </si>
  <si>
    <t>Rie Rasmussen</t>
  </si>
  <si>
    <t>An Unfinished Life</t>
  </si>
  <si>
    <t>Boogeyman</t>
  </si>
  <si>
    <t>Eric Kripke</t>
  </si>
  <si>
    <t>Fierce People</t>
  </si>
  <si>
    <t>November 30, 2007 (United States)</t>
  </si>
  <si>
    <t>Dirk Wittenborn</t>
  </si>
  <si>
    <t>Industry Entertainment</t>
  </si>
  <si>
    <t>Asylum</t>
  </si>
  <si>
    <t>Paramount Classics</t>
  </si>
  <si>
    <t>Me and You and Everyone We Know</t>
  </si>
  <si>
    <t>Miranda July</t>
  </si>
  <si>
    <t>John Hawkes</t>
  </si>
  <si>
    <t>IFC Films</t>
  </si>
  <si>
    <t>Transamerica</t>
  </si>
  <si>
    <t>Duncan Tucker</t>
  </si>
  <si>
    <t>Felicity Huffman</t>
  </si>
  <si>
    <t>Belladonna Productions</t>
  </si>
  <si>
    <t>The Lost City</t>
  </si>
  <si>
    <t>Guillermo Cabrera Infante</t>
  </si>
  <si>
    <t>Crescent Drive Pictures</t>
  </si>
  <si>
    <t>Beauty Shop</t>
  </si>
  <si>
    <t>March 30, 2005 (United States)</t>
  </si>
  <si>
    <t>The Upside of Anger</t>
  </si>
  <si>
    <t>The Chumscrubber</t>
  </si>
  <si>
    <t>October 5, 2006 (Germany)</t>
  </si>
  <si>
    <t>Arie Posin</t>
  </si>
  <si>
    <t>El Camino Pictures</t>
  </si>
  <si>
    <t>The Man</t>
  </si>
  <si>
    <t>Valiant</t>
  </si>
  <si>
    <t>Gary Chapman</t>
  </si>
  <si>
    <t>George Webster</t>
  </si>
  <si>
    <t>Vanguard Films and Animation</t>
  </si>
  <si>
    <t>Prime</t>
  </si>
  <si>
    <t>Prime Film Productions LLC</t>
  </si>
  <si>
    <t>Manderlay</t>
  </si>
  <si>
    <t>June 3, 2005 (Denmark)</t>
  </si>
  <si>
    <t>Bryce Dallas Howard</t>
  </si>
  <si>
    <t>Junebug</t>
  </si>
  <si>
    <t>Phil Morrison</t>
  </si>
  <si>
    <t>Angus MacLachlan</t>
  </si>
  <si>
    <t>Embeth Davidtz</t>
  </si>
  <si>
    <t>Junebug Movie</t>
  </si>
  <si>
    <t>Dominion</t>
  </si>
  <si>
    <t>August 1, 2005 (United Kingdom)</t>
  </si>
  <si>
    <t>William Wisher</t>
  </si>
  <si>
    <t>Battle in Heaven</t>
  </si>
  <si>
    <t>October 26, 2005 (Belgium)</t>
  </si>
  <si>
    <t>Carlos Reygadas</t>
  </si>
  <si>
    <t>Marcos HernÃ¡ndez</t>
  </si>
  <si>
    <t>Little Manhattan</t>
  </si>
  <si>
    <t>January 5, 2006 (Puerto Rico)</t>
  </si>
  <si>
    <t>Mark Levin</t>
  </si>
  <si>
    <t>Jennifer Flackett</t>
  </si>
  <si>
    <t>Dreamer</t>
  </si>
  <si>
    <t>John Gatins</t>
  </si>
  <si>
    <t>Black</t>
  </si>
  <si>
    <t>Amitabh Bachchan</t>
  </si>
  <si>
    <t>Applause Bhansali Productions</t>
  </si>
  <si>
    <t>Factotum</t>
  </si>
  <si>
    <t>April 29, 2005 (Norway)</t>
  </si>
  <si>
    <t>Bent Hamer</t>
  </si>
  <si>
    <t>Bulbul Films</t>
  </si>
  <si>
    <t>Beowulf &amp; Grendel</t>
  </si>
  <si>
    <t>March 9, 2006 (Thailand)</t>
  </si>
  <si>
    <t>Sturla Gunnarsson</t>
  </si>
  <si>
    <t>Anonymous</t>
  </si>
  <si>
    <t>Hringur Ingvarsson</t>
  </si>
  <si>
    <t>Joyeux Noel</t>
  </si>
  <si>
    <t>November 9, 2005 (France)</t>
  </si>
  <si>
    <t>Christian Carion</t>
  </si>
  <si>
    <t>Diane Kruger</t>
  </si>
  <si>
    <t>Dirty Love</t>
  </si>
  <si>
    <t>May 5, 2006 (Italy)</t>
  </si>
  <si>
    <t>John Asher</t>
  </si>
  <si>
    <t>Jenny McCarthy</t>
  </si>
  <si>
    <t>Big Screen Entertainment Group</t>
  </si>
  <si>
    <t>Everything Is Illuminated</t>
  </si>
  <si>
    <t>November 4, 2005 (Mexico)</t>
  </si>
  <si>
    <t>Liev Schreiber</t>
  </si>
  <si>
    <t>Jonathan Safran Foer</t>
  </si>
  <si>
    <t>Thumbsucker</t>
  </si>
  <si>
    <t>Mike Mills</t>
  </si>
  <si>
    <t>Walter Kirn</t>
  </si>
  <si>
    <t>Lou Taylor Pucci</t>
  </si>
  <si>
    <t>Rebound</t>
  </si>
  <si>
    <t>Bill Wolff</t>
  </si>
  <si>
    <t>The Departed</t>
  </si>
  <si>
    <t>The Fast and the Furious: Tokyo Drift</t>
  </si>
  <si>
    <t>June 16, 2006 (United States)</t>
  </si>
  <si>
    <t>Chris Morgan</t>
  </si>
  <si>
    <t>Lucas Black</t>
  </si>
  <si>
    <t>Talladega Nights: the Ballad of Ricky Bobby</t>
  </si>
  <si>
    <t>The Prestige</t>
  </si>
  <si>
    <t>October 20, 2006 (United States)</t>
  </si>
  <si>
    <t>Jonathan Nolan</t>
  </si>
  <si>
    <t>Cars</t>
  </si>
  <si>
    <t>March 9, 2007 (United States)</t>
  </si>
  <si>
    <t>The Devil Wears Prada</t>
  </si>
  <si>
    <t>June 30, 2006 (United States)</t>
  </si>
  <si>
    <t>Casino Royale</t>
  </si>
  <si>
    <t>November 17, 2006 (United States)</t>
  </si>
  <si>
    <t>Pan's Labyrinth</t>
  </si>
  <si>
    <t>January 19, 2007 (United States)</t>
  </si>
  <si>
    <t>Ivana Baquero</t>
  </si>
  <si>
    <t>Estudios Picasso</t>
  </si>
  <si>
    <t>Pirates of the Caribbean: Dead Man's Chest</t>
  </si>
  <si>
    <t>July 7, 2006 (United States)</t>
  </si>
  <si>
    <t>Idiocracy</t>
  </si>
  <si>
    <t>January 25, 2007 (Germany)</t>
  </si>
  <si>
    <t>Apocalypto</t>
  </si>
  <si>
    <t>December 8, 2006 (United States)</t>
  </si>
  <si>
    <t>Gerardo Taracena</t>
  </si>
  <si>
    <t>She's the Man</t>
  </si>
  <si>
    <t>Andy Fickman</t>
  </si>
  <si>
    <t>Ewan Leslie</t>
  </si>
  <si>
    <t>Little Children</t>
  </si>
  <si>
    <t>February 9, 2007 (United States)</t>
  </si>
  <si>
    <t>Children of Men</t>
  </si>
  <si>
    <t>January 5, 2007 (United States)</t>
  </si>
  <si>
    <t>The Da Vinci Code</t>
  </si>
  <si>
    <t>May 19, 2006 (United States)</t>
  </si>
  <si>
    <t>The Pursuit of Happyness</t>
  </si>
  <si>
    <t>December 15, 2006 (United States)</t>
  </si>
  <si>
    <t>Gabriele Muccino</t>
  </si>
  <si>
    <t>Little Miss Sunshine</t>
  </si>
  <si>
    <t>August 18, 2006 (United States)</t>
  </si>
  <si>
    <t>Jonathan Dayton</t>
  </si>
  <si>
    <t>Michael Arndt</t>
  </si>
  <si>
    <t>The Last King of Scotland</t>
  </si>
  <si>
    <t>Kevin Macdonald</t>
  </si>
  <si>
    <t>Peter Morgan</t>
  </si>
  <si>
    <t>James McAvoy</t>
  </si>
  <si>
    <t>Blood Diamond</t>
  </si>
  <si>
    <t>The Lives of Others</t>
  </si>
  <si>
    <t>March 30, 2007 (United States)</t>
  </si>
  <si>
    <t>Florian Henckel von Donnersmarck</t>
  </si>
  <si>
    <t>Ulrich MÃ¼he</t>
  </si>
  <si>
    <t>Wiedemann &amp; Berg Filmproduktion</t>
  </si>
  <si>
    <t>Night at the Museum</t>
  </si>
  <si>
    <t>December 22, 2006 (United States)</t>
  </si>
  <si>
    <t>Robert Ben Garant</t>
  </si>
  <si>
    <t>Mission: Impossible III</t>
  </si>
  <si>
    <t>Alex Kurtzman</t>
  </si>
  <si>
    <t>Marie Antoinette</t>
  </si>
  <si>
    <t>Inside Man</t>
  </si>
  <si>
    <t>Russell Gewirtz</t>
  </si>
  <si>
    <t>Accepted</t>
  </si>
  <si>
    <t>Steve Pink</t>
  </si>
  <si>
    <t>Adam Cooper</t>
  </si>
  <si>
    <t>Justin Long</t>
  </si>
  <si>
    <t>Superman Returns</t>
  </si>
  <si>
    <t>June 28, 2006 (United States)</t>
  </si>
  <si>
    <t>Michael Dougherty</t>
  </si>
  <si>
    <t>Brandon Routh</t>
  </si>
  <si>
    <t>Slither</t>
  </si>
  <si>
    <t>March 31, 2006 (United States)</t>
  </si>
  <si>
    <t>Nacho Libre</t>
  </si>
  <si>
    <t>The Covenant</t>
  </si>
  <si>
    <t>J.S. Cardone</t>
  </si>
  <si>
    <t>Steven Strait</t>
  </si>
  <si>
    <t>The Hills Have Eyes</t>
  </si>
  <si>
    <t>Ted Levine</t>
  </si>
  <si>
    <t>The Fountain</t>
  </si>
  <si>
    <t>November 22, 2006 (United States)</t>
  </si>
  <si>
    <t>X-Men: the Last Stand</t>
  </si>
  <si>
    <t>Underworld: Evolution</t>
  </si>
  <si>
    <t>Danny McBride</t>
  </si>
  <si>
    <t>Click</t>
  </si>
  <si>
    <t>June 23, 2006 (United States)</t>
  </si>
  <si>
    <t>The Holiday</t>
  </si>
  <si>
    <t>Silent Hill</t>
  </si>
  <si>
    <t>April 21, 2006 (United States)</t>
  </si>
  <si>
    <t>Basic Instinct 2</t>
  </si>
  <si>
    <t>The Black Dahlia</t>
  </si>
  <si>
    <t>September 15, 2006 (United States)</t>
  </si>
  <si>
    <t>Perfume: The Story of a Murderer</t>
  </si>
  <si>
    <t>Ben Whishaw</t>
  </si>
  <si>
    <t>DreamWorks</t>
  </si>
  <si>
    <t>Lucky Number Slevin</t>
  </si>
  <si>
    <t>April 7, 2006 (United States)</t>
  </si>
  <si>
    <t>Jason Smilovic</t>
  </si>
  <si>
    <t>Smokin' Aces</t>
  </si>
  <si>
    <t>January 26, 2007 (United States)</t>
  </si>
  <si>
    <t>This Is England</t>
  </si>
  <si>
    <t>April 27, 2007 (United Kingdom)</t>
  </si>
  <si>
    <t>Thomas Turgoose</t>
  </si>
  <si>
    <t>Cashback</t>
  </si>
  <si>
    <t>May 9, 2008 (United Kingdom)</t>
  </si>
  <si>
    <t>Sean Ellis</t>
  </si>
  <si>
    <t>Sean Biggerstaff</t>
  </si>
  <si>
    <t>Left Turn Films</t>
  </si>
  <si>
    <t>Deja Vu</t>
  </si>
  <si>
    <t>Bill Marsilii</t>
  </si>
  <si>
    <t>Grandma's Boy</t>
  </si>
  <si>
    <t>Nicholaus Goossen</t>
  </si>
  <si>
    <t>Barry Wernick</t>
  </si>
  <si>
    <t>Allen Covert</t>
  </si>
  <si>
    <t>RV</t>
  </si>
  <si>
    <t>Tenacious D in the Pick of Destiny</t>
  </si>
  <si>
    <t>Liam Lynch</t>
  </si>
  <si>
    <t>Red Hour Films</t>
  </si>
  <si>
    <t>Black Book</t>
  </si>
  <si>
    <t>May 18, 2007 (United States)</t>
  </si>
  <si>
    <t>Carice van Houten</t>
  </si>
  <si>
    <t>Fu Works</t>
  </si>
  <si>
    <t>Stick It</t>
  </si>
  <si>
    <t>Missy Peregrym</t>
  </si>
  <si>
    <t>Kaltenbach Pictures</t>
  </si>
  <si>
    <t>Step Up</t>
  </si>
  <si>
    <t>August 11, 2006 (United States)</t>
  </si>
  <si>
    <t>Anne Fletcher</t>
  </si>
  <si>
    <t>Channing Tatum</t>
  </si>
  <si>
    <t>The Host</t>
  </si>
  <si>
    <t>Chungeorahm Film</t>
  </si>
  <si>
    <t>Borat: Cultural Learnings of America for Make Benefit Glorious Nation of Kazakhstan</t>
  </si>
  <si>
    <t>November 3, 2006 (United States)</t>
  </si>
  <si>
    <t>Sacha Baron Cohen</t>
  </si>
  <si>
    <t>Everyman Pictures</t>
  </si>
  <si>
    <t>Snakes on a Plane</t>
  </si>
  <si>
    <t>John Heffernan</t>
  </si>
  <si>
    <t>Lady in the Water</t>
  </si>
  <si>
    <t>July 21, 2006 (United States)</t>
  </si>
  <si>
    <t>Crank</t>
  </si>
  <si>
    <t>September 1, 2006 (United States)</t>
  </si>
  <si>
    <t>Mark Neveldine</t>
  </si>
  <si>
    <t>The Illusionist</t>
  </si>
  <si>
    <t>Neil Burger</t>
  </si>
  <si>
    <t>Bull's Eye Entertainment</t>
  </si>
  <si>
    <t>Over the Hedge</t>
  </si>
  <si>
    <t>Tim Johnson</t>
  </si>
  <si>
    <t>Final Destination 3</t>
  </si>
  <si>
    <t>Mary Elizabeth Winstead</t>
  </si>
  <si>
    <t>Stranger Than Fiction</t>
  </si>
  <si>
    <t>Zach Helm</t>
  </si>
  <si>
    <t>Alpha Dog</t>
  </si>
  <si>
    <t>January 12, 2007 (United States)</t>
  </si>
  <si>
    <t>Sidney Kimmel Entertainment</t>
  </si>
  <si>
    <t>Aquamarine</t>
  </si>
  <si>
    <t>Elizabeth Allen Rosenbaum</t>
  </si>
  <si>
    <t>John Quaintance</t>
  </si>
  <si>
    <t>Emma Roberts</t>
  </si>
  <si>
    <t>Scary Movie 4</t>
  </si>
  <si>
    <t>The Fall</t>
  </si>
  <si>
    <t>May 30, 2008 (United States)</t>
  </si>
  <si>
    <t>Lee Pace</t>
  </si>
  <si>
    <t>Googly Films</t>
  </si>
  <si>
    <t>John Tucker Must Die</t>
  </si>
  <si>
    <t>July 28, 2006 (United States)</t>
  </si>
  <si>
    <t>Jeff Lowell</t>
  </si>
  <si>
    <t>Jesse Metcalfe</t>
  </si>
  <si>
    <t>The Good Shepherd</t>
  </si>
  <si>
    <t>Rocky Balboa</t>
  </si>
  <si>
    <t>December 20, 2006 (United States)</t>
  </si>
  <si>
    <t>Eragon</t>
  </si>
  <si>
    <t>Stefen Fangmeier</t>
  </si>
  <si>
    <t>Peter Buchman</t>
  </si>
  <si>
    <t>Ed Speleers</t>
  </si>
  <si>
    <t>Dreamgirls</t>
  </si>
  <si>
    <t>December 25, 2006 (United States)</t>
  </si>
  <si>
    <t>Tom Eyen</t>
  </si>
  <si>
    <t>BeyoncÃ©</t>
  </si>
  <si>
    <t>The Queen</t>
  </si>
  <si>
    <t>Babel</t>
  </si>
  <si>
    <t>A Good Year</t>
  </si>
  <si>
    <t>Miami Vice</t>
  </si>
  <si>
    <t>Saw III</t>
  </si>
  <si>
    <t>October 27, 2006 (United States)</t>
  </si>
  <si>
    <t>Tobin Bell</t>
  </si>
  <si>
    <t>Happy Feet</t>
  </si>
  <si>
    <t>The Texas Chainsaw Massacre: the Beginning</t>
  </si>
  <si>
    <t>Sheldon Turner</t>
  </si>
  <si>
    <t>Black Snake Moan</t>
  </si>
  <si>
    <t>March 2, 2007 (United States)</t>
  </si>
  <si>
    <t>Paprika</t>
  </si>
  <si>
    <t>June 22, 2007 (United States)</t>
  </si>
  <si>
    <t>Yasutaka Tsutsui</t>
  </si>
  <si>
    <t>Megumi Hayashibara</t>
  </si>
  <si>
    <t>Monster House</t>
  </si>
  <si>
    <t>Gil Kenan</t>
  </si>
  <si>
    <t>Dan Harmon</t>
  </si>
  <si>
    <t>Mitchel Musso</t>
  </si>
  <si>
    <t>Scoop</t>
  </si>
  <si>
    <t>World Trade Center</t>
  </si>
  <si>
    <t>August 9, 2006 (United States)</t>
  </si>
  <si>
    <t>Andrea Berloff</t>
  </si>
  <si>
    <t>Employee of the Month</t>
  </si>
  <si>
    <t>Greg Coolidge</t>
  </si>
  <si>
    <t>Don Calame</t>
  </si>
  <si>
    <t>Jessica Simpson</t>
  </si>
  <si>
    <t>Lionsgate</t>
  </si>
  <si>
    <t>Little Man</t>
  </si>
  <si>
    <t>July 14, 2006 (United States)</t>
  </si>
  <si>
    <t>The Benchwarmers</t>
  </si>
  <si>
    <t>Poseidon</t>
  </si>
  <si>
    <t>Flushed Away</t>
  </si>
  <si>
    <t>David Bowers</t>
  </si>
  <si>
    <t>September 29, 2006 (United States)</t>
  </si>
  <si>
    <t>Ron L. Brinkerhoff</t>
  </si>
  <si>
    <t>Rescue Dawn</t>
  </si>
  <si>
    <t>July 27, 2007 (United States)</t>
  </si>
  <si>
    <t>Werner Herzog</t>
  </si>
  <si>
    <t>When a Stranger Calls</t>
  </si>
  <si>
    <t>Jake Wade Wall</t>
  </si>
  <si>
    <t>A Scanner Darkly</t>
  </si>
  <si>
    <t>DOA: Dead or Alive</t>
  </si>
  <si>
    <t>June 15, 2007 (United States)</t>
  </si>
  <si>
    <t>Jaime Pressly</t>
  </si>
  <si>
    <t>Shortbus</t>
  </si>
  <si>
    <t>Sook-Yin Lee</t>
  </si>
  <si>
    <t>THINKFilm</t>
  </si>
  <si>
    <t>Catch and Release</t>
  </si>
  <si>
    <t>The Break-Up</t>
  </si>
  <si>
    <t>Jeremy Garelick</t>
  </si>
  <si>
    <t>Tell No One</t>
  </si>
  <si>
    <t>November 1, 2006 (France)</t>
  </si>
  <si>
    <t>FranÃ§ois Cluzet</t>
  </si>
  <si>
    <t>TrÃ©sor Films</t>
  </si>
  <si>
    <t>United 93</t>
  </si>
  <si>
    <t>David Alan Basche</t>
  </si>
  <si>
    <t>The Pink Panther</t>
  </si>
  <si>
    <t>Letters from Iwo Jima</t>
  </si>
  <si>
    <t>February 2, 2007 (United States)</t>
  </si>
  <si>
    <t>Iris Yamashita</t>
  </si>
  <si>
    <t>Southland Tales</t>
  </si>
  <si>
    <t>December 7, 2007 (United Kingdom)</t>
  </si>
  <si>
    <t>Inland Empire</t>
  </si>
  <si>
    <t>February 7, 2007 (France)</t>
  </si>
  <si>
    <t>Karolina Gruszka</t>
  </si>
  <si>
    <t>Flags of Our Fathers</t>
  </si>
  <si>
    <t>Failure to Launch</t>
  </si>
  <si>
    <t>Tom J. Astle</t>
  </si>
  <si>
    <t>Clerks II</t>
  </si>
  <si>
    <t>16 Blocks</t>
  </si>
  <si>
    <t>My Super Ex-Girlfriend</t>
  </si>
  <si>
    <t>Don Payne</t>
  </si>
  <si>
    <t>Tristan + Isolde</t>
  </si>
  <si>
    <t>The Lake House</t>
  </si>
  <si>
    <t>Alejandro Agresti</t>
  </si>
  <si>
    <t>The Wicker Man</t>
  </si>
  <si>
    <t>Open Season</t>
  </si>
  <si>
    <t>Steve Bencich</t>
  </si>
  <si>
    <t>Charlotte's Web</t>
  </si>
  <si>
    <t>Dakota Fanning</t>
  </si>
  <si>
    <t>Candy</t>
  </si>
  <si>
    <t>May 25, 2006 (Australia)</t>
  </si>
  <si>
    <t>Neil Armfield</t>
  </si>
  <si>
    <t>Luke Davies</t>
  </si>
  <si>
    <t>Film Finance</t>
  </si>
  <si>
    <t>The Omen</t>
  </si>
  <si>
    <t>June 6, 2006 (United States)</t>
  </si>
  <si>
    <t>The Wind that Shakes the Barley</t>
  </si>
  <si>
    <t>March 23, 2007 (United States)</t>
  </si>
  <si>
    <t>Sixteen Films</t>
  </si>
  <si>
    <t>Penelope</t>
  </si>
  <si>
    <t>February 29, 2008 (United States)</t>
  </si>
  <si>
    <t>Mark Palansky</t>
  </si>
  <si>
    <t>Leslie Caveny</t>
  </si>
  <si>
    <t>Ice Age: the Meltdown</t>
  </si>
  <si>
    <t>Carlos Saldanha</t>
  </si>
  <si>
    <t>Beerfest</t>
  </si>
  <si>
    <t>Stay Alive</t>
  </si>
  <si>
    <t>William Brent Bell</t>
  </si>
  <si>
    <t>Jon Foster</t>
  </si>
  <si>
    <t>Bug</t>
  </si>
  <si>
    <t>May 25, 2007 (United States)</t>
  </si>
  <si>
    <t>Tracy Letts</t>
  </si>
  <si>
    <t>Turistas</t>
  </si>
  <si>
    <t>December 1, 2006 (United States)</t>
  </si>
  <si>
    <t>Michael Arlen Ross</t>
  </si>
  <si>
    <t>Josh Duhamel</t>
  </si>
  <si>
    <t>Fox Atomic</t>
  </si>
  <si>
    <t>Notes on a Scandal</t>
  </si>
  <si>
    <t>Paris, je t'aime</t>
  </si>
  <si>
    <t>Tristan CarnÃ©</t>
  </si>
  <si>
    <t>Victoires International</t>
  </si>
  <si>
    <t>Volver</t>
  </si>
  <si>
    <t>Seraphim Falls</t>
  </si>
  <si>
    <t>April 13, 2007 (Taiwan)</t>
  </si>
  <si>
    <t>David Von Ancken</t>
  </si>
  <si>
    <t>Invincible</t>
  </si>
  <si>
    <t>Ericson Core</t>
  </si>
  <si>
    <t>Brad Gann</t>
  </si>
  <si>
    <t>Firewall</t>
  </si>
  <si>
    <t>Joe Forte</t>
  </si>
  <si>
    <t>The Exterminating Angels</t>
  </si>
  <si>
    <t>September 13, 2006 (France)</t>
  </si>
  <si>
    <t>FrÃ©dÃ©ric van den Driessche</t>
  </si>
  <si>
    <t>TS Productions</t>
  </si>
  <si>
    <t>Hatchet</t>
  </si>
  <si>
    <t>April 2, 2010 (Italy)</t>
  </si>
  <si>
    <t>Adam Green</t>
  </si>
  <si>
    <t>ArieScope Pictures</t>
  </si>
  <si>
    <t>We Are Marshall</t>
  </si>
  <si>
    <t>Jamie Linden</t>
  </si>
  <si>
    <t>Just My Luck</t>
  </si>
  <si>
    <t>Madea's Family Reunion</t>
  </si>
  <si>
    <t>The Marine</t>
  </si>
  <si>
    <t>October 13, 2006 (United States)</t>
  </si>
  <si>
    <t>John Bonito</t>
  </si>
  <si>
    <t>Michelle Gallagher</t>
  </si>
  <si>
    <t>John Cena</t>
  </si>
  <si>
    <t>The Painted Veil</t>
  </si>
  <si>
    <t>John Curran</t>
  </si>
  <si>
    <t>WIP</t>
  </si>
  <si>
    <t>Let's Go to Prison</t>
  </si>
  <si>
    <t>Bob Odenkirk</t>
  </si>
  <si>
    <t>Dax Shepard</t>
  </si>
  <si>
    <t>Carsey-Werner Company</t>
  </si>
  <si>
    <t>Ultraviolet</t>
  </si>
  <si>
    <t>Factory Girl</t>
  </si>
  <si>
    <t>February 16, 2007 (United States)</t>
  </si>
  <si>
    <t>George Hickenlooper</t>
  </si>
  <si>
    <t>Captain Mauzner</t>
  </si>
  <si>
    <t>Sienna Miller</t>
  </si>
  <si>
    <t>Akeelah and the Bee</t>
  </si>
  <si>
    <t>Doug Atchison</t>
  </si>
  <si>
    <t>Out of the Blue... Entertainment</t>
  </si>
  <si>
    <t>Sixty Six</t>
  </si>
  <si>
    <t>November 3, 2006 (United Kingdom)</t>
  </si>
  <si>
    <t>Peter Straughan</t>
  </si>
  <si>
    <t>Charlie Clark</t>
  </si>
  <si>
    <t>The Ultimate Gift</t>
  </si>
  <si>
    <t>Michael O. Sajbel</t>
  </si>
  <si>
    <t>Cheryl McKay</t>
  </si>
  <si>
    <t>Drew Fuller</t>
  </si>
  <si>
    <t>The Ultimate Gift LLC</t>
  </si>
  <si>
    <t>Barnyard</t>
  </si>
  <si>
    <t>Kevin James</t>
  </si>
  <si>
    <t>Arthur and the Invisibles</t>
  </si>
  <si>
    <t>CÃ©line Garcia</t>
  </si>
  <si>
    <t>Freddie Highmore</t>
  </si>
  <si>
    <t>Zoom</t>
  </si>
  <si>
    <t>Eight Below</t>
  </si>
  <si>
    <t>David DiGilio</t>
  </si>
  <si>
    <t>Curse of the Golden Flower</t>
  </si>
  <si>
    <t>Zhihong Bian</t>
  </si>
  <si>
    <t>Film Partner International</t>
  </si>
  <si>
    <t>Reprise</t>
  </si>
  <si>
    <t>September 8, 2006 (Norway)</t>
  </si>
  <si>
    <t>Joachim Trier</t>
  </si>
  <si>
    <t>Anders Danielsen Lie</t>
  </si>
  <si>
    <t>4 1/2 Film</t>
  </si>
  <si>
    <t>Date Movie</t>
  </si>
  <si>
    <t>Aaron Seltzer</t>
  </si>
  <si>
    <t>Alyson Hannigan</t>
  </si>
  <si>
    <t>Flyboys</t>
  </si>
  <si>
    <t>September 22, 2006 (United States)</t>
  </si>
  <si>
    <t>Phil Sears</t>
  </si>
  <si>
    <t>Electric Entertainment</t>
  </si>
  <si>
    <t>Find Me Guilty</t>
  </si>
  <si>
    <t>Yari Film Group Releasing</t>
  </si>
  <si>
    <t>You, Me and Dupree</t>
  </si>
  <si>
    <t>Anthony Russo</t>
  </si>
  <si>
    <t>Michael LeSieur</t>
  </si>
  <si>
    <t>Curious George</t>
  </si>
  <si>
    <t>Matthew O'Callaghan</t>
  </si>
  <si>
    <t>Tales from Earthsea</t>
  </si>
  <si>
    <t>July 29, 2006 (Japan)</t>
  </si>
  <si>
    <t>GorÃ´ Miyazaki</t>
  </si>
  <si>
    <t>Ursula K. Le Guin</t>
  </si>
  <si>
    <t>Flicka</t>
  </si>
  <si>
    <t>Michael Mayer</t>
  </si>
  <si>
    <t>Alison Lohman</t>
  </si>
  <si>
    <t>After the Wedding</t>
  </si>
  <si>
    <t>May 11, 2007 (United States)</t>
  </si>
  <si>
    <t>Mads Mikkelsen</t>
  </si>
  <si>
    <t>Glory Road</t>
  </si>
  <si>
    <t>James Gartner</t>
  </si>
  <si>
    <t>Christopher Cleveland</t>
  </si>
  <si>
    <t>Black Christmas</t>
  </si>
  <si>
    <t>Wristcutters: A Love Story</t>
  </si>
  <si>
    <t>November 2, 2007 (United States)</t>
  </si>
  <si>
    <t>Goran Dukic</t>
  </si>
  <si>
    <t>Patrick Fugit</t>
  </si>
  <si>
    <t>No Matter Pictures</t>
  </si>
  <si>
    <t>See No Evil</t>
  </si>
  <si>
    <t>Gregory Dark</t>
  </si>
  <si>
    <t>Dan Madigan</t>
  </si>
  <si>
    <t>Glenn Jacobs</t>
  </si>
  <si>
    <t>World Wrestling Entertainment (WWE)</t>
  </si>
  <si>
    <t>Last Holiday</t>
  </si>
  <si>
    <t>Last Holiday Productions</t>
  </si>
  <si>
    <t>Friends with Money</t>
  </si>
  <si>
    <t>All the King's Men</t>
  </si>
  <si>
    <t>Hollywoodland</t>
  </si>
  <si>
    <t>Allen Coulter</t>
  </si>
  <si>
    <t>Paul Bernbaum</t>
  </si>
  <si>
    <t>OSS 117: Cairo, Nest of Spies</t>
  </si>
  <si>
    <t>May 9, 2008 (United States)</t>
  </si>
  <si>
    <t>Michel Hazanavicius</t>
  </si>
  <si>
    <t>Jean-FranÃ§ois Halin</t>
  </si>
  <si>
    <t>Jean Dujardin</t>
  </si>
  <si>
    <t>ATL</t>
  </si>
  <si>
    <t>Chris Robinson</t>
  </si>
  <si>
    <t>Tina Gordon</t>
  </si>
  <si>
    <t>T.I.</t>
  </si>
  <si>
    <t>Sweet Tea Pictures LLC</t>
  </si>
  <si>
    <t>Stormbreaker</t>
  </si>
  <si>
    <t>Anthony Horowitz</t>
  </si>
  <si>
    <t>Alex Pettyfer</t>
  </si>
  <si>
    <t>Chris Chow</t>
  </si>
  <si>
    <t>Behind the Mask: The Rise of Leslie Vernon</t>
  </si>
  <si>
    <t>Scott Glosserman</t>
  </si>
  <si>
    <t>Nathan Baesel</t>
  </si>
  <si>
    <t>Glen Echo Entertainment</t>
  </si>
  <si>
    <t>Bobby</t>
  </si>
  <si>
    <t>November 23, 2006 (United States)</t>
  </si>
  <si>
    <t>Half Nelson</t>
  </si>
  <si>
    <t>Ryan Fleck</t>
  </si>
  <si>
    <t>Hunting Lane Films</t>
  </si>
  <si>
    <t>The Wild</t>
  </si>
  <si>
    <t>Steve 'Spaz' Williams</t>
  </si>
  <si>
    <t>C.O.R.E. Feature Animation</t>
  </si>
  <si>
    <t>Infamous</t>
  </si>
  <si>
    <t>Toby Jones</t>
  </si>
  <si>
    <t>March 29, 2007 (New Zealand)</t>
  </si>
  <si>
    <t>Jonathan King</t>
  </si>
  <si>
    <t>Oliver Driver</t>
  </si>
  <si>
    <t>New Zealand Film Commission</t>
  </si>
  <si>
    <t>Take the Lead</t>
  </si>
  <si>
    <t>Liz Friedlander</t>
  </si>
  <si>
    <t>Dianne Houston</t>
  </si>
  <si>
    <t>Gridiron Gang</t>
  </si>
  <si>
    <t>The Ant Bully</t>
  </si>
  <si>
    <t>Fur: an Imaginary Portrait of Diane Arbus</t>
  </si>
  <si>
    <t>October 20, 2006 (Italy)</t>
  </si>
  <si>
    <t>Rang De Basanti</t>
  </si>
  <si>
    <t>January 26, 2006 (United States)</t>
  </si>
  <si>
    <t>Rakeysh Omprakash Mehra</t>
  </si>
  <si>
    <t>Renzil D'Silva</t>
  </si>
  <si>
    <t>ROMP</t>
  </si>
  <si>
    <t>Peaceful Warrior</t>
  </si>
  <si>
    <t>Kevin Bernhardt</t>
  </si>
  <si>
    <t>DEJ Productions</t>
  </si>
  <si>
    <t>The Santa Clause 3: The Escape Clause</t>
  </si>
  <si>
    <t>Miss Potter</t>
  </si>
  <si>
    <t>Richard Maltby Jr.</t>
  </si>
  <si>
    <t>Big Momma's House 2</t>
  </si>
  <si>
    <t>Jim Sonzero</t>
  </si>
  <si>
    <t>Kristen Bell</t>
  </si>
  <si>
    <t>The Last Kiss</t>
  </si>
  <si>
    <t>The Foot Fist Way</t>
  </si>
  <si>
    <t>September 26, 2008 (United Kingdom)</t>
  </si>
  <si>
    <t>Jody Hill</t>
  </si>
  <si>
    <t>Ben Best</t>
  </si>
  <si>
    <t>The Astronaut Farmer</t>
  </si>
  <si>
    <t>February 23, 2007 (United States)</t>
  </si>
  <si>
    <t>Michael Polish</t>
  </si>
  <si>
    <t>Mark Polish</t>
  </si>
  <si>
    <t>Starter for 10</t>
  </si>
  <si>
    <t>Tom Vaughan</t>
  </si>
  <si>
    <t>David Nicholls</t>
  </si>
  <si>
    <t>Mini's First Time</t>
  </si>
  <si>
    <t>July 14, 2006 (Canada)</t>
  </si>
  <si>
    <t>Nick Guthe</t>
  </si>
  <si>
    <t>Bold Films</t>
  </si>
  <si>
    <t>October 21, 2006 (Taiwan)</t>
  </si>
  <si>
    <t>Todd Robinson</t>
  </si>
  <si>
    <t>Millennium Films</t>
  </si>
  <si>
    <t>A Guide to Recognizing Your Saints</t>
  </si>
  <si>
    <t>Dito Montiel</t>
  </si>
  <si>
    <t>Everyone's Hero</t>
  </si>
  <si>
    <t>Colin Brady</t>
  </si>
  <si>
    <t>Robert Kurtz</t>
  </si>
  <si>
    <t>Jake T. Austin</t>
  </si>
  <si>
    <t>Arc Productions</t>
  </si>
  <si>
    <t>Severance</t>
  </si>
  <si>
    <t>August 25, 2006 (United Kingdom)</t>
  </si>
  <si>
    <t>Christopher Smith</t>
  </si>
  <si>
    <t>James Moran</t>
  </si>
  <si>
    <t>Danny Dyer</t>
  </si>
  <si>
    <t>Qwerty Films</t>
  </si>
  <si>
    <t>Loving Annabelle</t>
  </si>
  <si>
    <t>May 24, 2007 (Germany)</t>
  </si>
  <si>
    <t>Katherine Brooks</t>
  </si>
  <si>
    <t>Erin Kelly</t>
  </si>
  <si>
    <t>Big Easy Pictures</t>
  </si>
  <si>
    <t>Kabhi Alvida Naa Kehna</t>
  </si>
  <si>
    <t>August 11, 2006 (India)</t>
  </si>
  <si>
    <t>Old Joy</t>
  </si>
  <si>
    <t>January 26, 2007 (United Kingdom)</t>
  </si>
  <si>
    <t>Jonathan Raymond</t>
  </si>
  <si>
    <t>Daniel London</t>
  </si>
  <si>
    <t>Film Science</t>
  </si>
  <si>
    <t>The Grudge 2</t>
  </si>
  <si>
    <t>For Your Consideration</t>
  </si>
  <si>
    <t>Catherine O'Hara</t>
  </si>
  <si>
    <t>The Sentinel</t>
  </si>
  <si>
    <t>The Breed</t>
  </si>
  <si>
    <t>October 19, 2007 (South Africa)</t>
  </si>
  <si>
    <t>Nicholas Mastandrea</t>
  </si>
  <si>
    <t>Film Afrika Worldwide</t>
  </si>
  <si>
    <t>Skinwalkers</t>
  </si>
  <si>
    <t>August 10, 2007 (United States)</t>
  </si>
  <si>
    <t>Jason Behr</t>
  </si>
  <si>
    <t>Hoot</t>
  </si>
  <si>
    <t>Wil Shriner</t>
  </si>
  <si>
    <t>Logan Lerman</t>
  </si>
  <si>
    <t>Hoot Productions LLC</t>
  </si>
  <si>
    <t>Garfield: A Tail of Two Kitties</t>
  </si>
  <si>
    <t>There Will Be Blood</t>
  </si>
  <si>
    <t>January 25, 2008 (United States)</t>
  </si>
  <si>
    <t>Paramount Vantage</t>
  </si>
  <si>
    <t>No Country for Old Men</t>
  </si>
  <si>
    <t>November 21, 2007 (United States)</t>
  </si>
  <si>
    <t>Stardust</t>
  </si>
  <si>
    <t>Jane Goldman</t>
  </si>
  <si>
    <t>Charlie Cox</t>
  </si>
  <si>
    <t>Gone Baby Gone</t>
  </si>
  <si>
    <t>October 19, 2007 (United States)</t>
  </si>
  <si>
    <t>Disturbia</t>
  </si>
  <si>
    <t>April 13, 2007 (United States)</t>
  </si>
  <si>
    <t>Christopher Landon</t>
  </si>
  <si>
    <t>Zodiac</t>
  </si>
  <si>
    <t>Superbad</t>
  </si>
  <si>
    <t>August 17, 2007 (United States)</t>
  </si>
  <si>
    <t>Seth Rogen</t>
  </si>
  <si>
    <t>Michael Cera</t>
  </si>
  <si>
    <t>Transformers</t>
  </si>
  <si>
    <t>July 3, 2007 (United States)</t>
  </si>
  <si>
    <t>Harry Potter and the Order of the Phoenix</t>
  </si>
  <si>
    <t>July 11, 2007 (United States)</t>
  </si>
  <si>
    <t>David Yates</t>
  </si>
  <si>
    <t>Into the Wild</t>
  </si>
  <si>
    <t>Ratatouille</t>
  </si>
  <si>
    <t>June 29, 2007 (United States)</t>
  </si>
  <si>
    <t>Brad Garrett</t>
  </si>
  <si>
    <t>Atonement</t>
  </si>
  <si>
    <t>January 11, 2008 (United States)</t>
  </si>
  <si>
    <t>Shooter</t>
  </si>
  <si>
    <t>Jonathan Lemkin</t>
  </si>
  <si>
    <t>American Gangster</t>
  </si>
  <si>
    <t>Spider-Man 3</t>
  </si>
  <si>
    <t>May 4, 2007 (United States)</t>
  </si>
  <si>
    <t>Live Free or Die Hard</t>
  </si>
  <si>
    <t>June 27, 2007 (United States)</t>
  </si>
  <si>
    <t>John Carlin</t>
  </si>
  <si>
    <t>Hot Fuzz</t>
  </si>
  <si>
    <t>April 20, 2007 (United States)</t>
  </si>
  <si>
    <t>Pirates of the Caribbean: at World's End</t>
  </si>
  <si>
    <t>I Am Legend</t>
  </si>
  <si>
    <t>December 14, 2007 (United States)</t>
  </si>
  <si>
    <t>Juno</t>
  </si>
  <si>
    <t>December 25, 2007 (United States)</t>
  </si>
  <si>
    <t>Diablo Cody</t>
  </si>
  <si>
    <t>Elliot Page</t>
  </si>
  <si>
    <t>28 Weeks Later</t>
  </si>
  <si>
    <t>Juan Carlos Fresnadillo</t>
  </si>
  <si>
    <t>Rowan Joffe</t>
  </si>
  <si>
    <t>Hitman</t>
  </si>
  <si>
    <t>Xavier Gens</t>
  </si>
  <si>
    <t>Enchanted</t>
  </si>
  <si>
    <t>Amy Adams</t>
  </si>
  <si>
    <t>The Mist</t>
  </si>
  <si>
    <t>July 20, 2007 (United States)</t>
  </si>
  <si>
    <t>Knocked Up</t>
  </si>
  <si>
    <t>June 1, 2007 (United States)</t>
  </si>
  <si>
    <t>Sweeney Todd: the Demon Barber of Fleet Street</t>
  </si>
  <si>
    <t>December 21, 2007 (United States)</t>
  </si>
  <si>
    <t>Grindhouse</t>
  </si>
  <si>
    <t>April 6, 2007 (United States)</t>
  </si>
  <si>
    <t>Ghost Rider</t>
  </si>
  <si>
    <t>Hot Rod</t>
  </si>
  <si>
    <t>August 3, 2007 (United States)</t>
  </si>
  <si>
    <t>Akiva Schaffer</t>
  </si>
  <si>
    <t>Pam Brady</t>
  </si>
  <si>
    <t>Andy Samberg</t>
  </si>
  <si>
    <t>The Darjeeling Limited</t>
  </si>
  <si>
    <t>October 26, 2007 (United States)</t>
  </si>
  <si>
    <t>Bridge to Terabithia</t>
  </si>
  <si>
    <t>Gabor Csupo</t>
  </si>
  <si>
    <t>Jeff Stockwell</t>
  </si>
  <si>
    <t>Walden Media</t>
  </si>
  <si>
    <t>The Nanny Diaries</t>
  </si>
  <si>
    <t>August 24, 2007 (United States)</t>
  </si>
  <si>
    <t>Emma McLaughlin</t>
  </si>
  <si>
    <t>Funny Games</t>
  </si>
  <si>
    <t>April 4, 2008 (United Kingdom)</t>
  </si>
  <si>
    <t>Celluloid Dreams</t>
  </si>
  <si>
    <t>Halloween</t>
  </si>
  <si>
    <t>August 31, 2007 (United States)</t>
  </si>
  <si>
    <t>Scout Taylor-Compton</t>
  </si>
  <si>
    <t>Eastern Promises</t>
  </si>
  <si>
    <t>September 21, 2007 (United States)</t>
  </si>
  <si>
    <t>Kudos Film and Television</t>
  </si>
  <si>
    <t>The Bourne Ultimatum</t>
  </si>
  <si>
    <t>Norbit</t>
  </si>
  <si>
    <t>Fracture</t>
  </si>
  <si>
    <t>Beowulf</t>
  </si>
  <si>
    <t>November 16, 2007 (United States)</t>
  </si>
  <si>
    <t>Next</t>
  </si>
  <si>
    <t>April 27, 2007 (United States)</t>
  </si>
  <si>
    <t>3:10 to Yuma</t>
  </si>
  <si>
    <t>September 7, 2007 (United States)</t>
  </si>
  <si>
    <t>Halsted Welles</t>
  </si>
  <si>
    <t>Across the Universe</t>
  </si>
  <si>
    <t>October 12, 2007 (United States)</t>
  </si>
  <si>
    <t>Ocean's Thirteen</t>
  </si>
  <si>
    <t>June 8, 2007 (United States)</t>
  </si>
  <si>
    <t>Blades of Glory</t>
  </si>
  <si>
    <t>Josh Gordon</t>
  </si>
  <si>
    <t>Jeff Cox</t>
  </si>
  <si>
    <t>Surf's Up</t>
  </si>
  <si>
    <t>Ash Brannon</t>
  </si>
  <si>
    <t>Resident Evil: Extinction</t>
  </si>
  <si>
    <t>30 Days of Night</t>
  </si>
  <si>
    <t>Steve Niles</t>
  </si>
  <si>
    <t>Awake</t>
  </si>
  <si>
    <t>Joby Harold</t>
  </si>
  <si>
    <t>Dead Silence</t>
  </si>
  <si>
    <t>March 16, 2007 (United States)</t>
  </si>
  <si>
    <t>Ryan Kwanten</t>
  </si>
  <si>
    <t>Bee Movie</t>
  </si>
  <si>
    <t>Simon J. Smith</t>
  </si>
  <si>
    <t>Jerry Seinfeld</t>
  </si>
  <si>
    <t>The Heartbreak Kid</t>
  </si>
  <si>
    <t>October 5, 2007 (United States)</t>
  </si>
  <si>
    <t>Scot Armstrong</t>
  </si>
  <si>
    <t>Aliens vs. Predator: Requiem</t>
  </si>
  <si>
    <t>Colin Strause</t>
  </si>
  <si>
    <t>Shane Salerno</t>
  </si>
  <si>
    <t>Reiko Aylesworth</t>
  </si>
  <si>
    <t>Shrek the Third</t>
  </si>
  <si>
    <t>Matt Greenberg</t>
  </si>
  <si>
    <t>The Kingdom</t>
  </si>
  <si>
    <t>September 28, 2007 (United States)</t>
  </si>
  <si>
    <t>Matthew Michael Carnahan</t>
  </si>
  <si>
    <t>The Assassination of Jesse James by the Coward Robert Ford</t>
  </si>
  <si>
    <t>Good Luck Chuck</t>
  </si>
  <si>
    <t>Mark Helfrich</t>
  </si>
  <si>
    <t>Josh Stolberg</t>
  </si>
  <si>
    <t>Dane Cook</t>
  </si>
  <si>
    <t>Hostel: Part II</t>
  </si>
  <si>
    <t>Lauren German</t>
  </si>
  <si>
    <t>Fantastic 4: Rise of the Silver Surfer</t>
  </si>
  <si>
    <t>The Golden Compass</t>
  </si>
  <si>
    <t>December 7, 2007 (United States)</t>
  </si>
  <si>
    <t>Rush Hour 3</t>
  </si>
  <si>
    <t>The Babysitters</t>
  </si>
  <si>
    <t>May 13, 2011 (Poland)</t>
  </si>
  <si>
    <t>David Ross</t>
  </si>
  <si>
    <t>Lauren Birkell</t>
  </si>
  <si>
    <t>Forensic Films</t>
  </si>
  <si>
    <t>Timecrimes</t>
  </si>
  <si>
    <t>June 27, 2008 (Spain)</t>
  </si>
  <si>
    <t>Nacho Vigalondo</t>
  </si>
  <si>
    <t>Karra Elejalde</t>
  </si>
  <si>
    <t>Karbo Vantas Entertainment</t>
  </si>
  <si>
    <t>Epic Movie</t>
  </si>
  <si>
    <t>Kal Penn</t>
  </si>
  <si>
    <t>Meet the Robinsons</t>
  </si>
  <si>
    <t>Stephen J. Anderson</t>
  </si>
  <si>
    <t>Daniel Hansen</t>
  </si>
  <si>
    <t>Michael Clayton</t>
  </si>
  <si>
    <t>Samuels Media</t>
  </si>
  <si>
    <t>The Bucket List</t>
  </si>
  <si>
    <t>Justin Zackham</t>
  </si>
  <si>
    <t>Lust, Caution</t>
  </si>
  <si>
    <t>Eileen Chang</t>
  </si>
  <si>
    <t>Haishang Films</t>
  </si>
  <si>
    <t>Charlie Wilson's War</t>
  </si>
  <si>
    <t>Paranormal Activity</t>
  </si>
  <si>
    <t>October 16, 2009 (United States)</t>
  </si>
  <si>
    <t>Oren Peli</t>
  </si>
  <si>
    <t>Katie Featherston</t>
  </si>
  <si>
    <t>Solana Films</t>
  </si>
  <si>
    <t>Freedom Writers</t>
  </si>
  <si>
    <t>Before the Devil Knows You're Dead</t>
  </si>
  <si>
    <t>Kelly Masterson</t>
  </si>
  <si>
    <t>In the Valley of Elah</t>
  </si>
  <si>
    <t>Alvin and the Chipmunks</t>
  </si>
  <si>
    <t>Jon Vitti</t>
  </si>
  <si>
    <t>P.S. I Love You</t>
  </si>
  <si>
    <t>Walk Hard: the Dewey Cox Story</t>
  </si>
  <si>
    <t>John C. Reilly</t>
  </si>
  <si>
    <t>Apatow Productions</t>
  </si>
  <si>
    <t>National Treasure: Book of Secrets</t>
  </si>
  <si>
    <t>Marianne Wibberley</t>
  </si>
  <si>
    <t>Lars and the Real Girl</t>
  </si>
  <si>
    <t>Craig Gillespie</t>
  </si>
  <si>
    <t>Nancy Oliver</t>
  </si>
  <si>
    <t>The Orphanage</t>
  </si>
  <si>
    <t>J.A. Bayona</t>
  </si>
  <si>
    <t>Sergio G. SÃ¡nchez</t>
  </si>
  <si>
    <t>BelÃ©n Rueda</t>
  </si>
  <si>
    <t>MEDIA Programme of the European Union</t>
  </si>
  <si>
    <t>The Game Plan</t>
  </si>
  <si>
    <t>Nichole Millard</t>
  </si>
  <si>
    <t>Hannibal Rising</t>
  </si>
  <si>
    <t>Gaspard Ulliel</t>
  </si>
  <si>
    <t>Young Hannibal Productions</t>
  </si>
  <si>
    <t>Saw IV</t>
  </si>
  <si>
    <t>Premonition</t>
  </si>
  <si>
    <t>Mennan Yapo</t>
  </si>
  <si>
    <t>The Simpsons Movie</t>
  </si>
  <si>
    <t>David Silverman</t>
  </si>
  <si>
    <t>Dan Castellaneta</t>
  </si>
  <si>
    <t>Teeth</t>
  </si>
  <si>
    <t>April 3, 2008 (Singapore)</t>
  </si>
  <si>
    <t>Mitchell Lichtenstein</t>
  </si>
  <si>
    <t>Jess Weixler</t>
  </si>
  <si>
    <t>Pierpoline Films</t>
  </si>
  <si>
    <t>Death at a Funeral</t>
  </si>
  <si>
    <t>Dean Craig</t>
  </si>
  <si>
    <t>Matthew Macfadyen</t>
  </si>
  <si>
    <t>Wild Hogs</t>
  </si>
  <si>
    <t>Brad Copeland</t>
  </si>
  <si>
    <t>Mr. Brooks</t>
  </si>
  <si>
    <t>Vacancy</t>
  </si>
  <si>
    <t>Mark L. Smith</t>
  </si>
  <si>
    <t>Like Stars on Earth</t>
  </si>
  <si>
    <t>December 21, 2007 (India)</t>
  </si>
  <si>
    <t>Amole Gupte</t>
  </si>
  <si>
    <t>Darsheel Safary</t>
  </si>
  <si>
    <t>Mr. Bean's Holiday</t>
  </si>
  <si>
    <t>Steve Bendelack</t>
  </si>
  <si>
    <t>Perfect Stranger</t>
  </si>
  <si>
    <t>Todd Komarnicki</t>
  </si>
  <si>
    <t>The Condemned</t>
  </si>
  <si>
    <t>Scott Wiper</t>
  </si>
  <si>
    <t>Steve Austin</t>
  </si>
  <si>
    <t>The Brothers Solomon</t>
  </si>
  <si>
    <t>Will Forte</t>
  </si>
  <si>
    <t>Will Arnett</t>
  </si>
  <si>
    <t>August Rush</t>
  </si>
  <si>
    <t>Kirsten Sheridan</t>
  </si>
  <si>
    <t>Music and Lyrics</t>
  </si>
  <si>
    <t>February 14, 2007 (United States)</t>
  </si>
  <si>
    <t>Reservation Road</t>
  </si>
  <si>
    <t>June 19, 2008 (Germany)</t>
  </si>
  <si>
    <t>John Burnham Schwartz</t>
  </si>
  <si>
    <t>I'm Not There</t>
  </si>
  <si>
    <t>Reno 911! Miami</t>
  </si>
  <si>
    <t>The Number 23</t>
  </si>
  <si>
    <t>Fernley Phillips</t>
  </si>
  <si>
    <t>Shoot 'Em Up</t>
  </si>
  <si>
    <t>Evan Almighty</t>
  </si>
  <si>
    <t>Dan in Real Life</t>
  </si>
  <si>
    <t>September 26, 2007 (France)</t>
  </si>
  <si>
    <t>Anton Corbijn</t>
  </si>
  <si>
    <t>Deborah Curtis</t>
  </si>
  <si>
    <t>Sam Riley</t>
  </si>
  <si>
    <t>Becker Films</t>
  </si>
  <si>
    <t>The Lookout</t>
  </si>
  <si>
    <t>The Brave One</t>
  </si>
  <si>
    <t>September 14, 2007 (United States)</t>
  </si>
  <si>
    <t>I Now Pronounce You Chuck &amp; Larry</t>
  </si>
  <si>
    <t>Rogue</t>
  </si>
  <si>
    <t>November 8, 2007 (Australia)</t>
  </si>
  <si>
    <t>Michael Vartan</t>
  </si>
  <si>
    <t>La Vie En Rose</t>
  </si>
  <si>
    <t>Olivier Dahan</t>
  </si>
  <si>
    <t>Isabelle Sobelman</t>
  </si>
  <si>
    <t>Marion Cotillard</t>
  </si>
  <si>
    <t>Once</t>
  </si>
  <si>
    <t>John Carney</t>
  </si>
  <si>
    <t>Glen Hansard</t>
  </si>
  <si>
    <t>War</t>
  </si>
  <si>
    <t>Philip G. Atwell</t>
  </si>
  <si>
    <t>Lee Anthony Smith</t>
  </si>
  <si>
    <t>The Visitor</t>
  </si>
  <si>
    <t>May 23, 2008 (United States)</t>
  </si>
  <si>
    <t>Richard Jenkins</t>
  </si>
  <si>
    <t>Groundswell Productions</t>
  </si>
  <si>
    <t>Elizabeth: The Golden Age</t>
  </si>
  <si>
    <t>Waitress</t>
  </si>
  <si>
    <t>Keri Russell</t>
  </si>
  <si>
    <t>Night and Day Pictures</t>
  </si>
  <si>
    <t>The Seeker: the Dark Is Rising</t>
  </si>
  <si>
    <t>David L. Cunningham</t>
  </si>
  <si>
    <t>Alexander Ludwig</t>
  </si>
  <si>
    <t>No Reservations</t>
  </si>
  <si>
    <t>Carol Fuchs</t>
  </si>
  <si>
    <t>Catherine Zeta-Jones</t>
  </si>
  <si>
    <t>TMNT</t>
  </si>
  <si>
    <t>Kevin Munroe</t>
  </si>
  <si>
    <t>4Kids Entertainment</t>
  </si>
  <si>
    <t>The Hills Have Eyes 2</t>
  </si>
  <si>
    <t>Martin Weisz</t>
  </si>
  <si>
    <t>Daniella Alonso</t>
  </si>
  <si>
    <t>Shelter</t>
  </si>
  <si>
    <t>April 16, 2009 (Germany)</t>
  </si>
  <si>
    <t>Jonah Markowitz</t>
  </si>
  <si>
    <t>Trevor Wright</t>
  </si>
  <si>
    <t>GP Pictures</t>
  </si>
  <si>
    <t>Dave Meyers</t>
  </si>
  <si>
    <t>Sydney White</t>
  </si>
  <si>
    <t>Chad Gomez Creasey</t>
  </si>
  <si>
    <t>The Kite Runner</t>
  </si>
  <si>
    <t>Khalid Abdalla</t>
  </si>
  <si>
    <t>Reign Over Me</t>
  </si>
  <si>
    <t>Relativity Media</t>
  </si>
  <si>
    <t>Bratz</t>
  </si>
  <si>
    <t>Skyler Shaye</t>
  </si>
  <si>
    <t>Avi Arad &amp; Associates</t>
  </si>
  <si>
    <t>Daddy's Little Girls</t>
  </si>
  <si>
    <t>Gabrielle Union</t>
  </si>
  <si>
    <t>Becoming Jane</t>
  </si>
  <si>
    <t>HanWay Films</t>
  </si>
  <si>
    <t>Breach</t>
  </si>
  <si>
    <t>Adam Mazer</t>
  </si>
  <si>
    <t>In the Name of the King: A Dungeon Siege Tale</t>
  </si>
  <si>
    <t>Doug Taylor</t>
  </si>
  <si>
    <t>Balls of Fury</t>
  </si>
  <si>
    <t>August 29, 2007 (United States)</t>
  </si>
  <si>
    <t>Dan Fogler</t>
  </si>
  <si>
    <t>Pathfinder</t>
  </si>
  <si>
    <t>Laeta Kalogridis</t>
  </si>
  <si>
    <t>The Comebacks</t>
  </si>
  <si>
    <t>Ed Yeager</t>
  </si>
  <si>
    <t>David Koechner</t>
  </si>
  <si>
    <t>We Own the Night</t>
  </si>
  <si>
    <t>Savage Grace</t>
  </si>
  <si>
    <t>January 25, 2008 (Spain)</t>
  </si>
  <si>
    <t>Howard A. Rodman</t>
  </si>
  <si>
    <t>Death Sentence</t>
  </si>
  <si>
    <t>Ian Mackenzie Jeffers</t>
  </si>
  <si>
    <t>The Water Horse</t>
  </si>
  <si>
    <t>Elite Squad</t>
  </si>
  <si>
    <t>October 12, 2007 (Brazil)</t>
  </si>
  <si>
    <t>JosÃ© Padilha</t>
  </si>
  <si>
    <t>AndrÃ© Batista</t>
  </si>
  <si>
    <t>Wagner Moura</t>
  </si>
  <si>
    <t>Zazen ProduÃ§Ãµes</t>
  </si>
  <si>
    <t>The Diving Bell and the Butterfly</t>
  </si>
  <si>
    <t>February 1, 2008 (United States)</t>
  </si>
  <si>
    <t>Mathieu Amalric</t>
  </si>
  <si>
    <t>PathÃ©</t>
  </si>
  <si>
    <t>My Blueberry Nights</t>
  </si>
  <si>
    <t>November 28, 2007 (France)</t>
  </si>
  <si>
    <t>Norah Jones</t>
  </si>
  <si>
    <t>Margot at the Wedding</t>
  </si>
  <si>
    <t>February 21, 2008 (Australia)</t>
  </si>
  <si>
    <t>The Messengers</t>
  </si>
  <si>
    <t>Danny Pang</t>
  </si>
  <si>
    <t>Mark Wheaton</t>
  </si>
  <si>
    <t>Water Lilies</t>
  </si>
  <si>
    <t>August 15, 2007 (France)</t>
  </si>
  <si>
    <t>CÃ©line Sciamma</t>
  </si>
  <si>
    <t>Pauline Acquart</t>
  </si>
  <si>
    <t>Balthazar Productions</t>
  </si>
  <si>
    <t>Om Shanti Om</t>
  </si>
  <si>
    <t>November 9, 2007 (India)</t>
  </si>
  <si>
    <t>Films &amp; Casting Temple Pvt. Ltd. Sydney</t>
  </si>
  <si>
    <t>Feast of Love</t>
  </si>
  <si>
    <t>GreeneStreet Films</t>
  </si>
  <si>
    <t>Tyler Perry's Why Did I Get Married?</t>
  </si>
  <si>
    <t>Love in the Time of Cholera</t>
  </si>
  <si>
    <t>P2</t>
  </si>
  <si>
    <t>November 9, 2007 (United States)</t>
  </si>
  <si>
    <t>Franck Khalfoun</t>
  </si>
  <si>
    <t>Rachel Nichols</t>
  </si>
  <si>
    <t>P2 Productions</t>
  </si>
  <si>
    <t>The Reaping</t>
  </si>
  <si>
    <t>April 5, 2007 (United States)</t>
  </si>
  <si>
    <t>Carey W. Hayes</t>
  </si>
  <si>
    <t>The Invasion</t>
  </si>
  <si>
    <t>David Kajganich</t>
  </si>
  <si>
    <t>Redacted</t>
  </si>
  <si>
    <t>November 16, 2007 (Spain)</t>
  </si>
  <si>
    <t>Patrick Carroll</t>
  </si>
  <si>
    <t>HDNet Films</t>
  </si>
  <si>
    <t>Who's Your Caddy?</t>
  </si>
  <si>
    <t>Big Boi</t>
  </si>
  <si>
    <t>Ascendant Pictures</t>
  </si>
  <si>
    <t>Persepolis</t>
  </si>
  <si>
    <t>February 22, 2008 (United States)</t>
  </si>
  <si>
    <t>Vincent Paronnaud</t>
  </si>
  <si>
    <t>Marjane Satrapi</t>
  </si>
  <si>
    <t>Chiara Mastroianni</t>
  </si>
  <si>
    <t>2.4.7. Films</t>
  </si>
  <si>
    <t>The Great Debaters</t>
  </si>
  <si>
    <t>Robert Eisele</t>
  </si>
  <si>
    <t>Georgia Rule</t>
  </si>
  <si>
    <t>The Nines</t>
  </si>
  <si>
    <t>November 30, 2007 (United Kingdom)</t>
  </si>
  <si>
    <t>I Know Who Killed Me</t>
  </si>
  <si>
    <t>Chris Sivertson</t>
  </si>
  <si>
    <t>Jeff Hammond</t>
  </si>
  <si>
    <t>360 Pictures</t>
  </si>
  <si>
    <t>Mr. Magorium's Wonder Emporium</t>
  </si>
  <si>
    <t>Mandate Pictures</t>
  </si>
  <si>
    <t>Rise: Blood Hunter</t>
  </si>
  <si>
    <t>July 6, 2007 (Turkey)</t>
  </si>
  <si>
    <t>Lucy Liu</t>
  </si>
  <si>
    <t>Hotel for Dogs</t>
  </si>
  <si>
    <t>January 16, 2009 (United States)</t>
  </si>
  <si>
    <t>Thor Freudenthal</t>
  </si>
  <si>
    <t>Because I Said So</t>
  </si>
  <si>
    <t>4 Months, 3 Weeks and 2 Days</t>
  </si>
  <si>
    <t>September 14, 2007 (Romania)</t>
  </si>
  <si>
    <t>Cristian Mungiu</t>
  </si>
  <si>
    <t>Anamaria Marinca</t>
  </si>
  <si>
    <t>Romania</t>
  </si>
  <si>
    <t>Mobra Films</t>
  </si>
  <si>
    <t>Fred Claus</t>
  </si>
  <si>
    <t>Dan Fogelman</t>
  </si>
  <si>
    <t>Sex and Death 101</t>
  </si>
  <si>
    <t>Robert Wisdom</t>
  </si>
  <si>
    <t>Lions for Lambs</t>
  </si>
  <si>
    <t>Captivity</t>
  </si>
  <si>
    <t>July 13, 2007 (United States)</t>
  </si>
  <si>
    <t>Elisha Cuthbert</t>
  </si>
  <si>
    <t>Captivity Productions</t>
  </si>
  <si>
    <t>Charlie Bartlett</t>
  </si>
  <si>
    <t>Jon Poll</t>
  </si>
  <si>
    <t>Gustin Nash</t>
  </si>
  <si>
    <t>Anton Yelchin</t>
  </si>
  <si>
    <t>The Invisible</t>
  </si>
  <si>
    <t>Mick Davis</t>
  </si>
  <si>
    <t>Justin Chatwin</t>
  </si>
  <si>
    <t>Underdog</t>
  </si>
  <si>
    <t>Have No Fear Productions</t>
  </si>
  <si>
    <t>The Last Legion</t>
  </si>
  <si>
    <t>Diary of the Dead</t>
  </si>
  <si>
    <t>Michelle Morgan</t>
  </si>
  <si>
    <t>Artfire Films</t>
  </si>
  <si>
    <t>Evangelion: 1.0 You Are (Not) Alone</t>
  </si>
  <si>
    <t>September 1, 2007 (Japan)</t>
  </si>
  <si>
    <t>Masayuki</t>
  </si>
  <si>
    <t>Hideaki Anno</t>
  </si>
  <si>
    <t>Megumi Ogata</t>
  </si>
  <si>
    <t>Gainax</t>
  </si>
  <si>
    <t>Mongol: The Rise of Genghis Khan</t>
  </si>
  <si>
    <t>July 4, 2008 (United States)</t>
  </si>
  <si>
    <t>Sergei Bodrov</t>
  </si>
  <si>
    <t>Arif Aliev</t>
  </si>
  <si>
    <t>CTB Film Company</t>
  </si>
  <si>
    <t>Eagle vs Shark</t>
  </si>
  <si>
    <t>August 30, 2007 (New Zealand)</t>
  </si>
  <si>
    <t>Taika Waititi</t>
  </si>
  <si>
    <t>Loren Taylor</t>
  </si>
  <si>
    <t>Towelhead</t>
  </si>
  <si>
    <t>September 26, 2008 (United States)</t>
  </si>
  <si>
    <t>Summer Bishil</t>
  </si>
  <si>
    <t>Indian Paintbrush</t>
  </si>
  <si>
    <t>The Life Before Her Eyes</t>
  </si>
  <si>
    <t>September 5, 2008 (Poland)</t>
  </si>
  <si>
    <t>Laura Kasischke</t>
  </si>
  <si>
    <t>2929 Productions</t>
  </si>
  <si>
    <t>The Counterfeiters</t>
  </si>
  <si>
    <t>April 18, 2008 (United States)</t>
  </si>
  <si>
    <t>Stefan Ruzowitzky</t>
  </si>
  <si>
    <t>Adolf Burger</t>
  </si>
  <si>
    <t>Karl Markovics</t>
  </si>
  <si>
    <t>Magnolia Filmproduktion</t>
  </si>
  <si>
    <t>Shotgun Stories</t>
  </si>
  <si>
    <t>March 26, 2008 (United States)</t>
  </si>
  <si>
    <t>Jeff Nichols</t>
  </si>
  <si>
    <t>Michael Shannon</t>
  </si>
  <si>
    <t>A Lucky Old Sun Production</t>
  </si>
  <si>
    <t>Nancy Drew</t>
  </si>
  <si>
    <t>In the Land of Women</t>
  </si>
  <si>
    <t>Jonathan Kasdan</t>
  </si>
  <si>
    <t>Joshua</t>
  </si>
  <si>
    <t>George Ratliff</t>
  </si>
  <si>
    <t>David Gilbert</t>
  </si>
  <si>
    <t>ATO Pictures</t>
  </si>
  <si>
    <t>Jab We Met</t>
  </si>
  <si>
    <t>Imtiaz Ali</t>
  </si>
  <si>
    <t>Shahid Kapoor</t>
  </si>
  <si>
    <t>Shree Ashtavinayak Cine Vision</t>
  </si>
  <si>
    <t>Rendition</t>
  </si>
  <si>
    <t>Gavin Hood</t>
  </si>
  <si>
    <t>Kelley Sane</t>
  </si>
  <si>
    <t>Anonymous Content</t>
  </si>
  <si>
    <t>License to Wed</t>
  </si>
  <si>
    <t>Kim Barker</t>
  </si>
  <si>
    <t>88 Minutes</t>
  </si>
  <si>
    <t>The Last Mimzy</t>
  </si>
  <si>
    <t>Joely Richardson</t>
  </si>
  <si>
    <t>Primeval</t>
  </si>
  <si>
    <t>Michael Katleman</t>
  </si>
  <si>
    <t>Dominic Purcell</t>
  </si>
  <si>
    <t>Smiley Face</t>
  </si>
  <si>
    <t>January 16, 2008 (France)</t>
  </si>
  <si>
    <t>Dylan Haggerty</t>
  </si>
  <si>
    <t>Boarding Gate</t>
  </si>
  <si>
    <t>August 22, 2007 (France)</t>
  </si>
  <si>
    <t>Meet Bill</t>
  </si>
  <si>
    <t>June 18, 2008 (Iceland)</t>
  </si>
  <si>
    <t>Bernie Goldmann</t>
  </si>
  <si>
    <t>Melisa Wallack</t>
  </si>
  <si>
    <t>Stomp the Yard</t>
  </si>
  <si>
    <t>Sylvain White</t>
  </si>
  <si>
    <t>Robert Adetuyi</t>
  </si>
  <si>
    <t>Columbus Short</t>
  </si>
  <si>
    <t>Rainforest Films</t>
  </si>
  <si>
    <t>Hounddog</t>
  </si>
  <si>
    <t>January 22, 2007 (United States)</t>
  </si>
  <si>
    <t>Deborah Kampmeier</t>
  </si>
  <si>
    <t>Deerjen Films</t>
  </si>
  <si>
    <t>The Savages</t>
  </si>
  <si>
    <t>Cassandra's Dream</t>
  </si>
  <si>
    <t>January 18, 2008 (United States)</t>
  </si>
  <si>
    <t>Iberville Productions</t>
  </si>
  <si>
    <t>Chapter 27</t>
  </si>
  <si>
    <t>December 15, 2007 (Japan)</t>
  </si>
  <si>
    <t>J.P. Schaefer</t>
  </si>
  <si>
    <t>Chuck Cooper</t>
  </si>
  <si>
    <t>Peace Arch Entertainment Group</t>
  </si>
  <si>
    <t>The Jane Austen Book Club</t>
  </si>
  <si>
    <t>Kathy Baker</t>
  </si>
  <si>
    <t>Mockingbird Pictures</t>
  </si>
  <si>
    <t>Postal</t>
  </si>
  <si>
    <t>October 18, 2007 (Germany)</t>
  </si>
  <si>
    <t>Zack Ward</t>
  </si>
  <si>
    <t>The Hunting Party</t>
  </si>
  <si>
    <t>Intermedia</t>
  </si>
  <si>
    <t>Son of Rambow</t>
  </si>
  <si>
    <t>Bill Milner</t>
  </si>
  <si>
    <t>Hammer &amp; Tongs</t>
  </si>
  <si>
    <t>Things We Lost in the Fire</t>
  </si>
  <si>
    <t>Allan Loeb</t>
  </si>
  <si>
    <t>The Dark Knight</t>
  </si>
  <si>
    <t>July 18, 2008 (United States)</t>
  </si>
  <si>
    <t>November 21, 2008 (United States)</t>
  </si>
  <si>
    <t>Melissa Rosenberg</t>
  </si>
  <si>
    <t>Iron Man</t>
  </si>
  <si>
    <t>Mark Fergus</t>
  </si>
  <si>
    <t>The Incredible Hulk</t>
  </si>
  <si>
    <t>June 13, 2008 (United States)</t>
  </si>
  <si>
    <t>Kung Fu Panda</t>
  </si>
  <si>
    <t>June 6, 2008 (United States)</t>
  </si>
  <si>
    <t>Mark Osborne</t>
  </si>
  <si>
    <t>Jonathan Aibel</t>
  </si>
  <si>
    <t>Tropic Thunder</t>
  </si>
  <si>
    <t>August 13, 2008 (United States)</t>
  </si>
  <si>
    <t>Justin Theroux</t>
  </si>
  <si>
    <t>Step Brothers</t>
  </si>
  <si>
    <t>July 25, 2008 (United States)</t>
  </si>
  <si>
    <t>Quantum of Solace</t>
  </si>
  <si>
    <t>November 14, 2008 (United States)</t>
  </si>
  <si>
    <t>Mamma Mia!</t>
  </si>
  <si>
    <t>Phyllida Lloyd</t>
  </si>
  <si>
    <t>Catherine Johnson</t>
  </si>
  <si>
    <t>The Strangers</t>
  </si>
  <si>
    <t>Bryan Bertino</t>
  </si>
  <si>
    <t>Scott Speedman</t>
  </si>
  <si>
    <t>Indiana Jones and the Kingdom of the Crystal Skull</t>
  </si>
  <si>
    <t>May 22, 2008 (United States)</t>
  </si>
  <si>
    <t>Taken</t>
  </si>
  <si>
    <t>January 30, 2009 (United States)</t>
  </si>
  <si>
    <t>The Curious Case of Benjamin Button</t>
  </si>
  <si>
    <t>December 25, 2008 (United States)</t>
  </si>
  <si>
    <t>Wanted</t>
  </si>
  <si>
    <t>June 27, 2008 (United States)</t>
  </si>
  <si>
    <t>Michael Brandt</t>
  </si>
  <si>
    <t>Burn After Reading</t>
  </si>
  <si>
    <t>September 12, 2008 (United States)</t>
  </si>
  <si>
    <t>Revolutionary Road</t>
  </si>
  <si>
    <t>January 23, 2009 (United States)</t>
  </si>
  <si>
    <t>Justin Haythe</t>
  </si>
  <si>
    <t>Zack and Miri Make a Porno</t>
  </si>
  <si>
    <t>October 31, 2008 (United States)</t>
  </si>
  <si>
    <t>Blue Askew</t>
  </si>
  <si>
    <t>WALLÂ·E</t>
  </si>
  <si>
    <t>Ben Burtt</t>
  </si>
  <si>
    <t>FortyFour Studios</t>
  </si>
  <si>
    <t>Forgetting Sarah Marshall</t>
  </si>
  <si>
    <t>Nicholas Stoller</t>
  </si>
  <si>
    <t>Jason Segel</t>
  </si>
  <si>
    <t>Seven Pounds</t>
  </si>
  <si>
    <t>December 19, 2008 (United States)</t>
  </si>
  <si>
    <t>Grant Nieporte</t>
  </si>
  <si>
    <t>Vicky Cristina Barcelona</t>
  </si>
  <si>
    <t>August 15, 2008 (United States)</t>
  </si>
  <si>
    <t>Rebecca Hall</t>
  </si>
  <si>
    <t>In Bruges</t>
  </si>
  <si>
    <t>Martin McDonagh</t>
  </si>
  <si>
    <t>Sex and the City</t>
  </si>
  <si>
    <t>Michael Patrick King</t>
  </si>
  <si>
    <t>Slumdog Millionaire</t>
  </si>
  <si>
    <t>Dev Patel</t>
  </si>
  <si>
    <t>The House Bunny</t>
  </si>
  <si>
    <t>August 22, 2008 (United States)</t>
  </si>
  <si>
    <t>RocknRolla</t>
  </si>
  <si>
    <t>Gran Torino</t>
  </si>
  <si>
    <t>January 9, 2009 (United States)</t>
  </si>
  <si>
    <t>Nick Schenk</t>
  </si>
  <si>
    <t>Matten Productions</t>
  </si>
  <si>
    <t>The Duchess</t>
  </si>
  <si>
    <t>October 10, 2008 (United States)</t>
  </si>
  <si>
    <t>Saul Dibb</t>
  </si>
  <si>
    <t>The Reader</t>
  </si>
  <si>
    <t>The Hurt Locker</t>
  </si>
  <si>
    <t>July 31, 2009 (United States)</t>
  </si>
  <si>
    <t>Mark Boal</t>
  </si>
  <si>
    <t>Voltage Pictures</t>
  </si>
  <si>
    <t>Rambo</t>
  </si>
  <si>
    <t>Art Monterastelli</t>
  </si>
  <si>
    <t>Eden Lake</t>
  </si>
  <si>
    <t>September 12, 2008 (United Kingdom)</t>
  </si>
  <si>
    <t>James Watkins</t>
  </si>
  <si>
    <t>Kelly Reilly</t>
  </si>
  <si>
    <t>Rollercoaster Films</t>
  </si>
  <si>
    <t>The Happening</t>
  </si>
  <si>
    <t>The Wrestler</t>
  </si>
  <si>
    <t>Robert Siegel</t>
  </si>
  <si>
    <t>Wild Bunch</t>
  </si>
  <si>
    <t>Cloverfield</t>
  </si>
  <si>
    <t>Drew Goddard</t>
  </si>
  <si>
    <t>Mike Vogel</t>
  </si>
  <si>
    <t>Changeling</t>
  </si>
  <si>
    <t>J. Michael Straczynski</t>
  </si>
  <si>
    <t>Eagle Eye</t>
  </si>
  <si>
    <t>John Glenn</t>
  </si>
  <si>
    <t>The Ruins</t>
  </si>
  <si>
    <t>April 4, 2008 (United States)</t>
  </si>
  <si>
    <t>Carter Smith</t>
  </si>
  <si>
    <t>Shawn Ashmore</t>
  </si>
  <si>
    <t>The Other Boleyn Girl</t>
  </si>
  <si>
    <t>Justin Chadwick</t>
  </si>
  <si>
    <t>March 28, 2008 (United States)</t>
  </si>
  <si>
    <t>Jim Sturgess</t>
  </si>
  <si>
    <t>Never Back Down</t>
  </si>
  <si>
    <t>March 14, 2008 (United States)</t>
  </si>
  <si>
    <t>Sean Faris</t>
  </si>
  <si>
    <t>The Mummy: Tomb of the Dragon Emperor</t>
  </si>
  <si>
    <t>August 1, 2008 (United States)</t>
  </si>
  <si>
    <t>Hancock</t>
  </si>
  <si>
    <t>July 2, 2008 (United States)</t>
  </si>
  <si>
    <t>Vy Vincent Ngo</t>
  </si>
  <si>
    <t>Journey to the Center of the Earth</t>
  </si>
  <si>
    <t>July 11, 2008 (United States)</t>
  </si>
  <si>
    <t>Eric Brevig</t>
  </si>
  <si>
    <t>Michael D. Weiss</t>
  </si>
  <si>
    <t>Felon</t>
  </si>
  <si>
    <t>July 18, 2008 (Canada)</t>
  </si>
  <si>
    <t>Ric Roman Waugh</t>
  </si>
  <si>
    <t>Stage 6 Films</t>
  </si>
  <si>
    <t>Bolt</t>
  </si>
  <si>
    <t>Byron Howard</t>
  </si>
  <si>
    <t>Sex Drive</t>
  </si>
  <si>
    <t>October 17, 2008 (United States)</t>
  </si>
  <si>
    <t>Sean Anders</t>
  </si>
  <si>
    <t>Josh Zuckerman</t>
  </si>
  <si>
    <t>Death Race</t>
  </si>
  <si>
    <t>The Chronicles of Narnia: Prince Caspian</t>
  </si>
  <si>
    <t>May 16, 2008 (United States)</t>
  </si>
  <si>
    <t>Ben Barnes</t>
  </si>
  <si>
    <t>Pineapple Express</t>
  </si>
  <si>
    <t>August 6, 2008 (United States)</t>
  </si>
  <si>
    <t>The Boy in the Striped Pajamas</t>
  </si>
  <si>
    <t>November 26, 2008 (United States)</t>
  </si>
  <si>
    <t>John Boyne</t>
  </si>
  <si>
    <t>Asa Butterfield</t>
  </si>
  <si>
    <t>Valkyrie</t>
  </si>
  <si>
    <t>27 Dresses</t>
  </si>
  <si>
    <t>Katherine Heigl</t>
  </si>
  <si>
    <t>Let the Right One In</t>
  </si>
  <si>
    <t>December 12, 2008 (United States)</t>
  </si>
  <si>
    <t>Tomas Alfredson</t>
  </si>
  <si>
    <t>John Ajvide Lindqvist</t>
  </si>
  <si>
    <t>KÃ¥re Hedebrant</t>
  </si>
  <si>
    <t>EFTI</t>
  </si>
  <si>
    <t>Role Models</t>
  </si>
  <si>
    <t>November 7, 2008 (United States)</t>
  </si>
  <si>
    <t>Timothy Dowling</t>
  </si>
  <si>
    <t>Defiance</t>
  </si>
  <si>
    <t>Clayton Frohman</t>
  </si>
  <si>
    <t>Wild Child</t>
  </si>
  <si>
    <t>August 15, 2008 (United Kingdom)</t>
  </si>
  <si>
    <t>Nick Moore</t>
  </si>
  <si>
    <t>Lucy Dahl</t>
  </si>
  <si>
    <t>Definitely, Maybe</t>
  </si>
  <si>
    <t>February 14, 2008 (United States)</t>
  </si>
  <si>
    <t>The Forbidden Kingdom</t>
  </si>
  <si>
    <t>Casey Silver Productions</t>
  </si>
  <si>
    <t>Bronson</t>
  </si>
  <si>
    <t>March 13, 2009 (United Kingdom)</t>
  </si>
  <si>
    <t>Brock Norman Brock</t>
  </si>
  <si>
    <t>Tom Hardy</t>
  </si>
  <si>
    <t>Vertigo Films</t>
  </si>
  <si>
    <t>Yes Man</t>
  </si>
  <si>
    <t>Body of Lies</t>
  </si>
  <si>
    <t>Disaster Movie</t>
  </si>
  <si>
    <t>August 29, 2008 (United States)</t>
  </si>
  <si>
    <t>Carmen Electra</t>
  </si>
  <si>
    <t>Superhero Movie</t>
  </si>
  <si>
    <t>Drake Bell</t>
  </si>
  <si>
    <t>Ponyo</t>
  </si>
  <si>
    <t>August 14, 2009 (United States)</t>
  </si>
  <si>
    <t>Studio Ghibli</t>
  </si>
  <si>
    <t>Jumper</t>
  </si>
  <si>
    <t>Speed Racer</t>
  </si>
  <si>
    <t>The Bank Job</t>
  </si>
  <si>
    <t>March 7, 2008 (United States)</t>
  </si>
  <si>
    <t>Mosaic</t>
  </si>
  <si>
    <t>Street Kings</t>
  </si>
  <si>
    <t>April 11, 2008 (United States)</t>
  </si>
  <si>
    <t>Get Smart</t>
  </si>
  <si>
    <t>June 20, 2008 (United States)</t>
  </si>
  <si>
    <t>Punisher: War Zone</t>
  </si>
  <si>
    <t>December 5, 2008 (United States)</t>
  </si>
  <si>
    <t>Nick Santora</t>
  </si>
  <si>
    <t>Ray Stevenson</t>
  </si>
  <si>
    <t>You Don't Mess with the Zohan</t>
  </si>
  <si>
    <t>Hellboy II: the Golden Army</t>
  </si>
  <si>
    <t>Synecdoche, New York</t>
  </si>
  <si>
    <t>February 5, 2009 (Netherlands)</t>
  </si>
  <si>
    <t>Marley &amp; Me</t>
  </si>
  <si>
    <t>Fool's Gold</t>
  </si>
  <si>
    <t>February 8, 2008 (United States)</t>
  </si>
  <si>
    <t>John Claflin</t>
  </si>
  <si>
    <t>The Secret Life of Bees</t>
  </si>
  <si>
    <t>Nick and Norah's Infinite Playlist</t>
  </si>
  <si>
    <t>October 3, 2008 (United States)</t>
  </si>
  <si>
    <t>Peter Sollett</t>
  </si>
  <si>
    <t>Lorene Scafaria</t>
  </si>
  <si>
    <t>The Spiderwick Chronicles</t>
  </si>
  <si>
    <t>Karey Kirkpatrick</t>
  </si>
  <si>
    <t>Doomsday</t>
  </si>
  <si>
    <t>Rhona Mitra</t>
  </si>
  <si>
    <t>Max Payne</t>
  </si>
  <si>
    <t>Beau Thorne</t>
  </si>
  <si>
    <t>Abandon Entertainment</t>
  </si>
  <si>
    <t>The Day the Earth Stood Still</t>
  </si>
  <si>
    <t>Milk</t>
  </si>
  <si>
    <t>Dustin Lance Black</t>
  </si>
  <si>
    <t>Madagascar: Escape 2 Africa</t>
  </si>
  <si>
    <t>Etan Cohen</t>
  </si>
  <si>
    <t>The Spirit</t>
  </si>
  <si>
    <t>Gabriel Macht</t>
  </si>
  <si>
    <t>Ghost Town</t>
  </si>
  <si>
    <t>September 19, 2008 (United States)</t>
  </si>
  <si>
    <t>Ricky Gervais</t>
  </si>
  <si>
    <t>Bottle Shock</t>
  </si>
  <si>
    <t>September 5, 2008 (United States)</t>
  </si>
  <si>
    <t>Jody Savin</t>
  </si>
  <si>
    <t>Chris Pine</t>
  </si>
  <si>
    <t>Shocking Bottle</t>
  </si>
  <si>
    <t>The Rocker</t>
  </si>
  <si>
    <t>August 20, 2008 (United States)</t>
  </si>
  <si>
    <t>Maya Forbes</t>
  </si>
  <si>
    <t>Rainn Wilson</t>
  </si>
  <si>
    <t>Step Up 2: the Streets</t>
  </si>
  <si>
    <t>Jon M. Chu</t>
  </si>
  <si>
    <t>Toni Ann Johnson</t>
  </si>
  <si>
    <t>Robert Hoffman</t>
  </si>
  <si>
    <t>Semi-Pro</t>
  </si>
  <si>
    <t>Kent Alterman</t>
  </si>
  <si>
    <t>Repo! The Genetic Opera</t>
  </si>
  <si>
    <t>November 20, 2008 (Czech Republic)</t>
  </si>
  <si>
    <t>Darren Smith</t>
  </si>
  <si>
    <t>Paul Sorvino</t>
  </si>
  <si>
    <t>Outlander</t>
  </si>
  <si>
    <t>July 11, 2008 (Latvia)</t>
  </si>
  <si>
    <t>Howard McCain</t>
  </si>
  <si>
    <t>Dirk Blackman</t>
  </si>
  <si>
    <t>Saw V</t>
  </si>
  <si>
    <t>October 24, 2008 (United States)</t>
  </si>
  <si>
    <t>David Hackl</t>
  </si>
  <si>
    <t>Scott Patterson</t>
  </si>
  <si>
    <t>Miss Pettigrew Lives for a Day</t>
  </si>
  <si>
    <t>Bharat Nalluri</t>
  </si>
  <si>
    <t>David Magee</t>
  </si>
  <si>
    <t>Hunger</t>
  </si>
  <si>
    <t>October 31, 2008 (United Kingdom)</t>
  </si>
  <si>
    <t>Steve McQueen</t>
  </si>
  <si>
    <t>Enda Walsh</t>
  </si>
  <si>
    <t>Stuart Graham</t>
  </si>
  <si>
    <t>Film4</t>
  </si>
  <si>
    <t>Horton Hears a Who!</t>
  </si>
  <si>
    <t>Jimmy Hayward</t>
  </si>
  <si>
    <t>Blue Sky Studios</t>
  </si>
  <si>
    <t>The Women</t>
  </si>
  <si>
    <t>Diane English</t>
  </si>
  <si>
    <t>Picturehouse</t>
  </si>
  <si>
    <t>Choke</t>
  </si>
  <si>
    <t>October 30, 2008 (Australia)</t>
  </si>
  <si>
    <t>Doubt</t>
  </si>
  <si>
    <t>Goodspeed Productions</t>
  </si>
  <si>
    <t>Bedtime Stories</t>
  </si>
  <si>
    <t>Matt Lopez</t>
  </si>
  <si>
    <t>10,000 BC</t>
  </si>
  <si>
    <t>The Midnight Meat Train</t>
  </si>
  <si>
    <t>RyÃ»hei Kitamura</t>
  </si>
  <si>
    <t>Jeff Buhler</t>
  </si>
  <si>
    <t>Drillbit Taylor</t>
  </si>
  <si>
    <t>March 21, 2008 (United States)</t>
  </si>
  <si>
    <t>Kristofor Brown</t>
  </si>
  <si>
    <t>Made of Honor</t>
  </si>
  <si>
    <t>Adam Sztykiel</t>
  </si>
  <si>
    <t>What Happens in Vegas</t>
  </si>
  <si>
    <t>Dana Fox</t>
  </si>
  <si>
    <t>The Brothers Bloom</t>
  </si>
  <si>
    <t>June 19, 2009 (United States)</t>
  </si>
  <si>
    <t>Inkheart</t>
  </si>
  <si>
    <t>David Lindsay-Abaire</t>
  </si>
  <si>
    <t>Appaloosa</t>
  </si>
  <si>
    <t>Robert Knott</t>
  </si>
  <si>
    <t>Vantage Point</t>
  </si>
  <si>
    <t>Pete Travis</t>
  </si>
  <si>
    <t>Barry L. Levy</t>
  </si>
  <si>
    <t>W.</t>
  </si>
  <si>
    <t>Josh Brolin</t>
  </si>
  <si>
    <t>The Hottie &amp; the Nottie</t>
  </si>
  <si>
    <t>February 21, 2008 (Russia)</t>
  </si>
  <si>
    <t>Tom Putnam</t>
  </si>
  <si>
    <t>Heidi Ferrer</t>
  </si>
  <si>
    <t>Paris Hilton</t>
  </si>
  <si>
    <t>Purple Pictures</t>
  </si>
  <si>
    <t>Untraceable</t>
  </si>
  <si>
    <t>Robert Fyvolent</t>
  </si>
  <si>
    <t>Red Cliff</t>
  </si>
  <si>
    <t>December 4, 2009 (United States)</t>
  </si>
  <si>
    <t>Beijing Film Studio</t>
  </si>
  <si>
    <t>Sunshine Cleaning</t>
  </si>
  <si>
    <t>April 17, 2009 (United States)</t>
  </si>
  <si>
    <t>Megan Holley</t>
  </si>
  <si>
    <t>Overture Films</t>
  </si>
  <si>
    <t>How to Lose Friends &amp; Alienate People</t>
  </si>
  <si>
    <t>Robert B. Weide</t>
  </si>
  <si>
    <t>Number 9 Films</t>
  </si>
  <si>
    <t>Transporter 3</t>
  </si>
  <si>
    <t>Olivier Megaton</t>
  </si>
  <si>
    <t>Nelson McCormick</t>
  </si>
  <si>
    <t>Brittany Snow</t>
  </si>
  <si>
    <t>High School Musical 3: Senior Year</t>
  </si>
  <si>
    <t>Peter Barsocchini</t>
  </si>
  <si>
    <t>Zac Efron</t>
  </si>
  <si>
    <t>Rachel Getting Married</t>
  </si>
  <si>
    <t>October 31, 2008 (Spain)</t>
  </si>
  <si>
    <t>Jenny Lumet</t>
  </si>
  <si>
    <t>Armian Pictures</t>
  </si>
  <si>
    <t>Righteous Kill</t>
  </si>
  <si>
    <t>Leatherheads</t>
  </si>
  <si>
    <t>Duncan Brantley</t>
  </si>
  <si>
    <t>Meet the Spartans</t>
  </si>
  <si>
    <t>Sean Maguire</t>
  </si>
  <si>
    <t>Star Wars: The Clone Wars</t>
  </si>
  <si>
    <t>Dave Filoni</t>
  </si>
  <si>
    <t>Henry Gilroy</t>
  </si>
  <si>
    <t>Matt Lanter</t>
  </si>
  <si>
    <t>Lucasfilm Animation</t>
  </si>
  <si>
    <t>Mirrors</t>
  </si>
  <si>
    <t>Harold &amp; Kumar Escape from Guantanamo Bay</t>
  </si>
  <si>
    <t>April 25, 2008 (United States)</t>
  </si>
  <si>
    <t>Baby Mama</t>
  </si>
  <si>
    <t>Michael McCullers</t>
  </si>
  <si>
    <t>Tina Fey</t>
  </si>
  <si>
    <t>Broadway Video</t>
  </si>
  <si>
    <t>Nim's Island</t>
  </si>
  <si>
    <t>Joseph Kwong</t>
  </si>
  <si>
    <t>City of Ember</t>
  </si>
  <si>
    <t>Saoirse Ronan</t>
  </si>
  <si>
    <t>Playtone</t>
  </si>
  <si>
    <t>Quarantine</t>
  </si>
  <si>
    <t>John Erick Dowdle</t>
  </si>
  <si>
    <t>Jennifer Carpenter</t>
  </si>
  <si>
    <t>Bangkok Dangerous</t>
  </si>
  <si>
    <t>Jason Richman</t>
  </si>
  <si>
    <t>Nights in Rodanthe</t>
  </si>
  <si>
    <t>George C. Wolfe</t>
  </si>
  <si>
    <t>Four Christmases</t>
  </si>
  <si>
    <t>Seth Gordon</t>
  </si>
  <si>
    <t>Matt Allen</t>
  </si>
  <si>
    <t>The Sisterhood of the Traveling Pants 2</t>
  </si>
  <si>
    <t>Sanaa Hamri</t>
  </si>
  <si>
    <t>Elizabeth Chandler</t>
  </si>
  <si>
    <t>Pride and Glory</t>
  </si>
  <si>
    <t>Blindness</t>
  </si>
  <si>
    <t>JosÃ© Saramago</t>
  </si>
  <si>
    <t>Che: Part One</t>
  </si>
  <si>
    <t>January 24, 2009 (United States)</t>
  </si>
  <si>
    <t>The Edge of Love</t>
  </si>
  <si>
    <t>June 20, 2008 (United Kingdom)</t>
  </si>
  <si>
    <t>Sharman Macdonald</t>
  </si>
  <si>
    <t>I Can't Think Straight</t>
  </si>
  <si>
    <t>November 1, 2008 (United States)</t>
  </si>
  <si>
    <t>Shamim Sarif</t>
  </si>
  <si>
    <t>Lisa Ray</t>
  </si>
  <si>
    <t>Enlightenment Productions</t>
  </si>
  <si>
    <t>Strange Wilderness</t>
  </si>
  <si>
    <t>Pelican Productions LLC (I)</t>
  </si>
  <si>
    <t>Frost/Nixon</t>
  </si>
  <si>
    <t>Gomorrah</t>
  </si>
  <si>
    <t>April 10, 2009 (United States)</t>
  </si>
  <si>
    <t>Matteo Garrone</t>
  </si>
  <si>
    <t>Roberto Saviano</t>
  </si>
  <si>
    <t>Gianfelice Imparato</t>
  </si>
  <si>
    <t>Stop-Loss</t>
  </si>
  <si>
    <t>Mark Richard</t>
  </si>
  <si>
    <t>Two Lovers</t>
  </si>
  <si>
    <t>March 20, 2009 (United States)</t>
  </si>
  <si>
    <t>Babylon A.D.</t>
  </si>
  <si>
    <t>Maurice G. Dantec</t>
  </si>
  <si>
    <t>Chocolate</t>
  </si>
  <si>
    <t>February 6, 2008 (Thailand)</t>
  </si>
  <si>
    <t>JeeJa Yanin</t>
  </si>
  <si>
    <t>Sahamongkol Film International</t>
  </si>
  <si>
    <t>Killshot</t>
  </si>
  <si>
    <t>November 13, 2008 (Israel)</t>
  </si>
  <si>
    <t>The Good the Bad the Weird</t>
  </si>
  <si>
    <t>July 17, 2008 (South Korea)</t>
  </si>
  <si>
    <t>Jee-woon Kim</t>
  </si>
  <si>
    <t>Barunson E&amp;A</t>
  </si>
  <si>
    <t>Passengers</t>
  </si>
  <si>
    <t>September 26, 2008 (Spain)</t>
  </si>
  <si>
    <t>Rodrigo GarcÃ­a</t>
  </si>
  <si>
    <t>Ronnie Christensen</t>
  </si>
  <si>
    <t>Shutter</t>
  </si>
  <si>
    <t>Masayuki Ochiai</t>
  </si>
  <si>
    <t>Luke Dawson</t>
  </si>
  <si>
    <t>Deception</t>
  </si>
  <si>
    <t>Marcel Langenegger</t>
  </si>
  <si>
    <t>Mark Bomback</t>
  </si>
  <si>
    <t>Rifkin-Eberts</t>
  </si>
  <si>
    <t>Ghajini</t>
  </si>
  <si>
    <t>December 24, 2008 (United States)</t>
  </si>
  <si>
    <t>A.R. Murugadoss</t>
  </si>
  <si>
    <t>Piyush Mishra</t>
  </si>
  <si>
    <t>Geetha Arts</t>
  </si>
  <si>
    <t>Donkey Punch</t>
  </si>
  <si>
    <t>July 18, 2008 (United Kingdom)</t>
  </si>
  <si>
    <t>Olly Blackburn</t>
  </si>
  <si>
    <t>Sian Breckin</t>
  </si>
  <si>
    <t>Warp X</t>
  </si>
  <si>
    <t>The Eye</t>
  </si>
  <si>
    <t>David Moreau</t>
  </si>
  <si>
    <t>The Love Guru</t>
  </si>
  <si>
    <t>Marco Schnabel</t>
  </si>
  <si>
    <t>The Informers</t>
  </si>
  <si>
    <t>April 24, 2009 (United States)</t>
  </si>
  <si>
    <t>Senator Entertainment Co</t>
  </si>
  <si>
    <t>The X Files: I Want to Believe</t>
  </si>
  <si>
    <t>Frank Spotnitz</t>
  </si>
  <si>
    <t>Asterix at the Olympic Games</t>
  </si>
  <si>
    <t>FrÃ©dÃ©ric Forestier</t>
  </si>
  <si>
    <t>PathÃ© Renn Productions</t>
  </si>
  <si>
    <t>Wendy and Lucy</t>
  </si>
  <si>
    <t>March 6, 2009 (United Kingdom)</t>
  </si>
  <si>
    <t>Michelle Williams</t>
  </si>
  <si>
    <t>Field Guide Films</t>
  </si>
  <si>
    <t>Tokyo!</t>
  </si>
  <si>
    <t>August 16, 2008 (Japan)</t>
  </si>
  <si>
    <t>Gabrielle Bell</t>
  </si>
  <si>
    <t>Ayako Fujitani</t>
  </si>
  <si>
    <t>Comme des CinÃ©mas</t>
  </si>
  <si>
    <t>One Missed Call</t>
  </si>
  <si>
    <t>January 4, 2008 (United States)</t>
  </si>
  <si>
    <t>Eric Valette</t>
  </si>
  <si>
    <t>Transsiberian</t>
  </si>
  <si>
    <t>Filmax International</t>
  </si>
  <si>
    <t>Lakeview Terrace</t>
  </si>
  <si>
    <t>Fireproof</t>
  </si>
  <si>
    <t>Alex Kendrick</t>
  </si>
  <si>
    <t>Traitor</t>
  </si>
  <si>
    <t>August 27, 2008 (United States)</t>
  </si>
  <si>
    <t>Jeffrey Nachmanoff</t>
  </si>
  <si>
    <t>My Best Friend's Girl</t>
  </si>
  <si>
    <t>Jordan Cahan</t>
  </si>
  <si>
    <t>New York, I Love You</t>
  </si>
  <si>
    <t>Hu Hong</t>
  </si>
  <si>
    <t>Vivendi Entertainment</t>
  </si>
  <si>
    <t>Nothing But the Truth</t>
  </si>
  <si>
    <t>July 29, 2009 (Philippines)</t>
  </si>
  <si>
    <t>Yari Film Group (YFG)</t>
  </si>
  <si>
    <t>Cadillac Records</t>
  </si>
  <si>
    <t>Darnell Martin</t>
  </si>
  <si>
    <t>LightWave Entertainment</t>
  </si>
  <si>
    <t>Pontypool</t>
  </si>
  <si>
    <t>September 18, 2009 (Turkey)</t>
  </si>
  <si>
    <t>Bruce McDonald</t>
  </si>
  <si>
    <t>Tony Burgess</t>
  </si>
  <si>
    <t>Stephen McHattie</t>
  </si>
  <si>
    <t>Ponty Up Pictures</t>
  </si>
  <si>
    <t>Happy-Go-Lucky</t>
  </si>
  <si>
    <t>Sally Hawkins</t>
  </si>
  <si>
    <t>Beverly Hills Chihuahua</t>
  </si>
  <si>
    <t>Analisa LaBianco</t>
  </si>
  <si>
    <t>Waltz with Bashir</t>
  </si>
  <si>
    <t>June 12, 2008 (Israel)</t>
  </si>
  <si>
    <t>Ari Folman</t>
  </si>
  <si>
    <t>Bridgit Folman Film Gang</t>
  </si>
  <si>
    <t>Redbelt</t>
  </si>
  <si>
    <t>Departures</t>
  </si>
  <si>
    <t>YÃ´jirÃ´ Takita</t>
  </si>
  <si>
    <t>KundÃ´ Koyama</t>
  </si>
  <si>
    <t>Masahiro Motoki</t>
  </si>
  <si>
    <t>Amuse Soft</t>
  </si>
  <si>
    <t>Mad Money</t>
  </si>
  <si>
    <t>Glenn Gers</t>
  </si>
  <si>
    <t>Big City Pictures</t>
  </si>
  <si>
    <t>The Burning Plain</t>
  </si>
  <si>
    <t>November 5, 2009 (Argentina)</t>
  </si>
  <si>
    <t>Brideshead Revisited</t>
  </si>
  <si>
    <t>Matthew Goode</t>
  </si>
  <si>
    <t>The Tale of Despereaux</t>
  </si>
  <si>
    <t>Sam Fell</t>
  </si>
  <si>
    <t>Meet the Browns</t>
  </si>
  <si>
    <t>Tamela J. Mann</t>
  </si>
  <si>
    <t>The Tyler Perry Company</t>
  </si>
  <si>
    <t>Pathology</t>
  </si>
  <si>
    <t>April 11, 2008 (United Kingdom)</t>
  </si>
  <si>
    <t>Marc SchÃ¶lermann</t>
  </si>
  <si>
    <t>Chaos Theory</t>
  </si>
  <si>
    <t>October 16, 2008 (Russia)</t>
  </si>
  <si>
    <t>Marcos Siega</t>
  </si>
  <si>
    <t>Be Kind Rewind</t>
  </si>
  <si>
    <t>The Express</t>
  </si>
  <si>
    <t>Rob Brown</t>
  </si>
  <si>
    <t>Easy Virtue</t>
  </si>
  <si>
    <t>Ealing Studios</t>
  </si>
  <si>
    <t>The Baader Meinhof Complex</t>
  </si>
  <si>
    <t>September 25, 2008 (Germany)</t>
  </si>
  <si>
    <t>Martina Gedeck</t>
  </si>
  <si>
    <t>What Just Happened</t>
  </si>
  <si>
    <t>Meet Dave</t>
  </si>
  <si>
    <t>Rob Greenberg</t>
  </si>
  <si>
    <t>JCVD</t>
  </si>
  <si>
    <t>August 2, 2019 (United States)</t>
  </si>
  <si>
    <t>Mabrouk El Mechri</t>
  </si>
  <si>
    <t>Hell Ride</t>
  </si>
  <si>
    <t>January 17, 2009 (Japan)</t>
  </si>
  <si>
    <t>Igor</t>
  </si>
  <si>
    <t>Tony Leondis</t>
  </si>
  <si>
    <t>Chris McKenna</t>
  </si>
  <si>
    <t>The Wackness</t>
  </si>
  <si>
    <t>Jonathan Levine</t>
  </si>
  <si>
    <t>Josh Peck</t>
  </si>
  <si>
    <t>Occupant Entertainment</t>
  </si>
  <si>
    <t>CJ7</t>
  </si>
  <si>
    <t>January 30, 2008 (China)</t>
  </si>
  <si>
    <t>Shorts</t>
  </si>
  <si>
    <t>August 21, 2009 (United States)</t>
  </si>
  <si>
    <t>Jimmy Bennett</t>
  </si>
  <si>
    <t>Frozen River</t>
  </si>
  <si>
    <t>Courtney Hunt</t>
  </si>
  <si>
    <t>Melissa Leo</t>
  </si>
  <si>
    <t>Cohen Media Group</t>
  </si>
  <si>
    <t>Surfer, Dude</t>
  </si>
  <si>
    <t>S.R. Bindler</t>
  </si>
  <si>
    <t>Berk/Lane Entertainment</t>
  </si>
  <si>
    <t>Last Chance Harvey</t>
  </si>
  <si>
    <t>Joel Hopkins</t>
  </si>
  <si>
    <t>Welcome Home, Roscoe Jenkins</t>
  </si>
  <si>
    <t>The Family That Preys</t>
  </si>
  <si>
    <t>Louisiana Producers Film Source</t>
  </si>
  <si>
    <t>Surveillance</t>
  </si>
  <si>
    <t>July 31, 2008 (Germany)</t>
  </si>
  <si>
    <t>Kent Harper</t>
  </si>
  <si>
    <t>Lago Film</t>
  </si>
  <si>
    <t>Inglourious Basterds</t>
  </si>
  <si>
    <t>Star Trek</t>
  </si>
  <si>
    <t>May 8, 2009 (United States)</t>
  </si>
  <si>
    <t>Avatar</t>
  </si>
  <si>
    <t>December 18, 2009 (United States)</t>
  </si>
  <si>
    <t>Sam Worthington</t>
  </si>
  <si>
    <t>Jennifer's Body</t>
  </si>
  <si>
    <t>September 18, 2009 (United States)</t>
  </si>
  <si>
    <t>Megan Fox</t>
  </si>
  <si>
    <t>Watchmen</t>
  </si>
  <si>
    <t>March 6, 2009 (United States)</t>
  </si>
  <si>
    <t>David Hayter</t>
  </si>
  <si>
    <t>Jackie Earle Haley</t>
  </si>
  <si>
    <t>Fast &amp; Furious</t>
  </si>
  <si>
    <t>April 3, 2009 (United States)</t>
  </si>
  <si>
    <t>G.I. Joe: The Rise of Cobra</t>
  </si>
  <si>
    <t>August 7, 2009 (United States)</t>
  </si>
  <si>
    <t>The Hangover</t>
  </si>
  <si>
    <t>June 5, 2009 (United States)</t>
  </si>
  <si>
    <t>Jon Lucas</t>
  </si>
  <si>
    <t>Zach Galifianakis</t>
  </si>
  <si>
    <t>Harry Potter and the Half-Blood Prince</t>
  </si>
  <si>
    <t>July 15, 2009 (United States)</t>
  </si>
  <si>
    <t>He's Just Not That Into You</t>
  </si>
  <si>
    <t>February 6, 2009 (United States)</t>
  </si>
  <si>
    <t>Ginnifer Goodwin</t>
  </si>
  <si>
    <t>November 13, 2009 (United States)</t>
  </si>
  <si>
    <t>The Lovely Bones</t>
  </si>
  <si>
    <t>January 15, 2010 (United States)</t>
  </si>
  <si>
    <t>State of Play</t>
  </si>
  <si>
    <t>Zombieland</t>
  </si>
  <si>
    <t>October 2, 2009 (United States)</t>
  </si>
  <si>
    <t>Ruben Fleischer</t>
  </si>
  <si>
    <t>Jesse Eisenberg</t>
  </si>
  <si>
    <t>500 Days of Summer</t>
  </si>
  <si>
    <t>Marc Webb</t>
  </si>
  <si>
    <t>Scott Neustadter</t>
  </si>
  <si>
    <t>Sherlock Holmes</t>
  </si>
  <si>
    <t>December 25, 2009 (United States)</t>
  </si>
  <si>
    <t>Michael Robert Johnson</t>
  </si>
  <si>
    <t>District 9</t>
  </si>
  <si>
    <t>Neill Blomkamp</t>
  </si>
  <si>
    <t>Sharlto Copley</t>
  </si>
  <si>
    <t>The Blind Side</t>
  </si>
  <si>
    <t>November 20, 2009 (United States)</t>
  </si>
  <si>
    <t>Quinton Aaron</t>
  </si>
  <si>
    <t>Up</t>
  </si>
  <si>
    <t>May 29, 2009 (United States)</t>
  </si>
  <si>
    <t>X-Men Origins: Wolverine</t>
  </si>
  <si>
    <t>May 1, 2009 (United States)</t>
  </si>
  <si>
    <t>Fantastic Mr. Fox</t>
  </si>
  <si>
    <t>November 25, 2009 (United States)</t>
  </si>
  <si>
    <t>Brothers</t>
  </si>
  <si>
    <t>Orphan</t>
  </si>
  <si>
    <t>July 24, 2009 (United States)</t>
  </si>
  <si>
    <t>David Leslie Johnson-McGoldrick</t>
  </si>
  <si>
    <t>Vera Farmiga</t>
  </si>
  <si>
    <t>3 Idiots</t>
  </si>
  <si>
    <t>December 25, 2009 (India)</t>
  </si>
  <si>
    <t>Rajkumar Hirani</t>
  </si>
  <si>
    <t>Vinod Chopra Productions</t>
  </si>
  <si>
    <t>Fanboys</t>
  </si>
  <si>
    <t>February 13, 2009 (Iceland)</t>
  </si>
  <si>
    <t>Kyle Newman</t>
  </si>
  <si>
    <t>Ernest Cline</t>
  </si>
  <si>
    <t>Transformers: Revenge of the Fallen</t>
  </si>
  <si>
    <t>June 24, 2009 (United States)</t>
  </si>
  <si>
    <t>Up in the Air</t>
  </si>
  <si>
    <t>December 23, 2009 (United States)</t>
  </si>
  <si>
    <t>The Twilight Saga: New Moon</t>
  </si>
  <si>
    <t>Temple Hill Entertainment</t>
  </si>
  <si>
    <t>Antichrist</t>
  </si>
  <si>
    <t>May 20, 2009 (Denmark)</t>
  </si>
  <si>
    <t>February 13, 2009 (United States)</t>
  </si>
  <si>
    <t>Jared Padalecki</t>
  </si>
  <si>
    <t>The Princess and the Frog</t>
  </si>
  <si>
    <t>December 11, 2009 (United States)</t>
  </si>
  <si>
    <t>Anika Noni Rose</t>
  </si>
  <si>
    <t>Terminator Salvation</t>
  </si>
  <si>
    <t>May 21, 2009 (United States)</t>
  </si>
  <si>
    <t>The Halcyon Company</t>
  </si>
  <si>
    <t>Coraline</t>
  </si>
  <si>
    <t>Moon</t>
  </si>
  <si>
    <t>July 10, 2009 (United States)</t>
  </si>
  <si>
    <t>Duncan Jones</t>
  </si>
  <si>
    <t>I Love You, Man</t>
  </si>
  <si>
    <t>Public Enemies</t>
  </si>
  <si>
    <t>July 1, 2009 (United States)</t>
  </si>
  <si>
    <t>Ronan Bennett</t>
  </si>
  <si>
    <t>The Human Centipede (First Sequence)</t>
  </si>
  <si>
    <t>April 28, 2010 (United States)</t>
  </si>
  <si>
    <t>Tom Six</t>
  </si>
  <si>
    <t>Dieter Laser</t>
  </si>
  <si>
    <t>Six Entertainment</t>
  </si>
  <si>
    <t>Law Abiding Citizen</t>
  </si>
  <si>
    <t>G-BASE</t>
  </si>
  <si>
    <t>The Proposal</t>
  </si>
  <si>
    <t>Peter Chiarelli</t>
  </si>
  <si>
    <t>Mr. Nobody</t>
  </si>
  <si>
    <t>September 26, 2013 (United States)</t>
  </si>
  <si>
    <t>Jaco Van Dormael</t>
  </si>
  <si>
    <t>Pan EuropÃ©enne</t>
  </si>
  <si>
    <t>Enter the Void</t>
  </si>
  <si>
    <t>May 5, 2010 (France)</t>
  </si>
  <si>
    <t>Nathaniel Brown</t>
  </si>
  <si>
    <t>FidÃ©litÃ© Films</t>
  </si>
  <si>
    <t>17 Again</t>
  </si>
  <si>
    <t>Knowing</t>
  </si>
  <si>
    <t>Fired Up!</t>
  </si>
  <si>
    <t>February 20, 2009 (United States)</t>
  </si>
  <si>
    <t>Will Gluck</t>
  </si>
  <si>
    <t>Eric Christian Olsen</t>
  </si>
  <si>
    <t>Dogtooth</t>
  </si>
  <si>
    <t>November 11, 2009 (Greece)</t>
  </si>
  <si>
    <t>Yorgos Lanthimos</t>
  </si>
  <si>
    <t>Efthymis Filippou</t>
  </si>
  <si>
    <t>Christos Stergioglou</t>
  </si>
  <si>
    <t>Boo Productions</t>
  </si>
  <si>
    <t>Angels &amp; Demons</t>
  </si>
  <si>
    <t>May 15, 2009 (United States)</t>
  </si>
  <si>
    <t>The Road</t>
  </si>
  <si>
    <t>Joe Penhall</t>
  </si>
  <si>
    <t>Whip It</t>
  </si>
  <si>
    <t>Shauna Cross</t>
  </si>
  <si>
    <t>The Secret in Their Eyes</t>
  </si>
  <si>
    <t>May 21, 2010 (United States)</t>
  </si>
  <si>
    <t>Juan JosÃ© Campanella</t>
  </si>
  <si>
    <t>Eduardo Sacheri</t>
  </si>
  <si>
    <t>Tornasol Films</t>
  </si>
  <si>
    <t>Pandorum</t>
  </si>
  <si>
    <t>September 25, 2009 (United States)</t>
  </si>
  <si>
    <t>Christian Alvart</t>
  </si>
  <si>
    <t>Travis Milloy</t>
  </si>
  <si>
    <t>Monsters vs. Aliens</t>
  </si>
  <si>
    <t>March 27, 2009 (United States)</t>
  </si>
  <si>
    <t>Rob Letterman</t>
  </si>
  <si>
    <t>Underworld: Rise of the Lycans</t>
  </si>
  <si>
    <t>Patrick Tatopoulos</t>
  </si>
  <si>
    <t>Couples Retreat</t>
  </si>
  <si>
    <t>October 9, 2009 (United States)</t>
  </si>
  <si>
    <t>Ondine</t>
  </si>
  <si>
    <t>March 5, 2010 (Ireland)</t>
  </si>
  <si>
    <t>Wayfare Entertainment</t>
  </si>
  <si>
    <t>Drag Me to Hell</t>
  </si>
  <si>
    <t>The Last House on the Left</t>
  </si>
  <si>
    <t>March 13, 2009 (United States)</t>
  </si>
  <si>
    <t>Dennis Iliadis</t>
  </si>
  <si>
    <t>Adam Alleca</t>
  </si>
  <si>
    <t>Garret Dillahunt</t>
  </si>
  <si>
    <t>The Girl with the Dragon Tattoo</t>
  </si>
  <si>
    <t>April 30, 2010 (United States)</t>
  </si>
  <si>
    <t>Niels Arden Oplev</t>
  </si>
  <si>
    <t>Yellow Bird</t>
  </si>
  <si>
    <t>Penn Badgley</t>
  </si>
  <si>
    <t>Where the Wild Things Are</t>
  </si>
  <si>
    <t>Max Records</t>
  </si>
  <si>
    <t>Sorority Row</t>
  </si>
  <si>
    <t>September 11, 2009 (United States)</t>
  </si>
  <si>
    <t>Stewart Hendler</t>
  </si>
  <si>
    <t>Briana Evigan</t>
  </si>
  <si>
    <t>House Row Productions</t>
  </si>
  <si>
    <t>Gamer</t>
  </si>
  <si>
    <t>September 4, 2009 (United States)</t>
  </si>
  <si>
    <t>The Imaginarium of Doctor Parnassus</t>
  </si>
  <si>
    <t>January 8, 2010 (United States)</t>
  </si>
  <si>
    <t>Infinity Features Entertainment</t>
  </si>
  <si>
    <t>Night at the Museum: Battle of the Smithsonian</t>
  </si>
  <si>
    <t>May 22, 2009 (United States)</t>
  </si>
  <si>
    <t>Year One</t>
  </si>
  <si>
    <t>Adventureland</t>
  </si>
  <si>
    <t>Precious</t>
  </si>
  <si>
    <t>Lee Daniels</t>
  </si>
  <si>
    <t>Geoffrey Fletcher</t>
  </si>
  <si>
    <t>Gabourey Sidibe</t>
  </si>
  <si>
    <t>The Time Traveler's Wife</t>
  </si>
  <si>
    <t>Cloudy with a Chance of Meatballs</t>
  </si>
  <si>
    <t>Phil Lord</t>
  </si>
  <si>
    <t>A Perfect Getaway</t>
  </si>
  <si>
    <t>Invictus</t>
  </si>
  <si>
    <t>Anthony Peckham</t>
  </si>
  <si>
    <t>Mother</t>
  </si>
  <si>
    <t>May 28, 2009 (South Korea)</t>
  </si>
  <si>
    <t>Hye-ja Kim</t>
  </si>
  <si>
    <t>The Ugly Truth</t>
  </si>
  <si>
    <t>Nicole Eastman</t>
  </si>
  <si>
    <t>The Invention of Lying</t>
  </si>
  <si>
    <t>The Fourth Kind</t>
  </si>
  <si>
    <t>November 6, 2009 (United States)</t>
  </si>
  <si>
    <t>Olatunde Osunsanmi</t>
  </si>
  <si>
    <t>A Serious Man</t>
  </si>
  <si>
    <t>Michael Stuhlbarg</t>
  </si>
  <si>
    <t>Extract</t>
  </si>
  <si>
    <t>Ternion Pictures</t>
  </si>
  <si>
    <t>The Collector</t>
  </si>
  <si>
    <t>Marcus Dunstan</t>
  </si>
  <si>
    <t>Josh Stewart</t>
  </si>
  <si>
    <t>LD Entertainment</t>
  </si>
  <si>
    <t>Ninja Assassin</t>
  </si>
  <si>
    <t>Matthew Sand</t>
  </si>
  <si>
    <t>Rain</t>
  </si>
  <si>
    <t>The Men Who Stare at Goats</t>
  </si>
  <si>
    <t>Grant Heslov</t>
  </si>
  <si>
    <t>Jon Ronson</t>
  </si>
  <si>
    <t>Land of the Lost</t>
  </si>
  <si>
    <t>Chris Henchy</t>
  </si>
  <si>
    <t>A Single Man</t>
  </si>
  <si>
    <t>February 5, 2010 (United States)</t>
  </si>
  <si>
    <t>Tom Ford</t>
  </si>
  <si>
    <t>Christopher Isherwood</t>
  </si>
  <si>
    <t>Fade to Black Productions</t>
  </si>
  <si>
    <t>Now &amp; Later</t>
  </si>
  <si>
    <t>February 18, 2011 (United States)</t>
  </si>
  <si>
    <t>Philippe Diaz</t>
  </si>
  <si>
    <t>Keller Wortham</t>
  </si>
  <si>
    <t>Cinema Libre Studio</t>
  </si>
  <si>
    <t>Pirate Radio</t>
  </si>
  <si>
    <t>Dragonball Evolution</t>
  </si>
  <si>
    <t>Spread</t>
  </si>
  <si>
    <t>July 8, 2009 (France)</t>
  </si>
  <si>
    <t>Jason Hall</t>
  </si>
  <si>
    <t>Barbarian Films</t>
  </si>
  <si>
    <t>Case 39</t>
  </si>
  <si>
    <t>October 1, 2010 (United States)</t>
  </si>
  <si>
    <t>Ray Wright</t>
  </si>
  <si>
    <t>The Taking of Pelham 123</t>
  </si>
  <si>
    <t>June 12, 2009 (United States)</t>
  </si>
  <si>
    <t>It's Complicated</t>
  </si>
  <si>
    <t>August 28, 2009 (United States)</t>
  </si>
  <si>
    <t>The Final Destination</t>
  </si>
  <si>
    <t>Nick Zano</t>
  </si>
  <si>
    <t>Chloe</t>
  </si>
  <si>
    <t>March 10, 2010 (France)</t>
  </si>
  <si>
    <t>Agora</t>
  </si>
  <si>
    <t>October 9, 2009 (Spain)</t>
  </si>
  <si>
    <t>Mod Producciones</t>
  </si>
  <si>
    <t>The Joneses</t>
  </si>
  <si>
    <t>April 23, 2010 (United States)</t>
  </si>
  <si>
    <t>Derrick Borte</t>
  </si>
  <si>
    <t>Randy T. Dinzler</t>
  </si>
  <si>
    <t>Echo Lake Entertainment</t>
  </si>
  <si>
    <t>Daybreakers</t>
  </si>
  <si>
    <t>Michael Spierig</t>
  </si>
  <si>
    <t>An Education</t>
  </si>
  <si>
    <t>Lone Scherfig</t>
  </si>
  <si>
    <t>Lynn Barber</t>
  </si>
  <si>
    <t>Carey Mulligan</t>
  </si>
  <si>
    <t>Crazy Heart</t>
  </si>
  <si>
    <t>Scott Cooper</t>
  </si>
  <si>
    <t>Ice Age: Dawn of the Dinosaurs</t>
  </si>
  <si>
    <t>Michael Berg</t>
  </si>
  <si>
    <t>Crank: High Voltage</t>
  </si>
  <si>
    <t>The International</t>
  </si>
  <si>
    <t>Eric Warren Singer</t>
  </si>
  <si>
    <t>The Uninvited</t>
  </si>
  <si>
    <t>Charles Guard</t>
  </si>
  <si>
    <t>Craig Rosenberg</t>
  </si>
  <si>
    <t>Emily Browning</t>
  </si>
  <si>
    <t>Todd Farmer</t>
  </si>
  <si>
    <t>Jensen Ackles</t>
  </si>
  <si>
    <t>Julie &amp; Julia</t>
  </si>
  <si>
    <t>Confessions of a Shopaholic</t>
  </si>
  <si>
    <t>Tracey Jackson</t>
  </si>
  <si>
    <t>Isla Fisher</t>
  </si>
  <si>
    <t>Race to Witch Mountain</t>
  </si>
  <si>
    <t>September 9, 2009 (United States)</t>
  </si>
  <si>
    <t>Shane Acker</t>
  </si>
  <si>
    <t>Pamela Pettler</t>
  </si>
  <si>
    <t>The Young Victoria</t>
  </si>
  <si>
    <t>Jean-Marc VallÃ©e</t>
  </si>
  <si>
    <t>Emily Blunt</t>
  </si>
  <si>
    <t>GK Films</t>
  </si>
  <si>
    <t>Splice</t>
  </si>
  <si>
    <t>June 4, 2010 (United States)</t>
  </si>
  <si>
    <t>A Prophet</t>
  </si>
  <si>
    <t>March 26, 2010 (United States)</t>
  </si>
  <si>
    <t>Thomas Bidegain</t>
  </si>
  <si>
    <t>Tahar Rahim</t>
  </si>
  <si>
    <t>My Sister's Keeper</t>
  </si>
  <si>
    <t>June 26, 2009 (United States)</t>
  </si>
  <si>
    <t>Curmudgeon Films</t>
  </si>
  <si>
    <t>Bride Wars</t>
  </si>
  <si>
    <t>Greg DePaul</t>
  </si>
  <si>
    <t>Surrogates</t>
  </si>
  <si>
    <t>Michael Ferris</t>
  </si>
  <si>
    <t>Valhalla Rising</t>
  </si>
  <si>
    <t>March 31, 2010 (Denmark)</t>
  </si>
  <si>
    <t>Funny People</t>
  </si>
  <si>
    <t>Saw VI</t>
  </si>
  <si>
    <t>October 23, 2009 (United States)</t>
  </si>
  <si>
    <t>Kevin Greutert</t>
  </si>
  <si>
    <t>Fish Tank</t>
  </si>
  <si>
    <t>September 11, 2009 (United Kingdom)</t>
  </si>
  <si>
    <t>Andrea Arnold</t>
  </si>
  <si>
    <t>Katie Jarvis</t>
  </si>
  <si>
    <t>Push</t>
  </si>
  <si>
    <t>David Bourla</t>
  </si>
  <si>
    <t>After.Life</t>
  </si>
  <si>
    <t>December 16, 2009 (Brazil)</t>
  </si>
  <si>
    <t>Agnieszka Wojtowicz-Vosloo</t>
  </si>
  <si>
    <t>Lleju Productions</t>
  </si>
  <si>
    <t>Nine</t>
  </si>
  <si>
    <t>Obsessed</t>
  </si>
  <si>
    <t>Steve Shill</t>
  </si>
  <si>
    <t>Paul Blart: Mall Cop</t>
  </si>
  <si>
    <t>The Box</t>
  </si>
  <si>
    <t>BrÃ¼no</t>
  </si>
  <si>
    <t>I Love You, Beth Cooper</t>
  </si>
  <si>
    <t>Hayden Panettiere</t>
  </si>
  <si>
    <t>Odette Annable</t>
  </si>
  <si>
    <t>Thirst</t>
  </si>
  <si>
    <t>April 30, 2009 (South Korea)</t>
  </si>
  <si>
    <t>Ã‰mile Zola</t>
  </si>
  <si>
    <t>Notorious</t>
  </si>
  <si>
    <t>Jamal Woolard</t>
  </si>
  <si>
    <t>Serious Moonlight</t>
  </si>
  <si>
    <t>Cheryl Hines</t>
  </si>
  <si>
    <t>All About Steve</t>
  </si>
  <si>
    <t>Phil Traill</t>
  </si>
  <si>
    <t>Old Dogs</t>
  </si>
  <si>
    <t>Nowhere Boy</t>
  </si>
  <si>
    <t>December 25, 2009 (United Kingdom)</t>
  </si>
  <si>
    <t>Sam Taylor-Johnson</t>
  </si>
  <si>
    <t>Julia Baird</t>
  </si>
  <si>
    <t>Aaron Taylor-Johnson</t>
  </si>
  <si>
    <t>The Girlfriend Experience</t>
  </si>
  <si>
    <t>Sasha Grey</t>
  </si>
  <si>
    <t>Magnolia Pictures</t>
  </si>
  <si>
    <t>The Girl Who Played with Fire</t>
  </si>
  <si>
    <t>August 27, 2010 (United States)</t>
  </si>
  <si>
    <t>Daniel Alfredson</t>
  </si>
  <si>
    <t>Jonas Frykberg</t>
  </si>
  <si>
    <t>Noomi Rapace</t>
  </si>
  <si>
    <t>Ghosts of Girlfriends Past</t>
  </si>
  <si>
    <t>Jon Shestack Productions</t>
  </si>
  <si>
    <t>The Haunting in Connecticut</t>
  </si>
  <si>
    <t>Peter Cornwell</t>
  </si>
  <si>
    <t>I Love You Phillip Morris</t>
  </si>
  <si>
    <t>January 7, 2011 (United States)</t>
  </si>
  <si>
    <t>Bad Lieutenant: Port of Call New Orleans</t>
  </si>
  <si>
    <t>William M. Finkelstein</t>
  </si>
  <si>
    <t>Black Dynamite</t>
  </si>
  <si>
    <t>January 13, 2010 (France)</t>
  </si>
  <si>
    <t>Scott Sanders</t>
  </si>
  <si>
    <t>Brooklyn's Finest</t>
  </si>
  <si>
    <t>March 5, 2010 (United States)</t>
  </si>
  <si>
    <t>Michael C. Martin</t>
  </si>
  <si>
    <t>In the Loop</t>
  </si>
  <si>
    <t>Armando Iannucci</t>
  </si>
  <si>
    <t>Jesse Armstrong</t>
  </si>
  <si>
    <t>Tom Hollander</t>
  </si>
  <si>
    <t>The White Ribbon</t>
  </si>
  <si>
    <t>Christian Friedel</t>
  </si>
  <si>
    <t>The Boondock Saints II: All Saints Day</t>
  </si>
  <si>
    <t>Sean Patrick Flanery</t>
  </si>
  <si>
    <t>Whatever Works</t>
  </si>
  <si>
    <t>July 3, 2009 (United States)</t>
  </si>
  <si>
    <t>Hannah Montana: The Movie</t>
  </si>
  <si>
    <t>Dan Berendsen</t>
  </si>
  <si>
    <t>Miley Cyrus</t>
  </si>
  <si>
    <t>It's a Laugh Productions</t>
  </si>
  <si>
    <t>Darbareye Elly</t>
  </si>
  <si>
    <t>June 6, 2009 (Iran)</t>
  </si>
  <si>
    <t>Asghar Farhadi</t>
  </si>
  <si>
    <t>Golshifteh Farahani</t>
  </si>
  <si>
    <t>Dreamlab</t>
  </si>
  <si>
    <t>Alvin and the Chipmunks: the Squeakquel</t>
  </si>
  <si>
    <t>12 Rounds</t>
  </si>
  <si>
    <t>Daniel Kunka</t>
  </si>
  <si>
    <t>Survival of the Dead</t>
  </si>
  <si>
    <t>May 6, 2010 (Germany)</t>
  </si>
  <si>
    <t>Alan Van Sprang</t>
  </si>
  <si>
    <t>Blank of the Dead Productions</t>
  </si>
  <si>
    <t>Kevin Tancharoen</t>
  </si>
  <si>
    <t>I Am Love</t>
  </si>
  <si>
    <t>July 23, 2010 (United States)</t>
  </si>
  <si>
    <t>Luca Guadagnino</t>
  </si>
  <si>
    <t>Barbara Alberti</t>
  </si>
  <si>
    <t>First Sun</t>
  </si>
  <si>
    <t>The House of the Devil</t>
  </si>
  <si>
    <t>April 25, 2009 (Brazil)</t>
  </si>
  <si>
    <t>Ti West</t>
  </si>
  <si>
    <t>Jocelin Donahue</t>
  </si>
  <si>
    <t>MPI Media Group</t>
  </si>
  <si>
    <t>Middle Men</t>
  </si>
  <si>
    <t>August 6, 2010 (United States)</t>
  </si>
  <si>
    <t>Astro Boy</t>
  </si>
  <si>
    <t>Imagi Animation Studios</t>
  </si>
  <si>
    <t>Carriers</t>
  </si>
  <si>
    <t>September 2, 2009 (Indonesia)</t>
  </si>
  <si>
    <t>David Pastor</t>
  </si>
  <si>
    <t>Ã€lex Pastor</t>
  </si>
  <si>
    <t>My Life in Ruins</t>
  </si>
  <si>
    <t>Mike Reiss</t>
  </si>
  <si>
    <t>26 Films</t>
  </si>
  <si>
    <t>G-Force</t>
  </si>
  <si>
    <t>Hoyt Yeatman</t>
  </si>
  <si>
    <t>Did You Hear About the Morgans?</t>
  </si>
  <si>
    <t>Away We Go</t>
  </si>
  <si>
    <t>Dave Eggers</t>
  </si>
  <si>
    <t>John Krasinski</t>
  </si>
  <si>
    <t>Love Happens</t>
  </si>
  <si>
    <t>The Girl Who Kicked the Hornet's Nest</t>
  </si>
  <si>
    <t>November 12, 2010 (United States)</t>
  </si>
  <si>
    <t>Film i VÃ¤st</t>
  </si>
  <si>
    <t>Youth in Revolt</t>
  </si>
  <si>
    <t>Observe and Report</t>
  </si>
  <si>
    <t>De Line Pictures</t>
  </si>
  <si>
    <t>Bright Star</t>
  </si>
  <si>
    <t>Harry Brown</t>
  </si>
  <si>
    <t>May 14, 2010 (United States)</t>
  </si>
  <si>
    <t>Daniel Barber</t>
  </si>
  <si>
    <t>Gary Young</t>
  </si>
  <si>
    <t>Marv Films</t>
  </si>
  <si>
    <t>Duplicity</t>
  </si>
  <si>
    <t>The Pink Panther 2</t>
  </si>
  <si>
    <t>The Informant!</t>
  </si>
  <si>
    <t>Scott Z. Burns</t>
  </si>
  <si>
    <t>The Answer Man</t>
  </si>
  <si>
    <t>December 30, 2009 (France)</t>
  </si>
  <si>
    <t>John Hindman</t>
  </si>
  <si>
    <t>120dB Films</t>
  </si>
  <si>
    <t>Planet 51</t>
  </si>
  <si>
    <t>Jorge Blanco</t>
  </si>
  <si>
    <t>Joe Stillman</t>
  </si>
  <si>
    <t>Crossing Over</t>
  </si>
  <si>
    <t>February 26, 2009 (Bahrain)</t>
  </si>
  <si>
    <t>Madea Goes to Jail</t>
  </si>
  <si>
    <t>A Christmas Carol</t>
  </si>
  <si>
    <t>Sin Nombre</t>
  </si>
  <si>
    <t>Cary Joji Fukunaga</t>
  </si>
  <si>
    <t>Paulina Gaitan</t>
  </si>
  <si>
    <t>Scion Films</t>
  </si>
  <si>
    <t>City Island</t>
  </si>
  <si>
    <t>Raymond De Felitta</t>
  </si>
  <si>
    <t>CineSon Entertainment</t>
  </si>
  <si>
    <t>Coco Before Chanel</t>
  </si>
  <si>
    <t>Edmonde Charles-Roux</t>
  </si>
  <si>
    <t>Haut et Court</t>
  </si>
  <si>
    <t>Dead Snow</t>
  </si>
  <si>
    <t>January 9, 2009 (Norway)</t>
  </si>
  <si>
    <t>Tommy Wirkola</t>
  </si>
  <si>
    <t>Jeppe Beck Laursen</t>
  </si>
  <si>
    <t>Euforia Film</t>
  </si>
  <si>
    <t>Summer Wars</t>
  </si>
  <si>
    <t>August 1, 2009 (Japan)</t>
  </si>
  <si>
    <t>Mamoru Hosoda</t>
  </si>
  <si>
    <t>RyÃ»nosuke Kamiki</t>
  </si>
  <si>
    <t>The Messenger</t>
  </si>
  <si>
    <t>Oren Moverman</t>
  </si>
  <si>
    <t>Alessandro Camon</t>
  </si>
  <si>
    <t>Ben Foster</t>
  </si>
  <si>
    <t>Oscilloscope</t>
  </si>
  <si>
    <t>Bitch Slap</t>
  </si>
  <si>
    <t>November 6, 2009 (Finland)</t>
  </si>
  <si>
    <t>Rick Jacobson</t>
  </si>
  <si>
    <t>Julia Voth</t>
  </si>
  <si>
    <t>Bombshell Pictures</t>
  </si>
  <si>
    <t>The Soloist</t>
  </si>
  <si>
    <t>World's Greatest Dad</t>
  </si>
  <si>
    <t>September 24, 2010 (Ireland)</t>
  </si>
  <si>
    <t>Whiteout</t>
  </si>
  <si>
    <t>Jon Hoeber</t>
  </si>
  <si>
    <t>Beyond a Reasonable Doubt</t>
  </si>
  <si>
    <t>July 10, 2009 (Spain)</t>
  </si>
  <si>
    <t>Autonomous Films</t>
  </si>
  <si>
    <t>Paper Man</t>
  </si>
  <si>
    <t>May 1, 2014 (South Korea)</t>
  </si>
  <si>
    <t>Kieran Mulroney</t>
  </si>
  <si>
    <t>Michele Mulroney</t>
  </si>
  <si>
    <t>The Secret of Kells</t>
  </si>
  <si>
    <t>June 22, 2016 (United States)</t>
  </si>
  <si>
    <t>Tomm Moore</t>
  </si>
  <si>
    <t>Evan McGuire</t>
  </si>
  <si>
    <t>The Disappearance of Alice Creed</t>
  </si>
  <si>
    <t>April 30, 2010 (United Kingdom)</t>
  </si>
  <si>
    <t>J Blakeson</t>
  </si>
  <si>
    <t>Gemma Arterton</t>
  </si>
  <si>
    <t>CinemaNX</t>
  </si>
  <si>
    <t>The Goods: Live Hard, Sell Hard</t>
  </si>
  <si>
    <t>Neal Brennan</t>
  </si>
  <si>
    <t>Andy Stock</t>
  </si>
  <si>
    <t>Miss March</t>
  </si>
  <si>
    <t>Zach Cregger</t>
  </si>
  <si>
    <t>Cirque du Freak: the Vampire's Assistant</t>
  </si>
  <si>
    <t>Chris Massoglia</t>
  </si>
  <si>
    <t>Aliens in the Attic</t>
  </si>
  <si>
    <t>Ashley Tisdale</t>
  </si>
  <si>
    <t>Street Fighter: The Legend of Chun-Li</t>
  </si>
  <si>
    <t>February 27, 2009 (United States)</t>
  </si>
  <si>
    <t>Justin Marks</t>
  </si>
  <si>
    <t>Kristin Kreuk</t>
  </si>
  <si>
    <t>Hyde Park Entertainment</t>
  </si>
  <si>
    <t>Daniel and Ana</t>
  </si>
  <si>
    <t>Michel Franco</t>
  </si>
  <si>
    <t>Dario Yazbek Bernal</t>
  </si>
  <si>
    <t>Alameda Films</t>
  </si>
  <si>
    <t>Broken Embraces</t>
  </si>
  <si>
    <t>Universal Pictures International (UPI)</t>
  </si>
  <si>
    <t>Fighting</t>
  </si>
  <si>
    <t>Robert Munic</t>
  </si>
  <si>
    <t>The Damned United</t>
  </si>
  <si>
    <t>March 27, 2009 (United Kingdom)</t>
  </si>
  <si>
    <t>Tom Hooper</t>
  </si>
  <si>
    <t>Gentlemen Broncos</t>
  </si>
  <si>
    <t>May 27, 2010 (Germany)</t>
  </si>
  <si>
    <t>Michael Angarano</t>
  </si>
  <si>
    <t>Bronco Productions</t>
  </si>
  <si>
    <t>ChÃ©ri</t>
  </si>
  <si>
    <t>July 17, 2009 (United States)</t>
  </si>
  <si>
    <t>Bill Kenwright Films</t>
  </si>
  <si>
    <t>Tanner Hall</t>
  </si>
  <si>
    <t>January 15, 2015 (Sweden)</t>
  </si>
  <si>
    <t>Francesca Gregorini</t>
  </si>
  <si>
    <t>Tatiana von FÃ¼rstenberg</t>
  </si>
  <si>
    <t>Rooney Mara</t>
  </si>
  <si>
    <t>Two Prong Lesson</t>
  </si>
  <si>
    <t>Cracks</t>
  </si>
  <si>
    <t>March 18, 2011 (United States)</t>
  </si>
  <si>
    <t>Jordan Scott</t>
  </si>
  <si>
    <t>Ben Court</t>
  </si>
  <si>
    <t>Eva Green</t>
  </si>
  <si>
    <t>Antena 3 Films</t>
  </si>
  <si>
    <t>[Rec]Â²</t>
  </si>
  <si>
    <t>October 2, 2009 (Spain)</t>
  </si>
  <si>
    <t>Jonathan D. Mellor</t>
  </si>
  <si>
    <t>Filmax</t>
  </si>
  <si>
    <t>Inception</t>
  </si>
  <si>
    <t>July 16, 2010 (United States)</t>
  </si>
  <si>
    <t>Iron Man 2</t>
  </si>
  <si>
    <t>May 7, 2010 (United States)</t>
  </si>
  <si>
    <t>Shutter Island</t>
  </si>
  <si>
    <t>February 19, 2010 (United States)</t>
  </si>
  <si>
    <t>Scott Pilgrim vs. the World</t>
  </si>
  <si>
    <t>August 13, 2010 (United States)</t>
  </si>
  <si>
    <t>Grown Ups</t>
  </si>
  <si>
    <t>June 25, 2010 (United States)</t>
  </si>
  <si>
    <t>She's Out of My League</t>
  </si>
  <si>
    <t>March 12, 2010 (United States)</t>
  </si>
  <si>
    <t>Jim Field Smith</t>
  </si>
  <si>
    <t>Jay Baruchel</t>
  </si>
  <si>
    <t>Kick-Ass</t>
  </si>
  <si>
    <t>April 16, 2010 (United States)</t>
  </si>
  <si>
    <t>Black Swan</t>
  </si>
  <si>
    <t>December 17, 2010 (United States)</t>
  </si>
  <si>
    <t>Mark Heyman</t>
  </si>
  <si>
    <t>The Town</t>
  </si>
  <si>
    <t>September 17, 2010 (United States)</t>
  </si>
  <si>
    <t>Peter Craig</t>
  </si>
  <si>
    <t>Harry Potter and the Deathly Hallows: Part 1</t>
  </si>
  <si>
    <t>November 19, 2010 (United States)</t>
  </si>
  <si>
    <t>Flipped</t>
  </si>
  <si>
    <t>September 10, 2010 (United States)</t>
  </si>
  <si>
    <t>Madeline Carroll</t>
  </si>
  <si>
    <t>The Social Network</t>
  </si>
  <si>
    <t>Robin Hood</t>
  </si>
  <si>
    <t>Monsters</t>
  </si>
  <si>
    <t>December 3, 2010 (United Kingdom)</t>
  </si>
  <si>
    <t>Gareth Edwards</t>
  </si>
  <si>
    <t>Scoot McNairy</t>
  </si>
  <si>
    <t>Protagonist Pictures</t>
  </si>
  <si>
    <t>Insidious</t>
  </si>
  <si>
    <t>April 1, 2011 (United States)</t>
  </si>
  <si>
    <t>FilmDistrict</t>
  </si>
  <si>
    <t>Tangled</t>
  </si>
  <si>
    <t>November 24, 2010 (United States)</t>
  </si>
  <si>
    <t>Nathan Greno</t>
  </si>
  <si>
    <t>RED</t>
  </si>
  <si>
    <t>October 15, 2010 (United States)</t>
  </si>
  <si>
    <t>I Spit on Your Grave</t>
  </si>
  <si>
    <t>January 20, 2011 (Argentina)</t>
  </si>
  <si>
    <t>Steven R. Monroe</t>
  </si>
  <si>
    <t>Adam Rockoff</t>
  </si>
  <si>
    <t>Sarah Butler</t>
  </si>
  <si>
    <t>The Last Airbender</t>
  </si>
  <si>
    <t>July 1, 2010 (United States)</t>
  </si>
  <si>
    <t>Noah Ringer</t>
  </si>
  <si>
    <t>How to Train Your Dragon</t>
  </si>
  <si>
    <t>The American</t>
  </si>
  <si>
    <t>September 1, 2010 (United States)</t>
  </si>
  <si>
    <t>Incendies</t>
  </si>
  <si>
    <t>January 12, 2011 (France)</t>
  </si>
  <si>
    <t>Lubna Azabal</t>
  </si>
  <si>
    <t>micro_scope</t>
  </si>
  <si>
    <t>Sex and the City 2</t>
  </si>
  <si>
    <t>May 27, 2010 (United States)</t>
  </si>
  <si>
    <t>Burlesque</t>
  </si>
  <si>
    <t>Steve Antin</t>
  </si>
  <si>
    <t>Alice in Wonderland</t>
  </si>
  <si>
    <t>Mia Wasikowska</t>
  </si>
  <si>
    <t>Despicable Me</t>
  </si>
  <si>
    <t>July 9, 2010 (United States)</t>
  </si>
  <si>
    <t>Pierre Coffin</t>
  </si>
  <si>
    <t>Love &amp; Other Drugs</t>
  </si>
  <si>
    <t>True Grit</t>
  </si>
  <si>
    <t>December 22, 2010 (United States)</t>
  </si>
  <si>
    <t>The Tourist</t>
  </si>
  <si>
    <t>December 10, 2010 (United States)</t>
  </si>
  <si>
    <t>The Twilight Saga: Eclipse</t>
  </si>
  <si>
    <t>June 30, 2010 (United States)</t>
  </si>
  <si>
    <t>Percy Jackson &amp; the Olympians: The Lightning Thief</t>
  </si>
  <si>
    <t>February 12, 2010 (United States)</t>
  </si>
  <si>
    <t>Craig Titley</t>
  </si>
  <si>
    <t>April 2, 2010 (United States)</t>
  </si>
  <si>
    <t>Travis Beacham</t>
  </si>
  <si>
    <t>The Book of Eli</t>
  </si>
  <si>
    <t>Gary Whitta</t>
  </si>
  <si>
    <t>Blue Valentine</t>
  </si>
  <si>
    <t>January 28, 2011 (United States)</t>
  </si>
  <si>
    <t>Derek Cianfrance</t>
  </si>
  <si>
    <t>Incentive Filmed Entertainment</t>
  </si>
  <si>
    <t>Knight and Day</t>
  </si>
  <si>
    <t>June 23, 2010 (United States)</t>
  </si>
  <si>
    <t>Patrick O'Neill</t>
  </si>
  <si>
    <t>Piranha 3D</t>
  </si>
  <si>
    <t>August 20, 2010 (United States)</t>
  </si>
  <si>
    <t>Pete Goldfinger</t>
  </si>
  <si>
    <t>127 Hours</t>
  </si>
  <si>
    <t>The Expendables</t>
  </si>
  <si>
    <t>The Other Guys</t>
  </si>
  <si>
    <t>TRON: Legacy</t>
  </si>
  <si>
    <t>Joseph Kosinski</t>
  </si>
  <si>
    <t>Edward Kitsis</t>
  </si>
  <si>
    <t>Life as We Know It</t>
  </si>
  <si>
    <t>October 8, 2010 (United States)</t>
  </si>
  <si>
    <t>Ian Deitchman</t>
  </si>
  <si>
    <t>Josephson Entertainment</t>
  </si>
  <si>
    <t>I Saw the Devil</t>
  </si>
  <si>
    <t>August 12, 2010 (South Korea)</t>
  </si>
  <si>
    <t>Park Hoon-jung</t>
  </si>
  <si>
    <t>Lee Byung-hun</t>
  </si>
  <si>
    <t>Softbank Ventures</t>
  </si>
  <si>
    <t>Toy Story 3</t>
  </si>
  <si>
    <t>June 18, 2010 (United States)</t>
  </si>
  <si>
    <t>Lee Unkrich</t>
  </si>
  <si>
    <t>The Next Three Days</t>
  </si>
  <si>
    <t>Easy A</t>
  </si>
  <si>
    <t>Bert V. Royal</t>
  </si>
  <si>
    <t>Emma Stone</t>
  </si>
  <si>
    <t>The King's Speech</t>
  </si>
  <si>
    <t>December 25, 2010 (United States)</t>
  </si>
  <si>
    <t>David Seidler</t>
  </si>
  <si>
    <t>The Fighter</t>
  </si>
  <si>
    <t>Closest to the Hole Productions</t>
  </si>
  <si>
    <t>Machete</t>
  </si>
  <si>
    <t>September 3, 2010 (United States)</t>
  </si>
  <si>
    <t>Ethan Maniquis</t>
  </si>
  <si>
    <t>Danny Trejo</t>
  </si>
  <si>
    <t>Overnight Films</t>
  </si>
  <si>
    <t>The Debt</t>
  </si>
  <si>
    <t>August 31, 2011 (United States)</t>
  </si>
  <si>
    <t>Megamind</t>
  </si>
  <si>
    <t>November 5, 2010 (United States)</t>
  </si>
  <si>
    <t>Tom McGrath</t>
  </si>
  <si>
    <t>Alan Schoolcraft</t>
  </si>
  <si>
    <t>The Losers</t>
  </si>
  <si>
    <t>Idris Elba</t>
  </si>
  <si>
    <t>Unstoppable</t>
  </si>
  <si>
    <t>June 11, 2010 (United States)</t>
  </si>
  <si>
    <t>Christopher Murphey</t>
  </si>
  <si>
    <t>Eat Pray Love</t>
  </si>
  <si>
    <t>Ryan Murphy</t>
  </si>
  <si>
    <t>July 30, 2010 (United States)</t>
  </si>
  <si>
    <t>Michael Fassbender</t>
  </si>
  <si>
    <t>The A-Team</t>
  </si>
  <si>
    <t>Animal Kingdom</t>
  </si>
  <si>
    <t>June 3, 2010 (Australia)</t>
  </si>
  <si>
    <t>David MichÃ´d</t>
  </si>
  <si>
    <t>James Frecheville</t>
  </si>
  <si>
    <t>Porchlight Films</t>
  </si>
  <si>
    <t>Hot Tub Time Machine</t>
  </si>
  <si>
    <t>Josh Heald</t>
  </si>
  <si>
    <t>Prince of Persia: the Sands of Time</t>
  </si>
  <si>
    <t>May 28, 2010 (United States)</t>
  </si>
  <si>
    <t>Diary of a Wimpy Kid</t>
  </si>
  <si>
    <t>March 19, 2010 (United States)</t>
  </si>
  <si>
    <t>Jackie Filgo</t>
  </si>
  <si>
    <t>Zachary Gordon</t>
  </si>
  <si>
    <t>Color Force</t>
  </si>
  <si>
    <t>Never Let Me Go</t>
  </si>
  <si>
    <t>Predators</t>
  </si>
  <si>
    <t>Alex Litvak</t>
  </si>
  <si>
    <t>Buried</t>
  </si>
  <si>
    <t>Rodrigo CortÃ©s</t>
  </si>
  <si>
    <t>Chris Sparling</t>
  </si>
  <si>
    <t>Audiovisual Aval SGR</t>
  </si>
  <si>
    <t>Legion</t>
  </si>
  <si>
    <t>January 22, 2010 (United States)</t>
  </si>
  <si>
    <t>Scott Stewart</t>
  </si>
  <si>
    <t>Peter Schink</t>
  </si>
  <si>
    <t>Paul Bettany</t>
  </si>
  <si>
    <t>Remember Me</t>
  </si>
  <si>
    <t>Will Fetters</t>
  </si>
  <si>
    <t>Robert Pattinson</t>
  </si>
  <si>
    <t>Jonah Hex</t>
  </si>
  <si>
    <t>Salt</t>
  </si>
  <si>
    <t>Morning Glory</t>
  </si>
  <si>
    <t>November 10, 2010 (United States)</t>
  </si>
  <si>
    <t>Bad Robot</t>
  </si>
  <si>
    <t>Winter's Bone</t>
  </si>
  <si>
    <t>Debra Granik</t>
  </si>
  <si>
    <t>Jennifer Lawrence</t>
  </si>
  <si>
    <t>Samuel Bayer</t>
  </si>
  <si>
    <t>Resident Evil: Afterlife</t>
  </si>
  <si>
    <t>Takers</t>
  </si>
  <si>
    <t>John Luessenhop</t>
  </si>
  <si>
    <t>Peter Allen</t>
  </si>
  <si>
    <t>Chris Brown</t>
  </si>
  <si>
    <t>Boy</t>
  </si>
  <si>
    <t>March 25, 2010 (New Zealand)</t>
  </si>
  <si>
    <t>James Rolleston</t>
  </si>
  <si>
    <t>Whenua Films</t>
  </si>
  <si>
    <t>The Way Back</t>
  </si>
  <si>
    <t>January 21, 2011 (United States)</t>
  </si>
  <si>
    <t>Slavomir Rawicz</t>
  </si>
  <si>
    <t>Exclusive Films</t>
  </si>
  <si>
    <t>Killers</t>
  </si>
  <si>
    <t>Bob DeRosa</t>
  </si>
  <si>
    <t>Tucker and Dale vs Evil</t>
  </si>
  <si>
    <t>December 9, 2010 (Kazakhstan)</t>
  </si>
  <si>
    <t>Eli Craig</t>
  </si>
  <si>
    <t>Tyler Labine</t>
  </si>
  <si>
    <t>Reliance Big Pictures</t>
  </si>
  <si>
    <t>Due Date</t>
  </si>
  <si>
    <t>Alan R. Cohen</t>
  </si>
  <si>
    <t>Devil</t>
  </si>
  <si>
    <t>Chris Messina</t>
  </si>
  <si>
    <t>Green Zone</t>
  </si>
  <si>
    <t>Faster</t>
  </si>
  <si>
    <t>CBS Films</t>
  </si>
  <si>
    <t>Super</t>
  </si>
  <si>
    <t>June 10, 2011 (Iceland)</t>
  </si>
  <si>
    <t>It's Kind of a Funny Story</t>
  </si>
  <si>
    <t>Anna Boden</t>
  </si>
  <si>
    <t>Keir Gilchrist</t>
  </si>
  <si>
    <t>The Crazies</t>
  </si>
  <si>
    <t>February 26, 2010 (United States)</t>
  </si>
  <si>
    <t>Shrek Forever After</t>
  </si>
  <si>
    <t>Josh Klausner</t>
  </si>
  <si>
    <t>The Chronicles of Narnia: the Voyage of the Dawn Treader</t>
  </si>
  <si>
    <t>Christopher Markus</t>
  </si>
  <si>
    <t>Saw: The Final Chapter</t>
  </si>
  <si>
    <t>Let Me In</t>
  </si>
  <si>
    <t>Kodi Smit-McPhee</t>
  </si>
  <si>
    <t>The Wolfman</t>
  </si>
  <si>
    <t>Benicio Del Toro</t>
  </si>
  <si>
    <t>The Kids Are All Right</t>
  </si>
  <si>
    <t>Date Night</t>
  </si>
  <si>
    <t>April 9, 2010 (United States)</t>
  </si>
  <si>
    <t>Leap Year</t>
  </si>
  <si>
    <t>Anand Tucker</t>
  </si>
  <si>
    <t>Four Lions</t>
  </si>
  <si>
    <t>May 7, 2010 (United Kingdom)</t>
  </si>
  <si>
    <t>Christopher Morris</t>
  </si>
  <si>
    <t>Will Adamsdale</t>
  </si>
  <si>
    <t>Little Fockers</t>
  </si>
  <si>
    <t>The Runaways</t>
  </si>
  <si>
    <t>April 8, 2010 (Malaysia)</t>
  </si>
  <si>
    <t>Floria Sigismondi</t>
  </si>
  <si>
    <t>River Road Entertainment</t>
  </si>
  <si>
    <t>The Sorcerer's Apprentice</t>
  </si>
  <si>
    <t>July 14, 2010 (United States)</t>
  </si>
  <si>
    <t>MacGruber</t>
  </si>
  <si>
    <t>Jorma Taccone</t>
  </si>
  <si>
    <t>Frozen</t>
  </si>
  <si>
    <t>March 25, 2010 (Kazakhstan)</t>
  </si>
  <si>
    <t>A Bigger Boat</t>
  </si>
  <si>
    <t>Beyond the Black Rainbow</t>
  </si>
  <si>
    <t>April 22, 2011 (United States)</t>
  </si>
  <si>
    <t>Panos Cosmatos</t>
  </si>
  <si>
    <t>Eva Bourne</t>
  </si>
  <si>
    <t>Chromewood Productions</t>
  </si>
  <si>
    <t>The Ghost Writer</t>
  </si>
  <si>
    <t>Skyline</t>
  </si>
  <si>
    <t>Joshua Cordes</t>
  </si>
  <si>
    <t>Eric Balfour</t>
  </si>
  <si>
    <t>Uncle Boonmee Who Can Recall His Past Lives</t>
  </si>
  <si>
    <t>September 1, 2010 (France)</t>
  </si>
  <si>
    <t>Apichatpong Weerasethakul</t>
  </si>
  <si>
    <t>Phra Sripariyattiweti</t>
  </si>
  <si>
    <t>Thanapat Saisaymar</t>
  </si>
  <si>
    <t>Kick the Machine</t>
  </si>
  <si>
    <t>Edge of Darkness</t>
  </si>
  <si>
    <t>January 29, 2010 (United States)</t>
  </si>
  <si>
    <t>The Man from Nowhere</t>
  </si>
  <si>
    <t>August 5, 2010 (South Korea)</t>
  </si>
  <si>
    <t>Jeong-beom Lee</t>
  </si>
  <si>
    <t>Won Bin</t>
  </si>
  <si>
    <t>Cinema Service</t>
  </si>
  <si>
    <t>Ramona and Beezus</t>
  </si>
  <si>
    <t>Joey King</t>
  </si>
  <si>
    <t>Trollhunter</t>
  </si>
  <si>
    <t>October 29, 2010 (Norway)</t>
  </si>
  <si>
    <t>AndrÃ© Ã˜vredal</t>
  </si>
  <si>
    <t>Otto Jespersen</t>
  </si>
  <si>
    <t>Filmkameratene A/S</t>
  </si>
  <si>
    <t>Valentine's Day</t>
  </si>
  <si>
    <t>Katherine Fugate</t>
  </si>
  <si>
    <t>Letters to Juliet</t>
  </si>
  <si>
    <t>Jose Rivera</t>
  </si>
  <si>
    <t>Amanda Seyfried</t>
  </si>
  <si>
    <t>Dear John</t>
  </si>
  <si>
    <t>Get Him to the Greek</t>
  </si>
  <si>
    <t>Jonah Hill</t>
  </si>
  <si>
    <t>Dinner for Schmucks</t>
  </si>
  <si>
    <t>David Guion</t>
  </si>
  <si>
    <t>How Do You Know</t>
  </si>
  <si>
    <t>The Secret World of Arrietty</t>
  </si>
  <si>
    <t>February 17, 2012 (United States)</t>
  </si>
  <si>
    <t>Hiromasa Yonebayashi</t>
  </si>
  <si>
    <t>Amy Poehler</t>
  </si>
  <si>
    <t>Gulliver's Travels</t>
  </si>
  <si>
    <t>Submarine</t>
  </si>
  <si>
    <t>March 18, 2011 (United Kingdom)</t>
  </si>
  <si>
    <t>Richard Ayoade</t>
  </si>
  <si>
    <t>Craig Roberts</t>
  </si>
  <si>
    <t>Tooth Fairy</t>
  </si>
  <si>
    <t>The Switch</t>
  </si>
  <si>
    <t>Amy Andelson</t>
  </si>
  <si>
    <t>Sharni Vinson</t>
  </si>
  <si>
    <t>The Way</t>
  </si>
  <si>
    <t>November 19, 2010 (Spain)</t>
  </si>
  <si>
    <t>Filmax Entertainment</t>
  </si>
  <si>
    <t>Elektra Luxx</t>
  </si>
  <si>
    <t>March 14, 2010 (United States)</t>
  </si>
  <si>
    <t>Gato Negro Films</t>
  </si>
  <si>
    <t>Black Death</t>
  </si>
  <si>
    <t>June 11, 2010 (United Kingdom)</t>
  </si>
  <si>
    <t>Dario Poloni</t>
  </si>
  <si>
    <t>Eddie Redmayne</t>
  </si>
  <si>
    <t>Egoli Tossell Pictures</t>
  </si>
  <si>
    <t>Certified Copy</t>
  </si>
  <si>
    <t>March 25, 2011 (United States)</t>
  </si>
  <si>
    <t>Wall Street: Money Never Sleeps</t>
  </si>
  <si>
    <t>September 24, 2010 (United States)</t>
  </si>
  <si>
    <t>The Last Song</t>
  </si>
  <si>
    <t>March 31, 2010 (United States)</t>
  </si>
  <si>
    <t>Julie Anne Robinson</t>
  </si>
  <si>
    <t>Cop Out</t>
  </si>
  <si>
    <t>Robb Cullen</t>
  </si>
  <si>
    <t>Rubber</t>
  </si>
  <si>
    <t>November 10, 2010 (France)</t>
  </si>
  <si>
    <t>Quentin Dupieux</t>
  </si>
  <si>
    <t>Stephen Spinella</t>
  </si>
  <si>
    <t>Realitism Films</t>
  </si>
  <si>
    <t>Biutiful</t>
  </si>
  <si>
    <t>February 4, 2011 (United States)</t>
  </si>
  <si>
    <t>Menageatroz</t>
  </si>
  <si>
    <t>You Again</t>
  </si>
  <si>
    <t>Moe Jelline</t>
  </si>
  <si>
    <t>The Bounty Hunter</t>
  </si>
  <si>
    <t>From Paris with Love</t>
  </si>
  <si>
    <t>Adi Hasak</t>
  </si>
  <si>
    <t>13 Assassins</t>
  </si>
  <si>
    <t>September 25, 2010 (Japan)</t>
  </si>
  <si>
    <t>Kaneo Ikegami</t>
  </si>
  <si>
    <t>KÃ´ji Yakusho</t>
  </si>
  <si>
    <t>Sedic International</t>
  </si>
  <si>
    <t>Nanny McPhee Returns</t>
  </si>
  <si>
    <t>Susanna White</t>
  </si>
  <si>
    <t>All Good Things</t>
  </si>
  <si>
    <t>December 3, 2010 (Canada)</t>
  </si>
  <si>
    <t>Andrew Jarecki</t>
  </si>
  <si>
    <t>Marcus Hinchey</t>
  </si>
  <si>
    <t>Wild Target</t>
  </si>
  <si>
    <t>June 18, 2010 (United Kingdom)</t>
  </si>
  <si>
    <t>Lucinda Coxon</t>
  </si>
  <si>
    <t>Bill Nighy</t>
  </si>
  <si>
    <t>Magic Light Pictures</t>
  </si>
  <si>
    <t>When in Rome</t>
  </si>
  <si>
    <t>Going the Distance</t>
  </si>
  <si>
    <t>Nanette Burstein</t>
  </si>
  <si>
    <t>Geoff LaTulippe</t>
  </si>
  <si>
    <t>Somewhere</t>
  </si>
  <si>
    <t>Secretariat</t>
  </si>
  <si>
    <t>Ip Man 2</t>
  </si>
  <si>
    <t>April 29, 2010 (China)</t>
  </si>
  <si>
    <t>Wilson Yip</t>
  </si>
  <si>
    <t>Tai-lee Chan</t>
  </si>
  <si>
    <t>Donnie Yen</t>
  </si>
  <si>
    <t>The Spy Next Door</t>
  </si>
  <si>
    <t>Jonathan Bernstein</t>
  </si>
  <si>
    <t>Hereafter</t>
  </si>
  <si>
    <t>October 22, 2010 (United States)</t>
  </si>
  <si>
    <t>Repo Men</t>
  </si>
  <si>
    <t>Miguel Sapochnik</t>
  </si>
  <si>
    <t>Vampires Suck</t>
  </si>
  <si>
    <t>August 18, 2010 (United States)</t>
  </si>
  <si>
    <t>Jenn Proske</t>
  </si>
  <si>
    <t>I'm Still Here</t>
  </si>
  <si>
    <t>September 16, 2010 (Australia)</t>
  </si>
  <si>
    <t>They Are Going to Kill Us Productions</t>
  </si>
  <si>
    <t>The Whistleblower</t>
  </si>
  <si>
    <t>October 27, 2011 (Germany)</t>
  </si>
  <si>
    <t>Larysa Kondracki</t>
  </si>
  <si>
    <t>Tamara Drewe</t>
  </si>
  <si>
    <t>September 10, 2010 (United Kingdom)</t>
  </si>
  <si>
    <t>Posy Simmonds</t>
  </si>
  <si>
    <t>Ruby Films</t>
  </si>
  <si>
    <t>Twelve</t>
  </si>
  <si>
    <t>Chace Crawford</t>
  </si>
  <si>
    <t>The Housemaid</t>
  </si>
  <si>
    <t>January 26, 2011 (United States)</t>
  </si>
  <si>
    <t>Sang-soo Im</t>
  </si>
  <si>
    <t>Ki-young Kim</t>
  </si>
  <si>
    <t>Jeon Do-yeon</t>
  </si>
  <si>
    <t>Sidus FNH-Benex Cinema Fund 1</t>
  </si>
  <si>
    <t>Beginners</t>
  </si>
  <si>
    <t>June 9, 2011 (Germany)</t>
  </si>
  <si>
    <t>Olympus Pictures</t>
  </si>
  <si>
    <t>Legend of the Guardians: the Owls of Ga'Hoole</t>
  </si>
  <si>
    <t>John Orloff</t>
  </si>
  <si>
    <t>Rabbit Hole</t>
  </si>
  <si>
    <t>Meek's Cutoff</t>
  </si>
  <si>
    <t>April 15, 2011 (United Kingdom)</t>
  </si>
  <si>
    <t>Conviction</t>
  </si>
  <si>
    <t>Omega Entertainment</t>
  </si>
  <si>
    <t>April 28, 2011 (Israel)</t>
  </si>
  <si>
    <t>Andy Bellin</t>
  </si>
  <si>
    <t>My Name Is Khan</t>
  </si>
  <si>
    <t>Shibani Bathija</t>
  </si>
  <si>
    <t>Last Night</t>
  </si>
  <si>
    <t>February 16, 2011 (France)</t>
  </si>
  <si>
    <t>Massy Tadjedin</t>
  </si>
  <si>
    <t>The Company Men</t>
  </si>
  <si>
    <t>February 11, 2011 (United States)</t>
  </si>
  <si>
    <t>John Wells</t>
  </si>
  <si>
    <t>Cyrus</t>
  </si>
  <si>
    <t>Jay Duplass</t>
  </si>
  <si>
    <t>Mark Duplass</t>
  </si>
  <si>
    <t>Dune Entertainment III</t>
  </si>
  <si>
    <t>Paranormal Activity 2</t>
  </si>
  <si>
    <t>Michael R. Perry</t>
  </si>
  <si>
    <t>The Killer Inside Me</t>
  </si>
  <si>
    <t>June 8, 2010 (United Kingdom)</t>
  </si>
  <si>
    <t>Hero Entertainment</t>
  </si>
  <si>
    <t>The Extra Man</t>
  </si>
  <si>
    <t>January 27, 2011 (Greece)</t>
  </si>
  <si>
    <t>Robert Pulcini</t>
  </si>
  <si>
    <t>Greenberg</t>
  </si>
  <si>
    <t>Stone</t>
  </si>
  <si>
    <t>Why Did I Get Married Too?</t>
  </si>
  <si>
    <t>The Last Exorcism</t>
  </si>
  <si>
    <t>Daniel Stamm</t>
  </si>
  <si>
    <t>Huck Botko</t>
  </si>
  <si>
    <t>Patrick Fabian</t>
  </si>
  <si>
    <t>Dirty Girl</t>
  </si>
  <si>
    <t>July 7, 2011 (Thailand)</t>
  </si>
  <si>
    <t>Abe Sylvia</t>
  </si>
  <si>
    <t>Juno Temple</t>
  </si>
  <si>
    <t>London Boulevard</t>
  </si>
  <si>
    <t>November 26, 2010 (United Kingdom)</t>
  </si>
  <si>
    <t>December 3, 2010 (United States)</t>
  </si>
  <si>
    <t>The Silence</t>
  </si>
  <si>
    <t>August 19, 2010 (Germany)</t>
  </si>
  <si>
    <t>Baran bo Odar</t>
  </si>
  <si>
    <t>Cine Plus</t>
  </si>
  <si>
    <t>The Back-up Plan</t>
  </si>
  <si>
    <t>Alan Poul</t>
  </si>
  <si>
    <t>Kate Angelo</t>
  </si>
  <si>
    <t>What If...</t>
  </si>
  <si>
    <t>April 23, 2010 (Brazil)</t>
  </si>
  <si>
    <t>Dallas Jenkins</t>
  </si>
  <si>
    <t>Chuck Konzelman</t>
  </si>
  <si>
    <t>10 West Studios</t>
  </si>
  <si>
    <t>Udaan</t>
  </si>
  <si>
    <t>July 16, 2010 (India)</t>
  </si>
  <si>
    <t>Vikramaditya Motwane</t>
  </si>
  <si>
    <t>Rajat Barmecha</t>
  </si>
  <si>
    <t>UTV Spotboy</t>
  </si>
  <si>
    <t>Don't Be Afraid of the Dark</t>
  </si>
  <si>
    <t>August 26, 2011 (United States)</t>
  </si>
  <si>
    <t>Troy Nixey</t>
  </si>
  <si>
    <t>Country Strong</t>
  </si>
  <si>
    <t>Shana Feste</t>
  </si>
  <si>
    <t>Garrett Hedlund</t>
  </si>
  <si>
    <t>Little White Lies</t>
  </si>
  <si>
    <t>October 20, 2010 (Belgium)</t>
  </si>
  <si>
    <t>Charlie St. Cloud</t>
  </si>
  <si>
    <t>Craig Pearce</t>
  </si>
  <si>
    <t>Snabba Cash</t>
  </si>
  <si>
    <t>January 15, 2010 (Sweden)</t>
  </si>
  <si>
    <t>Daniel Espinosa</t>
  </si>
  <si>
    <t>Joel Kinnaman</t>
  </si>
  <si>
    <t>Tre VÃ¤nner Produktion AB</t>
  </si>
  <si>
    <t>Stake Land</t>
  </si>
  <si>
    <t>June 17, 2011 (Ireland)</t>
  </si>
  <si>
    <t>Jim Mickle</t>
  </si>
  <si>
    <t>Nick Damici</t>
  </si>
  <si>
    <t>Connor Paolo</t>
  </si>
  <si>
    <t>Glass Eye Pix</t>
  </si>
  <si>
    <t>Vanishing on 7th Street</t>
  </si>
  <si>
    <t>February 5, 2011 (Japan)</t>
  </si>
  <si>
    <t>Anthony Jaswinski</t>
  </si>
  <si>
    <t>Herrick Entertainment</t>
  </si>
  <si>
    <t>Barney's Version</t>
  </si>
  <si>
    <t>Richard J. Lewis</t>
  </si>
  <si>
    <t>You Will Meet a Tall Dark Stranger</t>
  </si>
  <si>
    <t>Mediapro</t>
  </si>
  <si>
    <t>The Conspirator</t>
  </si>
  <si>
    <t>April 15, 2011 (United States)</t>
  </si>
  <si>
    <t>James D. Solomon</t>
  </si>
  <si>
    <t>The American Film Company</t>
  </si>
  <si>
    <t>Furry Vengeance</t>
  </si>
  <si>
    <t>Michael Carnes</t>
  </si>
  <si>
    <t>The Tempest</t>
  </si>
  <si>
    <t>January 7, 2011 (Brazil)</t>
  </si>
  <si>
    <t>Henry's Crime</t>
  </si>
  <si>
    <t>January 14, 2011 (United Kingdom)</t>
  </si>
  <si>
    <t>Malcolm Venville</t>
  </si>
  <si>
    <t>Sacha Gervasi</t>
  </si>
  <si>
    <t>Company Films</t>
  </si>
  <si>
    <t>Extraordinary Measures</t>
  </si>
  <si>
    <t>Yogi Bear</t>
  </si>
  <si>
    <t>Jennifer Ventimilia</t>
  </si>
  <si>
    <t>My Soul to Take</t>
  </si>
  <si>
    <t>Max Thieriot</t>
  </si>
  <si>
    <t>Elle s'appelait Sarah</t>
  </si>
  <si>
    <t>July 22, 2011 (United States)</t>
  </si>
  <si>
    <t>Gilles Paquet-Brenner</t>
  </si>
  <si>
    <t>Tatiana De Rosnay</t>
  </si>
  <si>
    <t>Kristin Scott Thomas</t>
  </si>
  <si>
    <t>Hugo Productions</t>
  </si>
  <si>
    <t>The Warrior's Way</t>
  </si>
  <si>
    <t>Sngmoo Lee</t>
  </si>
  <si>
    <t>Hatchet II</t>
  </si>
  <si>
    <t>November 2010 (Australia)</t>
  </si>
  <si>
    <t>Danielle Harris</t>
  </si>
  <si>
    <t>The Trip</t>
  </si>
  <si>
    <t>April 24, 2011 (Greece)</t>
  </si>
  <si>
    <t>Baby Cow Productions</t>
  </si>
  <si>
    <t>Hesher</t>
  </si>
  <si>
    <t>June 25, 2011 (Japan)</t>
  </si>
  <si>
    <t>Spencer Susser</t>
  </si>
  <si>
    <t>The Last Picture Company</t>
  </si>
  <si>
    <t>For Colored Girls</t>
  </si>
  <si>
    <t>The Perfect Host</t>
  </si>
  <si>
    <t>May 7, 2011 (Japan)</t>
  </si>
  <si>
    <t>Nick Tomnay</t>
  </si>
  <si>
    <t>David Hyde Pierce</t>
  </si>
  <si>
    <t>Stacey Testro International</t>
  </si>
  <si>
    <t>Love Ranch</t>
  </si>
  <si>
    <t>January 6, 2011 (Netherlands)</t>
  </si>
  <si>
    <t>Mark Jacobson</t>
  </si>
  <si>
    <t>Aramid Entertainment Fund</t>
  </si>
  <si>
    <t>Love Crime</t>
  </si>
  <si>
    <t>September 2, 2011 (United States)</t>
  </si>
  <si>
    <t>Ludivine Sagnier</t>
  </si>
  <si>
    <t>SBS Films</t>
  </si>
  <si>
    <t>Passion Play</t>
  </si>
  <si>
    <t>July 2, 2011 (Taiwan)</t>
  </si>
  <si>
    <t>Annapurna Productions</t>
  </si>
  <si>
    <t>Kaboom</t>
  </si>
  <si>
    <t>October 6, 2010 (France)</t>
  </si>
  <si>
    <t>Thomas Dekker</t>
  </si>
  <si>
    <t>Everything Must Go</t>
  </si>
  <si>
    <t>October 14, 2011 (United Kingdom)</t>
  </si>
  <si>
    <t>Dan Rush</t>
  </si>
  <si>
    <t>Captain America: the First Avenger</t>
  </si>
  <si>
    <t>Chris Evans</t>
  </si>
  <si>
    <t>Thor</t>
  </si>
  <si>
    <t>May 6, 2011 (United States)</t>
  </si>
  <si>
    <t>Chris Hemsworth</t>
  </si>
  <si>
    <t>Harry Potter and the Deathly Hallows: Part 2</t>
  </si>
  <si>
    <t>July 15, 2011 (United States)</t>
  </si>
  <si>
    <t>Take Shelter</t>
  </si>
  <si>
    <t>November 10, 2011 (Croatia)</t>
  </si>
  <si>
    <t>Hydraulx</t>
  </si>
  <si>
    <t>Bridesmaids</t>
  </si>
  <si>
    <t>May 13, 2011 (United States)</t>
  </si>
  <si>
    <t>Paul Feig</t>
  </si>
  <si>
    <t>Kristen Wiig</t>
  </si>
  <si>
    <t>Fast Five</t>
  </si>
  <si>
    <t>April 29, 2011 (United States)</t>
  </si>
  <si>
    <t>Midnight in Paris</t>
  </si>
  <si>
    <t>June 10, 2011 (United States)</t>
  </si>
  <si>
    <t>Moneyball</t>
  </si>
  <si>
    <t>September 23, 2011 (United States)</t>
  </si>
  <si>
    <t>December 21, 2011 (United States)</t>
  </si>
  <si>
    <t>Just Go with It</t>
  </si>
  <si>
    <t>The Intouchables</t>
  </si>
  <si>
    <t>November 2, 2011 (France)</t>
  </si>
  <si>
    <t>Olivier Nakache</t>
  </si>
  <si>
    <t>Quad Productions</t>
  </si>
  <si>
    <t>Drive</t>
  </si>
  <si>
    <t>September 16, 2011 (United States)</t>
  </si>
  <si>
    <t>Green Lantern</t>
  </si>
  <si>
    <t>June 17, 2011 (United States)</t>
  </si>
  <si>
    <t>The Cabin in the Woods</t>
  </si>
  <si>
    <t>April 13, 2012 (United States)</t>
  </si>
  <si>
    <t>Kristen Connolly</t>
  </si>
  <si>
    <t>The Help</t>
  </si>
  <si>
    <t>August 10, 2011 (United States)</t>
  </si>
  <si>
    <t>Tate Taylor</t>
  </si>
  <si>
    <t>Crazy, Stupid, Love.</t>
  </si>
  <si>
    <t>July 29, 2011 (United States)</t>
  </si>
  <si>
    <t>Carousel Productions (II)</t>
  </si>
  <si>
    <t>No Strings Attached</t>
  </si>
  <si>
    <t>Elizabeth Meriwether</t>
  </si>
  <si>
    <t>Pirates of the Caribbean: on Stranger Tides</t>
  </si>
  <si>
    <t>May 20, 2011 (United States)</t>
  </si>
  <si>
    <t>Sucker Punch</t>
  </si>
  <si>
    <t>Warrior</t>
  </si>
  <si>
    <t>September 9, 2011 (United States)</t>
  </si>
  <si>
    <t>Kung Fu Panda 2</t>
  </si>
  <si>
    <t>May 26, 2011 (United States)</t>
  </si>
  <si>
    <t>Jennifer Yuh Nelson</t>
  </si>
  <si>
    <t>Friends with Benefits</t>
  </si>
  <si>
    <t>Keith Merryman</t>
  </si>
  <si>
    <t>Mila Kunis</t>
  </si>
  <si>
    <t>Immortals</t>
  </si>
  <si>
    <t>November 11, 2011 (United States)</t>
  </si>
  <si>
    <t>Charley Parlapanides</t>
  </si>
  <si>
    <t>Henry Cavill</t>
  </si>
  <si>
    <t>X-Men: First Class</t>
  </si>
  <si>
    <t>June 3, 2011 (United States)</t>
  </si>
  <si>
    <t>Contagion</t>
  </si>
  <si>
    <t>United Arab Emirates</t>
  </si>
  <si>
    <t>Bad Teacher</t>
  </si>
  <si>
    <t>June 24, 2011 (United States)</t>
  </si>
  <si>
    <t>Gene Stupnitsky</t>
  </si>
  <si>
    <t>In Time</t>
  </si>
  <si>
    <t>October 28, 2011 (United States)</t>
  </si>
  <si>
    <t>Justin Timberlake</t>
  </si>
  <si>
    <t>One Day</t>
  </si>
  <si>
    <t>August 19, 2011 (United States)</t>
  </si>
  <si>
    <t>Scream 4</t>
  </si>
  <si>
    <t>Shame</t>
  </si>
  <si>
    <t>January 13, 2012 (United Kingdom)</t>
  </si>
  <si>
    <t>Mission: Impossible - Ghost Protocol</t>
  </si>
  <si>
    <t>Super 8</t>
  </si>
  <si>
    <t>Elle Fanning</t>
  </si>
  <si>
    <t>We Need to Talk About Kevin</t>
  </si>
  <si>
    <t>October 21, 2011 (United Kingdom)</t>
  </si>
  <si>
    <t>Limitless</t>
  </si>
  <si>
    <t>Bradley Cooper</t>
  </si>
  <si>
    <t>Unknown</t>
  </si>
  <si>
    <t>Oliver Butcher</t>
  </si>
  <si>
    <t>Transformers: Dark of the Moon</t>
  </si>
  <si>
    <t>June 29, 2011 (United States)</t>
  </si>
  <si>
    <t>Cowboys &amp; Aliens</t>
  </si>
  <si>
    <t>Tinker Tailor Soldier Spy</t>
  </si>
  <si>
    <t>January 6, 2012 (United States)</t>
  </si>
  <si>
    <t>The Twilight Saga: Breaking Dawn - Part 1</t>
  </si>
  <si>
    <t>November 18, 2011 (United States)</t>
  </si>
  <si>
    <t>Thomas Dean Donnelly</t>
  </si>
  <si>
    <t>Jason Momoa</t>
  </si>
  <si>
    <t>Cars 2</t>
  </si>
  <si>
    <t>Rango</t>
  </si>
  <si>
    <t>March 4, 2011 (United States)</t>
  </si>
  <si>
    <t>Melancholia</t>
  </si>
  <si>
    <t>May 26, 2011 (Denmark)</t>
  </si>
  <si>
    <t>Source Code</t>
  </si>
  <si>
    <t>Ben Ripley</t>
  </si>
  <si>
    <t>Real Steel</t>
  </si>
  <si>
    <t>October 7, 2011 (United States)</t>
  </si>
  <si>
    <t>Horrible Bosses</t>
  </si>
  <si>
    <t>July 8, 2011 (United States)</t>
  </si>
  <si>
    <t>Michael Markowitz</t>
  </si>
  <si>
    <t>Rio</t>
  </si>
  <si>
    <t>The Skin I Live In</t>
  </si>
  <si>
    <t>September 2, 2011 (Spain)</t>
  </si>
  <si>
    <t>Thierry Jonquet</t>
  </si>
  <si>
    <t>Blue Haze Entertainment</t>
  </si>
  <si>
    <t>Sherlock Holmes: A Game of Shadows</t>
  </si>
  <si>
    <t>December 16, 2011 (United States)</t>
  </si>
  <si>
    <t>October 21, 2011 (United States)</t>
  </si>
  <si>
    <t>Sleeping Beauty</t>
  </si>
  <si>
    <t>December 2, 2011 (United States)</t>
  </si>
  <si>
    <t>Julia Leigh</t>
  </si>
  <si>
    <t>Screen Australia</t>
  </si>
  <si>
    <t>Tower Heist</t>
  </si>
  <si>
    <t>November 4, 2011 (United States)</t>
  </si>
  <si>
    <t>Paul</t>
  </si>
  <si>
    <t>We Bought a Zoo</t>
  </si>
  <si>
    <t>December 23, 2011 (United States)</t>
  </si>
  <si>
    <t>Rise of the Planet of the Apes</t>
  </si>
  <si>
    <t>August 5, 2011 (United States)</t>
  </si>
  <si>
    <t>Rupert Wyatt</t>
  </si>
  <si>
    <t>Rick Jaffa</t>
  </si>
  <si>
    <t>Your Highness</t>
  </si>
  <si>
    <t>April 8, 2011 (United States)</t>
  </si>
  <si>
    <t>The Lincoln Lawyer</t>
  </si>
  <si>
    <t>Brad Furman</t>
  </si>
  <si>
    <t>John Romano</t>
  </si>
  <si>
    <t>Colombiana</t>
  </si>
  <si>
    <t>Zoe Saldana</t>
  </si>
  <si>
    <t>Larry Crowne</t>
  </si>
  <si>
    <t>July 1, 2011 (United States)</t>
  </si>
  <si>
    <t>Abduction</t>
  </si>
  <si>
    <t>Shawn Christensen</t>
  </si>
  <si>
    <t>Taylor Lautner</t>
  </si>
  <si>
    <t>A Separation</t>
  </si>
  <si>
    <t>March 16, 2011 (Iran)</t>
  </si>
  <si>
    <t>Payman Maadi</t>
  </si>
  <si>
    <t>Asghar Farhadi Productions</t>
  </si>
  <si>
    <t>Hugo</t>
  </si>
  <si>
    <t>November 23, 2011 (United States)</t>
  </si>
  <si>
    <t>The Adjustment Bureau</t>
  </si>
  <si>
    <t>10 Years</t>
  </si>
  <si>
    <t>October 5, 2012 (United States)</t>
  </si>
  <si>
    <t>Anchor Bay Films</t>
  </si>
  <si>
    <t>The Tree of Life</t>
  </si>
  <si>
    <t>May 17, 2011 (France)</t>
  </si>
  <si>
    <t>Cottonwood Pictures</t>
  </si>
  <si>
    <t>The Deep Blue Sea</t>
  </si>
  <si>
    <t>November 25, 2011 (United Kingdom)</t>
  </si>
  <si>
    <t>Camberwell / Fly Films</t>
  </si>
  <si>
    <t>Killer Joe</t>
  </si>
  <si>
    <t>June 29, 2012 (United Kingdom)</t>
  </si>
  <si>
    <t>Kill the Irishman</t>
  </si>
  <si>
    <t>May 11, 2012 (Mexico)</t>
  </si>
  <si>
    <t>War Horse</t>
  </si>
  <si>
    <t>December 25, 2011 (United States)</t>
  </si>
  <si>
    <t>Jeremy Irvine</t>
  </si>
  <si>
    <t>The Change-Up</t>
  </si>
  <si>
    <t>The Raid: Redemption</t>
  </si>
  <si>
    <t>Gareth Evans</t>
  </si>
  <si>
    <t>Iko Uwais</t>
  </si>
  <si>
    <t>Indonesia</t>
  </si>
  <si>
    <t>Pt. Merantau Films</t>
  </si>
  <si>
    <t>Margin Call</t>
  </si>
  <si>
    <t>September 29, 2011 (Germany)</t>
  </si>
  <si>
    <t>J.C. Chandor</t>
  </si>
  <si>
    <t>Zachary Quinto</t>
  </si>
  <si>
    <t>Before The Door Pictures</t>
  </si>
  <si>
    <t>Martha Marcy May Marlene</t>
  </si>
  <si>
    <t>December 21, 2011 (Sweden)</t>
  </si>
  <si>
    <t>Sean Durkin</t>
  </si>
  <si>
    <t>Elizabeth Olsen</t>
  </si>
  <si>
    <t>Hanna</t>
  </si>
  <si>
    <t>Seth Lochhead</t>
  </si>
  <si>
    <t>50/50</t>
  </si>
  <si>
    <t>September 30, 2011 (United States)</t>
  </si>
  <si>
    <t>Will Reiser</t>
  </si>
  <si>
    <t>The Descendants</t>
  </si>
  <si>
    <t>December 9, 2011 (United States)</t>
  </si>
  <si>
    <t>The Adventures of Tintin</t>
  </si>
  <si>
    <t>HergÃ©</t>
  </si>
  <si>
    <t>The Darkest Hour</t>
  </si>
  <si>
    <t>Chris Gorak</t>
  </si>
  <si>
    <t>Jon Spaihts</t>
  </si>
  <si>
    <t>Final Destination 5</t>
  </si>
  <si>
    <t>August 12, 2011 (United States)</t>
  </si>
  <si>
    <t>Steven Quale</t>
  </si>
  <si>
    <t>Eric Heisserer</t>
  </si>
  <si>
    <t>Nicholas D'Agosto</t>
  </si>
  <si>
    <t>I Am Number Four</t>
  </si>
  <si>
    <t>October 14, 2011 (United States)</t>
  </si>
  <si>
    <t>Kenny Wormald</t>
  </si>
  <si>
    <t>You're Next</t>
  </si>
  <si>
    <t>August 23, 2013 (United States)</t>
  </si>
  <si>
    <t>Adam Wingard</t>
  </si>
  <si>
    <t>Simon Barrett</t>
  </si>
  <si>
    <t>Snoot Entertainment</t>
  </si>
  <si>
    <t>Zindagi Na Milegi Dobara</t>
  </si>
  <si>
    <t>July 15, 2011 (India)</t>
  </si>
  <si>
    <t>Zoya Akhtar</t>
  </si>
  <si>
    <t>Eros Worldwide</t>
  </si>
  <si>
    <t>The Hunter</t>
  </si>
  <si>
    <t>October 6, 2011 (Australia)</t>
  </si>
  <si>
    <t>Daniel Nettheim</t>
  </si>
  <si>
    <t>Alice Addison</t>
  </si>
  <si>
    <t>Matthijs van Heijningen Jr.</t>
  </si>
  <si>
    <t>Drive Angry</t>
  </si>
  <si>
    <t>February 25, 2011 (United States)</t>
  </si>
  <si>
    <t>Jack and Jill</t>
  </si>
  <si>
    <t>Ben Zook</t>
  </si>
  <si>
    <t>Zookeeper</t>
  </si>
  <si>
    <t>Nick Bakay</t>
  </si>
  <si>
    <t>The Hangover Part II</t>
  </si>
  <si>
    <t>Hall Pass</t>
  </si>
  <si>
    <t>Pete Jones</t>
  </si>
  <si>
    <t>The Best Exotic Marigold Hotel</t>
  </si>
  <si>
    <t>May 25, 2012 (United States)</t>
  </si>
  <si>
    <t>Blueprint Pictures</t>
  </si>
  <si>
    <t>The Grey</t>
  </si>
  <si>
    <t>January 27, 2012 (United States)</t>
  </si>
  <si>
    <t>Open Road Films (II)</t>
  </si>
  <si>
    <t>The Sitter</t>
  </si>
  <si>
    <t>Brian Gatewood</t>
  </si>
  <si>
    <t>Take Me Home Tonight</t>
  </si>
  <si>
    <t>Topher Grace</t>
  </si>
  <si>
    <t>The Mechanic</t>
  </si>
  <si>
    <t>Ghost Rider: Spirit of Vengeance</t>
  </si>
  <si>
    <t>Scott M. Gimple</t>
  </si>
  <si>
    <t>Battle Los Angeles</t>
  </si>
  <si>
    <t>March 11, 2011 (United States)</t>
  </si>
  <si>
    <t>Christopher Bertolini</t>
  </si>
  <si>
    <t>The Green Hornet</t>
  </si>
  <si>
    <t>January 14, 2011 (United States)</t>
  </si>
  <si>
    <t>Killer Elite</t>
  </si>
  <si>
    <t>Gary McKendry</t>
  </si>
  <si>
    <t>Matt Sherring</t>
  </si>
  <si>
    <t>Omnilab Media</t>
  </si>
  <si>
    <t>Shark Night</t>
  </si>
  <si>
    <t>Will Hayes</t>
  </si>
  <si>
    <t>Sara Paxton</t>
  </si>
  <si>
    <t>J. Edgar</t>
  </si>
  <si>
    <t>Dream House</t>
  </si>
  <si>
    <t>David Loucka</t>
  </si>
  <si>
    <t>Cliffjack Motion Pictures</t>
  </si>
  <si>
    <t>Haywire</t>
  </si>
  <si>
    <t>January 20, 2012 (United States)</t>
  </si>
  <si>
    <t>Gina Carano</t>
  </si>
  <si>
    <t>A Dangerous Method</t>
  </si>
  <si>
    <t>November 10, 2011 (Germany)</t>
  </si>
  <si>
    <t>The Muppets</t>
  </si>
  <si>
    <t>James Bobin</t>
  </si>
  <si>
    <t>The Smurfs</t>
  </si>
  <si>
    <t>The Ides of March</t>
  </si>
  <si>
    <t>Marti Noxon</t>
  </si>
  <si>
    <t>Soul Surfer</t>
  </si>
  <si>
    <t>Enticing Entertainment</t>
  </si>
  <si>
    <t>The Artist</t>
  </si>
  <si>
    <t>Studio 37</t>
  </si>
  <si>
    <t>Water for Elephants</t>
  </si>
  <si>
    <t>Oslo, August 31st</t>
  </si>
  <si>
    <t>August 31, 2011 (Norway)</t>
  </si>
  <si>
    <t>Pierre Drieu La Rochelle</t>
  </si>
  <si>
    <t>Motlys</t>
  </si>
  <si>
    <t>The Snowtown Murders</t>
  </si>
  <si>
    <t>May 19, 2011 (Australia)</t>
  </si>
  <si>
    <t>Justin Kurzel</t>
  </si>
  <si>
    <t>Shaun Grant</t>
  </si>
  <si>
    <t>Lucas Pittaway</t>
  </si>
  <si>
    <t>Carver Films</t>
  </si>
  <si>
    <t>Something Borrowed</t>
  </si>
  <si>
    <t>Jennie Snyder Urman</t>
  </si>
  <si>
    <t>The Human Centipede II (Full Sequence)</t>
  </si>
  <si>
    <t>November 2011 (Australia)</t>
  </si>
  <si>
    <t>Laurence R. Harvey</t>
  </si>
  <si>
    <t>Six Entertainment Company</t>
  </si>
  <si>
    <t>Cory Goodman</t>
  </si>
  <si>
    <t>Johnny English Reborn</t>
  </si>
  <si>
    <t>Hamish McColl</t>
  </si>
  <si>
    <t>The Inbetweeners</t>
  </si>
  <si>
    <t>August 17, 2011 (United Kingdom)</t>
  </si>
  <si>
    <t>Ben Palmer</t>
  </si>
  <si>
    <t>Iain Morris</t>
  </si>
  <si>
    <t>James Buckley</t>
  </si>
  <si>
    <t>Bucky Larson: Born to Be a Star</t>
  </si>
  <si>
    <t>Nick Swardson</t>
  </si>
  <si>
    <t>Diary of a Wimpy Kid: Rodrick Rules</t>
  </si>
  <si>
    <t>Gabe Sachs</t>
  </si>
  <si>
    <t>Kill List</t>
  </si>
  <si>
    <t>September 2, 2011 (United Kingdom)</t>
  </si>
  <si>
    <t>Ben Wheatley</t>
  </si>
  <si>
    <t>Neil Maskell</t>
  </si>
  <si>
    <t>Carnage</t>
  </si>
  <si>
    <t>November 18, 2011 (Spain)</t>
  </si>
  <si>
    <t>Yasmina Reza</t>
  </si>
  <si>
    <t>SBS Productions</t>
  </si>
  <si>
    <t>Attack the Block</t>
  </si>
  <si>
    <t>May 13, 2011 (United Kingdom)</t>
  </si>
  <si>
    <t>Joe Cornish</t>
  </si>
  <si>
    <t>John Boyega</t>
  </si>
  <si>
    <t>The Guard</t>
  </si>
  <si>
    <t>July 7, 2011 (Ireland)</t>
  </si>
  <si>
    <t>John Michael McDonagh</t>
  </si>
  <si>
    <t>Reprisal Films</t>
  </si>
  <si>
    <t>Young Adult</t>
  </si>
  <si>
    <t>The Devil's Double</t>
  </si>
  <si>
    <t>September 8, 2011 (Netherlands)</t>
  </si>
  <si>
    <t>Dominic Cooper</t>
  </si>
  <si>
    <t>Corsan</t>
  </si>
  <si>
    <t>Another Earth</t>
  </si>
  <si>
    <t>October 12, 2011 (France)</t>
  </si>
  <si>
    <t>Mike Cahill</t>
  </si>
  <si>
    <t>Brit Marling</t>
  </si>
  <si>
    <t>Artists Public Domain</t>
  </si>
  <si>
    <t>Perfect Sense</t>
  </si>
  <si>
    <t>October 7, 2011 (United Kingdom)</t>
  </si>
  <si>
    <t>Kim Fupz Aakeson</t>
  </si>
  <si>
    <t>Like Crazy</t>
  </si>
  <si>
    <t>January 27, 2012 (United Kingdom)</t>
  </si>
  <si>
    <t>Drake Doremus</t>
  </si>
  <si>
    <t>Felicity Jones</t>
  </si>
  <si>
    <t>What's Your Number?</t>
  </si>
  <si>
    <t>Mark Mylod</t>
  </si>
  <si>
    <t>Karyn Bosnak</t>
  </si>
  <si>
    <t>Detachment</t>
  </si>
  <si>
    <t>February 1, 2012 (France)</t>
  </si>
  <si>
    <t>Carl Lund</t>
  </si>
  <si>
    <t>Paper Street Films</t>
  </si>
  <si>
    <t>Gnomeo &amp; Juliet</t>
  </si>
  <si>
    <t>Rob Sprackling</t>
  </si>
  <si>
    <t>Puss in Boots</t>
  </si>
  <si>
    <t>Tom Wheeler</t>
  </si>
  <si>
    <t>Beastly</t>
  </si>
  <si>
    <t>Daniel Barnz</t>
  </si>
  <si>
    <t>The Art of Getting by</t>
  </si>
  <si>
    <t>Gavin Wiesen</t>
  </si>
  <si>
    <t>Goldcrest Pictures</t>
  </si>
  <si>
    <t>My Week with Marilyn</t>
  </si>
  <si>
    <t>Simon Curtis</t>
  </si>
  <si>
    <t>Adrian Hodges</t>
  </si>
  <si>
    <t>This Must Be the Place</t>
  </si>
  <si>
    <t>August 24, 2011 (France)</t>
  </si>
  <si>
    <t>Paolo Sorrentino</t>
  </si>
  <si>
    <t>Indigo Film</t>
  </si>
  <si>
    <t>Butter</t>
  </si>
  <si>
    <t>October 18, 2012 (Russia)</t>
  </si>
  <si>
    <t>Jason A. Micallef</t>
  </si>
  <si>
    <t>Hurwitz Creative</t>
  </si>
  <si>
    <t>Bernie</t>
  </si>
  <si>
    <t>June 22, 2012 (Iceland)</t>
  </si>
  <si>
    <t>Skip Hollandsworth</t>
  </si>
  <si>
    <t>Mandalay Vision</t>
  </si>
  <si>
    <t>Season of the Witch</t>
  </si>
  <si>
    <t>Bragi F. Schut</t>
  </si>
  <si>
    <t>Silent House</t>
  </si>
  <si>
    <t>March 9, 2012 (United States)</t>
  </si>
  <si>
    <t>Gustavo HernÃ¡ndez</t>
  </si>
  <si>
    <t>Elle Driver</t>
  </si>
  <si>
    <t>Winnie the Pooh</t>
  </si>
  <si>
    <t>Hobo with a Shotgun</t>
  </si>
  <si>
    <t>May 12, 2011 (Netherlands)</t>
  </si>
  <si>
    <t>Jason Eisener</t>
  </si>
  <si>
    <t>John Davies</t>
  </si>
  <si>
    <t>The Eagle</t>
  </si>
  <si>
    <t>The Rum Diary</t>
  </si>
  <si>
    <t>Spy Kids 4-D: All the Time in the World</t>
  </si>
  <si>
    <t>The Divide</t>
  </si>
  <si>
    <t>April 20, 2012 (United Kingdom)</t>
  </si>
  <si>
    <t>Karl Mueller</t>
  </si>
  <si>
    <t>Preferred Content</t>
  </si>
  <si>
    <t>Red Riding Hood</t>
  </si>
  <si>
    <t>The Roommate</t>
  </si>
  <si>
    <t>Christian E. Christiansen</t>
  </si>
  <si>
    <t>Sonny Mallhi</t>
  </si>
  <si>
    <t>Minka Kelly</t>
  </si>
  <si>
    <t>Salmon Fishing in the Yemen</t>
  </si>
  <si>
    <t>Monte Carlo</t>
  </si>
  <si>
    <t>Selena Gomez</t>
  </si>
  <si>
    <t>The Rite</t>
  </si>
  <si>
    <t>Michael Petroni</t>
  </si>
  <si>
    <t>Colin O'Donoghue</t>
  </si>
  <si>
    <t>New Year's Eve</t>
  </si>
  <si>
    <t>Sound of My Voice</t>
  </si>
  <si>
    <t>August 3, 2012 (United Kingdom)</t>
  </si>
  <si>
    <t>Zal Batmanglij</t>
  </si>
  <si>
    <t>Christopher Denham</t>
  </si>
  <si>
    <t>Skyscraper Films</t>
  </si>
  <si>
    <t>W.E.</t>
  </si>
  <si>
    <t>January 20, 2012 (United Kingdom)</t>
  </si>
  <si>
    <t>Semtex Films</t>
  </si>
  <si>
    <t>Goon</t>
  </si>
  <si>
    <t>February 24, 2012 (Canada)</t>
  </si>
  <si>
    <t>No Trace Camping</t>
  </si>
  <si>
    <t>Extremely Loud &amp; Incredibly Close</t>
  </si>
  <si>
    <t>Thomas Horn</t>
  </si>
  <si>
    <t>Alvin and the Chipmunks: Chipwrecked</t>
  </si>
  <si>
    <t>House of Tolerance</t>
  </si>
  <si>
    <t>November 25, 2011 (United States)</t>
  </si>
  <si>
    <t>Bertrand Bonello</t>
  </si>
  <si>
    <t>NoÃ©mie Lvovsky</t>
  </si>
  <si>
    <t>Les Films du Lendemain</t>
  </si>
  <si>
    <t>Our Idiot Brother</t>
  </si>
  <si>
    <t>Jesse Peretz</t>
  </si>
  <si>
    <t>Big Beach Films</t>
  </si>
  <si>
    <t>Weekend</t>
  </si>
  <si>
    <t>November 4, 2011 (United Kingdom)</t>
  </si>
  <si>
    <t>Andrew Haigh</t>
  </si>
  <si>
    <t>Tom Cullen</t>
  </si>
  <si>
    <t>EM Media</t>
  </si>
  <si>
    <t>July 25, 2012 (France)</t>
  </si>
  <si>
    <t>Sanctum</t>
  </si>
  <si>
    <t>Alister Grierson</t>
  </si>
  <si>
    <t>John Garvin</t>
  </si>
  <si>
    <t>Rhys Wakefield</t>
  </si>
  <si>
    <t>The Big Year</t>
  </si>
  <si>
    <t>Jo NesbÃ¸'s Headhunters</t>
  </si>
  <si>
    <t>August 26, 2011 (Norway)</t>
  </si>
  <si>
    <t>Morten Tyldum</t>
  </si>
  <si>
    <t>Ulf Ryberg</t>
  </si>
  <si>
    <t>Aksel Hennie</t>
  </si>
  <si>
    <t>Straw Dogs</t>
  </si>
  <si>
    <t>Red State</t>
  </si>
  <si>
    <t>September 30, 2011 (United Kingdom)</t>
  </si>
  <si>
    <t>Michael Parks</t>
  </si>
  <si>
    <t>NVSH Productions</t>
  </si>
  <si>
    <t>October 21, 2011 (Bulgaria)</t>
  </si>
  <si>
    <t>Karl Gajdusek</t>
  </si>
  <si>
    <t>Machine Gun Preacher</t>
  </si>
  <si>
    <t>November 2, 2011 (United Kingdom)</t>
  </si>
  <si>
    <t>Jason Keller</t>
  </si>
  <si>
    <t>From Up on Poppy Hill</t>
  </si>
  <si>
    <t>July 16, 2011 (Japan)</t>
  </si>
  <si>
    <t>TetsurÃ´ Sayama</t>
  </si>
  <si>
    <t>Sarah Bolger</t>
  </si>
  <si>
    <t>30 Minutes or Less</t>
  </si>
  <si>
    <t>Michael Diliberti</t>
  </si>
  <si>
    <t>The Iron Lady</t>
  </si>
  <si>
    <t>January 13, 2012 (United States)</t>
  </si>
  <si>
    <t>Abi Morgan</t>
  </si>
  <si>
    <t>DJ Films</t>
  </si>
  <si>
    <t>Your Sister's Sister</t>
  </si>
  <si>
    <t>Lynn Shelton</t>
  </si>
  <si>
    <t>Ada Films</t>
  </si>
  <si>
    <t>Mr. Popper's Penguins</t>
  </si>
  <si>
    <t>Texas Killing Fields</t>
  </si>
  <si>
    <t>Ami Canaan Mann</t>
  </si>
  <si>
    <t>Don Ferrarone</t>
  </si>
  <si>
    <t>Take This Waltz</t>
  </si>
  <si>
    <t>July 6, 2012 (Canada)</t>
  </si>
  <si>
    <t>Joe's Daughter</t>
  </si>
  <si>
    <t>A Good Old Fashioned Orgy</t>
  </si>
  <si>
    <t>October 27, 2011 (Russia)</t>
  </si>
  <si>
    <t>Alex Gregory</t>
  </si>
  <si>
    <t>Jason Sudeikis</t>
  </si>
  <si>
    <t>Special Forces</t>
  </si>
  <si>
    <t>StÃ©phane Rybojad</t>
  </si>
  <si>
    <t>Easy Company</t>
  </si>
  <si>
    <t>Courageous</t>
  </si>
  <si>
    <t>Jin ling shi san chai</t>
  </si>
  <si>
    <t>December 16, 2011 (China)</t>
  </si>
  <si>
    <t>Apollo 18</t>
  </si>
  <si>
    <t>Gonzalo LÃ³pez-Gallego</t>
  </si>
  <si>
    <t>Brian Miller</t>
  </si>
  <si>
    <t>Warren Christie</t>
  </si>
  <si>
    <t>October 28, 2011 (United Kingdom)</t>
  </si>
  <si>
    <t>Rhys Ifans</t>
  </si>
  <si>
    <t>Hop</t>
  </si>
  <si>
    <t>Russell Brand</t>
  </si>
  <si>
    <t>Atlas Shrugged: Part I</t>
  </si>
  <si>
    <t>Paul Johansson</t>
  </si>
  <si>
    <t>Brian Patrick O'Toole</t>
  </si>
  <si>
    <t>Taylor Schilling</t>
  </si>
  <si>
    <t>Atlas Productions</t>
  </si>
  <si>
    <t>Coriolanus</t>
  </si>
  <si>
    <t>Hermetof Pictures</t>
  </si>
  <si>
    <t>Elles</t>
  </si>
  <si>
    <t>Malgorzata Szumowska</t>
  </si>
  <si>
    <t>Tine Byrckel</t>
  </si>
  <si>
    <t>Slot Machine</t>
  </si>
  <si>
    <t>Angels Crest</t>
  </si>
  <si>
    <t>December 30, 2011 (United States)</t>
  </si>
  <si>
    <t>Gaby Dellal</t>
  </si>
  <si>
    <t>Leslie Schwartz</t>
  </si>
  <si>
    <t>Process Film</t>
  </si>
  <si>
    <t>Happy Feet Two</t>
  </si>
  <si>
    <t>Hysteria</t>
  </si>
  <si>
    <t>December 14, 2011 (France)</t>
  </si>
  <si>
    <t>Tanya Wexler</t>
  </si>
  <si>
    <t>Stephen Dyer</t>
  </si>
  <si>
    <t>Maggie Gyllenhaal</t>
  </si>
  <si>
    <t>Informant Media</t>
  </si>
  <si>
    <t>The Beaver</t>
  </si>
  <si>
    <t>May 19, 2011 (Germany)</t>
  </si>
  <si>
    <t>Kyle Killen</t>
  </si>
  <si>
    <t>The Prey</t>
  </si>
  <si>
    <t>June 7, 2013 (United States)</t>
  </si>
  <si>
    <t>Laurent Turner</t>
  </si>
  <si>
    <t>Albert Dupontel</t>
  </si>
  <si>
    <t>Brio Films</t>
  </si>
  <si>
    <t>November 11, 2011 (United Kingdom)</t>
  </si>
  <si>
    <t>Kaya Scodelario</t>
  </si>
  <si>
    <t>Win Win</t>
  </si>
  <si>
    <t>Rockstar</t>
  </si>
  <si>
    <t>Ranbir Kapoor</t>
  </si>
  <si>
    <t>Big Mommas: Like Father, Like Son</t>
  </si>
  <si>
    <t>Matthew Fogel</t>
  </si>
  <si>
    <t>Tyrannosaur</t>
  </si>
  <si>
    <t>October 7, 2011 (Ireland)</t>
  </si>
  <si>
    <t>Once Upon a Time in Anatolia</t>
  </si>
  <si>
    <t>September 23, 2011 (Turkey)</t>
  </si>
  <si>
    <t>Nuri Bilge Ceylan</t>
  </si>
  <si>
    <t>Ercan Kesal</t>
  </si>
  <si>
    <t>Muhammet Uzuner</t>
  </si>
  <si>
    <t>Turkey</t>
  </si>
  <si>
    <t>NBC Film</t>
  </si>
  <si>
    <t>The Dilemma</t>
  </si>
  <si>
    <t>Dolphin Tale</t>
  </si>
  <si>
    <t>Karen Janszen</t>
  </si>
  <si>
    <t>May 4, 2012 (United States)</t>
  </si>
  <si>
    <t>Marvel Studios</t>
  </si>
  <si>
    <t>Django Unchained</t>
  </si>
  <si>
    <t>December 25, 2012 (United States)</t>
  </si>
  <si>
    <t>The Hobbit: An Unexpected Journey</t>
  </si>
  <si>
    <t>December 14, 2012 (United States)</t>
  </si>
  <si>
    <t>The Hunger Games</t>
  </si>
  <si>
    <t>March 23, 2012 (United States)</t>
  </si>
  <si>
    <t>The Dark Knight Rises</t>
  </si>
  <si>
    <t>July 20, 2012 (United States)</t>
  </si>
  <si>
    <t>Pitch Perfect</t>
  </si>
  <si>
    <t>Jason Moore</t>
  </si>
  <si>
    <t>Kay Cannon</t>
  </si>
  <si>
    <t>Anna Kendrick</t>
  </si>
  <si>
    <t>Brownstone Productions (II)</t>
  </si>
  <si>
    <t>This Is 40</t>
  </si>
  <si>
    <t>December 21, 2012 (United States)</t>
  </si>
  <si>
    <t>The Hunt</t>
  </si>
  <si>
    <t>January 10, 2013 (Denmark)</t>
  </si>
  <si>
    <t>Tobias Lindholm</t>
  </si>
  <si>
    <t>Danmarks Radio (DR)</t>
  </si>
  <si>
    <t>Prometheus</t>
  </si>
  <si>
    <t>June 8, 2012 (United States)</t>
  </si>
  <si>
    <t>Moonrise Kingdom</t>
  </si>
  <si>
    <t>June 29, 2012 (United States)</t>
  </si>
  <si>
    <t>Jared Gilman</t>
  </si>
  <si>
    <t>The Impossible</t>
  </si>
  <si>
    <t>January 4, 2013 (United States)</t>
  </si>
  <si>
    <t>Mediaset EspaÃ±a</t>
  </si>
  <si>
    <t>Argo</t>
  </si>
  <si>
    <t>October 12, 2012 (United States)</t>
  </si>
  <si>
    <t>Chris Terrio</t>
  </si>
  <si>
    <t>The Twilight Saga: Breaking Dawn - Part 2</t>
  </si>
  <si>
    <t>November 16, 2012 (United States)</t>
  </si>
  <si>
    <t>Jack Reacher</t>
  </si>
  <si>
    <t>Lee Child</t>
  </si>
  <si>
    <t>Zero Dark Thirty</t>
  </si>
  <si>
    <t>January 11, 2013 (United States)</t>
  </si>
  <si>
    <t>Jessica Chastain</t>
  </si>
  <si>
    <t>Cloud Atlas</t>
  </si>
  <si>
    <t>October 26, 2012 (United States)</t>
  </si>
  <si>
    <t>David Mitchell</t>
  </si>
  <si>
    <t>Cloud Atlas Productions</t>
  </si>
  <si>
    <t>Skyfall</t>
  </si>
  <si>
    <t>November 9, 2012 (United States)</t>
  </si>
  <si>
    <t>The Perks of Being a Wallflower</t>
  </si>
  <si>
    <t>The Amazing Spider-Man</t>
  </si>
  <si>
    <t>July 3, 2012 (United States)</t>
  </si>
  <si>
    <t>Andrew Garfield</t>
  </si>
  <si>
    <t>Silver Linings Playbook</t>
  </si>
  <si>
    <t>Snow White and the Huntsman</t>
  </si>
  <si>
    <t>June 1, 2012 (United States)</t>
  </si>
  <si>
    <t>Rupert Sanders</t>
  </si>
  <si>
    <t>Evan Daugherty</t>
  </si>
  <si>
    <t>Roth Films</t>
  </si>
  <si>
    <t>The Master</t>
  </si>
  <si>
    <t>September 21, 2012 (United States)</t>
  </si>
  <si>
    <t>Looper</t>
  </si>
  <si>
    <t>September 28, 2012 (United States)</t>
  </si>
  <si>
    <t>Killing Them Softly</t>
  </si>
  <si>
    <t>November 30, 2012 (United States)</t>
  </si>
  <si>
    <t>Plan B Entertainment</t>
  </si>
  <si>
    <t>Flight</t>
  </si>
  <si>
    <t>November 2, 2012 (United States)</t>
  </si>
  <si>
    <t>21 Jump Street</t>
  </si>
  <si>
    <t>March 16, 2012 (United States)</t>
  </si>
  <si>
    <t>Ted</t>
  </si>
  <si>
    <t>Seth MacFarlane</t>
  </si>
  <si>
    <t>Sinister</t>
  </si>
  <si>
    <t>This Means War</t>
  </si>
  <si>
    <t>Overbrook Entertainment</t>
  </si>
  <si>
    <t>That's My Boy</t>
  </si>
  <si>
    <t>June 15, 2012 (United States)</t>
  </si>
  <si>
    <t>David Caspe</t>
  </si>
  <si>
    <t>Lincoln</t>
  </si>
  <si>
    <t>Brave</t>
  </si>
  <si>
    <t>June 22, 2012 (United States)</t>
  </si>
  <si>
    <t>Mark Andrews</t>
  </si>
  <si>
    <t>Kelly Macdonald</t>
  </si>
  <si>
    <t>The Place Beyond the Pines</t>
  </si>
  <si>
    <t>April 19, 2013 (United States)</t>
  </si>
  <si>
    <t>Dredd</t>
  </si>
  <si>
    <t>Dark Shadows</t>
  </si>
  <si>
    <t>May 11, 2012 (United States)</t>
  </si>
  <si>
    <t>Seth Grahame-Smith</t>
  </si>
  <si>
    <t>John Carter</t>
  </si>
  <si>
    <t>Taylor Kitsch</t>
  </si>
  <si>
    <t>Battleship</t>
  </si>
  <si>
    <t>May 18, 2012 (United States)</t>
  </si>
  <si>
    <t>Alexander SkarsgÃ¥rd</t>
  </si>
  <si>
    <t>Magic Mike</t>
  </si>
  <si>
    <t>Reid Carolin</t>
  </si>
  <si>
    <t>Iron Horse Entertainment (II)</t>
  </si>
  <si>
    <t>Hotel Transylvania</t>
  </si>
  <si>
    <t>Genndy Tartakovsky</t>
  </si>
  <si>
    <t>Peter Baynham</t>
  </si>
  <si>
    <t>Lawless</t>
  </si>
  <si>
    <t>August 29, 2012 (United States)</t>
  </si>
  <si>
    <t>Spring Breakers</t>
  </si>
  <si>
    <t>March 22, 2013 (United States)</t>
  </si>
  <si>
    <t>Vanessa Hudgens</t>
  </si>
  <si>
    <t>Underworld: Awakening</t>
  </si>
  <si>
    <t>MÃ¥ns MÃ¥rlind</t>
  </si>
  <si>
    <t>Piranha 3DD</t>
  </si>
  <si>
    <t>July 14, 2012 (Japan)</t>
  </si>
  <si>
    <t>Danielle Panabaker</t>
  </si>
  <si>
    <t>Safe House</t>
  </si>
  <si>
    <t>February 10, 2012 (United States)</t>
  </si>
  <si>
    <t>David Guggenheim</t>
  </si>
  <si>
    <t>Seeking a Friend for the End of the World</t>
  </si>
  <si>
    <t>Lore</t>
  </si>
  <si>
    <t>September 20, 2012 (Australia)</t>
  </si>
  <si>
    <t>Saskia Rosendahl</t>
  </si>
  <si>
    <t>Rohfilm</t>
  </si>
  <si>
    <t>The Bourne Legacy</t>
  </si>
  <si>
    <t>August 10, 2012 (United States)</t>
  </si>
  <si>
    <t>Abraham Lincoln: Vampire Hunter</t>
  </si>
  <si>
    <t>Benjamin Walker</t>
  </si>
  <si>
    <t>Abraham Productions</t>
  </si>
  <si>
    <t>Wreck-It Ralph</t>
  </si>
  <si>
    <t>Rich Moore</t>
  </si>
  <si>
    <t>August 3, 2012 (United States)</t>
  </si>
  <si>
    <t>March 2, 2012 (United States)</t>
  </si>
  <si>
    <t>Nima Nourizadeh</t>
  </si>
  <si>
    <t>Matt Drake</t>
  </si>
  <si>
    <t>Thomas Mann</t>
  </si>
  <si>
    <t>Green Hat Films</t>
  </si>
  <si>
    <t>American Reunion</t>
  </si>
  <si>
    <t>April 6, 2012 (United States)</t>
  </si>
  <si>
    <t>Wanderlust</t>
  </si>
  <si>
    <t>February 24, 2012 (United States)</t>
  </si>
  <si>
    <t>A Hot Dog</t>
  </si>
  <si>
    <t>Savages</t>
  </si>
  <si>
    <t>July 6, 2012 (United States)</t>
  </si>
  <si>
    <t>Life of Pi</t>
  </si>
  <si>
    <t>November 21, 2012 (United States)</t>
  </si>
  <si>
    <t>Yann Martel</t>
  </si>
  <si>
    <t>Suraj Sharma</t>
  </si>
  <si>
    <t>September 7, 2012 (United Kingdom)</t>
  </si>
  <si>
    <t>Resident Evil: Retribution</t>
  </si>
  <si>
    <t>September 14, 2012 (United States)</t>
  </si>
  <si>
    <t>Constantin Film International</t>
  </si>
  <si>
    <t>Men in Black 3</t>
  </si>
  <si>
    <t>Journey 2: The Mysterious Island</t>
  </si>
  <si>
    <t>Brad Peyton</t>
  </si>
  <si>
    <t>Brian Gunn</t>
  </si>
  <si>
    <t>Seven Psychopaths</t>
  </si>
  <si>
    <t>Rock of Ages</t>
  </si>
  <si>
    <t>Julianne Hough</t>
  </si>
  <si>
    <t>The Dictator</t>
  </si>
  <si>
    <t>May 16, 2012 (United States)</t>
  </si>
  <si>
    <t>The Watch</t>
  </si>
  <si>
    <t>July 27, 2012 (United States)</t>
  </si>
  <si>
    <t>Jared Stern</t>
  </si>
  <si>
    <t>The Expendables 2</t>
  </si>
  <si>
    <t>August 17, 2012 (United States)</t>
  </si>
  <si>
    <t>Safety Not Guaranteed</t>
  </si>
  <si>
    <t>June 15, 2012 (Canada)</t>
  </si>
  <si>
    <t>Colin Trevorrow</t>
  </si>
  <si>
    <t>Derek Connolly</t>
  </si>
  <si>
    <t>Aubrey Plaza</t>
  </si>
  <si>
    <t>Chronicle</t>
  </si>
  <si>
    <t>February 3, 2012 (United States)</t>
  </si>
  <si>
    <t>Josh Trank</t>
  </si>
  <si>
    <t>Max Landis</t>
  </si>
  <si>
    <t>Dane DeHaan</t>
  </si>
  <si>
    <t>Dan Bradley</t>
  </si>
  <si>
    <t>End of Watch</t>
  </si>
  <si>
    <t>Exclusive Media Group</t>
  </si>
  <si>
    <t>Wrath of the Titans</t>
  </si>
  <si>
    <t>March 30, 2012 (United States)</t>
  </si>
  <si>
    <t>Dan Mazeau</t>
  </si>
  <si>
    <t>Mud</t>
  </si>
  <si>
    <t>May 10, 2013 (United States)</t>
  </si>
  <si>
    <t>The Lorax</t>
  </si>
  <si>
    <t>Chris Renaud</t>
  </si>
  <si>
    <t>Man on a Ledge</t>
  </si>
  <si>
    <t>Asger Leth</t>
  </si>
  <si>
    <t>Pablo F. Fenjves</t>
  </si>
  <si>
    <t>Diary of a Wimpy Kid: Dog Days</t>
  </si>
  <si>
    <t>The Lucky One</t>
  </si>
  <si>
    <t>April 20, 2012 (United States)</t>
  </si>
  <si>
    <t>Rise of the Guardians</t>
  </si>
  <si>
    <t>Peter Ramsey</t>
  </si>
  <si>
    <t>The Iceman</t>
  </si>
  <si>
    <t>May 2, 2013 (Lebanon)</t>
  </si>
  <si>
    <t>Ariel Vromen</t>
  </si>
  <si>
    <t>Morgan Land</t>
  </si>
  <si>
    <t>Bleiberg Entertainment</t>
  </si>
  <si>
    <t>Maniac</t>
  </si>
  <si>
    <t>January 2, 2013 (France)</t>
  </si>
  <si>
    <t>La Petite Reine</t>
  </si>
  <si>
    <t>Byzantium</t>
  </si>
  <si>
    <t>May 31, 2013 (United Kingdom)</t>
  </si>
  <si>
    <t>Moira Buffini</t>
  </si>
  <si>
    <t>Demarest Films</t>
  </si>
  <si>
    <t>Frances Ha</t>
  </si>
  <si>
    <t>August 23, 2013 (Brazil)</t>
  </si>
  <si>
    <t>Greta Gerwig</t>
  </si>
  <si>
    <t>Pine District Pictures</t>
  </si>
  <si>
    <t>Madagascar 3: Europe's Most Wanted</t>
  </si>
  <si>
    <t>The Five-Year Engagement</t>
  </si>
  <si>
    <t>April 27, 2012 (United States)</t>
  </si>
  <si>
    <t>House at the End of the Street</t>
  </si>
  <si>
    <t>Mark Tonderai</t>
  </si>
  <si>
    <t>The Sessions</t>
  </si>
  <si>
    <t>Ben Lewin</t>
  </si>
  <si>
    <t>The Woman in Black</t>
  </si>
  <si>
    <t>Susan Hill</t>
  </si>
  <si>
    <t>The Three Stooges</t>
  </si>
  <si>
    <t>Mike Cerrone</t>
  </si>
  <si>
    <t>Sean Hayes</t>
  </si>
  <si>
    <t>Think Like a Man</t>
  </si>
  <si>
    <t>The Vow</t>
  </si>
  <si>
    <t>Michael Sucsy</t>
  </si>
  <si>
    <t>Taken 2</t>
  </si>
  <si>
    <t>Compliance</t>
  </si>
  <si>
    <t>September 26, 2012 (France)</t>
  </si>
  <si>
    <t>Craig Zobel</t>
  </si>
  <si>
    <t>Ann Dowd</t>
  </si>
  <si>
    <t>Bad Cop Bad Cop Film Productions</t>
  </si>
  <si>
    <t>Rust and Bone</t>
  </si>
  <si>
    <t>May 17, 2012 (Belgium)</t>
  </si>
  <si>
    <t>The Company You Keep</t>
  </si>
  <si>
    <t>April 26, 2013 (United States)</t>
  </si>
  <si>
    <t>Hit and Run</t>
  </si>
  <si>
    <t>August 22, 2012 (United States)</t>
  </si>
  <si>
    <t>David Palmer</t>
  </si>
  <si>
    <t>Act of Valor</t>
  </si>
  <si>
    <t>Mike McCoy</t>
  </si>
  <si>
    <t>Kurt Johnstad</t>
  </si>
  <si>
    <t>Alex Veadov</t>
  </si>
  <si>
    <t>Passion</t>
  </si>
  <si>
    <t>August 30, 2013 (United States)</t>
  </si>
  <si>
    <t>On the Road</t>
  </si>
  <si>
    <t>May 23, 2012 (France)</t>
  </si>
  <si>
    <t>Jack Kerouac</t>
  </si>
  <si>
    <t>Bullet to the Head</t>
  </si>
  <si>
    <t>February 1, 2013 (United States)</t>
  </si>
  <si>
    <t>IM Global</t>
  </si>
  <si>
    <t>LOL</t>
  </si>
  <si>
    <t>March 1, 2012 (Singapore)</t>
  </si>
  <si>
    <t>Lisa Azuelos</t>
  </si>
  <si>
    <t>Double Feature Films</t>
  </si>
  <si>
    <t>Gone</t>
  </si>
  <si>
    <t>Heitor Dhalia</t>
  </si>
  <si>
    <t>The First Time</t>
  </si>
  <si>
    <t>February 7, 2013 (Russia)</t>
  </si>
  <si>
    <t>Dylan O'Brien</t>
  </si>
  <si>
    <t>Ice Age: Continental Drift</t>
  </si>
  <si>
    <t>July 13, 2012 (United States)</t>
  </si>
  <si>
    <t>Steve Martino</t>
  </si>
  <si>
    <t>V/H/S</t>
  </si>
  <si>
    <t>September 6, 2012 (Russia)</t>
  </si>
  <si>
    <t>Brad Miska</t>
  </si>
  <si>
    <t>Calvin Reeder</t>
  </si>
  <si>
    <t>8383 Productions</t>
  </si>
  <si>
    <t>No One Lives</t>
  </si>
  <si>
    <t>David Cohen</t>
  </si>
  <si>
    <t>Luke Evans</t>
  </si>
  <si>
    <t>Milk &amp; Media</t>
  </si>
  <si>
    <t>Mirror Mirror</t>
  </si>
  <si>
    <t>Lily Collins</t>
  </si>
  <si>
    <t>About Cherry</t>
  </si>
  <si>
    <t>August 9, 2012 (United States)</t>
  </si>
  <si>
    <t>Stephen Elliott</t>
  </si>
  <si>
    <t>Ashley Hinshaw</t>
  </si>
  <si>
    <t>Enderby Entertainment</t>
  </si>
  <si>
    <t>Hitchcock</t>
  </si>
  <si>
    <t>The Lords of Salem</t>
  </si>
  <si>
    <t>April 18, 2013 (Russia)</t>
  </si>
  <si>
    <t>Sheri Moon Zombie</t>
  </si>
  <si>
    <t>Alliance</t>
  </si>
  <si>
    <t>Step Up Revolution</t>
  </si>
  <si>
    <t>Scott Speer</t>
  </si>
  <si>
    <t>Amanda Brody</t>
  </si>
  <si>
    <t>Kathryn McCormick</t>
  </si>
  <si>
    <t>Ruby Sparks</t>
  </si>
  <si>
    <t>September 6, 2012 (Portugal)</t>
  </si>
  <si>
    <t>Zoe Kazan</t>
  </si>
  <si>
    <t>Paul Dano</t>
  </si>
  <si>
    <t>Stuck in Love.</t>
  </si>
  <si>
    <t>May 2, 2013 (Israel)</t>
  </si>
  <si>
    <t>Josh Boone</t>
  </si>
  <si>
    <t>The Paperboy</t>
  </si>
  <si>
    <t>October 17, 2012 (Belgium)</t>
  </si>
  <si>
    <t>The Possession</t>
  </si>
  <si>
    <t>August 31, 2012 (United States)</t>
  </si>
  <si>
    <t>Juliet Snowden</t>
  </si>
  <si>
    <t>Natasha Calis</t>
  </si>
  <si>
    <t>Ghost House Pictures</t>
  </si>
  <si>
    <t>Silent Hill: Revelation</t>
  </si>
  <si>
    <t>M.J. Bassett</t>
  </si>
  <si>
    <t>Adelaide Clemens</t>
  </si>
  <si>
    <t>The Brass Teapot</t>
  </si>
  <si>
    <t>April 15, 2013 (United States)</t>
  </si>
  <si>
    <t>Ramaa Mosley</t>
  </si>
  <si>
    <t>Tim Macy</t>
  </si>
  <si>
    <t>Atlantic Pictures (II)</t>
  </si>
  <si>
    <t>Alex Cross</t>
  </si>
  <si>
    <t>October 19, 2012 (United States)</t>
  </si>
  <si>
    <t>Marc Moss</t>
  </si>
  <si>
    <t>Block / Hanson</t>
  </si>
  <si>
    <t>Amour</t>
  </si>
  <si>
    <t>September 20, 2012 (Germany)</t>
  </si>
  <si>
    <t>Jean-Louis Trintignant</t>
  </si>
  <si>
    <t>What to Expect When You're Expecting</t>
  </si>
  <si>
    <t>Trouble with the Curve</t>
  </si>
  <si>
    <t>Robert Lorenz</t>
  </si>
  <si>
    <t>Randy Brown</t>
  </si>
  <si>
    <t>Here Comes the Boom</t>
  </si>
  <si>
    <t>The Collection</t>
  </si>
  <si>
    <t>John Dies at the End</t>
  </si>
  <si>
    <t>December 27, 2012 (United States)</t>
  </si>
  <si>
    <t>Chase Williamson</t>
  </si>
  <si>
    <t>M3 Alliance</t>
  </si>
  <si>
    <t>To Rome with Love</t>
  </si>
  <si>
    <t>The Giant Mechanical Man</t>
  </si>
  <si>
    <t>Lee Kirk</t>
  </si>
  <si>
    <t>Jenna Fischer</t>
  </si>
  <si>
    <t>Votiv Films</t>
  </si>
  <si>
    <t>ParaNorman</t>
  </si>
  <si>
    <t>Chris Butler</t>
  </si>
  <si>
    <t>Contraband</t>
  </si>
  <si>
    <t>Baltasar KormÃ¡kur</t>
  </si>
  <si>
    <t>Aaron Guzikowski</t>
  </si>
  <si>
    <t>Red Lights</t>
  </si>
  <si>
    <t>March 2, 2012 (Spain)</t>
  </si>
  <si>
    <t>Arbitrage</t>
  </si>
  <si>
    <t>Nicholas Jarecki</t>
  </si>
  <si>
    <t>The Man with the Iron Fists</t>
  </si>
  <si>
    <t>RZA</t>
  </si>
  <si>
    <t>Arcade Pictures</t>
  </si>
  <si>
    <t>Cosmopolis</t>
  </si>
  <si>
    <t>May 25, 2012 (France)</t>
  </si>
  <si>
    <t>Alfama Films</t>
  </si>
  <si>
    <t>The Campaign</t>
  </si>
  <si>
    <t>Frankenweenie</t>
  </si>
  <si>
    <t>Leonard Ripps</t>
  </si>
  <si>
    <t>A Royal Affair</t>
  </si>
  <si>
    <t>March 29, 2012 (Denmark)</t>
  </si>
  <si>
    <t>Bodil Steensen-Leth</t>
  </si>
  <si>
    <t>Alicia Vikander</t>
  </si>
  <si>
    <t>The Guilt Trip</t>
  </si>
  <si>
    <t>December 19, 2012 (United States)</t>
  </si>
  <si>
    <t>Stand Up Guys</t>
  </si>
  <si>
    <t>Noah Haidle</t>
  </si>
  <si>
    <t>November 9, 2012 (Bulgaria)</t>
  </si>
  <si>
    <t>Zach Dean</t>
  </si>
  <si>
    <t>The Bay</t>
  </si>
  <si>
    <t>November 21, 2012 (Belgium)</t>
  </si>
  <si>
    <t>Michael Wallach</t>
  </si>
  <si>
    <t>Will Rogers</t>
  </si>
  <si>
    <t>Automatik Entertainment</t>
  </si>
  <si>
    <t>The Words</t>
  </si>
  <si>
    <t>September 7, 2012 (United States)</t>
  </si>
  <si>
    <t>Brian Klugman</t>
  </si>
  <si>
    <t>Also Known As Pictures</t>
  </si>
  <si>
    <t>The Broken Circle Breakdown</t>
  </si>
  <si>
    <t>October 10, 2012 (Belgium)</t>
  </si>
  <si>
    <t>Felix van Groeningen</t>
  </si>
  <si>
    <t>Johan Heldenbergh</t>
  </si>
  <si>
    <t>Veerle Baetens</t>
  </si>
  <si>
    <t>Menuet Producties</t>
  </si>
  <si>
    <t>Thanks for Sharing</t>
  </si>
  <si>
    <t>September 14, 2013 (Denmark)</t>
  </si>
  <si>
    <t>Class 5 Films</t>
  </si>
  <si>
    <t>Starlet</t>
  </si>
  <si>
    <t>May 9, 2013 (Germany)</t>
  </si>
  <si>
    <t>Sean Baker</t>
  </si>
  <si>
    <t>Dree Hemingway</t>
  </si>
  <si>
    <t>Maybach Film Productions</t>
  </si>
  <si>
    <t>The Angels' Share</t>
  </si>
  <si>
    <t>June 1, 2012 (United Kingdom)</t>
  </si>
  <si>
    <t>Paul Brannigan</t>
  </si>
  <si>
    <t>Entertainment One</t>
  </si>
  <si>
    <t>Universal Soldier: Day of Reckoning</t>
  </si>
  <si>
    <t>October 25, 2012 (United States)</t>
  </si>
  <si>
    <t>John Hyams</t>
  </si>
  <si>
    <t>Foresight Unlimited</t>
  </si>
  <si>
    <t>Beasts of the Southern Wild</t>
  </si>
  <si>
    <t>July 5, 2012 (Russia)</t>
  </si>
  <si>
    <t>Benh Zeitlin</t>
  </si>
  <si>
    <t>Lucy Alibar</t>
  </si>
  <si>
    <t>QuvenzhanÃ© Wallis</t>
  </si>
  <si>
    <t>Cinereach</t>
  </si>
  <si>
    <t>Red Tails</t>
  </si>
  <si>
    <t>Anthony Hemingway</t>
  </si>
  <si>
    <t>In the House</t>
  </si>
  <si>
    <t>October 10, 2012 (France)</t>
  </si>
  <si>
    <t>Juan Mayorga</t>
  </si>
  <si>
    <t>Mandarin Films</t>
  </si>
  <si>
    <t>The Cold Light of Day</t>
  </si>
  <si>
    <t>The Apparition</t>
  </si>
  <si>
    <t>August 24, 2012 (United States)</t>
  </si>
  <si>
    <t>Todd Lincoln</t>
  </si>
  <si>
    <t>Ashley Greene</t>
  </si>
  <si>
    <t>To the Wonder</t>
  </si>
  <si>
    <t>February 22, 2013 (Ireland)</t>
  </si>
  <si>
    <t>Brothers K Productions</t>
  </si>
  <si>
    <t>Lockout</t>
  </si>
  <si>
    <t>James Mather</t>
  </si>
  <si>
    <t>Chasing Mavericks</t>
  </si>
  <si>
    <t>Kario Salem</t>
  </si>
  <si>
    <t>Jonny Weston</t>
  </si>
  <si>
    <t>One for the Money</t>
  </si>
  <si>
    <t>Stacy Sherman</t>
  </si>
  <si>
    <t>Bachelorette</t>
  </si>
  <si>
    <t>Leslye Headland</t>
  </si>
  <si>
    <t>Gary Sanchez Productions</t>
  </si>
  <si>
    <t>Lay the Favorite</t>
  </si>
  <si>
    <t>June 22, 2012 (United Kingdom)</t>
  </si>
  <si>
    <t>D.V. DeVincentis</t>
  </si>
  <si>
    <t>Emmett/Furla/Oasis Films (EFO Films)</t>
  </si>
  <si>
    <t>Kahaani</t>
  </si>
  <si>
    <t>March 9, 2012 (India)</t>
  </si>
  <si>
    <t>Sujoy Ghosh</t>
  </si>
  <si>
    <t>Vidya Balan</t>
  </si>
  <si>
    <t>Boundscript</t>
  </si>
  <si>
    <t>Parental Guidance</t>
  </si>
  <si>
    <t>Lisa Addario</t>
  </si>
  <si>
    <t>The Raven</t>
  </si>
  <si>
    <t>Hannah Shakespeare</t>
  </si>
  <si>
    <t>Intrepid Pictures</t>
  </si>
  <si>
    <t>Liberal Arts</t>
  </si>
  <si>
    <t>October 5, 2012 (United Kingdom)</t>
  </si>
  <si>
    <t>Josh Radnor</t>
  </si>
  <si>
    <t>BCDF Pictures</t>
  </si>
  <si>
    <t>Stolen</t>
  </si>
  <si>
    <t>September 6, 2012 (United Arab Emirates)</t>
  </si>
  <si>
    <t>Kon-Tiki</t>
  </si>
  <si>
    <t>Joachim RÃ¸nning</t>
  </si>
  <si>
    <t>Petter Skavlan</t>
  </si>
  <si>
    <t>PÃ¥l Sverre Hagen</t>
  </si>
  <si>
    <t>Paranormal Activity 4</t>
  </si>
  <si>
    <t>Henry Joost</t>
  </si>
  <si>
    <t>Stephen Dunham</t>
  </si>
  <si>
    <t>March 1, 2013 (United States)</t>
  </si>
  <si>
    <t>Headline Pictures</t>
  </si>
  <si>
    <t>28 Hotel Rooms</t>
  </si>
  <si>
    <t>Matt Ross</t>
  </si>
  <si>
    <t>Marin Ireland</t>
  </si>
  <si>
    <t>Mott Street Pictures</t>
  </si>
  <si>
    <t>December 7, 2012 (United States)</t>
  </si>
  <si>
    <t>Eclectic Pictures</t>
  </si>
  <si>
    <t>Upside Down</t>
  </si>
  <si>
    <t>May 1, 2013 (France)</t>
  </si>
  <si>
    <t>Juan Solanas</t>
  </si>
  <si>
    <t>Upside Down Films</t>
  </si>
  <si>
    <t>November 8, 2013 (United States)</t>
  </si>
  <si>
    <t>Toby Irvine</t>
  </si>
  <si>
    <t>The Odd Life of Timothy Green</t>
  </si>
  <si>
    <t>August 15, 2012 (United States)</t>
  </si>
  <si>
    <t>Monsterfoot Productions</t>
  </si>
  <si>
    <t>Premium Rush</t>
  </si>
  <si>
    <t>Not Fade Away</t>
  </si>
  <si>
    <t>July 19, 2013 (Turkey)</t>
  </si>
  <si>
    <t>David Chase</t>
  </si>
  <si>
    <t>John Magaro</t>
  </si>
  <si>
    <t>Chase Films</t>
  </si>
  <si>
    <t>Disconnect</t>
  </si>
  <si>
    <t>July 5, 2013 (United States)</t>
  </si>
  <si>
    <t>Henry Alex Rubin</t>
  </si>
  <si>
    <t>Andrew Stern</t>
  </si>
  <si>
    <t>Sightseers</t>
  </si>
  <si>
    <t>Alice Lowe</t>
  </si>
  <si>
    <t>The Pirates! Band of Misfits</t>
  </si>
  <si>
    <t>Gideon Defoe</t>
  </si>
  <si>
    <t>Chernobyl Diaries</t>
  </si>
  <si>
    <t>Bradley Parker</t>
  </si>
  <si>
    <t>Jesse McCartney</t>
  </si>
  <si>
    <t>Celeste &amp; Jesse Forever</t>
  </si>
  <si>
    <t>August 3, 2012 (Canada)</t>
  </si>
  <si>
    <t>Lee Toland Krieger</t>
  </si>
  <si>
    <t>Rashida Jones</t>
  </si>
  <si>
    <t>Envision Media Arts</t>
  </si>
  <si>
    <t>Talaash</t>
  </si>
  <si>
    <t>November 30, 2012 (India)</t>
  </si>
  <si>
    <t>Reema Kagti</t>
  </si>
  <si>
    <t>Hope Springs</t>
  </si>
  <si>
    <t>August 8, 2012 (United States)</t>
  </si>
  <si>
    <t>Vanessa Taylor</t>
  </si>
  <si>
    <t>People Like Us</t>
  </si>
  <si>
    <t>The ABCs of Death</t>
  </si>
  <si>
    <t>April 26, 2013 (United Kingdom)</t>
  </si>
  <si>
    <t>Ant Timpson</t>
  </si>
  <si>
    <t>Ingrid BolsÃ¸ Berdal</t>
  </si>
  <si>
    <t>Magnet Releasing</t>
  </si>
  <si>
    <t>Into the White</t>
  </si>
  <si>
    <t>April 12, 2013 (United States)</t>
  </si>
  <si>
    <t>Petter NÃ¦ss</t>
  </si>
  <si>
    <t>Ole Meldgaard</t>
  </si>
  <si>
    <t>Florian Lukas</t>
  </si>
  <si>
    <t>Zentropa International Norway</t>
  </si>
  <si>
    <t>The Sweeney</t>
  </si>
  <si>
    <t>Nick Love</t>
  </si>
  <si>
    <t>Vamps</t>
  </si>
  <si>
    <t>Lucky Monkey Pictures</t>
  </si>
  <si>
    <t>Barfi!</t>
  </si>
  <si>
    <t>September 14, 2012 (India)</t>
  </si>
  <si>
    <t>Anurag Basu</t>
  </si>
  <si>
    <t>UTV Motion Pictures</t>
  </si>
  <si>
    <t>Bel Ami</t>
  </si>
  <si>
    <t>March 9, 2012 (United Kingdom)</t>
  </si>
  <si>
    <t>Declan Donnellan</t>
  </si>
  <si>
    <t>Guy de Maupassant</t>
  </si>
  <si>
    <t>Unfinished Song</t>
  </si>
  <si>
    <t>February 22, 2013 (United Kingdom)</t>
  </si>
  <si>
    <t>Paul Andrew Williams</t>
  </si>
  <si>
    <t>Steel Mill Pictures</t>
  </si>
  <si>
    <t>A Thousand Words</t>
  </si>
  <si>
    <t>Like Someone in Love</t>
  </si>
  <si>
    <t>September 15, 2012 (Japan)</t>
  </si>
  <si>
    <t>Rin Takanashi</t>
  </si>
  <si>
    <t>Escape from Planet Earth</t>
  </si>
  <si>
    <t>February 15, 2013 (United States)</t>
  </si>
  <si>
    <t>Cal Brunker</t>
  </si>
  <si>
    <t>Bob Barlen</t>
  </si>
  <si>
    <t>Blue Yonder Films</t>
  </si>
  <si>
    <t>The Reluctant Fundamentalist</t>
  </si>
  <si>
    <t>May 17, 2013 (India)</t>
  </si>
  <si>
    <t>Riz Ahmed</t>
  </si>
  <si>
    <t>Cine Mosaic</t>
  </si>
  <si>
    <t>June 14, 2013 (United Kingdom)</t>
  </si>
  <si>
    <t>Alexis Denisof</t>
  </si>
  <si>
    <t>Bellwether Pictures</t>
  </si>
  <si>
    <t>Ginger &amp; Rosa</t>
  </si>
  <si>
    <t>October 19, 2012 (United Kingdom)</t>
  </si>
  <si>
    <t>For a Good Time, Call...</t>
  </si>
  <si>
    <t>November 2, 2012 (United Kingdom)</t>
  </si>
  <si>
    <t>Jamie Travis</t>
  </si>
  <si>
    <t>Katie Anne Naylon</t>
  </si>
  <si>
    <t>Ari Graynor</t>
  </si>
  <si>
    <t>AdScott Pictures</t>
  </si>
  <si>
    <t>Big Miracle</t>
  </si>
  <si>
    <t>Jack Amiel</t>
  </si>
  <si>
    <t>What Maisie Knew</t>
  </si>
  <si>
    <t>May 3, 2013 (United States)</t>
  </si>
  <si>
    <t>Nancy Doyne</t>
  </si>
  <si>
    <t>Red Crown Productions</t>
  </si>
  <si>
    <t>The Devil Inside</t>
  </si>
  <si>
    <t>Fernanda Andrade</t>
  </si>
  <si>
    <t>Insurge Pictures</t>
  </si>
  <si>
    <t>July 13, 2012 (United Kingdom)</t>
  </si>
  <si>
    <t>Homi Adajania</t>
  </si>
  <si>
    <t>Saif Ali Khan</t>
  </si>
  <si>
    <t>Cocktail Film</t>
  </si>
  <si>
    <t>Fun Size</t>
  </si>
  <si>
    <t>Josh Schwartz</t>
  </si>
  <si>
    <t>Max Werner</t>
  </si>
  <si>
    <t>Victoria Justice</t>
  </si>
  <si>
    <t>Farewell, My Queen</t>
  </si>
  <si>
    <t>March 21, 2012 (France)</t>
  </si>
  <si>
    <t>LÃ©a Seydoux</t>
  </si>
  <si>
    <t>GMT Productions</t>
  </si>
  <si>
    <t>The Magic of Belle Isle</t>
  </si>
  <si>
    <t>Robot &amp; Frank</t>
  </si>
  <si>
    <t>September 19, 2012 (France)</t>
  </si>
  <si>
    <t>Jake Schreier</t>
  </si>
  <si>
    <t>Christopher Ford</t>
  </si>
  <si>
    <t>Peter Sarsgaard</t>
  </si>
  <si>
    <t>Dog Run Pictures</t>
  </si>
  <si>
    <t>The Wolf of Wall Street</t>
  </si>
  <si>
    <t>December 25, 2013 (United States)</t>
  </si>
  <si>
    <t>Red Granite Pictures</t>
  </si>
  <si>
    <t>Iron Man 3</t>
  </si>
  <si>
    <t>Drew Pearce</t>
  </si>
  <si>
    <t>The Conjuring</t>
  </si>
  <si>
    <t>July 19, 2013 (United States)</t>
  </si>
  <si>
    <t>Chad Hayes</t>
  </si>
  <si>
    <t>Prisoners</t>
  </si>
  <si>
    <t>September 20, 2013 (United States)</t>
  </si>
  <si>
    <t>Thor: The Dark World</t>
  </si>
  <si>
    <t>Alan Taylor</t>
  </si>
  <si>
    <t>Christopher L. Yost</t>
  </si>
  <si>
    <t>The Purge</t>
  </si>
  <si>
    <t>Grown Ups 2</t>
  </si>
  <si>
    <t>July 12, 2013 (United States)</t>
  </si>
  <si>
    <t>Fast &amp; Furious 6</t>
  </si>
  <si>
    <t>May 24, 2013 (United States)</t>
  </si>
  <si>
    <t>Gravity</t>
  </si>
  <si>
    <t>October 4, 2013 (United States)</t>
  </si>
  <si>
    <t>About Time</t>
  </si>
  <si>
    <t>Domhnall Gleeson</t>
  </si>
  <si>
    <t>Translux</t>
  </si>
  <si>
    <t>The Hobbit: The Desolation of Smaug</t>
  </si>
  <si>
    <t>December 13, 2013 (United States)</t>
  </si>
  <si>
    <t>Man of Steel</t>
  </si>
  <si>
    <t>June 14, 2013 (United States)</t>
  </si>
  <si>
    <t>Under the Skin</t>
  </si>
  <si>
    <t>March 14, 2014 (United Kingdom)</t>
  </si>
  <si>
    <t>Walter Campbell</t>
  </si>
  <si>
    <t>Blue Is the Warmest Colour</t>
  </si>
  <si>
    <t>October 9, 2013 (Belgium)</t>
  </si>
  <si>
    <t>Abdellatif Kechiche</t>
  </si>
  <si>
    <t>Quat'sous Films</t>
  </si>
  <si>
    <t>Only Lovers Left Alive</t>
  </si>
  <si>
    <t>December 25, 2013 (Germany)</t>
  </si>
  <si>
    <t>Her</t>
  </si>
  <si>
    <t>January 10, 2014 (United States)</t>
  </si>
  <si>
    <t>Annapurna Pictures</t>
  </si>
  <si>
    <t>Snowpiercer</t>
  </si>
  <si>
    <t>July 11, 2014 (United States)</t>
  </si>
  <si>
    <t>Jacques Lob</t>
  </si>
  <si>
    <t>SnowPiercer</t>
  </si>
  <si>
    <t>We're the Millers</t>
  </si>
  <si>
    <t>August 7, 2013 (United States)</t>
  </si>
  <si>
    <t>Bob Fisher</t>
  </si>
  <si>
    <t>Kick-Ass 2</t>
  </si>
  <si>
    <t>August 16, 2013 (United States)</t>
  </si>
  <si>
    <t>November 27, 2013 (United States)</t>
  </si>
  <si>
    <t>Jennifer Lee</t>
  </si>
  <si>
    <t>The Great Gatsby</t>
  </si>
  <si>
    <t>American Hustle</t>
  </si>
  <si>
    <t>December 20, 2013 (United States)</t>
  </si>
  <si>
    <t>The Green Inferno</t>
  </si>
  <si>
    <t>September 25, 2015 (United States)</t>
  </si>
  <si>
    <t>Lorenza Izzo</t>
  </si>
  <si>
    <t>Worldview Entertainment</t>
  </si>
  <si>
    <t>September 27, 2013 (United States)</t>
  </si>
  <si>
    <t>Monsters University</t>
  </si>
  <si>
    <t>June 21, 2013 (United States)</t>
  </si>
  <si>
    <t>Dan Scanlon</t>
  </si>
  <si>
    <t>Don Jon</t>
  </si>
  <si>
    <t>Now You See Me</t>
  </si>
  <si>
    <t>May 31, 2013 (United States)</t>
  </si>
  <si>
    <t>Oblivion</t>
  </si>
  <si>
    <t>Identity Thief</t>
  </si>
  <si>
    <t>February 8, 2013 (United States)</t>
  </si>
  <si>
    <t>Aggregate Films</t>
  </si>
  <si>
    <t>Nymphomaniac: Vol. I</t>
  </si>
  <si>
    <t>March 6, 2014 (United States)</t>
  </si>
  <si>
    <t>Star Trek Into Darkness</t>
  </si>
  <si>
    <t>May 16, 2013 (United States)</t>
  </si>
  <si>
    <t>The Hunger Games: Catching Fire</t>
  </si>
  <si>
    <t>November 22, 2013 (United States)</t>
  </si>
  <si>
    <t>Homefront</t>
  </si>
  <si>
    <t>Movie 43</t>
  </si>
  <si>
    <t>January 25, 2013 (United States)</t>
  </si>
  <si>
    <t>Rocky Russo</t>
  </si>
  <si>
    <t>World War Z</t>
  </si>
  <si>
    <t>12 Years a Slave</t>
  </si>
  <si>
    <t>G.I. Joe: Retaliation</t>
  </si>
  <si>
    <t>March 28, 2013 (United States)</t>
  </si>
  <si>
    <t>Dallas Buyers Club</t>
  </si>
  <si>
    <t>Craig Borten</t>
  </si>
  <si>
    <t>Truth Entertainment (II)</t>
  </si>
  <si>
    <t>The Secret Life of Walter Mitty</t>
  </si>
  <si>
    <t>Pacific Rim</t>
  </si>
  <si>
    <t>The Croods</t>
  </si>
  <si>
    <t>Kirk DeMicco</t>
  </si>
  <si>
    <t>This Is the End</t>
  </si>
  <si>
    <t>June 12, 2013 (United States)</t>
  </si>
  <si>
    <t>Evan Goldberg</t>
  </si>
  <si>
    <t>The Way Way Back</t>
  </si>
  <si>
    <t>July 26, 2013 (United States)</t>
  </si>
  <si>
    <t>Nat Faxon</t>
  </si>
  <si>
    <t>Sycamore Pictures</t>
  </si>
  <si>
    <t>The Internship</t>
  </si>
  <si>
    <t>Elysium</t>
  </si>
  <si>
    <t>August 9, 2013 (United States)</t>
  </si>
  <si>
    <t>Hansel &amp; Gretel: Witch Hunters</t>
  </si>
  <si>
    <t>Captain Phillips</t>
  </si>
  <si>
    <t>October 11, 2013 (United States)</t>
  </si>
  <si>
    <t>Evil Dead</t>
  </si>
  <si>
    <t>April 5, 2013 (United States)</t>
  </si>
  <si>
    <t>Fede Alvarez</t>
  </si>
  <si>
    <t>Jane Levy</t>
  </si>
  <si>
    <t>White House Down</t>
  </si>
  <si>
    <t>June 28, 2013 (United States)</t>
  </si>
  <si>
    <t>Enemy</t>
  </si>
  <si>
    <t>February 6, 2014 (United States)</t>
  </si>
  <si>
    <t>Olympus Has Fallen</t>
  </si>
  <si>
    <t>Creighton Rothenberger</t>
  </si>
  <si>
    <t>Lone Survivor</t>
  </si>
  <si>
    <t>Film 44</t>
  </si>
  <si>
    <t>Oz the Great and Powerful</t>
  </si>
  <si>
    <t>March 8, 2013 (United States)</t>
  </si>
  <si>
    <t>Pain &amp; Gain</t>
  </si>
  <si>
    <t>Good Universe</t>
  </si>
  <si>
    <t>Out of the Furnace</t>
  </si>
  <si>
    <t>December 6, 2013 (United States)</t>
  </si>
  <si>
    <t>Brad Ingelsby</t>
  </si>
  <si>
    <t>Appian Way</t>
  </si>
  <si>
    <t>Coherence</t>
  </si>
  <si>
    <t>August 6, 2014 (United States)</t>
  </si>
  <si>
    <t>James Ward Byrkit</t>
  </si>
  <si>
    <t>Emily Baldoni</t>
  </si>
  <si>
    <t>Bellanova Films</t>
  </si>
  <si>
    <t>Ender's Game</t>
  </si>
  <si>
    <t>November 1, 2013 (United States)</t>
  </si>
  <si>
    <t>Anchorman 2: the Legend Continues</t>
  </si>
  <si>
    <t>December 18, 2013 (United States)</t>
  </si>
  <si>
    <t>The World's End</t>
  </si>
  <si>
    <t>Stoker</t>
  </si>
  <si>
    <t>March 1, 2013 (United Kingdom)</t>
  </si>
  <si>
    <t>Wentworth Miller</t>
  </si>
  <si>
    <t>The Mortal Instruments: City of Bones</t>
  </si>
  <si>
    <t>August 21, 2013 (United States)</t>
  </si>
  <si>
    <t>Jessica Postigo</t>
  </si>
  <si>
    <t>Mama</t>
  </si>
  <si>
    <t>January 18, 2013 (United States)</t>
  </si>
  <si>
    <t>Andy Muschietti</t>
  </si>
  <si>
    <t>Riddick</t>
  </si>
  <si>
    <t>September 6, 2013 (United States)</t>
  </si>
  <si>
    <t>Riddick Canada Productions</t>
  </si>
  <si>
    <t>A Good Day to Die Hard</t>
  </si>
  <si>
    <t>February 14, 2013 (United States)</t>
  </si>
  <si>
    <t>Escape Plan</t>
  </si>
  <si>
    <t>October 18, 2013 (United States)</t>
  </si>
  <si>
    <t>Miles Chapman</t>
  </si>
  <si>
    <t>The Wolverine</t>
  </si>
  <si>
    <t>Texas Chainsaw</t>
  </si>
  <si>
    <t>Alexandra Daddario</t>
  </si>
  <si>
    <t>Despicable Me 2</t>
  </si>
  <si>
    <t>July 3, 2013 (United States)</t>
  </si>
  <si>
    <t>47 Ronin</t>
  </si>
  <si>
    <t>Carl Rinsch</t>
  </si>
  <si>
    <t>Bluegrass Films</t>
  </si>
  <si>
    <t>Adore</t>
  </si>
  <si>
    <t>April 3, 2013 (France)</t>
  </si>
  <si>
    <t>Machete Kills</t>
  </si>
  <si>
    <t>Kyle Ward</t>
  </si>
  <si>
    <t>AR Films</t>
  </si>
  <si>
    <t>Warm Bodies</t>
  </si>
  <si>
    <t>Isaac Marion</t>
  </si>
  <si>
    <t>Nicholas Hoult</t>
  </si>
  <si>
    <t>Percy Jackson: Sea of Monsters</t>
  </si>
  <si>
    <t>Marc Guggenheim</t>
  </si>
  <si>
    <t>Blue Jasmine</t>
  </si>
  <si>
    <t>Gravier Productions</t>
  </si>
  <si>
    <t>Nymphomaniac: Vol. II</t>
  </si>
  <si>
    <t>March 20, 2014 (United States)</t>
  </si>
  <si>
    <t>Safe Haven</t>
  </si>
  <si>
    <t>Gangster Squad</t>
  </si>
  <si>
    <t>Will Beall</t>
  </si>
  <si>
    <t>August: Osage County</t>
  </si>
  <si>
    <t>Locke</t>
  </si>
  <si>
    <t>April 18, 2014 (United Kingdom)</t>
  </si>
  <si>
    <t>Before Midnight</t>
  </si>
  <si>
    <t>Faliro House Productions</t>
  </si>
  <si>
    <t>Young &amp; Beautiful</t>
  </si>
  <si>
    <t>April 25, 2014 (United States)</t>
  </si>
  <si>
    <t>Marine Vacth</t>
  </si>
  <si>
    <t>Begin Again</t>
  </si>
  <si>
    <t>Oculus</t>
  </si>
  <si>
    <t>April 11, 2014 (United States)</t>
  </si>
  <si>
    <t>Mike Flanagan</t>
  </si>
  <si>
    <t>Karen Gillan</t>
  </si>
  <si>
    <t>Big Bad Wolves</t>
  </si>
  <si>
    <t>August 15, 2013 (Israel)</t>
  </si>
  <si>
    <t>Aharon Keshales</t>
  </si>
  <si>
    <t>Lior Ashkenazi</t>
  </si>
  <si>
    <t>United Channel Movies</t>
  </si>
  <si>
    <t>The Counselor</t>
  </si>
  <si>
    <t>October 25, 2013 (United States)</t>
  </si>
  <si>
    <t>Parker</t>
  </si>
  <si>
    <t>The Call</t>
  </si>
  <si>
    <t>March 15, 2013 (United States)</t>
  </si>
  <si>
    <t>Richard D'Ovidio</t>
  </si>
  <si>
    <t>Scary Movie V</t>
  </si>
  <si>
    <t>Simon Rex</t>
  </si>
  <si>
    <t>R.I.P.D.</t>
  </si>
  <si>
    <t>Inside Llewyn Davis</t>
  </si>
  <si>
    <t>Oscar Isaac</t>
  </si>
  <si>
    <t>The To Do List</t>
  </si>
  <si>
    <t>Maggie Carey</t>
  </si>
  <si>
    <t>Carrie</t>
  </si>
  <si>
    <t>Lawrence D. Cohen</t>
  </si>
  <si>
    <t>ChloÃ« Grace Moretz</t>
  </si>
  <si>
    <t>The Lone Ranger</t>
  </si>
  <si>
    <t>March 29, 2013 (United States)</t>
  </si>
  <si>
    <t>Chockstone Pictures</t>
  </si>
  <si>
    <t>Turbo</t>
  </si>
  <si>
    <t>July 17, 2013 (United States)</t>
  </si>
  <si>
    <t>David Soren</t>
  </si>
  <si>
    <t>Darren Lemke</t>
  </si>
  <si>
    <t>What If</t>
  </si>
  <si>
    <t>August 15, 2014 (United States)</t>
  </si>
  <si>
    <t>2 Guns</t>
  </si>
  <si>
    <t>August 2, 2013 (United States)</t>
  </si>
  <si>
    <t>Blake Masters</t>
  </si>
  <si>
    <t>Enough Said</t>
  </si>
  <si>
    <t>Julia Louis-Dreyfus</t>
  </si>
  <si>
    <t>Side Effects</t>
  </si>
  <si>
    <t>The Heat</t>
  </si>
  <si>
    <t>Katie Dippold</t>
  </si>
  <si>
    <t>Insidious: Chapter 2</t>
  </si>
  <si>
    <t>September 13, 2013 (United States)</t>
  </si>
  <si>
    <t>Redemption</t>
  </si>
  <si>
    <t>June 28, 2013 (United Kingdom)</t>
  </si>
  <si>
    <t>Belle</t>
  </si>
  <si>
    <t>June 13, 2014 (United Kingdom)</t>
  </si>
  <si>
    <t>Amma Asante</t>
  </si>
  <si>
    <t>Misan Sagay</t>
  </si>
  <si>
    <t>Gugu Mbatha-Raw</t>
  </si>
  <si>
    <t>Horns</t>
  </si>
  <si>
    <t>October 3, 2014 (United States)</t>
  </si>
  <si>
    <t>Keith Bunin</t>
  </si>
  <si>
    <t>After Earth</t>
  </si>
  <si>
    <t>Jaden Smith</t>
  </si>
  <si>
    <t>Lee Daniels' The Butler</t>
  </si>
  <si>
    <t>Danny Strong</t>
  </si>
  <si>
    <t>Follow Through Productions</t>
  </si>
  <si>
    <t>Only God Forgives</t>
  </si>
  <si>
    <t>May 22, 2013 (France)</t>
  </si>
  <si>
    <t>Space Rocket Nation</t>
  </si>
  <si>
    <t>RED 2</t>
  </si>
  <si>
    <t>Blood Ties</t>
  </si>
  <si>
    <t>October 30, 2013 (France)</t>
  </si>
  <si>
    <t>The Great Beauty</t>
  </si>
  <si>
    <t>March 14, 2014 (United States)</t>
  </si>
  <si>
    <t>Toni Servillo</t>
  </si>
  <si>
    <t>Dead Man Down</t>
  </si>
  <si>
    <t>The Spectacular Now</t>
  </si>
  <si>
    <t>James Ponsoldt</t>
  </si>
  <si>
    <t>Miles Teller</t>
  </si>
  <si>
    <t>Andrew Lauren Productions</t>
  </si>
  <si>
    <t>Chadwick Boseman</t>
  </si>
  <si>
    <t>The Best Offer</t>
  </si>
  <si>
    <t>January 1, 2014 (United States)</t>
  </si>
  <si>
    <t>Paco Cinematografica</t>
  </si>
  <si>
    <t>The Last Stand</t>
  </si>
  <si>
    <t>Andrew Knauer</t>
  </si>
  <si>
    <t>Filth</t>
  </si>
  <si>
    <t>April 24, 2014 (United States)</t>
  </si>
  <si>
    <t>Jon S. Baird</t>
  </si>
  <si>
    <t>The Grand Seduction</t>
  </si>
  <si>
    <t>May 30, 2014 (Canada)</t>
  </si>
  <si>
    <t>Ken Scott</t>
  </si>
  <si>
    <t>I Spit on Your Grave 2</t>
  </si>
  <si>
    <t>September 5, 2013 (Ukraine)</t>
  </si>
  <si>
    <t>Neil Elman</t>
  </si>
  <si>
    <t>Jemma Dallender</t>
  </si>
  <si>
    <t>Short Term 12</t>
  </si>
  <si>
    <t>Destin Daniel Cretton</t>
  </si>
  <si>
    <t>Brie Larson</t>
  </si>
  <si>
    <t>Saving Mr. Banks</t>
  </si>
  <si>
    <t>Kelly Marcel</t>
  </si>
  <si>
    <t>The Book Thief</t>
  </si>
  <si>
    <t>Brian Percival</t>
  </si>
  <si>
    <t>Markus Zusak</t>
  </si>
  <si>
    <t>Sophie NÃ©lisse</t>
  </si>
  <si>
    <t>The Hangover Part III</t>
  </si>
  <si>
    <t>May 23, 2013 (United States)</t>
  </si>
  <si>
    <t>Lovelace</t>
  </si>
  <si>
    <t>August 8, 2013 (Croatia)</t>
  </si>
  <si>
    <t>Rob Epstein</t>
  </si>
  <si>
    <t>The Bling Ring</t>
  </si>
  <si>
    <t>Katie Chang</t>
  </si>
  <si>
    <t>The Family</t>
  </si>
  <si>
    <t>The Wind Rises</t>
  </si>
  <si>
    <t>February 21, 2014 (United States)</t>
  </si>
  <si>
    <t>Life of Crime</t>
  </si>
  <si>
    <t>August 29, 2014 (Bahamas)</t>
  </si>
  <si>
    <t>Daniel Schechter</t>
  </si>
  <si>
    <t>Abbolita Productions</t>
  </si>
  <si>
    <t>Alice Englert</t>
  </si>
  <si>
    <t>Joe</t>
  </si>
  <si>
    <t>Gary Hawkins</t>
  </si>
  <si>
    <t>Delivery Man</t>
  </si>
  <si>
    <t>Afternoon Delight</t>
  </si>
  <si>
    <t>September 15, 2013 (Canada)</t>
  </si>
  <si>
    <t>Joey Soloway</t>
  </si>
  <si>
    <t>Kathryn Hahn</t>
  </si>
  <si>
    <t>Grudge Match</t>
  </si>
  <si>
    <t>Callahan Filmworks</t>
  </si>
  <si>
    <t>Planes</t>
  </si>
  <si>
    <t>Klay Hall</t>
  </si>
  <si>
    <t>Carlos Alazraqui</t>
  </si>
  <si>
    <t>Prana Studios</t>
  </si>
  <si>
    <t>Cloudy with a Chance of Meatballs 2</t>
  </si>
  <si>
    <t>Cody Cameron</t>
  </si>
  <si>
    <t>Erica Rivinoja</t>
  </si>
  <si>
    <t>Bill Hader</t>
  </si>
  <si>
    <t>Jack the Giant Slayer</t>
  </si>
  <si>
    <t>Blue Ruin</t>
  </si>
  <si>
    <t>July 9, 2014 (France)</t>
  </si>
  <si>
    <t>Jeremy Saulnier</t>
  </si>
  <si>
    <t>Macon Blair</t>
  </si>
  <si>
    <t>The Lab of Madness</t>
  </si>
  <si>
    <t>Epic</t>
  </si>
  <si>
    <t>Dark Skies</t>
  </si>
  <si>
    <t>February 22, 2013 (United States)</t>
  </si>
  <si>
    <t>Alliance Films</t>
  </si>
  <si>
    <t>Nebraska</t>
  </si>
  <si>
    <t>January 24, 2014 (United States)</t>
  </si>
  <si>
    <t>Bob Nelson</t>
  </si>
  <si>
    <t>The Kings of Summer</t>
  </si>
  <si>
    <t>August 23, 2013 (United Kingdom)</t>
  </si>
  <si>
    <t>Jordan Vogt-Roberts</t>
  </si>
  <si>
    <t>Chris Galletta</t>
  </si>
  <si>
    <t>Nick Robinson</t>
  </si>
  <si>
    <t>Bhaag Milkha Bhaag</t>
  </si>
  <si>
    <t>Prasoon Joshi</t>
  </si>
  <si>
    <t>Rakeysh Omprakash Mehra Pictures</t>
  </si>
  <si>
    <t>Labor Day</t>
  </si>
  <si>
    <t>January 31, 2014 (United States)</t>
  </si>
  <si>
    <t>Trance</t>
  </si>
  <si>
    <t>March 27, 2013 (United Kingdom)</t>
  </si>
  <si>
    <t>Joe Ahearne</t>
  </si>
  <si>
    <t>Broken City</t>
  </si>
  <si>
    <t>Brian Tucker</t>
  </si>
  <si>
    <t>The Zero Theorem</t>
  </si>
  <si>
    <t>August 19, 2014 (United States)</t>
  </si>
  <si>
    <t>Pat Rushin</t>
  </si>
  <si>
    <t>Christoph Waltz</t>
  </si>
  <si>
    <t>All Is Lost</t>
  </si>
  <si>
    <t>October 25, 2013 (Canada)</t>
  </si>
  <si>
    <t>Roadside Attractions</t>
  </si>
  <si>
    <t>January 24, 2014 (Spain)</t>
  </si>
  <si>
    <t>Jorge Dorado</t>
  </si>
  <si>
    <t>Guy Holmes</t>
  </si>
  <si>
    <t>Mark Strong</t>
  </si>
  <si>
    <t>The Safran Company</t>
  </si>
  <si>
    <t>Third Person</t>
  </si>
  <si>
    <t>November 14, 2014 (United Kingdom)</t>
  </si>
  <si>
    <t>One Chance</t>
  </si>
  <si>
    <t>October 25, 2013 (United Kingdom)</t>
  </si>
  <si>
    <t>James Corden</t>
  </si>
  <si>
    <t>Relevant Entertainment</t>
  </si>
  <si>
    <t>The Grandmaster</t>
  </si>
  <si>
    <t>The Incredible Burt Wonderstone</t>
  </si>
  <si>
    <t>Don Scardino</t>
  </si>
  <si>
    <t>Jonathan Goldstein</t>
  </si>
  <si>
    <t>Austenland</t>
  </si>
  <si>
    <t>September 27, 2013 (United Kingdom)</t>
  </si>
  <si>
    <t>Jerusha Hess</t>
  </si>
  <si>
    <t>Fickle Fish Films</t>
  </si>
  <si>
    <t>The Big Wedding</t>
  </si>
  <si>
    <t>Two Ton Films</t>
  </si>
  <si>
    <t>Kill Your Darlings</t>
  </si>
  <si>
    <t>September 19, 2013 (Croatia)</t>
  </si>
  <si>
    <t>John Krokidas</t>
  </si>
  <si>
    <t>Austin Bunn</t>
  </si>
  <si>
    <t>Snitch</t>
  </si>
  <si>
    <t>The Smurfs 2</t>
  </si>
  <si>
    <t>July 31, 2013 (United States)</t>
  </si>
  <si>
    <t>Neil Patrick Harris</t>
  </si>
  <si>
    <t>Last Vegas</t>
  </si>
  <si>
    <t>Fruitvale Station</t>
  </si>
  <si>
    <t>Ryan Coogler</t>
  </si>
  <si>
    <t>Michael B. Jordan</t>
  </si>
  <si>
    <t>Forest Whitaker's Significant Productions</t>
  </si>
  <si>
    <t>Palo Alto</t>
  </si>
  <si>
    <t>May 9, 2014 (United States)</t>
  </si>
  <si>
    <t>Gia Coppola</t>
  </si>
  <si>
    <t>Bad Grandpa</t>
  </si>
  <si>
    <t>Jeff Tremaine</t>
  </si>
  <si>
    <t>Dickhouse Productions</t>
  </si>
  <si>
    <t>Philomena</t>
  </si>
  <si>
    <t>The Canyons</t>
  </si>
  <si>
    <t>Prettybird</t>
  </si>
  <si>
    <t>Jobs</t>
  </si>
  <si>
    <t>Joshua Michael Stern</t>
  </si>
  <si>
    <t>Matt Whiteley</t>
  </si>
  <si>
    <t>Europa Report</t>
  </si>
  <si>
    <t>June 27, 2013 (United States)</t>
  </si>
  <si>
    <t>SebastiÃ¡n Cordero</t>
  </si>
  <si>
    <t>Philip Gelatt</t>
  </si>
  <si>
    <t>The Immigrant</t>
  </si>
  <si>
    <t>May 23, 2014 (United States)</t>
  </si>
  <si>
    <t>I Give It a Year</t>
  </si>
  <si>
    <t>February 8, 2013 (United Kingdom)</t>
  </si>
  <si>
    <t>Dan Mazer</t>
  </si>
  <si>
    <t>Rose Byrne</t>
  </si>
  <si>
    <t>Starred Up</t>
  </si>
  <si>
    <t>August 26, 2014 (United States)</t>
  </si>
  <si>
    <t>Jonathan Asser</t>
  </si>
  <si>
    <t>Jack O'Connell</t>
  </si>
  <si>
    <t>21 &amp; Over</t>
  </si>
  <si>
    <t>The Inevitable Defeat of Mister &amp; Pete</t>
  </si>
  <si>
    <t>Michael Starrbury</t>
  </si>
  <si>
    <t>Skylan Brooks</t>
  </si>
  <si>
    <t>iDeal Partners Film Fund</t>
  </si>
  <si>
    <t>Romeo and Juliet</t>
  </si>
  <si>
    <t>2013 (United States)</t>
  </si>
  <si>
    <t>Arthur Brooke</t>
  </si>
  <si>
    <t>Hailee Steinfeld</t>
  </si>
  <si>
    <t>Amber Entertainment</t>
  </si>
  <si>
    <t>Runner Runner</t>
  </si>
  <si>
    <t>A Haunted House</t>
  </si>
  <si>
    <t>Michael Tiddes</t>
  </si>
  <si>
    <t>Open Road Films</t>
  </si>
  <si>
    <t>The Tale of The Princess Kaguya</t>
  </si>
  <si>
    <t>November 23, 2013 (Japan)</t>
  </si>
  <si>
    <t>The Double</t>
  </si>
  <si>
    <t>April 4, 2014 (United Kingdom)</t>
  </si>
  <si>
    <t>Fyodor Dostoevsky</t>
  </si>
  <si>
    <t>Alcove Entertainment</t>
  </si>
  <si>
    <t>Yeh Jawaani Hai Deewani</t>
  </si>
  <si>
    <t>May 31, 2013 (India)</t>
  </si>
  <si>
    <t>Ayan Mukherjee</t>
  </si>
  <si>
    <t>Hussain Dalal</t>
  </si>
  <si>
    <t>How I Live Now</t>
  </si>
  <si>
    <t>October 4, 2013 (United Kingdom)</t>
  </si>
  <si>
    <t>Meg Rosoff</t>
  </si>
  <si>
    <t>Upstream Color</t>
  </si>
  <si>
    <t>August 30, 2013 (United Kingdom)</t>
  </si>
  <si>
    <t>Amy Seimetz</t>
  </si>
  <si>
    <t>erbp</t>
  </si>
  <si>
    <t>Parkland</t>
  </si>
  <si>
    <t>October 2, 2013 (France)</t>
  </si>
  <si>
    <t>Peter Landesman</t>
  </si>
  <si>
    <t>A Field in England</t>
  </si>
  <si>
    <t>July 5, 2013 (United Kingdom)</t>
  </si>
  <si>
    <t>Amy Jump</t>
  </si>
  <si>
    <t>Julian Barratt</t>
  </si>
  <si>
    <t>In Secret</t>
  </si>
  <si>
    <t>April 3, 2014 (Singapore)</t>
  </si>
  <si>
    <t>Charlie Stratton</t>
  </si>
  <si>
    <t>Serbia</t>
  </si>
  <si>
    <t>Paranoia</t>
  </si>
  <si>
    <t>Liam Hemsworth</t>
  </si>
  <si>
    <t>The Past</t>
  </si>
  <si>
    <t>May 17, 2013 (France)</t>
  </si>
  <si>
    <t>BÃ©rÃ©nice Bejo</t>
  </si>
  <si>
    <t>Memento Films Production</t>
  </si>
  <si>
    <t>Breathe In</t>
  </si>
  <si>
    <t>July 19, 2013 (Ireland)</t>
  </si>
  <si>
    <t>V/H/S/2</t>
  </si>
  <si>
    <t>June 6, 2013 (United States)</t>
  </si>
  <si>
    <t>Lawrence Michael Levine</t>
  </si>
  <si>
    <t>The Collective Studios</t>
  </si>
  <si>
    <t>Knights of Badassdom</t>
  </si>
  <si>
    <t>April 11, 2014 (Australia)</t>
  </si>
  <si>
    <t>Joe Lynch</t>
  </si>
  <si>
    <t>Kevin Dreyfuss</t>
  </si>
  <si>
    <t>Bayview Films</t>
  </si>
  <si>
    <t>The Congress</t>
  </si>
  <si>
    <t>July 24, 2014 (United States)</t>
  </si>
  <si>
    <t>The Fifth Estate</t>
  </si>
  <si>
    <t>Daniel Domscheit-Berg</t>
  </si>
  <si>
    <t>Benedict Cumberbatch</t>
  </si>
  <si>
    <t>Ida</t>
  </si>
  <si>
    <t>October 25, 2013 (Poland)</t>
  </si>
  <si>
    <t>Agata Kulesza</t>
  </si>
  <si>
    <t>Poland</t>
  </si>
  <si>
    <t>Opus Film</t>
  </si>
  <si>
    <t>The Love Punch</t>
  </si>
  <si>
    <t>Process Media</t>
  </si>
  <si>
    <t>Tracks</t>
  </si>
  <si>
    <t>March 6, 2014 (Australia)</t>
  </si>
  <si>
    <t>Marion Nelson</t>
  </si>
  <si>
    <t>See-Saw Films</t>
  </si>
  <si>
    <t>Bad Words</t>
  </si>
  <si>
    <t>March 28, 2014 (United States)</t>
  </si>
  <si>
    <t>Andrew Dodge</t>
  </si>
  <si>
    <t>In a World...</t>
  </si>
  <si>
    <t>September 13, 2013 (United Kingdom)</t>
  </si>
  <si>
    <t>Lake Bell</t>
  </si>
  <si>
    <t>3311 Productions</t>
  </si>
  <si>
    <t>Ain't Them Bodies Saints</t>
  </si>
  <si>
    <t>David Lowery</t>
  </si>
  <si>
    <t>Sailor Bear</t>
  </si>
  <si>
    <t>Man of Tai Chi</t>
  </si>
  <si>
    <t>July 5, 2013 (China)</t>
  </si>
  <si>
    <t>Michael G. Cooney</t>
  </si>
  <si>
    <t>Tiger Hu Chen</t>
  </si>
  <si>
    <t>China Film Group Corporation (CFGC)</t>
  </si>
  <si>
    <t>The East</t>
  </si>
  <si>
    <t>Dune Entertainment</t>
  </si>
  <si>
    <t>The Lunchbox</t>
  </si>
  <si>
    <t>September 20, 2013 (India)</t>
  </si>
  <si>
    <t>Ritesh Batra</t>
  </si>
  <si>
    <t>Irrfan Khan</t>
  </si>
  <si>
    <t>Sikhya Entertainment</t>
  </si>
  <si>
    <t>New World</t>
  </si>
  <si>
    <t>February 21, 2013 (South Korea)</t>
  </si>
  <si>
    <t>Jung-jae Lee</t>
  </si>
  <si>
    <t>Sanai Pictures</t>
  </si>
  <si>
    <t>Charlie Countryman</t>
  </si>
  <si>
    <t>September 13, 2013 (Norway)</t>
  </si>
  <si>
    <t>Fredrik Bond</t>
  </si>
  <si>
    <t>Media Pro Pictures</t>
  </si>
  <si>
    <t>Getaway</t>
  </si>
  <si>
    <t>Sean Finegan</t>
  </si>
  <si>
    <t>After Dark Films</t>
  </si>
  <si>
    <t>Guardians of the Galaxy</t>
  </si>
  <si>
    <t>August 1, 2014 (United States)</t>
  </si>
  <si>
    <t>Chris Pratt</t>
  </si>
  <si>
    <t>Interstellar</t>
  </si>
  <si>
    <t>November 7, 2014 (United States)</t>
  </si>
  <si>
    <t>John Wick</t>
  </si>
  <si>
    <t>October 24, 2014 (United States)</t>
  </si>
  <si>
    <t>Chad Stahelski</t>
  </si>
  <si>
    <t>Derek Kolstad</t>
  </si>
  <si>
    <t>Edge of Tomorrow</t>
  </si>
  <si>
    <t>June 6, 2014 (United States)</t>
  </si>
  <si>
    <t>Gone Girl</t>
  </si>
  <si>
    <t>Gillian Flynn</t>
  </si>
  <si>
    <t>Captain America: The Winter Soldier</t>
  </si>
  <si>
    <t>April 4, 2014 (United States)</t>
  </si>
  <si>
    <t>Marvel Entertainment</t>
  </si>
  <si>
    <t>The Grand Budapest Hotel</t>
  </si>
  <si>
    <t>Stefan Zweig</t>
  </si>
  <si>
    <t>Whiplash</t>
  </si>
  <si>
    <t>October 15, 2014 (Philippines)</t>
  </si>
  <si>
    <t>Damien Chazelle</t>
  </si>
  <si>
    <t>Kingsman: The Secret Service</t>
  </si>
  <si>
    <t>February 13, 2015 (United States)</t>
  </si>
  <si>
    <t>Ex Machina</t>
  </si>
  <si>
    <t>April 24, 2015 (United States)</t>
  </si>
  <si>
    <t>A24</t>
  </si>
  <si>
    <t>Divergent</t>
  </si>
  <si>
    <t>March 21, 2014 (United States)</t>
  </si>
  <si>
    <t>Shailene Woodley</t>
  </si>
  <si>
    <t>Nightcrawler</t>
  </si>
  <si>
    <t>October 31, 2014 (United States)</t>
  </si>
  <si>
    <t>The Hobbit: The Battle of the Five Armies</t>
  </si>
  <si>
    <t>December 17, 2014 (United States)</t>
  </si>
  <si>
    <t>The Equalizer</t>
  </si>
  <si>
    <t>September 26, 2014 (United States)</t>
  </si>
  <si>
    <t>The Maze Runner</t>
  </si>
  <si>
    <t>September 19, 2014 (United States)</t>
  </si>
  <si>
    <t>Wes Ball</t>
  </si>
  <si>
    <t>Noah Oppenheim</t>
  </si>
  <si>
    <t>Lucy</t>
  </si>
  <si>
    <t>July 25, 2014 (United States)</t>
  </si>
  <si>
    <t>Chef</t>
  </si>
  <si>
    <t>May 30, 2014 (United States)</t>
  </si>
  <si>
    <t>Aldamisa Entertainment</t>
  </si>
  <si>
    <t>What We Do in the Shadows</t>
  </si>
  <si>
    <t>Jemaine Clement</t>
  </si>
  <si>
    <t>Unison Films</t>
  </si>
  <si>
    <t>The Imitation Game</t>
  </si>
  <si>
    <t>December 25, 2014 (United States)</t>
  </si>
  <si>
    <t>Graham Moore</t>
  </si>
  <si>
    <t>Black Bear Pictures</t>
  </si>
  <si>
    <t>Fury</t>
  </si>
  <si>
    <t>October 17, 2014 (United States)</t>
  </si>
  <si>
    <t>X-Men: Days of Future Past</t>
  </si>
  <si>
    <t>Predestination</t>
  </si>
  <si>
    <t>January 9, 2015 (United States)</t>
  </si>
  <si>
    <t>The Purge: Anarchy</t>
  </si>
  <si>
    <t>July 18, 2014 (United States)</t>
  </si>
  <si>
    <t>Frank Grillo</t>
  </si>
  <si>
    <t>Birdman or (The Unexpected Virtue of Ignorance)</t>
  </si>
  <si>
    <t>November 14, 2014 (United States)</t>
  </si>
  <si>
    <t>It Follows</t>
  </si>
  <si>
    <t>March 13, 2015 (United States)</t>
  </si>
  <si>
    <t>David Robert Mitchell</t>
  </si>
  <si>
    <t>Maika Monroe</t>
  </si>
  <si>
    <t>Northern Lights Films</t>
  </si>
  <si>
    <t>Blended</t>
  </si>
  <si>
    <t>Ivan Menchell</t>
  </si>
  <si>
    <t>Gulfstream Pictures</t>
  </si>
  <si>
    <t>Ryan J. Condal</t>
  </si>
  <si>
    <t>The Judge</t>
  </si>
  <si>
    <t>October 10, 2014 (United States)</t>
  </si>
  <si>
    <t>December 19, 2014 (United States)</t>
  </si>
  <si>
    <t>Marcy Media</t>
  </si>
  <si>
    <t>May 16, 2014 (United States)</t>
  </si>
  <si>
    <t>The Giver</t>
  </si>
  <si>
    <t>Michael Mitnick</t>
  </si>
  <si>
    <t>Brenton Thwaites</t>
  </si>
  <si>
    <t>Tonik Productions</t>
  </si>
  <si>
    <t>300: Rise of an Empire</t>
  </si>
  <si>
    <t>March 7, 2014 (United States)</t>
  </si>
  <si>
    <t>Noam Murro</t>
  </si>
  <si>
    <t>Sullivan Stapleton</t>
  </si>
  <si>
    <t>American Sniper</t>
  </si>
  <si>
    <t>January 16, 2015 (United States)</t>
  </si>
  <si>
    <t>Love, Rosie</t>
  </si>
  <si>
    <t>October 22, 2014 (United Kingdom)</t>
  </si>
  <si>
    <t>Christian Ditter</t>
  </si>
  <si>
    <t>Canyon Creek Films</t>
  </si>
  <si>
    <t>Big Hero 6</t>
  </si>
  <si>
    <t>Don Hall</t>
  </si>
  <si>
    <t>Jordan Roberts</t>
  </si>
  <si>
    <t>Ryan Potter</t>
  </si>
  <si>
    <t>The Amazing Spider-Man 2</t>
  </si>
  <si>
    <t>May 2, 2014 (United States)</t>
  </si>
  <si>
    <t>Maleficent</t>
  </si>
  <si>
    <t>Robert Stromberg</t>
  </si>
  <si>
    <t>Jolie Pas</t>
  </si>
  <si>
    <t>Into the Woods</t>
  </si>
  <si>
    <t>BBL Motion Picture Studios</t>
  </si>
  <si>
    <t>Unbroken</t>
  </si>
  <si>
    <t>The Lego Movie</t>
  </si>
  <si>
    <t>February 7, 2014 (United States)</t>
  </si>
  <si>
    <t>Christopher Miller</t>
  </si>
  <si>
    <t>The Hunger Games: Mockingjay - Part 1</t>
  </si>
  <si>
    <t>November 21, 2014 (United States)</t>
  </si>
  <si>
    <t>Tusk</t>
  </si>
  <si>
    <t>SModcast Pictures</t>
  </si>
  <si>
    <t>Night at the Museum: Secret of the Tomb</t>
  </si>
  <si>
    <t>The Fault in Our Stars</t>
  </si>
  <si>
    <t>As Above, So Below</t>
  </si>
  <si>
    <t>August 29, 2014 (United States)</t>
  </si>
  <si>
    <t>Perdita Weeks</t>
  </si>
  <si>
    <t>Legendary Entertainment</t>
  </si>
  <si>
    <t>Annabelle</t>
  </si>
  <si>
    <t>Gary Dauberman</t>
  </si>
  <si>
    <t>Ward Horton</t>
  </si>
  <si>
    <t>Boyhood</t>
  </si>
  <si>
    <t>Ellar Coltrane</t>
  </si>
  <si>
    <t>The Theory of Everything</t>
  </si>
  <si>
    <t>November 26, 2014 (United States)</t>
  </si>
  <si>
    <t>James Marsh</t>
  </si>
  <si>
    <t>Anthony McCarten</t>
  </si>
  <si>
    <t>The Expendables 3</t>
  </si>
  <si>
    <t>Patrick Hughes</t>
  </si>
  <si>
    <t>The Interview</t>
  </si>
  <si>
    <t>December 24, 2014 (United States)</t>
  </si>
  <si>
    <t>Dan Sterling</t>
  </si>
  <si>
    <t>The Drop</t>
  </si>
  <si>
    <t>September 12, 2014 (United States)</t>
  </si>
  <si>
    <t>MichaÃ«l R. Roskam</t>
  </si>
  <si>
    <t>Dennis Lehane</t>
  </si>
  <si>
    <t>Big Screen Productions</t>
  </si>
  <si>
    <t>Transformers: Age of Extinction</t>
  </si>
  <si>
    <t>June 27, 2014 (United States)</t>
  </si>
  <si>
    <t>Inherent Vice</t>
  </si>
  <si>
    <t>Andrew Jay Cohen</t>
  </si>
  <si>
    <t>The Babadook</t>
  </si>
  <si>
    <t>November 28, 2014 (United States)</t>
  </si>
  <si>
    <t>Jennifer Kent</t>
  </si>
  <si>
    <t>Essie Davis</t>
  </si>
  <si>
    <t>Sex Tape</t>
  </si>
  <si>
    <t>The Other Woman</t>
  </si>
  <si>
    <t>Melissa K. Stack</t>
  </si>
  <si>
    <t>Wild Tales</t>
  </si>
  <si>
    <t>August 21, 2014 (Argentina)</t>
  </si>
  <si>
    <t>DamiÃ¡n Szifron</t>
  </si>
  <si>
    <t>GermÃ¡n Servidio</t>
  </si>
  <si>
    <t>DarÃ­o Grandinetti</t>
  </si>
  <si>
    <t>Kramer &amp; Sigman Films</t>
  </si>
  <si>
    <t>Wild</t>
  </si>
  <si>
    <t>Bob Industries</t>
  </si>
  <si>
    <t>Foxcatcher</t>
  </si>
  <si>
    <t>The Guest</t>
  </si>
  <si>
    <t>September 5, 2014 (United Kingdom)</t>
  </si>
  <si>
    <t>Dan Stevens</t>
  </si>
  <si>
    <t>August 8, 2014 (United States)</t>
  </si>
  <si>
    <t>Josh Appelbaum</t>
  </si>
  <si>
    <t>February 12, 2014 (United States)</t>
  </si>
  <si>
    <t>Joshua Zetumer</t>
  </si>
  <si>
    <t>22 Jump Street</t>
  </si>
  <si>
    <t>June 13, 2014 (United States)</t>
  </si>
  <si>
    <t>Dawn of the Planet of the Apes</t>
  </si>
  <si>
    <t>Chernin Entertainment</t>
  </si>
  <si>
    <t>Sin City: A Dame to Kill for</t>
  </si>
  <si>
    <t>August 22, 2014 (United States)</t>
  </si>
  <si>
    <t>Brick Mansions</t>
  </si>
  <si>
    <t>Camille Delamarre</t>
  </si>
  <si>
    <t>Vampire Academy</t>
  </si>
  <si>
    <t>Richelle Mead</t>
  </si>
  <si>
    <t>Zoey Deutch</t>
  </si>
  <si>
    <t>The Monuments Men</t>
  </si>
  <si>
    <t>Honeymoon</t>
  </si>
  <si>
    <t>Leigh Janiak</t>
  </si>
  <si>
    <t>Phil Graziadei</t>
  </si>
  <si>
    <t>Rose Leslie</t>
  </si>
  <si>
    <t>Fewlas Entertainment</t>
  </si>
  <si>
    <t>Dumb and Dumber to</t>
  </si>
  <si>
    <t>Before We Go</t>
  </si>
  <si>
    <t>July 21, 2015 (United States)</t>
  </si>
  <si>
    <t>G4 Productions</t>
  </si>
  <si>
    <t>How to Train Your Dragon 2</t>
  </si>
  <si>
    <t>Noah</t>
  </si>
  <si>
    <t>A Walk Among the Tombstones</t>
  </si>
  <si>
    <t>1984 Private Defense Contractors</t>
  </si>
  <si>
    <t>Need for Speed</t>
  </si>
  <si>
    <t>Scott Waugh</t>
  </si>
  <si>
    <t>George Gatins</t>
  </si>
  <si>
    <t>Aaron Paul</t>
  </si>
  <si>
    <t>Rio 2</t>
  </si>
  <si>
    <t>Seventh Son</t>
  </si>
  <si>
    <t>February 6, 2015 (United States)</t>
  </si>
  <si>
    <t>Beijing Skywheel Entertainment Co.</t>
  </si>
  <si>
    <t>Exodus: Gods and Kings</t>
  </si>
  <si>
    <t>December 12, 2014 (United States)</t>
  </si>
  <si>
    <t>A Million Ways to Die in the West</t>
  </si>
  <si>
    <t>Sabotage</t>
  </si>
  <si>
    <t>Paddington</t>
  </si>
  <si>
    <t>Paul King</t>
  </si>
  <si>
    <t>Hugh Bonneville</t>
  </si>
  <si>
    <t>Non-Stop</t>
  </si>
  <si>
    <t>February 28, 2014 (United States)</t>
  </si>
  <si>
    <t>John W. Richardson</t>
  </si>
  <si>
    <t>The Best of Me</t>
  </si>
  <si>
    <t>Horrible Bosses 2</t>
  </si>
  <si>
    <t>This Is Where I Leave You</t>
  </si>
  <si>
    <t>Jonathan Tropper</t>
  </si>
  <si>
    <t>21 Laps Entertainment</t>
  </si>
  <si>
    <t>Into the Storm</t>
  </si>
  <si>
    <t>John Swetnam</t>
  </si>
  <si>
    <t>Richard Armitage</t>
  </si>
  <si>
    <t>Broken Road Productions</t>
  </si>
  <si>
    <t>Penguins of Madagascar</t>
  </si>
  <si>
    <t>Michael Colton</t>
  </si>
  <si>
    <t>Jack Ryan: Shadow Recruit</t>
  </si>
  <si>
    <t>January 17, 2014 (United States)</t>
  </si>
  <si>
    <t>Adam Cozad</t>
  </si>
  <si>
    <t>Mommy</t>
  </si>
  <si>
    <t>October 8, 2014 (Belgium)</t>
  </si>
  <si>
    <t>Xavier Dolan</t>
  </si>
  <si>
    <t>Anne Dorval</t>
  </si>
  <si>
    <t>Les Films SÃ©ville</t>
  </si>
  <si>
    <t>Testament of Youth</t>
  </si>
  <si>
    <t>January 16, 2015 (United Kingdom)</t>
  </si>
  <si>
    <t>James Kent</t>
  </si>
  <si>
    <t>Vera Brittain</t>
  </si>
  <si>
    <t>Cooties</t>
  </si>
  <si>
    <t>September 18, 2015 (United States)</t>
  </si>
  <si>
    <t>Jonathan Milott</t>
  </si>
  <si>
    <t>SpectreVision</t>
  </si>
  <si>
    <t>The Book of Life</t>
  </si>
  <si>
    <t>Jorge R. GutiÃ©rrez</t>
  </si>
  <si>
    <t>Reel FX Creative Studios</t>
  </si>
  <si>
    <t>Goodnight Mommy</t>
  </si>
  <si>
    <t>September 11, 2015 (United States)</t>
  </si>
  <si>
    <t>Severin Fiala</t>
  </si>
  <si>
    <t>Veronika Franz</t>
  </si>
  <si>
    <t>Lukas Schwarz</t>
  </si>
  <si>
    <t>Ulrich Seidl Film Produktion GmbH</t>
  </si>
  <si>
    <t>The November Man</t>
  </si>
  <si>
    <t>August 27, 2014 (United States)</t>
  </si>
  <si>
    <t>Michael Finch</t>
  </si>
  <si>
    <t>Dracula Untold</t>
  </si>
  <si>
    <t>Gary Shore</t>
  </si>
  <si>
    <t>Matt Sazama</t>
  </si>
  <si>
    <t>Unfriended</t>
  </si>
  <si>
    <t>April 17, 2015 (United States)</t>
  </si>
  <si>
    <t>Levan Gabriadze</t>
  </si>
  <si>
    <t>Nelson Greaves</t>
  </si>
  <si>
    <t>Heather Sossaman</t>
  </si>
  <si>
    <t>I Origins</t>
  </si>
  <si>
    <t>September 19, 2014 (South Africa)</t>
  </si>
  <si>
    <t>Verisimilitude</t>
  </si>
  <si>
    <t>Transcendence</t>
  </si>
  <si>
    <t>April 18, 2014 (United States)</t>
  </si>
  <si>
    <t>Wally Pfister</t>
  </si>
  <si>
    <t>Jack Paglen</t>
  </si>
  <si>
    <t>February 14, 2014 (United States)</t>
  </si>
  <si>
    <t>Gabriella Wilde</t>
  </si>
  <si>
    <t>Just Before I Go</t>
  </si>
  <si>
    <t>Courteney Cox</t>
  </si>
  <si>
    <t>David Flebotte</t>
  </si>
  <si>
    <t>New Artists Alliance</t>
  </si>
  <si>
    <t>Before I Go to Sleep</t>
  </si>
  <si>
    <t>Scott Free Productions</t>
  </si>
  <si>
    <t>The Good Lie</t>
  </si>
  <si>
    <t>November 7, 2014 (South Africa)</t>
  </si>
  <si>
    <t>Philippe Falardeau</t>
  </si>
  <si>
    <t>Margaret Nagle</t>
  </si>
  <si>
    <t>Kenya</t>
  </si>
  <si>
    <t>Deliver Us from Evil</t>
  </si>
  <si>
    <t>July 2, 2014 (United States)</t>
  </si>
  <si>
    <t>The Raid 2</t>
  </si>
  <si>
    <t>Taken 3</t>
  </si>
  <si>
    <t>Pompeii</t>
  </si>
  <si>
    <t>Janet Scott Batchler</t>
  </si>
  <si>
    <t>Kit Harington</t>
  </si>
  <si>
    <t>Kill Me Three Times</t>
  </si>
  <si>
    <t>April 10, 2015 (United States)</t>
  </si>
  <si>
    <t>Kriv Stenders</t>
  </si>
  <si>
    <t>James McFarland</t>
  </si>
  <si>
    <t>Cargo Entertainment</t>
  </si>
  <si>
    <t>Ride Along</t>
  </si>
  <si>
    <t>That Awkward Moment</t>
  </si>
  <si>
    <t>Tom Gormican</t>
  </si>
  <si>
    <t>Treehouse Pictures</t>
  </si>
  <si>
    <t>The Homesman</t>
  </si>
  <si>
    <t>May 18, 2014 (France)</t>
  </si>
  <si>
    <t>Black Sea</t>
  </si>
  <si>
    <t>January 23, 2015 (United States)</t>
  </si>
  <si>
    <t>Dennis Kelly</t>
  </si>
  <si>
    <t>Men, Women &amp; Children</t>
  </si>
  <si>
    <t>Chad Kultgen</t>
  </si>
  <si>
    <t>Kaitlyn Dever</t>
  </si>
  <si>
    <t>Let's Be Cops</t>
  </si>
  <si>
    <t>August 13, 2014 (United States)</t>
  </si>
  <si>
    <t>Jake Johnson</t>
  </si>
  <si>
    <t>Genre Films</t>
  </si>
  <si>
    <t>A Most Violent Year</t>
  </si>
  <si>
    <t>January 30, 2015 (United States)</t>
  </si>
  <si>
    <t>PK</t>
  </si>
  <si>
    <t>December 19, 2014 (India)</t>
  </si>
  <si>
    <t>Rajkumar Hirani Films</t>
  </si>
  <si>
    <t>A Little Chaos</t>
  </si>
  <si>
    <t>June 26, 2015 (United States)</t>
  </si>
  <si>
    <t>The Loft</t>
  </si>
  <si>
    <t>Erik Van Looy</t>
  </si>
  <si>
    <t>Bart De Pauw</t>
  </si>
  <si>
    <t>A Most Wanted Man</t>
  </si>
  <si>
    <t>Clown</t>
  </si>
  <si>
    <t>June 17, 2016 (United States)</t>
  </si>
  <si>
    <t>Jon Watts</t>
  </si>
  <si>
    <t>Andy Powers</t>
  </si>
  <si>
    <t>Cross Creek Pictures</t>
  </si>
  <si>
    <t>The Signal</t>
  </si>
  <si>
    <t>July 10, 2014 (Germany)</t>
  </si>
  <si>
    <t>William Eubank</t>
  </si>
  <si>
    <t>Carlyle Eubank</t>
  </si>
  <si>
    <t>The Hundred-Foot Journey</t>
  </si>
  <si>
    <t>Beyond the Lights</t>
  </si>
  <si>
    <t>Black Entertainment Television (BET)</t>
  </si>
  <si>
    <t>Maps to the Stars</t>
  </si>
  <si>
    <t>February 27, 2015 (United States)</t>
  </si>
  <si>
    <t>Bruce Wagner</t>
  </si>
  <si>
    <t>Prospero Pictures</t>
  </si>
  <si>
    <t>If I Stay</t>
  </si>
  <si>
    <t>R.J. Cutler</t>
  </si>
  <si>
    <t>She's Funny That Way</t>
  </si>
  <si>
    <t>August 21, 2015 (United States)</t>
  </si>
  <si>
    <t>Louise Stratten</t>
  </si>
  <si>
    <t>Imogen Poots</t>
  </si>
  <si>
    <t>Lagniappe Films</t>
  </si>
  <si>
    <t>'71</t>
  </si>
  <si>
    <t>October 10, 2014 (United Kingdom)</t>
  </si>
  <si>
    <t>Yann Demange</t>
  </si>
  <si>
    <t>Gregory Burke</t>
  </si>
  <si>
    <t>Film 4</t>
  </si>
  <si>
    <t>Still Alice</t>
  </si>
  <si>
    <t>February 20, 2015 (United States)</t>
  </si>
  <si>
    <t>Richard Glatzer</t>
  </si>
  <si>
    <t>Lutzus-Brown</t>
  </si>
  <si>
    <t>3 Days to Kill</t>
  </si>
  <si>
    <t>Spring</t>
  </si>
  <si>
    <t>March 20, 2015 (United States)</t>
  </si>
  <si>
    <t>Justin Benson</t>
  </si>
  <si>
    <t>Rustic Films</t>
  </si>
  <si>
    <t>Love &amp; Mercy</t>
  </si>
  <si>
    <t>June 19, 2015 (United States)</t>
  </si>
  <si>
    <t>Bill Pohlad</t>
  </si>
  <si>
    <t>Big Eyes</t>
  </si>
  <si>
    <t>Addicted</t>
  </si>
  <si>
    <t>Christina Welsh</t>
  </si>
  <si>
    <t>Sharon Leal</t>
  </si>
  <si>
    <t>Codeblack Entertainment</t>
  </si>
  <si>
    <t>The Water Diviner</t>
  </si>
  <si>
    <t>December 26, 2014 (Australia)</t>
  </si>
  <si>
    <t>Andrew Knight</t>
  </si>
  <si>
    <t>Fear of God Films</t>
  </si>
  <si>
    <t>Selma</t>
  </si>
  <si>
    <t>Ava DuVernay</t>
  </si>
  <si>
    <t>Paul Webb</t>
  </si>
  <si>
    <t>David Oyelowo</t>
  </si>
  <si>
    <t>Veronica Mars</t>
  </si>
  <si>
    <t>March 13, 2014 (Germany)</t>
  </si>
  <si>
    <t>Rob Thomas</t>
  </si>
  <si>
    <t>Warner Bros. Digital Distribution</t>
  </si>
  <si>
    <t>Million Dollar Arm</t>
  </si>
  <si>
    <t>Jon Hamm</t>
  </si>
  <si>
    <t>The One I Love</t>
  </si>
  <si>
    <t>Charlie McDowell</t>
  </si>
  <si>
    <t>Justin Lader</t>
  </si>
  <si>
    <t>RADiUS-TWC</t>
  </si>
  <si>
    <t>Jersey Boys</t>
  </si>
  <si>
    <t>John Lloyd Young</t>
  </si>
  <si>
    <t>Four Seasons Partnership</t>
  </si>
  <si>
    <t>Walk of Shame</t>
  </si>
  <si>
    <t>May 1, 2014 (Israel)</t>
  </si>
  <si>
    <t>Elizabeth Banks</t>
  </si>
  <si>
    <t>Focus World</t>
  </si>
  <si>
    <t>Draft Day</t>
  </si>
  <si>
    <t>Scott Rothman</t>
  </si>
  <si>
    <t>And So It Goes</t>
  </si>
  <si>
    <t>ASIG Productions</t>
  </si>
  <si>
    <t>A Haunted House 2</t>
  </si>
  <si>
    <t>Baby Way Productions</t>
  </si>
  <si>
    <t>The Gambler</t>
  </si>
  <si>
    <t>Cake</t>
  </si>
  <si>
    <t>Patrick Tobin</t>
  </si>
  <si>
    <t>Cinelou Films</t>
  </si>
  <si>
    <t>I, Frankenstein</t>
  </si>
  <si>
    <t>Hopscotch Features</t>
  </si>
  <si>
    <t>Muppets Most Wanted</t>
  </si>
  <si>
    <t>Two Night Stand</t>
  </si>
  <si>
    <t>Max Nichols</t>
  </si>
  <si>
    <t>Mark Hammer</t>
  </si>
  <si>
    <t>Apartment Two</t>
  </si>
  <si>
    <t>Son of a Gun</t>
  </si>
  <si>
    <t>December 11, 2014 (United States)</t>
  </si>
  <si>
    <t>Julius Avery</t>
  </si>
  <si>
    <t>Pawn Sacrifice</t>
  </si>
  <si>
    <t>Gail Katz Productions</t>
  </si>
  <si>
    <t>Left Behind</t>
  </si>
  <si>
    <t>Vic Armstrong</t>
  </si>
  <si>
    <t>Paul Lalonde</t>
  </si>
  <si>
    <t>Stoney Lake Entertainment</t>
  </si>
  <si>
    <t>Alexander and the Terrible, Horrible, No Good, Very Bad Day</t>
  </si>
  <si>
    <t>Rob Lieber</t>
  </si>
  <si>
    <t>St. Vincent</t>
  </si>
  <si>
    <t>Theodore Melfi</t>
  </si>
  <si>
    <t>The Legend of Hercules</t>
  </si>
  <si>
    <t>Sean Hood</t>
  </si>
  <si>
    <t>Kellan Lutz</t>
  </si>
  <si>
    <t>Kill the Messenger</t>
  </si>
  <si>
    <t>October 9, 2014 (Hungary)</t>
  </si>
  <si>
    <t>Sierra / Affinity</t>
  </si>
  <si>
    <t>Step Up All in</t>
  </si>
  <si>
    <t>Trish Sie</t>
  </si>
  <si>
    <t>Ryan Guzman</t>
  </si>
  <si>
    <t>The Salvation</t>
  </si>
  <si>
    <t>Kristian Levring</t>
  </si>
  <si>
    <t>God's Not Dead</t>
  </si>
  <si>
    <t>Harold Cronk</t>
  </si>
  <si>
    <t>Hunter Dennis</t>
  </si>
  <si>
    <t>Shane Harper</t>
  </si>
  <si>
    <t>Pure Flix Productions</t>
  </si>
  <si>
    <t>Winter's Tale</t>
  </si>
  <si>
    <t>When Marnie Was There</t>
  </si>
  <si>
    <t>August 7, 2015 (United States)</t>
  </si>
  <si>
    <t>James Simone</t>
  </si>
  <si>
    <t>Joan G. Robinson</t>
  </si>
  <si>
    <t>Sara Takatsuki</t>
  </si>
  <si>
    <t>Dentsu</t>
  </si>
  <si>
    <t>Mr. Peabody &amp; Sherman</t>
  </si>
  <si>
    <t>Ty Burrell</t>
  </si>
  <si>
    <t>Bullwinkle Studios</t>
  </si>
  <si>
    <t>Tammy</t>
  </si>
  <si>
    <t>Ben Falcone</t>
  </si>
  <si>
    <t>Melissa McCarthy</t>
  </si>
  <si>
    <t>RatPac-Dune Entertainment</t>
  </si>
  <si>
    <t>Big Game</t>
  </si>
  <si>
    <t>Jalmari Helander</t>
  </si>
  <si>
    <t>Finland</t>
  </si>
  <si>
    <t>Subzero Film Entertainment</t>
  </si>
  <si>
    <t>A Long Way Down</t>
  </si>
  <si>
    <t>June 5, 2014 (United States)</t>
  </si>
  <si>
    <t>Pascal Chaumeil</t>
  </si>
  <si>
    <t>Wildgaze Films</t>
  </si>
  <si>
    <t>The Rover</t>
  </si>
  <si>
    <t>Force Majeure</t>
  </si>
  <si>
    <t>December 30, 2014 (United States)</t>
  </si>
  <si>
    <t>Ruben Ã–stlund</t>
  </si>
  <si>
    <t>Johannes Kuhnke</t>
  </si>
  <si>
    <t>Plattform Produktion</t>
  </si>
  <si>
    <t>Two Days, One Night</t>
  </si>
  <si>
    <t>May 21, 2014 (Belgium)</t>
  </si>
  <si>
    <t>Les Films du Fleuve</t>
  </si>
  <si>
    <t>Lost River</t>
  </si>
  <si>
    <t>Christina Hendricks</t>
  </si>
  <si>
    <t>Magic in the Moonlight</t>
  </si>
  <si>
    <t>Song of the Sea</t>
  </si>
  <si>
    <t>November 20, 2015 (United States)</t>
  </si>
  <si>
    <t>Will Collins</t>
  </si>
  <si>
    <t>David Rawle</t>
  </si>
  <si>
    <t>Backup Media</t>
  </si>
  <si>
    <t>Hector and the Search for Happiness</t>
  </si>
  <si>
    <t>August 14, 2014 (Germany)</t>
  </si>
  <si>
    <t>Maria von Heland</t>
  </si>
  <si>
    <t>The Quiet Ones</t>
  </si>
  <si>
    <t>Jared Harris</t>
  </si>
  <si>
    <t>Zombeavers</t>
  </si>
  <si>
    <t>Jordan Rubin</t>
  </si>
  <si>
    <t>Al Kaplan</t>
  </si>
  <si>
    <t>Rachel Melvin</t>
  </si>
  <si>
    <t>Armory Films</t>
  </si>
  <si>
    <t>Barefoot</t>
  </si>
  <si>
    <t>September 4, 2014 (Israel)</t>
  </si>
  <si>
    <t>Stephen Zotnowski</t>
  </si>
  <si>
    <t>WhiteFlame Productions</t>
  </si>
  <si>
    <t>Sam Miller</t>
  </si>
  <si>
    <t>Aimee Lagos</t>
  </si>
  <si>
    <t>Taraji P. Henson</t>
  </si>
  <si>
    <t>February 5, 2015 (Russia)</t>
  </si>
  <si>
    <t>Oleg Negin</t>
  </si>
  <si>
    <t>Aleksey Serebryakov</t>
  </si>
  <si>
    <t>Non-Stop Productions</t>
  </si>
  <si>
    <t>Serena</t>
  </si>
  <si>
    <t>February 26, 2015 (United States)</t>
  </si>
  <si>
    <t>Christopher Kyle</t>
  </si>
  <si>
    <t>The Duke of Burgundy</t>
  </si>
  <si>
    <t>Peter Strickland</t>
  </si>
  <si>
    <t>Sidse Babett Knudsen</t>
  </si>
  <si>
    <t>Rook Films</t>
  </si>
  <si>
    <t>Effie Gray</t>
  </si>
  <si>
    <t>Richard Laxton</t>
  </si>
  <si>
    <t>Sovereign Films (II)</t>
  </si>
  <si>
    <t>Wish I Was Here</t>
  </si>
  <si>
    <t>Adam J. Braff</t>
  </si>
  <si>
    <t>Frank</t>
  </si>
  <si>
    <t>September 5, 2014 (United States)</t>
  </si>
  <si>
    <t>Lenny Abrahamson</t>
  </si>
  <si>
    <t>Element Pictures</t>
  </si>
  <si>
    <t>Get on Up</t>
  </si>
  <si>
    <t>Suffragette</t>
  </si>
  <si>
    <t>October 12, 2015 (United Kingdom)</t>
  </si>
  <si>
    <t>Sarah Gavron</t>
  </si>
  <si>
    <t>Ouija</t>
  </si>
  <si>
    <t>Stiles White</t>
  </si>
  <si>
    <t>Olivia Cooke</t>
  </si>
  <si>
    <t>Heaven Is for Real</t>
  </si>
  <si>
    <t>April 16, 2014 (United States)</t>
  </si>
  <si>
    <t>While We're Young</t>
  </si>
  <si>
    <t>IAC Films</t>
  </si>
  <si>
    <t>Winter Sleep</t>
  </si>
  <si>
    <t>June 12, 2014 (Turkey)</t>
  </si>
  <si>
    <t>Ebru Ceylan</t>
  </si>
  <si>
    <t>Haluk Bilginer</t>
  </si>
  <si>
    <t>White Bird in a Blizzard</t>
  </si>
  <si>
    <t>September 25, 2014 (United States)</t>
  </si>
  <si>
    <t>Dear White People</t>
  </si>
  <si>
    <t>December 4, 2014 (Brazil)</t>
  </si>
  <si>
    <t>Justin Simien</t>
  </si>
  <si>
    <t>Tyler James Williams</t>
  </si>
  <si>
    <t>Code Red</t>
  </si>
  <si>
    <t>Calvary</t>
  </si>
  <si>
    <t>April 11, 2014 (United Kingdom)</t>
  </si>
  <si>
    <t>Think Like a Man Too</t>
  </si>
  <si>
    <t>Kevin Hart</t>
  </si>
  <si>
    <t>LStar Capital</t>
  </si>
  <si>
    <t>Heaven Knows What</t>
  </si>
  <si>
    <t>May 29, 2015 (United States)</t>
  </si>
  <si>
    <t>Benny Safdie</t>
  </si>
  <si>
    <t>Arielle Holmes</t>
  </si>
  <si>
    <t>Iconoclast</t>
  </si>
  <si>
    <t>The Keeping Room</t>
  </si>
  <si>
    <t>Julia Hart</t>
  </si>
  <si>
    <t>Gilbert Films</t>
  </si>
  <si>
    <t>Planes: Fire &amp; Rescue</t>
  </si>
  <si>
    <t>Roberts Gannaway</t>
  </si>
  <si>
    <t>Disneytoon Studios</t>
  </si>
  <si>
    <t>Top Five</t>
  </si>
  <si>
    <t>99 Homes</t>
  </si>
  <si>
    <t>October 9, 2015 (United States)</t>
  </si>
  <si>
    <t>Ramin Bahrani</t>
  </si>
  <si>
    <t>Broad Green Pictures</t>
  </si>
  <si>
    <t>Black or White</t>
  </si>
  <si>
    <t>BlackWhite</t>
  </si>
  <si>
    <t>Clouds of Sils Maria</t>
  </si>
  <si>
    <t>August 20, 2014 (France)</t>
  </si>
  <si>
    <t>CG CinÃ©ma</t>
  </si>
  <si>
    <t>Big Stone Gap</t>
  </si>
  <si>
    <t>May 20, 2016 (Spain)</t>
  </si>
  <si>
    <t>Adriana Trigiani</t>
  </si>
  <si>
    <t>Altar Identity Studios</t>
  </si>
  <si>
    <t>Laggies</t>
  </si>
  <si>
    <t>Andrea Seigel</t>
  </si>
  <si>
    <t>Mad Max: Fury Road</t>
  </si>
  <si>
    <t>May 15, 2015 (United States)</t>
  </si>
  <si>
    <t>Avengers: Age of Ultron</t>
  </si>
  <si>
    <t>May 1, 2015 (United States)</t>
  </si>
  <si>
    <t>Crimson Peak</t>
  </si>
  <si>
    <t>October 16, 2015 (United States)</t>
  </si>
  <si>
    <t>Double Dare You (DDY)</t>
  </si>
  <si>
    <t>Furious 7</t>
  </si>
  <si>
    <t>April 3, 2015 (United States)</t>
  </si>
  <si>
    <t>The Hateful Eight</t>
  </si>
  <si>
    <t>December 30, 2015 (United States)</t>
  </si>
  <si>
    <t>Visiona Romantica</t>
  </si>
  <si>
    <t>Ant-Man</t>
  </si>
  <si>
    <t>July 17, 2015 (United States)</t>
  </si>
  <si>
    <t>Fifty Shades of Grey</t>
  </si>
  <si>
    <t>Dakota Johnson</t>
  </si>
  <si>
    <t>Sicario</t>
  </si>
  <si>
    <t>October 2, 2015 (United States)</t>
  </si>
  <si>
    <t>Taylor Sheridan</t>
  </si>
  <si>
    <t>The Witch</t>
  </si>
  <si>
    <t>February 19, 2016 (United States)</t>
  </si>
  <si>
    <t>Robert Eggers</t>
  </si>
  <si>
    <t>Anya Taylor-Joy</t>
  </si>
  <si>
    <t>Parts and Labor</t>
  </si>
  <si>
    <t>The Big Short</t>
  </si>
  <si>
    <t>December 23, 2015 (United States)</t>
  </si>
  <si>
    <t>Jurassic World</t>
  </si>
  <si>
    <t>June 12, 2015 (United States)</t>
  </si>
  <si>
    <t>The Revenant</t>
  </si>
  <si>
    <t>January 8, 2016 (United States)</t>
  </si>
  <si>
    <t>The Martian</t>
  </si>
  <si>
    <t>Room</t>
  </si>
  <si>
    <t>January 22, 2016 (United States)</t>
  </si>
  <si>
    <t>Emma Donoghue</t>
  </si>
  <si>
    <t>Inside Out</t>
  </si>
  <si>
    <t>Spotlight</t>
  </si>
  <si>
    <t>Josh Singer</t>
  </si>
  <si>
    <t>Participant</t>
  </si>
  <si>
    <t>American Ultra</t>
  </si>
  <si>
    <t>PalmStar Media</t>
  </si>
  <si>
    <t>The Man from U.N.C.L.E.</t>
  </si>
  <si>
    <t>August 14, 2015 (United States)</t>
  </si>
  <si>
    <t>Terminator Genisys</t>
  </si>
  <si>
    <t>July 1, 2015 (United States)</t>
  </si>
  <si>
    <t>Cinderella</t>
  </si>
  <si>
    <t>Lily James</t>
  </si>
  <si>
    <t>Allison Shearmur Productions</t>
  </si>
  <si>
    <t>Star Wars: Episode VII - The Force Awakens</t>
  </si>
  <si>
    <t>December 18, 2015 (United States)</t>
  </si>
  <si>
    <t>Daisy Ridley</t>
  </si>
  <si>
    <t>The Lobster</t>
  </si>
  <si>
    <t>October 16, 2015 (United Kingdom)</t>
  </si>
  <si>
    <t>Spectre</t>
  </si>
  <si>
    <t>November 6, 2015 (United States)</t>
  </si>
  <si>
    <t>B24</t>
  </si>
  <si>
    <t>High-Rise</t>
  </si>
  <si>
    <t>April 28, 2016 (United States)</t>
  </si>
  <si>
    <t>Tom Hiddleston</t>
  </si>
  <si>
    <t>Chappie</t>
  </si>
  <si>
    <t>March 6, 2015 (United States)</t>
  </si>
  <si>
    <t>Knock Knock</t>
  </si>
  <si>
    <t>In the Heart of the Sea</t>
  </si>
  <si>
    <t>December 11, 2015 (United States)</t>
  </si>
  <si>
    <t>The Bronze</t>
  </si>
  <si>
    <t>March 18, 2016 (United States)</t>
  </si>
  <si>
    <t>Bryan Buckley</t>
  </si>
  <si>
    <t>Melissa Rauch</t>
  </si>
  <si>
    <t>Duplass Brothers Productions</t>
  </si>
  <si>
    <t>The Intern</t>
  </si>
  <si>
    <t>Waverly Films</t>
  </si>
  <si>
    <t>The Hunger Games: Mockingjay - Part 2</t>
  </si>
  <si>
    <t>Everest</t>
  </si>
  <si>
    <t>Jason Clarke</t>
  </si>
  <si>
    <t>Blackhat</t>
  </si>
  <si>
    <t>Morgan Davis Foehl</t>
  </si>
  <si>
    <t>Spy</t>
  </si>
  <si>
    <t>June 5, 2015 (United States)</t>
  </si>
  <si>
    <t>Jeremy Slater</t>
  </si>
  <si>
    <t>Mission: Impossible - Rogue Nation</t>
  </si>
  <si>
    <t>July 31, 2015 (United States)</t>
  </si>
  <si>
    <t>The Visit</t>
  </si>
  <si>
    <t>Olivia DeJonge</t>
  </si>
  <si>
    <t>Blinding Edge Pictures</t>
  </si>
  <si>
    <t>Vacation</t>
  </si>
  <si>
    <t>July 29, 2015 (United States)</t>
  </si>
  <si>
    <t>John Francis Daley</t>
  </si>
  <si>
    <t>Ed Helms</t>
  </si>
  <si>
    <t>Creed</t>
  </si>
  <si>
    <t>November 25, 2015 (United States)</t>
  </si>
  <si>
    <t>The Age of Adaline</t>
  </si>
  <si>
    <t>J. Mills Goodloe</t>
  </si>
  <si>
    <t>Blake Lively</t>
  </si>
  <si>
    <t>Black Mass</t>
  </si>
  <si>
    <t>Mark Mallouk</t>
  </si>
  <si>
    <t>Focus</t>
  </si>
  <si>
    <t>Home</t>
  </si>
  <si>
    <t>March 27, 2015 (United States)</t>
  </si>
  <si>
    <t>Jim Parsons</t>
  </si>
  <si>
    <t>Jupiter Ascending</t>
  </si>
  <si>
    <t>I Saw the Light</t>
  </si>
  <si>
    <t>April 1, 2016 (United States)</t>
  </si>
  <si>
    <t>Marc Abraham</t>
  </si>
  <si>
    <t>BRON Studios</t>
  </si>
  <si>
    <t>Minions</t>
  </si>
  <si>
    <t>July 10, 2015 (United States)</t>
  </si>
  <si>
    <t>Kyle Balda</t>
  </si>
  <si>
    <t>Brian Lynch</t>
  </si>
  <si>
    <t>Illumination Entertainment</t>
  </si>
  <si>
    <t>Pitch Perfect 2</t>
  </si>
  <si>
    <t>San Andreas</t>
  </si>
  <si>
    <t>Carlton Cuse</t>
  </si>
  <si>
    <t>Trainwreck</t>
  </si>
  <si>
    <t>Amy Schumer</t>
  </si>
  <si>
    <t>Tomorrowland</t>
  </si>
  <si>
    <t>May 22, 2015 (United States)</t>
  </si>
  <si>
    <t>Damon Lindelof</t>
  </si>
  <si>
    <t>Bridge of Spies</t>
  </si>
  <si>
    <t>Matt Charman</t>
  </si>
  <si>
    <t>The Danish Girl</t>
  </si>
  <si>
    <t>The Divergent Series: Insurgent</t>
  </si>
  <si>
    <t>Brian Duffield</t>
  </si>
  <si>
    <t>Straight Outta Compton</t>
  </si>
  <si>
    <t>Jonathan Herman</t>
  </si>
  <si>
    <t>O'Shea Jackson Jr.</t>
  </si>
  <si>
    <t>Carol</t>
  </si>
  <si>
    <t>January 15, 2016 (United States)</t>
  </si>
  <si>
    <t>Phyllis Nagy</t>
  </si>
  <si>
    <t>August 26, 2015 (United States)</t>
  </si>
  <si>
    <t>The Boy Next Door</t>
  </si>
  <si>
    <t>Barbara Curry</t>
  </si>
  <si>
    <t>Southpaw</t>
  </si>
  <si>
    <t>July 24, 2015 (United States)</t>
  </si>
  <si>
    <t>Kurt Sutter</t>
  </si>
  <si>
    <t>Escape Artists</t>
  </si>
  <si>
    <t>The Dressmaker</t>
  </si>
  <si>
    <t>October 29, 2015 (Australia)</t>
  </si>
  <si>
    <t>Rosalie Ham</t>
  </si>
  <si>
    <t>Maze Runner: The Scorch Trials</t>
  </si>
  <si>
    <t>T.S. Nowlin</t>
  </si>
  <si>
    <t>Gotham Group</t>
  </si>
  <si>
    <t>Lost and Love</t>
  </si>
  <si>
    <t>March 20, 2015 (China)</t>
  </si>
  <si>
    <t>Sanyuan Peng</t>
  </si>
  <si>
    <t>Chongqing Film Group</t>
  </si>
  <si>
    <t>The Last Witch Hunter</t>
  </si>
  <si>
    <t>October 23, 2015 (United States)</t>
  </si>
  <si>
    <t>Green Room</t>
  </si>
  <si>
    <t>May 13, 2016 (United States)</t>
  </si>
  <si>
    <t>Burnt</t>
  </si>
  <si>
    <t>October 30, 2015 (United States)</t>
  </si>
  <si>
    <t>The Good Dinosaur</t>
  </si>
  <si>
    <t>Peter Sohn</t>
  </si>
  <si>
    <t>Bob Peterson</t>
  </si>
  <si>
    <t>Far from the Madding Crowd</t>
  </si>
  <si>
    <t>Thomas Hardy</t>
  </si>
  <si>
    <t>The Invitation</t>
  </si>
  <si>
    <t>April 8, 2016 (United States)</t>
  </si>
  <si>
    <t>Logan Marshall-Green</t>
  </si>
  <si>
    <t>Gamechanger Films</t>
  </si>
  <si>
    <t>Joel Edgerton</t>
  </si>
  <si>
    <t>Blumhouse Productions</t>
  </si>
  <si>
    <t>December 25, 2015 (United States)</t>
  </si>
  <si>
    <t>Edgar RamÃ­rez</t>
  </si>
  <si>
    <t>Get Hard</t>
  </si>
  <si>
    <t>Jay Martel</t>
  </si>
  <si>
    <t>Hitman: Agent 47</t>
  </si>
  <si>
    <t>Aleksander Bach</t>
  </si>
  <si>
    <t>Rupert Friend</t>
  </si>
  <si>
    <t>Entourage</t>
  </si>
  <si>
    <t>June 3, 2015 (United States)</t>
  </si>
  <si>
    <t>Adrian Grenier</t>
  </si>
  <si>
    <t>Steve Jobs</t>
  </si>
  <si>
    <t>Scouts Guide to the Zombie Apocalypse</t>
  </si>
  <si>
    <t>Carrie Lee Wilson</t>
  </si>
  <si>
    <t>Tye Sheridan</t>
  </si>
  <si>
    <t>Hardcore Henry</t>
  </si>
  <si>
    <t>Ilya Naishuller</t>
  </si>
  <si>
    <t>Joy</t>
  </si>
  <si>
    <t>September 30, 2016 (United States)</t>
  </si>
  <si>
    <t>Chris Bowman</t>
  </si>
  <si>
    <t>Brooklyn</t>
  </si>
  <si>
    <t>Youth</t>
  </si>
  <si>
    <t>December 4, 2015 (United States)</t>
  </si>
  <si>
    <t>Self/less</t>
  </si>
  <si>
    <t>Ted 2</t>
  </si>
  <si>
    <t>Pan</t>
  </si>
  <si>
    <t>Jason Fuchs</t>
  </si>
  <si>
    <t>Levi Miller</t>
  </si>
  <si>
    <t>Pixels</t>
  </si>
  <si>
    <t>Demolition</t>
  </si>
  <si>
    <t>Bryan Sipe</t>
  </si>
  <si>
    <t>Black Label Media</t>
  </si>
  <si>
    <t>Macbeth</t>
  </si>
  <si>
    <t>Todd Louiso</t>
  </si>
  <si>
    <t>Daddy's Home</t>
  </si>
  <si>
    <t>Brian Burns</t>
  </si>
  <si>
    <t>Run All Night</t>
  </si>
  <si>
    <t>Mr. Right</t>
  </si>
  <si>
    <t>Paco Cabezas</t>
  </si>
  <si>
    <t>Amasia Entertainment</t>
  </si>
  <si>
    <t>Magic Mike XXL</t>
  </si>
  <si>
    <t>Gregory Jacobs</t>
  </si>
  <si>
    <t>The DUFF</t>
  </si>
  <si>
    <t>Ari Sandel</t>
  </si>
  <si>
    <t>Josh A. Cagan</t>
  </si>
  <si>
    <t>Mae Whitman</t>
  </si>
  <si>
    <t>Trumbo</t>
  </si>
  <si>
    <t>November 27, 2015 (United States)</t>
  </si>
  <si>
    <t>John McNamara</t>
  </si>
  <si>
    <t>Bryan Cranston</t>
  </si>
  <si>
    <t>Bleecker Street Films</t>
  </si>
  <si>
    <t>Hotel Transylvania 2</t>
  </si>
  <si>
    <t>Robert Smigel</t>
  </si>
  <si>
    <t>Knight of Cups</t>
  </si>
  <si>
    <t>March 4, 2016 (United States)</t>
  </si>
  <si>
    <t>Dogwood Films</t>
  </si>
  <si>
    <t>The Stanford Prison Experiment</t>
  </si>
  <si>
    <t>Kyle Patrick Alvarez</t>
  </si>
  <si>
    <t>Tim Talbott</t>
  </si>
  <si>
    <t>Ezra Miller</t>
  </si>
  <si>
    <t>Coup d'Etat Films</t>
  </si>
  <si>
    <t>The Longest Ride</t>
  </si>
  <si>
    <t>Scott Eastwood</t>
  </si>
  <si>
    <t>Victor Frankenstein</t>
  </si>
  <si>
    <t>Insidious: Chapter 3</t>
  </si>
  <si>
    <t>Goosebumps</t>
  </si>
  <si>
    <t>Sony Pictures Animation</t>
  </si>
  <si>
    <t>Aloha</t>
  </si>
  <si>
    <t>Baahubali: The Beginning</t>
  </si>
  <si>
    <t>July 9, 2015 (United States)</t>
  </si>
  <si>
    <t>S.S. Rajamouli</t>
  </si>
  <si>
    <t>Vijayendra Prasad</t>
  </si>
  <si>
    <t>Prabhas</t>
  </si>
  <si>
    <t>Arka Mediaworks</t>
  </si>
  <si>
    <t>A Bigger Splash</t>
  </si>
  <si>
    <t>Frenesy Film Company</t>
  </si>
  <si>
    <t>The Wedding Ringer</t>
  </si>
  <si>
    <t>Sisters</t>
  </si>
  <si>
    <t>Paula Pell</t>
  </si>
  <si>
    <t>Little Stranger</t>
  </si>
  <si>
    <t>Secret in Their Eyes</t>
  </si>
  <si>
    <t>Irrational Man</t>
  </si>
  <si>
    <t>Wild Card</t>
  </si>
  <si>
    <t>January 14, 2015 (Belgium)</t>
  </si>
  <si>
    <t>Paper Towns</t>
  </si>
  <si>
    <t>Nat Wolff</t>
  </si>
  <si>
    <t>The Lady in the Van</t>
  </si>
  <si>
    <t>The SpongeBob Movie: Sponge Out of Water</t>
  </si>
  <si>
    <t>Paul Tibbitt</t>
  </si>
  <si>
    <t>Paramount Animation</t>
  </si>
  <si>
    <t>Child 44</t>
  </si>
  <si>
    <t>April 17, 2015 (United Kingdom)</t>
  </si>
  <si>
    <t>The Wave</t>
  </si>
  <si>
    <t>August 28, 2015 (Norway)</t>
  </si>
  <si>
    <t>Roar Uthaug</t>
  </si>
  <si>
    <t>John KÃ¥re Raake</t>
  </si>
  <si>
    <t>Kristoffer Joner</t>
  </si>
  <si>
    <t>Fantefilm</t>
  </si>
  <si>
    <t>A Man Called Ove</t>
  </si>
  <si>
    <t>Hannes Holm</t>
  </si>
  <si>
    <t>Rolf LassgÃ¥rd</t>
  </si>
  <si>
    <t>Beasts of No Nation</t>
  </si>
  <si>
    <t>Abraham Attah</t>
  </si>
  <si>
    <t>Me and Earl and the Dying Girl</t>
  </si>
  <si>
    <t>Alfonso Gomez-Rejon</t>
  </si>
  <si>
    <t>Jesse Andrews</t>
  </si>
  <si>
    <t>Sleeping with Other People</t>
  </si>
  <si>
    <t>August 12, 2015 (Belgium)</t>
  </si>
  <si>
    <t>Gloria Sanchez Productions</t>
  </si>
  <si>
    <t>Concussion</t>
  </si>
  <si>
    <t>The Diary of a Teenage Girl</t>
  </si>
  <si>
    <t>August 28, 2015 (United States)</t>
  </si>
  <si>
    <t>Marielle Heller</t>
  </si>
  <si>
    <t>Phoebe Gloeckner</t>
  </si>
  <si>
    <t>Bel Powley</t>
  </si>
  <si>
    <t>Caviar</t>
  </si>
  <si>
    <t>Mustang</t>
  </si>
  <si>
    <t>June 17, 2015 (France)</t>
  </si>
  <si>
    <t>Deniz Gamze ErgÃ¼ven</t>
  </si>
  <si>
    <t>GÃ¼nes Sensoy</t>
  </si>
  <si>
    <t>The Walk</t>
  </si>
  <si>
    <t>Sony Pictures Entertainment (SPE)</t>
  </si>
  <si>
    <t>Tangerine</t>
  </si>
  <si>
    <t>Kitana Kiki Rodriguez</t>
  </si>
  <si>
    <t>A Walk in the Woods</t>
  </si>
  <si>
    <t>September 2, 2015 (United States)</t>
  </si>
  <si>
    <t>Route One Entertainment</t>
  </si>
  <si>
    <t>Sinister 2</t>
  </si>
  <si>
    <t>CiarÃ¡n Foy</t>
  </si>
  <si>
    <t>James Ransone</t>
  </si>
  <si>
    <t>Summertime</t>
  </si>
  <si>
    <t>August 19, 2015 (Belgium)</t>
  </si>
  <si>
    <t>Catherine Corsini</t>
  </si>
  <si>
    <t>Chaz Productions</t>
  </si>
  <si>
    <t>Anomalisa</t>
  </si>
  <si>
    <t>March 11, 2016 (United Kingdom)</t>
  </si>
  <si>
    <t>Duke Johnson</t>
  </si>
  <si>
    <t>The Blackcoat's Daughter</t>
  </si>
  <si>
    <t>February 16, 2017 (United States)</t>
  </si>
  <si>
    <t>Oz Perkins</t>
  </si>
  <si>
    <t>Paris Film</t>
  </si>
  <si>
    <t>Mississippi Grind</t>
  </si>
  <si>
    <t>August 13, 2015 (United States)</t>
  </si>
  <si>
    <t>Ben Mendelsohn</t>
  </si>
  <si>
    <t>Drishyam</t>
  </si>
  <si>
    <t>Nishikant Kamat</t>
  </si>
  <si>
    <t>Jeethu Joseph</t>
  </si>
  <si>
    <t>Ajay Devgn</t>
  </si>
  <si>
    <t>Panorama Studios</t>
  </si>
  <si>
    <t>Attack on Titan Part 1</t>
  </si>
  <si>
    <t>August 1, 2015 (Japan)</t>
  </si>
  <si>
    <t>Shinji Higuchi</t>
  </si>
  <si>
    <t>Hajime Isayama</t>
  </si>
  <si>
    <t>Haruma Miura</t>
  </si>
  <si>
    <t>Woman in Gold</t>
  </si>
  <si>
    <t>Alexi Kaye Campbell</t>
  </si>
  <si>
    <t>Origin Pictures</t>
  </si>
  <si>
    <t>Eddie the Eagle</t>
  </si>
  <si>
    <t>Simon Kelton</t>
  </si>
  <si>
    <t>Taron Egerton</t>
  </si>
  <si>
    <t>Eye in the Sky</t>
  </si>
  <si>
    <t>Guy Hibbert</t>
  </si>
  <si>
    <t>Raindog Films</t>
  </si>
  <si>
    <t>The Second Best Exotic Marigold Hotel</t>
  </si>
  <si>
    <t>Tumbledown</t>
  </si>
  <si>
    <t>February 5, 2016 (United States)</t>
  </si>
  <si>
    <t>Sean Mewshaw</t>
  </si>
  <si>
    <t>The Meddler</t>
  </si>
  <si>
    <t>June 3, 2016 (Spain)</t>
  </si>
  <si>
    <t>We Are Your Friends</t>
  </si>
  <si>
    <t>Max Joseph</t>
  </si>
  <si>
    <t>Into the Forest</t>
  </si>
  <si>
    <t>July 29, 2016 (United States)</t>
  </si>
  <si>
    <t>Grandma</t>
  </si>
  <si>
    <t>Depth of Field</t>
  </si>
  <si>
    <t>Bajirao Mastani</t>
  </si>
  <si>
    <t>Nagnath S. Inamdar</t>
  </si>
  <si>
    <t>Ranveer Singh</t>
  </si>
  <si>
    <t>Bhansali Productions</t>
  </si>
  <si>
    <t>By the Sea</t>
  </si>
  <si>
    <t>December 9, 2015 (France)</t>
  </si>
  <si>
    <t>Mortdecai</t>
  </si>
  <si>
    <t>Eric Aronson</t>
  </si>
  <si>
    <t>MWM Studios</t>
  </si>
  <si>
    <t>I'll See You in My Dreams</t>
  </si>
  <si>
    <t>Brett Haley</t>
  </si>
  <si>
    <t>Two Flints</t>
  </si>
  <si>
    <t>Maggie</t>
  </si>
  <si>
    <t>May 8, 2015 (United States)</t>
  </si>
  <si>
    <t>Henry Hobson</t>
  </si>
  <si>
    <t>John Scott 3</t>
  </si>
  <si>
    <t>Project Almanac</t>
  </si>
  <si>
    <t>Dean Israelite</t>
  </si>
  <si>
    <t>Jason Pagan</t>
  </si>
  <si>
    <t>Amy Landecker</t>
  </si>
  <si>
    <t>Regression</t>
  </si>
  <si>
    <t>October 2, 2015 (Spain)</t>
  </si>
  <si>
    <t>True Story</t>
  </si>
  <si>
    <t>Rupert Goold</t>
  </si>
  <si>
    <t>The Man Who Knew Infinity</t>
  </si>
  <si>
    <t>April 29, 2016 (United States)</t>
  </si>
  <si>
    <t>Matt Brown</t>
  </si>
  <si>
    <t>The Transporter Refueled</t>
  </si>
  <si>
    <t>September 4, 2015 (United States)</t>
  </si>
  <si>
    <t>Ed Skrein</t>
  </si>
  <si>
    <t>Z for Zachariah</t>
  </si>
  <si>
    <t>August 13, 2015 (Denmark)</t>
  </si>
  <si>
    <t>Nissar Modi</t>
  </si>
  <si>
    <t>Iceland</t>
  </si>
  <si>
    <t>Silver Reel</t>
  </si>
  <si>
    <t>Equals</t>
  </si>
  <si>
    <t>May 26, 2016 (United States)</t>
  </si>
  <si>
    <t>Nathan Parker</t>
  </si>
  <si>
    <t>Freedom Media</t>
  </si>
  <si>
    <t>Dope</t>
  </si>
  <si>
    <t>Shameik Moore</t>
  </si>
  <si>
    <t>i am OTHER</t>
  </si>
  <si>
    <t>Land of Mine</t>
  </si>
  <si>
    <t>December 3, 2015 (Denmark)</t>
  </si>
  <si>
    <t>Martin Zandvliet</t>
  </si>
  <si>
    <t>Roland MÃ¸ller</t>
  </si>
  <si>
    <t>Nordisk Film</t>
  </si>
  <si>
    <t>David Feeney</t>
  </si>
  <si>
    <t>Krampus</t>
  </si>
  <si>
    <t>Todd Casey</t>
  </si>
  <si>
    <t>Adam Scott</t>
  </si>
  <si>
    <t>Bajrangi Bhaijaan</t>
  </si>
  <si>
    <t>Kabir Khan</t>
  </si>
  <si>
    <t>Salman Khan</t>
  </si>
  <si>
    <t>The Lure</t>
  </si>
  <si>
    <t>December 25, 2015 (Poland)</t>
  </si>
  <si>
    <t>Agnieszka Smoczynska</t>
  </si>
  <si>
    <t>Robert Bolesto</t>
  </si>
  <si>
    <t>Marta Mazurek</t>
  </si>
  <si>
    <t>WytwÃ³rnia FilmÃ³w Dokumentalnych i Fabularnych (WFDiF)</t>
  </si>
  <si>
    <t>The Gunman</t>
  </si>
  <si>
    <t>Jean-Patrick Manchette</t>
  </si>
  <si>
    <t>The Night Before</t>
  </si>
  <si>
    <t>90 Minutes in Heaven</t>
  </si>
  <si>
    <t>Astute Films</t>
  </si>
  <si>
    <t>Tale of Tales</t>
  </si>
  <si>
    <t>April 22, 2016 (United States)</t>
  </si>
  <si>
    <t>Edoardo Albinati</t>
  </si>
  <si>
    <t>Archimede</t>
  </si>
  <si>
    <t>Ip Man 3</t>
  </si>
  <si>
    <t>December 24, 2015 (Hong Kong)</t>
  </si>
  <si>
    <t>McFarland, USA</t>
  </si>
  <si>
    <t>Mayhem Pictures</t>
  </si>
  <si>
    <t>Strange Magic</t>
  </si>
  <si>
    <t>Gary Rydstrom</t>
  </si>
  <si>
    <t>Buena Vista Negative Cutting</t>
  </si>
  <si>
    <t>The Peanuts Movie</t>
  </si>
  <si>
    <t>Craig Schulz</t>
  </si>
  <si>
    <t>Noah Schnapp</t>
  </si>
  <si>
    <t>Rock the Kasbah</t>
  </si>
  <si>
    <t>Covert Media</t>
  </si>
  <si>
    <t>The Sea of Trees</t>
  </si>
  <si>
    <t>August 26, 2016 (United States)</t>
  </si>
  <si>
    <t>Bloom</t>
  </si>
  <si>
    <t>Alvin and the Chipmunks: The Road Chip</t>
  </si>
  <si>
    <t>Ross Bagdasarian</t>
  </si>
  <si>
    <t>The Lazarus Effect</t>
  </si>
  <si>
    <t>David Gelb</t>
  </si>
  <si>
    <t>Olivia Wilde</t>
  </si>
  <si>
    <t>Love the Coopers</t>
  </si>
  <si>
    <t>November 13, 2015 (United States)</t>
  </si>
  <si>
    <t>The 33</t>
  </si>
  <si>
    <t>Patricia Riggen</t>
  </si>
  <si>
    <t>Mikko Alanne</t>
  </si>
  <si>
    <t>Chile</t>
  </si>
  <si>
    <t>The Little Prince</t>
  </si>
  <si>
    <t>August 5, 2016 (United States)</t>
  </si>
  <si>
    <t>Irena Brignull</t>
  </si>
  <si>
    <t>Onyx Films</t>
  </si>
  <si>
    <t>Louder Than Bombs</t>
  </si>
  <si>
    <t>October 2, 2015 (Norway)</t>
  </si>
  <si>
    <t>The Gallows</t>
  </si>
  <si>
    <t>Travis Cluff</t>
  </si>
  <si>
    <t>Chris Lofing</t>
  </si>
  <si>
    <t>Reese Mishler</t>
  </si>
  <si>
    <t>The Ones Below</t>
  </si>
  <si>
    <t>May 27, 2016 (United States)</t>
  </si>
  <si>
    <t>David Farr</t>
  </si>
  <si>
    <t>ClÃ©mence PoÃ©sy</t>
  </si>
  <si>
    <t>Cuba Pictures</t>
  </si>
  <si>
    <t>Southbound</t>
  </si>
  <si>
    <t>February 9, 2016 (United States)</t>
  </si>
  <si>
    <t>Matt Bettinelli-Olpin</t>
  </si>
  <si>
    <t>Chad Villella</t>
  </si>
  <si>
    <t>Soapbox Films</t>
  </si>
  <si>
    <t>Men &amp; Chicken</t>
  </si>
  <si>
    <t>February 5, 2015 (Denmark)</t>
  </si>
  <si>
    <t>David Dencik</t>
  </si>
  <si>
    <t>Hyena Road</t>
  </si>
  <si>
    <t>October 9, 2015 (Canada)</t>
  </si>
  <si>
    <t>Rossif Sutherland</t>
  </si>
  <si>
    <t>Slow West</t>
  </si>
  <si>
    <t>April 16, 2015 (United States)</t>
  </si>
  <si>
    <t>John Maclean</t>
  </si>
  <si>
    <t>The End of the Tour</t>
  </si>
  <si>
    <t>November 12, 2015 (Brazil)</t>
  </si>
  <si>
    <t>Donald Margulies</t>
  </si>
  <si>
    <t>Modern Man Films</t>
  </si>
  <si>
    <t>Cop Car</t>
  </si>
  <si>
    <t>Audax Films</t>
  </si>
  <si>
    <t>The Daughter</t>
  </si>
  <si>
    <t>January 27, 2017 (United States)</t>
  </si>
  <si>
    <t>Simon Stone</t>
  </si>
  <si>
    <t>Screen NSW</t>
  </si>
  <si>
    <t>Jem and the Holograms</t>
  </si>
  <si>
    <t>Ryan Landels</t>
  </si>
  <si>
    <t>Aubrey Peeples</t>
  </si>
  <si>
    <t>Allspark Pictures</t>
  </si>
  <si>
    <t>Cemetery of Splendor</t>
  </si>
  <si>
    <t>September 2, 2015 (France)</t>
  </si>
  <si>
    <t>Jenjira Pongpas</t>
  </si>
  <si>
    <t>Captive</t>
  </si>
  <si>
    <t>Brian Bird</t>
  </si>
  <si>
    <t>Kate Mara</t>
  </si>
  <si>
    <t>BN Films</t>
  </si>
  <si>
    <t>Our Brand Is Crisis</t>
  </si>
  <si>
    <t>Rachel Boynton</t>
  </si>
  <si>
    <t>Fortis Films</t>
  </si>
  <si>
    <t>Unfinished Business</t>
  </si>
  <si>
    <t>Hot Tub Time Machine 2</t>
  </si>
  <si>
    <t>Rob Corddry</t>
  </si>
  <si>
    <t>Turbo Kid</t>
  </si>
  <si>
    <t>FranÃ§ois Simard</t>
  </si>
  <si>
    <t>Anouk Whissell</t>
  </si>
  <si>
    <t>Munro Chambers</t>
  </si>
  <si>
    <t>EMA Films</t>
  </si>
  <si>
    <t>The Overnight</t>
  </si>
  <si>
    <t>Patrick Brice</t>
  </si>
  <si>
    <t>Hello, My Name Is Doris</t>
  </si>
  <si>
    <t>Laura Terruso</t>
  </si>
  <si>
    <t>Ricki and the Flash</t>
  </si>
  <si>
    <t>Danny Collins</t>
  </si>
  <si>
    <t>Big Indie Pictures</t>
  </si>
  <si>
    <t>Son of Saul</t>
  </si>
  <si>
    <t>June 11, 2015 (Hungary)</t>
  </si>
  <si>
    <t>LÃ¡szlÃ³ Nemes</t>
  </si>
  <si>
    <t>GÃ©za RÃ¶hrig</t>
  </si>
  <si>
    <t>Laokoon Filmgroup</t>
  </si>
  <si>
    <t>Mr. Holmes</t>
  </si>
  <si>
    <t>Mitch Cullin</t>
  </si>
  <si>
    <t>Empire of Lust</t>
  </si>
  <si>
    <t>March 5, 2015 (South Korea)</t>
  </si>
  <si>
    <t>Sang-hoon Ahn</t>
  </si>
  <si>
    <t>Se-hee Kim</t>
  </si>
  <si>
    <t>Shin Ha-kyun</t>
  </si>
  <si>
    <t>Fineworks</t>
  </si>
  <si>
    <t>Paul Blart: Mall Cop 2</t>
  </si>
  <si>
    <t>Remember</t>
  </si>
  <si>
    <t>December 17, 2015 (United States)</t>
  </si>
  <si>
    <t>Benjamin August</t>
  </si>
  <si>
    <t>War Room</t>
  </si>
  <si>
    <t>Priscilla C. Shirer</t>
  </si>
  <si>
    <t>FaithStep Films</t>
  </si>
  <si>
    <t>Dragon Blade</t>
  </si>
  <si>
    <t>Daniel Lee</t>
  </si>
  <si>
    <t>Sparkle Roll Media</t>
  </si>
  <si>
    <t>45 Years</t>
  </si>
  <si>
    <t>August 28, 2015 (United Kingdom)</t>
  </si>
  <si>
    <t>BFI Film Fund</t>
  </si>
  <si>
    <t>Mother's Day</t>
  </si>
  <si>
    <t>Suicide Squad</t>
  </si>
  <si>
    <t>The Magnificent Seven</t>
  </si>
  <si>
    <t>September 23, 2016 (United States)</t>
  </si>
  <si>
    <t>Captain America: Civil War</t>
  </si>
  <si>
    <t>May 6, 2016 (United States)</t>
  </si>
  <si>
    <t>Warcraft</t>
  </si>
  <si>
    <t>June 10, 2016 (United States)</t>
  </si>
  <si>
    <t>Travis Fimmel</t>
  </si>
  <si>
    <t>Deadpool</t>
  </si>
  <si>
    <t>February 12, 2016 (United States)</t>
  </si>
  <si>
    <t>Tim Miller</t>
  </si>
  <si>
    <t>Doctor Strange</t>
  </si>
  <si>
    <t>November 4, 2016 (United States)</t>
  </si>
  <si>
    <t>Split</t>
  </si>
  <si>
    <t>January 20, 2017 (United States)</t>
  </si>
  <si>
    <t>Me Before You</t>
  </si>
  <si>
    <t>June 3, 2016 (United States)</t>
  </si>
  <si>
    <t>Thea Sharrock</t>
  </si>
  <si>
    <t>Jojo Moyes</t>
  </si>
  <si>
    <t>Emilia Clarke</t>
  </si>
  <si>
    <t>Don't Breathe</t>
  </si>
  <si>
    <t>Lady Macbeth</t>
  </si>
  <si>
    <t>July 14, 2017 (United States)</t>
  </si>
  <si>
    <t>William Oldroyd</t>
  </si>
  <si>
    <t>Nikolai Leskov</t>
  </si>
  <si>
    <t>Florence Pugh</t>
  </si>
  <si>
    <t>Sixty-Six Pictures</t>
  </si>
  <si>
    <t>Moana</t>
  </si>
  <si>
    <t>November 23, 2016 (United States)</t>
  </si>
  <si>
    <t>Jared Bush</t>
  </si>
  <si>
    <t>Auli'i Cravalho</t>
  </si>
  <si>
    <t>Arrival</t>
  </si>
  <si>
    <t>November 11, 2016 (United States)</t>
  </si>
  <si>
    <t>Lava Bear Films</t>
  </si>
  <si>
    <t>X-Men: Apocalypse</t>
  </si>
  <si>
    <t>Captain Fantastic</t>
  </si>
  <si>
    <t>Electric City Entertainment</t>
  </si>
  <si>
    <t>Star Trek Beyond</t>
  </si>
  <si>
    <t>July 22, 2016 (United States)</t>
  </si>
  <si>
    <t>December 21, 2016 (United States)</t>
  </si>
  <si>
    <t>La La Land</t>
  </si>
  <si>
    <t>December 25, 2016 (United States)</t>
  </si>
  <si>
    <t>The Conjuring 2</t>
  </si>
  <si>
    <t>Zootopia</t>
  </si>
  <si>
    <t>The Huntsman: Winter's War</t>
  </si>
  <si>
    <t>Cedric Nicolas-Troyan</t>
  </si>
  <si>
    <t>Evan Spiliotopoulos</t>
  </si>
  <si>
    <t>Hacksaw Ridge</t>
  </si>
  <si>
    <t>Robert Schenkkan</t>
  </si>
  <si>
    <t>The Handmaiden</t>
  </si>
  <si>
    <t>June 1, 2016 (South Korea)</t>
  </si>
  <si>
    <t>Sarah Waters</t>
  </si>
  <si>
    <t>Kim Min-hee</t>
  </si>
  <si>
    <t>13 Hours</t>
  </si>
  <si>
    <t>Chuck Hogan</t>
  </si>
  <si>
    <t>Nocturnal Animals</t>
  </si>
  <si>
    <t>December 9, 2016 (United States)</t>
  </si>
  <si>
    <t>Rogue One: A Star Wars Story</t>
  </si>
  <si>
    <t>December 16, 2016 (United States)</t>
  </si>
  <si>
    <t>Batman v Superman: Dawn of Justice</t>
  </si>
  <si>
    <t>March 25, 2016 (United States)</t>
  </si>
  <si>
    <t>Your Name.</t>
  </si>
  <si>
    <t>April 7, 2017 (United States)</t>
  </si>
  <si>
    <t>Makoto Shinkai</t>
  </si>
  <si>
    <t>Amuse</t>
  </si>
  <si>
    <t>Kung Fu Panda 3</t>
  </si>
  <si>
    <t>January 29, 2016 (United States)</t>
  </si>
  <si>
    <t>Alessandro Carloni</t>
  </si>
  <si>
    <t>The Nice Guys</t>
  </si>
  <si>
    <t>May 20, 2016 (United States)</t>
  </si>
  <si>
    <t>Independence Day: Resurgence</t>
  </si>
  <si>
    <t>June 24, 2016 (United States)</t>
  </si>
  <si>
    <t>Nicolas Wright</t>
  </si>
  <si>
    <t>Raw</t>
  </si>
  <si>
    <t>March 15, 2017 (Belgium)</t>
  </si>
  <si>
    <t>Julia Ducournau</t>
  </si>
  <si>
    <t>Garance Marillier</t>
  </si>
  <si>
    <t>Petit Film</t>
  </si>
  <si>
    <t>Miss Peregrine's Home for Peculiar Children</t>
  </si>
  <si>
    <t>Ransom Riggs</t>
  </si>
  <si>
    <t>Fantastic Beasts and Where to Find Them</t>
  </si>
  <si>
    <t>November 18, 2016 (United States)</t>
  </si>
  <si>
    <t>Heyday Films</t>
  </si>
  <si>
    <t>Train to Busan</t>
  </si>
  <si>
    <t>July 20, 2016 (South Korea)</t>
  </si>
  <si>
    <t>Sang-ho Yeon</t>
  </si>
  <si>
    <t>Joo-Suk Park</t>
  </si>
  <si>
    <t>Gong Yoo</t>
  </si>
  <si>
    <t>Next Entertainment World</t>
  </si>
  <si>
    <t>Resident Evil: The Final Chapter</t>
  </si>
  <si>
    <t>Criminal</t>
  </si>
  <si>
    <t>April 15, 2016 (United States)</t>
  </si>
  <si>
    <t>Douglas Cook</t>
  </si>
  <si>
    <t>Underworld: Blood Wars</t>
  </si>
  <si>
    <t>January 6, 2017 (United States)</t>
  </si>
  <si>
    <t>Anna Foerster</t>
  </si>
  <si>
    <t>The Shallows</t>
  </si>
  <si>
    <t>Hidden Figures</t>
  </si>
  <si>
    <t>Allison Schroeder</t>
  </si>
  <si>
    <t>Sausage Party</t>
  </si>
  <si>
    <t>August 12, 2016 (United States)</t>
  </si>
  <si>
    <t>Greg Tiernan</t>
  </si>
  <si>
    <t>Kyle Hunter</t>
  </si>
  <si>
    <t>The Girl on the Train</t>
  </si>
  <si>
    <t>October 7, 2016 (United States)</t>
  </si>
  <si>
    <t>Hell or High Water</t>
  </si>
  <si>
    <t>The Purge: Election Year</t>
  </si>
  <si>
    <t>July 1, 2016 (United States)</t>
  </si>
  <si>
    <t>July 15, 2016 (United States)</t>
  </si>
  <si>
    <t>The Accountant</t>
  </si>
  <si>
    <t>October 14, 2016 (United States)</t>
  </si>
  <si>
    <t>Bill Dubuque</t>
  </si>
  <si>
    <t>The Neon Demon</t>
  </si>
  <si>
    <t>Moonlight</t>
  </si>
  <si>
    <t>Barry Jenkins</t>
  </si>
  <si>
    <t>Mahershala Ali</t>
  </si>
  <si>
    <t>Jason Bourne</t>
  </si>
  <si>
    <t>Manchester by the Sea</t>
  </si>
  <si>
    <t>Amazon Studios</t>
  </si>
  <si>
    <t>Central Intelligence</t>
  </si>
  <si>
    <t>Ike Barinholtz</t>
  </si>
  <si>
    <t>War Dogs</t>
  </si>
  <si>
    <t>August 19, 2016 (United States)</t>
  </si>
  <si>
    <t>Stephen Chin</t>
  </si>
  <si>
    <t>BZ Entertainment</t>
  </si>
  <si>
    <t>The Legend of Tarzan</t>
  </si>
  <si>
    <t>Silence</t>
  </si>
  <si>
    <t>January 13, 2017 (United States)</t>
  </si>
  <si>
    <t>SharpSword Films</t>
  </si>
  <si>
    <t>American Honey</t>
  </si>
  <si>
    <t>October 14, 2016 (United Kingdom)</t>
  </si>
  <si>
    <t>Sasha Lane</t>
  </si>
  <si>
    <t>Maven Pictures</t>
  </si>
  <si>
    <t>Gods of Egypt</t>
  </si>
  <si>
    <t>Pyramania</t>
  </si>
  <si>
    <t>Hunt for the Wilderpeople</t>
  </si>
  <si>
    <t>Piki Films</t>
  </si>
  <si>
    <t>The Founder</t>
  </si>
  <si>
    <t>Inferno</t>
  </si>
  <si>
    <t>October 28, 2016 (United States)</t>
  </si>
  <si>
    <t>Dan Brown</t>
  </si>
  <si>
    <t>Now You See Me 2</t>
  </si>
  <si>
    <t>Miss Sloane</t>
  </si>
  <si>
    <t>Jonathan Perera</t>
  </si>
  <si>
    <t>Neel Sethi</t>
  </si>
  <si>
    <t>Fairview Entertainment</t>
  </si>
  <si>
    <t>10 Cloverfield Lane</t>
  </si>
  <si>
    <t>March 11, 2016 (United States)</t>
  </si>
  <si>
    <t>Dan Trachtenberg</t>
  </si>
  <si>
    <t>Josh Campbell</t>
  </si>
  <si>
    <t>The Lost City of Z</t>
  </si>
  <si>
    <t>April 21, 2017 (United States)</t>
  </si>
  <si>
    <t>Keep Your Head</t>
  </si>
  <si>
    <t>Finding Dory</t>
  </si>
  <si>
    <t>Lion</t>
  </si>
  <si>
    <t>Garth Davis</t>
  </si>
  <si>
    <t>Saroo Brierley</t>
  </si>
  <si>
    <t>Lights Out</t>
  </si>
  <si>
    <t>David F. Sandberg</t>
  </si>
  <si>
    <t>Teresa Palmer</t>
  </si>
  <si>
    <t>Meet the Blacks</t>
  </si>
  <si>
    <t>Deon Taylor</t>
  </si>
  <si>
    <t>Mike Epps</t>
  </si>
  <si>
    <t>Hidden Empire Film Group (HEFG)</t>
  </si>
  <si>
    <t>Allied</t>
  </si>
  <si>
    <t>Jack Reacher: Never Go Back</t>
  </si>
  <si>
    <t>October 21, 2016 (United States)</t>
  </si>
  <si>
    <t>Bridget Jones's Baby</t>
  </si>
  <si>
    <t>September 16, 2016 (United States)</t>
  </si>
  <si>
    <t>How to Be Single</t>
  </si>
  <si>
    <t>Snowden</t>
  </si>
  <si>
    <t>Kieran Fitzgerald</t>
  </si>
  <si>
    <t>Dangal</t>
  </si>
  <si>
    <t>Nitesh Tiwari</t>
  </si>
  <si>
    <t>Piyush Gupta</t>
  </si>
  <si>
    <t>The Bad Batch</t>
  </si>
  <si>
    <t>June 23, 2017 (United States)</t>
  </si>
  <si>
    <t>Ana Lily Amirpour</t>
  </si>
  <si>
    <t>Suki Waterhouse</t>
  </si>
  <si>
    <t>Human Stew Factory</t>
  </si>
  <si>
    <t>Triple 9</t>
  </si>
  <si>
    <t>Matt Cook</t>
  </si>
  <si>
    <t>Deepwater Horizon</t>
  </si>
  <si>
    <t>The Choice</t>
  </si>
  <si>
    <t>Ross Katz</t>
  </si>
  <si>
    <t>Nicholas Sparks Productions</t>
  </si>
  <si>
    <t>Sully</t>
  </si>
  <si>
    <t>September 9, 2016 (United States)</t>
  </si>
  <si>
    <t>Flashlight Films</t>
  </si>
  <si>
    <t>Morgan</t>
  </si>
  <si>
    <t>September 2, 2016 (United States)</t>
  </si>
  <si>
    <t>Luke Scott</t>
  </si>
  <si>
    <t>Seth W. Owen</t>
  </si>
  <si>
    <t>Burk A Project</t>
  </si>
  <si>
    <t>Pride and Prejudice and Zombies</t>
  </si>
  <si>
    <t>The Infiltrator</t>
  </si>
  <si>
    <t>July 13, 2016 (United States)</t>
  </si>
  <si>
    <t>Ellen Furman</t>
  </si>
  <si>
    <t>George Films</t>
  </si>
  <si>
    <t>The Edge of Seventeen</t>
  </si>
  <si>
    <t>Kelly Fremon Craig</t>
  </si>
  <si>
    <t>A Cure for Wellness</t>
  </si>
  <si>
    <t>February 17, 2017 (United States)</t>
  </si>
  <si>
    <t>London Has Fallen</t>
  </si>
  <si>
    <t>Babak Najafi</t>
  </si>
  <si>
    <t>Dirty Grandpa</t>
  </si>
  <si>
    <t>John Phillips</t>
  </si>
  <si>
    <t>Hail, Caesar!</t>
  </si>
  <si>
    <t>The 5th Wave</t>
  </si>
  <si>
    <t>Trolls</t>
  </si>
  <si>
    <t>Allegiant</t>
  </si>
  <si>
    <t>Paterson</t>
  </si>
  <si>
    <t>December 28, 2016 (United States)</t>
  </si>
  <si>
    <t>Adam Driver</t>
  </si>
  <si>
    <t>K5 International</t>
  </si>
  <si>
    <t>Swiss Army Man</t>
  </si>
  <si>
    <t>Dan Kwan</t>
  </si>
  <si>
    <t>Daniel Scheinert</t>
  </si>
  <si>
    <t>Astrakan Films</t>
  </si>
  <si>
    <t>The Great Wall</t>
  </si>
  <si>
    <t>Carlo Bernard</t>
  </si>
  <si>
    <t>Legendary East</t>
  </si>
  <si>
    <t>Mike and Dave Need Wedding Dates</t>
  </si>
  <si>
    <t>July 8, 2016 (United States)</t>
  </si>
  <si>
    <t>Jake Szymanski</t>
  </si>
  <si>
    <t>Bad Moms</t>
  </si>
  <si>
    <t>STX Entertainment</t>
  </si>
  <si>
    <t>Collateral Beauty</t>
  </si>
  <si>
    <t>The Boy</t>
  </si>
  <si>
    <t>Stacey Menear</t>
  </si>
  <si>
    <t>Lauren Cohan</t>
  </si>
  <si>
    <t>Fences</t>
  </si>
  <si>
    <t>August Wilson</t>
  </si>
  <si>
    <t>Alice Through the Looking Glass</t>
  </si>
  <si>
    <t>The Brothers Grimsby</t>
  </si>
  <si>
    <t>Blue Sky Films</t>
  </si>
  <si>
    <t>Ice Age: Collision Course</t>
  </si>
  <si>
    <t>Mike Thurmeier</t>
  </si>
  <si>
    <t>Patriots Day</t>
  </si>
  <si>
    <t>Keeping Up with the Joneses</t>
  </si>
  <si>
    <t>Genius</t>
  </si>
  <si>
    <t>Michael Grandage</t>
  </si>
  <si>
    <t>Desert Wolf Productions</t>
  </si>
  <si>
    <t>The Secret Life of Pets</t>
  </si>
  <si>
    <t>Popstar: Never Stop Never Stopping</t>
  </si>
  <si>
    <t>Goldstone</t>
  </si>
  <si>
    <t>July 7, 2016 (Australia)</t>
  </si>
  <si>
    <t>Ivan Sen</t>
  </si>
  <si>
    <t>Aaron Pedersen</t>
  </si>
  <si>
    <t>Bunya Productions</t>
  </si>
  <si>
    <t>20th Century Women</t>
  </si>
  <si>
    <t>Assassin's Creed</t>
  </si>
  <si>
    <t>Michael Lesslie</t>
  </si>
  <si>
    <t>Teenage Mutant Ninja Turtles: Out of the Shadows</t>
  </si>
  <si>
    <t>Dave Green</t>
  </si>
  <si>
    <t>White Girl</t>
  </si>
  <si>
    <t>December 1, 2016 (United States)</t>
  </si>
  <si>
    <t>Elizabeth Wood</t>
  </si>
  <si>
    <t>Morgan Saylor</t>
  </si>
  <si>
    <t>Bank Street Films</t>
  </si>
  <si>
    <t>Everybody Wants Some!!</t>
  </si>
  <si>
    <t>April 7, 2016 (Russia)</t>
  </si>
  <si>
    <t>Blake Jenner</t>
  </si>
  <si>
    <t>The Take</t>
  </si>
  <si>
    <t>Andrew Baldwin</t>
  </si>
  <si>
    <t>The Finest Hours</t>
  </si>
  <si>
    <t>Greater</t>
  </si>
  <si>
    <t>David L. Hunt</t>
  </si>
  <si>
    <t>Brian Reindl</t>
  </si>
  <si>
    <t>Neal McDonough</t>
  </si>
  <si>
    <t>Greater Productions</t>
  </si>
  <si>
    <t>The Love Witch</t>
  </si>
  <si>
    <t>March 10, 2017 (United Kingdom)</t>
  </si>
  <si>
    <t>Anna Biller</t>
  </si>
  <si>
    <t>Samantha Robinson</t>
  </si>
  <si>
    <t>Anna Biller Productions</t>
  </si>
  <si>
    <t>The Belko Experiment</t>
  </si>
  <si>
    <t>March 17, 2017 (United States)</t>
  </si>
  <si>
    <t>John Gallagher Jr.</t>
  </si>
  <si>
    <t>The BFG</t>
  </si>
  <si>
    <t>Zoolander 2</t>
  </si>
  <si>
    <t>Panorama Films</t>
  </si>
  <si>
    <t>Midnight Special</t>
  </si>
  <si>
    <t>April 21, 2016 (Greece)</t>
  </si>
  <si>
    <t>The Angry Birds Movie</t>
  </si>
  <si>
    <t>Clay Kaytis</t>
  </si>
  <si>
    <t>Live by Night</t>
  </si>
  <si>
    <t>Nerve</t>
  </si>
  <si>
    <t>July 27, 2016 (United States)</t>
  </si>
  <si>
    <t>Jessica Sharzer</t>
  </si>
  <si>
    <t>Mechanic: Resurrection</t>
  </si>
  <si>
    <t>Sing Street</t>
  </si>
  <si>
    <t>March 17, 2016 (Ireland)</t>
  </si>
  <si>
    <t>Simon Carmody</t>
  </si>
  <si>
    <t>Ferdia Walsh-Peelo</t>
  </si>
  <si>
    <t>Cosmo Films</t>
  </si>
  <si>
    <t>The Light Between Oceans</t>
  </si>
  <si>
    <t>Shin Godzilla</t>
  </si>
  <si>
    <t>July 29, 2016 (Japan)</t>
  </si>
  <si>
    <t>Hiroki Hasegawa</t>
  </si>
  <si>
    <t>Cine Bazar</t>
  </si>
  <si>
    <t>Why Him?</t>
  </si>
  <si>
    <t>December 23, 2016 (United States)</t>
  </si>
  <si>
    <t>Miracles from Heaven</t>
  </si>
  <si>
    <t>March 16, 2016 (United States)</t>
  </si>
  <si>
    <t>Christy Beam</t>
  </si>
  <si>
    <t>Colossal</t>
  </si>
  <si>
    <t>April 21, 2017 (Canada)</t>
  </si>
  <si>
    <t>Toy Fight Productions</t>
  </si>
  <si>
    <t>Free Fire</t>
  </si>
  <si>
    <t>The Void</t>
  </si>
  <si>
    <t>Jeremy Gillespie</t>
  </si>
  <si>
    <t>Aaron Poole</t>
  </si>
  <si>
    <t>The Exception</t>
  </si>
  <si>
    <t>June 2, 2017 (United States)</t>
  </si>
  <si>
    <t>David Leveaux</t>
  </si>
  <si>
    <t>Simon Burke</t>
  </si>
  <si>
    <t>Egoli Tossell KLK</t>
  </si>
  <si>
    <t>Neighbors 2: Sorority Rising</t>
  </si>
  <si>
    <t>Ben-Hur</t>
  </si>
  <si>
    <t>Lew Wallace</t>
  </si>
  <si>
    <t>Jack Huston</t>
  </si>
  <si>
    <t>Free State of Jones</t>
  </si>
  <si>
    <t>Jackie</t>
  </si>
  <si>
    <t>December 2, 2016 (United States)</t>
  </si>
  <si>
    <t>Pablo LarraÃ­n</t>
  </si>
  <si>
    <t>Gold</t>
  </si>
  <si>
    <t>Patrick Massett</t>
  </si>
  <si>
    <t>Pete's Dragon</t>
  </si>
  <si>
    <t>Bow and Arrow Entertainment</t>
  </si>
  <si>
    <t>Keanu</t>
  </si>
  <si>
    <t>Peter Atencio</t>
  </si>
  <si>
    <t>Jordan Peele</t>
  </si>
  <si>
    <t>Keegan-Michael Key</t>
  </si>
  <si>
    <t>Artists First</t>
  </si>
  <si>
    <t>Goat</t>
  </si>
  <si>
    <t>Andrew Neel</t>
  </si>
  <si>
    <t>Ben Schnetzer</t>
  </si>
  <si>
    <t>Storks</t>
  </si>
  <si>
    <t>A Monster Calls</t>
  </si>
  <si>
    <t>Patrick Ness</t>
  </si>
  <si>
    <t>Lewis MacDougall</t>
  </si>
  <si>
    <t>Anthropoid</t>
  </si>
  <si>
    <t>September 9, 2016 (United Kingdom)</t>
  </si>
  <si>
    <t>Jamie Dornan</t>
  </si>
  <si>
    <t>Kubo and the Two Strings</t>
  </si>
  <si>
    <t>Travis Knight</t>
  </si>
  <si>
    <t>Marc Haimes</t>
  </si>
  <si>
    <t>CafÃ© Society</t>
  </si>
  <si>
    <t>Blair Witch</t>
  </si>
  <si>
    <t>James Allen McCune</t>
  </si>
  <si>
    <t>The Salesman</t>
  </si>
  <si>
    <t>August 31, 2016 (Iran)</t>
  </si>
  <si>
    <t>Shahab Hosseini</t>
  </si>
  <si>
    <t>In a Valley of Violence</t>
  </si>
  <si>
    <t>Ratchet &amp; Clank</t>
  </si>
  <si>
    <t>T.J. Fixman</t>
  </si>
  <si>
    <t>James Arnold Taylor</t>
  </si>
  <si>
    <t>Risen</t>
  </si>
  <si>
    <t>Rules Don't Apply</t>
  </si>
  <si>
    <t>Office Christmas Party</t>
  </si>
  <si>
    <t>Better Watch Out</t>
  </si>
  <si>
    <t>November 9, 2017 (New Zealand)</t>
  </si>
  <si>
    <t>Chris Peckover</t>
  </si>
  <si>
    <t>Zack Kahn</t>
  </si>
  <si>
    <t>Storm Vision Entertainment</t>
  </si>
  <si>
    <t>Florence Foster Jenkins</t>
  </si>
  <si>
    <t>Nicholas Martin</t>
  </si>
  <si>
    <t>Batman: The Killing Joke</t>
  </si>
  <si>
    <t>July 25, 2016 (United States)</t>
  </si>
  <si>
    <t>Sam Liu</t>
  </si>
  <si>
    <t>Brian Azzarello</t>
  </si>
  <si>
    <t>Leap!</t>
  </si>
  <si>
    <t>August 25, 2017 (United States)</t>
  </si>
  <si>
    <t>Eric Summer</t>
  </si>
  <si>
    <t>The Untamed</t>
  </si>
  <si>
    <t>July 21, 2017 (United States)</t>
  </si>
  <si>
    <t>Amat Escalante</t>
  </si>
  <si>
    <t>Ruth Ramos</t>
  </si>
  <si>
    <t>Mantarraya Producciones</t>
  </si>
  <si>
    <t>A Hologram for the King</t>
  </si>
  <si>
    <t>April 28, 2016 (Germany)</t>
  </si>
  <si>
    <t>Ouija: Origin of Evil</t>
  </si>
  <si>
    <t>Elizabeth Reaser</t>
  </si>
  <si>
    <t>All I See Is You</t>
  </si>
  <si>
    <t>October 27, 2017 (United States)</t>
  </si>
  <si>
    <t>Sean Conway</t>
  </si>
  <si>
    <t>2DUXÂ²</t>
  </si>
  <si>
    <t>The Forest</t>
  </si>
  <si>
    <t>Jason Zada</t>
  </si>
  <si>
    <t>Nick Antosca</t>
  </si>
  <si>
    <t>Natalie Dormer</t>
  </si>
  <si>
    <t>AI-Film</t>
  </si>
  <si>
    <t>Money Monster</t>
  </si>
  <si>
    <t>Monster Trucks</t>
  </si>
  <si>
    <t>Lucas Till</t>
  </si>
  <si>
    <t>The Hollars</t>
  </si>
  <si>
    <t>Jim Strouse</t>
  </si>
  <si>
    <t>Fifty Shades of Black</t>
  </si>
  <si>
    <t>Fermion Films</t>
  </si>
  <si>
    <t>Toni Erdmann</t>
  </si>
  <si>
    <t>Maren Ade</t>
  </si>
  <si>
    <t>Sandra HÃ¼ller</t>
  </si>
  <si>
    <t>Komplizen Film</t>
  </si>
  <si>
    <t>Their Finest</t>
  </si>
  <si>
    <t>Lissa Evans</t>
  </si>
  <si>
    <t>My Big Fat Greek Wedding 2</t>
  </si>
  <si>
    <t>Billy Lynn's Long Halftime Walk</t>
  </si>
  <si>
    <t>Ben Fountain</t>
  </si>
  <si>
    <t>Joe Alwyn</t>
  </si>
  <si>
    <t>Bona Film Group</t>
  </si>
  <si>
    <t>Personal Shopper</t>
  </si>
  <si>
    <t>March 10, 2017 (United States)</t>
  </si>
  <si>
    <t>Our Kind of Traitor</t>
  </si>
  <si>
    <t>May 13, 2016 (United Kingdom)</t>
  </si>
  <si>
    <t>Carlos Acosta</t>
  </si>
  <si>
    <t>Love &amp; Friendship</t>
  </si>
  <si>
    <t>Bleed for This</t>
  </si>
  <si>
    <t>Verdi Productions</t>
  </si>
  <si>
    <t>Whiskey Tango Foxtrot</t>
  </si>
  <si>
    <t>Robert Carlock</t>
  </si>
  <si>
    <t>Loving</t>
  </si>
  <si>
    <t>Ruth Negga</t>
  </si>
  <si>
    <t>I, Daniel Blake</t>
  </si>
  <si>
    <t>June 9, 2017 (United States)</t>
  </si>
  <si>
    <t>Dave Johns</t>
  </si>
  <si>
    <t>Sanam Teri Kasam</t>
  </si>
  <si>
    <t>February 5, 2016 (India)</t>
  </si>
  <si>
    <t>Radhika Rao</t>
  </si>
  <si>
    <t>Harshvardhan Rane</t>
  </si>
  <si>
    <t>Jhoom Jhoom Productions</t>
  </si>
  <si>
    <t>Pet</t>
  </si>
  <si>
    <t>Carles Torrens</t>
  </si>
  <si>
    <t>Dominic Monaghan</t>
  </si>
  <si>
    <t>Cine365 Films</t>
  </si>
  <si>
    <t>Kingsglaive: Final Fantasy XV</t>
  </si>
  <si>
    <t>July 9, 2016 (Japan)</t>
  </si>
  <si>
    <t>Takeshi Nozue</t>
  </si>
  <si>
    <t>Takashi Hasegawa</t>
  </si>
  <si>
    <t>Square Visual Works Co. Ltd.</t>
  </si>
  <si>
    <t>Mr. Church</t>
  </si>
  <si>
    <t>November 11, 2016 (Netherlands)</t>
  </si>
  <si>
    <t>Susan McMartin</t>
  </si>
  <si>
    <t>Hands of Stone</t>
  </si>
  <si>
    <t>Jonathan Jakubowicz</t>
  </si>
  <si>
    <t>Panama</t>
  </si>
  <si>
    <t>Fuego Films</t>
  </si>
  <si>
    <t>Ae Dil Hai Mushkil</t>
  </si>
  <si>
    <t>ADHM Films</t>
  </si>
  <si>
    <t>Denial</t>
  </si>
  <si>
    <t>Deborah Lipstadt</t>
  </si>
  <si>
    <t>Carrie Pilby</t>
  </si>
  <si>
    <t>April 4, 2017 (United States)</t>
  </si>
  <si>
    <t>Susan Johnson</t>
  </si>
  <si>
    <t>Kara Holden</t>
  </si>
  <si>
    <t>Braveart Films</t>
  </si>
  <si>
    <t>Ride Along 2</t>
  </si>
  <si>
    <t>Pink</t>
  </si>
  <si>
    <t>Aniruddha Roy Chowdhury</t>
  </si>
  <si>
    <t>Shoojit Sircar</t>
  </si>
  <si>
    <t>Taapsee Pannu</t>
  </si>
  <si>
    <t>NH Studioz</t>
  </si>
  <si>
    <t>Under the Shadow</t>
  </si>
  <si>
    <t>Babak Anvari</t>
  </si>
  <si>
    <t>Narges Rashidi</t>
  </si>
  <si>
    <t>Wigwam Films</t>
  </si>
  <si>
    <t>Rock Dog</t>
  </si>
  <si>
    <t>February 24, 2017 (United States)</t>
  </si>
  <si>
    <t>Summit Premiere</t>
  </si>
  <si>
    <t>Race</t>
  </si>
  <si>
    <t>Joe Shrapnel</t>
  </si>
  <si>
    <t>Stephan James</t>
  </si>
  <si>
    <t>Forecast Pictures</t>
  </si>
  <si>
    <t>A United Kingdom</t>
  </si>
  <si>
    <t>February 10, 2017 (United States)</t>
  </si>
  <si>
    <t>Julieta</t>
  </si>
  <si>
    <t>Emma SuÃ¡rez</t>
  </si>
  <si>
    <t>American Pastoral</t>
  </si>
  <si>
    <t>Buster's Mal Heart</t>
  </si>
  <si>
    <t>May 23, 2017 (United States)</t>
  </si>
  <si>
    <t>Sarah Adina Smith</t>
  </si>
  <si>
    <t>Rami Malek</t>
  </si>
  <si>
    <t>Everything Is Everything</t>
  </si>
  <si>
    <t>Complete Unknown</t>
  </si>
  <si>
    <t>Erin Darke</t>
  </si>
  <si>
    <t>This Beautiful Fantastic</t>
  </si>
  <si>
    <t>February 19, 2018 (United Kingdom)</t>
  </si>
  <si>
    <t>Simon Aboud</t>
  </si>
  <si>
    <t>Jessica Brown Findlay</t>
  </si>
  <si>
    <t>Ipso Facto Productions</t>
  </si>
  <si>
    <t>Incarnate</t>
  </si>
  <si>
    <t>The Innocents</t>
  </si>
  <si>
    <t>February 10, 2016 (France)</t>
  </si>
  <si>
    <t>Sabrina B. Karine</t>
  </si>
  <si>
    <t>Lou de LaÃ¢ge</t>
  </si>
  <si>
    <t>Thor: Ragnarok</t>
  </si>
  <si>
    <t>November 3, 2017 (United States)</t>
  </si>
  <si>
    <t>Eric Pearson</t>
  </si>
  <si>
    <t>Darkest Hour</t>
  </si>
  <si>
    <t>December 22, 2017 (United States)</t>
  </si>
  <si>
    <t>The Hitman's Bodyguard</t>
  </si>
  <si>
    <t>August 18, 2017 (United States)</t>
  </si>
  <si>
    <t>Tom O'Connor</t>
  </si>
  <si>
    <t>It</t>
  </si>
  <si>
    <t>September 8, 2017 (United States)</t>
  </si>
  <si>
    <t>Chase Palmer</t>
  </si>
  <si>
    <t>Bill SkarsgÃ¥rd</t>
  </si>
  <si>
    <t>Spider-Man: Homecoming</t>
  </si>
  <si>
    <t>July 7, 2017 (United States)</t>
  </si>
  <si>
    <t>Blade Runner 2049</t>
  </si>
  <si>
    <t>October 6, 2017 (United States)</t>
  </si>
  <si>
    <t>Guardians of the Galaxy Vol. 2</t>
  </si>
  <si>
    <t>May 5, 2017 (United States)</t>
  </si>
  <si>
    <t>The Greatest Showman</t>
  </si>
  <si>
    <t>December 20, 2017 (United States)</t>
  </si>
  <si>
    <t>Michael Gracey</t>
  </si>
  <si>
    <t>Jenny Bicks</t>
  </si>
  <si>
    <t>Jumanji: Welcome to the Jungle</t>
  </si>
  <si>
    <t>Baywatch</t>
  </si>
  <si>
    <t>May 25, 2017 (United States)</t>
  </si>
  <si>
    <t>Michael Berk</t>
  </si>
  <si>
    <t>Call Me by Your Name</t>
  </si>
  <si>
    <t>January 19, 2018 (United States)</t>
  </si>
  <si>
    <t>Armie Hammer</t>
  </si>
  <si>
    <t>Home Again</t>
  </si>
  <si>
    <t>Hallie Meyers-Shyer</t>
  </si>
  <si>
    <t>Black Bicycle Entertainment</t>
  </si>
  <si>
    <t>The Fate of the Furious</t>
  </si>
  <si>
    <t>April 14, 2017 (United States)</t>
  </si>
  <si>
    <t>Get Out</t>
  </si>
  <si>
    <t>Daniel Kaluuya</t>
  </si>
  <si>
    <t>Dunkirk</t>
  </si>
  <si>
    <t>Fionn Whitehead</t>
  </si>
  <si>
    <t>Syncopy</t>
  </si>
  <si>
    <t>Coco</t>
  </si>
  <si>
    <t>November 22, 2017 (United States)</t>
  </si>
  <si>
    <t>Anthony Gonzalez</t>
  </si>
  <si>
    <t>Baby Driver</t>
  </si>
  <si>
    <t>June 28, 2017 (United States)</t>
  </si>
  <si>
    <t>Ansel Elgort</t>
  </si>
  <si>
    <t>The Boss Baby</t>
  </si>
  <si>
    <t>March 31, 2017 (United States)</t>
  </si>
  <si>
    <t>Logan</t>
  </si>
  <si>
    <t>March 3, 2017 (United States)</t>
  </si>
  <si>
    <t>Wonder Woman</t>
  </si>
  <si>
    <t>Allan Heinberg</t>
  </si>
  <si>
    <t>Gal Gadot</t>
  </si>
  <si>
    <t>Alien: Covenant</t>
  </si>
  <si>
    <t>May 19, 2017 (United States)</t>
  </si>
  <si>
    <t>John Wick: Chapter 2</t>
  </si>
  <si>
    <t>Wonder</t>
  </si>
  <si>
    <t>November 17, 2017 (United States)</t>
  </si>
  <si>
    <t>Jacob Tremblay</t>
  </si>
  <si>
    <t>Justice League</t>
  </si>
  <si>
    <t>Mother!</t>
  </si>
  <si>
    <t>September 15, 2017 (United States)</t>
  </si>
  <si>
    <t>Pirates of the Caribbean: Dead Men Tell No Tales</t>
  </si>
  <si>
    <t>May 26, 2017 (United States)</t>
  </si>
  <si>
    <t>The Shape of Water</t>
  </si>
  <si>
    <t>Disobedience</t>
  </si>
  <si>
    <t>April 27, 2018 (United States)</t>
  </si>
  <si>
    <t>SebastiÃ¡n Lelio</t>
  </si>
  <si>
    <t>Braven Films</t>
  </si>
  <si>
    <t>Kong: Skull Island</t>
  </si>
  <si>
    <t>Emma Watson</t>
  </si>
  <si>
    <t>Kingsman: The Golden Circle</t>
  </si>
  <si>
    <t>September 22, 2017 (United States)</t>
  </si>
  <si>
    <t>Three Billboards Outside Ebbing, Missouri</t>
  </si>
  <si>
    <t>December 1, 2017 (United States)</t>
  </si>
  <si>
    <t>Star Wars: Episode VIII - The Last Jedi</t>
  </si>
  <si>
    <t>December 15, 2017 (United States)</t>
  </si>
  <si>
    <t>Beast</t>
  </si>
  <si>
    <t>May 11, 2018 (United States)</t>
  </si>
  <si>
    <t>Jessie Buckley</t>
  </si>
  <si>
    <t>Agile Films</t>
  </si>
  <si>
    <t>I, Tonya</t>
  </si>
  <si>
    <t>Margot Robbie</t>
  </si>
  <si>
    <t>Atomic Blonde</t>
  </si>
  <si>
    <t>July 28, 2017 (United States)</t>
  </si>
  <si>
    <t>David Leitch</t>
  </si>
  <si>
    <t>Wind River</t>
  </si>
  <si>
    <t>Acacia Filmed Entertainment</t>
  </si>
  <si>
    <t>Murder on the Orient Express</t>
  </si>
  <si>
    <t>November 10, 2017 (United States)</t>
  </si>
  <si>
    <t>Michael Green</t>
  </si>
  <si>
    <t>Malta</t>
  </si>
  <si>
    <t>King Arthur: Legend of the Sword</t>
  </si>
  <si>
    <t>May 12, 2017 (United States)</t>
  </si>
  <si>
    <t>Lady Bird</t>
  </si>
  <si>
    <t>The Killing of a Sacred Deer</t>
  </si>
  <si>
    <t>Barry G. Bernson</t>
  </si>
  <si>
    <t>Logan Lucky</t>
  </si>
  <si>
    <t>Jules Asner</t>
  </si>
  <si>
    <t>Fingerprint Releasing</t>
  </si>
  <si>
    <t>Fifty Shades Darker</t>
  </si>
  <si>
    <t>Niall Leonard</t>
  </si>
  <si>
    <t>Happy Death Day</t>
  </si>
  <si>
    <t>October 13, 2017 (United States)</t>
  </si>
  <si>
    <t>Scott Lobdell</t>
  </si>
  <si>
    <t>Jessica Rothe</t>
  </si>
  <si>
    <t>Transformers: The Last Knight</t>
  </si>
  <si>
    <t>June 21, 2017 (United States)</t>
  </si>
  <si>
    <t>Art Marcum</t>
  </si>
  <si>
    <t>Good Time</t>
  </si>
  <si>
    <t>Ronald Bronstein</t>
  </si>
  <si>
    <t>Elara Pictures</t>
  </si>
  <si>
    <t>Hampstead</t>
  </si>
  <si>
    <t>June 14, 2019 (United States)</t>
  </si>
  <si>
    <t>Robert Festinger</t>
  </si>
  <si>
    <t>Lesley Manville</t>
  </si>
  <si>
    <t>Molly's Game</t>
  </si>
  <si>
    <t>January 5, 2018 (United States)</t>
  </si>
  <si>
    <t>Hostiles</t>
  </si>
  <si>
    <t>January 26, 2018 (United States)</t>
  </si>
  <si>
    <t>Scott Shepherd</t>
  </si>
  <si>
    <t>Grisbi Productions, Le</t>
  </si>
  <si>
    <t>Valerian and the City of a Thousand Planets</t>
  </si>
  <si>
    <t>Pierre Christin</t>
  </si>
  <si>
    <t>The Dark Tower</t>
  </si>
  <si>
    <t>August 4, 2017 (United States)</t>
  </si>
  <si>
    <t>Pitch Perfect 3</t>
  </si>
  <si>
    <t>Brownstone Entertainment (II)</t>
  </si>
  <si>
    <t>American Assassin</t>
  </si>
  <si>
    <t>Stephen Schiff</t>
  </si>
  <si>
    <t>You Were Never Really Here</t>
  </si>
  <si>
    <t>April 6, 2018 (United States)</t>
  </si>
  <si>
    <t>The Florida Project</t>
  </si>
  <si>
    <t>November 10, 2017 (United Kingdom)</t>
  </si>
  <si>
    <t>Brooklynn Prince</t>
  </si>
  <si>
    <t>Cre Film</t>
  </si>
  <si>
    <t>March 24, 2017 (United States)</t>
  </si>
  <si>
    <t>The Death of Stalin</t>
  </si>
  <si>
    <t>March 9, 2018 (United States)</t>
  </si>
  <si>
    <t>Gifted</t>
  </si>
  <si>
    <t>April 12, 2017 (United States)</t>
  </si>
  <si>
    <t>Tom Flynn</t>
  </si>
  <si>
    <t>Dayday Films</t>
  </si>
  <si>
    <t>Phantom Thread</t>
  </si>
  <si>
    <t>Vicky Krieps</t>
  </si>
  <si>
    <t>The Upside</t>
  </si>
  <si>
    <t>January 11, 2019 (United States)</t>
  </si>
  <si>
    <t>Jon Hartmere</t>
  </si>
  <si>
    <t>Berlin Syndrome</t>
  </si>
  <si>
    <t>Aquarius Films</t>
  </si>
  <si>
    <t>Annabelle: Creation</t>
  </si>
  <si>
    <t>August 11, 2017 (United States)</t>
  </si>
  <si>
    <t>American Made</t>
  </si>
  <si>
    <t>September 29, 2017 (United States)</t>
  </si>
  <si>
    <t>Gary Spinelli</t>
  </si>
  <si>
    <t>War for the Planet of the Apes</t>
  </si>
  <si>
    <t>Andy Serkis</t>
  </si>
  <si>
    <t>Geostorm</t>
  </si>
  <si>
    <t>October 20, 2017 (United States)</t>
  </si>
  <si>
    <t>The Circle</t>
  </si>
  <si>
    <t>April 28, 2017 (United States)</t>
  </si>
  <si>
    <t>1978 Films</t>
  </si>
  <si>
    <t>Cars 3</t>
  </si>
  <si>
    <t>June 16, 2017 (United States)</t>
  </si>
  <si>
    <t>Brian Fee</t>
  </si>
  <si>
    <t>Rough Night</t>
  </si>
  <si>
    <t>Lucia Aniello</t>
  </si>
  <si>
    <t>Paulilu Productions</t>
  </si>
  <si>
    <t>xXx: Return of Xander Cage</t>
  </si>
  <si>
    <t>CHIPS</t>
  </si>
  <si>
    <t>Rick Rosner</t>
  </si>
  <si>
    <t>Michael PeÃ±a</t>
  </si>
  <si>
    <t>Primate Pictures</t>
  </si>
  <si>
    <t>Ferdinand</t>
  </si>
  <si>
    <t>Robert L. Baird</t>
  </si>
  <si>
    <t>Only the Brave</t>
  </si>
  <si>
    <t>Sean Flynn</t>
  </si>
  <si>
    <t>The Beguiled</t>
  </si>
  <si>
    <t>June 30, 2017 (United States)</t>
  </si>
  <si>
    <t>The Glass Castle</t>
  </si>
  <si>
    <t>The Lego Batman Movie</t>
  </si>
  <si>
    <t>Chris McKay</t>
  </si>
  <si>
    <t>Animal Logic</t>
  </si>
  <si>
    <t>Papillon</t>
  </si>
  <si>
    <t>August 24, 2018 (United States)</t>
  </si>
  <si>
    <t>Michael Noer</t>
  </si>
  <si>
    <t>Czech Anglo Productions</t>
  </si>
  <si>
    <t>The Big Sick</t>
  </si>
  <si>
    <t>Emily V. Gordon</t>
  </si>
  <si>
    <t>Kumail Nanjiani</t>
  </si>
  <si>
    <t>The Endless</t>
  </si>
  <si>
    <t>Aaron Moorhead</t>
  </si>
  <si>
    <t>Snowfort Pictures</t>
  </si>
  <si>
    <t>Thoroughbreds</t>
  </si>
  <si>
    <t>Cory Finley</t>
  </si>
  <si>
    <t>B Story</t>
  </si>
  <si>
    <t>The Foreigner</t>
  </si>
  <si>
    <t>Katie Leung</t>
  </si>
  <si>
    <t>Coralie Fargeat</t>
  </si>
  <si>
    <t>Matilda Anna Ingrid Lutz</t>
  </si>
  <si>
    <t>M.E.S. Productions</t>
  </si>
  <si>
    <t>Jigsaw</t>
  </si>
  <si>
    <t>Matt Passmore</t>
  </si>
  <si>
    <t>The Snowman</t>
  </si>
  <si>
    <t>Jo NesbÃ¸</t>
  </si>
  <si>
    <t>The Disaster Artist</t>
  </si>
  <si>
    <t>December 8, 2017 (United States)</t>
  </si>
  <si>
    <t>47 Meters Down</t>
  </si>
  <si>
    <t>Johannes Roberts</t>
  </si>
  <si>
    <t>thefyzz</t>
  </si>
  <si>
    <t>The Post</t>
  </si>
  <si>
    <t>January 12, 2018 (United States)</t>
  </si>
  <si>
    <t>Liz Hannah</t>
  </si>
  <si>
    <t>Everything, Everything</t>
  </si>
  <si>
    <t>Stella Meghie</t>
  </si>
  <si>
    <t>Amandla Stenberg</t>
  </si>
  <si>
    <t>Alloy Entertainment</t>
  </si>
  <si>
    <t>A Ghost Story</t>
  </si>
  <si>
    <t>July 27, 2017 (Australia)</t>
  </si>
  <si>
    <t>Sweet Virginia</t>
  </si>
  <si>
    <t>November 30, 2017 (Australia)</t>
  </si>
  <si>
    <t>Jamie M. Dagg</t>
  </si>
  <si>
    <t>Paul China</t>
  </si>
  <si>
    <t>Jon Bernthal</t>
  </si>
  <si>
    <t>Power Rangers</t>
  </si>
  <si>
    <t>Dacre Montgomery</t>
  </si>
  <si>
    <t>Lucky</t>
  </si>
  <si>
    <t>John Carroll Lynch</t>
  </si>
  <si>
    <t>Logan Sparks</t>
  </si>
  <si>
    <t>Superlative Films</t>
  </si>
  <si>
    <t>All the Money in the World</t>
  </si>
  <si>
    <t>December 25, 2017 (United States)</t>
  </si>
  <si>
    <t>Imperative Entertainment</t>
  </si>
  <si>
    <t>Suburbicon</t>
  </si>
  <si>
    <t>The Wife</t>
  </si>
  <si>
    <t>September 28, 2018 (United Kingdom)</t>
  </si>
  <si>
    <t>BjÃ¶rn Runge</t>
  </si>
  <si>
    <t>It Comes at Night</t>
  </si>
  <si>
    <t>Trey Edward Shults</t>
  </si>
  <si>
    <t>Despicable Me 3</t>
  </si>
  <si>
    <t>Going in Style</t>
  </si>
  <si>
    <t>Downsizing</t>
  </si>
  <si>
    <t>Before I Fall</t>
  </si>
  <si>
    <t>Ry Russo-Young</t>
  </si>
  <si>
    <t>Awesomeness Films</t>
  </si>
  <si>
    <t>Wonder Wheel</t>
  </si>
  <si>
    <t>The Emoji Movie</t>
  </si>
  <si>
    <t>T.J. Miller</t>
  </si>
  <si>
    <t>Ingrid Goes West</t>
  </si>
  <si>
    <t>Matt Spicer</t>
  </si>
  <si>
    <t>David Branson Smith</t>
  </si>
  <si>
    <t>Star Thrower Entertainment</t>
  </si>
  <si>
    <t>Denise Di Novi</t>
  </si>
  <si>
    <t>Christina Hodson</t>
  </si>
  <si>
    <t>Rosario Dawson</t>
  </si>
  <si>
    <t>Paddington 2</t>
  </si>
  <si>
    <t>Girls Trip</t>
  </si>
  <si>
    <t>Regina Hall</t>
  </si>
  <si>
    <t>Perfect World Pictures</t>
  </si>
  <si>
    <t>Loving Vincent</t>
  </si>
  <si>
    <t>Dorota Kobiela</t>
  </si>
  <si>
    <t>Douglas Booth</t>
  </si>
  <si>
    <t>BreakThru Productions</t>
  </si>
  <si>
    <t>The Space Between Us</t>
  </si>
  <si>
    <t>February 3, 2017 (United States)</t>
  </si>
  <si>
    <t>Los Angeles Media Fund (LAMF)</t>
  </si>
  <si>
    <t>Double Lover</t>
  </si>
  <si>
    <t>May 26, 2017 (France)</t>
  </si>
  <si>
    <t>The Mountain Between Us</t>
  </si>
  <si>
    <t>Hany Abu-Assad</t>
  </si>
  <si>
    <t>T2 Trainspotting</t>
  </si>
  <si>
    <t>Artbees</t>
  </si>
  <si>
    <t>The Square</t>
  </si>
  <si>
    <t>August 25, 2017 (Sweden)</t>
  </si>
  <si>
    <t>Claes Bang</t>
  </si>
  <si>
    <t>The Hero</t>
  </si>
  <si>
    <t>Houston King Productions</t>
  </si>
  <si>
    <t>Battle of the Sexes</t>
  </si>
  <si>
    <t>Cloud Eight Films</t>
  </si>
  <si>
    <t>God's Own Country</t>
  </si>
  <si>
    <t>August 24, 2017 (New Zealand)</t>
  </si>
  <si>
    <t>Francis Lee</t>
  </si>
  <si>
    <t>Josh O'Connor</t>
  </si>
  <si>
    <t>The Book of Henry</t>
  </si>
  <si>
    <t>Gregg Hurwitz</t>
  </si>
  <si>
    <t>Double Nickel Entertainment</t>
  </si>
  <si>
    <t>Borg vs. McEnroe</t>
  </si>
  <si>
    <t>April 13, 2018 (United States)</t>
  </si>
  <si>
    <t>Janus Metz</t>
  </si>
  <si>
    <t>Ronnie Sandahl</t>
  </si>
  <si>
    <t>Sverrir Gudnason</t>
  </si>
  <si>
    <t>SF Studios Production AB</t>
  </si>
  <si>
    <t>Daddy's Home 2</t>
  </si>
  <si>
    <t>Mark Felt: The Man Who Brought Down the White House</t>
  </si>
  <si>
    <t>Mark Felt</t>
  </si>
  <si>
    <t>Butler Pictures</t>
  </si>
  <si>
    <t>A Dog's Purpose</t>
  </si>
  <si>
    <t>W. Bruce Cameron</t>
  </si>
  <si>
    <t>Josh Gad</t>
  </si>
  <si>
    <t>Columbus</t>
  </si>
  <si>
    <t>Kogonada</t>
  </si>
  <si>
    <t>The Little Hours</t>
  </si>
  <si>
    <t>Jeff Baena</t>
  </si>
  <si>
    <t>Giovanni Boccaccio</t>
  </si>
  <si>
    <t>Alison Brie</t>
  </si>
  <si>
    <t>Destro Films</t>
  </si>
  <si>
    <t>The Shack</t>
  </si>
  <si>
    <t>Stuart Hazeldine</t>
  </si>
  <si>
    <t>Thelma</t>
  </si>
  <si>
    <t>September 15, 2017 (Norway)</t>
  </si>
  <si>
    <t>Eskil Vogt</t>
  </si>
  <si>
    <t>Eili Harboe</t>
  </si>
  <si>
    <t>Rings</t>
  </si>
  <si>
    <t>F. Javier GutiÃ©rrez</t>
  </si>
  <si>
    <t>Macari/Edelstein</t>
  </si>
  <si>
    <t>I Do... Until I Don't</t>
  </si>
  <si>
    <t>September 1, 2017 (United States)</t>
  </si>
  <si>
    <t>Cold Iron Pictures</t>
  </si>
  <si>
    <t>Professor Marston &amp; the Wonder Women</t>
  </si>
  <si>
    <t>Strongman</t>
  </si>
  <si>
    <t>The Rider</t>
  </si>
  <si>
    <t>ChloÃ© Zhao</t>
  </si>
  <si>
    <t>Brady Jandreau</t>
  </si>
  <si>
    <t>First Reformed</t>
  </si>
  <si>
    <t>May 18, 2018 (United States)</t>
  </si>
  <si>
    <t>The Lego Ninjago Movie</t>
  </si>
  <si>
    <t>Charlie Bean</t>
  </si>
  <si>
    <t>My Friend Dahmer</t>
  </si>
  <si>
    <t>March 2, 2018 (France)</t>
  </si>
  <si>
    <t>Marc Meyers</t>
  </si>
  <si>
    <t>Ross Lynch</t>
  </si>
  <si>
    <t>Ibid Filmworks</t>
  </si>
  <si>
    <t>The House</t>
  </si>
  <si>
    <t>Brendan O'Brien</t>
  </si>
  <si>
    <t>Marrowbone</t>
  </si>
  <si>
    <t>George MacKay</t>
  </si>
  <si>
    <t>The Zookeeper's Wife</t>
  </si>
  <si>
    <t>Angela Workman</t>
  </si>
  <si>
    <t>Flower</t>
  </si>
  <si>
    <t>March 16, 2018 (United States)</t>
  </si>
  <si>
    <t>Max Winkler</t>
  </si>
  <si>
    <t>Alex McAulay</t>
  </si>
  <si>
    <t>Diablo Entertainment (II)</t>
  </si>
  <si>
    <t>Song to Song</t>
  </si>
  <si>
    <t>Buckeye Pictures</t>
  </si>
  <si>
    <t>Detroit</t>
  </si>
  <si>
    <t>Last Flag Flying</t>
  </si>
  <si>
    <t>Megan Leavey</t>
  </si>
  <si>
    <t>Gabriela Cowperthwaite</t>
  </si>
  <si>
    <t>All Eyez on Me</t>
  </si>
  <si>
    <t>Benny Boom</t>
  </si>
  <si>
    <t>Jeremy Haft</t>
  </si>
  <si>
    <t>Demetrius Shipp Jr.</t>
  </si>
  <si>
    <t>Sleepless</t>
  </si>
  <si>
    <t>The Captain</t>
  </si>
  <si>
    <t>July 27, 2018 (United States)</t>
  </si>
  <si>
    <t>Max Hubacher</t>
  </si>
  <si>
    <t>Filmgalerie 451</t>
  </si>
  <si>
    <t>Tulip Fever</t>
  </si>
  <si>
    <t>Stronger</t>
  </si>
  <si>
    <t>John Pollono</t>
  </si>
  <si>
    <t>Jeepers Creepers III</t>
  </si>
  <si>
    <t>November 2, 2017 (Mexico)</t>
  </si>
  <si>
    <t>Stan Shaw</t>
  </si>
  <si>
    <t>Infinity Films</t>
  </si>
  <si>
    <t>My Cousin Rachel</t>
  </si>
  <si>
    <t>Baahubali 2: The Conclusion</t>
  </si>
  <si>
    <t>Breathe</t>
  </si>
  <si>
    <t>October 27, 2017 (United Kingdom)</t>
  </si>
  <si>
    <t>The Only Living Boy in New York</t>
  </si>
  <si>
    <t>July 27, 2017 (Greece)</t>
  </si>
  <si>
    <t>Callum Turner</t>
  </si>
  <si>
    <t>A Taxi Driver</t>
  </si>
  <si>
    <t>Hun Jang</t>
  </si>
  <si>
    <t>Yu-na Eom</t>
  </si>
  <si>
    <t>The Lamp</t>
  </si>
  <si>
    <t>Brad's Status</t>
  </si>
  <si>
    <t>American Satan</t>
  </si>
  <si>
    <t>Ash Avildsen</t>
  </si>
  <si>
    <t>Andy Biersack</t>
  </si>
  <si>
    <t>Sumerian Films</t>
  </si>
  <si>
    <t>Smurfs: The Lost Village</t>
  </si>
  <si>
    <t>Stacey Harman</t>
  </si>
  <si>
    <t>Demi Lovato</t>
  </si>
  <si>
    <t>Gook</t>
  </si>
  <si>
    <t>January 19, 2018 (Sweden)</t>
  </si>
  <si>
    <t>Justin Chon</t>
  </si>
  <si>
    <t>Simone Baker</t>
  </si>
  <si>
    <t>Datari Turner Productions</t>
  </si>
  <si>
    <t>Wonderstruck</t>
  </si>
  <si>
    <t>Brian Selznick</t>
  </si>
  <si>
    <t>Oakes Fegley</t>
  </si>
  <si>
    <t>In the Fade</t>
  </si>
  <si>
    <t>December 27, 2017 (United States)</t>
  </si>
  <si>
    <t>Fatih Akin</t>
  </si>
  <si>
    <t>Numan Acar</t>
  </si>
  <si>
    <t>Snatched</t>
  </si>
  <si>
    <t>Roman J. Israel, Esq.</t>
  </si>
  <si>
    <t>Victoria &amp; Abdul</t>
  </si>
  <si>
    <t>Fist Fight</t>
  </si>
  <si>
    <t>Richie Keen</t>
  </si>
  <si>
    <t>Van Robichaux</t>
  </si>
  <si>
    <t>The Wall</t>
  </si>
  <si>
    <t>May 18, 2017 (Greece)</t>
  </si>
  <si>
    <t>Dwain Worrell</t>
  </si>
  <si>
    <t>How to Be a Latin Lover</t>
  </si>
  <si>
    <t>Ken Marino</t>
  </si>
  <si>
    <t>Eugenio Derbez</t>
  </si>
  <si>
    <t>Pantelion Films</t>
  </si>
  <si>
    <t>The Leisure Seeker</t>
  </si>
  <si>
    <t>January 3, 2018 (France)</t>
  </si>
  <si>
    <t>Paolo VirzÃ¬</t>
  </si>
  <si>
    <t>Michael Zadoorian</t>
  </si>
  <si>
    <t>Indiana Production</t>
  </si>
  <si>
    <t>Same Kind of Different as Me</t>
  </si>
  <si>
    <t>Michael Carney</t>
  </si>
  <si>
    <t>Ron Hall</t>
  </si>
  <si>
    <t>Disruption Entertainment</t>
  </si>
  <si>
    <t>Jayson Thiessen</t>
  </si>
  <si>
    <t>Meghan McCarthy</t>
  </si>
  <si>
    <t>Goodbye Christopher Robin</t>
  </si>
  <si>
    <t>September 29, 2017 (United Kingdom)</t>
  </si>
  <si>
    <t>Table 19</t>
  </si>
  <si>
    <t>Jeffrey Blitz</t>
  </si>
  <si>
    <t>Father Figures</t>
  </si>
  <si>
    <t>Lawrence Sher</t>
  </si>
  <si>
    <t>Justin Malen</t>
  </si>
  <si>
    <t>Kidnap</t>
  </si>
  <si>
    <t>Luis Prieto</t>
  </si>
  <si>
    <t>Knate Lee</t>
  </si>
  <si>
    <t>Diary of a Wimpy Kid: The Long Haul</t>
  </si>
  <si>
    <t>Jeff Kinney</t>
  </si>
  <si>
    <t>Jason Drucker</t>
  </si>
  <si>
    <t>Ghost Stories</t>
  </si>
  <si>
    <t>April 20, 2018 (United States)</t>
  </si>
  <si>
    <t>Jeremy Dyson</t>
  </si>
  <si>
    <t>Samuel Bottomley</t>
  </si>
  <si>
    <t>Churchill</t>
  </si>
  <si>
    <t>Jonathan Teplitzky</t>
  </si>
  <si>
    <t>Alex von Tunzelmann</t>
  </si>
  <si>
    <t>Salon Pictures</t>
  </si>
  <si>
    <t>Beach Rats</t>
  </si>
  <si>
    <t>November 22, 2017 (Sweden)</t>
  </si>
  <si>
    <t>Eliza Hittman</t>
  </si>
  <si>
    <t>Harris Dickinson</t>
  </si>
  <si>
    <t>The Bookshop</t>
  </si>
  <si>
    <t>Emily Mortimer</t>
  </si>
  <si>
    <t>Diagonal TV</t>
  </si>
  <si>
    <t>July 5, 2018 (Australia)</t>
  </si>
  <si>
    <t>Haifaa Al-Mansour</t>
  </si>
  <si>
    <t>Emma Jensen</t>
  </si>
  <si>
    <t>A Bad Moms Christmas</t>
  </si>
  <si>
    <t>November 1, 2017 (United States)</t>
  </si>
  <si>
    <t>Huayi Brothers Media</t>
  </si>
  <si>
    <t>Loveless</t>
  </si>
  <si>
    <t>June 1, 2017 (Russia)</t>
  </si>
  <si>
    <t>Maryana Spivak</t>
  </si>
  <si>
    <t>Captain Underpants: The First Epic Movie</t>
  </si>
  <si>
    <t>Beatriz at Dinner</t>
  </si>
  <si>
    <t>Wish Upon</t>
  </si>
  <si>
    <t>Barbara Marshall</t>
  </si>
  <si>
    <t>Super Dark Times</t>
  </si>
  <si>
    <t>Kevin Phillips</t>
  </si>
  <si>
    <t>Ben Collins</t>
  </si>
  <si>
    <t>Owen Campbell</t>
  </si>
  <si>
    <t>Ways &amp; Means</t>
  </si>
  <si>
    <t>Blade of the Immortal</t>
  </si>
  <si>
    <t>Hiroaki Samura</t>
  </si>
  <si>
    <t>Takuya Kimura</t>
  </si>
  <si>
    <t>Journey's End</t>
  </si>
  <si>
    <t>February 2, 2018 (United Kingdom)</t>
  </si>
  <si>
    <t>Simon Reade</t>
  </si>
  <si>
    <t>Fluidity Films</t>
  </si>
  <si>
    <t>Godard Mon Amour</t>
  </si>
  <si>
    <t>September 13, 2017 (France)</t>
  </si>
  <si>
    <t>Louis Garrel</t>
  </si>
  <si>
    <t>Les Compagnons du CinÃ©ma</t>
  </si>
  <si>
    <t>Marshall</t>
  </si>
  <si>
    <t>Michael Koskoff</t>
  </si>
  <si>
    <t>Chestnut Ridge Productions</t>
  </si>
  <si>
    <t>BPM (Beats Per Minute)</t>
  </si>
  <si>
    <t>Robin Campillo</t>
  </si>
  <si>
    <t>Nahuel PÃ©rez Biscayart</t>
  </si>
  <si>
    <t>Les Films de Pierre</t>
  </si>
  <si>
    <t>Lean on Pete</t>
  </si>
  <si>
    <t>Charlie Plummer</t>
  </si>
  <si>
    <t>Memoir of a Murderer</t>
  </si>
  <si>
    <t>Shin-yeon Won</t>
  </si>
  <si>
    <t>Jo-yun Hwang</t>
  </si>
  <si>
    <t>Sol Kyung-gu</t>
  </si>
  <si>
    <t>Green Fish Pictures</t>
  </si>
  <si>
    <t>Take Me</t>
  </si>
  <si>
    <t>Pat Healy</t>
  </si>
  <si>
    <t>Mike Makowsky</t>
  </si>
  <si>
    <t>The Last Movie Star</t>
  </si>
  <si>
    <t>March 30, 2018 (United States)</t>
  </si>
  <si>
    <t>Broken Twig Productions Inc.</t>
  </si>
  <si>
    <t>On Chesil Beach</t>
  </si>
  <si>
    <t>Dominic Cooke</t>
  </si>
  <si>
    <t>Billy Howle</t>
  </si>
  <si>
    <t>Breath</t>
  </si>
  <si>
    <t>May 3, 2018 (Australia)</t>
  </si>
  <si>
    <t>Simon Baker</t>
  </si>
  <si>
    <t>Samson Coulter</t>
  </si>
  <si>
    <t>Gran Via Productions</t>
  </si>
  <si>
    <t>The Villainess</t>
  </si>
  <si>
    <t>June 8, 2017 (South Korea)</t>
  </si>
  <si>
    <t>Byung-gil Jung</t>
  </si>
  <si>
    <t>Byeong-sik Jung</t>
  </si>
  <si>
    <t>Kim Ok-bin</t>
  </si>
  <si>
    <t>Apeitda</t>
  </si>
  <si>
    <t>How to Talk to Girls at Parties</t>
  </si>
  <si>
    <t>May 25, 2018 (United States)</t>
  </si>
  <si>
    <t>Philippa Goslett</t>
  </si>
  <si>
    <t>Cross City Sales</t>
  </si>
  <si>
    <t>Amityville: The Awakening</t>
  </si>
  <si>
    <t>October 12, 2017 (United States)</t>
  </si>
  <si>
    <t>The Resurrection of Gavin Stone</t>
  </si>
  <si>
    <t>Andrea Gyertson Nasfell</t>
  </si>
  <si>
    <t>Brett Dalton</t>
  </si>
  <si>
    <t>The Bye Bye Man</t>
  </si>
  <si>
    <t>Jonathan Penner</t>
  </si>
  <si>
    <t>Douglas Smith</t>
  </si>
  <si>
    <t>Along With the Gods: The Two Worlds</t>
  </si>
  <si>
    <t>December 20, 2017 (South Korea)</t>
  </si>
  <si>
    <t>Yong-hwa Kim</t>
  </si>
  <si>
    <t>Ho-min Ju</t>
  </si>
  <si>
    <t>Ha Jung-woo</t>
  </si>
  <si>
    <t>Dexter Studios</t>
  </si>
  <si>
    <t>A Quiet Place</t>
  </si>
  <si>
    <t>Bryan Woods</t>
  </si>
  <si>
    <t>Avengers: Infinity War</t>
  </si>
  <si>
    <t>Deadpool 2</t>
  </si>
  <si>
    <t>Bohemian Rhapsody</t>
  </si>
  <si>
    <t>November 2, 2018 (United States)</t>
  </si>
  <si>
    <t>Black Panther</t>
  </si>
  <si>
    <t>February 16, 2018 (United States)</t>
  </si>
  <si>
    <t>Hereditary</t>
  </si>
  <si>
    <t>June 8, 2018 (United States)</t>
  </si>
  <si>
    <t>Ari Aster</t>
  </si>
  <si>
    <t>A Simple Favor</t>
  </si>
  <si>
    <t>September 14, 2018 (United States)</t>
  </si>
  <si>
    <t>Darcey Bell</t>
  </si>
  <si>
    <t>Aquaman</t>
  </si>
  <si>
    <t>December 21, 2018 (United States)</t>
  </si>
  <si>
    <t>Ready Player One</t>
  </si>
  <si>
    <t>March 29, 2018 (United States)</t>
  </si>
  <si>
    <t>Spider-Man: Into the Spider-Verse</t>
  </si>
  <si>
    <t>December 14, 2018 (United States)</t>
  </si>
  <si>
    <t>Bob Persichetti</t>
  </si>
  <si>
    <t>Mission: Impossible - Fallout</t>
  </si>
  <si>
    <t>October 5, 2018 (United States)</t>
  </si>
  <si>
    <t>Jeff Pinkner</t>
  </si>
  <si>
    <t>Avi Arad Productions</t>
  </si>
  <si>
    <t>Green Book</t>
  </si>
  <si>
    <t>November 16, 2018 (United States)</t>
  </si>
  <si>
    <t>Nick Vallelonga</t>
  </si>
  <si>
    <t>Crazy Rich Asians</t>
  </si>
  <si>
    <t>August 15, 2018 (United States)</t>
  </si>
  <si>
    <t>Constance Wu</t>
  </si>
  <si>
    <t>Ant-Man and the Wasp</t>
  </si>
  <si>
    <t>July 6, 2018 (United States)</t>
  </si>
  <si>
    <t>BlacKkKlansman</t>
  </si>
  <si>
    <t>August 10, 2018 (United States)</t>
  </si>
  <si>
    <t>Charlie Wachtel</t>
  </si>
  <si>
    <t>John David Washington</t>
  </si>
  <si>
    <t>The Predator</t>
  </si>
  <si>
    <t>Boyd Holbrook</t>
  </si>
  <si>
    <t>White Boy Rick</t>
  </si>
  <si>
    <t>Andy Weiss</t>
  </si>
  <si>
    <t>LBI Productions</t>
  </si>
  <si>
    <t>Solo: A Star Wars Story</t>
  </si>
  <si>
    <t>Alden Ehrenreich</t>
  </si>
  <si>
    <t>Midnight Sun</t>
  </si>
  <si>
    <t>March 23, 2018 (United States)</t>
  </si>
  <si>
    <t>Kenji Bando</t>
  </si>
  <si>
    <t>Bella Thorne</t>
  </si>
  <si>
    <t>Boies / Schiller Film Group</t>
  </si>
  <si>
    <t>Under the Silver Lake</t>
  </si>
  <si>
    <t>April 19, 2019 (United States)</t>
  </si>
  <si>
    <t>Vendian Entertainment</t>
  </si>
  <si>
    <t>Den of Thieves</t>
  </si>
  <si>
    <t>STX Films</t>
  </si>
  <si>
    <t>Annihilation</t>
  </si>
  <si>
    <t>February 23, 2018 (United States)</t>
  </si>
  <si>
    <t>Red Sparrow</t>
  </si>
  <si>
    <t>March 2, 2018 (United States)</t>
  </si>
  <si>
    <t>A Star Is Born</t>
  </si>
  <si>
    <t>Lady Gaga</t>
  </si>
  <si>
    <t>Warner Bros. Pictures</t>
  </si>
  <si>
    <t>Mamma Mia! Here We Go Again</t>
  </si>
  <si>
    <t>July 20, 2018 (United States)</t>
  </si>
  <si>
    <t>Death Wish</t>
  </si>
  <si>
    <t>Cave 76</t>
  </si>
  <si>
    <t>Instant Family</t>
  </si>
  <si>
    <t>Jurassic World: Fallen Kingdom</t>
  </si>
  <si>
    <t>June 22, 2018 (United States)</t>
  </si>
  <si>
    <t>Eighth Grade</t>
  </si>
  <si>
    <t>August 3, 2018 (United States)</t>
  </si>
  <si>
    <t>Bo Burnham</t>
  </si>
  <si>
    <t>Elsie Fisher</t>
  </si>
  <si>
    <t>Ocean's Eight</t>
  </si>
  <si>
    <t>Suspiria</t>
  </si>
  <si>
    <t>The Favourite</t>
  </si>
  <si>
    <t>Deborah Davis</t>
  </si>
  <si>
    <t>Olivia Colman</t>
  </si>
  <si>
    <t>The Meg</t>
  </si>
  <si>
    <t>Mandy</t>
  </si>
  <si>
    <t>Sicario: Day of the Soldado</t>
  </si>
  <si>
    <t>June 29, 2018 (United States)</t>
  </si>
  <si>
    <t>Stefano Sollima</t>
  </si>
  <si>
    <t>Fifty Shades Freed</t>
  </si>
  <si>
    <t>February 9, 2018 (United States)</t>
  </si>
  <si>
    <t>October 19, 2018 (United States)</t>
  </si>
  <si>
    <t>Incredibles 2</t>
  </si>
  <si>
    <t>June 15, 2018 (United States)</t>
  </si>
  <si>
    <t>The First Purge</t>
  </si>
  <si>
    <t>July 4, 2018 (United States)</t>
  </si>
  <si>
    <t>Gerard McMurray</t>
  </si>
  <si>
    <t>Y'lan Noel</t>
  </si>
  <si>
    <t>The House That Jack Built</t>
  </si>
  <si>
    <t>October 17, 2018 (Belgium)</t>
  </si>
  <si>
    <t>Ophelia</t>
  </si>
  <si>
    <t>June 28, 2019 (United States)</t>
  </si>
  <si>
    <t>Claire McCarthy</t>
  </si>
  <si>
    <t>Semi Chellas</t>
  </si>
  <si>
    <t>The Nun</t>
  </si>
  <si>
    <t>September 7, 2018 (United States)</t>
  </si>
  <si>
    <t>Corin Hardy</t>
  </si>
  <si>
    <t>DemiÃ¡n Bichir</t>
  </si>
  <si>
    <t>Atomic Monster</t>
  </si>
  <si>
    <t>Charlie Says</t>
  </si>
  <si>
    <t>May 17, 2019 (United States)</t>
  </si>
  <si>
    <t>Hannah Murray</t>
  </si>
  <si>
    <t>Epic Level Entertainment</t>
  </si>
  <si>
    <t>The Equalizer 2</t>
  </si>
  <si>
    <t>Climax</t>
  </si>
  <si>
    <t>September 19, 2018 (France)</t>
  </si>
  <si>
    <t>Sofia Boutella</t>
  </si>
  <si>
    <t>Rectangle Productions</t>
  </si>
  <si>
    <t>The Commuter</t>
  </si>
  <si>
    <t>Byron Willinger</t>
  </si>
  <si>
    <t>Game Night</t>
  </si>
  <si>
    <t>Access Entertainment</t>
  </si>
  <si>
    <t>Red Joan</t>
  </si>
  <si>
    <t>April 19, 2019 (United Kingdom)</t>
  </si>
  <si>
    <t>Lindsay Shapero</t>
  </si>
  <si>
    <t>Trademark Films</t>
  </si>
  <si>
    <t>Tag</t>
  </si>
  <si>
    <t>Jeff Tomsic</t>
  </si>
  <si>
    <t>The Hate U Give</t>
  </si>
  <si>
    <t>Bad Times at the El Royale</t>
  </si>
  <si>
    <t>October 12, 2018 (United States)</t>
  </si>
  <si>
    <t>Goddard Textiles</t>
  </si>
  <si>
    <t>Isle of Dogs</t>
  </si>
  <si>
    <t>Fantastic Beasts: The Crimes of Grindelwald</t>
  </si>
  <si>
    <t>Hunter Killer</t>
  </si>
  <si>
    <t>October 26, 2018 (United States)</t>
  </si>
  <si>
    <t>Donovan Marsh</t>
  </si>
  <si>
    <t>Hunter Killer Productions</t>
  </si>
  <si>
    <t>The Mule</t>
  </si>
  <si>
    <t>The Clovehitch Killer</t>
  </si>
  <si>
    <t>Duncan Skiles</t>
  </si>
  <si>
    <t>End Cue</t>
  </si>
  <si>
    <t>November 21, 2018 (United States)</t>
  </si>
  <si>
    <t>Otto Bathurst</t>
  </si>
  <si>
    <t>Ben Chandler</t>
  </si>
  <si>
    <t>Beautiful Boy</t>
  </si>
  <si>
    <t>October 25, 2018 (Israel)</t>
  </si>
  <si>
    <t>CapharnaÃ¼m</t>
  </si>
  <si>
    <t>September 20, 2018 (Lebanon)</t>
  </si>
  <si>
    <t>Nadine Labaki</t>
  </si>
  <si>
    <t>Zain Al Rafeea</t>
  </si>
  <si>
    <t>Lebanon</t>
  </si>
  <si>
    <t>Mooz Films</t>
  </si>
  <si>
    <t>Adrift</t>
  </si>
  <si>
    <t>June 1, 2018 (United States)</t>
  </si>
  <si>
    <t>Aaron Kandell</t>
  </si>
  <si>
    <t>Huayi Brothers</t>
  </si>
  <si>
    <t>Love, Simon</t>
  </si>
  <si>
    <t>Becky Albertalli</t>
  </si>
  <si>
    <t>Mary Poppins Returns</t>
  </si>
  <si>
    <t>December 19, 2018 (United States)</t>
  </si>
  <si>
    <t>P.L. Travers</t>
  </si>
  <si>
    <t>Lucamar Productions</t>
  </si>
  <si>
    <t>Leave No Trace</t>
  </si>
  <si>
    <t>June 29, 2018 (United Kingdom)</t>
  </si>
  <si>
    <t>Thomasin McKenzie</t>
  </si>
  <si>
    <t>Bumblebee</t>
  </si>
  <si>
    <t>Hasbro</t>
  </si>
  <si>
    <t>Vice</t>
  </si>
  <si>
    <t>December 25, 2018 (United States)</t>
  </si>
  <si>
    <t>Hotel Transylvania 3: Summer Vacation</t>
  </si>
  <si>
    <t>July 13, 2018 (United States)</t>
  </si>
  <si>
    <t>Mile 22</t>
  </si>
  <si>
    <t>August 17, 2018 (United States)</t>
  </si>
  <si>
    <t>Graham Roland</t>
  </si>
  <si>
    <t>Peter Rabbit</t>
  </si>
  <si>
    <t>12 Strong</t>
  </si>
  <si>
    <t>Nicolai Fuglsig</t>
  </si>
  <si>
    <t>Ted Tally</t>
  </si>
  <si>
    <t>The Spy Who Dumped Me</t>
  </si>
  <si>
    <t>Susanna Fogel</t>
  </si>
  <si>
    <t>Upgrade</t>
  </si>
  <si>
    <t>Goalpost Pictures</t>
  </si>
  <si>
    <t>Mary Queen of Scots</t>
  </si>
  <si>
    <t>Josie Rourke</t>
  </si>
  <si>
    <t>Beau Willimon</t>
  </si>
  <si>
    <t>Ralph Breaks the Internet</t>
  </si>
  <si>
    <t>Phil Johnston</t>
  </si>
  <si>
    <t>Overlord</t>
  </si>
  <si>
    <t>November 9, 2018 (United States)</t>
  </si>
  <si>
    <t>Jovan Adepo</t>
  </si>
  <si>
    <t>Tomb Raider</t>
  </si>
  <si>
    <t>Geneva Robertson-Dworet</t>
  </si>
  <si>
    <t>The Girl in the Spider's Web</t>
  </si>
  <si>
    <t>David Lagercrantz</t>
  </si>
  <si>
    <t>Claire Foy</t>
  </si>
  <si>
    <t>Mortal Engines</t>
  </si>
  <si>
    <t>Christian Rivers</t>
  </si>
  <si>
    <t>Hera Hilmar</t>
  </si>
  <si>
    <t>Media Rights Capital (MRC)</t>
  </si>
  <si>
    <t>Maze Runner: The Death Cure</t>
  </si>
  <si>
    <t>First Man</t>
  </si>
  <si>
    <t>Creed II</t>
  </si>
  <si>
    <t>Steven Caple Jr.</t>
  </si>
  <si>
    <t>Juel Taylor</t>
  </si>
  <si>
    <t>Ryan Engle</t>
  </si>
  <si>
    <t>Everybody Knows</t>
  </si>
  <si>
    <t>February 8, 2019 (United States)</t>
  </si>
  <si>
    <t>Mid90s</t>
  </si>
  <si>
    <t>Sunny Suljic</t>
  </si>
  <si>
    <t>Replicas</t>
  </si>
  <si>
    <t>Chad St. John</t>
  </si>
  <si>
    <t>Widows</t>
  </si>
  <si>
    <t>Viola Davis</t>
  </si>
  <si>
    <t>Burning</t>
  </si>
  <si>
    <t>May 17, 2018 (South Korea)</t>
  </si>
  <si>
    <t>Chang-dong Lee</t>
  </si>
  <si>
    <t>Jungmi Oh</t>
  </si>
  <si>
    <t>Yoo Ah-in</t>
  </si>
  <si>
    <t>Pine House Film</t>
  </si>
  <si>
    <t>Searching</t>
  </si>
  <si>
    <t>August 31, 2018 (United States)</t>
  </si>
  <si>
    <t>Aneesh Chaganty</t>
  </si>
  <si>
    <t>Life Itself</t>
  </si>
  <si>
    <t>September 21, 2018 (United States)</t>
  </si>
  <si>
    <t>FilmNation Entertainment</t>
  </si>
  <si>
    <t>Blockers</t>
  </si>
  <si>
    <t>Brian Kehoe</t>
  </si>
  <si>
    <t>Leslie Mann</t>
  </si>
  <si>
    <t>Point Grey Pictures</t>
  </si>
  <si>
    <t>The Strangers: Prey at Night</t>
  </si>
  <si>
    <t>Aviron Pictures</t>
  </si>
  <si>
    <t>Peppermint</t>
  </si>
  <si>
    <t>High Life</t>
  </si>
  <si>
    <t>April 12, 2019 (United States)</t>
  </si>
  <si>
    <t>Alcatraz Films</t>
  </si>
  <si>
    <t>Every Day</t>
  </si>
  <si>
    <t>Angourie Rice</t>
  </si>
  <si>
    <t>Likely Story</t>
  </si>
  <si>
    <t>Operation Finale</t>
  </si>
  <si>
    <t>August 29, 2018 (United States)</t>
  </si>
  <si>
    <t>Matthew Orton</t>
  </si>
  <si>
    <t>Shoplifters</t>
  </si>
  <si>
    <t>November 23, 2018 (United States)</t>
  </si>
  <si>
    <t>Lily Franky</t>
  </si>
  <si>
    <t>AOI Promotion</t>
  </si>
  <si>
    <t>Blindspotting</t>
  </si>
  <si>
    <t>Carlos LÃ³pez Estrada</t>
  </si>
  <si>
    <t>Rafael Casal</t>
  </si>
  <si>
    <t>Daveed Diggs</t>
  </si>
  <si>
    <t>The Sisters Brothers</t>
  </si>
  <si>
    <t>The Nightingale</t>
  </si>
  <si>
    <t>August 29, 2019 (Australia)</t>
  </si>
  <si>
    <t>Aisling Franciosi</t>
  </si>
  <si>
    <t>Causeway Films</t>
  </si>
  <si>
    <t>Greta</t>
  </si>
  <si>
    <t>March 1, 2019 (United States)</t>
  </si>
  <si>
    <t>I Feel Pretty</t>
  </si>
  <si>
    <t>Huayi Brothers Pictures</t>
  </si>
  <si>
    <t>Hotel Artemis</t>
  </si>
  <si>
    <t>The Ink Factory</t>
  </si>
  <si>
    <t>Slender Man</t>
  </si>
  <si>
    <t>Trial by Fire</t>
  </si>
  <si>
    <t>American Woman</t>
  </si>
  <si>
    <t>Romulus Entertainment</t>
  </si>
  <si>
    <t>Book Club</t>
  </si>
  <si>
    <t>Bill Holderman</t>
  </si>
  <si>
    <t>Apartment Story</t>
  </si>
  <si>
    <t>Slaughterhouse Rulez</t>
  </si>
  <si>
    <t>Crispian Mills</t>
  </si>
  <si>
    <t>Jassa Ahluwalia</t>
  </si>
  <si>
    <t>Catalyst Global Media</t>
  </si>
  <si>
    <t>Sorry to Bother You</t>
  </si>
  <si>
    <t>Boots Riley</t>
  </si>
  <si>
    <t>LaKeith Stanfield</t>
  </si>
  <si>
    <t>Pacific Rim: Uprising</t>
  </si>
  <si>
    <t>Steven S. DeKnight</t>
  </si>
  <si>
    <t>Holmes &amp; Watson</t>
  </si>
  <si>
    <t>The Darkest Minds</t>
  </si>
  <si>
    <t>Chad Hodge</t>
  </si>
  <si>
    <t>Cold War</t>
  </si>
  <si>
    <t>June 8, 2018 (Poland)</t>
  </si>
  <si>
    <t>Joanna Kulig</t>
  </si>
  <si>
    <t>Truth or Dare</t>
  </si>
  <si>
    <t>Michael Reisz</t>
  </si>
  <si>
    <t>Lucy Hale</t>
  </si>
  <si>
    <t>Alpha</t>
  </si>
  <si>
    <t>Daniele Sebastian Wiedenhaupt</t>
  </si>
  <si>
    <t>Studio 8</t>
  </si>
  <si>
    <t>At Eternity's Gate</t>
  </si>
  <si>
    <t>February 15, 2019 (France)</t>
  </si>
  <si>
    <t>May 4, 2018 (United States)</t>
  </si>
  <si>
    <t>Summer of 84</t>
  </si>
  <si>
    <t>Matt Leslie</t>
  </si>
  <si>
    <t>Graham Verchere</t>
  </si>
  <si>
    <t>Brightlight Pictures</t>
  </si>
  <si>
    <t>Arctic</t>
  </si>
  <si>
    <t>January 31, 2019 (Denmark)</t>
  </si>
  <si>
    <t>Joe Penna</t>
  </si>
  <si>
    <t>A Wrinkle in Time</t>
  </si>
  <si>
    <t>Storm Reid</t>
  </si>
  <si>
    <t>Legend3D</t>
  </si>
  <si>
    <t>London Fields</t>
  </si>
  <si>
    <t>Mathew Cullen</t>
  </si>
  <si>
    <t>Roberta Hanley</t>
  </si>
  <si>
    <t>Amber Heard</t>
  </si>
  <si>
    <t>Andhadhun</t>
  </si>
  <si>
    <t>Sriram Raghavan</t>
  </si>
  <si>
    <t>Arijit Biswas</t>
  </si>
  <si>
    <t>Ayushmann Khurrana</t>
  </si>
  <si>
    <t>Matchbox Pictures</t>
  </si>
  <si>
    <t>Hotel Mumbai</t>
  </si>
  <si>
    <t>March 29, 2019 (United States)</t>
  </si>
  <si>
    <t>Anthony Maras</t>
  </si>
  <si>
    <t>John Collee</t>
  </si>
  <si>
    <t>Life of the Party</t>
  </si>
  <si>
    <t>American Animals</t>
  </si>
  <si>
    <t>August 14, 2018 (United States)</t>
  </si>
  <si>
    <t>Bart Layton</t>
  </si>
  <si>
    <t>Spencer Reinhard</t>
  </si>
  <si>
    <t>The House with a Clock in Its Walls</t>
  </si>
  <si>
    <t>John Bellairs</t>
  </si>
  <si>
    <t>Brian Banks</t>
  </si>
  <si>
    <t>August 9, 2019 (United States)</t>
  </si>
  <si>
    <t>Aldis Hodge</t>
  </si>
  <si>
    <t>ShivHans Pictures</t>
  </si>
  <si>
    <t>Gotti</t>
  </si>
  <si>
    <t>June 14, 2018 (Hungary)</t>
  </si>
  <si>
    <t>Kevin Connolly</t>
  </si>
  <si>
    <t>Leo Rossi</t>
  </si>
  <si>
    <t>Christopher Robin</t>
  </si>
  <si>
    <t>A.A. Milne</t>
  </si>
  <si>
    <t>Destroyer</t>
  </si>
  <si>
    <t>December 27, 2018 (Israel)</t>
  </si>
  <si>
    <t>We Have Always Lived in the Castle</t>
  </si>
  <si>
    <t>Stacie Passon</t>
  </si>
  <si>
    <t>Mark Kruger</t>
  </si>
  <si>
    <t>Taissa Farmiga</t>
  </si>
  <si>
    <t>Mighty Engine</t>
  </si>
  <si>
    <t>The Miseducation of Cameron Post</t>
  </si>
  <si>
    <t>September 7, 2018 (United Kingdom)</t>
  </si>
  <si>
    <t>Desiree Akhavan</t>
  </si>
  <si>
    <t>Beachside Films</t>
  </si>
  <si>
    <t>Insidious: The Last Key</t>
  </si>
  <si>
    <t>Adam Robitel</t>
  </si>
  <si>
    <t>Lin Shaye</t>
  </si>
  <si>
    <t>Mary Magdalene</t>
  </si>
  <si>
    <t>March 16, 2018 (United Kingdom)</t>
  </si>
  <si>
    <t>Helen Edmundson</t>
  </si>
  <si>
    <t>Don't Worry, He Won't Get Far on Foot</t>
  </si>
  <si>
    <t>April 4, 2018 (France)</t>
  </si>
  <si>
    <t>John Callahan</t>
  </si>
  <si>
    <t>Can You Ever Forgive Me?</t>
  </si>
  <si>
    <t>November 2, 2018 (South Africa)</t>
  </si>
  <si>
    <t>Archer Gray</t>
  </si>
  <si>
    <t>Unsane</t>
  </si>
  <si>
    <t>Boy Erased</t>
  </si>
  <si>
    <t>November 8, 2018 (Australia)</t>
  </si>
  <si>
    <t>Garrard Conley</t>
  </si>
  <si>
    <t>Lucas Hedges</t>
  </si>
  <si>
    <t>Johnny English Strikes Again</t>
  </si>
  <si>
    <t>David Kerr</t>
  </si>
  <si>
    <t>Skyscraper</t>
  </si>
  <si>
    <t>Wildlife</t>
  </si>
  <si>
    <t>January 1, 2019 (United States)</t>
  </si>
  <si>
    <t>Ed Oxenbould</t>
  </si>
  <si>
    <t>June Pictures</t>
  </si>
  <si>
    <t>The Old Man &amp; the Gun</t>
  </si>
  <si>
    <t>Forever My Girl</t>
  </si>
  <si>
    <t>Bethany Ashton Wolf</t>
  </si>
  <si>
    <t>Alex Roe</t>
  </si>
  <si>
    <t>On the Basis of Sex</t>
  </si>
  <si>
    <t>Daniel Stiepleman</t>
  </si>
  <si>
    <t>Alibaba Pictures</t>
  </si>
  <si>
    <t>I Want to Eat Your Pancreas</t>
  </si>
  <si>
    <t>September 1, 2018 (Japan)</t>
  </si>
  <si>
    <t>Shin'ichirÃ´ Ushijima</t>
  </si>
  <si>
    <t>Yoru Sumino</t>
  </si>
  <si>
    <t>Mahiro Takasugi</t>
  </si>
  <si>
    <t>ABC Animation</t>
  </si>
  <si>
    <t>The Man Who Killed Don Quixote</t>
  </si>
  <si>
    <t>May 19, 2018 (France)</t>
  </si>
  <si>
    <t>JosÃ© Luis Ferrer</t>
  </si>
  <si>
    <t>Alacran Pictures</t>
  </si>
  <si>
    <t>The Catcher Was a Spy</t>
  </si>
  <si>
    <t>Welcome to Marwen</t>
  </si>
  <si>
    <t>Bad Samaritan</t>
  </si>
  <si>
    <t>Brandon Boyce</t>
  </si>
  <si>
    <t>David Tennant</t>
  </si>
  <si>
    <t>Border</t>
  </si>
  <si>
    <t>Ali Abbasi</t>
  </si>
  <si>
    <t>Eva Melander</t>
  </si>
  <si>
    <t>Meta Film Stockholm</t>
  </si>
  <si>
    <t>Gringo</t>
  </si>
  <si>
    <t>Nash Edgerton</t>
  </si>
  <si>
    <t>Anthony Tambakis</t>
  </si>
  <si>
    <t>Assassination Nation</t>
  </si>
  <si>
    <t>Sam Levinson</t>
  </si>
  <si>
    <t>Odessa Young</t>
  </si>
  <si>
    <t>Unfriended: Dark Web</t>
  </si>
  <si>
    <t>Colin Woodell</t>
  </si>
  <si>
    <t>The Nutcracker and the Four Realms</t>
  </si>
  <si>
    <t>Ashleigh Powell</t>
  </si>
  <si>
    <t>Mackenzie Foy</t>
  </si>
  <si>
    <t>Little Italy</t>
  </si>
  <si>
    <t>Steve Galluccio</t>
  </si>
  <si>
    <t>Firsttake Entertainment</t>
  </si>
  <si>
    <t>The Happytime Murders</t>
  </si>
  <si>
    <t>Todd Berger</t>
  </si>
  <si>
    <t>Tully</t>
  </si>
  <si>
    <t>September 28, 2018 (United States)</t>
  </si>
  <si>
    <t>Hartbeat Productions</t>
  </si>
  <si>
    <t>Lords of Chaos</t>
  </si>
  <si>
    <t>Dennis Magnusson</t>
  </si>
  <si>
    <t>Proton Cinema</t>
  </si>
  <si>
    <t>Smallfoot</t>
  </si>
  <si>
    <t>Warner Animation Group</t>
  </si>
  <si>
    <t>Hell Fest</t>
  </si>
  <si>
    <t>Gregory Plotkin</t>
  </si>
  <si>
    <t>Seth M. Sherwood</t>
  </si>
  <si>
    <t>Cynthea Mercado</t>
  </si>
  <si>
    <t>A Private War</t>
  </si>
  <si>
    <t>Matthew Heineman</t>
  </si>
  <si>
    <t>Arash Amel</t>
  </si>
  <si>
    <t>Rosamund Pike</t>
  </si>
  <si>
    <t>Second Act</t>
  </si>
  <si>
    <t>Uncle Drew</t>
  </si>
  <si>
    <t>Jay Longino</t>
  </si>
  <si>
    <t>Kyrie Irving</t>
  </si>
  <si>
    <t>Wild Rose</t>
  </si>
  <si>
    <t>June 21, 2019 (United States)</t>
  </si>
  <si>
    <t>Tom Harper</t>
  </si>
  <si>
    <t>Nicole Taylor</t>
  </si>
  <si>
    <t>The Possession of Hannah Grace</t>
  </si>
  <si>
    <t>November 30, 2018 (United States)</t>
  </si>
  <si>
    <t>Diederik Van Rooijen</t>
  </si>
  <si>
    <t>Brian Sieve</t>
  </si>
  <si>
    <t>Shay Mitchell</t>
  </si>
  <si>
    <t>If Beale Street Could Talk</t>
  </si>
  <si>
    <t>KiKi Layne</t>
  </si>
  <si>
    <t>Out of Blue</t>
  </si>
  <si>
    <t>March 22, 2019 (United States)</t>
  </si>
  <si>
    <t>Carol Morley</t>
  </si>
  <si>
    <t>Martin Amis</t>
  </si>
  <si>
    <t>Mamie Gummer</t>
  </si>
  <si>
    <t>Cannon and Morley Productions</t>
  </si>
  <si>
    <t>The Grinch</t>
  </si>
  <si>
    <t>Yarrow Cheney</t>
  </si>
  <si>
    <t>Colette</t>
  </si>
  <si>
    <t>December 20, 2018 (Netherlands)</t>
  </si>
  <si>
    <t>Wash Westmoreland</t>
  </si>
  <si>
    <t>Winchester</t>
  </si>
  <si>
    <t>February 2, 2018 (United States)</t>
  </si>
  <si>
    <t>The 15:17 to Paris</t>
  </si>
  <si>
    <t>Dorothy Blyskal</t>
  </si>
  <si>
    <t>Alek Skarlatos</t>
  </si>
  <si>
    <t>Action Point</t>
  </si>
  <si>
    <t>Tim Kirkby</t>
  </si>
  <si>
    <t>John Altschuler</t>
  </si>
  <si>
    <t>Juliet, Naked</t>
  </si>
  <si>
    <t>Evgenia Peretz</t>
  </si>
  <si>
    <t>Chris O'Dowd</t>
  </si>
  <si>
    <t>The Guilty</t>
  </si>
  <si>
    <t>Gustav MÃ¶ller</t>
  </si>
  <si>
    <t>Jakob Cedergren</t>
  </si>
  <si>
    <t>Nordisk Film / SPRING</t>
  </si>
  <si>
    <t>Never Look Away</t>
  </si>
  <si>
    <t>October 3, 2018 (Germany)</t>
  </si>
  <si>
    <t>Tom Schilling</t>
  </si>
  <si>
    <t>Pergamon Film</t>
  </si>
  <si>
    <t>Vox Lux</t>
  </si>
  <si>
    <t>December 20, 2018 (Kuwait)</t>
  </si>
  <si>
    <t>The Wind</t>
  </si>
  <si>
    <t>April 5, 2019 (United States)</t>
  </si>
  <si>
    <t>Emma Tammi</t>
  </si>
  <si>
    <t>Teresa Sutherland</t>
  </si>
  <si>
    <t>Caitlin Gerard</t>
  </si>
  <si>
    <t>Super Troopers 2</t>
  </si>
  <si>
    <t>Summer '03</t>
  </si>
  <si>
    <t>December 20, 2018 (Russia)</t>
  </si>
  <si>
    <t>Becca Gleason</t>
  </si>
  <si>
    <t>Big Cat Productions</t>
  </si>
  <si>
    <t>An Acceptable Loss</t>
  </si>
  <si>
    <t>January 18, 2019 (United States)</t>
  </si>
  <si>
    <t>Tika Sumpter</t>
  </si>
  <si>
    <t>CorradoMooncoin</t>
  </si>
  <si>
    <t>The Death &amp; Life of John F. Donovan</t>
  </si>
  <si>
    <t>December 13, 2019 (United States)</t>
  </si>
  <si>
    <t>Lyla Films</t>
  </si>
  <si>
    <t>Duck Butter</t>
  </si>
  <si>
    <t>Alia Shawkat</t>
  </si>
  <si>
    <t>Blake Harris</t>
  </si>
  <si>
    <t>William Moseley</t>
  </si>
  <si>
    <t>Conglomerate Media</t>
  </si>
  <si>
    <t>Padmaavat</t>
  </si>
  <si>
    <t>January 25, 2018 (India)</t>
  </si>
  <si>
    <t>Prakash Kapadia</t>
  </si>
  <si>
    <t>Deepika Padukone</t>
  </si>
  <si>
    <t>Stan &amp; Ollie</t>
  </si>
  <si>
    <t>January 11, 2019 (United Kingdom)</t>
  </si>
  <si>
    <t>Jeff Pope</t>
  </si>
  <si>
    <t>SuperFly</t>
  </si>
  <si>
    <t>June 13, 2018 (United States)</t>
  </si>
  <si>
    <t>Director X.</t>
  </si>
  <si>
    <t>Alex Tse</t>
  </si>
  <si>
    <t>Trevor Jackson</t>
  </si>
  <si>
    <t>Early Man</t>
  </si>
  <si>
    <t>Nick Park</t>
  </si>
  <si>
    <t>I Can Only Imagine</t>
  </si>
  <si>
    <t>Andrew Erwin</t>
  </si>
  <si>
    <t>Bart Millard</t>
  </si>
  <si>
    <t>J. Michael Finley</t>
  </si>
  <si>
    <t>Kevin Downes Productions</t>
  </si>
  <si>
    <t>The Hummingbird Project</t>
  </si>
  <si>
    <t>March 22, 2019 (Canada)</t>
  </si>
  <si>
    <t>Kim Nguyen</t>
  </si>
  <si>
    <t>Item 7</t>
  </si>
  <si>
    <t>Dragon Ball Super: Broly</t>
  </si>
  <si>
    <t>January 16, 2019 (United States)</t>
  </si>
  <si>
    <t>Tatsuya Nagamine</t>
  </si>
  <si>
    <t>Akira Toriyama</t>
  </si>
  <si>
    <t>Masako Nozawa</t>
  </si>
  <si>
    <t>Toei Company</t>
  </si>
  <si>
    <t>Gloria Bell</t>
  </si>
  <si>
    <t>Alice Johnson Boher</t>
  </si>
  <si>
    <t>Fabula</t>
  </si>
  <si>
    <t>Kin</t>
  </si>
  <si>
    <t>Jonathan Baker</t>
  </si>
  <si>
    <t>Myles Truitt</t>
  </si>
  <si>
    <t>Aniara</t>
  </si>
  <si>
    <t>Pella Kagerman</t>
  </si>
  <si>
    <t>Emelie Garbers</t>
  </si>
  <si>
    <t>Film Capital Stockholm</t>
  </si>
  <si>
    <t>Becoming Astrid</t>
  </si>
  <si>
    <t>September 14, 2018 (Sweden)</t>
  </si>
  <si>
    <t>Pernille Fischer Christensen</t>
  </si>
  <si>
    <t>Alba August</t>
  </si>
  <si>
    <t>Nordisk Film Production Sverige AB</t>
  </si>
  <si>
    <t>Goosebumps 2: Haunted Halloween</t>
  </si>
  <si>
    <t>Wendi McLendon-Covey</t>
  </si>
  <si>
    <t>The Quake</t>
  </si>
  <si>
    <t>John Andreas Andersen</t>
  </si>
  <si>
    <t>Tiffany Haddish</t>
  </si>
  <si>
    <t>BET Films</t>
  </si>
  <si>
    <t>7 Days in Entebbe</t>
  </si>
  <si>
    <t>Batsheva Dance Company</t>
  </si>
  <si>
    <t>My Hero Academia: Two Heroes</t>
  </si>
  <si>
    <t>September 25, 2018 (United States)</t>
  </si>
  <si>
    <t>Kenji Nagasaki</t>
  </si>
  <si>
    <t>KÃ´hei Horikoshi</t>
  </si>
  <si>
    <t>Daiki Yamashita</t>
  </si>
  <si>
    <t>An Interview with God</t>
  </si>
  <si>
    <t>August 21, 2018 (United States)</t>
  </si>
  <si>
    <t>Perry Lang</t>
  </si>
  <si>
    <t>Ken Aguado</t>
  </si>
  <si>
    <t>Midsommar</t>
  </si>
  <si>
    <t>July 3, 2019 (United States)</t>
  </si>
  <si>
    <t>Once Upon a Time... In Hollywood</t>
  </si>
  <si>
    <t>July 26, 2019 (United States)</t>
  </si>
  <si>
    <t>Avengers: Endgame</t>
  </si>
  <si>
    <t>Fighting with My Family</t>
  </si>
  <si>
    <t>February 22, 2019 (United States)</t>
  </si>
  <si>
    <t>Stephen Merchant</t>
  </si>
  <si>
    <t>December 25, 2019 (United States)</t>
  </si>
  <si>
    <t>Escape Room</t>
  </si>
  <si>
    <t>January 4, 2019 (United States)</t>
  </si>
  <si>
    <t>Taylor Russell</t>
  </si>
  <si>
    <t>The Dead Don't Die</t>
  </si>
  <si>
    <t>Joker</t>
  </si>
  <si>
    <t>October 4, 2019 (United States)</t>
  </si>
  <si>
    <t>Yesterday</t>
  </si>
  <si>
    <t>Himesh Patel</t>
  </si>
  <si>
    <t>Decibel Films</t>
  </si>
  <si>
    <t>November 8, 2019 (United States)</t>
  </si>
  <si>
    <t>John Wick: Chapter 3 - Parabellum</t>
  </si>
  <si>
    <t>Knives Out</t>
  </si>
  <si>
    <t>November 27, 2019 (United States)</t>
  </si>
  <si>
    <t>Fast &amp; Furious Presents: Hobbs &amp; Shaw</t>
  </si>
  <si>
    <t>Chris Morgan Productions</t>
  </si>
  <si>
    <t>Captain Marvel</t>
  </si>
  <si>
    <t>March 8, 2019 (United States)</t>
  </si>
  <si>
    <t>After</t>
  </si>
  <si>
    <t>Jenny Gage</t>
  </si>
  <si>
    <t>Josephine Langford</t>
  </si>
  <si>
    <t>CalMaple</t>
  </si>
  <si>
    <t>Spider-Man: Far from Home</t>
  </si>
  <si>
    <t>July 2, 2019 (United States)</t>
  </si>
  <si>
    <t>Jojo Rabbit</t>
  </si>
  <si>
    <t>Christine Leunens</t>
  </si>
  <si>
    <t>Roman Griffin Davis</t>
  </si>
  <si>
    <t>TSG Entertainment</t>
  </si>
  <si>
    <t>Shazam!</t>
  </si>
  <si>
    <t>Henry Gayden</t>
  </si>
  <si>
    <t>Zachary Levi</t>
  </si>
  <si>
    <t>It Chapter Two</t>
  </si>
  <si>
    <t>September 6, 2019 (United States)</t>
  </si>
  <si>
    <t>January 10, 2020 (United States)</t>
  </si>
  <si>
    <t>Dean-Charles Chapman</t>
  </si>
  <si>
    <t>Star Wars: Episode IX - The Rise of Skywalker</t>
  </si>
  <si>
    <t>December 20, 2019 (United States)</t>
  </si>
  <si>
    <t>Ford v Ferrari</t>
  </si>
  <si>
    <t>November 15, 2019 (United States)</t>
  </si>
  <si>
    <t>The Irishman</t>
  </si>
  <si>
    <t>The Lighthouse</t>
  </si>
  <si>
    <t>November 1, 2019 (United States)</t>
  </si>
  <si>
    <t>Jumanji: The Next Level</t>
  </si>
  <si>
    <t>Alita: Battle Angel</t>
  </si>
  <si>
    <t>February 14, 2019 (United States)</t>
  </si>
  <si>
    <t>Rosa Salazar</t>
  </si>
  <si>
    <t>Us</t>
  </si>
  <si>
    <t>Lupita Nyong'o</t>
  </si>
  <si>
    <t>Monkeypaw Productions</t>
  </si>
  <si>
    <t>Ready or Not</t>
  </si>
  <si>
    <t>August 21, 2019 (United States)</t>
  </si>
  <si>
    <t>Guy Busick</t>
  </si>
  <si>
    <t>Samara Weaving</t>
  </si>
  <si>
    <t>Andrew Cosby</t>
  </si>
  <si>
    <t>David Harbour</t>
  </si>
  <si>
    <t>Terminator: Dark Fate</t>
  </si>
  <si>
    <t>Linda Hamilton</t>
  </si>
  <si>
    <t>Downton Abbey</t>
  </si>
  <si>
    <t>September 20, 2019 (United States)</t>
  </si>
  <si>
    <t>Michael Engler</t>
  </si>
  <si>
    <t>Gemini Man</t>
  </si>
  <si>
    <t>October 11, 2019 (United States)</t>
  </si>
  <si>
    <t>Skydance Media</t>
  </si>
  <si>
    <t>Booksmart</t>
  </si>
  <si>
    <t>May 24, 2019 (United States)</t>
  </si>
  <si>
    <t>Emily Halpern</t>
  </si>
  <si>
    <t>Dora and the Lost City of Gold</t>
  </si>
  <si>
    <t>Isabela Merced</t>
  </si>
  <si>
    <t>Paramount Players</t>
  </si>
  <si>
    <t>Glass</t>
  </si>
  <si>
    <t>The Best of Enemies</t>
  </si>
  <si>
    <t>Robin Bissell</t>
  </si>
  <si>
    <t>Official Secrets</t>
  </si>
  <si>
    <t>August 30, 2019 (United States)</t>
  </si>
  <si>
    <t>July 19, 2019 (United States)</t>
  </si>
  <si>
    <t>Donald Glover</t>
  </si>
  <si>
    <t>Marriage Story</t>
  </si>
  <si>
    <t>December 6, 2019 (United States)</t>
  </si>
  <si>
    <t>Godzilla: King of the Monsters</t>
  </si>
  <si>
    <t>May 31, 2019 (United States)</t>
  </si>
  <si>
    <t>Kyle Chandler</t>
  </si>
  <si>
    <t>Rocketman</t>
  </si>
  <si>
    <t>Hustlers</t>
  </si>
  <si>
    <t>September 13, 2019 (United States)</t>
  </si>
  <si>
    <t>Sasha Luss</t>
  </si>
  <si>
    <t>Portrait of a Lady on Fire</t>
  </si>
  <si>
    <t>February 14, 2020 (United States)</t>
  </si>
  <si>
    <t>NoÃ©mie Merlant</t>
  </si>
  <si>
    <t>Lilies Films</t>
  </si>
  <si>
    <t>Toy Story 4</t>
  </si>
  <si>
    <t>Josh Cooley</t>
  </si>
  <si>
    <t>Zombieland: Double Tap</t>
  </si>
  <si>
    <t>October 18, 2019 (United States)</t>
  </si>
  <si>
    <t>2.0 Entertainment</t>
  </si>
  <si>
    <t>Long Shot</t>
  </si>
  <si>
    <t>May 3, 2019 (United States)</t>
  </si>
  <si>
    <t>Angel Has Fallen</t>
  </si>
  <si>
    <t>August 23, 2019 (United States)</t>
  </si>
  <si>
    <t>Millennium Media</t>
  </si>
  <si>
    <t>Men in Black: International</t>
  </si>
  <si>
    <t>Matt Holloway</t>
  </si>
  <si>
    <t>X-Men: Dark Phoenix</t>
  </si>
  <si>
    <t>June 7, 2019 (United States)</t>
  </si>
  <si>
    <t>Frozen II</t>
  </si>
  <si>
    <t>November 22, 2019 (United States)</t>
  </si>
  <si>
    <t>Brightburn</t>
  </si>
  <si>
    <t>David Yarovesky</t>
  </si>
  <si>
    <t>Ad Astra</t>
  </si>
  <si>
    <t>The Peanut Butter Falcon</t>
  </si>
  <si>
    <t>Tyler Nilson</t>
  </si>
  <si>
    <t>Zack Gottsagen</t>
  </si>
  <si>
    <t>Good Boys</t>
  </si>
  <si>
    <t>August 16, 2019 (United States)</t>
  </si>
  <si>
    <t>Lee Eisenberg</t>
  </si>
  <si>
    <t>Ma</t>
  </si>
  <si>
    <t>Scotty Landes</t>
  </si>
  <si>
    <t>Octavia Spencer</t>
  </si>
  <si>
    <t>Five Feet Apart</t>
  </si>
  <si>
    <t>March 15, 2019 (United States)</t>
  </si>
  <si>
    <t>Justin Baldoni</t>
  </si>
  <si>
    <t>Mikki Daughtry</t>
  </si>
  <si>
    <t>Haley Lu Richardson</t>
  </si>
  <si>
    <t>Cold Pursuit</t>
  </si>
  <si>
    <t>Hans Petter Moland</t>
  </si>
  <si>
    <t>Frank Baldwin</t>
  </si>
  <si>
    <t>Crawl</t>
  </si>
  <si>
    <t>July 12, 2019 (United States)</t>
  </si>
  <si>
    <t>Michael Rasmussen</t>
  </si>
  <si>
    <t>Annabelle Comes Home</t>
  </si>
  <si>
    <t>June 26, 2019 (United States)</t>
  </si>
  <si>
    <t>Rambo: Last Blood</t>
  </si>
  <si>
    <t>Adrian Grunberg</t>
  </si>
  <si>
    <t>Matthew Cirulnick</t>
  </si>
  <si>
    <t>Late Night</t>
  </si>
  <si>
    <t>Nisha Ganatra</t>
  </si>
  <si>
    <t>Mindy Kaling</t>
  </si>
  <si>
    <t>Matt Lieberman</t>
  </si>
  <si>
    <t>The Goldfinch</t>
  </si>
  <si>
    <t>A Beautiful Day in the Neighborhood</t>
  </si>
  <si>
    <t>Micah Fitzerman-Blue</t>
  </si>
  <si>
    <t>How to Train Your Dragon: The Hidden World</t>
  </si>
  <si>
    <t>PokÃ©mon Detective Pikachu</t>
  </si>
  <si>
    <t>May 10, 2019 (United States)</t>
  </si>
  <si>
    <t>Dan Hernandez</t>
  </si>
  <si>
    <t>January 25, 2019 (United States)</t>
  </si>
  <si>
    <t>Blue Budgie Films Limited</t>
  </si>
  <si>
    <t>Maleficent: Mistress of Evil</t>
  </si>
  <si>
    <t>The Last Black Man in San Francisco</t>
  </si>
  <si>
    <t>Joe Talbot</t>
  </si>
  <si>
    <t>Jimmie Fails</t>
  </si>
  <si>
    <t>The Secret Life of Pets 2</t>
  </si>
  <si>
    <t>Patton Oswalt</t>
  </si>
  <si>
    <t>The Curse of la Llorona</t>
  </si>
  <si>
    <t>Michael Chaves</t>
  </si>
  <si>
    <t>Linda Cardellini</t>
  </si>
  <si>
    <t>Captive State</t>
  </si>
  <si>
    <t>Erica Beeney</t>
  </si>
  <si>
    <t>Scary Stories to Tell in the Dark</t>
  </si>
  <si>
    <t>Dan Hageman</t>
  </si>
  <si>
    <t>Zoe Margaret Colletti</t>
  </si>
  <si>
    <t>The Intruder</t>
  </si>
  <si>
    <t>Michael Ealy</t>
  </si>
  <si>
    <t>The Angry Birds Movie 2</t>
  </si>
  <si>
    <t>August 14, 2019 (United States)</t>
  </si>
  <si>
    <t>Thurop Van Orman</t>
  </si>
  <si>
    <t>Peter Ackerman</t>
  </si>
  <si>
    <t>What Men Want</t>
  </si>
  <si>
    <t>Kevin KÃ¶lsch</t>
  </si>
  <si>
    <t>47 Meters Down: Uncaged</t>
  </si>
  <si>
    <t>Ernest Riera</t>
  </si>
  <si>
    <t>Entertainment Studios Motion Pictures</t>
  </si>
  <si>
    <t>The Art of Self-Defense</t>
  </si>
  <si>
    <t>Riley Stearns</t>
  </si>
  <si>
    <t>Happy Death Day 2U</t>
  </si>
  <si>
    <t>February 13, 2019 (United States)</t>
  </si>
  <si>
    <t>Weathering with You</t>
  </si>
  <si>
    <t>January 17, 2020 (United States)</t>
  </si>
  <si>
    <t>Kotaro Daigo</t>
  </si>
  <si>
    <t>"Weathering With You" Film Partners</t>
  </si>
  <si>
    <t>Jake Schur</t>
  </si>
  <si>
    <t>Mimran Schur Pictures</t>
  </si>
  <si>
    <t>Sword of Trust</t>
  </si>
  <si>
    <t>Marc Maron</t>
  </si>
  <si>
    <t>Forager Films</t>
  </si>
  <si>
    <t>The Lego Movie 2: The Second Part</t>
  </si>
  <si>
    <t>Lars Klevberg</t>
  </si>
  <si>
    <t>Tyler Burton Smith</t>
  </si>
  <si>
    <t>Luce</t>
  </si>
  <si>
    <t>Julius Onah</t>
  </si>
  <si>
    <t>J.C. Lee</t>
  </si>
  <si>
    <t>Dream Factory Group</t>
  </si>
  <si>
    <t>The Souvenir</t>
  </si>
  <si>
    <t>August 30, 2019 (United Kingdom)</t>
  </si>
  <si>
    <t>Joanna Hogg</t>
  </si>
  <si>
    <t>Neil Young</t>
  </si>
  <si>
    <t>The Farewell</t>
  </si>
  <si>
    <t>Lulu Wang</t>
  </si>
  <si>
    <t>Shuzhen Zhao</t>
  </si>
  <si>
    <t>Dumbo</t>
  </si>
  <si>
    <t>The Hustle</t>
  </si>
  <si>
    <t>Chris Addison</t>
  </si>
  <si>
    <t>Ode to Joy</t>
  </si>
  <si>
    <t>Jason Winer</t>
  </si>
  <si>
    <t>The Beach Bum</t>
  </si>
  <si>
    <t>The Kitchen</t>
  </si>
  <si>
    <t>Can You Keep a Secret?</t>
  </si>
  <si>
    <t>Elise DurÃ¡n</t>
  </si>
  <si>
    <t>Peter Hutchings</t>
  </si>
  <si>
    <t>Stuber</t>
  </si>
  <si>
    <t>Tripper Clancy</t>
  </si>
  <si>
    <t>Dave Bautista</t>
  </si>
  <si>
    <t>GoldDay</t>
  </si>
  <si>
    <t>The Art of Racing in the Rain</t>
  </si>
  <si>
    <t>Blinded by the Light</t>
  </si>
  <si>
    <t>Sarfraz Manzoor</t>
  </si>
  <si>
    <t>Billy Barratt</t>
  </si>
  <si>
    <t>Where'd You Go, Bernadette</t>
  </si>
  <si>
    <t>Ip Man 4: The Finale</t>
  </si>
  <si>
    <t>December 20, 2019 (China)</t>
  </si>
  <si>
    <t>Edmond Wong</t>
  </si>
  <si>
    <t>Abominable</t>
  </si>
  <si>
    <t>September 27, 2019 (United States)</t>
  </si>
  <si>
    <t>Jill Culton</t>
  </si>
  <si>
    <t>Chloe Bennet</t>
  </si>
  <si>
    <t>The Aftermath</t>
  </si>
  <si>
    <t>Amusement Park Films</t>
  </si>
  <si>
    <t>Isn't It Romantic</t>
  </si>
  <si>
    <t>Todd Strauss-Schulson</t>
  </si>
  <si>
    <t>Erin Cardillo</t>
  </si>
  <si>
    <t>Rebel Wilson</t>
  </si>
  <si>
    <t>Killerman</t>
  </si>
  <si>
    <t>August 8, 2019 (Germany)</t>
  </si>
  <si>
    <t>Malik Bader</t>
  </si>
  <si>
    <t>Solution Entertainment Group</t>
  </si>
  <si>
    <t>A Dog's Journey</t>
  </si>
  <si>
    <t>Gail Mancuso</t>
  </si>
  <si>
    <t>Don't Let Go</t>
  </si>
  <si>
    <t>UglyDolls</t>
  </si>
  <si>
    <t>Alison Peck</t>
  </si>
  <si>
    <t>Tolkien</t>
  </si>
  <si>
    <t>Dome Karukoski</t>
  </si>
  <si>
    <t>David Gleeson</t>
  </si>
  <si>
    <t>The Hole in the Ground</t>
  </si>
  <si>
    <t>February 26, 2019 (United States)</t>
  </si>
  <si>
    <t>Lee Cronin</t>
  </si>
  <si>
    <t>SeÃ¡na Kerslake</t>
  </si>
  <si>
    <t>Savage Productions</t>
  </si>
  <si>
    <t>Brittany Runs a Marathon</t>
  </si>
  <si>
    <t>October 24, 2019 (Argentina)</t>
  </si>
  <si>
    <t>Paul Downs Colaizzo</t>
  </si>
  <si>
    <t>Jillian Bell</t>
  </si>
  <si>
    <t>Material Pictures</t>
  </si>
  <si>
    <t>Chhichhore</t>
  </si>
  <si>
    <t>Sushant Singh Rajput</t>
  </si>
  <si>
    <t>Fox STAR Studios</t>
  </si>
  <si>
    <t>November 1, 2019 (United Kingdom)</t>
  </si>
  <si>
    <t>Miss Bala</t>
  </si>
  <si>
    <t>February 1, 2019 (United States)</t>
  </si>
  <si>
    <t>Gareth Dunnet-Alcocer</t>
  </si>
  <si>
    <t>Gina Rodriguez</t>
  </si>
  <si>
    <t>Canana Films</t>
  </si>
  <si>
    <t>A Dog's Way Home</t>
  </si>
  <si>
    <t>Super 30</t>
  </si>
  <si>
    <t>Vikas Bahl</t>
  </si>
  <si>
    <t>Sanjeev Dutta</t>
  </si>
  <si>
    <t>Film Poland Productions</t>
  </si>
  <si>
    <t>Wonder Park</t>
  </si>
  <si>
    <t>Dylan Brown</t>
  </si>
  <si>
    <t>Sofia Mali</t>
  </si>
  <si>
    <t>The Gangster, the Cop, the Devil</t>
  </si>
  <si>
    <t>May 15, 2019 (South Korea)</t>
  </si>
  <si>
    <t>Won-Tae Lee</t>
  </si>
  <si>
    <t>Ma Dong-seok</t>
  </si>
  <si>
    <t>Ace Maker Movie Works</t>
  </si>
  <si>
    <t>The Fanatic</t>
  </si>
  <si>
    <t>August 30, 2019 (Mexico)</t>
  </si>
  <si>
    <t>Fred Durst</t>
  </si>
  <si>
    <t>Daniel Grodnik Productions</t>
  </si>
  <si>
    <t>The Mustang</t>
  </si>
  <si>
    <t>June 19, 2019 (France)</t>
  </si>
  <si>
    <t>Laure de Clermont-Tonnerre</t>
  </si>
  <si>
    <t>Matthias Schoenaerts</t>
  </si>
  <si>
    <t>Triple Threat</t>
  </si>
  <si>
    <t>March 29, 2019 (China)</t>
  </si>
  <si>
    <t>Jesse V. Johnson</t>
  </si>
  <si>
    <t>Joey O'Bryan</t>
  </si>
  <si>
    <t>Aurora Alliance Films</t>
  </si>
  <si>
    <t>The Wandering Earth</t>
  </si>
  <si>
    <t>February 5, 2019 (China)</t>
  </si>
  <si>
    <t>Frant Gwo</t>
  </si>
  <si>
    <t>Gong Geer</t>
  </si>
  <si>
    <t>Jing Wu</t>
  </si>
  <si>
    <t>Beijing Dengfeng International Culture Communications Company</t>
  </si>
  <si>
    <t>The Kid Who Would Be King</t>
  </si>
  <si>
    <t>Louis Ashbourne Serkis</t>
  </si>
  <si>
    <t>Big Talk Productions</t>
  </si>
  <si>
    <t>Sunrise in Heaven</t>
  </si>
  <si>
    <t>April 9, 2019 (United States)</t>
  </si>
  <si>
    <t>Waymon Boone</t>
  </si>
  <si>
    <t>Dan Benamor</t>
  </si>
  <si>
    <t>Caylee Cowan</t>
  </si>
  <si>
    <t>Nasser Group</t>
  </si>
  <si>
    <t>Missing Link</t>
  </si>
  <si>
    <t>Breakthrough</t>
  </si>
  <si>
    <t>April 17, 2019 (United States)</t>
  </si>
  <si>
    <t>Roxann Dawson</t>
  </si>
  <si>
    <t>Joyce Smith</t>
  </si>
  <si>
    <t>Marcel Ruiz</t>
  </si>
  <si>
    <t>Poms</t>
  </si>
  <si>
    <t>Zara Hayes</t>
  </si>
  <si>
    <t>Little</t>
  </si>
  <si>
    <t>Tracy Oliver</t>
  </si>
  <si>
    <t>The Prodigy</t>
  </si>
  <si>
    <t>Nicholas McCarthy</t>
  </si>
  <si>
    <t>Ne Zha</t>
  </si>
  <si>
    <t>July 26, 2019 (China)</t>
  </si>
  <si>
    <t>Yu Yang</t>
  </si>
  <si>
    <t>Yanting LÃ¼</t>
  </si>
  <si>
    <t>Coco Cartoon</t>
  </si>
  <si>
    <t>Storm Boy</t>
  </si>
  <si>
    <t>Shawn Seet</t>
  </si>
  <si>
    <t>Justin Monjo</t>
  </si>
  <si>
    <t>Finn Little</t>
  </si>
  <si>
    <t>Ambience Entertainment</t>
  </si>
  <si>
    <t>Gully Boy</t>
  </si>
  <si>
    <t>Vijay Varma</t>
  </si>
  <si>
    <t>Crypto</t>
  </si>
  <si>
    <t>John Stalberg Jr.</t>
  </si>
  <si>
    <t>Beau Knapp</t>
  </si>
  <si>
    <t>Yale Productions</t>
  </si>
  <si>
    <t>Overcomer</t>
  </si>
  <si>
    <t>Affirm Films</t>
  </si>
  <si>
    <t>Ms. Purple</t>
  </si>
  <si>
    <t>Jake Choi</t>
  </si>
  <si>
    <t>Electric Panda Entertainment</t>
  </si>
  <si>
    <t>A Madea Family Funeral</t>
  </si>
  <si>
    <t>Run with the Hunted</t>
  </si>
  <si>
    <t>June 26, 2020 (United States)</t>
  </si>
  <si>
    <t>John Swab</t>
  </si>
  <si>
    <t>Roxwell Films</t>
  </si>
  <si>
    <t>Extreme Job</t>
  </si>
  <si>
    <t>Byeong-heon Lee</t>
  </si>
  <si>
    <t>Se-yeong Bae</t>
  </si>
  <si>
    <t>Lee Dong-yong</t>
  </si>
  <si>
    <t>About Film</t>
  </si>
  <si>
    <t>The Tomorrow Man</t>
  </si>
  <si>
    <t>August 2, 2019 (Sweden)</t>
  </si>
  <si>
    <t>Noble Jones</t>
  </si>
  <si>
    <t>Symbolic Exchange</t>
  </si>
  <si>
    <t>The Sun Is also a Star</t>
  </si>
  <si>
    <t>Yara Shahidi</t>
  </si>
  <si>
    <t>Faith, Hope &amp; Love</t>
  </si>
  <si>
    <t>February 4, 2020 (Australia)</t>
  </si>
  <si>
    <t>J.J. Englert</t>
  </si>
  <si>
    <t>Robert Krantz</t>
  </si>
  <si>
    <t>Peta Murgatroyd</t>
  </si>
  <si>
    <t>Ellinas Multimedia</t>
  </si>
  <si>
    <t>Kalank</t>
  </si>
  <si>
    <t>Abhishek Varman</t>
  </si>
  <si>
    <t>Varun Dhawan</t>
  </si>
  <si>
    <t>Sonchiriya</t>
  </si>
  <si>
    <t>March 1, 2019 (India)</t>
  </si>
  <si>
    <t>Abhishek Chaubey</t>
  </si>
  <si>
    <t>Sudip Sharma</t>
  </si>
  <si>
    <t>MacGuffin Pictures</t>
  </si>
  <si>
    <t>Mission Mangal</t>
  </si>
  <si>
    <t>August 15, 2019 (United States)</t>
  </si>
  <si>
    <t>Jagan Shakti</t>
  </si>
  <si>
    <t>R. Balki</t>
  </si>
  <si>
    <t>Akshay Kumar</t>
  </si>
  <si>
    <t>Cape of Good Films</t>
  </si>
  <si>
    <t>K-12</t>
  </si>
  <si>
    <t>September 5, 2019 (United States)</t>
  </si>
  <si>
    <t>Melanie Martinez</t>
  </si>
  <si>
    <t>Atlantic Records</t>
  </si>
  <si>
    <t>Batla House</t>
  </si>
  <si>
    <t>Ritesh Shah</t>
  </si>
  <si>
    <t>Mrunal Thakur</t>
  </si>
  <si>
    <t>Bake My Cake Films</t>
  </si>
  <si>
    <t>Saaho</t>
  </si>
  <si>
    <t>Sujeeth</t>
  </si>
  <si>
    <t>UV Creations</t>
  </si>
  <si>
    <t>Exit</t>
  </si>
  <si>
    <t>July 31, 2019 (South Korea)</t>
  </si>
  <si>
    <t>Sang-Geun Lee</t>
  </si>
  <si>
    <t>Jo Jung-Suk</t>
  </si>
  <si>
    <t>Filmmaker R&amp;K</t>
  </si>
  <si>
    <t>Cliffs of Freedom</t>
  </si>
  <si>
    <t>March 22, 2019 (Ireland)</t>
  </si>
  <si>
    <t>Van Ling</t>
  </si>
  <si>
    <t>Tania Raymonde</t>
  </si>
  <si>
    <t>The National Hellenic Society</t>
  </si>
  <si>
    <t>Them That Follow</t>
  </si>
  <si>
    <t>Britt Poulton</t>
  </si>
  <si>
    <t>Walton Goggins</t>
  </si>
  <si>
    <t>Unplanned</t>
  </si>
  <si>
    <t>Abby Johnson</t>
  </si>
  <si>
    <t>Ashley Bratcher</t>
  </si>
  <si>
    <t>Unplanned Movie</t>
  </si>
  <si>
    <t>Student of the Year 2</t>
  </si>
  <si>
    <t>Punit Malhotra</t>
  </si>
  <si>
    <t>Arshad Sayed</t>
  </si>
  <si>
    <t>Tiger Shroff</t>
  </si>
  <si>
    <t>The Divine Fury</t>
  </si>
  <si>
    <t>Joo-hwan Kim</t>
  </si>
  <si>
    <t>Seo Jun Park</t>
  </si>
  <si>
    <t>KeyEast</t>
  </si>
  <si>
    <t>Luka Chuppi</t>
  </si>
  <si>
    <t>Laxman Utekar</t>
  </si>
  <si>
    <t>Rohan Shankar</t>
  </si>
  <si>
    <t>Kartik Aaryan</t>
  </si>
  <si>
    <t>Maddock Films</t>
  </si>
  <si>
    <t>De De Pyaar De</t>
  </si>
  <si>
    <t>Akiv Ali</t>
  </si>
  <si>
    <t>Surabhi Bhatnagar</t>
  </si>
  <si>
    <t>Luv Films</t>
  </si>
  <si>
    <t>End of the Century</t>
  </si>
  <si>
    <t>Lucio Castro</t>
  </si>
  <si>
    <t>Juan Barberini</t>
  </si>
  <si>
    <t>Bennett's War</t>
  </si>
  <si>
    <t>Sport</t>
  </si>
  <si>
    <t>Alex Ranarivelo</t>
  </si>
  <si>
    <t>Michael Roark</t>
  </si>
  <si>
    <t>ESX Entertainment</t>
  </si>
  <si>
    <t>Code Geass: Lelouch of the Re;Surrection</t>
  </si>
  <si>
    <t>May 5, 2019 (United States)</t>
  </si>
  <si>
    <t>GorÃ´ Taniguchi</t>
  </si>
  <si>
    <t>Jun Fukuyama</t>
  </si>
  <si>
    <t>Sunrise</t>
  </si>
  <si>
    <t>Before You Know It</t>
  </si>
  <si>
    <t>Hannah Pearl Utt</t>
  </si>
  <si>
    <t>Jen Tullock</t>
  </si>
  <si>
    <t>Ball &amp; Chain Productions</t>
  </si>
  <si>
    <t>Pilgrim's Progress</t>
  </si>
  <si>
    <t>April 18, 2019 (United States)</t>
  </si>
  <si>
    <t>Robert Fernandez</t>
  </si>
  <si>
    <t>John Bunyan</t>
  </si>
  <si>
    <t>David Thorpe</t>
  </si>
  <si>
    <t>Cat In The Mill Studio</t>
  </si>
  <si>
    <t>Mine 9</t>
  </si>
  <si>
    <t>May 19, 2020 (Poland)</t>
  </si>
  <si>
    <t>Eddie Mensore</t>
  </si>
  <si>
    <t>Terry Serpico</t>
  </si>
  <si>
    <t>Emphatic Films</t>
  </si>
  <si>
    <t>Give Me Liberty</t>
  </si>
  <si>
    <t>Kirill Mikhanovsky</t>
  </si>
  <si>
    <t>Alice Austen</t>
  </si>
  <si>
    <t>Chris Galust</t>
  </si>
  <si>
    <t>Romeo Akbar Walter</t>
  </si>
  <si>
    <t>Robbie Grewal</t>
  </si>
  <si>
    <t>John Abraham</t>
  </si>
  <si>
    <t>Kyta Productions</t>
  </si>
  <si>
    <t>Furie</t>
  </si>
  <si>
    <t>TV-14</t>
  </si>
  <si>
    <t>February 22, 2019 (Vietnam)</t>
  </si>
  <si>
    <t>Le-Van Kiet</t>
  </si>
  <si>
    <t>Veronica Ngo</t>
  </si>
  <si>
    <t>Premiere Picture</t>
  </si>
  <si>
    <t>Photograph</t>
  </si>
  <si>
    <t>March 15, 2019 (India)</t>
  </si>
  <si>
    <t>Nawazuddin Siddiqui</t>
  </si>
  <si>
    <t>Poetic License Production</t>
  </si>
  <si>
    <t>Ek Ladki Ko Dekha Toh Aisa Laga</t>
  </si>
  <si>
    <t>Shelly Chopra Dhar</t>
  </si>
  <si>
    <t>Sonam Kapoor</t>
  </si>
  <si>
    <t>Body at Brighton Rock</t>
  </si>
  <si>
    <t>Roxanne Benjamin</t>
  </si>
  <si>
    <t>Karina Fontes</t>
  </si>
  <si>
    <t>Protostar Pictures</t>
  </si>
  <si>
    <t>The Bravest</t>
  </si>
  <si>
    <t>Tony Chan</t>
  </si>
  <si>
    <t>Chao Wang</t>
  </si>
  <si>
    <t>Xiaoming Huang</t>
  </si>
  <si>
    <t>Bharat</t>
  </si>
  <si>
    <t>June 5, 2019 (United States)</t>
  </si>
  <si>
    <t>Ali Abbas Zafar</t>
  </si>
  <si>
    <t>Su-jin Park</t>
  </si>
  <si>
    <t>AVA Films &amp; Entertainment</t>
  </si>
  <si>
    <t>42nd Street: The Musical</t>
  </si>
  <si>
    <t>Musical</t>
  </si>
  <si>
    <t>May 1, 2019 (United States)</t>
  </si>
  <si>
    <t>Mark Bramble</t>
  </si>
  <si>
    <t>Bonnie Langford</t>
  </si>
  <si>
    <t>Julian Marsh Pictures</t>
  </si>
  <si>
    <t>Piranhas</t>
  </si>
  <si>
    <t>February 13, 2019 (Italy)</t>
  </si>
  <si>
    <t>Claudio Giovannesi</t>
  </si>
  <si>
    <t>Francesco Di Napoli</t>
  </si>
  <si>
    <t>Palomar</t>
  </si>
  <si>
    <t>Clinton Road</t>
  </si>
  <si>
    <t>Noel Ashman</t>
  </si>
  <si>
    <t>Ace Young</t>
  </si>
  <si>
    <t>Growing Tree Productions</t>
  </si>
  <si>
    <t>High on the Hog</t>
  </si>
  <si>
    <t>April 16, 2019 (United States)</t>
  </si>
  <si>
    <t>Tony Wash</t>
  </si>
  <si>
    <t>Andy Golub</t>
  </si>
  <si>
    <t>Hicktown Entertainment</t>
  </si>
  <si>
    <t>Kinky Boots: The Musical</t>
  </si>
  <si>
    <t>June 25, 2019 (United States)</t>
  </si>
  <si>
    <t>Jerry Mitchell</t>
  </si>
  <si>
    <t>Matt Henry</t>
  </si>
  <si>
    <t>BroadwayHD</t>
  </si>
  <si>
    <t>Play the Flute</t>
  </si>
  <si>
    <t>Rich Christiano</t>
  </si>
  <si>
    <t>Brett Varvel</t>
  </si>
  <si>
    <t>Christiano Film Group</t>
  </si>
  <si>
    <t>Geolkapseu</t>
  </si>
  <si>
    <t>May 9, 2019 (South Korea)</t>
  </si>
  <si>
    <t>Jung Da-Won</t>
  </si>
  <si>
    <t>Mi-ran Ra</t>
  </si>
  <si>
    <t>Shed of the Dead</t>
  </si>
  <si>
    <t>May 20, 2019 (United Kingdom)</t>
  </si>
  <si>
    <t>Drew Cullingham</t>
  </si>
  <si>
    <t>Spencer Brown</t>
  </si>
  <si>
    <t>7DM Studios</t>
  </si>
  <si>
    <t>The Fighting Preacher</t>
  </si>
  <si>
    <t>July 24, 2019 (United States)</t>
  </si>
  <si>
    <t>T.C. Christensen</t>
  </si>
  <si>
    <t>David McConnell</t>
  </si>
  <si>
    <t>Remember Films</t>
  </si>
  <si>
    <t>Junglee</t>
  </si>
  <si>
    <t>Adam Prince</t>
  </si>
  <si>
    <t>Vidyut Jammwal</t>
  </si>
  <si>
    <t>Junglee Pictures</t>
  </si>
  <si>
    <t>September 30, 2019 (China)</t>
  </si>
  <si>
    <t>Yonggan Yu</t>
  </si>
  <si>
    <t>Hanyu Zhang</t>
  </si>
  <si>
    <t>Total Dhamaal</t>
  </si>
  <si>
    <t>February 22, 2019 (India)</t>
  </si>
  <si>
    <t>Indra Kumar</t>
  </si>
  <si>
    <t>Paritosh Painter</t>
  </si>
  <si>
    <t>Ajay Devgn Ffilms</t>
  </si>
  <si>
    <t>The Untold Story</t>
  </si>
  <si>
    <t>Shane Stanley</t>
  </si>
  <si>
    <t>Lee Stanley</t>
  </si>
  <si>
    <t>Miko Hughes</t>
  </si>
  <si>
    <t>Visual Arts Entertainment</t>
  </si>
  <si>
    <t>No Manches Frida 2</t>
  </si>
  <si>
    <t>Nacho G. Velilla</t>
  </si>
  <si>
    <t>Claudio Herrera</t>
  </si>
  <si>
    <t>Martha Higareda</t>
  </si>
  <si>
    <t>Neverending Media</t>
  </si>
  <si>
    <t>Line Walker 2: Invisible Spy</t>
  </si>
  <si>
    <t>Jazz Boon</t>
  </si>
  <si>
    <t>Cat Kwan</t>
  </si>
  <si>
    <t>Louis Koo</t>
  </si>
  <si>
    <t>Babieka</t>
  </si>
  <si>
    <t>Money</t>
  </si>
  <si>
    <t>Noo-ri Park</t>
  </si>
  <si>
    <t>Ryu Jun-Yeol</t>
  </si>
  <si>
    <t>Moonlight Film</t>
  </si>
  <si>
    <t>The Ground Beneath My Feet</t>
  </si>
  <si>
    <t>Marie Kreutzer</t>
  </si>
  <si>
    <t>Valerie Pachner</t>
  </si>
  <si>
    <t>Novotny &amp; Novotny Filmproduktion GmbH</t>
  </si>
  <si>
    <t>Open</t>
  </si>
  <si>
    <t>Andoy Ranay</t>
  </si>
  <si>
    <t>Wanggo Gallaga</t>
  </si>
  <si>
    <t>JC Santos</t>
  </si>
  <si>
    <t>ABS-CBN Film Productions</t>
  </si>
  <si>
    <t>The Least of These: The Graham Staines Story</t>
  </si>
  <si>
    <t>March 29, 2019 (India)</t>
  </si>
  <si>
    <t>Aneesh Daniel</t>
  </si>
  <si>
    <t>Andrew E. Matthews</t>
  </si>
  <si>
    <t>Sharman Joshi</t>
  </si>
  <si>
    <t>Skypass Entertainment</t>
  </si>
  <si>
    <t>Saga of Tanya the Evil - The Movie</t>
  </si>
  <si>
    <t>May 16, 2019 (United States)</t>
  </si>
  <si>
    <t>Yutaka Uemura</t>
  </si>
  <si>
    <t>Carlo Zen</t>
  </si>
  <si>
    <t>TesshÃ´ Genda</t>
  </si>
  <si>
    <t>Studio NuT</t>
  </si>
  <si>
    <t>Tod@s Caen</t>
  </si>
  <si>
    <t>Ariel Winograd</t>
  </si>
  <si>
    <t>Cory Brusseau</t>
  </si>
  <si>
    <t>My People, My Country</t>
  </si>
  <si>
    <t>October 1, 2019 (United States)</t>
  </si>
  <si>
    <t>Hu Guan</t>
  </si>
  <si>
    <t>Bo Huang</t>
  </si>
  <si>
    <t>Alone/Together</t>
  </si>
  <si>
    <t>February 13, 2019 (Philippines)</t>
  </si>
  <si>
    <t>Antoinette Jadaone</t>
  </si>
  <si>
    <t>Liza Soberano</t>
  </si>
  <si>
    <t>The Other Side of Heaven 2: Fire of Faith</t>
  </si>
  <si>
    <t>Kolipoki Pictures</t>
  </si>
  <si>
    <t>India's Most Wanted</t>
  </si>
  <si>
    <t>Raj Kumar Gupta</t>
  </si>
  <si>
    <t>Arjun Kapoor</t>
  </si>
  <si>
    <t>Chasing the Dragon II: Wild Wild Bunch</t>
  </si>
  <si>
    <t>Jason Kwan</t>
  </si>
  <si>
    <t>Koon-Nam Lui</t>
  </si>
  <si>
    <t>Tony Ka Fai Leung</t>
  </si>
  <si>
    <t>Round of Your Life</t>
  </si>
  <si>
    <t>Dylan Thomas Ellis</t>
  </si>
  <si>
    <t>Tim Ogletree</t>
  </si>
  <si>
    <t>Cole Allen</t>
  </si>
  <si>
    <t>Aristar Entertainment</t>
  </si>
  <si>
    <t>El Coyote</t>
  </si>
  <si>
    <t>Jeffrey Nicholson</t>
  </si>
  <si>
    <t>Michael Saquella</t>
  </si>
  <si>
    <t>Cactus Blue Entertainment</t>
  </si>
  <si>
    <t>By Light of Desert Night</t>
  </si>
  <si>
    <t>March 3, 2020 (United States)</t>
  </si>
  <si>
    <t>David Stuart Snell</t>
  </si>
  <si>
    <t>Alexandra Bokova</t>
  </si>
  <si>
    <t>Canyon Media</t>
  </si>
  <si>
    <t>A Brother's Love</t>
  </si>
  <si>
    <t>June 7, 2019 (Canada)</t>
  </si>
  <si>
    <t>Monia Chokri</t>
  </si>
  <si>
    <t>Anne-Ã‰lisabeth BossÃ©</t>
  </si>
  <si>
    <t>Metafilms</t>
  </si>
  <si>
    <t>Tenet</t>
  </si>
  <si>
    <t>September 3, 2020 (United States)</t>
  </si>
  <si>
    <t>Wonder Woman 1984</t>
  </si>
  <si>
    <t>December 25, 2020 (United States)</t>
  </si>
  <si>
    <t>Birds of Prey</t>
  </si>
  <si>
    <t>February 7, 2020 (United States)</t>
  </si>
  <si>
    <t>Cathy Yan</t>
  </si>
  <si>
    <t>Clubhouse Pictures (II)</t>
  </si>
  <si>
    <t>The Invisible Man</t>
  </si>
  <si>
    <t>February 28, 2020 (United States)</t>
  </si>
  <si>
    <t>Elisabeth Moss</t>
  </si>
  <si>
    <t>Onward</t>
  </si>
  <si>
    <t>March 6, 2020 (United States)</t>
  </si>
  <si>
    <t>Bad Boys for Life</t>
  </si>
  <si>
    <t>Adil El Arbi</t>
  </si>
  <si>
    <t>Sonic the Hedgehog</t>
  </si>
  <si>
    <t>Jeff Fowler</t>
  </si>
  <si>
    <t>Ben Schwartz</t>
  </si>
  <si>
    <t>Dolittle</t>
  </si>
  <si>
    <t>The Call of the Wild</t>
  </si>
  <si>
    <t>February 21, 2020 (United States)</t>
  </si>
  <si>
    <t>20th Century Studios</t>
  </si>
  <si>
    <t>The Eight Hundred</t>
  </si>
  <si>
    <t>August 28, 2020 (United States)</t>
  </si>
  <si>
    <t>Zhi-zhong Huang</t>
  </si>
  <si>
    <t>Beijing Diqi Yinxiang Entertainment</t>
  </si>
  <si>
    <t>The Quarry</t>
  </si>
  <si>
    <t>April 17, 2020 (Mexico)</t>
  </si>
  <si>
    <t>Scott Teems</t>
  </si>
  <si>
    <t>Shea Whigham</t>
  </si>
  <si>
    <t>Prowess Pictures</t>
  </si>
  <si>
    <t>Star Trek First Frontier</t>
  </si>
  <si>
    <t>September 8, 2020 (United States)</t>
  </si>
  <si>
    <t>Kenneth Smith</t>
  </si>
  <si>
    <t>Keith Brooks</t>
  </si>
  <si>
    <t>Robert Pralgo</t>
  </si>
  <si>
    <t>An Impulsive Production</t>
  </si>
  <si>
    <t>Legend of Deification</t>
  </si>
  <si>
    <t>October 1, 2020 (United States)</t>
  </si>
  <si>
    <t>Teng Cheng</t>
  </si>
  <si>
    <t>Guangtao Jiang</t>
  </si>
  <si>
    <t>Beijing Enlight Pictures</t>
  </si>
  <si>
    <t>Tulsa</t>
  </si>
  <si>
    <t>June 3, 2020 (United States)</t>
  </si>
  <si>
    <t>Scott Pryor</t>
  </si>
  <si>
    <t>Pryor Entertainment</t>
  </si>
  <si>
    <t>Leap</t>
  </si>
  <si>
    <t>September 25, 2020 (United States)</t>
  </si>
  <si>
    <t>Ji Zhang</t>
  </si>
  <si>
    <t>Black Wall Street Burning</t>
  </si>
  <si>
    <t>Marcus Brown</t>
  </si>
  <si>
    <t>Dekoven Riggins</t>
  </si>
  <si>
    <t>Dan Belcher</t>
  </si>
  <si>
    <t>Notis Studio</t>
  </si>
  <si>
    <t>I Am Fear</t>
  </si>
  <si>
    <t>Kevin Shulman</t>
  </si>
  <si>
    <t>Kristina Klebe</t>
  </si>
  <si>
    <t>Aloha Surf Hotel</t>
  </si>
  <si>
    <t>November 5, 2020 (United States)</t>
  </si>
  <si>
    <t>Stefan C. Schaefer</t>
  </si>
  <si>
    <t>Augie Tulba</t>
  </si>
  <si>
    <t>Abominable Pictures</t>
  </si>
  <si>
    <t>Love by Drowning</t>
  </si>
  <si>
    <t>November 6, 2020 (United States)</t>
  </si>
  <si>
    <t>Justin Kreinbrink</t>
  </si>
  <si>
    <t>C.E. Poverman</t>
  </si>
  <si>
    <t>Nicky Whelan</t>
  </si>
  <si>
    <t>Dow Jazz Films</t>
  </si>
  <si>
    <t>The Robinsons</t>
  </si>
  <si>
    <t>November 10, 2020 (United States)</t>
  </si>
  <si>
    <t>Aleks Alifirenko Jr.</t>
  </si>
  <si>
    <t>Billy Hartmann</t>
  </si>
  <si>
    <t>More to Life</t>
  </si>
  <si>
    <t>October 23, 2020 (United States)</t>
  </si>
  <si>
    <t>Joseph Ebanks</t>
  </si>
  <si>
    <t>Shannon Bond</t>
  </si>
  <si>
    <t>Dream Round</t>
  </si>
  <si>
    <t>Dusty Dukatz</t>
  </si>
  <si>
    <t>Lisa Huston</t>
  </si>
  <si>
    <t>Saving Mbango</t>
  </si>
  <si>
    <t>April 27, 2020 (Cameroon)</t>
  </si>
  <si>
    <t>Nkanya Nkwai</t>
  </si>
  <si>
    <t>Lynno Lovert</t>
  </si>
  <si>
    <t>Onyama Laura</t>
  </si>
  <si>
    <t>Embi Productions</t>
  </si>
  <si>
    <t>It's Just Us</t>
  </si>
  <si>
    <t>James Randall</t>
  </si>
  <si>
    <t>Christina Roz</t>
  </si>
  <si>
    <t>Tee em el</t>
  </si>
  <si>
    <t>August 19, 2020 (United States)</t>
  </si>
  <si>
    <t>Pereko Mosia</t>
  </si>
  <si>
    <t>Siyabonga Mabaso</t>
  </si>
  <si>
    <t>PK 65 Films</t>
  </si>
  <si>
    <t>Year</t>
  </si>
  <si>
    <t>Annual Average CPI(-U)</t>
  </si>
  <si>
    <t>Annual Percent Change
            (rate of inflation)</t>
  </si>
  <si>
    <t>Release Year</t>
  </si>
  <si>
    <t>Average of gross</t>
  </si>
  <si>
    <t>Grand Total</t>
  </si>
  <si>
    <t>Average of gross w/ cpi adjust (2023)</t>
  </si>
  <si>
    <t>Details for Average of gross w/ cpi adjust (2023) - score: 3.5</t>
  </si>
  <si>
    <t>CPI</t>
  </si>
  <si>
    <t>Rating</t>
  </si>
  <si>
    <t>Genre</t>
  </si>
  <si>
    <t xml:space="preserve">Questions </t>
  </si>
  <si>
    <t xml:space="preserve">Answers </t>
  </si>
  <si>
    <t xml:space="preserve">References </t>
  </si>
  <si>
    <t>How have gross revenues changed over time?</t>
  </si>
  <si>
    <t>Gross revenue has consistently grown since the year 1980. This is based on the statistic analysis of the average gross of the available films in the data set categorized by year. Also please factor in the unfinished 2020 data. (See Film Chart Revenue)</t>
  </si>
  <si>
    <t>Film Revenue Chart'!A1</t>
  </si>
  <si>
    <t xml:space="preserve">How have inflation-adjusted revenues changed over time?
</t>
  </si>
  <si>
    <t>Revenue has still continued to trend upward with film having a larger budget as the years become more current. Factoring in the Current CPI relative to when the film was released is showing a significantly smaller gross profit margin. This implys that inflation has and will continue to eat into the profits of all industries including cinema. In order to continue to be profitable, companies will need to look into finding films with a more conservative budget in hopes of turning a stronger profit in the future.</t>
  </si>
  <si>
    <t>Film Revenue Chart (2023 CPI)'!A1</t>
  </si>
  <si>
    <t>Do movies with higher scores tend to have higher gross relative to budget?</t>
  </si>
  <si>
    <t xml:space="preserve">It looks as if the score does not directly dictate the box office success of films in the past but it does seem like movies that score higher than 7.6 have a substanstially larger average gross revenue compared to the other scores in the dataset.  </t>
  </si>
  <si>
    <t>Film Revenue Chart (Score)'!A1</t>
  </si>
  <si>
    <t>Do R rated films tend to have higher gross relative to budget compared with other films?</t>
  </si>
  <si>
    <t>PG films have the highest average box office (Around $14.5 Million) where as R rated films have an average of about $3.95 Million after account for inflation.</t>
  </si>
  <si>
    <t>Film Revenue Chart (Rating)'!A1</t>
  </si>
  <si>
    <t>Do certain genres tend to have higher gross relative to budget?</t>
  </si>
  <si>
    <t>Yes, there are 3 genres that average a higher gross profit (Family, Animation, Action )</t>
  </si>
  <si>
    <t>Film Revenue Chart (Genre)'!A1</t>
  </si>
  <si>
    <t>At a high-level, what recommendations can you make about what types of films tend to have the highest gross relative to budget?</t>
  </si>
  <si>
    <t xml:space="preserve">Based on the available data, it seems as that G-Rated Family/Animation/Action movies that score above 7.5 would be the most profitable from a gross profit margin standpoint </t>
  </si>
  <si>
    <t>Summary</t>
  </si>
  <si>
    <t xml:space="preserve"> G-Rated Family/Animation/Action movies that score above 7.5 are  the most profitable from a gross profit margin standpoint.</t>
  </si>
  <si>
    <t xml:space="preserve">Continuously increasing CPI will push companies to create films that have a proven  track record of financial success. This could lead to certain genres that people love becomimg less prevalent due to companies wanting to maximize profit and caring less about the consumer.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</si>
</sst>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quot;$&quot;#,##0.00"/>
  </numFmts>
  <fonts count="20">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u/>
      <sz val="11"/>
      <color theme="10"/>
      <name val="Aptos Narrow"/>
      <family val="2"/>
      <scheme val="minor"/>
    </font>
    <font>
      <b/>
      <sz val="12"/>
      <color theme="1"/>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double">
        <color indexed="64"/>
      </bottom>
      <diagonal/>
    </border>
  </borders>
  <cellStyleXfs count="45">
    <xf numFmtId="0" fontId="0" fillId="0" borderId="0"/>
    <xf numFmtId="44" fontId="1" fillId="0" borderId="0" applyFon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27">
    <xf numFmtId="0" fontId="0" fillId="0" borderId="0" xfId="0"/>
    <xf numFmtId="164" fontId="0" fillId="0" borderId="0" xfId="1" applyNumberFormat="1" applyFont="1"/>
    <xf numFmtId="10" fontId="0" fillId="0" borderId="0" xfId="1" applyNumberFormat="1" applyFont="1"/>
    <xf numFmtId="0" fontId="0" fillId="0" borderId="0" xfId="0" applyAlignment="1">
      <alignment horizontal="center" vertical="center"/>
    </xf>
    <xf numFmtId="164" fontId="0" fillId="0" borderId="0" xfId="1" applyNumberFormat="1" applyFont="1" applyAlignment="1">
      <alignment horizontal="center" vertical="center"/>
    </xf>
    <xf numFmtId="0" fontId="0" fillId="0" borderId="0" xfId="0" pivotButton="1"/>
    <xf numFmtId="0" fontId="0" fillId="0" borderId="0" xfId="0" applyAlignment="1">
      <alignment horizontal="left"/>
    </xf>
    <xf numFmtId="164" fontId="0" fillId="0" borderId="0" xfId="0" applyNumberFormat="1"/>
    <xf numFmtId="0" fontId="0" fillId="0" borderId="0" xfId="0" applyAlignment="1">
      <alignment wrapText="1"/>
    </xf>
    <xf numFmtId="0" fontId="0" fillId="0" borderId="0" xfId="0" applyAlignment="1">
      <alignment vertical="top"/>
    </xf>
    <xf numFmtId="9" fontId="0" fillId="0" borderId="0" xfId="2" applyFont="1"/>
    <xf numFmtId="0" fontId="16" fillId="0" borderId="0" xfId="0" applyFont="1" applyAlignment="1">
      <alignment horizontal="center" vertical="center"/>
    </xf>
    <xf numFmtId="0" fontId="16" fillId="0" borderId="0" xfId="0" applyFont="1"/>
    <xf numFmtId="0" fontId="19" fillId="0" borderId="0" xfId="0" applyFont="1" applyAlignment="1">
      <alignment horizontal="center"/>
    </xf>
    <xf numFmtId="0" fontId="0" fillId="0" borderId="0" xfId="0" applyAlignment="1">
      <alignment horizontal="center" vertical="center"/>
    </xf>
    <xf numFmtId="0" fontId="0" fillId="0" borderId="0" xfId="0" applyAlignment="1">
      <alignment horizontal="center" vertical="top" wrapText="1"/>
    </xf>
    <xf numFmtId="0" fontId="0" fillId="0" borderId="0" xfId="0" applyAlignment="1">
      <alignment horizontal="center" vertical="top"/>
    </xf>
    <xf numFmtId="0" fontId="19" fillId="0" borderId="0" xfId="0" applyFont="1" applyAlignment="1">
      <alignment horizontal="center" vertical="top"/>
    </xf>
    <xf numFmtId="0" fontId="0" fillId="0" borderId="0" xfId="0" applyAlignment="1">
      <alignment horizontal="center" wrapText="1"/>
    </xf>
    <xf numFmtId="0" fontId="0" fillId="0" borderId="0" xfId="0" applyAlignment="1">
      <alignment horizontal="center" vertical="center"/>
    </xf>
    <xf numFmtId="0" fontId="0" fillId="0" borderId="10" xfId="0" applyBorder="1" applyAlignment="1">
      <alignment horizontal="center" vertical="top"/>
    </xf>
    <xf numFmtId="0" fontId="18" fillId="0" borderId="0" xfId="44" quotePrefix="1" applyAlignment="1">
      <alignment horizontal="center" vertical="center"/>
    </xf>
    <xf numFmtId="0" fontId="18" fillId="0" borderId="0" xfId="44" applyAlignment="1">
      <alignment horizontal="center" vertical="center"/>
    </xf>
    <xf numFmtId="0" fontId="19" fillId="0" borderId="0" xfId="0" applyFont="1" applyAlignment="1">
      <alignment horizontal="center"/>
    </xf>
    <xf numFmtId="0" fontId="0" fillId="0" borderId="0" xfId="0" applyAlignment="1">
      <alignment horizontal="center"/>
    </xf>
    <xf numFmtId="0" fontId="0" fillId="0" borderId="10" xfId="0" applyBorder="1" applyAlignment="1">
      <alignment horizontal="center"/>
    </xf>
    <xf numFmtId="0" fontId="0" fillId="0" borderId="10" xfId="0" applyBorder="1" applyAlignment="1">
      <alignment horizontal="center" vertical="center"/>
    </xf>
  </cellXfs>
  <cellStyles count="45">
    <cellStyle name="20% - Accent1" xfId="21" builtinId="30" customBuiltin="1"/>
    <cellStyle name="20% - Accent2" xfId="25" builtinId="34" customBuiltin="1"/>
    <cellStyle name="20% - Accent3" xfId="29" builtinId="38" customBuiltin="1"/>
    <cellStyle name="20% - Accent4" xfId="33" builtinId="42" customBuiltin="1"/>
    <cellStyle name="20% - Accent5" xfId="37" builtinId="46" customBuiltin="1"/>
    <cellStyle name="20% - Accent6" xfId="41" builtinId="50" customBuiltin="1"/>
    <cellStyle name="40% - Accent1" xfId="22" builtinId="31" customBuiltin="1"/>
    <cellStyle name="40% - Accent2" xfId="26" builtinId="35" customBuiltin="1"/>
    <cellStyle name="40% - Accent3" xfId="30" builtinId="39" customBuiltin="1"/>
    <cellStyle name="40% - Accent4" xfId="34" builtinId="43" customBuiltin="1"/>
    <cellStyle name="40% - Accent5" xfId="38" builtinId="47" customBuiltin="1"/>
    <cellStyle name="40% - Accent6" xfId="42" builtinId="51" customBuiltin="1"/>
    <cellStyle name="60% - Accent1" xfId="23" builtinId="32" customBuiltin="1"/>
    <cellStyle name="60% - Accent2" xfId="27" builtinId="36" customBuiltin="1"/>
    <cellStyle name="60% - Accent3" xfId="31" builtinId="40" customBuiltin="1"/>
    <cellStyle name="60% - Accent4" xfId="35" builtinId="44" customBuiltin="1"/>
    <cellStyle name="60% - Accent5" xfId="39" builtinId="48" customBuiltin="1"/>
    <cellStyle name="60% - Accent6" xfId="43" builtinId="52" customBuiltin="1"/>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9" builtinId="27" customBuiltin="1"/>
    <cellStyle name="Calculation" xfId="13" builtinId="22" customBuiltin="1"/>
    <cellStyle name="Check Cell" xfId="15" builtinId="23" customBuiltin="1"/>
    <cellStyle name="Currency" xfId="1" builtinId="4"/>
    <cellStyle name="Explanatory Text" xfId="18" builtinId="53" customBuiltin="1"/>
    <cellStyle name="Good" xfId="8" builtinId="26" customBuiltin="1"/>
    <cellStyle name="Heading 1" xfId="4" builtinId="16" customBuiltin="1"/>
    <cellStyle name="Heading 2" xfId="5" builtinId="17" customBuiltin="1"/>
    <cellStyle name="Heading 3" xfId="6" builtinId="18" customBuiltin="1"/>
    <cellStyle name="Heading 4" xfId="7" builtinId="19" customBuiltin="1"/>
    <cellStyle name="Hyperlink" xfId="44" builtinId="8"/>
    <cellStyle name="Input" xfId="11" builtinId="20" customBuiltin="1"/>
    <cellStyle name="Linked Cell" xfId="14" builtinId="24" customBuiltin="1"/>
    <cellStyle name="Neutral" xfId="10" builtinId="28" customBuiltin="1"/>
    <cellStyle name="Normal" xfId="0" builtinId="0"/>
    <cellStyle name="Note" xfId="17" builtinId="10" customBuiltin="1"/>
    <cellStyle name="Output" xfId="12" builtinId="21" customBuiltin="1"/>
    <cellStyle name="Percent" xfId="2" builtinId="5"/>
    <cellStyle name="Title" xfId="3" builtinId="15" customBuiltin="1"/>
    <cellStyle name="Total" xfId="19" builtinId="25" customBuiltin="1"/>
    <cellStyle name="Warning Text" xfId="16" builtinId="11" customBuiltin="1"/>
  </cellStyles>
  <dxfs count="10">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[Excelproject_JalenC.xlsx]Film Revenue Chart!PivotTable2</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Average Gross Revenue (Per Year)</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'Film Revenue Chart'!$B$3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'Film Revenue Chart'!$A$4:$A$45</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strCache>
            </c:strRef>
          </c:cat>
          <c:val>
            <c:numRef>
              <c:f>'Film Revenue Chart'!$B$4:$B$45</c:f>
              <c:numCache>
                <c:formatCode>"$"#,##0.00</c:formatCode>
                <c:ptCount val="41"/>
                <c:pt idx="0">
                  <c:v>30662555.111111112</c:v>
                </c:pt>
                <c:pt idx="1">
                  <c:v>24231393.16346154</c:v>
                </c:pt>
                <c:pt idx="2">
                  <c:v>26786390.899159662</c:v>
                </c:pt>
                <c:pt idx="3">
                  <c:v>21484411.140625</c:v>
                </c:pt>
                <c:pt idx="4">
                  <c:v>22361343.012658227</c:v>
                </c:pt>
                <c:pt idx="5">
                  <c:v>20855984.649717513</c:v>
                </c:pt>
                <c:pt idx="6">
                  <c:v>19610278.688172042</c:v>
                </c:pt>
                <c:pt idx="7">
                  <c:v>21454437.526595745</c:v>
                </c:pt>
                <c:pt idx="8">
                  <c:v>25342333.14659686</c:v>
                </c:pt>
                <c:pt idx="9">
                  <c:v>32207676.079365078</c:v>
                </c:pt>
                <c:pt idx="10">
                  <c:v>35624271.518324606</c:v>
                </c:pt>
                <c:pt idx="11">
                  <c:v>31912095.244897958</c:v>
                </c:pt>
                <c:pt idx="12">
                  <c:v>38600882.721052632</c:v>
                </c:pt>
                <c:pt idx="13">
                  <c:v>40676562.308080807</c:v>
                </c:pt>
                <c:pt idx="14">
                  <c:v>45772352.287878789</c:v>
                </c:pt>
                <c:pt idx="15">
                  <c:v>47960941.543147206</c:v>
                </c:pt>
                <c:pt idx="16">
                  <c:v>49344361.763819098</c:v>
                </c:pt>
                <c:pt idx="17">
                  <c:v>65890833</c:v>
                </c:pt>
                <c:pt idx="18">
                  <c:v>57608366.798969075</c:v>
                </c:pt>
                <c:pt idx="19">
                  <c:v>69280195.492307693</c:v>
                </c:pt>
                <c:pt idx="20">
                  <c:v>68643519.739795923</c:v>
                </c:pt>
                <c:pt idx="21">
                  <c:v>78088125.739999995</c:v>
                </c:pt>
                <c:pt idx="22">
                  <c:v>85017182.599999994</c:v>
                </c:pt>
                <c:pt idx="23">
                  <c:v>88309660.120000005</c:v>
                </c:pt>
                <c:pt idx="24">
                  <c:v>93608739.060000002</c:v>
                </c:pt>
                <c:pt idx="25">
                  <c:v>89333049.484999999</c:v>
                </c:pt>
                <c:pt idx="26">
                  <c:v>93739047.05025126</c:v>
                </c:pt>
                <c:pt idx="27">
                  <c:v>101918358.995</c:v>
                </c:pt>
                <c:pt idx="28">
                  <c:v>109056090.49748744</c:v>
                </c:pt>
                <c:pt idx="29">
                  <c:v>116693403.045</c:v>
                </c:pt>
                <c:pt idx="30">
                  <c:v>116699977.44444445</c:v>
                </c:pt>
                <c:pt idx="31">
                  <c:v>124812496.66331658</c:v>
                </c:pt>
                <c:pt idx="32">
                  <c:v>127380950.97499999</c:v>
                </c:pt>
                <c:pt idx="33">
                  <c:v>129979243.37</c:v>
                </c:pt>
                <c:pt idx="34">
                  <c:v>132457412.815</c:v>
                </c:pt>
                <c:pt idx="35">
                  <c:v>134402065.76884422</c:v>
                </c:pt>
                <c:pt idx="36">
                  <c:v>144694223.96000001</c:v>
                </c:pt>
                <c:pt idx="37">
                  <c:v>142426242.07499999</c:v>
                </c:pt>
                <c:pt idx="38">
                  <c:v>140426447.29499999</c:v>
                </c:pt>
                <c:pt idx="39">
                  <c:v>154794148.16836736</c:v>
                </c:pt>
                <c:pt idx="40">
                  <c:v>189886586.13333333</c:v>
                </c:pt>
              </c:numCache>
            </c:numRef>
          </c:val>
          <c:extLst>
            <c:ext xmlns:c16="http://schemas.microsoft.com/office/drawing/2014/chart" uri="{C3380CC4-5D6E-409C-BE32-E72D297353CC}">
              <c16:uniqueId val="{00000002-1AFA-4F4A-A1EC-84792A795F83}"/>
            </c:ext>
          </c:extLst>
        </c:ser>
        <c:dLbls>
          <c:dLblPos val="outEnd"/>
          <c:showLegendKey val="0"/>
          <c:showVal val="1"/>
          <c:showCatName val="0"/>
          <c:showSerName val="0"/>
          <c:showPercent val="0"/>
          <c:showBubbleSize val="0"/>
        </c:dLbls>
        <c:gapWidth val="444"/>
        <c:overlap val="-90"/>
        <c:axId val="468168088"/>
        <c:axId val="468165208"/>
      </c:barChart>
      <c:catAx>
        <c:axId val="4681680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468165208"/>
        <c:crosses val="autoZero"/>
        <c:auto val="1"/>
        <c:lblAlgn val="ctr"/>
        <c:lblOffset val="100"/>
        <c:noMultiLvlLbl val="0"/>
      </c:catAx>
      <c:valAx>
        <c:axId val="468165208"/>
        <c:scaling>
          <c:orientation val="minMax"/>
        </c:scaling>
        <c:delete val="1"/>
        <c:axPos val="l"/>
        <c:numFmt formatCode="&quot;$&quot;#,##0.00" sourceLinked="1"/>
        <c:majorTickMark val="none"/>
        <c:minorTickMark val="none"/>
        <c:tickLblPos val="nextTo"/>
        <c:crossAx val="468168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[Excelproject_JalenC.xlsx]Film Revenue Chart (2023 CPI)!PivotTable4</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average gross</a:t>
            </a:r>
            <a:r>
              <a:rPr lang="en-US" baseline="0"/>
              <a:t> revenue (release year)</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'Film Revenue Chart (2023 CPI)'!$B$1</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'Film Revenue Chart (2023 CPI)'!$A$2:$A$43</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strCache>
            </c:strRef>
          </c:cat>
          <c:val>
            <c:numRef>
              <c:f>'Film Revenue Chart (2023 CPI)'!$B$2:$B$43</c:f>
              <c:numCache>
                <c:formatCode>"$"#,##0.00</c:formatCode>
                <c:ptCount val="41"/>
                <c:pt idx="0">
                  <c:v>1099062.1124419998</c:v>
                </c:pt>
                <c:pt idx="1">
                  <c:v>1001582.3324097558</c:v>
                </c:pt>
                <c:pt idx="2">
                  <c:v>1206166.9485636652</c:v>
                </c:pt>
                <c:pt idx="3">
                  <c:v>939766.07360836677</c:v>
                </c:pt>
                <c:pt idx="4">
                  <c:v>1079569.8027373897</c:v>
                </c:pt>
                <c:pt idx="5">
                  <c:v>981241.10388043465</c:v>
                </c:pt>
                <c:pt idx="6">
                  <c:v>987567.43385770847</c:v>
                </c:pt>
                <c:pt idx="7">
                  <c:v>1131912.3798616601</c:v>
                </c:pt>
                <c:pt idx="8">
                  <c:v>1414569.2197314731</c:v>
                </c:pt>
                <c:pt idx="9">
                  <c:v>1864671.6813142288</c:v>
                </c:pt>
                <c:pt idx="10">
                  <c:v>2196921.0150741111</c:v>
                </c:pt>
                <c:pt idx="11">
                  <c:v>2104495.4668517802</c:v>
                </c:pt>
                <c:pt idx="12">
                  <c:v>2541955.8564602272</c:v>
                </c:pt>
                <c:pt idx="13">
                  <c:v>2874992.8957423405</c:v>
                </c:pt>
                <c:pt idx="14">
                  <c:v>3317998.0153028611</c:v>
                </c:pt>
                <c:pt idx="15">
                  <c:v>3557118.9618616612</c:v>
                </c:pt>
                <c:pt idx="16">
                  <c:v>3806037.4056025203</c:v>
                </c:pt>
                <c:pt idx="17">
                  <c:v>5198913.687261614</c:v>
                </c:pt>
                <c:pt idx="18">
                  <c:v>4500226.7166921915</c:v>
                </c:pt>
                <c:pt idx="19">
                  <c:v>5560043.7523680851</c:v>
                </c:pt>
                <c:pt idx="20">
                  <c:v>5723323.0322178826</c:v>
                </c:pt>
                <c:pt idx="21">
                  <c:v>6832711.0022500064</c:v>
                </c:pt>
                <c:pt idx="22">
                  <c:v>7556616.1807015827</c:v>
                </c:pt>
                <c:pt idx="23">
                  <c:v>8028150.9199999962</c:v>
                </c:pt>
                <c:pt idx="24">
                  <c:v>8736507.3164199591</c:v>
                </c:pt>
                <c:pt idx="25">
                  <c:v>8619933.0851879939</c:v>
                </c:pt>
                <c:pt idx="26">
                  <c:v>9290169.4297944661</c:v>
                </c:pt>
                <c:pt idx="27">
                  <c:v>10438575.009715164</c:v>
                </c:pt>
                <c:pt idx="28">
                  <c:v>11542676.582355974</c:v>
                </c:pt>
                <c:pt idx="29">
                  <c:v>12366963.909660328</c:v>
                </c:pt>
                <c:pt idx="30">
                  <c:v>12455631.453201693</c:v>
                </c:pt>
                <c:pt idx="31">
                  <c:v>13806217.917489881</c:v>
                </c:pt>
                <c:pt idx="32">
                  <c:v>14457076.78885811</c:v>
                </c:pt>
                <c:pt idx="33">
                  <c:v>14970421.999609495</c:v>
                </c:pt>
                <c:pt idx="34">
                  <c:v>15498106.580974033</c:v>
                </c:pt>
                <c:pt idx="35">
                  <c:v>15666842.87655957</c:v>
                </c:pt>
                <c:pt idx="36">
                  <c:v>17165899.036282763</c:v>
                </c:pt>
                <c:pt idx="37">
                  <c:v>17255893.194553878</c:v>
                </c:pt>
                <c:pt idx="38">
                  <c:v>17430094.372602329</c:v>
                </c:pt>
                <c:pt idx="39">
                  <c:v>19174120.817063011</c:v>
                </c:pt>
                <c:pt idx="40">
                  <c:v>14575179.977649035</c:v>
                </c:pt>
              </c:numCache>
            </c:numRef>
          </c:val>
          <c:extLst>
            <c:ext xmlns:c16="http://schemas.microsoft.com/office/drawing/2014/chart" uri="{C3380CC4-5D6E-409C-BE32-E72D297353CC}">
              <c16:uniqueId val="{00000000-D463-4B6E-A76F-516ECA066EAC}"/>
            </c:ext>
          </c:extLst>
        </c:ser>
        <c:dLbls>
          <c:dLblPos val="outEnd"/>
          <c:showLegendKey val="0"/>
          <c:showVal val="1"/>
          <c:showCatName val="0"/>
          <c:showSerName val="0"/>
          <c:showPercent val="0"/>
          <c:showBubbleSize val="0"/>
        </c:dLbls>
        <c:gapWidth val="444"/>
        <c:overlap val="-90"/>
        <c:axId val="1181384728"/>
        <c:axId val="471157960"/>
      </c:barChart>
      <c:catAx>
        <c:axId val="11813847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Release Year</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471157960"/>
        <c:crosses val="autoZero"/>
        <c:auto val="1"/>
        <c:lblAlgn val="ctr"/>
        <c:lblOffset val="100"/>
        <c:noMultiLvlLbl val="0"/>
      </c:catAx>
      <c:valAx>
        <c:axId val="471157960"/>
        <c:scaling>
          <c:orientation val="minMax"/>
        </c:scaling>
        <c:delete val="1"/>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cpi</a:t>
                </a:r>
                <a:r>
                  <a:rPr lang="en-US" baseline="0"/>
                  <a:t> </a:t>
                </a:r>
                <a:endParaRPr lang="en-US"/>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crossAx val="1181384728"/>
        <c:crosses val="autoZero"/>
        <c:crossBetween val="between"/>
        <c:dispUnits>
          <c:builtInUnit val="millions"/>
          <c:dispUnitsLbl>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[Excelproject_JalenC.xlsx]Film Revenue Chart (Score)!PivotTable7</c:name>
    <c:fmtId val="0"/>
  </c:pivotSource>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a:t>Average</a:t>
            </a:r>
            <a:r>
              <a:rPr lang="en-US" baseline="0"/>
              <a:t> Gross Profit (2023 CPI)</a:t>
            </a:r>
            <a:endParaRPr lang="en-US"/>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'Film Revenue Chart (Score)'!$B$1</c:f>
              <c:strCache>
                <c:ptCount val="1"/>
                <c:pt idx="0">
                  <c:v>Total</c:v>
                </c:pt>
              </c:strCache>
            </c:strRef>
          </c:tx>
          <c:spPr>
            <a:solidFill>
              <a:schemeClr val="accent1">
                <a:alpha val="70000"/>
              </a:schemeClr>
            </a:solidFill>
            <a:ln>
              <a:noFill/>
            </a:ln>
            <a:effectLst/>
          </c:spPr>
          <c:invertIfNegative val="0"/>
          <c:cat>
            <c:strRef>
              <c:f>'Film Revenue Chart (Score)'!$A$2:$A$74</c:f>
              <c:strCache>
                <c:ptCount val="72"/>
                <c:pt idx="0">
                  <c:v>1.9</c:v>
                </c:pt>
                <c:pt idx="1">
                  <c:v>2.1</c:v>
                </c:pt>
                <c:pt idx="2">
                  <c:v>2.2</c:v>
                </c:pt>
                <c:pt idx="3">
                  <c:v>2.3</c:v>
                </c:pt>
                <c:pt idx="4">
                  <c:v>2.4</c:v>
                </c:pt>
                <c:pt idx="5">
                  <c:v>2.5</c:v>
                </c:pt>
                <c:pt idx="6">
                  <c:v>2.6</c:v>
                </c:pt>
                <c:pt idx="7">
                  <c:v>2.7</c:v>
                </c:pt>
                <c:pt idx="8">
                  <c:v>2.8</c:v>
                </c:pt>
                <c:pt idx="9">
                  <c:v>2.9</c:v>
                </c:pt>
                <c:pt idx="10">
                  <c:v>3</c:v>
                </c:pt>
                <c:pt idx="11">
                  <c:v>3.1</c:v>
                </c:pt>
                <c:pt idx="12">
                  <c:v>3.2</c:v>
                </c:pt>
                <c:pt idx="13">
                  <c:v>3.3</c:v>
                </c:pt>
                <c:pt idx="14">
                  <c:v>3.4</c:v>
                </c:pt>
                <c:pt idx="15">
                  <c:v>3.5</c:v>
                </c:pt>
                <c:pt idx="16">
                  <c:v>3.6</c:v>
                </c:pt>
                <c:pt idx="17">
                  <c:v>3.7</c:v>
                </c:pt>
                <c:pt idx="18">
                  <c:v>3.8</c:v>
                </c:pt>
                <c:pt idx="19">
                  <c:v>3.9</c:v>
                </c:pt>
                <c:pt idx="20">
                  <c:v>4</c:v>
                </c:pt>
                <c:pt idx="21">
                  <c:v>4.1</c:v>
                </c:pt>
                <c:pt idx="22">
                  <c:v>4.2</c:v>
                </c:pt>
                <c:pt idx="23">
                  <c:v>4.3</c:v>
                </c:pt>
                <c:pt idx="24">
                  <c:v>4.4</c:v>
                </c:pt>
                <c:pt idx="25">
                  <c:v>4.5</c:v>
                </c:pt>
                <c:pt idx="26">
                  <c:v>4.6</c:v>
                </c:pt>
                <c:pt idx="27">
                  <c:v>4.7</c:v>
                </c:pt>
                <c:pt idx="28">
                  <c:v>4.8</c:v>
                </c:pt>
                <c:pt idx="29">
                  <c:v>4.9</c:v>
                </c:pt>
                <c:pt idx="30">
                  <c:v>5</c:v>
                </c:pt>
                <c:pt idx="31">
                  <c:v>5.1</c:v>
                </c:pt>
                <c:pt idx="32">
                  <c:v>5.2</c:v>
                </c:pt>
                <c:pt idx="33">
                  <c:v>5.3</c:v>
                </c:pt>
                <c:pt idx="34">
                  <c:v>5.4</c:v>
                </c:pt>
                <c:pt idx="35">
                  <c:v>5.5</c:v>
                </c:pt>
                <c:pt idx="36">
                  <c:v>5.6</c:v>
                </c:pt>
                <c:pt idx="37">
                  <c:v>5.7</c:v>
                </c:pt>
                <c:pt idx="38">
                  <c:v>5.8</c:v>
                </c:pt>
                <c:pt idx="39">
                  <c:v>5.9</c:v>
                </c:pt>
                <c:pt idx="40">
                  <c:v>6</c:v>
                </c:pt>
                <c:pt idx="41">
                  <c:v>6.1</c:v>
                </c:pt>
                <c:pt idx="42">
                  <c:v>6.2</c:v>
                </c:pt>
                <c:pt idx="43">
                  <c:v>6.3</c:v>
                </c:pt>
                <c:pt idx="44">
                  <c:v>6.4</c:v>
                </c:pt>
                <c:pt idx="45">
                  <c:v>6.5</c:v>
                </c:pt>
                <c:pt idx="46">
                  <c:v>6.6</c:v>
                </c:pt>
                <c:pt idx="47">
                  <c:v>6.7</c:v>
                </c:pt>
                <c:pt idx="48">
                  <c:v>6.8</c:v>
                </c:pt>
                <c:pt idx="49">
                  <c:v>6.9</c:v>
                </c:pt>
                <c:pt idx="50">
                  <c:v>7</c:v>
                </c:pt>
                <c:pt idx="51">
                  <c:v>7.1</c:v>
                </c:pt>
                <c:pt idx="52">
                  <c:v>7.2</c:v>
                </c:pt>
                <c:pt idx="53">
                  <c:v>7.3</c:v>
                </c:pt>
                <c:pt idx="54">
                  <c:v>7.4</c:v>
                </c:pt>
                <c:pt idx="55">
                  <c:v>7.5</c:v>
                </c:pt>
                <c:pt idx="56">
                  <c:v>7.6</c:v>
                </c:pt>
                <c:pt idx="57">
                  <c:v>7.7</c:v>
                </c:pt>
                <c:pt idx="58">
                  <c:v>7.8</c:v>
                </c:pt>
                <c:pt idx="59">
                  <c:v>7.9</c:v>
                </c:pt>
                <c:pt idx="60">
                  <c:v>8</c:v>
                </c:pt>
                <c:pt idx="61">
                  <c:v>8.1</c:v>
                </c:pt>
                <c:pt idx="62">
                  <c:v>8.2</c:v>
                </c:pt>
                <c:pt idx="63">
                  <c:v>8.3</c:v>
                </c:pt>
                <c:pt idx="64">
                  <c:v>8.4</c:v>
                </c:pt>
                <c:pt idx="65">
                  <c:v>8.5</c:v>
                </c:pt>
                <c:pt idx="66">
                  <c:v>8.6</c:v>
                </c:pt>
                <c:pt idx="67">
                  <c:v>8.7</c:v>
                </c:pt>
                <c:pt idx="68">
                  <c:v>8.8</c:v>
                </c:pt>
                <c:pt idx="69">
                  <c:v>8.9</c:v>
                </c:pt>
                <c:pt idx="70">
                  <c:v>9</c:v>
                </c:pt>
                <c:pt idx="71">
                  <c:v>9.3</c:v>
                </c:pt>
              </c:strCache>
            </c:strRef>
          </c:cat>
          <c:val>
            <c:numRef>
              <c:f>'Film Revenue Chart (Score)'!$B$2:$B$74</c:f>
              <c:numCache>
                <c:formatCode>"$"#,##0.00</c:formatCode>
                <c:ptCount val="72"/>
                <c:pt idx="0">
                  <c:v>1585075.7260210803</c:v>
                </c:pt>
                <c:pt idx="1">
                  <c:v>852139.27272727271</c:v>
                </c:pt>
                <c:pt idx="2">
                  <c:v>1709682.6195185888</c:v>
                </c:pt>
                <c:pt idx="3">
                  <c:v>461270.77499999997</c:v>
                </c:pt>
                <c:pt idx="4">
                  <c:v>5079925.6477025691</c:v>
                </c:pt>
                <c:pt idx="5">
                  <c:v>2320387.1814599801</c:v>
                </c:pt>
                <c:pt idx="6">
                  <c:v>88489.853754940705</c:v>
                </c:pt>
                <c:pt idx="7">
                  <c:v>717368.20750000002</c:v>
                </c:pt>
                <c:pt idx="8">
                  <c:v>8839119.8189970367</c:v>
                </c:pt>
                <c:pt idx="9">
                  <c:v>142046.04223073123</c:v>
                </c:pt>
                <c:pt idx="10">
                  <c:v>844537.85049306555</c:v>
                </c:pt>
                <c:pt idx="11">
                  <c:v>1635347.1865075496</c:v>
                </c:pt>
                <c:pt idx="12">
                  <c:v>1427061.8731539615</c:v>
                </c:pt>
                <c:pt idx="13">
                  <c:v>11724172.996819902</c:v>
                </c:pt>
                <c:pt idx="14">
                  <c:v>2705839.599432867</c:v>
                </c:pt>
                <c:pt idx="15">
                  <c:v>2432841.2893139618</c:v>
                </c:pt>
                <c:pt idx="16">
                  <c:v>1121801.3288957803</c:v>
                </c:pt>
                <c:pt idx="17">
                  <c:v>1845581.1196039109</c:v>
                </c:pt>
                <c:pt idx="18">
                  <c:v>2723776.557595267</c:v>
                </c:pt>
                <c:pt idx="19">
                  <c:v>2016652.1844184524</c:v>
                </c:pt>
                <c:pt idx="20">
                  <c:v>4310088.0045967046</c:v>
                </c:pt>
                <c:pt idx="21">
                  <c:v>5972687.5311339451</c:v>
                </c:pt>
                <c:pt idx="22">
                  <c:v>3637295.8638520786</c:v>
                </c:pt>
                <c:pt idx="23">
                  <c:v>3073900.5730530783</c:v>
                </c:pt>
                <c:pt idx="24">
                  <c:v>2449423.2122246344</c:v>
                </c:pt>
                <c:pt idx="25">
                  <c:v>4880732.635726505</c:v>
                </c:pt>
                <c:pt idx="26">
                  <c:v>3588857.1430420526</c:v>
                </c:pt>
                <c:pt idx="27">
                  <c:v>3134516.2200788846</c:v>
                </c:pt>
                <c:pt idx="28">
                  <c:v>2707721.0425685635</c:v>
                </c:pt>
                <c:pt idx="29">
                  <c:v>4281127.6655323608</c:v>
                </c:pt>
                <c:pt idx="30">
                  <c:v>4128152.5709982933</c:v>
                </c:pt>
                <c:pt idx="31">
                  <c:v>3250239.170177022</c:v>
                </c:pt>
                <c:pt idx="32">
                  <c:v>5875905.4604130983</c:v>
                </c:pt>
                <c:pt idx="33">
                  <c:v>4339056.8028155854</c:v>
                </c:pt>
                <c:pt idx="34">
                  <c:v>3847063.3002411458</c:v>
                </c:pt>
                <c:pt idx="35">
                  <c:v>4843021.4852069682</c:v>
                </c:pt>
                <c:pt idx="36">
                  <c:v>5862529.0340567902</c:v>
                </c:pt>
                <c:pt idx="37">
                  <c:v>4739108.9494536091</c:v>
                </c:pt>
                <c:pt idx="38">
                  <c:v>5288223.6031942042</c:v>
                </c:pt>
                <c:pt idx="39">
                  <c:v>4880969.5400790107</c:v>
                </c:pt>
                <c:pt idx="40">
                  <c:v>5862672.2171269329</c:v>
                </c:pt>
                <c:pt idx="41">
                  <c:v>5962785.4895642316</c:v>
                </c:pt>
                <c:pt idx="42">
                  <c:v>6494096.2389322016</c:v>
                </c:pt>
                <c:pt idx="43">
                  <c:v>7309144.0399069469</c:v>
                </c:pt>
                <c:pt idx="44">
                  <c:v>7590640.6833127569</c:v>
                </c:pt>
                <c:pt idx="45">
                  <c:v>7921668.1919160001</c:v>
                </c:pt>
                <c:pt idx="46">
                  <c:v>8758847.2203351166</c:v>
                </c:pt>
                <c:pt idx="47">
                  <c:v>6481675.3668386862</c:v>
                </c:pt>
                <c:pt idx="48">
                  <c:v>7538427.3389007673</c:v>
                </c:pt>
                <c:pt idx="49">
                  <c:v>8781507.3147000205</c:v>
                </c:pt>
                <c:pt idx="50">
                  <c:v>9167003.3049656115</c:v>
                </c:pt>
                <c:pt idx="51">
                  <c:v>8344037.4849568717</c:v>
                </c:pt>
                <c:pt idx="52">
                  <c:v>7031278.8562923595</c:v>
                </c:pt>
                <c:pt idx="53">
                  <c:v>9607786.3529765829</c:v>
                </c:pt>
                <c:pt idx="54">
                  <c:v>9670390.6479495354</c:v>
                </c:pt>
                <c:pt idx="55">
                  <c:v>8564824.3819814958</c:v>
                </c:pt>
                <c:pt idx="56">
                  <c:v>11219586.656360464</c:v>
                </c:pt>
                <c:pt idx="57">
                  <c:v>13372207.612438133</c:v>
                </c:pt>
                <c:pt idx="58">
                  <c:v>19534333.176517621</c:v>
                </c:pt>
                <c:pt idx="59">
                  <c:v>12691582.410840055</c:v>
                </c:pt>
                <c:pt idx="60">
                  <c:v>19133411.03375192</c:v>
                </c:pt>
                <c:pt idx="61">
                  <c:v>15051042.125078633</c:v>
                </c:pt>
                <c:pt idx="62">
                  <c:v>15736913.894047745</c:v>
                </c:pt>
                <c:pt idx="63">
                  <c:v>9297772.7714103609</c:v>
                </c:pt>
                <c:pt idx="64">
                  <c:v>62773002.028515995</c:v>
                </c:pt>
                <c:pt idx="65">
                  <c:v>18960665.104743078</c:v>
                </c:pt>
                <c:pt idx="66">
                  <c:v>30262364.291591745</c:v>
                </c:pt>
                <c:pt idx="67">
                  <c:v>36888705.112672925</c:v>
                </c:pt>
                <c:pt idx="68">
                  <c:v>56689713.817214303</c:v>
                </c:pt>
                <c:pt idx="69">
                  <c:v>47616309.327882081</c:v>
                </c:pt>
                <c:pt idx="70">
                  <c:v>107008955.41921937</c:v>
                </c:pt>
                <c:pt idx="71">
                  <c:v>2110040.7738142293</c:v>
                </c:pt>
              </c:numCache>
            </c:numRef>
          </c:val>
          <c:extLst>
            <c:ext xmlns:c16="http://schemas.microsoft.com/office/drawing/2014/chart" uri="{C3380CC4-5D6E-409C-BE32-E72D297353CC}">
              <c16:uniqueId val="{00000003-669A-414F-B2DB-0203D69FCCC1}"/>
            </c:ext>
          </c:extLst>
        </c:ser>
        <c:dLbls>
          <c:showLegendKey val="0"/>
          <c:showVal val="0"/>
          <c:showCatName val="0"/>
          <c:showSerName val="0"/>
          <c:showPercent val="0"/>
          <c:showBubbleSize val="0"/>
        </c:dLbls>
        <c:gapWidth val="80"/>
        <c:overlap val="25"/>
        <c:axId val="586475496"/>
        <c:axId val="586478376"/>
      </c:barChart>
      <c:catAx>
        <c:axId val="586475496"/>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SCORE </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586478376"/>
        <c:crosses val="autoZero"/>
        <c:auto val="1"/>
        <c:lblAlgn val="ctr"/>
        <c:lblOffset val="100"/>
        <c:noMultiLvlLbl val="0"/>
      </c:catAx>
      <c:valAx>
        <c:axId val="586478376"/>
        <c:scaling>
          <c:orientation val="minMax"/>
        </c:scaling>
        <c:delete val="0"/>
        <c:axPos val="l"/>
        <c:majorGridlines>
          <c:spPr>
            <a:ln w="9525" cap="flat" cmpd="sng" algn="ctr">
              <a:solidFill>
                <a:schemeClr val="tx1">
                  <a:lumMod val="5000"/>
                  <a:lumOff val="9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586475496"/>
        <c:crosses val="autoZero"/>
        <c:crossBetween val="between"/>
        <c:dispUnits>
          <c:builtInUnit val="hundreds"/>
          <c:dispUnitsLbl>
            <c:layout>
              <c:manualLayout>
                <c:xMode val="edge"/>
                <c:yMode val="edge"/>
                <c:x val="1.5087220767618785E-2"/>
                <c:y val="0.15997050622490089"/>
              </c:manualLayout>
            </c:layout>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Gross Revenue</a:t>
                  </a:r>
                </a:p>
              </c:rich>
            </c:tx>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[Excelproject_JalenC.xlsx]Film Revenue Chart (Rating)!PivotTable8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Gross Profit</a:t>
            </a:r>
            <a:r>
              <a:rPr lang="en-US" baseline="0"/>
              <a:t> (Rating)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'Film Revenue Chart (Rating)'!$B$1</c:f>
              <c:strCache>
                <c:ptCount val="1"/>
                <c:pt idx="0">
                  <c:v>Average of gross</c:v>
                </c:pt>
              </c:strCache>
            </c:strRef>
          </c:tx>
          <c:spPr>
            <a:solidFill>
              <a:schemeClr val="accent1"/>
            </a:solidFill>
            <a:ln>
              <a:noFill/>
            </a:ln>
            <a:effectLst/>
          </c:spPr>
          <c:invertIfNegative val="0"/>
          <c:cat>
            <c:strRef>
              <c:f>'Film Revenue Chart (Rating)'!$A$2:$A$13</c:f>
              <c:strCache>
                <c:ptCount val="11"/>
                <c:pt idx="0">
                  <c:v>G</c:v>
                </c:pt>
                <c:pt idx="1">
                  <c:v>NC-17</c:v>
                </c:pt>
                <c:pt idx="2">
                  <c:v>Not Rated</c:v>
                </c:pt>
                <c:pt idx="3">
                  <c:v>PG</c:v>
                </c:pt>
                <c:pt idx="4">
                  <c:v>PG-13</c:v>
                </c:pt>
                <c:pt idx="5">
                  <c:v>R</c:v>
                </c:pt>
                <c:pt idx="6">
                  <c:v>TV-14</c:v>
                </c:pt>
                <c:pt idx="7">
                  <c:v>TV-MA</c:v>
                </c:pt>
                <c:pt idx="8">
                  <c:v>TV-PG</c:v>
                </c:pt>
                <c:pt idx="9">
                  <c:v>Unrated</c:v>
                </c:pt>
                <c:pt idx="10">
                  <c:v>X</c:v>
                </c:pt>
              </c:strCache>
            </c:strRef>
          </c:cat>
          <c:val>
            <c:numRef>
              <c:f>'Film Revenue Chart (Rating)'!$B$2:$B$13</c:f>
              <c:numCache>
                <c:formatCode>"$"#,##0.00</c:formatCode>
                <c:ptCount val="11"/>
                <c:pt idx="0">
                  <c:v>142043334.75</c:v>
                </c:pt>
                <c:pt idx="1">
                  <c:v>10763242.826086957</c:v>
                </c:pt>
                <c:pt idx="2">
                  <c:v>17795901.281853281</c:v>
                </c:pt>
                <c:pt idx="3">
                  <c:v>106441540.23240589</c:v>
                </c:pt>
                <c:pt idx="4">
                  <c:v>130877145.47011</c:v>
                </c:pt>
                <c:pt idx="5">
                  <c:v>42668819.720453918</c:v>
                </c:pt>
                <c:pt idx="6">
                  <c:v>5756185</c:v>
                </c:pt>
                <c:pt idx="7">
                  <c:v>79170782.333333328</c:v>
                </c:pt>
                <c:pt idx="8">
                  <c:v>150353102.25</c:v>
                </c:pt>
                <c:pt idx="9">
                  <c:v>1605119.2340425532</c:v>
                </c:pt>
                <c:pt idx="10">
                  <c:v>8485984.333333334</c:v>
                </c:pt>
              </c:numCache>
            </c:numRef>
          </c:val>
          <c:extLst>
            <c:ext xmlns:c16="http://schemas.microsoft.com/office/drawing/2014/chart" uri="{C3380CC4-5D6E-409C-BE32-E72D297353CC}">
              <c16:uniqueId val="{00000002-D7CB-4AC2-BAD4-D1236B75C1E1}"/>
            </c:ext>
          </c:extLst>
        </c:ser>
        <c:ser>
          <c:idx val="1"/>
          <c:order val="1"/>
          <c:tx>
            <c:strRef>
              <c:f>'Film Revenue Chart (Rating)'!$C$1</c:f>
              <c:strCache>
                <c:ptCount val="1"/>
                <c:pt idx="0">
                  <c:v>Average of gross w/ cpi adjust (2023)</c:v>
                </c:pt>
              </c:strCache>
            </c:strRef>
          </c:tx>
          <c:spPr>
            <a:solidFill>
              <a:schemeClr val="accent2"/>
            </a:solidFill>
            <a:ln>
              <a:noFill/>
            </a:ln>
            <a:effectLst/>
          </c:spPr>
          <c:invertIfNegative val="0"/>
          <c:cat>
            <c:strRef>
              <c:f>'Film Revenue Chart (Rating)'!$A$2:$A$13</c:f>
              <c:strCache>
                <c:ptCount val="11"/>
                <c:pt idx="0">
                  <c:v>G</c:v>
                </c:pt>
                <c:pt idx="1">
                  <c:v>NC-17</c:v>
                </c:pt>
                <c:pt idx="2">
                  <c:v>Not Rated</c:v>
                </c:pt>
                <c:pt idx="3">
                  <c:v>PG</c:v>
                </c:pt>
                <c:pt idx="4">
                  <c:v>PG-13</c:v>
                </c:pt>
                <c:pt idx="5">
                  <c:v>R</c:v>
                </c:pt>
                <c:pt idx="6">
                  <c:v>TV-14</c:v>
                </c:pt>
                <c:pt idx="7">
                  <c:v>TV-MA</c:v>
                </c:pt>
                <c:pt idx="8">
                  <c:v>TV-PG</c:v>
                </c:pt>
                <c:pt idx="9">
                  <c:v>Unrated</c:v>
                </c:pt>
                <c:pt idx="10">
                  <c:v>X</c:v>
                </c:pt>
              </c:strCache>
            </c:strRef>
          </c:cat>
          <c:val>
            <c:numRef>
              <c:f>'Film Revenue Chart (Rating)'!$C$2:$C$13</c:f>
              <c:numCache>
                <c:formatCode>"$"#,##0.00</c:formatCode>
                <c:ptCount val="11"/>
                <c:pt idx="0">
                  <c:v>13126265.081300717</c:v>
                </c:pt>
                <c:pt idx="1">
                  <c:v>993176.55726468714</c:v>
                </c:pt>
                <c:pt idx="2">
                  <c:v>1919041.3358984713</c:v>
                </c:pt>
                <c:pt idx="3">
                  <c:v>10260938.449906886</c:v>
                </c:pt>
                <c:pt idx="4">
                  <c:v>13486609.302900676</c:v>
                </c:pt>
                <c:pt idx="5">
                  <c:v>3957893.5360829239</c:v>
                </c:pt>
                <c:pt idx="6">
                  <c:v>727561.29733069695</c:v>
                </c:pt>
                <c:pt idx="7">
                  <c:v>9964434.809958335</c:v>
                </c:pt>
                <c:pt idx="8">
                  <c:v>14697520.508899415</c:v>
                </c:pt>
                <c:pt idx="9">
                  <c:v>113628.36990284847</c:v>
                </c:pt>
                <c:pt idx="10">
                  <c:v>489158.8826086956</c:v>
                </c:pt>
              </c:numCache>
            </c:numRef>
          </c:val>
          <c:extLst>
            <c:ext xmlns:c16="http://schemas.microsoft.com/office/drawing/2014/chart" uri="{C3380CC4-5D6E-409C-BE32-E72D297353CC}">
              <c16:uniqueId val="{00000003-D7CB-4AC2-BAD4-D1236B75C1E1}"/>
            </c:ext>
          </c:extLst>
        </c:ser>
        <c:dLbls>
          <c:showLegendKey val="0"/>
          <c:showVal val="0"/>
          <c:showCatName val="0"/>
          <c:showSerName val="0"/>
          <c:showPercent val="0"/>
          <c:showBubbleSize val="0"/>
        </c:dLbls>
        <c:gapWidth val="219"/>
        <c:overlap val="-27"/>
        <c:axId val="472258664"/>
        <c:axId val="472259024"/>
      </c:barChart>
      <c:catAx>
        <c:axId val="472258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259024"/>
        <c:crosses val="autoZero"/>
        <c:auto val="1"/>
        <c:lblAlgn val="ctr"/>
        <c:lblOffset val="100"/>
        <c:noMultiLvlLbl val="0"/>
      </c:catAx>
      <c:valAx>
        <c:axId val="47225902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25866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[Excelproject_JalenC.xlsx]Film Revenue Chart (Genre)!PivotTable9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Gross Profit (Genre)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'Film Revenue Chart (Genre)'!$B$1</c:f>
              <c:strCache>
                <c:ptCount val="1"/>
                <c:pt idx="0">
                  <c:v>Average of gross</c:v>
                </c:pt>
              </c:strCache>
            </c:strRef>
          </c:tx>
          <c:spPr>
            <a:solidFill>
              <a:schemeClr val="accent1"/>
            </a:solidFill>
            <a:ln>
              <a:noFill/>
            </a:ln>
            <a:effectLst/>
          </c:spPr>
          <c:invertIfNegative val="0"/>
          <c:cat>
            <c:strRef>
              <c:f>'Film Revenue Chart (Genre)'!$A$2:$A$21</c:f>
              <c:strCache>
                <c:ptCount val="19"/>
                <c:pt idx="0">
                  <c:v>Action</c:v>
                </c:pt>
                <c:pt idx="1">
                  <c:v>Adventure</c:v>
                </c:pt>
                <c:pt idx="2">
                  <c:v>Animation</c:v>
                </c:pt>
                <c:pt idx="3">
                  <c:v>Biography</c:v>
                </c:pt>
                <c:pt idx="4">
                  <c:v>Comedy</c:v>
                </c:pt>
                <c:pt idx="5">
                  <c:v>Crime</c:v>
                </c:pt>
                <c:pt idx="6">
                  <c:v>Drama</c:v>
                </c:pt>
                <c:pt idx="7">
                  <c:v>Family</c:v>
                </c:pt>
                <c:pt idx="8">
                  <c:v>Fantasy</c:v>
                </c:pt>
                <c:pt idx="9">
                  <c:v>History</c:v>
                </c:pt>
                <c:pt idx="10">
                  <c:v>Horror</c:v>
                </c:pt>
                <c:pt idx="11">
                  <c:v>Music</c:v>
                </c:pt>
                <c:pt idx="12">
                  <c:v>Musical</c:v>
                </c:pt>
                <c:pt idx="13">
                  <c:v>Mystery</c:v>
                </c:pt>
                <c:pt idx="14">
                  <c:v>Romance</c:v>
                </c:pt>
                <c:pt idx="15">
                  <c:v>Sci-Fi</c:v>
                </c:pt>
                <c:pt idx="16">
                  <c:v>Sport</c:v>
                </c:pt>
                <c:pt idx="17">
                  <c:v>Thriller</c:v>
                </c:pt>
                <c:pt idx="18">
                  <c:v>Western</c:v>
                </c:pt>
              </c:strCache>
            </c:strRef>
          </c:cat>
          <c:val>
            <c:numRef>
              <c:f>'Film Revenue Chart (Genre)'!$B$2:$B$21</c:f>
              <c:numCache>
                <c:formatCode>"$"#,##0.00</c:formatCode>
                <c:ptCount val="19"/>
                <c:pt idx="0">
                  <c:v>145508580.84518829</c:v>
                </c:pt>
                <c:pt idx="1">
                  <c:v>109325230.22142857</c:v>
                </c:pt>
                <c:pt idx="2">
                  <c:v>239229987.45074627</c:v>
                </c:pt>
                <c:pt idx="3">
                  <c:v>47874322.86605081</c:v>
                </c:pt>
                <c:pt idx="4">
                  <c:v>44331874.298357666</c:v>
                </c:pt>
                <c:pt idx="5">
                  <c:v>39401196.166051663</c:v>
                </c:pt>
                <c:pt idx="6">
                  <c:v>38930959.493869208</c:v>
                </c:pt>
                <c:pt idx="7">
                  <c:v>196172492.45454547</c:v>
                </c:pt>
                <c:pt idx="8">
                  <c:v>38709328.720930234</c:v>
                </c:pt>
                <c:pt idx="10">
                  <c:v>47372409.127035834</c:v>
                </c:pt>
                <c:pt idx="11">
                  <c:v>110014</c:v>
                </c:pt>
                <c:pt idx="12">
                  <c:v>2595346</c:v>
                </c:pt>
                <c:pt idx="13">
                  <c:v>101183527.7</c:v>
                </c:pt>
                <c:pt idx="14">
                  <c:v>23549374.875</c:v>
                </c:pt>
                <c:pt idx="15">
                  <c:v>32561233.25</c:v>
                </c:pt>
                <c:pt idx="16">
                  <c:v>1067629</c:v>
                </c:pt>
                <c:pt idx="17">
                  <c:v>26935259.416666668</c:v>
                </c:pt>
                <c:pt idx="18">
                  <c:v>10675295.333333334</c:v>
                </c:pt>
              </c:numCache>
            </c:numRef>
          </c:val>
          <c:extLst>
            <c:ext xmlns:c16="http://schemas.microsoft.com/office/drawing/2014/chart" uri="{C3380CC4-5D6E-409C-BE32-E72D297353CC}">
              <c16:uniqueId val="{00000000-E915-4187-93B7-AA41FD16DA8E}"/>
            </c:ext>
          </c:extLst>
        </c:ser>
        <c:ser>
          <c:idx val="1"/>
          <c:order val="1"/>
          <c:tx>
            <c:strRef>
              <c:f>'Film Revenue Chart (Genre)'!$C$1</c:f>
              <c:strCache>
                <c:ptCount val="1"/>
                <c:pt idx="0">
                  <c:v>Average of gross w/ cpi adjust (2023)</c:v>
                </c:pt>
              </c:strCache>
            </c:strRef>
          </c:tx>
          <c:spPr>
            <a:solidFill>
              <a:schemeClr val="accent2"/>
            </a:solidFill>
            <a:ln>
              <a:noFill/>
            </a:ln>
            <a:effectLst/>
          </c:spPr>
          <c:invertIfNegative val="0"/>
          <c:cat>
            <c:strRef>
              <c:f>'Film Revenue Chart (Genre)'!$A$2:$A$21</c:f>
              <c:strCache>
                <c:ptCount val="19"/>
                <c:pt idx="0">
                  <c:v>Action</c:v>
                </c:pt>
                <c:pt idx="1">
                  <c:v>Adventure</c:v>
                </c:pt>
                <c:pt idx="2">
                  <c:v>Animation</c:v>
                </c:pt>
                <c:pt idx="3">
                  <c:v>Biography</c:v>
                </c:pt>
                <c:pt idx="4">
                  <c:v>Comedy</c:v>
                </c:pt>
                <c:pt idx="5">
                  <c:v>Crime</c:v>
                </c:pt>
                <c:pt idx="6">
                  <c:v>Drama</c:v>
                </c:pt>
                <c:pt idx="7">
                  <c:v>Family</c:v>
                </c:pt>
                <c:pt idx="8">
                  <c:v>Fantasy</c:v>
                </c:pt>
                <c:pt idx="9">
                  <c:v>History</c:v>
                </c:pt>
                <c:pt idx="10">
                  <c:v>Horror</c:v>
                </c:pt>
                <c:pt idx="11">
                  <c:v>Music</c:v>
                </c:pt>
                <c:pt idx="12">
                  <c:v>Musical</c:v>
                </c:pt>
                <c:pt idx="13">
                  <c:v>Mystery</c:v>
                </c:pt>
                <c:pt idx="14">
                  <c:v>Romance</c:v>
                </c:pt>
                <c:pt idx="15">
                  <c:v>Sci-Fi</c:v>
                </c:pt>
                <c:pt idx="16">
                  <c:v>Sport</c:v>
                </c:pt>
                <c:pt idx="17">
                  <c:v>Thriller</c:v>
                </c:pt>
                <c:pt idx="18">
                  <c:v>Western</c:v>
                </c:pt>
              </c:strCache>
            </c:strRef>
          </c:cat>
          <c:val>
            <c:numRef>
              <c:f>'Film Revenue Chart (Genre)'!$C$2:$C$21</c:f>
              <c:numCache>
                <c:formatCode>"$"#,##0.00</c:formatCode>
                <c:ptCount val="19"/>
                <c:pt idx="0">
                  <c:v>14756281.80523685</c:v>
                </c:pt>
                <c:pt idx="1">
                  <c:v>10822766.601482794</c:v>
                </c:pt>
                <c:pt idx="2">
                  <c:v>25505951.900561377</c:v>
                </c:pt>
                <c:pt idx="3">
                  <c:v>4765470.6245728759</c:v>
                </c:pt>
                <c:pt idx="4">
                  <c:v>3960579.1863934812</c:v>
                </c:pt>
                <c:pt idx="5">
                  <c:v>3624976.3878737632</c:v>
                </c:pt>
                <c:pt idx="6">
                  <c:v>3536152.06847627</c:v>
                </c:pt>
                <c:pt idx="7">
                  <c:v>18004425.533108171</c:v>
                </c:pt>
                <c:pt idx="8">
                  <c:v>3230865.843794249</c:v>
                </c:pt>
                <c:pt idx="9">
                  <c:v>0</c:v>
                </c:pt>
                <c:pt idx="10">
                  <c:v>4594765.5527529428</c:v>
                </c:pt>
                <c:pt idx="11">
                  <c:v>4940.8461462450596</c:v>
                </c:pt>
                <c:pt idx="12">
                  <c:v>328042.49738012854</c:v>
                </c:pt>
                <c:pt idx="13">
                  <c:v>9508322.0383076407</c:v>
                </c:pt>
                <c:pt idx="14">
                  <c:v>1777425.487810056</c:v>
                </c:pt>
                <c:pt idx="15">
                  <c:v>2693820.5660438137</c:v>
                </c:pt>
                <c:pt idx="16">
                  <c:v>134944.50583292139</c:v>
                </c:pt>
                <c:pt idx="17">
                  <c:v>1956295.8491000754</c:v>
                </c:pt>
                <c:pt idx="18">
                  <c:v>642491.2093214757</c:v>
                </c:pt>
              </c:numCache>
            </c:numRef>
          </c:val>
          <c:extLst>
            <c:ext xmlns:c16="http://schemas.microsoft.com/office/drawing/2014/chart" uri="{C3380CC4-5D6E-409C-BE32-E72D297353CC}">
              <c16:uniqueId val="{00000004-E915-4187-93B7-AA41FD16DA8E}"/>
            </c:ext>
          </c:extLst>
        </c:ser>
        <c:dLbls>
          <c:showLegendKey val="0"/>
          <c:showVal val="0"/>
          <c:showCatName val="0"/>
          <c:showSerName val="0"/>
          <c:showPercent val="0"/>
          <c:showBubbleSize val="0"/>
        </c:dLbls>
        <c:gapWidth val="219"/>
        <c:overlap val="-27"/>
        <c:axId val="586503216"/>
        <c:axId val="586497096"/>
      </c:barChart>
      <c:catAx>
        <c:axId val="586503216"/>
        <c:scaling>
          <c:orientation val="minMax"/>
        </c:scaling>
        <c:delete val="0"/>
        <c:axPos val="t"/>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497096"/>
        <c:crosses val="autoZero"/>
        <c:auto val="1"/>
        <c:lblAlgn val="ctr"/>
        <c:lblOffset val="100"/>
        <c:noMultiLvlLbl val="0"/>
      </c:catAx>
      <c:valAx>
        <c:axId val="586497096"/>
        <c:scaling>
          <c:orientation val="maxMin"/>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5032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2</xdr:col>
      <xdr:colOff>247650</xdr:colOff>
      <xdr:row>1</xdr:row>
      <xdr:rowOff>171449</xdr:rowOff>
    </xdr:from>
    <xdr:to>
      <xdr:col>11</xdr:col>
      <xdr:colOff>371475</xdr:colOff>
      <xdr:row>22</xdr:row>
      <xdr:rowOff>142875</xdr:rowOff>
    </xdr:to>
    <xdr:graphicFrame macro="">
      <xdr:nvGraphicFramePr>
        <xdr:cNvPr id="2" name="Chart 1">
          <a:extLst>
            <a:ext uri="{FF2B5EF4-FFF2-40B4-BE49-F238E27FC236}">
              <a16:creationId xmlns:a16="http://schemas.microsoft.com/office/drawing/2014/main" id="{2A76784C-F55A-480D-5DF6-D010FC2337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609599</xdr:colOff>
      <xdr:row>0</xdr:row>
      <xdr:rowOff>180973</xdr:rowOff>
    </xdr:from>
    <xdr:to>
      <xdr:col>15</xdr:col>
      <xdr:colOff>238125</xdr:colOff>
      <xdr:row>25</xdr:row>
      <xdr:rowOff>123825</xdr:rowOff>
    </xdr:to>
    <xdr:graphicFrame macro="">
      <xdr:nvGraphicFramePr>
        <xdr:cNvPr id="2" name="Chart 1">
          <a:extLst>
            <a:ext uri="{FF2B5EF4-FFF2-40B4-BE49-F238E27FC236}">
              <a16:creationId xmlns:a16="http://schemas.microsoft.com/office/drawing/2014/main" id="{B707F9CE-8498-0DE7-E874-C39C2DD7A5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609598</xdr:colOff>
      <xdr:row>0</xdr:row>
      <xdr:rowOff>180974</xdr:rowOff>
    </xdr:from>
    <xdr:to>
      <xdr:col>14</xdr:col>
      <xdr:colOff>447675</xdr:colOff>
      <xdr:row>26</xdr:row>
      <xdr:rowOff>47625</xdr:rowOff>
    </xdr:to>
    <xdr:graphicFrame macro="">
      <xdr:nvGraphicFramePr>
        <xdr:cNvPr id="2" name="Chart 1">
          <a:extLst>
            <a:ext uri="{FF2B5EF4-FFF2-40B4-BE49-F238E27FC236}">
              <a16:creationId xmlns:a16="http://schemas.microsoft.com/office/drawing/2014/main" id="{75FF6EF3-4AB7-2A75-21E5-F5E9BA4863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9523</xdr:colOff>
      <xdr:row>0</xdr:row>
      <xdr:rowOff>0</xdr:rowOff>
    </xdr:from>
    <xdr:to>
      <xdr:col>13</xdr:col>
      <xdr:colOff>600074</xdr:colOff>
      <xdr:row>20</xdr:row>
      <xdr:rowOff>0</xdr:rowOff>
    </xdr:to>
    <xdr:graphicFrame macro="">
      <xdr:nvGraphicFramePr>
        <xdr:cNvPr id="2" name="Chart 1">
          <a:extLst>
            <a:ext uri="{FF2B5EF4-FFF2-40B4-BE49-F238E27FC236}">
              <a16:creationId xmlns:a16="http://schemas.microsoft.com/office/drawing/2014/main" id="{10FB1114-7867-7FB6-759C-3C0F62406D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609599</xdr:colOff>
      <xdr:row>0</xdr:row>
      <xdr:rowOff>190499</xdr:rowOff>
    </xdr:from>
    <xdr:to>
      <xdr:col>13</xdr:col>
      <xdr:colOff>314325</xdr:colOff>
      <xdr:row>21</xdr:row>
      <xdr:rowOff>38100</xdr:rowOff>
    </xdr:to>
    <xdr:graphicFrame macro="">
      <xdr:nvGraphicFramePr>
        <xdr:cNvPr id="2" name="Chart 1">
          <a:extLst>
            <a:ext uri="{FF2B5EF4-FFF2-40B4-BE49-F238E27FC236}">
              <a16:creationId xmlns:a16="http://schemas.microsoft.com/office/drawing/2014/main" id="{AF69FCF4-E473-4A4A-B3D5-EE96182625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5724.588565162034" createdVersion="8" refreshedVersion="8" minRefreshableVersion="3" recordCount="7669" xr:uid="{5CFC5B62-1167-471A-9691-A97C164B81D8}">
  <cacheSource type="worksheet">
    <worksheetSource ref="A1:R1048576" sheet="movie"/>
  </cacheSource>
  <cacheFields count="18">
    <cacheField name="name" numFmtId="0">
      <sharedItems containsBlank="1" containsMixedTypes="1" containsNumber="1" containsInteger="1" minValue="9" maxValue="2046"/>
    </cacheField>
    <cacheField name="rating" numFmtId="0">
      <sharedItems containsBlank="1" count="13">
        <s v="R"/>
        <s v="PG"/>
        <s v="G"/>
        <m/>
        <s v="Not Rated"/>
        <s v="NC-17"/>
        <s v="Approved"/>
        <s v="TV-PG"/>
        <s v="PG-13"/>
        <s v="Unrated"/>
        <s v="X"/>
        <s v="TV-MA"/>
        <s v="TV-14"/>
      </sharedItems>
    </cacheField>
    <cacheField name="genre" numFmtId="0">
      <sharedItems containsBlank="1" count="20">
        <s v="Drama"/>
        <s v="Adventure"/>
        <s v="Action"/>
        <s v="Comedy"/>
        <s v="Horror"/>
        <s v="Biography"/>
        <s v="Crime"/>
        <s v="Fantasy"/>
        <s v="Family"/>
        <s v="Sci-Fi"/>
        <s v="Animation"/>
        <s v="Romance"/>
        <s v="Music"/>
        <s v="Western"/>
        <s v="Thriller"/>
        <s v="History"/>
        <s v="Mystery"/>
        <s v="Sport"/>
        <s v="Musical"/>
        <m/>
      </sharedItems>
    </cacheField>
    <cacheField name="cpi (that year)" numFmtId="0">
      <sharedItems containsString="0" containsBlank="1" containsNumber="1" minValue="82.4" maxValue="258.8"/>
    </cacheField>
    <cacheField name="year" numFmtId="0">
      <sharedItems containsString="0" containsBlank="1" containsNumber="1" containsInteger="1" minValue="1980" maxValue="2020" count="42">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m/>
      </sharedItems>
    </cacheField>
    <cacheField name="released" numFmtId="0">
      <sharedItems containsBlank="1"/>
    </cacheField>
    <cacheField name="score" numFmtId="0">
      <sharedItems containsString="0" containsBlank="1" containsNumber="1" minValue="1.9" maxValue="9.3000000000000007" count="73">
        <n v="8.4"/>
        <n v="5.8"/>
        <n v="8.6999999999999993"/>
        <n v="7.7"/>
        <n v="7.3"/>
        <n v="6.4"/>
        <n v="7.9"/>
        <n v="8.1999999999999993"/>
        <n v="6.8"/>
        <n v="7"/>
        <n v="6.1"/>
        <n v="5.3"/>
        <n v="7.1"/>
        <n v="7.2"/>
        <n v="6.6"/>
        <n v="6.9"/>
        <n v="6.5"/>
        <n v="6.7"/>
        <n v="5"/>
        <n v="6.2"/>
        <n v="5.4"/>
        <n v="6.3"/>
        <n v="6"/>
        <n v="5.9"/>
        <n v="7.5"/>
        <n v="4.8"/>
        <n v="4.5999999999999996"/>
        <n v="5.0999999999999996"/>
        <n v="8.3000000000000007"/>
        <n v="4.2"/>
        <n v="5.5"/>
        <n v="8.1"/>
        <n v="4.7"/>
        <n v="5.2"/>
        <n v="7.4"/>
        <n v="4"/>
        <n v="4.3"/>
        <n v="7.6"/>
        <n v="4.9000000000000004"/>
        <n v="3.4"/>
        <n v="7.8"/>
        <n v="5.6"/>
        <n v="2.7"/>
        <n v="2.9"/>
        <n v="4.4000000000000004"/>
        <n v="8"/>
        <n v="5.7"/>
        <n v="3.7"/>
        <n v="3.6"/>
        <n v="3.9"/>
        <n v="3.5"/>
        <n v="3.8"/>
        <n v="4.0999999999999996"/>
        <n v="3"/>
        <n v="4.5"/>
        <n v="8.5"/>
        <n v="3.2"/>
        <n v="2.6"/>
        <n v="2.2000000000000002"/>
        <n v="3.1"/>
        <n v="8.6"/>
        <n v="8.9"/>
        <n v="9.3000000000000007"/>
        <n v="8.8000000000000007"/>
        <n v="3.3"/>
        <n v="2.5"/>
        <n v="2.2999999999999998"/>
        <n v="2.1"/>
        <n v="1.9"/>
        <n v="2.4"/>
        <n v="2.8"/>
        <n v="9"/>
        <m/>
      </sharedItems>
    </cacheField>
    <cacheField name="votes" numFmtId="0">
      <sharedItems containsString="0" containsBlank="1" containsNumber="1" containsInteger="1" minValue="7" maxValue="2400000"/>
    </cacheField>
    <cacheField name="director" numFmtId="0">
      <sharedItems containsBlank="1"/>
    </cacheField>
    <cacheField name="writer" numFmtId="0">
      <sharedItems containsBlank="1"/>
    </cacheField>
    <cacheField name="star" numFmtId="0">
      <sharedItems containsBlank="1"/>
    </cacheField>
    <cacheField name="country" numFmtId="0">
      <sharedItems containsBlank="1"/>
    </cacheField>
    <cacheField name="budget" numFmtId="164">
      <sharedItems containsString="0" containsBlank="1" containsNumber="1" containsInteger="1" minValue="3000" maxValue="356000000"/>
    </cacheField>
    <cacheField name="gross" numFmtId="164">
      <sharedItems containsString="0" containsBlank="1" containsNumber="1" containsInteger="1" minValue="309" maxValue="2847246203"/>
    </cacheField>
    <cacheField name="gross w/ cpi adjust (2023)" numFmtId="164">
      <sharedItems containsString="0" containsBlank="1" containsNumber="1" minValue="0" maxValue="353594211.35422641"/>
    </cacheField>
    <cacheField name="profit (%)" numFmtId="0">
      <sharedItems containsBlank="1" containsMixedTypes="1" containsNumber="1" minValue="-48542.689320388352" maxValue="1"/>
    </cacheField>
    <cacheField name="company" numFmtId="0">
      <sharedItems containsBlank="1"/>
    </cacheField>
    <cacheField name="runtime" numFmtId="0">
      <sharedItems containsString="0" containsBlank="1" containsNumber="1" containsInteger="1" minValue="55" maxValue="36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669">
  <r>
    <s v="The Shining"/>
    <x v="0"/>
    <x v="0"/>
    <n v="82.4"/>
    <x v="0"/>
    <s v="June 13, 1980 (United States)"/>
    <x v="0"/>
    <n v="927000"/>
    <s v="Stanley Kubrick"/>
    <s v="Stephen King"/>
    <s v="Jack Nicholson"/>
    <s v="United Kingdom"/>
    <n v="19000000"/>
    <n v="46998772"/>
    <n v="1913388.7415019763"/>
    <n v="0.59573411832973"/>
    <s v="Warner Bros."/>
    <n v="146"/>
  </r>
  <r>
    <s v="The Blue Lagoon"/>
    <x v="0"/>
    <x v="1"/>
    <n v="82.4"/>
    <x v="0"/>
    <s v="July 2, 1980 (United States)"/>
    <x v="1"/>
    <n v="65000"/>
    <s v="Randal Kleiser"/>
    <s v="Henry De Vere Stacpoole"/>
    <s v="Brooke Shields"/>
    <s v="United States"/>
    <n v="4500000"/>
    <n v="58853106"/>
    <n v="2395996.0150197628"/>
    <n v="0.92353844502276561"/>
    <s v="Columbia Pictures"/>
    <n v="104"/>
  </r>
  <r>
    <s v="Star Wars: Episode V - The Empire Strikes Back"/>
    <x v="1"/>
    <x v="2"/>
    <n v="82.4"/>
    <x v="0"/>
    <s v="June 20, 1980 (United States)"/>
    <x v="2"/>
    <n v="1200000"/>
    <s v="Irvin Kershner"/>
    <s v="Leigh Brackett"/>
    <s v="Mark Hamill"/>
    <s v="United States"/>
    <n v="18000000"/>
    <n v="538375067"/>
    <n v="21918036.324505929"/>
    <n v="0.9665660594196871"/>
    <s v="Lucasfilm"/>
    <n v="124"/>
  </r>
  <r>
    <s v="Airplane!"/>
    <x v="1"/>
    <x v="3"/>
    <n v="82.4"/>
    <x v="0"/>
    <s v="July 2, 1980 (United States)"/>
    <x v="3"/>
    <n v="221000"/>
    <s v="Jim Abrahams"/>
    <s v="Jim Abrahams"/>
    <s v="Robert Hays"/>
    <s v="United States"/>
    <n v="3500000"/>
    <n v="83453539"/>
    <n v="3397515.6193675888"/>
    <n v="0.95806049639189061"/>
    <s v="Paramount Pictures"/>
    <n v="88"/>
  </r>
  <r>
    <s v="Caddyshack"/>
    <x v="0"/>
    <x v="3"/>
    <n v="82.4"/>
    <x v="0"/>
    <s v="July 25, 1980 (United States)"/>
    <x v="4"/>
    <n v="108000"/>
    <s v="Harold Ramis"/>
    <s v="Brian Doyle-Murray"/>
    <s v="Chevy Chase"/>
    <s v="United States"/>
    <n v="6000000"/>
    <n v="39846344"/>
    <n v="1622202.9375494071"/>
    <n v="0.84942156801135882"/>
    <s v="Orion Pictures"/>
    <n v="98"/>
  </r>
  <r>
    <s v="Friday the 13th"/>
    <x v="0"/>
    <x v="4"/>
    <n v="82.4"/>
    <x v="0"/>
    <s v="May 9, 1980 (United States)"/>
    <x v="5"/>
    <n v="123000"/>
    <s v="Sean S. Cunningham"/>
    <s v="Victor Miller"/>
    <s v="Betsy Palmer"/>
    <s v="United States"/>
    <n v="550000"/>
    <n v="39754601"/>
    <n v="1618467.9458498023"/>
    <n v="0.98616512337779472"/>
    <s v="Paramount Pictures"/>
    <n v="95"/>
  </r>
  <r>
    <s v="The Blues Brothers"/>
    <x v="0"/>
    <x v="2"/>
    <n v="82.4"/>
    <x v="0"/>
    <s v="June 20, 1980 (United States)"/>
    <x v="6"/>
    <n v="188000"/>
    <s v="John Landis"/>
    <s v="Dan Aykroyd"/>
    <s v="John Belushi"/>
    <s v="United States"/>
    <n v="27000000"/>
    <n v="115229890"/>
    <n v="4691177.3399209483"/>
    <n v="0.76568579558654448"/>
    <s v="Universal Pictures"/>
    <n v="133"/>
  </r>
  <r>
    <s v="Raging Bull"/>
    <x v="0"/>
    <x v="5"/>
    <n v="82.4"/>
    <x v="0"/>
    <s v="December 19, 1980 (United States)"/>
    <x v="7"/>
    <n v="330000"/>
    <s v="Martin Scorsese"/>
    <s v="Jake LaMotta"/>
    <s v="Robert De Niro"/>
    <s v="United States"/>
    <n v="18000000"/>
    <n v="23402427"/>
    <n v="952747.02806324116"/>
    <n v="0.2308490055326313"/>
    <s v="Chartoff-Winkler Productions"/>
    <n v="129"/>
  </r>
  <r>
    <s v="Superman II"/>
    <x v="1"/>
    <x v="2"/>
    <n v="82.4"/>
    <x v="0"/>
    <s v="June 19, 1981 (United States)"/>
    <x v="8"/>
    <n v="101000"/>
    <s v="Richard Lester"/>
    <s v="Jerry Siegel"/>
    <s v="Gene Hackman"/>
    <s v="United States"/>
    <n v="54000000"/>
    <n v="108185706"/>
    <n v="4404398.3075098814"/>
    <n v="0.50085827419751738"/>
    <s v="Dovemead Films"/>
    <n v="127"/>
  </r>
  <r>
    <s v="The Long Riders"/>
    <x v="0"/>
    <x v="5"/>
    <n v="82.4"/>
    <x v="0"/>
    <s v="May 16, 1980 (United States)"/>
    <x v="9"/>
    <n v="10000"/>
    <s v="Walter Hill"/>
    <s v="Bill Bryden"/>
    <s v="David Carradine"/>
    <s v="United States"/>
    <n v="10000000"/>
    <n v="15795189"/>
    <n v="643045.24387351784"/>
    <n v="0.36689583138258114"/>
    <s v="United Artists"/>
    <n v="100"/>
  </r>
  <r>
    <s v="Any Which Way You Can"/>
    <x v="1"/>
    <x v="2"/>
    <n v="82.4"/>
    <x v="0"/>
    <s v="December 17, 1980 (United States)"/>
    <x v="10"/>
    <n v="18000"/>
    <s v="Buddy Van Horn"/>
    <s v="Stanford Sherman"/>
    <s v="Clint Eastwood"/>
    <s v="United States"/>
    <n v="15000000"/>
    <n v="70687344"/>
    <n v="2877785.1509881425"/>
    <n v="0.78779794018006954"/>
    <s v="The Malpaso Company"/>
    <n v="116"/>
  </r>
  <r>
    <s v="The Gods Must Be Crazy"/>
    <x v="1"/>
    <x v="1"/>
    <n v="82.4"/>
    <x v="0"/>
    <s v="October 26, 1984 (United States)"/>
    <x v="4"/>
    <n v="54000"/>
    <s v="Jamie Uys"/>
    <s v="Jamie Uys"/>
    <s v="N!xau"/>
    <s v="South Africa"/>
    <n v="5000000"/>
    <n v="30031783"/>
    <n v="1222637.8059288538"/>
    <n v="0.83350971868703239"/>
    <s v="C.A.T. Films"/>
    <n v="109"/>
  </r>
  <r>
    <s v="Popeye"/>
    <x v="1"/>
    <x v="1"/>
    <n v="82.4"/>
    <x v="0"/>
    <s v="December 12, 1980 (United States)"/>
    <x v="11"/>
    <n v="30000"/>
    <s v="Robert Altman"/>
    <s v="Jules Feiffer"/>
    <s v="Robin Williams"/>
    <s v="United States"/>
    <n v="20000000"/>
    <n v="49823037"/>
    <n v="2028368.7"/>
    <n v="0.59857926765885427"/>
    <s v="Paramount Pictures"/>
    <n v="114"/>
  </r>
  <r>
    <s v="Ordinary People"/>
    <x v="0"/>
    <x v="0"/>
    <n v="82.4"/>
    <x v="0"/>
    <s v="September 19, 1980 (United States)"/>
    <x v="3"/>
    <n v="49000"/>
    <s v="Robert Redford"/>
    <s v="Judith Guest"/>
    <s v="Donald Sutherland"/>
    <s v="United States"/>
    <n v="6000000"/>
    <n v="54766923"/>
    <n v="2229641.529249012"/>
    <n v="0.89044482195941521"/>
    <s v="Paramount Pictures"/>
    <n v="124"/>
  </r>
  <r>
    <s v="Dressed to Kill"/>
    <x v="0"/>
    <x v="6"/>
    <n v="82.4"/>
    <x v="0"/>
    <s v="July 25, 1980 (United States)"/>
    <x v="12"/>
    <n v="37000"/>
    <s v="Brian De Palma"/>
    <s v="Brian De Palma"/>
    <s v="Michael Caine"/>
    <s v="United States"/>
    <n v="6500000"/>
    <n v="31899000"/>
    <n v="1298654.9407114624"/>
    <n v="0.79623185679801878"/>
    <s v="Filmways Pictures"/>
    <n v="104"/>
  </r>
  <r>
    <s v="Somewhere in Time"/>
    <x v="1"/>
    <x v="0"/>
    <n v="82.4"/>
    <x v="0"/>
    <s v="October 3, 1980 (United States)"/>
    <x v="13"/>
    <n v="27000"/>
    <s v="Jeannot Szwarc"/>
    <s v="Richard Matheson"/>
    <s v="Christopher Reeve"/>
    <s v="United States"/>
    <n v="5100000"/>
    <n v="9709597"/>
    <n v="395291.89367588935"/>
    <n v="0.47474648020921978"/>
    <s v="Rastar Pictures"/>
    <n v="103"/>
  </r>
  <r>
    <s v="Fame"/>
    <x v="0"/>
    <x v="0"/>
    <n v="82.4"/>
    <x v="0"/>
    <s v="May 16, 1980 (United States)"/>
    <x v="14"/>
    <n v="21000"/>
    <s v="Alan Parker"/>
    <s v="Christopher Gore"/>
    <s v="Eddie Barth"/>
    <s v="United States"/>
    <m/>
    <n v="21202829"/>
    <n v="863198.17667984194"/>
    <n v="1"/>
    <s v="Metro-Goldwyn-Mayer (MGM)"/>
    <n v="134"/>
  </r>
  <r>
    <s v="9 to 5"/>
    <x v="1"/>
    <x v="3"/>
    <n v="82.4"/>
    <x v="0"/>
    <s v="December 19, 1980 (United States)"/>
    <x v="15"/>
    <n v="29000"/>
    <s v="Colin Higgins"/>
    <s v="Patricia Resnick"/>
    <s v="Jane Fonda"/>
    <s v="United States"/>
    <n v="10000000"/>
    <n v="103300686"/>
    <n v="4205521.9992094859"/>
    <n v="0.90319522176261247"/>
    <s v="IPC Films"/>
    <n v="109"/>
  </r>
  <r>
    <s v="The Fog"/>
    <x v="0"/>
    <x v="4"/>
    <n v="82.4"/>
    <x v="0"/>
    <s v="February 8, 1980 (United States)"/>
    <x v="8"/>
    <n v="66000"/>
    <s v="John Carpenter"/>
    <s v="John Carpenter"/>
    <s v="Adrienne Barbeau"/>
    <s v="United States"/>
    <n v="1000000"/>
    <n v="21448782"/>
    <n v="873211.28300395259"/>
    <n v="0.95337730599341264"/>
    <s v="AVCO Embassy Pictures"/>
    <n v="89"/>
  </r>
  <r>
    <s v="Stir Crazy"/>
    <x v="0"/>
    <x v="3"/>
    <n v="82.4"/>
    <x v="0"/>
    <s v="December 12, 1980 (United States)"/>
    <x v="8"/>
    <n v="26000"/>
    <s v="Sidney Poitier"/>
    <s v="Bruce Jay Friedman"/>
    <s v="Gene Wilder"/>
    <s v="United States"/>
    <m/>
    <n v="101300000"/>
    <n v="4124071.1462450596"/>
    <n v="1"/>
    <s v="Columbia Pictures"/>
    <n v="111"/>
  </r>
  <r>
    <s v="Cruising"/>
    <x v="0"/>
    <x v="6"/>
    <n v="82.4"/>
    <x v="0"/>
    <s v="February 15, 1980 (United States)"/>
    <x v="16"/>
    <n v="20000"/>
    <s v="William Friedkin"/>
    <s v="William Friedkin"/>
    <s v="Al Pacino"/>
    <s v="West Germany"/>
    <n v="11000000"/>
    <n v="19814523"/>
    <n v="806678.20909090911"/>
    <n v="0.4448516373571042"/>
    <s v="Lorimar Film Entertainment"/>
    <n v="102"/>
  </r>
  <r>
    <s v="Heaven's Gate"/>
    <x v="0"/>
    <x v="1"/>
    <n v="82.4"/>
    <x v="0"/>
    <s v="April 24, 1981 (United States)"/>
    <x v="8"/>
    <n v="14000"/>
    <s v="Michael Cimino"/>
    <s v="Michael Cimino"/>
    <s v="Kris Kristofferson"/>
    <s v="United States"/>
    <n v="44000000"/>
    <n v="3484523"/>
    <n v="141860.02727272728"/>
    <n v="-11.627266343198194"/>
    <s v="Partisan Productions"/>
    <n v="219"/>
  </r>
  <r>
    <s v="The Final Countdown"/>
    <x v="1"/>
    <x v="2"/>
    <n v="82.4"/>
    <x v="0"/>
    <s v="August 1, 1980 (United States)"/>
    <x v="17"/>
    <n v="22000"/>
    <s v="Don Taylor"/>
    <s v="Thomas Hunter"/>
    <s v="Kirk Douglas"/>
    <s v="United States"/>
    <n v="12000000"/>
    <n v="16647800"/>
    <n v="677756.28458498023"/>
    <n v="0.27918403632912459"/>
    <s v="Bryna Productions"/>
    <n v="103"/>
  </r>
  <r>
    <s v="Xanadu"/>
    <x v="1"/>
    <x v="7"/>
    <n v="82.4"/>
    <x v="0"/>
    <s v="August 8, 1980 (United States)"/>
    <x v="11"/>
    <n v="12000"/>
    <s v="Robert Greenwald"/>
    <s v="Richard Christian Danus"/>
    <s v="Olivia Newton-John"/>
    <s v="United States"/>
    <n v="20000000"/>
    <n v="22762571"/>
    <n v="926697.55454545456"/>
    <n v="0.1213646296808915"/>
    <s v="Universal Pictures"/>
    <n v="96"/>
  </r>
  <r>
    <s v="Urban Cowboy"/>
    <x v="1"/>
    <x v="0"/>
    <n v="82.4"/>
    <x v="0"/>
    <s v="June 6, 1980 (United States)"/>
    <x v="5"/>
    <n v="14000"/>
    <s v="James Bridges"/>
    <s v="Aaron Latham"/>
    <s v="John Travolta"/>
    <s v="United States"/>
    <m/>
    <n v="46918287"/>
    <n v="1910112.0794466403"/>
    <n v="1"/>
    <s v="Paramount Pictures"/>
    <n v="132"/>
  </r>
  <r>
    <s v="Altered States"/>
    <x v="0"/>
    <x v="4"/>
    <n v="82.4"/>
    <x v="0"/>
    <s v="December 25, 1980 (United States)"/>
    <x v="15"/>
    <n v="33000"/>
    <s v="Ken Russell"/>
    <s v="Paddy Chayefsky"/>
    <s v="William Hurt"/>
    <s v="United States"/>
    <m/>
    <n v="19853892"/>
    <n v="808280.97865612654"/>
    <n v="1"/>
    <s v="Warner Bros."/>
    <n v="102"/>
  </r>
  <r>
    <s v="Little Darlings"/>
    <x v="0"/>
    <x v="3"/>
    <n v="82.4"/>
    <x v="0"/>
    <s v="March 21, 1980 (United States)"/>
    <x v="16"/>
    <n v="5100"/>
    <s v="Ron Maxwell"/>
    <s v="Kimi Peck"/>
    <s v="Tatum O'Neal"/>
    <s v="United States"/>
    <m/>
    <n v="34326249"/>
    <n v="1397471.7972332016"/>
    <n v="1"/>
    <s v="Stephen Friedman/Kings Road Productions"/>
    <n v="96"/>
  </r>
  <r>
    <s v="Raise the Titanic"/>
    <x v="1"/>
    <x v="2"/>
    <n v="82.4"/>
    <x v="0"/>
    <s v="August 1, 1980 (United States)"/>
    <x v="18"/>
    <n v="4100"/>
    <s v="Jerry Jameson"/>
    <s v="Adam Kennedy"/>
    <s v="Jason Robards"/>
    <s v="United Kingdom"/>
    <n v="36000000"/>
    <m/>
    <n v="0"/>
    <e v="#DIV/0!"/>
    <s v="ITC Films"/>
    <n v="115"/>
  </r>
  <r>
    <s v="Brubaker"/>
    <x v="0"/>
    <x v="6"/>
    <n v="82.4"/>
    <x v="0"/>
    <s v="June 20, 1980 (United States)"/>
    <x v="13"/>
    <n v="17000"/>
    <s v="Stuart Rosenberg"/>
    <s v="W.D. Richter"/>
    <s v="Robert Redford"/>
    <s v="United States"/>
    <n v="9000000"/>
    <n v="37121708"/>
    <n v="1511279.0213438736"/>
    <n v="0.75755425908743212"/>
    <s v="Twentieth Century Fox"/>
    <n v="131"/>
  </r>
  <r>
    <s v="American Gigolo"/>
    <x v="0"/>
    <x v="6"/>
    <n v="82.4"/>
    <x v="0"/>
    <s v="February 1, 1980 (United States)"/>
    <x v="19"/>
    <n v="22000"/>
    <s v="Paul Schrader"/>
    <s v="Paul Schrader"/>
    <s v="Richard Gere"/>
    <s v="United States"/>
    <n v="4800000"/>
    <n v="22743674"/>
    <n v="925928.23003952566"/>
    <n v="0.78895230383622272"/>
    <s v="Paramount Pictures"/>
    <n v="117"/>
  </r>
  <r>
    <s v="My Bodyguard"/>
    <x v="1"/>
    <x v="3"/>
    <n v="82.4"/>
    <x v="0"/>
    <s v="September 26, 1980 (United States)"/>
    <x v="12"/>
    <n v="8900"/>
    <s v="Tony Bill"/>
    <s v="Alan Ormsby"/>
    <s v="Chris Makepeace"/>
    <s v="United States"/>
    <m/>
    <n v="22482952"/>
    <n v="915313.85612648225"/>
    <n v="1"/>
    <s v="Twentieth Century Fox"/>
    <n v="102"/>
  </r>
  <r>
    <s v="Prom Night"/>
    <x v="0"/>
    <x v="4"/>
    <n v="82.4"/>
    <x v="0"/>
    <s v="July 18, 1980 (United States)"/>
    <x v="20"/>
    <n v="16000"/>
    <s v="Paul Lynch"/>
    <s v="William Gray"/>
    <s v="Leslie Nielsen"/>
    <s v="Canada"/>
    <m/>
    <n v="14796236"/>
    <n v="602376.40632411069"/>
    <n v="1"/>
    <s v="Guardian Trust Company"/>
    <n v="92"/>
  </r>
  <r>
    <s v="Smokey and the Bandit II"/>
    <x v="1"/>
    <x v="2"/>
    <n v="82.4"/>
    <x v="0"/>
    <s v="August 15, 1980 (United States)"/>
    <x v="11"/>
    <n v="15000"/>
    <s v="Hal Needham"/>
    <s v="Hal Needham"/>
    <s v="Burt Reynolds"/>
    <s v="United States"/>
    <m/>
    <n v="66132626"/>
    <n v="2692355.9201581026"/>
    <n v="1"/>
    <s v="Universal Pictures"/>
    <n v="100"/>
  </r>
  <r>
    <s v="Cattle Annie and Little Britches"/>
    <x v="1"/>
    <x v="0"/>
    <n v="82.4"/>
    <x v="0"/>
    <s v="April 24, 1981 (United States)"/>
    <x v="10"/>
    <n v="604"/>
    <s v="Lamont Johnson"/>
    <s v="David Eyre"/>
    <s v="Scott Glenn"/>
    <s v="United States"/>
    <n v="5100000"/>
    <n v="534816"/>
    <n v="21773.141501976286"/>
    <n v="-8.5359899479447137"/>
    <s v="Cattle Annie Productions"/>
    <n v="97"/>
  </r>
  <r>
    <s v="Seems Like Old Times"/>
    <x v="1"/>
    <x v="3"/>
    <n v="82.4"/>
    <x v="0"/>
    <s v="December 19, 1980 (United States)"/>
    <x v="17"/>
    <n v="9100"/>
    <s v="Jay Sandrich"/>
    <s v="Neil Simon"/>
    <s v="Goldie Hawn"/>
    <s v="United States"/>
    <m/>
    <n v="43995918"/>
    <n v="1791138.1636363636"/>
    <n v="1"/>
    <s v="Rastar Films"/>
    <n v="102"/>
  </r>
  <r>
    <s v="Private Benjamin"/>
    <x v="0"/>
    <x v="3"/>
    <n v="82.4"/>
    <x v="0"/>
    <s v="October 10, 1980 (United States)"/>
    <x v="19"/>
    <n v="24000"/>
    <s v="Howard Zieff"/>
    <s v="Nancy Meyers"/>
    <s v="Goldie Hawn"/>
    <s v="United States"/>
    <n v="10000000"/>
    <n v="69847348"/>
    <n v="2843587.685375494"/>
    <n v="0.85683064158713651"/>
    <s v="Warner Bros."/>
    <n v="109"/>
  </r>
  <r>
    <s v="The Hollywood Knights"/>
    <x v="0"/>
    <x v="3"/>
    <n v="82.4"/>
    <x v="0"/>
    <s v="May 30, 1980 (United States)"/>
    <x v="21"/>
    <n v="4300"/>
    <s v="Floyd Mutrux"/>
    <s v="Floyd Mutrux"/>
    <s v="Tony Danza"/>
    <s v="United States"/>
    <n v="4000000"/>
    <n v="10000000"/>
    <n v="407114.62450592883"/>
    <n v="0.6"/>
    <s v="PolyGram Filmed Entertainment"/>
    <n v="91"/>
  </r>
  <r>
    <s v="Motel Hell"/>
    <x v="0"/>
    <x v="3"/>
    <n v="82.4"/>
    <x v="0"/>
    <s v="October 24, 1980 (United States)"/>
    <x v="22"/>
    <n v="11000"/>
    <s v="Kevin Connor"/>
    <s v="Robert Jaffe"/>
    <s v="Rory Calhoun"/>
    <s v="United States"/>
    <n v="3000000"/>
    <n v="6342668"/>
    <n v="258219.29011857708"/>
    <n v="0.52701292263760302"/>
    <s v="Camp Hill"/>
    <n v="101"/>
  </r>
  <r>
    <s v="The Jazz Singer"/>
    <x v="1"/>
    <x v="0"/>
    <n v="82.4"/>
    <x v="0"/>
    <s v="December 19, 1980 (United States)"/>
    <x v="23"/>
    <n v="4000"/>
    <s v="Richard Fleischer"/>
    <s v="Samson Raphaelson"/>
    <s v="Laurence Olivier"/>
    <s v="United States"/>
    <m/>
    <n v="27118000"/>
    <n v="1104013.438735178"/>
    <n v="1"/>
    <s v="EMI Films"/>
    <n v="115"/>
  </r>
  <r>
    <s v="Coal Miner's Daughter"/>
    <x v="1"/>
    <x v="5"/>
    <n v="82.4"/>
    <x v="0"/>
    <s v="March 7, 1980 (United States)"/>
    <x v="24"/>
    <n v="17000"/>
    <s v="Michael Apted"/>
    <s v="Thomas Rickman"/>
    <s v="Sissy Spacek"/>
    <s v="United States"/>
    <m/>
    <n v="67182787"/>
    <n v="2735109.5102766799"/>
    <n v="1"/>
    <s v="Universal Pictures"/>
    <n v="124"/>
  </r>
  <r>
    <s v="The Watcher in the Woods"/>
    <x v="1"/>
    <x v="8"/>
    <n v="82.4"/>
    <x v="0"/>
    <s v="October 9, 1981 (United States)"/>
    <x v="21"/>
    <n v="5700"/>
    <s v="John Hough"/>
    <s v="Brian Clemens"/>
    <s v="Bette Davis"/>
    <s v="United States"/>
    <m/>
    <n v="5000000"/>
    <n v="203557.31225296442"/>
    <n v="1"/>
    <s v="Walt Disney Productions"/>
    <n v="84"/>
  </r>
  <r>
    <s v="Breaker Morant"/>
    <x v="1"/>
    <x v="0"/>
    <n v="82.4"/>
    <x v="0"/>
    <s v="July 3, 1980 (Australia)"/>
    <x v="6"/>
    <n v="13000"/>
    <s v="Bruce Beresford"/>
    <s v="Jonathan Hardy"/>
    <s v="Edward Woodward"/>
    <s v="Australia"/>
    <m/>
    <m/>
    <n v="0"/>
    <e v="#DIV/0!"/>
    <s v="The South Australian Film Corporation"/>
    <n v="107"/>
  </r>
  <r>
    <s v="The Stunt Man"/>
    <x v="0"/>
    <x v="2"/>
    <n v="82.4"/>
    <x v="0"/>
    <s v="June 27, 1980 (United States)"/>
    <x v="12"/>
    <n v="9000"/>
    <s v="Richard Rush"/>
    <s v="Lawrence B. Marcus"/>
    <s v="Peter O'Toole"/>
    <s v="United States"/>
    <n v="3500000"/>
    <n v="7063886"/>
    <n v="287581.12964426877"/>
    <n v="0.50452201521938489"/>
    <s v="Melvin Simon Productions"/>
    <n v="131"/>
  </r>
  <r>
    <s v="Where the Buffalo Roam"/>
    <x v="0"/>
    <x v="5"/>
    <n v="82.4"/>
    <x v="0"/>
    <s v="April 25, 1980 (United States)"/>
    <x v="14"/>
    <n v="11000"/>
    <s v="Art Linson"/>
    <s v="Hunter S. Thompson"/>
    <s v="Peter Boyle"/>
    <s v="United States"/>
    <m/>
    <n v="6659377"/>
    <n v="271112.97667984193"/>
    <n v="1"/>
    <s v="Universal Pictures"/>
    <n v="99"/>
  </r>
  <r>
    <s v="The Awakening"/>
    <x v="0"/>
    <x v="4"/>
    <n v="82.4"/>
    <x v="0"/>
    <s v="October 31, 1980 (United States)"/>
    <x v="25"/>
    <n v="2000"/>
    <s v="Mike Newell"/>
    <s v="Allan Scott"/>
    <s v="Charlton Heston"/>
    <s v="United Kingdom"/>
    <m/>
    <n v="8415112"/>
    <n v="342591.51620553358"/>
    <n v="1"/>
    <s v="EMI Films"/>
    <n v="101"/>
  </r>
  <r>
    <s v="Cheech and Chong's Next Movie"/>
    <x v="0"/>
    <x v="3"/>
    <n v="82.4"/>
    <x v="0"/>
    <s v="July 18, 1980 (United States)"/>
    <x v="10"/>
    <n v="12000"/>
    <s v="Tommy Chong"/>
    <s v="Tommy Chong"/>
    <s v="Cheech Marin"/>
    <s v="United States"/>
    <m/>
    <n v="41675194"/>
    <n v="1696658.095652174"/>
    <n v="1"/>
    <s v="Universal Pictures"/>
    <n v="99"/>
  </r>
  <r>
    <s v="The Island"/>
    <x v="0"/>
    <x v="2"/>
    <n v="82.4"/>
    <x v="0"/>
    <s v="June 13, 1980 (United States)"/>
    <x v="11"/>
    <n v="3900"/>
    <s v="Michael Ritchie"/>
    <s v="Peter Benchley"/>
    <s v="Michael Caine"/>
    <s v="United States"/>
    <n v="22000000"/>
    <n v="15716828"/>
    <n v="639855.05296442693"/>
    <n v="-0.39977354209131766"/>
    <s v="Universal Pictures"/>
    <n v="109"/>
  </r>
  <r>
    <s v="The Boogey Man"/>
    <x v="0"/>
    <x v="4"/>
    <n v="82.4"/>
    <x v="0"/>
    <s v="November 7, 1980 (United States)"/>
    <x v="26"/>
    <n v="3900"/>
    <s v="Ulli Lommel"/>
    <s v="Ulli Lommel"/>
    <s v="Suzanna Love"/>
    <s v="United States"/>
    <n v="300000"/>
    <m/>
    <n v="0"/>
    <e v="#DIV/0!"/>
    <s v="The Jerry Gross Organization"/>
    <n v="82"/>
  </r>
  <r>
    <s v="The Nude Bomb"/>
    <x v="1"/>
    <x v="2"/>
    <n v="82.4"/>
    <x v="0"/>
    <s v="May 9, 1980 (United States)"/>
    <x v="27"/>
    <n v="3100"/>
    <s v="Clive Donner"/>
    <s v="Mel Brooks"/>
    <s v="Don Adams"/>
    <s v="United States"/>
    <n v="15000000"/>
    <n v="14662035"/>
    <n v="596912.88735177869"/>
    <n v="-2.3050347376745453E-2"/>
    <s v="Universal Pictures"/>
    <n v="94"/>
  </r>
  <r>
    <s v="Lion of the Desert"/>
    <x v="1"/>
    <x v="5"/>
    <n v="82.4"/>
    <x v="0"/>
    <s v="May 16, 1981 (Japan)"/>
    <x v="28"/>
    <n v="15000"/>
    <s v="Moustapha Akkad"/>
    <s v="David Butler"/>
    <s v="Anthony Quinn"/>
    <s v="Libya"/>
    <n v="35000000"/>
    <m/>
    <n v="0"/>
    <e v="#DIV/0!"/>
    <s v="Falcon International Productions"/>
    <n v="173"/>
  </r>
  <r>
    <s v="Stardust Memories"/>
    <x v="1"/>
    <x v="3"/>
    <n v="82.4"/>
    <x v="0"/>
    <s v="September 26, 1980 (United States)"/>
    <x v="4"/>
    <n v="22000"/>
    <s v="Woody Allen"/>
    <s v="Woody Allen"/>
    <s v="Woody Allen"/>
    <s v="United States"/>
    <n v="10000000"/>
    <n v="10389003"/>
    <n v="422951.50553359685"/>
    <n v="3.7443727757129341E-2"/>
    <s v="Jack Rollins &amp; Charles H. Joffe Productions"/>
    <n v="89"/>
  </r>
  <r>
    <s v="Melvin and Howard"/>
    <x v="0"/>
    <x v="3"/>
    <n v="82.4"/>
    <x v="0"/>
    <s v="September 19, 1980 (United States)"/>
    <x v="8"/>
    <n v="4500"/>
    <s v="Jonathan Demme"/>
    <s v="Bo Goldman"/>
    <s v="Paul Le Mat"/>
    <s v="United States"/>
    <n v="7000000"/>
    <n v="4309490"/>
    <n v="175445.64031620554"/>
    <n v="-0.62432213556592542"/>
    <s v="Universal Pictures"/>
    <n v="95"/>
  </r>
  <r>
    <s v="Can't Stop the Music"/>
    <x v="1"/>
    <x v="5"/>
    <n v="82.4"/>
    <x v="0"/>
    <s v="June 20, 1980 (United States)"/>
    <x v="29"/>
    <n v="3700"/>
    <s v="Nancy Walker"/>
    <s v="Bronte Woodard"/>
    <s v="Ray Simpson"/>
    <s v="United States"/>
    <n v="20000000"/>
    <m/>
    <n v="0"/>
    <e v="#DIV/0!"/>
    <s v="EMI Films"/>
    <n v="124"/>
  </r>
  <r>
    <s v="Bronco Billy"/>
    <x v="1"/>
    <x v="2"/>
    <n v="82.4"/>
    <x v="0"/>
    <s v="June 11, 1980 (United States)"/>
    <x v="10"/>
    <n v="11000"/>
    <s v="Clint Eastwood"/>
    <s v="Dennis Hackin"/>
    <s v="Clint Eastwood"/>
    <s v="United States"/>
    <n v="6500000"/>
    <n v="24265659"/>
    <n v="987890.46521739138"/>
    <n v="0.73213173398670117"/>
    <s v="Warner Bros."/>
    <n v="116"/>
  </r>
  <r>
    <s v="City of Women"/>
    <x v="0"/>
    <x v="3"/>
    <n v="82.4"/>
    <x v="0"/>
    <s v="April 8, 1981 (United States)"/>
    <x v="9"/>
    <n v="6700"/>
    <s v="Federico Fellini"/>
    <s v="Federico Fellini"/>
    <s v="Marcello Mastroianni"/>
    <s v="Italy"/>
    <m/>
    <n v="12516"/>
    <n v="509.54466403162058"/>
    <n v="1"/>
    <s v="Opera Film Produzione"/>
    <n v="139"/>
  </r>
  <r>
    <s v="The Private Eyes"/>
    <x v="1"/>
    <x v="3"/>
    <n v="82.4"/>
    <x v="0"/>
    <s v="November 21, 1980 (United States)"/>
    <x v="17"/>
    <n v="2900"/>
    <s v="Lang Elliott"/>
    <s v="Tim Conway"/>
    <s v="Tim Conway"/>
    <s v="United States"/>
    <m/>
    <m/>
    <n v="0"/>
    <e v="#DIV/0!"/>
    <s v="Tri Star Productions"/>
    <n v="91"/>
  </r>
  <r>
    <s v="When Time Ran Out..."/>
    <x v="1"/>
    <x v="2"/>
    <n v="82.4"/>
    <x v="0"/>
    <s v="March 28, 1980 (United States)"/>
    <x v="26"/>
    <n v="2600"/>
    <s v="James Goldstone"/>
    <s v="Gordon Thomas"/>
    <s v="Paul Newman"/>
    <s v="United States"/>
    <n v="20000000"/>
    <n v="3763988"/>
    <n v="153237.45612648223"/>
    <n v="-4.3135132205522444"/>
    <s v="International Cinema"/>
    <n v="121"/>
  </r>
  <r>
    <s v="Oh Heavenly Dog"/>
    <x v="1"/>
    <x v="3"/>
    <n v="82.4"/>
    <x v="0"/>
    <s v="July 11, 1980 (United States)"/>
    <x v="20"/>
    <n v="2400"/>
    <s v="Joe Camp"/>
    <s v="Rod Browning"/>
    <s v="Chevy Chase"/>
    <s v="United States"/>
    <n v="6000000"/>
    <n v="6216067"/>
    <n v="253065.17826086958"/>
    <n v="3.4759438725483496E-2"/>
    <s v="Mulberry Square Productions"/>
    <n v="103"/>
  </r>
  <r>
    <s v="The Octagon"/>
    <x v="0"/>
    <x v="2"/>
    <n v="82.4"/>
    <x v="0"/>
    <s v="August 15, 1980 (United States)"/>
    <x v="27"/>
    <n v="5200"/>
    <s v="Eric Karson"/>
    <s v="Leigh Chapman"/>
    <s v="Chuck Norris"/>
    <s v="United States"/>
    <n v="4000000"/>
    <n v="18971000"/>
    <n v="772337.15415019763"/>
    <n v="0.78915186337040744"/>
    <s v="American Cinema Productions"/>
    <n v="103"/>
  </r>
  <r>
    <s v="Hangar 18"/>
    <x v="1"/>
    <x v="9"/>
    <n v="82.4"/>
    <x v="0"/>
    <s v="March 13, 1981 (Ireland)"/>
    <x v="11"/>
    <n v="2400"/>
    <s v="James L. Conway"/>
    <s v="Ken Pettus"/>
    <s v="Darren McGavin"/>
    <s v="United States"/>
    <n v="11000000"/>
    <m/>
    <n v="0"/>
    <e v="#DIV/0!"/>
    <s v="Sunn Classic Pictures"/>
    <n v="97"/>
  </r>
  <r>
    <s v="Herbie Goes Bananas"/>
    <x v="2"/>
    <x v="1"/>
    <n v="82.4"/>
    <x v="0"/>
    <s v="June 25, 1980 (United States)"/>
    <x v="18"/>
    <n v="5300"/>
    <s v="Vincent McEveety"/>
    <s v="Don Tait"/>
    <s v="Charles Martin Smith"/>
    <s v="United States"/>
    <m/>
    <n v="18000000"/>
    <n v="732806.32411067199"/>
    <n v="1"/>
    <s v="Walt Disney Productions"/>
    <n v="100"/>
  </r>
  <r>
    <s v="The Competition"/>
    <x v="1"/>
    <x v="0"/>
    <n v="82.4"/>
    <x v="0"/>
    <s v="December 3, 1980 (United States)"/>
    <x v="17"/>
    <n v="1900"/>
    <s v="Joel Oliansky"/>
    <s v="Joel Oliansky"/>
    <s v="Richard Dreyfuss"/>
    <s v="United States"/>
    <m/>
    <n v="14287755"/>
    <n v="581675.40118577075"/>
    <n v="1"/>
    <s v="Rastar Films"/>
    <n v="123"/>
  </r>
  <r>
    <s v="It's My Turn"/>
    <x v="0"/>
    <x v="3"/>
    <n v="82.4"/>
    <x v="0"/>
    <s v="February 5, 1981 (Argentina)"/>
    <x v="30"/>
    <n v="875"/>
    <s v="Claudia Weill"/>
    <s v="Eleanor Bergstein"/>
    <s v="Jill Clayburgh"/>
    <s v="United States"/>
    <m/>
    <m/>
    <n v="0"/>
    <e v="#DIV/0!"/>
    <s v="Rastar Films"/>
    <n v="91"/>
  </r>
  <r>
    <s v="Honeysuckle Rose"/>
    <x v="1"/>
    <x v="0"/>
    <n v="82.4"/>
    <x v="0"/>
    <s v="July 18, 1980 (United States)"/>
    <x v="21"/>
    <n v="1400"/>
    <s v="Jerry Schatzberg"/>
    <s v="GÃ¶sta Stevens"/>
    <s v="Willie Nelson"/>
    <s v="United States"/>
    <m/>
    <n v="17815212"/>
    <n v="725283.33438735176"/>
    <n v="1"/>
    <s v="Major Studio Partners"/>
    <n v="119"/>
  </r>
  <r>
    <s v="Resurrection"/>
    <x v="1"/>
    <x v="0"/>
    <n v="82.4"/>
    <x v="0"/>
    <s v="September 26, 1980 (United States)"/>
    <x v="4"/>
    <n v="2800"/>
    <s v="Daniel Petrie"/>
    <s v="Lewis John Carlino"/>
    <s v="Ellen Burstyn"/>
    <s v="United States"/>
    <m/>
    <n v="3910019"/>
    <n v="159182.59169960476"/>
    <n v="1"/>
    <s v="Universal Pictures"/>
    <n v="103"/>
  </r>
  <r>
    <s v="Fatso"/>
    <x v="1"/>
    <x v="3"/>
    <n v="82.4"/>
    <x v="0"/>
    <s v="February 1, 1980 (United States)"/>
    <x v="21"/>
    <n v="2000"/>
    <s v="Anne Bancroft"/>
    <s v="Anne Bancroft"/>
    <s v="Dom DeLuise"/>
    <s v="United States"/>
    <m/>
    <n v="7653061"/>
    <n v="311567.30553359684"/>
    <n v="1"/>
    <s v="Brooksfilms"/>
    <n v="93"/>
  </r>
  <r>
    <s v="Moscow Does Not Believe in Tears"/>
    <x v="1"/>
    <x v="3"/>
    <n v="82.4"/>
    <x v="0"/>
    <s v="February 11, 1980 (Soviet Union)"/>
    <x v="31"/>
    <n v="12000"/>
    <s v="Vladimir Menshov"/>
    <s v="Valentin Chernykh"/>
    <s v="Vera Alentova"/>
    <s v="Soviet Union"/>
    <n v="900000"/>
    <m/>
    <n v="0"/>
    <e v="#DIV/0!"/>
    <s v="Mosfilm"/>
    <n v="150"/>
  </r>
  <r>
    <s v="The Fiendish Plot of Dr. Fu Manchu"/>
    <x v="1"/>
    <x v="3"/>
    <n v="82.4"/>
    <x v="0"/>
    <s v="August 8, 1980 (United States)"/>
    <x v="27"/>
    <n v="2000"/>
    <s v="Piers Haggard"/>
    <s v="Rudy Dochtermann"/>
    <s v="Peter Sellers"/>
    <s v="United States"/>
    <m/>
    <n v="10697276"/>
    <n v="435501.75019762845"/>
    <n v="1"/>
    <s v="Braun Entertainment Group"/>
    <n v="100"/>
  </r>
  <r>
    <s v="Serial"/>
    <x v="0"/>
    <x v="3"/>
    <n v="82.4"/>
    <x v="0"/>
    <s v="March 28, 1980 (United States)"/>
    <x v="14"/>
    <n v="915"/>
    <s v="Bill Persky"/>
    <s v="Cyra McFadden"/>
    <s v="Martin Mull"/>
    <s v="United States"/>
    <m/>
    <n v="9870727"/>
    <n v="401851.73162055336"/>
    <n v="1"/>
    <s v="Paramount Pictures"/>
    <n v="86"/>
  </r>
  <r>
    <s v="Hero at Large"/>
    <x v="1"/>
    <x v="3"/>
    <n v="82.4"/>
    <x v="0"/>
    <s v="February 8, 1980 (United States)"/>
    <x v="22"/>
    <n v="1500"/>
    <s v="Martin Davidson"/>
    <s v="AJ Carothers"/>
    <s v="John Ritter"/>
    <s v="United States"/>
    <m/>
    <n v="15934737"/>
    <n v="648726.44703557319"/>
    <n v="1"/>
    <s v="Kings Road Entertainment"/>
    <n v="98"/>
  </r>
  <r>
    <s v="Wholly Moses!"/>
    <x v="1"/>
    <x v="3"/>
    <n v="82.4"/>
    <x v="0"/>
    <s v="June 13, 1980 (United States)"/>
    <x v="32"/>
    <n v="1800"/>
    <s v="Gary Weis"/>
    <s v="Guy Thomas"/>
    <s v="Dudley Moore"/>
    <s v="United States"/>
    <m/>
    <n v="14155617"/>
    <n v="576295.86996047432"/>
    <n v="1"/>
    <s v="Columbia Pictures"/>
    <n v="103"/>
  </r>
  <r>
    <s v="Bon Voyage, Charlie Brown (and Don't Come Back!!)"/>
    <x v="2"/>
    <x v="10"/>
    <n v="82.4"/>
    <x v="0"/>
    <s v="May 30, 1980 (United States)"/>
    <x v="4"/>
    <n v="2900"/>
    <s v="Bill Melendez"/>
    <s v="Charles M. Schulz"/>
    <s v="Scott Beach"/>
    <s v="United States"/>
    <m/>
    <n v="2013193"/>
    <n v="81960.03122529645"/>
    <n v="1"/>
    <s v="Lee Mendelson Film Productions"/>
    <n v="75"/>
  </r>
  <r>
    <s v="In God We Trust (or Gimme That Prime Time Religion)"/>
    <x v="1"/>
    <x v="3"/>
    <n v="82.4"/>
    <x v="0"/>
    <s v="September 26, 1980 (United States)"/>
    <x v="30"/>
    <n v="965"/>
    <s v="Marty Feldman"/>
    <s v="Marty Feldman"/>
    <s v="Marty Feldman"/>
    <s v="United States"/>
    <m/>
    <n v="5215015"/>
    <n v="212310.88735177866"/>
    <n v="1"/>
    <s v="Universal Pictures"/>
    <n v="97"/>
  </r>
  <r>
    <s v="Roadie"/>
    <x v="1"/>
    <x v="3"/>
    <n v="82.4"/>
    <x v="0"/>
    <s v="June 13, 1980 (United States)"/>
    <x v="33"/>
    <n v="1100"/>
    <s v="Alan Rudolph"/>
    <s v="Big Boy Medlin"/>
    <s v="Meat Loaf"/>
    <s v="United States"/>
    <m/>
    <n v="4226370"/>
    <n v="172061.70355731226"/>
    <n v="1"/>
    <s v="Alive Enterprises"/>
    <n v="106"/>
  </r>
  <r>
    <s v="Just Tell Me What You Want"/>
    <x v="0"/>
    <x v="3"/>
    <n v="82.4"/>
    <x v="0"/>
    <s v="January 18, 1980 (United States)"/>
    <x v="30"/>
    <n v="585"/>
    <s v="Sidney Lumet"/>
    <s v="Jay Presson Allen"/>
    <s v="Ali MacGraw"/>
    <s v="United States"/>
    <m/>
    <n v="2086905"/>
    <n v="84960.954545454544"/>
    <n v="1"/>
    <s v="Warner Bros."/>
    <n v="112"/>
  </r>
  <r>
    <s v="The Last Flight of Noah's Ark"/>
    <x v="2"/>
    <x v="1"/>
    <n v="82.4"/>
    <x v="0"/>
    <s v="June 25, 1980 (United States)"/>
    <x v="1"/>
    <n v="1300"/>
    <s v="Charles Jarrott"/>
    <s v="Ernest K. Gann"/>
    <s v="Elliott Gould"/>
    <s v="United States"/>
    <n v="6000000"/>
    <n v="11000000"/>
    <n v="447826.08695652173"/>
    <n v="0.45454545454545453"/>
    <s v="Walt Disney Productions"/>
    <n v="97"/>
  </r>
  <r>
    <s v="Little Miss Marker"/>
    <x v="1"/>
    <x v="3"/>
    <n v="82.4"/>
    <x v="0"/>
    <s v="March 21, 1980 (United States)"/>
    <x v="21"/>
    <n v="1400"/>
    <s v="Walter Bernstein"/>
    <s v="Damon Runyon"/>
    <s v="Walter Matthau"/>
    <s v="United States"/>
    <m/>
    <n v="6321392"/>
    <n v="257353.11304347825"/>
    <n v="1"/>
    <s v="Universal Pictures"/>
    <n v="103"/>
  </r>
  <r>
    <s v="Willie &amp; Phil"/>
    <x v="0"/>
    <x v="3"/>
    <n v="82.4"/>
    <x v="0"/>
    <s v="August 15, 1980 (United States)"/>
    <x v="23"/>
    <n v="415"/>
    <s v="Paul Mazursky"/>
    <s v="Jean Gruault"/>
    <s v="Michael Ontkean"/>
    <s v="United States"/>
    <n v="5500000"/>
    <n v="4400000"/>
    <n v="179130.4347826087"/>
    <n v="-0.25"/>
    <s v="Twentieth Century Fox"/>
    <n v="115"/>
  </r>
  <r>
    <s v="Babylon"/>
    <x v="3"/>
    <x v="0"/>
    <n v="82.4"/>
    <x v="0"/>
    <s v="November 1980 (United Kingdom)"/>
    <x v="34"/>
    <n v="1300"/>
    <s v="Franco Rosso"/>
    <s v="Franco Rosso"/>
    <s v="David N. Haynes"/>
    <s v="United Kingdom"/>
    <m/>
    <n v="109749"/>
    <n v="4468.0422924901186"/>
    <n v="1"/>
    <s v="Diversity Music"/>
    <n v="95"/>
  </r>
  <r>
    <s v="Windwalker"/>
    <x v="1"/>
    <x v="1"/>
    <n v="82.4"/>
    <x v="0"/>
    <s v="November 18, 1983 (Sweden)"/>
    <x v="15"/>
    <n v="1000"/>
    <s v="Kieth Merrill"/>
    <s v="Ray Goldrup"/>
    <s v="Trevor Howard"/>
    <s v="United States"/>
    <n v="3000000"/>
    <m/>
    <n v="0"/>
    <e v="#DIV/0!"/>
    <s v="Santa Fe International"/>
    <n v="108"/>
  </r>
  <r>
    <s v="Phobia"/>
    <x v="0"/>
    <x v="0"/>
    <n v="82.4"/>
    <x v="0"/>
    <s v="September 9, 1980 (United States)"/>
    <x v="35"/>
    <n v="546"/>
    <s v="John Huston"/>
    <s v="Gary Sherman"/>
    <s v="Paul Michael Glaser"/>
    <s v="Canada"/>
    <n v="5100000"/>
    <n v="59167"/>
    <n v="2408.7750988142293"/>
    <n v="-85.196697483394459"/>
    <s v="Borough Park Productions"/>
    <n v="94"/>
  </r>
  <r>
    <s v="Windows"/>
    <x v="0"/>
    <x v="0"/>
    <n v="82.4"/>
    <x v="0"/>
    <s v="January 18, 1980 (United States)"/>
    <x v="25"/>
    <n v="643"/>
    <s v="Gordon Willis"/>
    <s v="Barry Siegel"/>
    <s v="Talia Shire"/>
    <s v="United States"/>
    <m/>
    <n v="2128395"/>
    <n v="86650.073122529648"/>
    <n v="1"/>
    <s v="Mike Lobell Productions"/>
    <n v="96"/>
  </r>
  <r>
    <s v="Loving Couples"/>
    <x v="1"/>
    <x v="3"/>
    <n v="82.4"/>
    <x v="0"/>
    <s v="October 24, 1980 (United States)"/>
    <x v="33"/>
    <n v="351"/>
    <s v="Jack Smight"/>
    <s v="Martin Donovan"/>
    <s v="Shirley MacLaine"/>
    <s v="United States"/>
    <m/>
    <n v="2806659"/>
    <n v="114263.19249011858"/>
    <n v="1"/>
    <s v="Time Life Films"/>
    <n v="97"/>
  </r>
  <r>
    <s v="The King and the Mockingbird"/>
    <x v="4"/>
    <x v="10"/>
    <n v="82.4"/>
    <x v="0"/>
    <s v="March 19, 1980 (France)"/>
    <x v="6"/>
    <n v="4800"/>
    <s v="Paul Grimault"/>
    <s v="Hans Christian Andersen"/>
    <s v="Jean Martin"/>
    <s v="France"/>
    <m/>
    <n v="167451"/>
    <n v="6817.1750988142294"/>
    <n v="1"/>
    <s v="Les Films Paul Grimault"/>
    <n v="83"/>
  </r>
  <r>
    <s v="Oh, God! Book II"/>
    <x v="1"/>
    <x v="3"/>
    <n v="82.4"/>
    <x v="0"/>
    <s v="October 3, 1980 (United States)"/>
    <x v="33"/>
    <n v="2100"/>
    <s v="Gilbert Cates"/>
    <s v="Josh Greenfeld"/>
    <s v="George Burns"/>
    <s v="United States"/>
    <m/>
    <n v="14504277"/>
    <n v="590490.328458498"/>
    <n v="1"/>
    <s v="Warner Bros."/>
    <n v="94"/>
  </r>
  <r>
    <s v="Those Lips, Those Eyes"/>
    <x v="0"/>
    <x v="3"/>
    <n v="82.4"/>
    <x v="0"/>
    <s v="August 15, 1980 (United States)"/>
    <x v="16"/>
    <n v="269"/>
    <s v="Michael Pressman"/>
    <s v="David Shaber"/>
    <s v="Frank Langella"/>
    <s v="United States"/>
    <m/>
    <n v="804713"/>
    <n v="32761.043083003955"/>
    <n v="1"/>
    <s v="Herb Jaffe"/>
    <n v="105"/>
  </r>
  <r>
    <s v="La Cage aux Folles II"/>
    <x v="0"/>
    <x v="3"/>
    <n v="82.4"/>
    <x v="0"/>
    <s v="February 15, 1981 (United States)"/>
    <x v="1"/>
    <n v="1900"/>
    <s v="Ã‰douard Molinaro"/>
    <s v="Jean Poiret"/>
    <s v="Michel Serrault"/>
    <s v="France"/>
    <m/>
    <n v="6950125"/>
    <n v="282949.75296442688"/>
    <n v="1"/>
    <s v="Da.Ma. Cinematografica"/>
    <n v="102"/>
  </r>
  <r>
    <s v="The Gong Show Movie"/>
    <x v="0"/>
    <x v="3"/>
    <n v="82.4"/>
    <x v="0"/>
    <s v="May 23, 1980 (United States)"/>
    <x v="36"/>
    <n v="740"/>
    <s v="Chuck Barris"/>
    <s v="Chuck Barris"/>
    <s v="Chuck Barris"/>
    <s v="United States"/>
    <m/>
    <n v="6621520"/>
    <n v="269571.76284584979"/>
    <n v="1"/>
    <s v="Chuck Barris Productions"/>
    <n v="89"/>
  </r>
  <r>
    <s v="Gilda Live"/>
    <x v="0"/>
    <x v="3"/>
    <n v="82.4"/>
    <x v="0"/>
    <s v="March 28, 1980 (United States)"/>
    <x v="8"/>
    <n v="599"/>
    <s v="Mike Nichols"/>
    <s v="Anne Beatts"/>
    <s v="Gilda Radner"/>
    <s v="United States"/>
    <m/>
    <n v="2261507"/>
    <n v="92069.257312252972"/>
    <n v="1"/>
    <s v="Broadway Productions"/>
    <n v="96"/>
  </r>
  <r>
    <s v="Why Would I Lie?"/>
    <x v="1"/>
    <x v="3"/>
    <n v="82.4"/>
    <x v="0"/>
    <s v="August 8, 1980 (United States)"/>
    <x v="16"/>
    <n v="211"/>
    <s v="Larry Peerce"/>
    <s v="Hollis Hodges"/>
    <s v="Treat Williams"/>
    <s v="United States"/>
    <m/>
    <n v="1175855"/>
    <n v="47870.776679841896"/>
    <n v="1"/>
    <s v="Metro-Goldwyn-Mayer (MGM)"/>
    <n v="105"/>
  </r>
  <r>
    <s v="First Family"/>
    <x v="0"/>
    <x v="3"/>
    <n v="82.4"/>
    <x v="0"/>
    <s v="December 25, 1980 (United States)"/>
    <x v="36"/>
    <n v="593"/>
    <s v="Buck Henry"/>
    <s v="Buck Henry"/>
    <s v="Bob Newhart"/>
    <s v="United States"/>
    <m/>
    <n v="15198912"/>
    <n v="618769.93517786567"/>
    <n v="1"/>
    <s v="F.F. Associates"/>
    <n v="97"/>
  </r>
  <r>
    <s v="Mantis Fist Fighter"/>
    <x v="3"/>
    <x v="2"/>
    <n v="82.4"/>
    <x v="0"/>
    <s v="July 9, 1982 (United States)"/>
    <x v="17"/>
    <n v="230"/>
    <s v="Wing-Cho Yip"/>
    <s v="Hsin-Yi Chang"/>
    <s v="Ka-Yan Leung"/>
    <s v="Hong Kong"/>
    <m/>
    <m/>
    <n v="0"/>
    <e v="#DIV/0!"/>
    <s v="East Asia Film Company"/>
    <n v="89"/>
  </r>
  <r>
    <s v="Indiana Jones and the Raiders of the Lost Ark"/>
    <x v="1"/>
    <x v="2"/>
    <n v="90.9"/>
    <x v="1"/>
    <s v="June 12, 1981 (United States)"/>
    <x v="0"/>
    <n v="905000"/>
    <s v="Steven Spielberg"/>
    <s v="Lawrence Kasdan"/>
    <s v="Harrison Ford"/>
    <s v="United States"/>
    <n v="18000000"/>
    <n v="389925971"/>
    <n v="17511991.484140318"/>
    <n v="0.95383739135447332"/>
    <s v="Paramount Pictures"/>
    <n v="115"/>
  </r>
  <r>
    <s v="Body Heat"/>
    <x v="0"/>
    <x v="6"/>
    <n v="90.9"/>
    <x v="1"/>
    <s v="August 28, 1981 (United States)"/>
    <x v="34"/>
    <n v="32000"/>
    <s v="Lawrence Kasdan"/>
    <s v="Lawrence Kasdan"/>
    <s v="William Hurt"/>
    <s v="United States"/>
    <m/>
    <n v="24058838"/>
    <n v="1080508.090019763"/>
    <n v="1"/>
    <s v="The Ladd Company"/>
    <n v="113"/>
  </r>
  <r>
    <s v="An American Werewolf in London"/>
    <x v="0"/>
    <x v="3"/>
    <n v="90.9"/>
    <x v="1"/>
    <s v="August 21, 1981 (United States)"/>
    <x v="24"/>
    <n v="97000"/>
    <s v="John Landis"/>
    <s v="John Landis"/>
    <s v="David Naughton"/>
    <s v="United Kingdom"/>
    <n v="10000000"/>
    <n v="30669378"/>
    <n v="1377394.4961462452"/>
    <n v="0.67394187126977279"/>
    <s v="Polygram Pictures"/>
    <n v="97"/>
  </r>
  <r>
    <s v="Escape from New York"/>
    <x v="0"/>
    <x v="2"/>
    <n v="90.9"/>
    <x v="1"/>
    <s v="July 10, 1981 (United States)"/>
    <x v="13"/>
    <n v="131000"/>
    <s v="John Carpenter"/>
    <s v="John Carpenter"/>
    <s v="Kurt Russell"/>
    <s v="United States"/>
    <n v="6000000"/>
    <n v="25244626"/>
    <n v="1133763.0945652176"/>
    <n v="0.76232565299244281"/>
    <s v="AVCO Embassy Pictures"/>
    <n v="99"/>
  </r>
  <r>
    <s v="The Evil Dead"/>
    <x v="5"/>
    <x v="4"/>
    <n v="90.9"/>
    <x v="1"/>
    <s v="April 15, 1983 (United States)"/>
    <x v="24"/>
    <n v="192000"/>
    <s v="Sam Raimi"/>
    <s v="Sam Raimi"/>
    <s v="Bruce Campbell"/>
    <s v="United States"/>
    <n v="350000"/>
    <n v="2956630"/>
    <n v="132785.40859683795"/>
    <n v="0.88162198178331408"/>
    <s v="Renaissance Pictures"/>
    <n v="85"/>
  </r>
  <r>
    <s v="Porky's"/>
    <x v="0"/>
    <x v="3"/>
    <n v="90.9"/>
    <x v="1"/>
    <s v="March 19, 1982 (United States)"/>
    <x v="19"/>
    <n v="40000"/>
    <s v="Bob Clark"/>
    <s v="Bob Clark"/>
    <s v="Dan Monahan"/>
    <s v="Canada"/>
    <n v="2500000"/>
    <n v="111289673"/>
    <n v="4998137.9820652176"/>
    <n v="0.97753610076651043"/>
    <s v="Astral Bellevue PathÃ©"/>
    <n v="94"/>
  </r>
  <r>
    <s v="Blow Out"/>
    <x v="0"/>
    <x v="6"/>
    <n v="90.9"/>
    <x v="1"/>
    <s v="July 24, 1981 (United States)"/>
    <x v="34"/>
    <n v="47000"/>
    <s v="Brian De Palma"/>
    <s v="Brian De Palma"/>
    <s v="John Travolta"/>
    <s v="United States"/>
    <n v="18000000"/>
    <n v="12000000"/>
    <n v="538932.80632411072"/>
    <n v="-0.5"/>
    <s v="Filmways Pictures"/>
    <n v="108"/>
  </r>
  <r>
    <s v="Clash of the Titans"/>
    <x v="1"/>
    <x v="2"/>
    <n v="90.9"/>
    <x v="1"/>
    <s v="June 12, 1981 (United States)"/>
    <x v="15"/>
    <n v="42000"/>
    <s v="Desmond Davis"/>
    <s v="Beverley Cross"/>
    <s v="Laurence Olivier"/>
    <s v="United Kingdom"/>
    <n v="15000000"/>
    <n v="41092328"/>
    <n v="1845500.3039525694"/>
    <n v="0.63496835711035893"/>
    <s v="Charles H. Schneer Productions"/>
    <n v="118"/>
  </r>
  <r>
    <s v="Excalibur"/>
    <x v="0"/>
    <x v="1"/>
    <n v="90.9"/>
    <x v="1"/>
    <s v="April 10, 1981 (United States)"/>
    <x v="34"/>
    <n v="59000"/>
    <s v="John Boorman"/>
    <s v="Thomas Malory"/>
    <s v="Nigel Terry"/>
    <s v="United Kingdom"/>
    <n v="11000000"/>
    <n v="34971136"/>
    <n v="1570591.0387351781"/>
    <n v="0.68545488485132422"/>
    <s v="Cinema '84"/>
    <n v="140"/>
  </r>
  <r>
    <s v="Mad Max 2"/>
    <x v="0"/>
    <x v="2"/>
    <n v="90.9"/>
    <x v="1"/>
    <s v="May 21, 1982 (United States)"/>
    <x v="37"/>
    <n v="170000"/>
    <s v="George Miller"/>
    <s v="Terry Hayes"/>
    <s v="Mel Gibson"/>
    <s v="Australia"/>
    <n v="3000000"/>
    <n v="23668369"/>
    <n v="1062971.7105237155"/>
    <n v="0.87324855379768673"/>
    <s v="Kennedy Miller Productions"/>
    <n v="96"/>
  </r>
  <r>
    <s v="Das Boot"/>
    <x v="3"/>
    <x v="1"/>
    <n v="90.9"/>
    <x v="1"/>
    <s v="February 10, 1982 (United States)"/>
    <x v="28"/>
    <n v="237000"/>
    <s v="Wolfgang Petersen"/>
    <s v="Wolfgang Petersen"/>
    <s v="JÃ¼rgen Prochnow"/>
    <s v="West Germany"/>
    <m/>
    <n v="11487676"/>
    <n v="515923.78873517789"/>
    <n v="1"/>
    <s v="Bavaria Film"/>
    <n v="149"/>
  </r>
  <r>
    <s v="Stripes"/>
    <x v="0"/>
    <x v="3"/>
    <n v="90.9"/>
    <x v="1"/>
    <s v="June 26, 1981 (United States)"/>
    <x v="15"/>
    <n v="68000"/>
    <s v="Ivan Reitman"/>
    <s v="Len Blum"/>
    <s v="Bill Murray"/>
    <s v="United States"/>
    <n v="10000000"/>
    <n v="85297000"/>
    <n v="3830779.2984189726"/>
    <n v="0.88276258250583262"/>
    <s v="Columbia Pictures"/>
    <n v="106"/>
  </r>
  <r>
    <s v="Possession"/>
    <x v="0"/>
    <x v="0"/>
    <n v="90.9"/>
    <x v="1"/>
    <s v="October 28, 1983 (United States)"/>
    <x v="34"/>
    <n v="27000"/>
    <s v="Andrzej Zulawski"/>
    <s v="Andrzej Zulawski"/>
    <s v="Isabelle Adjani"/>
    <s v="France"/>
    <m/>
    <n v="1113538"/>
    <n v="50010.179940711467"/>
    <n v="1"/>
    <s v="Gaumont"/>
    <n v="124"/>
  </r>
  <r>
    <s v="The Cannonball Run"/>
    <x v="1"/>
    <x v="2"/>
    <n v="90.9"/>
    <x v="1"/>
    <s v="June 19, 1981 (United States)"/>
    <x v="19"/>
    <n v="34000"/>
    <s v="Hal Needham"/>
    <s v="Brock Yates"/>
    <s v="Burt Reynolds"/>
    <s v="United States"/>
    <n v="18000000"/>
    <n v="72179579"/>
    <n v="3241661.9224802377"/>
    <n v="0.75062198686417936"/>
    <s v="Golden Harvest Company"/>
    <n v="95"/>
  </r>
  <r>
    <s v="Thief"/>
    <x v="0"/>
    <x v="2"/>
    <n v="90.9"/>
    <x v="1"/>
    <s v="March 27, 1981 (United States)"/>
    <x v="34"/>
    <n v="27000"/>
    <s v="Michael Mann"/>
    <s v="Frank Hohimer"/>
    <s v="James Caan"/>
    <s v="United States"/>
    <n v="5500000"/>
    <n v="11492915"/>
    <n v="516159.07781620556"/>
    <n v="0.52144429850912499"/>
    <s v="Mann/Caan Productions"/>
    <n v="123"/>
  </r>
  <r>
    <s v="Endless Love"/>
    <x v="0"/>
    <x v="0"/>
    <n v="90.9"/>
    <x v="1"/>
    <s v="July 17, 1981 (United States)"/>
    <x v="38"/>
    <n v="7600"/>
    <s v="Franco Zeffirelli"/>
    <s v="Scott Spencer"/>
    <s v="Brooke Shields"/>
    <s v="United States"/>
    <m/>
    <n v="32492674"/>
    <n v="1459280.6653162057"/>
    <n v="1"/>
    <s v="PolyGram Filmed Entertainment"/>
    <n v="116"/>
  </r>
  <r>
    <s v="Time Bandits"/>
    <x v="1"/>
    <x v="1"/>
    <n v="90.9"/>
    <x v="1"/>
    <s v="November 6, 1981 (United States)"/>
    <x v="9"/>
    <n v="60000"/>
    <s v="Terry Gilliam"/>
    <s v="Michael Palin"/>
    <s v="Sean Connery"/>
    <s v="United Kingdom"/>
    <n v="5000000"/>
    <n v="42368025"/>
    <n v="1902793.2176383401"/>
    <n v="0.88198647446983902"/>
    <s v="HandMade Films"/>
    <n v="110"/>
  </r>
  <r>
    <s v="The Four Seasons"/>
    <x v="1"/>
    <x v="3"/>
    <n v="90.9"/>
    <x v="1"/>
    <s v="May 22, 1981 (United States)"/>
    <x v="8"/>
    <n v="4200"/>
    <s v="Alan Alda"/>
    <s v="Alan Alda"/>
    <s v="Alan Alda"/>
    <s v="United States"/>
    <m/>
    <n v="50427646"/>
    <n v="2264759.3979249015"/>
    <n v="1"/>
    <s v="Universal Pictures"/>
    <n v="107"/>
  </r>
  <r>
    <s v="Friday the 13th Part 2"/>
    <x v="0"/>
    <x v="4"/>
    <n v="90.9"/>
    <x v="1"/>
    <s v="May 1, 1981 (United States)"/>
    <x v="10"/>
    <n v="61000"/>
    <s v="Steve Miner"/>
    <s v="Ron Kurz"/>
    <s v="Betsy Palmer"/>
    <s v="United States"/>
    <n v="1250000"/>
    <n v="21722776"/>
    <n v="975593.05256917002"/>
    <n v="0.94245670995272424"/>
    <s v="Georgetown Productions Inc."/>
    <n v="87"/>
  </r>
  <r>
    <s v="Scanners"/>
    <x v="0"/>
    <x v="4"/>
    <n v="90.9"/>
    <x v="1"/>
    <s v="January 14, 1981 (United States)"/>
    <x v="8"/>
    <n v="51000"/>
    <s v="David Cronenberg"/>
    <s v="David Cronenberg"/>
    <s v="Jennifer O'Neill"/>
    <s v="Canada"/>
    <m/>
    <n v="14225876"/>
    <n v="638899.27292490122"/>
    <n v="1"/>
    <s v="Canadian Film Development Corporation (CFDC)"/>
    <n v="103"/>
  </r>
  <r>
    <s v="For Your Eyes Only"/>
    <x v="1"/>
    <x v="2"/>
    <n v="90.9"/>
    <x v="1"/>
    <s v="June 26, 1981 (United States)"/>
    <x v="17"/>
    <n v="94000"/>
    <s v="John Glen"/>
    <s v="Richard Maibaum"/>
    <s v="Roger Moore"/>
    <s v="United Kingdom"/>
    <n v="28000000"/>
    <n v="54813222"/>
    <n v="2461720.2963438737"/>
    <n v="0.48917434556209816"/>
    <s v="Eon Productions"/>
    <n v="127"/>
  </r>
  <r>
    <s v="Halloween II"/>
    <x v="0"/>
    <x v="4"/>
    <n v="90.9"/>
    <x v="1"/>
    <s v="October 30, 1981 (United States)"/>
    <x v="16"/>
    <n v="77000"/>
    <s v="Rick Rosenthal"/>
    <s v="John Carpenter"/>
    <s v="Jamie Lee Curtis"/>
    <s v="United States"/>
    <n v="2500000"/>
    <n v="25533818"/>
    <n v="1146751.0159090911"/>
    <n v="0.90209063133449141"/>
    <s v="Dino De Laurentiis Company"/>
    <n v="92"/>
  </r>
  <r>
    <s v="Taps"/>
    <x v="1"/>
    <x v="0"/>
    <n v="90.9"/>
    <x v="1"/>
    <s v="December 25, 1981 (United States)"/>
    <x v="8"/>
    <n v="17000"/>
    <s v="Harold Becker"/>
    <s v="Darryl Ponicsan"/>
    <s v="George C. Scott"/>
    <s v="United States"/>
    <n v="14000000"/>
    <n v="35856053"/>
    <n v="1610333.6055830042"/>
    <n v="0.60954988548237587"/>
    <s v="Major Studio Partners"/>
    <n v="126"/>
  </r>
  <r>
    <s v="Reds"/>
    <x v="1"/>
    <x v="5"/>
    <n v="90.9"/>
    <x v="1"/>
    <s v="December 25, 1981 (United States)"/>
    <x v="4"/>
    <n v="21000"/>
    <s v="Warren Beatty"/>
    <s v="Warren Beatty"/>
    <s v="Warren Beatty"/>
    <s v="United States"/>
    <n v="32000000"/>
    <n v="40382659"/>
    <n v="1813628.3118083007"/>
    <n v="0.20758065980746834"/>
    <s v="Barclays Mercantile Industrial Finance"/>
    <n v="195"/>
  </r>
  <r>
    <s v="On Golden Pond"/>
    <x v="1"/>
    <x v="0"/>
    <n v="90.9"/>
    <x v="1"/>
    <s v="February 12, 1982 (United States)"/>
    <x v="37"/>
    <n v="29000"/>
    <s v="Mark Rydell"/>
    <s v="Ernest Thompson"/>
    <s v="Katharine Hepburn"/>
    <s v="United States"/>
    <m/>
    <n v="119285432"/>
    <n v="5357236.0517786564"/>
    <n v="1"/>
    <s v="IPC Films"/>
    <n v="109"/>
  </r>
  <r>
    <s v="The Fox and the Hound"/>
    <x v="2"/>
    <x v="10"/>
    <n v="90.9"/>
    <x v="1"/>
    <s v="July 10, 1981 (United States)"/>
    <x v="4"/>
    <n v="87000"/>
    <s v="Directors"/>
    <s v="Daniel P. Mannix"/>
    <s v="Mickey Rooney"/>
    <s v="United States"/>
    <n v="12000000"/>
    <n v="63456988"/>
    <n v="2849921.0519762849"/>
    <n v="0.81089553131642489"/>
    <s v="Walt Disney Animation Studios"/>
    <n v="83"/>
  </r>
  <r>
    <s v="Chariots of Fire"/>
    <x v="1"/>
    <x v="5"/>
    <n v="90.9"/>
    <x v="1"/>
    <s v="April 9, 1982 (United States)"/>
    <x v="13"/>
    <n v="56000"/>
    <s v="Hugh Hudson"/>
    <s v="Colin Welland"/>
    <s v="Ben Cross"/>
    <s v="United Kingdom"/>
    <n v="5500000"/>
    <n v="59303359"/>
    <n v="2663377.140859684"/>
    <n v="0.90725651813415831"/>
    <s v="Enigma Productions"/>
    <n v="125"/>
  </r>
  <r>
    <s v="Absence of Malice"/>
    <x v="1"/>
    <x v="0"/>
    <n v="90.9"/>
    <x v="1"/>
    <s v="December 18, 1981 (United States)"/>
    <x v="15"/>
    <n v="12000"/>
    <s v="Sydney Pollack"/>
    <s v="Kurt Luedtke"/>
    <s v="Paul Newman"/>
    <s v="United States"/>
    <n v="12000000"/>
    <n v="40716963"/>
    <n v="1828642.2612154151"/>
    <n v="0.70528253789458706"/>
    <s v="Columbia Pictures"/>
    <n v="116"/>
  </r>
  <r>
    <s v="Tarzan the Ape Man"/>
    <x v="6"/>
    <x v="1"/>
    <n v="90.9"/>
    <x v="1"/>
    <s v="July 24, 1981 (United States)"/>
    <x v="39"/>
    <n v="5300"/>
    <s v="John Derek"/>
    <s v="Tom Rowe"/>
    <s v="Bo Derek"/>
    <s v="United States"/>
    <n v="6500000"/>
    <n v="36565280"/>
    <n v="1642185.7470355732"/>
    <n v="0.82223573838351571"/>
    <s v="Metro-Goldwyn-Mayer (MGM)"/>
    <n v="115"/>
  </r>
  <r>
    <s v="Victory"/>
    <x v="1"/>
    <x v="0"/>
    <n v="90.9"/>
    <x v="1"/>
    <s v="July 31, 1981 (United States)"/>
    <x v="17"/>
    <n v="29000"/>
    <s v="John Huston"/>
    <s v="Yabo Yablonsky"/>
    <s v="Michael Caine"/>
    <s v="United Kingdom"/>
    <n v="10000000"/>
    <n v="10853418"/>
    <n v="487438.58507905144"/>
    <n v="7.8631266205724318E-2"/>
    <s v="Lorimar Film Entertainment"/>
    <n v="116"/>
  </r>
  <r>
    <s v="Arthur"/>
    <x v="1"/>
    <x v="3"/>
    <n v="90.9"/>
    <x v="1"/>
    <s v="July 17, 1981 (United States)"/>
    <x v="15"/>
    <n v="27000"/>
    <s v="Steve Gordon"/>
    <s v="Steve Gordon"/>
    <s v="Dudley Moore"/>
    <s v="United States"/>
    <n v="7000000"/>
    <n v="95461682"/>
    <n v="4287286.0147233205"/>
    <n v="0.92667214893615635"/>
    <s v="Orion Pictures"/>
    <n v="97"/>
  </r>
  <r>
    <s v="My Dinner with Andre"/>
    <x v="1"/>
    <x v="5"/>
    <n v="90.9"/>
    <x v="1"/>
    <s v="October 11, 1981 (United States)"/>
    <x v="40"/>
    <n v="19000"/>
    <s v="Louis Malle"/>
    <s v="Wallace Shawn"/>
    <s v="Andre Gregory"/>
    <s v="United States"/>
    <m/>
    <n v="5073"/>
    <n v="227.83384387351782"/>
    <n v="1"/>
    <s v="Saga Productions Inc."/>
    <n v="110"/>
  </r>
  <r>
    <s v="Caveman"/>
    <x v="1"/>
    <x v="3"/>
    <n v="90.9"/>
    <x v="1"/>
    <s v="April 17, 1981 (United States)"/>
    <x v="1"/>
    <n v="7300"/>
    <s v="Carl Gottlieb"/>
    <s v="Rudy De Luca"/>
    <s v="Ringo Starr"/>
    <s v="United States"/>
    <m/>
    <n v="15965924"/>
    <n v="717046.68557312258"/>
    <n v="1"/>
    <s v="Estudios Churubusco Azteca S.A."/>
    <n v="91"/>
  </r>
  <r>
    <s v="Dead &amp; Buried"/>
    <x v="0"/>
    <x v="4"/>
    <n v="90.9"/>
    <x v="1"/>
    <s v="October 9, 1981 (United States)"/>
    <x v="14"/>
    <n v="11000"/>
    <s v="Gary Sherman"/>
    <s v="Jeff Millar"/>
    <s v="James Farentino"/>
    <s v="United States"/>
    <n v="3000000"/>
    <m/>
    <n v="0"/>
    <e v="#DIV/0!"/>
    <s v="Aspen Productions (I)"/>
    <n v="94"/>
  </r>
  <r>
    <s v="History of the World: Part I"/>
    <x v="0"/>
    <x v="3"/>
    <n v="90.9"/>
    <x v="1"/>
    <s v="June 12, 1981 (United States)"/>
    <x v="15"/>
    <n v="47000"/>
    <s v="Mel Brooks"/>
    <s v="Mel Brooks"/>
    <s v="Mel Brooks"/>
    <s v="United States"/>
    <n v="11000000"/>
    <n v="31672907"/>
    <n v="1422464.0544960476"/>
    <n v="0.65270001897836538"/>
    <s v="Brooksfilms"/>
    <n v="92"/>
  </r>
  <r>
    <s v="The Howling"/>
    <x v="0"/>
    <x v="4"/>
    <n v="90.9"/>
    <x v="1"/>
    <s v="April 10, 1981 (United States)"/>
    <x v="14"/>
    <n v="32000"/>
    <s v="Joe Dante"/>
    <s v="Gary Brandner"/>
    <s v="Dee Wallace"/>
    <s v="United States"/>
    <n v="1000000"/>
    <n v="17985893"/>
    <n v="807765.64906126494"/>
    <n v="0.94440087017086116"/>
    <s v="Embassy Pictures"/>
    <n v="91"/>
  </r>
  <r>
    <s v="Dragonslayer"/>
    <x v="1"/>
    <x v="2"/>
    <n v="90.9"/>
    <x v="1"/>
    <s v="June 26, 1981 (United States)"/>
    <x v="17"/>
    <n v="16000"/>
    <s v="Matthew Robbins"/>
    <s v="Hal Barwood"/>
    <s v="Peter MacNicol"/>
    <s v="United Kingdom"/>
    <n v="18000000"/>
    <n v="14110013"/>
    <n v="633695.74194664042"/>
    <n v="-0.27568982395693042"/>
    <s v="Paramount Pictures"/>
    <n v="109"/>
  </r>
  <r>
    <s v="Cutter's Way"/>
    <x v="0"/>
    <x v="6"/>
    <n v="90.9"/>
    <x v="1"/>
    <s v="February 10, 1982 (France)"/>
    <x v="15"/>
    <n v="5300"/>
    <s v="Ivan Passer"/>
    <s v="Newton Thornburg"/>
    <s v="Jeff Bridges"/>
    <s v="United States"/>
    <n v="3000000"/>
    <n v="1752634"/>
    <n v="78712.663339920953"/>
    <n v="-0.71170934718828915"/>
    <s v="Gurian Entertainment"/>
    <n v="109"/>
  </r>
  <r>
    <s v="Quest for Fire"/>
    <x v="0"/>
    <x v="1"/>
    <n v="90.9"/>
    <x v="1"/>
    <s v="February 12, 1982 (United States)"/>
    <x v="4"/>
    <n v="21000"/>
    <s v="Jean-Jacques Annaud"/>
    <s v="GÃ©rard Brach"/>
    <s v="Everett McGill"/>
    <s v="Canada"/>
    <n v="12500000"/>
    <n v="20962615"/>
    <n v="941453.4108201582"/>
    <n v="0.40370034940774324"/>
    <s v="International Cinema Corporation (ICC)"/>
    <n v="100"/>
  </r>
  <r>
    <s v="The Final Conflict"/>
    <x v="0"/>
    <x v="4"/>
    <n v="90.9"/>
    <x v="1"/>
    <s v="March 20, 1981 (United States)"/>
    <x v="41"/>
    <n v="19000"/>
    <s v="Graham Baker"/>
    <s v="David Seltzer"/>
    <s v="Sam Neill"/>
    <s v="United Kingdom"/>
    <n v="5000000"/>
    <n v="20471382"/>
    <n v="919391.61254940717"/>
    <n v="0.75575659718528043"/>
    <s v="Twentieth Century Fox"/>
    <n v="108"/>
  </r>
  <r>
    <s v="Mommie Dearest"/>
    <x v="0"/>
    <x v="5"/>
    <n v="90.9"/>
    <x v="1"/>
    <s v="September 25, 1981 (United States)"/>
    <x v="17"/>
    <n v="15000"/>
    <s v="Frank Perry"/>
    <s v="Christina Crawford"/>
    <s v="Faye Dunaway"/>
    <s v="United States"/>
    <n v="5000000"/>
    <n v="19032261"/>
    <n v="854759.15261857712"/>
    <n v="0.73728817611317965"/>
    <s v="Paramount Pictures"/>
    <n v="129"/>
  </r>
  <r>
    <s v="Private Lessons"/>
    <x v="0"/>
    <x v="3"/>
    <n v="90.9"/>
    <x v="1"/>
    <s v="June 10, 1981 (United States)"/>
    <x v="33"/>
    <n v="3400"/>
    <s v="Alan Myerson"/>
    <s v="Dan Greenburg"/>
    <s v="Sylvia Kristel"/>
    <s v="United States"/>
    <n v="2800000"/>
    <n v="26279000"/>
    <n v="1180217.9347826089"/>
    <n v="0.89345104456029534"/>
    <s v="Barry &amp; Enright Productions"/>
    <n v="87"/>
  </r>
  <r>
    <s v="The Postman Always Rings Twice"/>
    <x v="0"/>
    <x v="6"/>
    <n v="90.9"/>
    <x v="1"/>
    <s v="March 20, 1981 (United States)"/>
    <x v="14"/>
    <n v="22000"/>
    <s v="Bob Rafelson"/>
    <s v="David Mamet"/>
    <s v="Jack Nicholson"/>
    <s v="West Germany"/>
    <n v="12000000"/>
    <n v="12376625"/>
    <n v="555847.43700592895"/>
    <n v="3.0430347530122307E-2"/>
    <s v="CIP Filmproduktion GmbH"/>
    <n v="122"/>
  </r>
  <r>
    <s v="Ragtime"/>
    <x v="1"/>
    <x v="0"/>
    <n v="90.9"/>
    <x v="1"/>
    <s v="December 25, 1981 (United States)"/>
    <x v="4"/>
    <n v="9000"/>
    <s v="Milos Forman"/>
    <s v="E.L. Doctorow"/>
    <s v="James Cagney"/>
    <s v="United States"/>
    <m/>
    <n v="14920781"/>
    <n v="670108.19807312265"/>
    <n v="1"/>
    <s v="Dino De Laurentiis Company"/>
    <n v="155"/>
  </r>
  <r>
    <s v="Deadly Blessing"/>
    <x v="0"/>
    <x v="4"/>
    <n v="90.9"/>
    <x v="1"/>
    <s v="August 14, 1981 (United States)"/>
    <x v="41"/>
    <n v="5200"/>
    <s v="Wes Craven"/>
    <s v="Glenn M. Benest"/>
    <s v="Maren Jensen"/>
    <s v="United States"/>
    <n v="2500000"/>
    <n v="8279042"/>
    <n v="371820.61156126484"/>
    <n v="0.69803269508718524"/>
    <s v="PolyGram Filmed Entertainment"/>
    <n v="100"/>
  </r>
  <r>
    <s v="Eyewitness"/>
    <x v="0"/>
    <x v="6"/>
    <n v="90.9"/>
    <x v="1"/>
    <s v="February 13, 1981 (United States)"/>
    <x v="22"/>
    <n v="4500"/>
    <s v="Peter Yates"/>
    <s v="Steve Tesich"/>
    <s v="William Hurt"/>
    <s v="United States"/>
    <n v="8500000"/>
    <n v="6400000"/>
    <n v="287430.8300395257"/>
    <n v="-0.328125"/>
    <s v="Twentieth Century Fox"/>
    <n v="103"/>
  </r>
  <r>
    <s v="Gallipoli"/>
    <x v="1"/>
    <x v="1"/>
    <n v="90.9"/>
    <x v="1"/>
    <s v="August 28, 1981 (United States)"/>
    <x v="34"/>
    <n v="38000"/>
    <s v="Peter Weir"/>
    <s v="David Williamson"/>
    <s v="Mel Gibson"/>
    <s v="Australia"/>
    <m/>
    <n v="5732587"/>
    <n v="257456.59995059291"/>
    <n v="1"/>
    <s v="R&amp;R Films"/>
    <n v="110"/>
  </r>
  <r>
    <s v="Outland"/>
    <x v="0"/>
    <x v="2"/>
    <n v="90.9"/>
    <x v="1"/>
    <s v="May 22, 1981 (United States)"/>
    <x v="14"/>
    <n v="28000"/>
    <s v="Peter Hyams"/>
    <s v="Peter Hyams"/>
    <s v="Sean Connery"/>
    <s v="United Kingdom"/>
    <n v="16000000"/>
    <n v="17374595"/>
    <n v="780311.60350790527"/>
    <n v="7.9115225419642873E-2"/>
    <s v="The Ladd Company"/>
    <n v="109"/>
  </r>
  <r>
    <s v="Southern Comfort"/>
    <x v="0"/>
    <x v="2"/>
    <n v="90.9"/>
    <x v="1"/>
    <s v="September 25, 1981 (United States)"/>
    <x v="13"/>
    <n v="17000"/>
    <s v="Walter Hill"/>
    <s v="Michael Kane"/>
    <s v="Keith Carradine"/>
    <s v="United States"/>
    <m/>
    <m/>
    <n v="0"/>
    <e v="#DIV/0!"/>
    <s v="Cinema Group Ventures"/>
    <n v="106"/>
  </r>
  <r>
    <s v="S.O.B."/>
    <x v="0"/>
    <x v="3"/>
    <n v="90.9"/>
    <x v="1"/>
    <s v="July 1, 1981 (United States)"/>
    <x v="5"/>
    <n v="5700"/>
    <s v="Blake Edwards"/>
    <s v="Blake Edwards"/>
    <s v="Julie Andrews"/>
    <s v="United States"/>
    <n v="12000000"/>
    <n v="14867086"/>
    <n v="667696.69832015818"/>
    <n v="0.19284787886476207"/>
    <s v="Artista Management"/>
    <n v="122"/>
  </r>
  <r>
    <s v="The Beyond"/>
    <x v="0"/>
    <x v="4"/>
    <n v="90.9"/>
    <x v="1"/>
    <s v="November 11, 1983 (United States)"/>
    <x v="8"/>
    <n v="21000"/>
    <s v="Lucio Fulci"/>
    <s v="Dardano Sacchetti"/>
    <s v="Catriona MacColl"/>
    <s v="Italy"/>
    <n v="400000"/>
    <n v="123843"/>
    <n v="5561.9212944664041"/>
    <n v="-2.2298959166040873"/>
    <s v="Fulvia Film"/>
    <n v="87"/>
  </r>
  <r>
    <s v="Ghost Story"/>
    <x v="0"/>
    <x v="0"/>
    <n v="90.9"/>
    <x v="1"/>
    <s v="December 18, 1981 (United States)"/>
    <x v="21"/>
    <n v="7900"/>
    <s v="John Irvin"/>
    <s v="Peter Straub"/>
    <s v="Craig Wasson"/>
    <s v="United States"/>
    <m/>
    <n v="23371905"/>
    <n v="1049657.1958992095"/>
    <n v="1"/>
    <s v="Universal Pictures"/>
    <n v="110"/>
  </r>
  <r>
    <s v="My Bloody Valentine"/>
    <x v="0"/>
    <x v="4"/>
    <n v="90.9"/>
    <x v="1"/>
    <s v="February 11, 1981 (United States)"/>
    <x v="21"/>
    <n v="19000"/>
    <s v="George Mihalka"/>
    <s v="Stephen A. Miller"/>
    <s v="Paul Kelman"/>
    <s v="Canada"/>
    <m/>
    <n v="5672031"/>
    <n v="254736.96536561268"/>
    <n v="1"/>
    <s v="Canadian Film Development Corporation (CFDC)"/>
    <n v="90"/>
  </r>
  <r>
    <s v="The Funhouse"/>
    <x v="0"/>
    <x v="4"/>
    <n v="90.9"/>
    <x v="1"/>
    <s v="March 13, 1981 (United States)"/>
    <x v="23"/>
    <n v="13000"/>
    <s v="Tobe Hooper"/>
    <s v="Lawrence J. Block"/>
    <s v="Elizabeth Berridge"/>
    <s v="United States"/>
    <m/>
    <n v="7886857"/>
    <n v="354207.1646739131"/>
    <n v="1"/>
    <s v="Universal Pictures"/>
    <n v="96"/>
  </r>
  <r>
    <s v="One from the Heart"/>
    <x v="0"/>
    <x v="0"/>
    <n v="90.9"/>
    <x v="1"/>
    <s v="February 11, 1982 (United States)"/>
    <x v="16"/>
    <n v="5700"/>
    <s v="Francis Ford Coppola"/>
    <s v="Armyan Bernstein"/>
    <s v="Frederic Forrest"/>
    <s v="United States"/>
    <n v="26000000"/>
    <n v="636796"/>
    <n v="28599.187944664034"/>
    <n v="-39.829402194737405"/>
    <s v="Zoetrope Studios"/>
    <n v="107"/>
  </r>
  <r>
    <s v="The French Lieutenant's Woman"/>
    <x v="0"/>
    <x v="0"/>
    <n v="90.9"/>
    <x v="1"/>
    <s v="October 16, 1981 (United States)"/>
    <x v="9"/>
    <n v="13000"/>
    <s v="Karel Reisz"/>
    <s v="John Fowles"/>
    <s v="Meryl Streep"/>
    <s v="United Kingdom"/>
    <m/>
    <n v="26890068"/>
    <n v="1207661.650790514"/>
    <n v="1"/>
    <s v="Juniper Films"/>
    <n v="124"/>
  </r>
  <r>
    <s v="The Great Muppet Caper"/>
    <x v="2"/>
    <x v="1"/>
    <n v="90.9"/>
    <x v="1"/>
    <s v="June 26, 1981 (United States)"/>
    <x v="13"/>
    <n v="14000"/>
    <s v="Jim Henson"/>
    <s v="Tom Patchett"/>
    <s v="Jim Henson"/>
    <s v="United Kingdom"/>
    <m/>
    <n v="31206251"/>
    <n v="1401506.0355237157"/>
    <n v="1"/>
    <s v="Henson Associates (HA)"/>
    <n v="97"/>
  </r>
  <r>
    <s v="True Confessions"/>
    <x v="0"/>
    <x v="6"/>
    <n v="90.9"/>
    <x v="1"/>
    <s v="September 25, 1981 (United States)"/>
    <x v="21"/>
    <n v="7500"/>
    <s v="Ulu Grosbard"/>
    <s v="John Gregory Dunne"/>
    <s v="Robert De Niro"/>
    <s v="United States"/>
    <n v="10000000"/>
    <n v="12850276"/>
    <n v="577119.60889328073"/>
    <n v="0.22180659777268596"/>
    <s v="Chartoff-Winkler Productions"/>
    <n v="108"/>
  </r>
  <r>
    <s v="Looker"/>
    <x v="1"/>
    <x v="0"/>
    <n v="90.9"/>
    <x v="1"/>
    <s v="October 30, 1981 (United States)"/>
    <x v="10"/>
    <n v="4900"/>
    <s v="Michael Crichton"/>
    <s v="Michael Crichton"/>
    <s v="Albert Finney"/>
    <s v="United States"/>
    <n v="8000000"/>
    <m/>
    <n v="0"/>
    <e v="#DIV/0!"/>
    <s v="The Ladd Company"/>
    <n v="93"/>
  </r>
  <r>
    <s v="Nighthawks"/>
    <x v="0"/>
    <x v="2"/>
    <n v="90.9"/>
    <x v="1"/>
    <s v="April 10, 1981 (United States)"/>
    <x v="5"/>
    <n v="18000"/>
    <s v="Bruce Malmuth"/>
    <s v="David Shaber"/>
    <s v="Sylvester Stallone"/>
    <s v="United States"/>
    <n v="5000000"/>
    <n v="19905359"/>
    <n v="893970.91556324123"/>
    <n v="0.7488113628093821"/>
    <s v="Universal Pictures"/>
    <n v="99"/>
  </r>
  <r>
    <s v="Nice Dreams"/>
    <x v="0"/>
    <x v="3"/>
    <n v="90.9"/>
    <x v="1"/>
    <s v="June 5, 1981 (United States)"/>
    <x v="19"/>
    <n v="7100"/>
    <s v="Tommy Chong"/>
    <s v="Tommy Chong"/>
    <s v="Cheech Marin"/>
    <s v="United States"/>
    <m/>
    <n v="37000000"/>
    <n v="1661709.486166008"/>
    <n v="1"/>
    <s v="C &amp; C Brown Production"/>
    <n v="88"/>
  </r>
  <r>
    <s v="Sharky's Machine"/>
    <x v="0"/>
    <x v="2"/>
    <n v="90.9"/>
    <x v="1"/>
    <s v="December 18, 1981 (United States)"/>
    <x v="21"/>
    <n v="5600"/>
    <s v="Burt Reynolds"/>
    <s v="William Diehl"/>
    <s v="Burt Reynolds"/>
    <s v="United States"/>
    <m/>
    <n v="35610100"/>
    <n v="1599287.5938735181"/>
    <n v="1"/>
    <s v="Deliverance Productions"/>
    <n v="122"/>
  </r>
  <r>
    <s v="Neighbors"/>
    <x v="0"/>
    <x v="3"/>
    <n v="90.9"/>
    <x v="1"/>
    <s v="December 18, 1981 (United States)"/>
    <x v="41"/>
    <n v="7600"/>
    <s v="John G. Avildsen"/>
    <s v="Thomas Berger"/>
    <s v="John Belushi"/>
    <s v="United States"/>
    <n v="8500000"/>
    <n v="29916207"/>
    <n v="1343568.7827569172"/>
    <n v="0.71587307174335302"/>
    <s v="Columbia Pictures"/>
    <n v="94"/>
  </r>
  <r>
    <s v="Puberty Blues"/>
    <x v="0"/>
    <x v="3"/>
    <n v="90.9"/>
    <x v="1"/>
    <s v="December 10, 1981 (Australia)"/>
    <x v="23"/>
    <n v="1300"/>
    <s v="Bruce Beresford"/>
    <s v="Margaret Kelly"/>
    <s v="Nell Schofield"/>
    <s v="Australia"/>
    <m/>
    <n v="237000"/>
    <n v="10643.922924901186"/>
    <n v="1"/>
    <s v="Limelight Productions (II)"/>
    <n v="87"/>
  </r>
  <r>
    <s v="Eye of the Needle"/>
    <x v="0"/>
    <x v="11"/>
    <n v="90.9"/>
    <x v="1"/>
    <s v="July 24, 1981 (United States)"/>
    <x v="12"/>
    <n v="9900"/>
    <s v="Richard Marquand"/>
    <s v="Ken Follett"/>
    <s v="Donald Sutherland"/>
    <s v="United Kingdom"/>
    <m/>
    <n v="17583634"/>
    <n v="789699.76808300405"/>
    <n v="1"/>
    <s v="Kings Road Entertainment"/>
    <n v="112"/>
  </r>
  <r>
    <s v="Wolfen"/>
    <x v="0"/>
    <x v="4"/>
    <n v="90.9"/>
    <x v="1"/>
    <s v="July 24, 1981 (United States)"/>
    <x v="21"/>
    <n v="9400"/>
    <s v="Michael Wadleigh"/>
    <s v="Whitley Strieber"/>
    <s v="Albert Finney"/>
    <s v="United States"/>
    <n v="17000000"/>
    <n v="10626725"/>
    <n v="477257.56052371545"/>
    <n v="-0.5997402774608358"/>
    <s v="Orion Pictures"/>
    <n v="115"/>
  </r>
  <r>
    <s v="Student Bodies"/>
    <x v="0"/>
    <x v="3"/>
    <n v="90.9"/>
    <x v="1"/>
    <s v="August 7, 1981 (United States)"/>
    <x v="30"/>
    <n v="4400"/>
    <s v="Mickey Rose"/>
    <s v="Mickey Rose"/>
    <s v="Kristen Riter"/>
    <s v="United States"/>
    <m/>
    <n v="5165432"/>
    <n v="231985.06363636366"/>
    <n v="1"/>
    <s v="Allen Smithee Classic Films"/>
    <n v="86"/>
  </r>
  <r>
    <s v="Prince of the City"/>
    <x v="0"/>
    <x v="6"/>
    <n v="90.9"/>
    <x v="1"/>
    <s v="August 26, 1981 (United States)"/>
    <x v="24"/>
    <n v="7600"/>
    <s v="Sidney Lumet"/>
    <s v="Jay Presson Allen"/>
    <s v="Treat Williams"/>
    <s v="United States"/>
    <n v="8600000"/>
    <n v="8124257"/>
    <n v="364869.05202569172"/>
    <n v="-5.8558339550312109E-2"/>
    <s v="Orion Pictures"/>
    <n v="167"/>
  </r>
  <r>
    <s v="The Hand"/>
    <x v="0"/>
    <x v="0"/>
    <n v="90.9"/>
    <x v="1"/>
    <s v="April 24, 1981 (United States)"/>
    <x v="30"/>
    <n v="5700"/>
    <s v="Oliver Stone"/>
    <s v="Marc Brandel"/>
    <s v="Michael Caine"/>
    <s v="United States"/>
    <m/>
    <n v="2447576"/>
    <n v="109923.25019762847"/>
    <n v="1"/>
    <s v="Orion Pictures"/>
    <n v="104"/>
  </r>
  <r>
    <s v="Continental Divide"/>
    <x v="1"/>
    <x v="3"/>
    <n v="90.9"/>
    <x v="1"/>
    <s v="September 18, 1981 (United States)"/>
    <x v="19"/>
    <n v="4800"/>
    <s v="Michael Apted"/>
    <s v="Lawrence Kasdan"/>
    <s v="John Belushi"/>
    <s v="United States"/>
    <m/>
    <n v="15578237"/>
    <n v="699635.248666008"/>
    <n v="1"/>
    <s v="Universal Pictures"/>
    <n v="103"/>
  </r>
  <r>
    <s v="Diva"/>
    <x v="0"/>
    <x v="12"/>
    <n v="90.9"/>
    <x v="1"/>
    <s v="April 23, 1982 (United States)"/>
    <x v="13"/>
    <n v="12000"/>
    <s v="Jean-Jacques Beineix"/>
    <s v="Daniel Odier"/>
    <s v="Wilhelmenia Fernandez"/>
    <s v="France"/>
    <m/>
    <n v="110014"/>
    <n v="4940.8461462450596"/>
    <n v="1"/>
    <s v="Les Films Galaxie"/>
    <n v="117"/>
  </r>
  <r>
    <s v="Venom"/>
    <x v="0"/>
    <x v="4"/>
    <n v="90.9"/>
    <x v="1"/>
    <s v="January 29, 1982 (United States)"/>
    <x v="1"/>
    <n v="2600"/>
    <s v="Piers Haggard"/>
    <s v="Alan Scholefield"/>
    <s v="Klaus Kinski"/>
    <s v="United Kingdom"/>
    <m/>
    <n v="5229643"/>
    <n v="234868.84817193678"/>
    <n v="1"/>
    <s v="Morison Film Group"/>
    <n v="92"/>
  </r>
  <r>
    <s v="Fort Apache the Bronx"/>
    <x v="0"/>
    <x v="6"/>
    <n v="90.9"/>
    <x v="1"/>
    <s v="February 6, 1981 (United States)"/>
    <x v="17"/>
    <n v="5800"/>
    <s v="Daniel Petrie"/>
    <s v="Heywood Gould"/>
    <s v="Paul Newman"/>
    <s v="United States"/>
    <m/>
    <n v="29200000"/>
    <n v="1311403.1620553362"/>
    <n v="1"/>
    <s v="Time Life Films"/>
    <n v="125"/>
  </r>
  <r>
    <s v="Eyes of a Stranger"/>
    <x v="0"/>
    <x v="4"/>
    <n v="90.9"/>
    <x v="1"/>
    <s v="March 27, 1981 (United States)"/>
    <x v="22"/>
    <n v="2400"/>
    <s v="Ken Wiederhorn"/>
    <s v="Ron Kurz"/>
    <s v="Lauren Tewes"/>
    <s v="United States"/>
    <n v="800000"/>
    <n v="1118634"/>
    <n v="50239.046739130441"/>
    <n v="0.28484204842692068"/>
    <s v="Georgetown Productions Inc."/>
    <n v="84"/>
  </r>
  <r>
    <s v="Zorro: The Gay Blade"/>
    <x v="1"/>
    <x v="2"/>
    <n v="90.9"/>
    <x v="1"/>
    <s v="July 17, 1981 (United States)"/>
    <x v="19"/>
    <n v="4100"/>
    <s v="Peter Medak"/>
    <s v="Hal Dresner"/>
    <s v="George Hamilton"/>
    <s v="United States"/>
    <m/>
    <m/>
    <n v="0"/>
    <e v="#DIV/0!"/>
    <s v="Melvin Simon Productions"/>
    <n v="93"/>
  </r>
  <r>
    <s v="Under the Rainbow"/>
    <x v="1"/>
    <x v="3"/>
    <n v="90.9"/>
    <x v="1"/>
    <s v="July 31, 1981 (United States)"/>
    <x v="20"/>
    <n v="2600"/>
    <s v="Steve Rash"/>
    <s v="Fred Bauer"/>
    <s v="Chevy Chase"/>
    <s v="United States"/>
    <n v="20000000"/>
    <n v="18826490"/>
    <n v="845517.75741106726"/>
    <n v="-6.2332914951220328E-2"/>
    <s v="Innovisions"/>
    <n v="98"/>
  </r>
  <r>
    <s v="Carbon Copy"/>
    <x v="1"/>
    <x v="3"/>
    <n v="90.9"/>
    <x v="1"/>
    <s v="September 25, 1981 (United States)"/>
    <x v="41"/>
    <n v="2600"/>
    <s v="Michael Schultz"/>
    <s v="Stanley Shapiro"/>
    <s v="George Segal"/>
    <s v="United States"/>
    <n v="6000000"/>
    <n v="9566593"/>
    <n v="429645.90103754943"/>
    <n v="0.37281747012755745"/>
    <s v="DeHaven/Shapiro Productions"/>
    <n v="92"/>
  </r>
  <r>
    <s v="The Incredible Shrinking Woman"/>
    <x v="1"/>
    <x v="3"/>
    <n v="90.9"/>
    <x v="1"/>
    <s v="January 30, 1981 (United States)"/>
    <x v="30"/>
    <n v="4500"/>
    <s v="Joel Schumacher"/>
    <s v="Richard Matheson"/>
    <s v="Lily Tomlin"/>
    <s v="United States"/>
    <m/>
    <n v="20259961"/>
    <n v="909896.46981225302"/>
    <n v="1"/>
    <s v="Lija Productions"/>
    <n v="88"/>
  </r>
  <r>
    <s v="The Night the Lights Went Out in Georgia"/>
    <x v="1"/>
    <x v="0"/>
    <n v="90.9"/>
    <x v="1"/>
    <s v="June 5, 1981 (United States)"/>
    <x v="22"/>
    <n v="891"/>
    <s v="Ron Maxwell"/>
    <s v="Bob Bonney"/>
    <s v="Kristy McNichol"/>
    <s v="United States"/>
    <m/>
    <n v="14923752"/>
    <n v="670241.62885375496"/>
    <n v="1"/>
    <s v="Viacom Enterprises"/>
    <n v="112"/>
  </r>
  <r>
    <s v="Quartet"/>
    <x v="0"/>
    <x v="0"/>
    <n v="90.9"/>
    <x v="1"/>
    <s v="October 25, 1981 (United States)"/>
    <x v="21"/>
    <n v="1300"/>
    <s v="James Ivory"/>
    <s v="Jean Rhys"/>
    <s v="Isabelle Adjani"/>
    <s v="United Kingdom"/>
    <m/>
    <n v="12042"/>
    <n v="540.81907114624516"/>
    <n v="1"/>
    <s v="Merchant Ivory Productions"/>
    <n v="101"/>
  </r>
  <r>
    <s v="Graduation Day"/>
    <x v="0"/>
    <x v="4"/>
    <n v="90.9"/>
    <x v="1"/>
    <s v="May 1, 1981 (United States)"/>
    <x v="38"/>
    <n v="3600"/>
    <s v="Herb Freed"/>
    <s v="Anne Marisse"/>
    <s v="Christopher George"/>
    <s v="United States"/>
    <n v="250000"/>
    <m/>
    <n v="0"/>
    <e v="#DIV/0!"/>
    <s v="Baughn/Freed Productions"/>
    <n v="96"/>
  </r>
  <r>
    <s v="Modern Problems"/>
    <x v="1"/>
    <x v="3"/>
    <n v="90.9"/>
    <x v="1"/>
    <s v="December 25, 1981 (United States)"/>
    <x v="27"/>
    <n v="4900"/>
    <s v="Ken Shapiro"/>
    <s v="Ken Shapiro"/>
    <s v="Chevy Chase"/>
    <s v="United States"/>
    <n v="8000000"/>
    <n v="26154211"/>
    <n v="1174613.5276185772"/>
    <n v="0.6941219140581224"/>
    <s v="Twentieth Century Fox"/>
    <n v="93"/>
  </r>
  <r>
    <s v="Pennies from Heaven"/>
    <x v="0"/>
    <x v="0"/>
    <n v="90.9"/>
    <x v="1"/>
    <s v="January 1, 1982 (United States)"/>
    <x v="16"/>
    <n v="5300"/>
    <s v="Herbert Ross"/>
    <s v="Dennis Potter"/>
    <s v="Steve Martin"/>
    <s v="United States"/>
    <n v="22000000"/>
    <n v="9171289"/>
    <n v="411892.37653162057"/>
    <n v="-1.3987903990376924"/>
    <s v="Metro-Goldwyn-Mayer (MGM)"/>
    <n v="108"/>
  </r>
  <r>
    <s v="American Pop"/>
    <x v="0"/>
    <x v="10"/>
    <n v="90.9"/>
    <x v="1"/>
    <s v="February 13, 1981 (United States)"/>
    <x v="13"/>
    <n v="4400"/>
    <s v="Ralph Bakshi"/>
    <s v="Ronni Kern"/>
    <s v="Mews Small"/>
    <s v="United States"/>
    <n v="1500000"/>
    <m/>
    <n v="0"/>
    <e v="#DIV/0!"/>
    <s v="Bakshi Productions"/>
    <n v="96"/>
  </r>
  <r>
    <s v="The Legend of the Lone Ranger"/>
    <x v="1"/>
    <x v="2"/>
    <n v="90.9"/>
    <x v="1"/>
    <s v="May 22, 1981 (United States)"/>
    <x v="27"/>
    <n v="2000"/>
    <s v="William A. Fraker"/>
    <s v="Ivan Goff"/>
    <s v="Klinton Spilsbury"/>
    <s v="United States"/>
    <n v="18000000"/>
    <n v="12617845"/>
    <n v="566680.88463438745"/>
    <n v="-0.42655104734604049"/>
    <s v="Eaves Movie Ranch"/>
    <n v="98"/>
  </r>
  <r>
    <s v="Sphinx"/>
    <x v="1"/>
    <x v="1"/>
    <n v="90.9"/>
    <x v="1"/>
    <s v="February 11, 1981 (United States)"/>
    <x v="33"/>
    <n v="1300"/>
    <s v="Franklin J. Schaffner"/>
    <s v="John Byrum"/>
    <s v="Lesley-Anne Down"/>
    <s v="United Kingdom"/>
    <n v="14000000"/>
    <n v="2022771"/>
    <n v="90844.804298418981"/>
    <n v="-5.9211986922889439"/>
    <s v="Orion Pictures"/>
    <n v="118"/>
  </r>
  <r>
    <s v="Night School"/>
    <x v="0"/>
    <x v="4"/>
    <n v="90.9"/>
    <x v="1"/>
    <s v="September 11, 1981 (United States)"/>
    <x v="41"/>
    <n v="2400"/>
    <s v="Ken Hughes"/>
    <s v="Ruth Avergon"/>
    <s v="Leonard Mann"/>
    <s v="United States"/>
    <m/>
    <n v="1169875"/>
    <n v="52540.334733201584"/>
    <n v="1"/>
    <s v="Lorimar Productions"/>
    <n v="88"/>
  </r>
  <r>
    <s v="An Eye for an Eye"/>
    <x v="0"/>
    <x v="2"/>
    <n v="90.9"/>
    <x v="1"/>
    <s v="August 14, 1981 (United States)"/>
    <x v="30"/>
    <n v="3600"/>
    <s v="Steve Carver"/>
    <s v="James Bruner"/>
    <s v="Chuck Norris"/>
    <s v="United States"/>
    <n v="3800000"/>
    <m/>
    <n v="0"/>
    <e v="#DIV/0!"/>
    <s v="Adams Apple Film Company"/>
    <n v="106"/>
  </r>
  <r>
    <s v="Zoot Suit"/>
    <x v="0"/>
    <x v="0"/>
    <n v="90.9"/>
    <x v="1"/>
    <s v="January 1, 1982 (United States)"/>
    <x v="8"/>
    <n v="1100"/>
    <s v="Luis Valdez"/>
    <s v="Luis Valdez"/>
    <s v="Daniel Valdez"/>
    <s v="United States"/>
    <n v="2700000"/>
    <n v="3256082"/>
    <n v="146234.1174901186"/>
    <n v="0.17078255400201839"/>
    <s v="Universal Pictures"/>
    <n v="103"/>
  </r>
  <r>
    <s v="Rich and Famous"/>
    <x v="0"/>
    <x v="0"/>
    <n v="90.9"/>
    <x v="1"/>
    <s v="October 9, 1981 (United States)"/>
    <x v="23"/>
    <n v="1600"/>
    <s v="George Cukor"/>
    <s v="Gerald Ayres"/>
    <s v="Jacqueline Bisset"/>
    <s v="United States"/>
    <m/>
    <n v="14492125"/>
    <n v="650856.79965415027"/>
    <n v="1"/>
    <s v="Jaquet"/>
    <n v="117"/>
  </r>
  <r>
    <s v="Buddy Buddy"/>
    <x v="0"/>
    <x v="3"/>
    <n v="90.9"/>
    <x v="1"/>
    <s v="December 11, 1981 (United States)"/>
    <x v="16"/>
    <n v="4500"/>
    <s v="Billy Wilder"/>
    <s v="Francis Veber"/>
    <s v="Jack Lemmon"/>
    <s v="United States"/>
    <n v="10000000"/>
    <n v="7258543"/>
    <n v="325988.91240118578"/>
    <n v="-0.37768695453068196"/>
    <s v="Heron Productions"/>
    <n v="96"/>
  </r>
  <r>
    <s v="Bustin' Loose"/>
    <x v="0"/>
    <x v="3"/>
    <n v="90.9"/>
    <x v="1"/>
    <s v="May 22, 1981 (United States)"/>
    <x v="10"/>
    <n v="2900"/>
    <s v="Oz Scott"/>
    <s v="Lonne Elder III"/>
    <s v="Richard Pryor"/>
    <s v="United States"/>
    <n v="11000000"/>
    <n v="31261269"/>
    <n v="1403976.9526185773"/>
    <n v="0.64812688825907872"/>
    <s v="Universal Pictures"/>
    <n v="94"/>
  </r>
  <r>
    <s v="Modern Romance"/>
    <x v="0"/>
    <x v="3"/>
    <n v="90.9"/>
    <x v="1"/>
    <s v="March 13, 1981 (United States)"/>
    <x v="9"/>
    <n v="3600"/>
    <s v="Albert Brooks"/>
    <s v="Albert Brooks"/>
    <s v="Albert Brooks"/>
    <s v="United States"/>
    <m/>
    <n v="2863642"/>
    <n v="128609.21828063243"/>
    <n v="1"/>
    <s v="Columbia Pictures"/>
    <n v="93"/>
  </r>
  <r>
    <s v="Heartbeeps"/>
    <x v="1"/>
    <x v="3"/>
    <n v="90.9"/>
    <x v="1"/>
    <s v="December 18, 1981 (United States)"/>
    <x v="36"/>
    <n v="1300"/>
    <s v="Allan Arkush"/>
    <s v="John Hill"/>
    <s v="Andy Kaufman"/>
    <s v="United States"/>
    <n v="12000000"/>
    <n v="2154696"/>
    <n v="96769.696837944677"/>
    <n v="-4.5692311119526838"/>
    <s v="Universal Pictures"/>
    <n v="78"/>
  </r>
  <r>
    <s v="Back Roads"/>
    <x v="0"/>
    <x v="1"/>
    <n v="90.9"/>
    <x v="1"/>
    <s v="March 13, 1981 (United States)"/>
    <x v="41"/>
    <n v="829"/>
    <s v="Martin Ritt"/>
    <s v="Gary DeVore"/>
    <s v="Sally Field"/>
    <s v="United States"/>
    <m/>
    <n v="11809387"/>
    <n v="530372.17307312263"/>
    <n v="1"/>
    <s v="CBS Theatrical Films"/>
    <n v="94"/>
  </r>
  <r>
    <s v="Take This Job and Shove It"/>
    <x v="1"/>
    <x v="3"/>
    <n v="90.9"/>
    <x v="1"/>
    <s v="May 15, 1981 (United States)"/>
    <x v="18"/>
    <n v="761"/>
    <s v="Gus Trikonis"/>
    <s v="Barry Schneider"/>
    <s v="Robert Hays"/>
    <s v="United States"/>
    <n v="3500000"/>
    <n v="17569027"/>
    <n v="789043.75212450605"/>
    <n v="0.80078578056713101"/>
    <s v="Cinema Group Ventures"/>
    <n v="100"/>
  </r>
  <r>
    <s v="Raggedy Man"/>
    <x v="0"/>
    <x v="0"/>
    <n v="90.9"/>
    <x v="1"/>
    <s v="September 18, 1981 (United States)"/>
    <x v="8"/>
    <n v="1400"/>
    <s v="Jack Fisk"/>
    <s v="William D. Wittliff"/>
    <s v="Sissy Spacek"/>
    <s v="United States"/>
    <m/>
    <n v="1976198"/>
    <n v="88753.161166007907"/>
    <n v="1"/>
    <s v="Universal Pictures"/>
    <n v="94"/>
  </r>
  <r>
    <s v="Whose Life Is It Anyway?"/>
    <x v="0"/>
    <x v="3"/>
    <n v="90.9"/>
    <x v="1"/>
    <s v="January 22, 1982 (United States)"/>
    <x v="4"/>
    <n v="2700"/>
    <s v="John Badham"/>
    <s v="Brian Clark"/>
    <s v="Richard Dreyfuss"/>
    <s v="United States"/>
    <n v="13000000"/>
    <n v="8206145"/>
    <n v="368546.72949604748"/>
    <n v="-0.58417868560694453"/>
    <s v="Metro-Goldwyn-Mayer (MGM)"/>
    <n v="119"/>
  </r>
  <r>
    <s v="Inchon"/>
    <x v="1"/>
    <x v="0"/>
    <n v="90.9"/>
    <x v="1"/>
    <s v="September 17, 1982 (United States)"/>
    <x v="42"/>
    <n v="659"/>
    <s v="Terence Young"/>
    <s v="Robin Moore"/>
    <s v="Laurence Olivier"/>
    <s v="South Korea"/>
    <n v="46000000"/>
    <n v="5200986"/>
    <n v="233581.83171936762"/>
    <n v="-7.8444767972842069"/>
    <s v="One Way Productions"/>
    <n v="140"/>
  </r>
  <r>
    <s v="All Night Long"/>
    <x v="0"/>
    <x v="3"/>
    <n v="90.9"/>
    <x v="1"/>
    <s v="March 6, 1981 (United States)"/>
    <x v="30"/>
    <n v="1700"/>
    <s v="Jean-Claude Tramont"/>
    <s v="W.D. Richter"/>
    <s v="Gene Hackman"/>
    <s v="United States"/>
    <n v="14000000"/>
    <n v="4454295"/>
    <n v="200047.14204545456"/>
    <n v="-2.143033858332239"/>
    <s v="Universal Pictures"/>
    <n v="87"/>
  </r>
  <r>
    <s v="The Pursuit of D.B. Cooper"/>
    <x v="1"/>
    <x v="1"/>
    <n v="90.9"/>
    <x v="1"/>
    <s v="November 13, 1981 (United States)"/>
    <x v="41"/>
    <n v="1100"/>
    <s v="Roger Spottiswoode"/>
    <s v="J.D. Reed"/>
    <s v="Robert Duvall"/>
    <s v="United States"/>
    <n v="12000000"/>
    <n v="3702028"/>
    <n v="166262.02826086959"/>
    <n v="-2.241466569134539"/>
    <s v="PolyGram Pictures"/>
    <n v="100"/>
  </r>
  <r>
    <s v="Rollover"/>
    <x v="0"/>
    <x v="0"/>
    <n v="90.9"/>
    <x v="1"/>
    <s v="December 11, 1981 (United States)"/>
    <x v="20"/>
    <n v="1100"/>
    <s v="Alan J. Pakula"/>
    <s v="Howard Kohn"/>
    <s v="Jane Fonda"/>
    <s v="United States"/>
    <n v="16000000"/>
    <n v="10851261"/>
    <n v="487341.71190711466"/>
    <n v="-0.47448301169790313"/>
    <s v="IPC Films"/>
    <n v="116"/>
  </r>
  <r>
    <s v="Only When I Laugh"/>
    <x v="0"/>
    <x v="3"/>
    <n v="90.9"/>
    <x v="1"/>
    <s v="September 25, 1981 (United States)"/>
    <x v="16"/>
    <n v="1300"/>
    <s v="Glenn Jordan"/>
    <s v="Neil Simon"/>
    <s v="Marsha Mason"/>
    <s v="United States"/>
    <m/>
    <n v="25524778"/>
    <n v="1146345.0198616602"/>
    <n v="1"/>
    <s v="Columbia Pictures"/>
    <n v="120"/>
  </r>
  <r>
    <s v="Honky Tonk Freeway"/>
    <x v="1"/>
    <x v="2"/>
    <n v="90.9"/>
    <x v="1"/>
    <s v="August 21, 1981 (United States)"/>
    <x v="33"/>
    <n v="928"/>
    <s v="John Schlesinger"/>
    <s v="Edward Clinton"/>
    <s v="David Rasche"/>
    <s v="United States"/>
    <n v="24000000"/>
    <n v="2004742"/>
    <n v="90035.102667984203"/>
    <n v="-10.971615300123407"/>
    <s v="EMI Films"/>
    <n v="107"/>
  </r>
  <r>
    <s v="Paternity"/>
    <x v="1"/>
    <x v="3"/>
    <n v="90.9"/>
    <x v="1"/>
    <s v="October 2, 1981 (United States)"/>
    <x v="38"/>
    <n v="920"/>
    <s v="David Steinberg"/>
    <s v="Charlie Peters"/>
    <s v="Burt Reynolds"/>
    <s v="United States"/>
    <m/>
    <n v="18838812"/>
    <n v="846071.15158102778"/>
    <n v="1"/>
    <s v="Paramount Pictures"/>
    <n v="94"/>
  </r>
  <r>
    <s v="King of the Mountain"/>
    <x v="1"/>
    <x v="2"/>
    <n v="90.9"/>
    <x v="1"/>
    <s v="May 1, 1981 (United States)"/>
    <x v="30"/>
    <n v="384"/>
    <s v="Noel Nosseck"/>
    <s v="David Barry"/>
    <s v="Harry Hamlin"/>
    <s v="United States"/>
    <n v="2000000"/>
    <n v="1791147"/>
    <n v="80442.323270751003"/>
    <n v="-0.11660293655406284"/>
    <s v="PolyGram Pictures"/>
    <n v="90"/>
  </r>
  <r>
    <s v="Scream"/>
    <x v="0"/>
    <x v="4"/>
    <n v="90.9"/>
    <x v="1"/>
    <s v="January 1, 1981 (United States)"/>
    <x v="43"/>
    <n v="674"/>
    <s v="Byron Quisenberry"/>
    <s v="Byron Quisenberry"/>
    <s v="Pepper Martin"/>
    <s v="United States"/>
    <m/>
    <m/>
    <n v="0"/>
    <e v="#DIV/0!"/>
    <s v="Calendar International Pictures"/>
    <n v="82"/>
  </r>
  <r>
    <s v="The Devil and Max Devlin"/>
    <x v="1"/>
    <x v="3"/>
    <n v="90.9"/>
    <x v="1"/>
    <s v="March 6, 1981 (United States)"/>
    <x v="18"/>
    <n v="1200"/>
    <s v="Steven Hilliard Stern"/>
    <s v="Mary Rodgers"/>
    <s v="Elliott Gould"/>
    <s v="United States"/>
    <m/>
    <n v="16000000"/>
    <n v="718577.07509881433"/>
    <n v="1"/>
    <s v="Walt Disney Productions"/>
    <n v="96"/>
  </r>
  <r>
    <s v="The Amateur"/>
    <x v="0"/>
    <x v="6"/>
    <n v="90.9"/>
    <x v="1"/>
    <s v="February 12, 1982 (United States)"/>
    <x v="1"/>
    <n v="782"/>
    <s v="Charles Jarrott"/>
    <s v="Robert Littell"/>
    <s v="John Savage"/>
    <s v="Canada"/>
    <m/>
    <n v="6892098"/>
    <n v="309531.47638339922"/>
    <n v="1"/>
    <s v="Balkan Productions"/>
    <n v="112"/>
  </r>
  <r>
    <s v="Longshot"/>
    <x v="7"/>
    <x v="3"/>
    <n v="90.9"/>
    <x v="1"/>
    <s v="1981 (United States)"/>
    <x v="27"/>
    <n v="101"/>
    <s v="E.W. Swackhamer"/>
    <s v="Barry Rosen"/>
    <s v="Leif Garrett"/>
    <s v="United States"/>
    <m/>
    <m/>
    <n v="0"/>
    <e v="#DIV/0!"/>
    <s v="Greentree"/>
    <n v="100"/>
  </r>
  <r>
    <s v="Comin' at Ya!"/>
    <x v="0"/>
    <x v="13"/>
    <n v="90.9"/>
    <x v="1"/>
    <s v="July 24, 1981 (United States)"/>
    <x v="27"/>
    <n v="499"/>
    <s v="Ferdinando Baldi"/>
    <s v="Wolfe Lowenthal"/>
    <s v="Tony Anthony"/>
    <s v="Italy"/>
    <m/>
    <n v="12000000"/>
    <n v="538932.80632411072"/>
    <n v="1"/>
    <s v="Lupo-Anthony-Quintano Productions"/>
    <n v="91"/>
  </r>
  <r>
    <s v="Le Pont du Nord"/>
    <x v="4"/>
    <x v="1"/>
    <n v="90.9"/>
    <x v="1"/>
    <s v="March 24, 1982 (France)"/>
    <x v="15"/>
    <n v="1100"/>
    <s v="Jacques Rivette"/>
    <s v="Bulle Ogier"/>
    <s v="Bulle Ogier"/>
    <s v="France"/>
    <m/>
    <n v="17110"/>
    <n v="768.4283596837945"/>
    <n v="1"/>
    <s v="Les Films du Losange"/>
    <n v="129"/>
  </r>
  <r>
    <s v="Silence of the North"/>
    <x v="1"/>
    <x v="0"/>
    <n v="90.9"/>
    <x v="1"/>
    <s v="October 23, 1981 (Canada)"/>
    <x v="21"/>
    <n v="228"/>
    <s v="Allan King"/>
    <s v="Olive Frederickson"/>
    <s v="Ellen Burstyn"/>
    <s v="Canada"/>
    <m/>
    <n v="1622898"/>
    <n v="72886.081126482226"/>
    <n v="1"/>
    <s v="Universal Pictures"/>
    <n v="94"/>
  </r>
  <r>
    <s v="Fast Times at Ridgemont High"/>
    <x v="0"/>
    <x v="3"/>
    <n v="96.5"/>
    <x v="2"/>
    <s v="August 13, 1982 (United States)"/>
    <x v="13"/>
    <n v="98000"/>
    <s v="Amy Heckerling"/>
    <s v="Cameron Crowe"/>
    <s v="Sean Penn"/>
    <s v="United States"/>
    <n v="4500000"/>
    <n v="27092880"/>
    <n v="1291730.6916996047"/>
    <n v="0.8339047011613383"/>
    <s v="Universal Pictures"/>
    <n v="90"/>
  </r>
  <r>
    <s v="Blade Runner"/>
    <x v="0"/>
    <x v="2"/>
    <n v="96.5"/>
    <x v="2"/>
    <s v="June 25, 1982 (United States)"/>
    <x v="31"/>
    <n v="710000"/>
    <s v="Ridley Scott"/>
    <s v="Hampton Fancher"/>
    <s v="Harrison Ford"/>
    <s v="United States"/>
    <n v="28000000"/>
    <n v="41676878"/>
    <n v="1987064.5884387353"/>
    <n v="0.32816464803337714"/>
    <s v="The Ladd Company"/>
    <n v="117"/>
  </r>
  <r>
    <s v="The Thing"/>
    <x v="0"/>
    <x v="4"/>
    <n v="96.5"/>
    <x v="2"/>
    <s v="June 25, 1982 (United States)"/>
    <x v="31"/>
    <n v="382000"/>
    <s v="John Carpenter"/>
    <s v="Bill Lancaster"/>
    <s v="Kurt Russell"/>
    <s v="United States"/>
    <n v="15000000"/>
    <n v="19632053"/>
    <n v="936014.38463438745"/>
    <n v="0.23594338299718323"/>
    <s v="Universal Pictures"/>
    <n v="109"/>
  </r>
  <r>
    <s v="Conan the Barbarian"/>
    <x v="0"/>
    <x v="2"/>
    <n v="96.5"/>
    <x v="2"/>
    <s v="May 14, 1982 (United States)"/>
    <x v="15"/>
    <n v="141000"/>
    <s v="John Milius"/>
    <s v="Robert E. Howard"/>
    <s v="Arnold Schwarzenegger"/>
    <s v="United States"/>
    <n v="20000000"/>
    <n v="68851475"/>
    <n v="3282691.3722826089"/>
    <n v="0.70951965807558948"/>
    <s v="Universal Pictures"/>
    <n v="129"/>
  </r>
  <r>
    <s v="E.T. the Extra-Terrestrial"/>
    <x v="1"/>
    <x v="8"/>
    <n v="96.5"/>
    <x v="2"/>
    <s v="June 11, 1982 (United States)"/>
    <x v="40"/>
    <n v="381000"/>
    <s v="Steven Spielberg"/>
    <s v="Melissa Mathison"/>
    <s v="Henry Thomas"/>
    <s v="United States"/>
    <n v="10500000"/>
    <n v="792910554"/>
    <n v="37804282.836462453"/>
    <n v="0.98675764883311168"/>
    <s v="Universal Pictures"/>
    <n v="115"/>
  </r>
  <r>
    <s v="First Blood"/>
    <x v="0"/>
    <x v="2"/>
    <n v="96.5"/>
    <x v="2"/>
    <s v="October 22, 1982 (United States)"/>
    <x v="3"/>
    <n v="234000"/>
    <s v="Ted Kotcheff"/>
    <s v="David Morrell"/>
    <s v="Sylvester Stallone"/>
    <s v="United States"/>
    <n v="15000000"/>
    <n v="125212904"/>
    <n v="5969884.0098814229"/>
    <n v="0.88020404031201127"/>
    <s v="Anabasis N.V."/>
    <n v="93"/>
  </r>
  <r>
    <s v="An Officer and a Gentleman"/>
    <x v="0"/>
    <x v="0"/>
    <n v="96.5"/>
    <x v="2"/>
    <s v="August 13, 1982 (United States)"/>
    <x v="9"/>
    <n v="52000"/>
    <s v="Taylor Hackford"/>
    <s v="Douglas Day Stewart"/>
    <s v="Richard Gere"/>
    <s v="United States"/>
    <n v="7500000"/>
    <n v="129795554"/>
    <n v="6188374.9807312256"/>
    <n v="0.94221681892123976"/>
    <s v="Lorimar Film Entertainment"/>
    <n v="124"/>
  </r>
  <r>
    <s v="Grease 2"/>
    <x v="1"/>
    <x v="3"/>
    <n v="96.5"/>
    <x v="2"/>
    <s v="June 11, 1982 (United States)"/>
    <x v="44"/>
    <n v="34000"/>
    <s v="Patricia Birch"/>
    <s v="Ken Finkleman"/>
    <s v="Michelle Pfeiffer"/>
    <s v="United States"/>
    <n v="13200000"/>
    <n v="15171476"/>
    <n v="723343.59387351782"/>
    <n v="0.1299462227669872"/>
    <s v="Paramount Pictures"/>
    <n v="115"/>
  </r>
  <r>
    <s v="Annie"/>
    <x v="1"/>
    <x v="3"/>
    <n v="96.5"/>
    <x v="2"/>
    <s v="June 18, 1982 (United States)"/>
    <x v="14"/>
    <n v="41000"/>
    <s v="John Huston"/>
    <s v="Carol Sobieski"/>
    <s v="Aileen Quinn"/>
    <s v="United States"/>
    <n v="50000000"/>
    <n v="57063861"/>
    <n v="2720683.0960968379"/>
    <n v="0.12378869701789018"/>
    <s v="Columbia Pictures"/>
    <n v="127"/>
  </r>
  <r>
    <s v="Poltergeist"/>
    <x v="1"/>
    <x v="4"/>
    <n v="96.5"/>
    <x v="2"/>
    <s v="June 4, 1982 (United States)"/>
    <x v="4"/>
    <n v="148000"/>
    <s v="Tobe Hooper"/>
    <s v="Steven Spielberg"/>
    <s v="JoBeth Williams"/>
    <s v="United States"/>
    <n v="10700000"/>
    <n v="77142388"/>
    <n v="3677984.4081027671"/>
    <n v="0.86129545276716091"/>
    <s v="Metro-Goldwyn-Mayer (MGM)"/>
    <n v="114"/>
  </r>
  <r>
    <s v="48 Hrs."/>
    <x v="0"/>
    <x v="2"/>
    <n v="96.5"/>
    <x v="2"/>
    <s v="December 8, 1982 (United States)"/>
    <x v="15"/>
    <n v="73000"/>
    <s v="Walter Hill"/>
    <s v="Roger Spottiswoode"/>
    <s v="Nick Nolte"/>
    <s v="United States"/>
    <n v="12000000"/>
    <n v="78868508"/>
    <n v="3760282.1254940713"/>
    <n v="0.84784801558563783"/>
    <s v="Paramount Pictures"/>
    <n v="96"/>
  </r>
  <r>
    <s v="Star Trek II: The Wrath of Khan"/>
    <x v="1"/>
    <x v="2"/>
    <n v="96.5"/>
    <x v="2"/>
    <s v="June 4, 1982 (United States)"/>
    <x v="3"/>
    <n v="115000"/>
    <s v="Nicholas Meyer"/>
    <s v="Gene Roddenberry"/>
    <s v="William Shatner"/>
    <s v="United States"/>
    <n v="11200000"/>
    <n v="78912963"/>
    <n v="3762401.6450098818"/>
    <n v="0.85807148060072214"/>
    <s v="Paramount Pictures"/>
    <n v="113"/>
  </r>
  <r>
    <s v="Paradise"/>
    <x v="0"/>
    <x v="1"/>
    <n v="96.5"/>
    <x v="2"/>
    <s v="May 7, 1982 (United States)"/>
    <x v="38"/>
    <n v="2500"/>
    <s v="Stuart Gillard"/>
    <s v="Stuart Gillard"/>
    <s v="Willie Aames"/>
    <s v="Canada"/>
    <m/>
    <n v="5588800"/>
    <n v="266462.05533596838"/>
    <n v="1"/>
    <s v="Embassy Pictures"/>
    <n v="100"/>
  </r>
  <r>
    <s v="The Last American Virgin"/>
    <x v="0"/>
    <x v="3"/>
    <n v="96.5"/>
    <x v="2"/>
    <s v="July 30, 1982 (United States)"/>
    <x v="21"/>
    <n v="8100"/>
    <s v="Boaz Davidson"/>
    <s v="Boaz Davidson"/>
    <s v="Lawrence Monoson"/>
    <s v="United States"/>
    <m/>
    <n v="5829781"/>
    <n v="277951.51506916998"/>
    <n v="1"/>
    <s v="Cannon Group"/>
    <n v="92"/>
  </r>
  <r>
    <s v="Sophie's Choice"/>
    <x v="0"/>
    <x v="0"/>
    <n v="96.5"/>
    <x v="2"/>
    <s v="March 4, 1983 (United States)"/>
    <x v="37"/>
    <n v="44000"/>
    <s v="Alan J. Pakula"/>
    <s v="William Styron"/>
    <s v="Meryl Streep"/>
    <s v="United Kingdom"/>
    <n v="12000000"/>
    <n v="30036000"/>
    <n v="1432052.371541502"/>
    <n v="0.60047942469037152"/>
    <s v="Incorporated Television Company (ITC)"/>
    <n v="150"/>
  </r>
  <r>
    <s v="Gandhi"/>
    <x v="1"/>
    <x v="5"/>
    <n v="96.5"/>
    <x v="2"/>
    <s v="February 25, 1983 (United States)"/>
    <x v="45"/>
    <n v="220000"/>
    <s v="Richard Attenborough"/>
    <s v="John Briley"/>
    <s v="Ben Kingsley"/>
    <s v="United Kingdom"/>
    <n v="22000000"/>
    <n v="52767889"/>
    <n v="2515860.3204051387"/>
    <n v="0.58307977793085486"/>
    <s v="International Film Investors"/>
    <n v="191"/>
  </r>
  <r>
    <s v="Tootsie"/>
    <x v="1"/>
    <x v="3"/>
    <n v="96.5"/>
    <x v="2"/>
    <s v="December 17, 1982 (United States)"/>
    <x v="34"/>
    <n v="100000"/>
    <s v="Sydney Pollack"/>
    <s v="Don McGuire"/>
    <s v="Dustin Hoffman"/>
    <s v="United States"/>
    <n v="21000000"/>
    <n v="177200000"/>
    <n v="8448517.7865612656"/>
    <n v="0.88148984198645597"/>
    <s v="Columbia Pictures"/>
    <n v="116"/>
  </r>
  <r>
    <s v="Tron"/>
    <x v="1"/>
    <x v="2"/>
    <n v="96.5"/>
    <x v="2"/>
    <s v="July 9, 1982 (United States)"/>
    <x v="8"/>
    <n v="115000"/>
    <s v="Steven Lisberger"/>
    <s v="Steven Lisberger"/>
    <s v="Jeff Bridges"/>
    <s v="United States"/>
    <n v="17000000"/>
    <n v="33000525"/>
    <n v="1573394.5960968381"/>
    <n v="0.48485668031038898"/>
    <s v="Walt Disney Productions"/>
    <n v="96"/>
  </r>
  <r>
    <s v="The Secret of NIMH"/>
    <x v="2"/>
    <x v="10"/>
    <n v="96.5"/>
    <x v="2"/>
    <s v="July 16, 1982 (United States)"/>
    <x v="37"/>
    <n v="37000"/>
    <s v="Don Bluth"/>
    <s v="Robert C. O'Brien"/>
    <s v="Elizabeth Hartman"/>
    <s v="United States"/>
    <n v="7000000"/>
    <n v="14665733"/>
    <n v="699230.84708498023"/>
    <n v="0.52269688804507763"/>
    <s v="Aurora"/>
    <n v="82"/>
  </r>
  <r>
    <s v="The King of Comedy"/>
    <x v="1"/>
    <x v="3"/>
    <n v="96.5"/>
    <x v="2"/>
    <s v="February 18, 1983 (Brazil)"/>
    <x v="40"/>
    <n v="94000"/>
    <s v="Martin Scorsese"/>
    <s v="Paul D. Zimmerman"/>
    <s v="Robert De Niro"/>
    <s v="United States"/>
    <n v="20000000"/>
    <n v="2536242"/>
    <n v="120922.60523715416"/>
    <n v="-6.8856828331050428"/>
    <s v="Embassy International Pictures"/>
    <n v="109"/>
  </r>
  <r>
    <s v="Rocky III"/>
    <x v="1"/>
    <x v="0"/>
    <n v="96.5"/>
    <x v="2"/>
    <s v="May 28, 1982 (United States)"/>
    <x v="8"/>
    <n v="179000"/>
    <s v="Sylvester Stallone"/>
    <s v="Sylvester Stallone"/>
    <s v="Sylvester Stallone"/>
    <s v="United States"/>
    <n v="17000000"/>
    <n v="125052686"/>
    <n v="5962245.1576086963"/>
    <n v="0.86405729821748889"/>
    <s v="Chartoff-Winkler Productions"/>
    <n v="99"/>
  </r>
  <r>
    <s v="The Beastmaster"/>
    <x v="1"/>
    <x v="2"/>
    <n v="96.5"/>
    <x v="2"/>
    <s v="August 20, 1982 (United States)"/>
    <x v="19"/>
    <n v="22000"/>
    <s v="Don Coscarelli"/>
    <s v="Don Coscarelli"/>
    <s v="Marc Singer"/>
    <s v="United States"/>
    <n v="8000000"/>
    <n v="14056528"/>
    <n v="670185.25296442688"/>
    <n v="0.43086941526385464"/>
    <s v="Leisure Investment Company"/>
    <n v="118"/>
  </r>
  <r>
    <s v="Creepshow"/>
    <x v="0"/>
    <x v="3"/>
    <n v="96.5"/>
    <x v="2"/>
    <s v="November 12, 1982 (United States)"/>
    <x v="15"/>
    <n v="44000"/>
    <s v="George A. Romero"/>
    <s v="Stephen King"/>
    <s v="Hal Holbrook"/>
    <s v="United States"/>
    <n v="8000000"/>
    <n v="21028755"/>
    <n v="1002606.1548913044"/>
    <n v="0.61956853841323467"/>
    <s v="United Film Distribution Company (UFDC)"/>
    <n v="120"/>
  </r>
  <r>
    <s v="The Man from Snowy River"/>
    <x v="1"/>
    <x v="1"/>
    <n v="96.5"/>
    <x v="2"/>
    <s v="November 5, 1982 (United States)"/>
    <x v="4"/>
    <n v="8200"/>
    <s v="George Miller"/>
    <s v="A.B. 'Banjo' Paterson"/>
    <s v="Kirk Douglas"/>
    <s v="Australia"/>
    <n v="3500000"/>
    <n v="20659423"/>
    <n v="984997.19342885376"/>
    <n v="0.83058578160677576"/>
    <s v="Cambridge Productions"/>
    <n v="102"/>
  </r>
  <r>
    <s v="Pink Floyd: The Wall"/>
    <x v="0"/>
    <x v="0"/>
    <n v="96.5"/>
    <x v="2"/>
    <s v="September 17, 1982 (United States)"/>
    <x v="45"/>
    <n v="78000"/>
    <s v="Alan Parker"/>
    <s v="Roger Waters"/>
    <s v="Bob Geldof"/>
    <s v="United Kingdom"/>
    <n v="12000000"/>
    <n v="22265763"/>
    <n v="1061584.0560770752"/>
    <n v="0.46105597189730257"/>
    <s v="Goldcrest Films International"/>
    <n v="95"/>
  </r>
  <r>
    <s v="Cat People"/>
    <x v="0"/>
    <x v="7"/>
    <n v="96.5"/>
    <x v="2"/>
    <s v="April 2, 1982 (United States)"/>
    <x v="19"/>
    <n v="20000"/>
    <s v="Paul Schrader"/>
    <s v="DeWitt Bodeen"/>
    <s v="Nastassja Kinski"/>
    <s v="United States"/>
    <n v="18000000"/>
    <n v="7000000"/>
    <n v="333745.05928853754"/>
    <n v="-1.5714285714285714"/>
    <s v="RKO Pictures"/>
    <n v="118"/>
  </r>
  <r>
    <s v="Fanny and Alexander"/>
    <x v="0"/>
    <x v="0"/>
    <n v="96.5"/>
    <x v="2"/>
    <s v="December 17, 1982 (Sweden)"/>
    <x v="31"/>
    <n v="59000"/>
    <s v="Ingmar Bergman"/>
    <s v="Ingmar Bergman"/>
    <s v="Bertil Guve"/>
    <s v="Sweden"/>
    <n v="6000000"/>
    <n v="6795771"/>
    <n v="324007.85647233203"/>
    <n v="0.11709797166502521"/>
    <s v="Cinematograph AB"/>
    <n v="188"/>
  </r>
  <r>
    <s v="Friday the 13th Part III"/>
    <x v="0"/>
    <x v="4"/>
    <n v="96.5"/>
    <x v="2"/>
    <s v="August 13, 1982 (United States)"/>
    <x v="46"/>
    <n v="49000"/>
    <s v="Steve Miner"/>
    <s v="Martin Kitrosser"/>
    <s v="Dana Kimmell"/>
    <s v="United States"/>
    <n v="2300000"/>
    <n v="36690067"/>
    <n v="1749304.0837450593"/>
    <n v="0.9373127337161854"/>
    <s v="Paramount Pictures"/>
    <n v="95"/>
  </r>
  <r>
    <s v="Firefox"/>
    <x v="1"/>
    <x v="2"/>
    <n v="96.5"/>
    <x v="2"/>
    <s v="June 18, 1982 (United States)"/>
    <x v="22"/>
    <n v="26000"/>
    <s v="Clint Eastwood"/>
    <s v="Alex Lasker"/>
    <s v="Clint Eastwood"/>
    <s v="United States"/>
    <n v="18000000"/>
    <n v="46708276"/>
    <n v="2226950.9061264824"/>
    <n v="0.61462932179299445"/>
    <s v="Major Studio Partners"/>
    <n v="136"/>
  </r>
  <r>
    <s v="Halloween III: Season of the Witch"/>
    <x v="0"/>
    <x v="4"/>
    <n v="96.5"/>
    <x v="2"/>
    <s v="October 22, 1982 (United States)"/>
    <x v="18"/>
    <n v="45000"/>
    <s v="Tommy Lee Wallace"/>
    <s v="Tommy Lee Wallace"/>
    <s v="Tom Atkins"/>
    <s v="United States"/>
    <n v="2500000"/>
    <n v="14400000"/>
    <n v="686561.2648221344"/>
    <n v="0.82638888888888884"/>
    <s v="Dino De Laurentiis Company"/>
    <n v="98"/>
  </r>
  <r>
    <s v="The Dark Crystal"/>
    <x v="1"/>
    <x v="1"/>
    <n v="96.5"/>
    <x v="2"/>
    <s v="December 17, 1982 (United States)"/>
    <x v="13"/>
    <n v="63000"/>
    <s v="Jim Henson"/>
    <s v="David Odell"/>
    <s v="Jim Henson"/>
    <s v="United Kingdom"/>
    <n v="15000000"/>
    <n v="41630431"/>
    <n v="1984850.0946146245"/>
    <n v="0.6396866513344529"/>
    <s v="Incorporated Television Company (ITC)"/>
    <n v="93"/>
  </r>
  <r>
    <s v="The Verdict"/>
    <x v="0"/>
    <x v="0"/>
    <n v="96.5"/>
    <x v="2"/>
    <s v="December 17, 1982 (United States)"/>
    <x v="3"/>
    <n v="37000"/>
    <s v="Sidney Lumet"/>
    <s v="Barry Reed"/>
    <s v="Paul Newman"/>
    <s v="United States"/>
    <n v="16000000"/>
    <n v="53993738"/>
    <n v="2574306.1842885376"/>
    <n v="0.7036693403223907"/>
    <s v="Twentieth Century Fox"/>
    <n v="129"/>
  </r>
  <r>
    <s v="Pieces"/>
    <x v="4"/>
    <x v="4"/>
    <n v="96.5"/>
    <x v="2"/>
    <s v="September 23, 1983 (United States)"/>
    <x v="10"/>
    <n v="9300"/>
    <s v="Juan Piquer SimÃ³n"/>
    <s v="Dick Randall"/>
    <s v="Christopher George"/>
    <s v="Spain"/>
    <n v="300000"/>
    <n v="2032311"/>
    <n v="96896.25074110672"/>
    <n v="0.8523847974055152"/>
    <s v="Almena Films"/>
    <n v="85"/>
  </r>
  <r>
    <s v="Zapped!"/>
    <x v="0"/>
    <x v="3"/>
    <n v="96.5"/>
    <x v="2"/>
    <s v="September 3, 1982 (United States)"/>
    <x v="38"/>
    <n v="6500"/>
    <s v="Robert J. Rosenthal"/>
    <s v="Bruce Rubin"/>
    <s v="Scott Baio"/>
    <s v="United States"/>
    <m/>
    <n v="16897768"/>
    <n v="805649.51185770752"/>
    <n v="1"/>
    <s v="Embassy Pictures"/>
    <n v="98"/>
  </r>
  <r>
    <s v="Six Pack"/>
    <x v="1"/>
    <x v="3"/>
    <n v="96.5"/>
    <x v="2"/>
    <s v="July 16, 1982 (United States)"/>
    <x v="23"/>
    <n v="2800"/>
    <s v="Daniel Petrie"/>
    <s v="Mike Marvin"/>
    <s v="Kenny Rogers"/>
    <s v="United States"/>
    <m/>
    <n v="20225989"/>
    <n v="964331.98542490124"/>
    <n v="1"/>
    <s v="Twentieth Century Fox"/>
    <n v="108"/>
  </r>
  <r>
    <s v="The World According to Garp"/>
    <x v="0"/>
    <x v="3"/>
    <n v="96.5"/>
    <x v="2"/>
    <s v="July 23, 1982 (United States)"/>
    <x v="13"/>
    <n v="25000"/>
    <s v="George Roy Hill"/>
    <s v="John Irving"/>
    <s v="Robin Williams"/>
    <s v="United States"/>
    <n v="17000000"/>
    <n v="29712172"/>
    <n v="1416612.9436758894"/>
    <n v="0.42784391528158899"/>
    <s v="Pan Arts"/>
    <n v="136"/>
  </r>
  <r>
    <s v="Diner"/>
    <x v="0"/>
    <x v="3"/>
    <n v="96.5"/>
    <x v="2"/>
    <s v="May 21, 1982 (United States)"/>
    <x v="12"/>
    <n v="19000"/>
    <s v="Barry Levinson"/>
    <s v="Barry Levinson"/>
    <s v="Steve Guttenberg"/>
    <s v="United States"/>
    <n v="5000000"/>
    <n v="14099953"/>
    <n v="672255.66427865613"/>
    <n v="0.64538888888494872"/>
    <s v="Metro-Goldwyn-Mayer (MGM)"/>
    <n v="110"/>
  </r>
  <r>
    <s v="The Best Little Whorehouse in Texas"/>
    <x v="0"/>
    <x v="3"/>
    <n v="96.5"/>
    <x v="2"/>
    <s v="July 23, 1982 (United States)"/>
    <x v="22"/>
    <n v="10000"/>
    <s v="Colin Higgins"/>
    <s v="Larry L. King"/>
    <s v="Burt Reynolds"/>
    <s v="United States"/>
    <n v="35000000"/>
    <n v="69701637"/>
    <n v="3323225.2818675889"/>
    <n v="0.49785971310831623"/>
    <s v="Universal Pictures"/>
    <n v="114"/>
  </r>
  <r>
    <s v="The Year of Living Dangerously"/>
    <x v="1"/>
    <x v="0"/>
    <n v="96.5"/>
    <x v="2"/>
    <s v="February 18, 1983 (United States)"/>
    <x v="12"/>
    <n v="20000"/>
    <s v="Peter Weir"/>
    <s v="David Williamson"/>
    <s v="Mel Gibson"/>
    <s v="Australia"/>
    <n v="13000000"/>
    <n v="10278575"/>
    <n v="490060.5175395257"/>
    <n v="-0.2647667599837526"/>
    <s v="Metro-Goldwyn-Mayer (MGM)"/>
    <n v="115"/>
  </r>
  <r>
    <s v="Night Shift"/>
    <x v="0"/>
    <x v="3"/>
    <n v="96.5"/>
    <x v="2"/>
    <s v="July 30, 1982 (United States)"/>
    <x v="14"/>
    <n v="15000"/>
    <s v="Ron Howard"/>
    <s v="Lowell Ganz"/>
    <s v="Henry Winkler"/>
    <s v="United States"/>
    <m/>
    <n v="21095638"/>
    <n v="1005794.9935770752"/>
    <n v="1"/>
    <s v="Major Studio Partners"/>
    <n v="106"/>
  </r>
  <r>
    <s v="Summer Lovers"/>
    <x v="0"/>
    <x v="3"/>
    <n v="96.5"/>
    <x v="2"/>
    <s v="July 16, 1982 (United States)"/>
    <x v="46"/>
    <n v="3900"/>
    <s v="Randal Kleiser"/>
    <s v="Randal Kleiser"/>
    <s v="Peter Gallagher"/>
    <s v="United States"/>
    <m/>
    <n v="4968000"/>
    <n v="236863.63636363638"/>
    <n v="1"/>
    <s v="Filmways Pictures"/>
    <n v="98"/>
  </r>
  <r>
    <s v="Victor Victoria"/>
    <x v="1"/>
    <x v="3"/>
    <n v="96.5"/>
    <x v="2"/>
    <s v="March 19, 1982 (United States)"/>
    <x v="37"/>
    <n v="20000"/>
    <s v="Blake Edwards"/>
    <s v="Blake Edwards"/>
    <s v="Julie Andrews"/>
    <s v="United Kingdom"/>
    <m/>
    <n v="28229046"/>
    <n v="1345900.6615612649"/>
    <n v="1"/>
    <s v="Metro-Goldwyn-Mayer (MGM)"/>
    <n v="134"/>
  </r>
  <r>
    <s v="The Last Unicorn"/>
    <x v="2"/>
    <x v="10"/>
    <n v="96.5"/>
    <x v="2"/>
    <s v="November 19, 1982 (United States)"/>
    <x v="34"/>
    <n v="25000"/>
    <s v="Jules Bass"/>
    <s v="Peter S. Beagle"/>
    <s v="Jeff Bridges"/>
    <s v="United Kingdom"/>
    <n v="3500000"/>
    <n v="6455330"/>
    <n v="307776.35622529645"/>
    <n v="0.45781238139645841"/>
    <s v="Rankin/Bass Productions"/>
    <n v="92"/>
  </r>
  <r>
    <s v="The Entity"/>
    <x v="0"/>
    <x v="0"/>
    <n v="96.5"/>
    <x v="2"/>
    <s v="February 4, 1983 (United States)"/>
    <x v="17"/>
    <n v="15000"/>
    <s v="Sidney J. Furie"/>
    <s v="Frank De Felitta"/>
    <s v="Barbara Hershey"/>
    <s v="United States"/>
    <n v="9000000"/>
    <n v="13277558"/>
    <n v="633045.62598814233"/>
    <n v="0.3221645124803823"/>
    <s v="American Cinema Productions"/>
    <n v="125"/>
  </r>
  <r>
    <s v="Airplane II: the Sequel"/>
    <x v="1"/>
    <x v="3"/>
    <n v="96.5"/>
    <x v="2"/>
    <s v="December 10, 1982 (United States)"/>
    <x v="19"/>
    <n v="50000"/>
    <s v="Ken Finkleman"/>
    <s v="Ken Finkleman"/>
    <s v="Robert Hays"/>
    <s v="United States"/>
    <n v="15000000"/>
    <n v="27150534"/>
    <n v="1294479.5113636365"/>
    <n v="0.44752467852013517"/>
    <s v="Paramount Pictures"/>
    <n v="85"/>
  </r>
  <r>
    <s v="The Toy"/>
    <x v="1"/>
    <x v="3"/>
    <n v="96.5"/>
    <x v="2"/>
    <s v="December 10, 1982 (United States)"/>
    <x v="1"/>
    <n v="11000"/>
    <s v="Richard Donner"/>
    <s v="Francis Veber"/>
    <s v="Richard Pryor"/>
    <s v="United States"/>
    <n v="17000000"/>
    <n v="47118057"/>
    <n v="2246488.3895750991"/>
    <n v="0.63920413781069119"/>
    <s v="Columbia Pictures"/>
    <n v="102"/>
  </r>
  <r>
    <s v="The House on Sorority Row"/>
    <x v="0"/>
    <x v="4"/>
    <n v="96.5"/>
    <x v="2"/>
    <s v="July 28, 1983 (South Korea)"/>
    <x v="22"/>
    <n v="7800"/>
    <s v="Mark Rosman"/>
    <s v="Mark Rosman"/>
    <s v="Kate McNeil"/>
    <s v="United States"/>
    <n v="425000"/>
    <n v="10604986"/>
    <n v="505623.09733201581"/>
    <n v="0.95992451098002396"/>
    <s v="VAE Productions"/>
    <n v="91"/>
  </r>
  <r>
    <s v="Evil Under the Sun"/>
    <x v="1"/>
    <x v="6"/>
    <n v="96.5"/>
    <x v="2"/>
    <s v="March 5, 1982 (United States)"/>
    <x v="12"/>
    <n v="15000"/>
    <s v="Guy Hamilton"/>
    <s v="Anthony Shaffer"/>
    <s v="Peter Ustinov"/>
    <s v="United Kingdom"/>
    <n v="10000000"/>
    <n v="6110670"/>
    <n v="291343.70306324115"/>
    <n v="-0.63648176059253736"/>
    <s v="EMI Films"/>
    <n v="117"/>
  </r>
  <r>
    <s v="The Sword and the Sorcerer"/>
    <x v="0"/>
    <x v="2"/>
    <n v="96.5"/>
    <x v="2"/>
    <s v="April 30, 1982 (United States)"/>
    <x v="41"/>
    <n v="5700"/>
    <s v="Albert Pyun"/>
    <s v="Tom Karnowski"/>
    <s v="Lee Horsley"/>
    <s v="United States"/>
    <m/>
    <n v="39103425"/>
    <n v="1864367.8421442688"/>
    <n v="1"/>
    <s v="Sorcerer Productions"/>
    <n v="99"/>
  </r>
  <r>
    <s v="Death Wish II"/>
    <x v="0"/>
    <x v="2"/>
    <n v="96.5"/>
    <x v="2"/>
    <s v="February 19, 1982 (United States)"/>
    <x v="22"/>
    <n v="15000"/>
    <s v="Michael Winner"/>
    <s v="David Engelbach"/>
    <s v="Charles Bronson"/>
    <s v="United States"/>
    <n v="2000000"/>
    <n v="16100000"/>
    <n v="767613.63636363635"/>
    <n v="0.87577639751552794"/>
    <s v="Golan-Globus Productions"/>
    <n v="89"/>
  </r>
  <r>
    <s v="Silent Rage"/>
    <x v="0"/>
    <x v="2"/>
    <n v="96.5"/>
    <x v="2"/>
    <s v="April 2, 1982 (United States)"/>
    <x v="30"/>
    <n v="5300"/>
    <s v="Michael Miller"/>
    <s v="Joseph Fraley"/>
    <s v="Chuck Norris"/>
    <s v="United States"/>
    <n v="4500000"/>
    <n v="10490791"/>
    <n v="500178.52346837946"/>
    <n v="0.57105236392565628"/>
    <s v="Columbia Pictures"/>
    <n v="103"/>
  </r>
  <r>
    <s v="Megaforce"/>
    <x v="1"/>
    <x v="2"/>
    <n v="96.5"/>
    <x v="2"/>
    <s v="June 25, 1982 (United States)"/>
    <x v="47"/>
    <n v="3400"/>
    <s v="Hal Needham"/>
    <s v="Bob Kachler"/>
    <s v="Barry Bostwick"/>
    <s v="Hong Kong"/>
    <n v="20000000"/>
    <n v="5675599"/>
    <n v="270600.44639328064"/>
    <n v="-2.5238571294413155"/>
    <s v="Golden Harvest Company"/>
    <n v="99"/>
  </r>
  <r>
    <s v="Personal Best"/>
    <x v="0"/>
    <x v="0"/>
    <n v="96.5"/>
    <x v="2"/>
    <s v="June 26, 1982 (Japan)"/>
    <x v="21"/>
    <n v="2600"/>
    <s v="Robert Towne"/>
    <s v="Robert Towne"/>
    <s v="Mariel Hemingway"/>
    <s v="United States"/>
    <n v="16000000"/>
    <n v="5672311"/>
    <n v="270443.68157114624"/>
    <n v="-1.8207198089103365"/>
    <s v="The Geffen Company"/>
    <n v="128"/>
  </r>
  <r>
    <s v="Dead Men Don't Wear Plaid"/>
    <x v="1"/>
    <x v="3"/>
    <n v="96.5"/>
    <x v="2"/>
    <s v="May 21, 1982 (United States)"/>
    <x v="15"/>
    <n v="21000"/>
    <s v="Carl Reiner"/>
    <s v="Carl Reiner"/>
    <s v="Steve Martin"/>
    <s v="United States"/>
    <n v="9000000"/>
    <n v="18196170"/>
    <n v="867554.54792490124"/>
    <n v="0.50539042007191626"/>
    <s v="Aspen Film Society"/>
    <n v="88"/>
  </r>
  <r>
    <s v="Amityville II: The Possession"/>
    <x v="0"/>
    <x v="4"/>
    <n v="96.5"/>
    <x v="2"/>
    <s v="September 24, 1982 (United States)"/>
    <x v="30"/>
    <n v="11000"/>
    <s v="Damiano Damiani"/>
    <s v="Tommy Lee Wallace"/>
    <s v="James Olson"/>
    <s v="Mexico"/>
    <n v="5000000"/>
    <n v="12534817"/>
    <n v="597633.32040513842"/>
    <n v="0.6011110493276447"/>
    <s v="Dino De Laurentiis Company"/>
    <n v="104"/>
  </r>
  <r>
    <s v="Missing"/>
    <x v="1"/>
    <x v="5"/>
    <n v="96.5"/>
    <x v="2"/>
    <s v="March 12, 1982 (United States)"/>
    <x v="3"/>
    <n v="19000"/>
    <s v="Costa-Gavras"/>
    <s v="Costa-Gavras"/>
    <s v="Jack Lemmon"/>
    <s v="United States"/>
    <n v="9500000"/>
    <n v="14000000"/>
    <n v="667490.11857707507"/>
    <n v="0.32142857142857145"/>
    <s v="PolyGram Filmed Entertainment"/>
    <n v="122"/>
  </r>
  <r>
    <s v="Frances"/>
    <x v="0"/>
    <x v="5"/>
    <n v="96.5"/>
    <x v="2"/>
    <s v="March 11, 1983 (Australia)"/>
    <x v="4"/>
    <n v="7300"/>
    <s v="Graeme Clifford"/>
    <s v="Eric Bergren"/>
    <s v="Jessica Lange"/>
    <s v="United States"/>
    <m/>
    <m/>
    <n v="0"/>
    <e v="#DIV/0!"/>
    <s v="Brooksfilms"/>
    <n v="140"/>
  </r>
  <r>
    <s v="The Seduction"/>
    <x v="0"/>
    <x v="14"/>
    <n v="96.5"/>
    <x v="2"/>
    <s v="January 29, 1982 (United States)"/>
    <x v="38"/>
    <n v="1100"/>
    <s v="David Schmoeller"/>
    <s v="David Schmoeller"/>
    <s v="Morgan Fairchild"/>
    <s v="United States"/>
    <m/>
    <n v="11378339"/>
    <n v="542494.91773715417"/>
    <n v="1"/>
    <s v="The Romantic Venture"/>
    <n v="104"/>
  </r>
  <r>
    <s v="Cannery Row"/>
    <x v="1"/>
    <x v="3"/>
    <n v="96.5"/>
    <x v="2"/>
    <s v="February 12, 1982 (United States)"/>
    <x v="17"/>
    <n v="3500"/>
    <s v="David S. Ward"/>
    <s v="John Steinbeck"/>
    <s v="Nick Nolte"/>
    <s v="United States"/>
    <n v="11300000"/>
    <n v="5301539"/>
    <n v="252766.06398221344"/>
    <n v="-1.1314565449768454"/>
    <s v="Chai Productions"/>
    <n v="120"/>
  </r>
  <r>
    <s v="Deathtrap"/>
    <x v="1"/>
    <x v="3"/>
    <n v="96.5"/>
    <x v="2"/>
    <s v="March 19, 1982 (United States)"/>
    <x v="9"/>
    <n v="13000"/>
    <s v="Sidney Lumet"/>
    <s v="Ira Levin"/>
    <s v="Michael Caine"/>
    <s v="United States"/>
    <m/>
    <n v="19282134"/>
    <n v="919330.99357707519"/>
    <n v="1"/>
    <s v="Warner Bros."/>
    <n v="116"/>
  </r>
  <r>
    <s v="Tex"/>
    <x v="1"/>
    <x v="0"/>
    <n v="96.5"/>
    <x v="2"/>
    <s v="July 30, 1982 (United States)"/>
    <x v="16"/>
    <n v="2000"/>
    <s v="Tim Hunter"/>
    <s v="S.E. Hinton"/>
    <s v="Matt Dillon"/>
    <s v="United States"/>
    <m/>
    <n v="7400000"/>
    <n v="352816.20553359686"/>
    <n v="1"/>
    <s v="Walt Disney Productions"/>
    <n v="103"/>
  </r>
  <r>
    <s v="Time Walker"/>
    <x v="1"/>
    <x v="4"/>
    <n v="96.5"/>
    <x v="2"/>
    <s v="November 19, 1982 (United States)"/>
    <x v="48"/>
    <n v="1700"/>
    <s v="Tom Kennedy"/>
    <s v="Jason Williams"/>
    <s v="Ben Murphy"/>
    <s v="United States"/>
    <n v="750000"/>
    <m/>
    <n v="0"/>
    <e v="#DIV/0!"/>
    <s v="Byzantine Productions"/>
    <n v="83"/>
  </r>
  <r>
    <s v="I, the Jury"/>
    <x v="0"/>
    <x v="6"/>
    <n v="96.5"/>
    <x v="2"/>
    <s v="April 22, 1982 (West Germany)"/>
    <x v="23"/>
    <n v="1500"/>
    <s v="Richard T. Heffron"/>
    <s v="Mickey Spillane"/>
    <s v="Armand Assante"/>
    <s v="United States"/>
    <m/>
    <n v="1515578"/>
    <n v="72259.524209486175"/>
    <n v="1"/>
    <s v="American Cinema Productions"/>
    <n v="111"/>
  </r>
  <r>
    <s v="Tempest"/>
    <x v="1"/>
    <x v="3"/>
    <n v="96.5"/>
    <x v="2"/>
    <s v="September 24, 1982 (United States)"/>
    <x v="16"/>
    <n v="2200"/>
    <s v="Paul Mazursky"/>
    <s v="Paul Mazursky"/>
    <s v="John Cassavetes"/>
    <s v="United States"/>
    <n v="13000000"/>
    <n v="5005245"/>
    <n v="238639.39846837946"/>
    <n v="-1.5972754580445112"/>
    <s v="Columbia Pictures"/>
    <n v="140"/>
  </r>
  <r>
    <s v="Young Doctors in Love"/>
    <x v="0"/>
    <x v="3"/>
    <n v="96.5"/>
    <x v="2"/>
    <s v="July 16, 1982 (United States)"/>
    <x v="30"/>
    <n v="3000"/>
    <s v="Garry Marshall"/>
    <s v="Michael Elias"/>
    <s v="Michael McKean"/>
    <s v="United States"/>
    <m/>
    <n v="30688860"/>
    <n v="1463179.3428853755"/>
    <n v="1"/>
    <s v="ABC Motion Pictures"/>
    <n v="96"/>
  </r>
  <r>
    <s v="My Favorite Year"/>
    <x v="1"/>
    <x v="3"/>
    <n v="96.5"/>
    <x v="2"/>
    <s v="October 8, 1982 (United States)"/>
    <x v="34"/>
    <n v="9000"/>
    <s v="Richard Benjamin"/>
    <s v="Norman Steinberg"/>
    <s v="Peter O'Toole"/>
    <s v="United States"/>
    <m/>
    <n v="20123620"/>
    <n v="959451.25"/>
    <n v="1"/>
    <s v="Metro-Goldwyn-Mayer (MGM)"/>
    <n v="92"/>
  </r>
  <r>
    <s v="Still of the Night"/>
    <x v="1"/>
    <x v="6"/>
    <n v="96.5"/>
    <x v="2"/>
    <s v="November 19, 1982 (United States)"/>
    <x v="10"/>
    <n v="4300"/>
    <s v="Robert Benton"/>
    <s v="Robert Benton"/>
    <s v="Roy Scheider"/>
    <s v="United States"/>
    <n v="10000000"/>
    <n v="5979947"/>
    <n v="285111.10943675891"/>
    <n v="-0.67225562367024327"/>
    <s v="United Artists"/>
    <n v="93"/>
  </r>
  <r>
    <s v="Parasite"/>
    <x v="0"/>
    <x v="4"/>
    <n v="96.5"/>
    <x v="2"/>
    <s v="March 12, 1982 (United States)"/>
    <x v="49"/>
    <n v="2300"/>
    <s v="Charles Band"/>
    <s v="Alan J. Adler"/>
    <s v="Robert Glaudini"/>
    <s v="United States"/>
    <n v="800000"/>
    <n v="2270"/>
    <n v="108.22875494071147"/>
    <n v="-351.42290748898677"/>
    <s v="Embassy Pictures"/>
    <n v="85"/>
  </r>
  <r>
    <s v="Making Love"/>
    <x v="0"/>
    <x v="0"/>
    <n v="96.5"/>
    <x v="2"/>
    <s v="March 5, 1982 (United States)"/>
    <x v="15"/>
    <n v="2500"/>
    <s v="Arthur Hiller"/>
    <s v="Barry Sandler"/>
    <s v="Michael Ontkean"/>
    <s v="United States"/>
    <m/>
    <n v="11897978"/>
    <n v="567270.19614624511"/>
    <n v="1"/>
    <s v="IndieProd Company Productions"/>
    <n v="113"/>
  </r>
  <r>
    <s v="Honkytonk Man"/>
    <x v="1"/>
    <x v="3"/>
    <n v="96.5"/>
    <x v="2"/>
    <s v="December 15, 1982 (United States)"/>
    <x v="14"/>
    <n v="8200"/>
    <s v="Clint Eastwood"/>
    <s v="Clancy Carlile"/>
    <s v="Clint Eastwood"/>
    <s v="United States"/>
    <n v="2000000"/>
    <n v="4484991"/>
    <n v="213834.79817193677"/>
    <n v="0.55406822444013826"/>
    <s v="The Malpaso Company"/>
    <n v="122"/>
  </r>
  <r>
    <s v="The Beast Within"/>
    <x v="0"/>
    <x v="4"/>
    <n v="96.5"/>
    <x v="2"/>
    <s v="February 12, 1982 (United States)"/>
    <x v="41"/>
    <n v="3700"/>
    <s v="Philippe Mora"/>
    <s v="Tom Holland"/>
    <s v="Ronny Cox"/>
    <s v="United States"/>
    <m/>
    <n v="7742572"/>
    <n v="369149.30731225299"/>
    <n v="1"/>
    <s v="Katzka"/>
    <n v="98"/>
  </r>
  <r>
    <s v="Come Back to the 5 &amp; Dime Jimmy Dean, Jimmy Dean"/>
    <x v="1"/>
    <x v="3"/>
    <n v="96.5"/>
    <x v="2"/>
    <s v="April 6, 1983 (France)"/>
    <x v="13"/>
    <n v="4200"/>
    <s v="Robert Altman"/>
    <s v="Ed Graczyk"/>
    <s v="Cher"/>
    <s v="United States"/>
    <n v="850000"/>
    <n v="840958"/>
    <n v="40095.082509881424"/>
    <n v="-1.0752023287726616E-2"/>
    <s v="Sandcastle 5 Productions"/>
    <n v="109"/>
  </r>
  <r>
    <s v="The Final Option"/>
    <x v="0"/>
    <x v="2"/>
    <n v="96.5"/>
    <x v="2"/>
    <s v="September 16, 1983 (United States)"/>
    <x v="5"/>
    <n v="3000"/>
    <s v="Ian Sharp"/>
    <s v="George Markstein"/>
    <s v="Lewis Collins"/>
    <s v="Switzerland"/>
    <n v="6000000"/>
    <n v="2666873"/>
    <n v="127150.8125"/>
    <n v="-1.2498259197194617"/>
    <s v="Richmond Light Horse Productions"/>
    <n v="125"/>
  </r>
  <r>
    <s v="Trail of the Pink Panther"/>
    <x v="1"/>
    <x v="3"/>
    <n v="96.5"/>
    <x v="2"/>
    <s v="December 17, 1982 (United States)"/>
    <x v="18"/>
    <n v="9800"/>
    <s v="Blake Edwards"/>
    <s v="Blake Edwards"/>
    <s v="Peter Sellers"/>
    <s v="United Kingdom"/>
    <n v="6000000"/>
    <n v="9056073"/>
    <n v="431774.23147233203"/>
    <n v="0.33746117108375784"/>
    <s v="United Artists"/>
    <n v="96"/>
  </r>
  <r>
    <s v="The Sender"/>
    <x v="0"/>
    <x v="0"/>
    <n v="96.5"/>
    <x v="2"/>
    <s v="October 22, 1982 (United States)"/>
    <x v="22"/>
    <n v="1800"/>
    <s v="Roger Christian"/>
    <s v="Thomas Baum"/>
    <s v="Kathryn Harrold"/>
    <s v="United Kingdom"/>
    <m/>
    <n v="1054328"/>
    <n v="50268.108695652176"/>
    <n v="1"/>
    <s v="Paramount Pictures"/>
    <n v="91"/>
  </r>
  <r>
    <s v="The Border"/>
    <x v="0"/>
    <x v="6"/>
    <n v="96.5"/>
    <x v="2"/>
    <s v="February 12, 1982 (United States)"/>
    <x v="5"/>
    <n v="6100"/>
    <s v="Tony Richardson"/>
    <s v="Deric Washburn"/>
    <s v="Jack Nicholson"/>
    <s v="United States"/>
    <n v="22000000"/>
    <n v="6118683"/>
    <n v="291725.74580039526"/>
    <n v="-2.5955449890115241"/>
    <s v="Efer Productions"/>
    <n v="108"/>
  </r>
  <r>
    <s v="Kiss Me Goodbye"/>
    <x v="1"/>
    <x v="3"/>
    <n v="96.5"/>
    <x v="2"/>
    <s v="December 22, 1982 (United States)"/>
    <x v="22"/>
    <n v="1900"/>
    <s v="Robert Mulligan"/>
    <s v="Bruno Barreto"/>
    <s v="Sally Field"/>
    <s v="United States"/>
    <m/>
    <n v="15782759"/>
    <n v="752488.26259881421"/>
    <n v="1"/>
    <s v="Twentieth Century Fox"/>
    <n v="101"/>
  </r>
  <r>
    <s v="A Midsummer Night's Sex Comedy"/>
    <x v="1"/>
    <x v="3"/>
    <n v="96.5"/>
    <x v="2"/>
    <s v="July 16, 1982 (United States)"/>
    <x v="14"/>
    <n v="19000"/>
    <s v="Woody Allen"/>
    <s v="Woody Allen"/>
    <s v="Woody Allen"/>
    <s v="United States"/>
    <m/>
    <n v="9077269"/>
    <n v="432784.81151185773"/>
    <n v="1"/>
    <s v="Jack Rollins &amp; Charles H. Joffe Productions"/>
    <n v="88"/>
  </r>
  <r>
    <s v="Vice Squad"/>
    <x v="0"/>
    <x v="2"/>
    <n v="96.5"/>
    <x v="2"/>
    <s v="January 22, 1982 (United States)"/>
    <x v="16"/>
    <n v="2000"/>
    <s v="Gary Sherman"/>
    <s v="Sandy Howard"/>
    <s v="Season Hubley"/>
    <s v="United Kingdom"/>
    <m/>
    <n v="13253583"/>
    <n v="631902.5491600791"/>
    <n v="1"/>
    <s v="AVCO Embassy Pictures"/>
    <n v="97"/>
  </r>
  <r>
    <s v="Best Friends"/>
    <x v="1"/>
    <x v="3"/>
    <n v="96.5"/>
    <x v="2"/>
    <s v="December 17, 1982 (United States)"/>
    <x v="30"/>
    <n v="2700"/>
    <s v="Norman Jewison"/>
    <s v="Valerie Curtin"/>
    <s v="Burt Reynolds"/>
    <s v="United States"/>
    <n v="15000000"/>
    <n v="36821203"/>
    <n v="1755556.3683300395"/>
    <n v="0.59262602039373891"/>
    <s v="Warner Bros."/>
    <n v="116"/>
  </r>
  <r>
    <s v="Shoot the Moon"/>
    <x v="0"/>
    <x v="0"/>
    <n v="96.5"/>
    <x v="2"/>
    <s v="February 19, 1982 (United States)"/>
    <x v="15"/>
    <n v="2500"/>
    <s v="Alan Parker"/>
    <s v="Bo Goldman"/>
    <s v="Albert Finney"/>
    <s v="United States"/>
    <n v="12000000"/>
    <n v="9217530"/>
    <n v="439472.1566205534"/>
    <n v="-0.30186720303595432"/>
    <s v="Metro-Goldwyn-Mayer (MGM)"/>
    <n v="124"/>
  </r>
  <r>
    <s v="Lookin' to Get Out"/>
    <x v="0"/>
    <x v="3"/>
    <n v="96.5"/>
    <x v="2"/>
    <s v="June 30, 1983 (Australia)"/>
    <x v="27"/>
    <n v="684"/>
    <s v="Hal Ashby"/>
    <s v="Al Schwartz"/>
    <s v="Jon Voight"/>
    <s v="United States"/>
    <n v="17000000"/>
    <n v="946461"/>
    <n v="45125.240365612648"/>
    <n v="-16.961648710300793"/>
    <s v="Lorimar Productions"/>
    <n v="105"/>
  </r>
  <r>
    <s v="Barbarosa"/>
    <x v="1"/>
    <x v="13"/>
    <n v="96.5"/>
    <x v="2"/>
    <s v="February 19, 1982 (United States)"/>
    <x v="5"/>
    <n v="1500"/>
    <s v="Fred Schepisi"/>
    <s v="William D. Wittliff"/>
    <s v="Willie Nelson"/>
    <s v="United States"/>
    <n v="11000000"/>
    <n v="1736123"/>
    <n v="82774.639081027679"/>
    <n v="-5.3359566113691255"/>
    <s v="Incorporated Television Company (ITC)"/>
    <n v="90"/>
  </r>
  <r>
    <s v="Visiting Hours"/>
    <x v="0"/>
    <x v="4"/>
    <n v="96.5"/>
    <x v="2"/>
    <s v="May 28, 1982 (United States)"/>
    <x v="46"/>
    <n v="3800"/>
    <s v="Jean-Claude Lord"/>
    <s v="Brian Taggert"/>
    <s v="Michael Ironside"/>
    <s v="Canada"/>
    <m/>
    <n v="13258670"/>
    <n v="632145.08646245068"/>
    <n v="1"/>
    <s v="Canadian Film Development Corporation (CFDC)"/>
    <n v="103"/>
  </r>
  <r>
    <s v="A Little Sex"/>
    <x v="0"/>
    <x v="3"/>
    <n v="96.5"/>
    <x v="2"/>
    <s v="April 2, 1982 (United States)"/>
    <x v="38"/>
    <n v="501"/>
    <s v="Bruce Paltrow"/>
    <s v="Robert De Laurentiis"/>
    <s v="Tim Matheson"/>
    <s v="United States"/>
    <m/>
    <n v="2370376"/>
    <n v="113014.46837944664"/>
    <n v="1"/>
    <s v="Company Four"/>
    <n v="95"/>
  </r>
  <r>
    <s v="Class Reunion"/>
    <x v="0"/>
    <x v="3"/>
    <n v="96.5"/>
    <x v="2"/>
    <s v="October 29, 1982 (United States)"/>
    <x v="32"/>
    <n v="2000"/>
    <s v="Michael Miller"/>
    <s v="John Hughes"/>
    <s v="Gerrit Graham"/>
    <s v="United States"/>
    <m/>
    <n v="10054150"/>
    <n v="479360.41254940716"/>
    <n v="1"/>
    <s v="ABC Motion Pictures"/>
    <n v="84"/>
  </r>
  <r>
    <s v="Hanky Panky"/>
    <x v="1"/>
    <x v="2"/>
    <n v="96.5"/>
    <x v="2"/>
    <s v="June 4, 1982 (United States)"/>
    <x v="41"/>
    <n v="2400"/>
    <s v="Sidney Poitier"/>
    <s v="Henry Rosenbaum"/>
    <s v="Gene Wilder"/>
    <s v="United States"/>
    <m/>
    <n v="9823934"/>
    <n v="468384.2050395257"/>
    <n v="1"/>
    <s v="Columbia Pictures"/>
    <n v="110"/>
  </r>
  <r>
    <s v="Author! Author!"/>
    <x v="1"/>
    <x v="3"/>
    <n v="96.5"/>
    <x v="2"/>
    <s v="June 18, 1982 (United States)"/>
    <x v="19"/>
    <n v="5100"/>
    <s v="Arthur Hiller"/>
    <s v="Israel Horovitz"/>
    <s v="Al Pacino"/>
    <s v="United States"/>
    <m/>
    <n v="13111101"/>
    <n v="625109.31151185778"/>
    <n v="1"/>
    <s v="Twentieth Century Fox"/>
    <n v="110"/>
  </r>
  <r>
    <s v="Split Image"/>
    <x v="0"/>
    <x v="0"/>
    <n v="96.5"/>
    <x v="2"/>
    <s v="October 3, 1982 (United States)"/>
    <x v="16"/>
    <n v="768"/>
    <s v="Ted Kotcheff"/>
    <s v="Scott Spencer"/>
    <s v="Michael O'Keefe"/>
    <s v="Canada"/>
    <m/>
    <n v="263635"/>
    <n v="12569.554100790514"/>
    <n v="1"/>
    <s v="PolyGram Filmed Entertainment"/>
    <n v="110"/>
  </r>
  <r>
    <s v="The Challenge"/>
    <x v="0"/>
    <x v="2"/>
    <n v="96.5"/>
    <x v="2"/>
    <s v="July 23, 1982 (United States)"/>
    <x v="21"/>
    <n v="2000"/>
    <s v="John Frankenheimer"/>
    <s v="Richard Maxwell"/>
    <s v="Scott Glenn"/>
    <s v="United States"/>
    <m/>
    <n v="2977706"/>
    <n v="141970.66650197629"/>
    <n v="1"/>
    <s v="CBS Theatrical Films"/>
    <n v="108"/>
  </r>
  <r>
    <s v="The Soldier"/>
    <x v="0"/>
    <x v="2"/>
    <n v="96.5"/>
    <x v="2"/>
    <s v="August 27, 1982 (United States)"/>
    <x v="11"/>
    <n v="1100"/>
    <s v="James Glickenhaus"/>
    <s v="James Glickenhaus"/>
    <s v="Ken Wahl"/>
    <s v="United States"/>
    <n v="4000000"/>
    <n v="6328816"/>
    <n v="301744.43873517786"/>
    <n v="0.36797024909556542"/>
    <s v="James Glickenhaus"/>
    <n v="96"/>
  </r>
  <r>
    <s v="Wrong Is Right"/>
    <x v="0"/>
    <x v="3"/>
    <n v="96.5"/>
    <x v="2"/>
    <s v="May 14, 1982 (United States)"/>
    <x v="46"/>
    <n v="1800"/>
    <s v="Richard Brooks"/>
    <s v="Charles McCarry"/>
    <s v="Sean Connery"/>
    <s v="United States"/>
    <n v="10000000"/>
    <n v="3583513"/>
    <n v="170854.25123517789"/>
    <n v="-1.7905577571505951"/>
    <s v="Columbia Pictures"/>
    <n v="117"/>
  </r>
  <r>
    <s v="Six Weeks"/>
    <x v="1"/>
    <x v="0"/>
    <n v="96.5"/>
    <x v="2"/>
    <s v="December 17, 1982 (United States)"/>
    <x v="46"/>
    <n v="818"/>
    <s v="Tony Bill"/>
    <s v="Fred Mustard Stewart"/>
    <s v="Dudley Moore"/>
    <s v="United States"/>
    <m/>
    <n v="6668025"/>
    <n v="317917.19985177869"/>
    <n v="1"/>
    <s v="PolyGram Pictures"/>
    <n v="107"/>
  </r>
  <r>
    <s v="The State of Things"/>
    <x v="3"/>
    <x v="0"/>
    <n v="96.5"/>
    <x v="2"/>
    <s v="February 18, 1983 (United States)"/>
    <x v="9"/>
    <n v="3000"/>
    <s v="Wim Wenders"/>
    <s v="Robert Kramer"/>
    <s v="Allen Garfield"/>
    <s v="West Germany"/>
    <m/>
    <n v="3700"/>
    <n v="176.40810276679844"/>
    <n v="1"/>
    <s v="Gray City"/>
    <n v="121"/>
  </r>
  <r>
    <s v="Jekyll and Hyde... Together Again"/>
    <x v="0"/>
    <x v="9"/>
    <n v="96.5"/>
    <x v="2"/>
    <s v="October 1, 1982 (United States)"/>
    <x v="19"/>
    <n v="1100"/>
    <s v="Jerry Belson"/>
    <s v="Monica Mcgowan Johnson"/>
    <s v="Mark Blankfield"/>
    <s v="United States"/>
    <n v="5000000"/>
    <n v="3792188"/>
    <n v="180803.42984189725"/>
    <n v="-0.31850003217140077"/>
    <s v="Paramount Pictures"/>
    <n v="87"/>
  </r>
  <r>
    <s v="Forced Vengeance"/>
    <x v="0"/>
    <x v="2"/>
    <n v="96.5"/>
    <x v="2"/>
    <s v="July 30, 1982 (United States)"/>
    <x v="41"/>
    <n v="2900"/>
    <s v="James Fargo"/>
    <s v="Franklin Thompson"/>
    <s v="Chuck Norris"/>
    <s v="United States"/>
    <n v="5000000"/>
    <n v="6660333"/>
    <n v="317550.4617094862"/>
    <n v="0.24928678491000375"/>
    <s v="Metro-Goldwyn-Mayer (MGM)"/>
    <n v="90"/>
  </r>
  <r>
    <s v="The Missionary"/>
    <x v="0"/>
    <x v="3"/>
    <n v="96.5"/>
    <x v="2"/>
    <s v="November 5, 1982 (United States)"/>
    <x v="19"/>
    <n v="2100"/>
    <s v="Richard Loncraine"/>
    <s v="Michael Palin"/>
    <s v="Michael Palin"/>
    <s v="United Kingdom"/>
    <m/>
    <n v="7241180"/>
    <n v="345244.00691699609"/>
    <n v="1"/>
    <s v="HandMade Films"/>
    <n v="90"/>
  </r>
  <r>
    <s v="The Escape Artist"/>
    <x v="1"/>
    <x v="3"/>
    <n v="96.5"/>
    <x v="2"/>
    <s v="May 28, 1982 (United States)"/>
    <x v="19"/>
    <n v="683"/>
    <s v="Caleb Deschanel"/>
    <s v="David Wagoner"/>
    <s v="Raul Julia"/>
    <s v="United States"/>
    <m/>
    <n v="143369"/>
    <n v="6835.527915019763"/>
    <n v="1"/>
    <s v="Zoetrope Studios"/>
    <n v="94"/>
  </r>
  <r>
    <s v="Night Crossing"/>
    <x v="1"/>
    <x v="0"/>
    <n v="96.5"/>
    <x v="2"/>
    <s v="February 5, 1982 (United States)"/>
    <x v="16"/>
    <n v="1300"/>
    <s v="Delbert Mann"/>
    <s v="John McGreevey"/>
    <s v="John Hurt"/>
    <s v="United Kingdom"/>
    <n v="10000000"/>
    <n v="8000000"/>
    <n v="381422.92490118579"/>
    <n v="-0.25"/>
    <s v="Walt Disney Productions"/>
    <n v="107"/>
  </r>
  <r>
    <s v="Endangered Species"/>
    <x v="0"/>
    <x v="0"/>
    <n v="96.5"/>
    <x v="2"/>
    <s v="September 10, 1982 (United States)"/>
    <x v="23"/>
    <n v="914"/>
    <s v="Alan Rudolph"/>
    <s v="Judd Klinger"/>
    <s v="Robert Urich"/>
    <s v="United States"/>
    <m/>
    <n v="1474249"/>
    <n v="70289.045701581024"/>
    <n v="1"/>
    <s v="Alive Enterprises"/>
    <n v="97"/>
  </r>
  <r>
    <s v="Things Are Tough All Over"/>
    <x v="0"/>
    <x v="2"/>
    <n v="96.5"/>
    <x v="2"/>
    <s v="August 4, 1982 (United States)"/>
    <x v="22"/>
    <n v="3100"/>
    <s v="Thomas K. Avildsen"/>
    <s v="Cheech Marin"/>
    <s v="Toni Attell"/>
    <s v="United States"/>
    <n v="7000000"/>
    <n v="21134374"/>
    <n v="1007641.8433794467"/>
    <n v="0.66878602602565851"/>
    <s v="C &amp; C Brown Production"/>
    <n v="90"/>
  </r>
  <r>
    <s v="Homework"/>
    <x v="0"/>
    <x v="3"/>
    <n v="96.5"/>
    <x v="2"/>
    <s v="August 27, 1982 (United States)"/>
    <x v="50"/>
    <n v="322"/>
    <s v="James Beshears"/>
    <s v="Maurice Peterson"/>
    <s v="Joan Collins"/>
    <s v="United States"/>
    <m/>
    <n v="2914328"/>
    <n v="138948.93873517789"/>
    <n v="1"/>
    <s v="Jensen Farley Pictures"/>
    <n v="90"/>
  </r>
  <r>
    <s v="Jinxed!"/>
    <x v="0"/>
    <x v="3"/>
    <n v="96.5"/>
    <x v="2"/>
    <s v="October 22, 1982 (United States)"/>
    <x v="32"/>
    <n v="984"/>
    <s v="Don Siegel"/>
    <s v="Frank D. Gilroy"/>
    <s v="Bette Midler"/>
    <s v="United States"/>
    <n v="13400000"/>
    <n v="2869638"/>
    <n v="136818.21492094861"/>
    <n v="-3.6695785322051075"/>
    <s v="Herb Jaffe"/>
    <n v="103"/>
  </r>
  <r>
    <s v="The Return of Martin Guerre"/>
    <x v="4"/>
    <x v="5"/>
    <n v="96.5"/>
    <x v="2"/>
    <s v="August 26, 1983 (United States)"/>
    <x v="34"/>
    <n v="4100"/>
    <s v="Daniel Vigne"/>
    <s v="Jean-Claude CarriÃ¨re"/>
    <s v="GÃ©rard Depardieu"/>
    <s v="France"/>
    <m/>
    <n v="3723036"/>
    <n v="177506.41007905139"/>
    <n v="1"/>
    <s v="S.F.P.C."/>
    <n v="112"/>
  </r>
  <r>
    <s v="They Call Me Bruce"/>
    <x v="1"/>
    <x v="2"/>
    <n v="96.5"/>
    <x v="2"/>
    <s v="November 12, 1982 (United States)"/>
    <x v="46"/>
    <n v="1500"/>
    <s v="Elliott Hong"/>
    <s v="David Randolph"/>
    <s v="Johnny Yune"/>
    <s v="United States"/>
    <m/>
    <n v="16894678"/>
    <n v="805502.18725296448"/>
    <n v="1"/>
    <s v="Gold Pine Productions"/>
    <n v="87"/>
  </r>
  <r>
    <s v="Some Kind of Hero"/>
    <x v="0"/>
    <x v="3"/>
    <n v="96.5"/>
    <x v="2"/>
    <s v="April 2, 1982 (United States)"/>
    <x v="1"/>
    <n v="1400"/>
    <s v="Michael Pressman"/>
    <s v="Robert Boris"/>
    <s v="Richard Pryor"/>
    <s v="United States"/>
    <m/>
    <n v="23671186"/>
    <n v="1128591.625"/>
    <n v="1"/>
    <s v="Paramount Pictures"/>
    <n v="97"/>
  </r>
  <r>
    <s v="Hammett"/>
    <x v="1"/>
    <x v="6"/>
    <n v="96.5"/>
    <x v="2"/>
    <s v="September 17, 1982 (United States)"/>
    <x v="16"/>
    <n v="3000"/>
    <s v="Wim Wenders"/>
    <s v="Joe Gores"/>
    <s v="Frederic Forrest"/>
    <s v="United States"/>
    <m/>
    <n v="42914"/>
    <n v="2046.047924901186"/>
    <n v="1"/>
    <s v="Orion Pictures"/>
    <n v="97"/>
  </r>
  <r>
    <s v="Five Days One Summer"/>
    <x v="1"/>
    <x v="0"/>
    <n v="96.5"/>
    <x v="2"/>
    <s v="1982 (Japan)"/>
    <x v="10"/>
    <n v="1000"/>
    <s v="Fred Zinnemann"/>
    <s v="Michael Austin"/>
    <s v="Sean Connery"/>
    <s v="United States"/>
    <n v="15000000"/>
    <n v="199078"/>
    <n v="9491.6141304347839"/>
    <n v="-74.347351289444333"/>
    <s v="Cable and Wireless Finance"/>
    <n v="108"/>
  </r>
  <r>
    <s v="Penitentiary II"/>
    <x v="0"/>
    <x v="6"/>
    <n v="96.5"/>
    <x v="2"/>
    <s v="April 2, 1982 (United States)"/>
    <x v="44"/>
    <n v="538"/>
    <s v="Jamaa Fanaka"/>
    <s v="Jamaa Fanaka"/>
    <s v="Leon Isaac Kennedy"/>
    <s v="United States"/>
    <m/>
    <n v="3178542"/>
    <n v="151546.09832015811"/>
    <n v="1"/>
    <s v="Bob-Bea Productions"/>
    <n v="108"/>
  </r>
  <r>
    <s v="If You Could See What I Hear"/>
    <x v="1"/>
    <x v="5"/>
    <n v="96.5"/>
    <x v="2"/>
    <s v="April 23, 1982 (United States)"/>
    <x v="8"/>
    <n v="785"/>
    <s v="Eric Till"/>
    <s v="Stuart Gillard"/>
    <s v="Marc Singer"/>
    <s v="Canada"/>
    <m/>
    <n v="8693512"/>
    <n v="414488.0968379447"/>
    <n v="1"/>
    <s v="Cypress Grove"/>
    <n v="103"/>
  </r>
  <r>
    <s v="Partners"/>
    <x v="0"/>
    <x v="3"/>
    <n v="96.5"/>
    <x v="2"/>
    <s v="April 30, 1982 (United States)"/>
    <x v="11"/>
    <n v="1200"/>
    <s v="James Burrows"/>
    <s v="Francis Veber"/>
    <s v="Ryan O'Neal"/>
    <s v="United States"/>
    <n v="6000000"/>
    <n v="6062898"/>
    <n v="289066.03606719367"/>
    <n v="1.0374246771098574E-2"/>
    <s v="Paramount Pictures"/>
    <n v="93"/>
  </r>
  <r>
    <s v="Richard Pryor: Live on the Sunset Strip"/>
    <x v="0"/>
    <x v="3"/>
    <n v="96.5"/>
    <x v="2"/>
    <s v="March 12, 1982 (United States)"/>
    <x v="3"/>
    <n v="3900"/>
    <s v="Joe Layton"/>
    <s v="Paul Mooney"/>
    <s v="Richard Pryor"/>
    <s v="United States"/>
    <m/>
    <n v="36299720"/>
    <n v="1730693.171936759"/>
    <n v="1"/>
    <s v="Columbia Pictures"/>
    <n v="82"/>
  </r>
  <r>
    <s v="Bugs Bunny's 3rd Movie: 1001 Rabbit Tales"/>
    <x v="2"/>
    <x v="10"/>
    <n v="96.5"/>
    <x v="2"/>
    <s v="November 19, 1982 (United States)"/>
    <x v="12"/>
    <n v="1800"/>
    <s v="Directors"/>
    <s v="John W. Dunn"/>
    <s v="Mel Blanc"/>
    <s v="United States"/>
    <m/>
    <n v="78350"/>
    <n v="3735.5607707509885"/>
    <n v="1"/>
    <s v="Warner Bros. Animation"/>
    <n v="74"/>
  </r>
  <r>
    <s v="Monsignor"/>
    <x v="0"/>
    <x v="6"/>
    <n v="96.5"/>
    <x v="2"/>
    <s v="October 22, 1982 (United States)"/>
    <x v="27"/>
    <n v="838"/>
    <s v="Frank Perry"/>
    <s v="Jack-Alain LÃ©ger"/>
    <s v="Christopher Reeve"/>
    <s v="United States"/>
    <m/>
    <n v="12408066"/>
    <n v="591590.10326086963"/>
    <n v="1"/>
    <s v="Frank Yablans Presentations"/>
    <n v="121"/>
  </r>
  <r>
    <s v="Yes, Giorgio"/>
    <x v="1"/>
    <x v="3"/>
    <n v="96.5"/>
    <x v="2"/>
    <s v="September 24, 1982 (United States)"/>
    <x v="49"/>
    <n v="653"/>
    <s v="Franklin J. Schaffner"/>
    <s v="Anne Piper"/>
    <s v="Luciano Pavarotti"/>
    <s v="United States"/>
    <n v="19000000"/>
    <n v="2279543"/>
    <n v="108683.74481225297"/>
    <n v="-7.3350039898348047"/>
    <s v="Metro-Goldwyn-Mayer (MGM)"/>
    <n v="110"/>
  </r>
  <r>
    <s v="I Ought to Be in Pictures"/>
    <x v="1"/>
    <x v="3"/>
    <n v="96.5"/>
    <x v="2"/>
    <s v="March 26, 1982 (United States)"/>
    <x v="19"/>
    <n v="895"/>
    <s v="Herbert Ross"/>
    <s v="Neil Simon"/>
    <s v="Walter Matthau"/>
    <s v="United States"/>
    <m/>
    <n v="6968359"/>
    <n v="332236.48394268774"/>
    <n v="1"/>
    <s v="Twentieth Century Fox"/>
    <n v="108"/>
  </r>
  <r>
    <s v="La traviata"/>
    <x v="2"/>
    <x v="0"/>
    <n v="96.5"/>
    <x v="2"/>
    <s v="February 18, 1983 (Italy)"/>
    <x v="13"/>
    <n v="1300"/>
    <s v="Franco Zeffirelli"/>
    <s v="Francesco Maria Piave"/>
    <s v="Teresa Stratas"/>
    <s v="Netherlands"/>
    <m/>
    <n v="3783329"/>
    <n v="180381.05163043478"/>
    <n v="1"/>
    <s v="Accent Films B.V."/>
    <n v="109"/>
  </r>
  <r>
    <s v="Fighting Back"/>
    <x v="0"/>
    <x v="2"/>
    <n v="96.5"/>
    <x v="2"/>
    <s v="May 21, 1982 (United States)"/>
    <x v="10"/>
    <n v="460"/>
    <s v="Lewis Teague"/>
    <s v="Thomas Hedley Jr."/>
    <s v="Tom Skerritt"/>
    <s v="United States"/>
    <m/>
    <n v="3355948"/>
    <n v="160004.43774703558"/>
    <n v="1"/>
    <s v="Permut Presentations"/>
    <n v="98"/>
  </r>
  <r>
    <s v="Kamikaze 89"/>
    <x v="4"/>
    <x v="9"/>
    <n v="96.5"/>
    <x v="2"/>
    <s v="July 16, 1982 (West Germany)"/>
    <x v="1"/>
    <n v="665"/>
    <s v="Wolf Gremm"/>
    <s v="Robert Katz"/>
    <s v="Rainer Werner Fassbinder"/>
    <s v="West Germany"/>
    <m/>
    <n v="22440"/>
    <n v="1069.8913043478262"/>
    <n v="1"/>
    <s v="Regina Ziegler Filmproduktion"/>
    <n v="106"/>
  </r>
  <r>
    <s v="The Wizard of Oz"/>
    <x v="4"/>
    <x v="10"/>
    <n v="96.5"/>
    <x v="2"/>
    <s v="October 6, 1982 (United States)"/>
    <x v="8"/>
    <n v="352"/>
    <s v="Fumihiko Takayama"/>
    <s v="Yoshimitsu Banno"/>
    <s v="Aileen Quinn"/>
    <s v="United States"/>
    <m/>
    <m/>
    <n v="0"/>
    <e v="#DIV/0!"/>
    <s v="Alan Enterprises"/>
    <n v="78"/>
  </r>
  <r>
    <s v="Heidi's Song"/>
    <x v="2"/>
    <x v="10"/>
    <n v="96.5"/>
    <x v="2"/>
    <s v="November 19, 1982 (United States)"/>
    <x v="21"/>
    <n v="256"/>
    <s v="Robert Taylor"/>
    <s v="Joseph Barbera"/>
    <s v="Lorne Greene"/>
    <s v="United States"/>
    <m/>
    <n v="5124391"/>
    <n v="244320.02544466403"/>
    <n v="1"/>
    <s v="Hanna-Barbera Productions"/>
    <n v="94"/>
  </r>
  <r>
    <s v="Love Child"/>
    <x v="0"/>
    <x v="6"/>
    <n v="96.5"/>
    <x v="2"/>
    <s v="October 15, 1982 (United States)"/>
    <x v="46"/>
    <n v="253"/>
    <s v="Larry Peerce"/>
    <s v="Anne Gerard"/>
    <s v="Amy Madigan"/>
    <s v="United States"/>
    <m/>
    <m/>
    <n v="0"/>
    <e v="#DIV/0!"/>
    <s v="The Ladd Company"/>
    <n v="96"/>
  </r>
  <r>
    <s v="Boardinghouse"/>
    <x v="0"/>
    <x v="3"/>
    <n v="96.5"/>
    <x v="2"/>
    <s v="October 21, 1983 (United States)"/>
    <x v="51"/>
    <n v="651"/>
    <s v="John Wintergate"/>
    <s v="John Wintergate"/>
    <s v="John Wintergate"/>
    <s v="United States"/>
    <n v="10000"/>
    <m/>
    <n v="0"/>
    <e v="#DIV/0!"/>
    <s v="Blustarr"/>
    <n v="98"/>
  </r>
  <r>
    <s v="Experience Preferred... But Not Essential"/>
    <x v="1"/>
    <x v="0"/>
    <n v="96.5"/>
    <x v="2"/>
    <s v="December 22, 1982 (United Kingdom)"/>
    <x v="9"/>
    <n v="240"/>
    <s v="Peter Duffell"/>
    <s v="June Roberts"/>
    <s v="Elizabeth Edmonds"/>
    <s v="United Kingdom"/>
    <m/>
    <m/>
    <n v="0"/>
    <e v="#DIV/0!"/>
    <s v="Channel Four Film"/>
    <n v="80"/>
  </r>
  <r>
    <s v="The Personals"/>
    <x v="1"/>
    <x v="3"/>
    <n v="96.5"/>
    <x v="2"/>
    <s v="October 1982 (United States)"/>
    <x v="17"/>
    <n v="75"/>
    <s v="Peter Markle"/>
    <s v="Peter Markle"/>
    <s v="Bill Schoppert"/>
    <s v="United States"/>
    <n v="435000"/>
    <m/>
    <n v="0"/>
    <e v="#DIV/0!"/>
    <s v="Blueline Productions"/>
    <n v="90"/>
  </r>
  <r>
    <s v="Lonely Hearts"/>
    <x v="0"/>
    <x v="3"/>
    <n v="96.5"/>
    <x v="2"/>
    <s v="October 21, 1982 (Australia)"/>
    <x v="8"/>
    <n v="336"/>
    <s v="Paul Cox"/>
    <s v="Paul Cox"/>
    <s v="Wendy Hughes"/>
    <s v="Australia"/>
    <m/>
    <n v="777087"/>
    <n v="37049.849555335968"/>
    <n v="1"/>
    <s v="Adam Packer Film Productions"/>
    <n v="106"/>
  </r>
  <r>
    <s v="Scarface"/>
    <x v="0"/>
    <x v="6"/>
    <n v="99.6"/>
    <x v="3"/>
    <s v="December 9, 1983 (United States)"/>
    <x v="28"/>
    <n v="766000"/>
    <s v="Brian De Palma"/>
    <s v="Oliver Stone"/>
    <s v="Al Pacino"/>
    <s v="United States"/>
    <n v="25000000"/>
    <n v="65884703"/>
    <n v="3242152.3808300397"/>
    <n v="0.62054924949726187"/>
    <s v="Universal Pictures"/>
    <n v="170"/>
  </r>
  <r>
    <s v="The Outsiders"/>
    <x v="1"/>
    <x v="6"/>
    <n v="99.6"/>
    <x v="3"/>
    <s v="March 25, 1983 (United States)"/>
    <x v="12"/>
    <n v="78000"/>
    <s v="Francis Ford Coppola"/>
    <s v="Kathleen Rowell"/>
    <s v="C. Thomas Howell"/>
    <s v="United States"/>
    <n v="10000000"/>
    <n v="25697647"/>
    <n v="1264568.0045454546"/>
    <n v="0.6108593133060003"/>
    <s v="Zoetrope Studios"/>
    <n v="91"/>
  </r>
  <r>
    <s v="Star Wars: Episode VI - Return of the Jedi"/>
    <x v="1"/>
    <x v="2"/>
    <n v="99.6"/>
    <x v="3"/>
    <s v="May 25, 1983 (United States)"/>
    <x v="28"/>
    <n v="973000"/>
    <s v="Richard Marquand"/>
    <s v="Lawrence Kasdan"/>
    <s v="Mark Hamill"/>
    <s v="United States"/>
    <n v="32500000"/>
    <n v="475106177"/>
    <n v="23379730.844466403"/>
    <n v="0.9315942381443717"/>
    <s v="Lucasfilm"/>
    <n v="131"/>
  </r>
  <r>
    <s v="Risky Business"/>
    <x v="0"/>
    <x v="3"/>
    <n v="99.6"/>
    <x v="3"/>
    <s v="August 5, 1983 (United States)"/>
    <x v="8"/>
    <n v="83000"/>
    <s v="Paul Brickman"/>
    <s v="Paul Brickman"/>
    <s v="Tom Cruise"/>
    <s v="United States"/>
    <n v="6200000"/>
    <n v="63541777"/>
    <n v="3126858.1962450594"/>
    <n v="0.90242639893435783"/>
    <s v="The Geffen Company"/>
    <n v="99"/>
  </r>
  <r>
    <s v="National Lampoon's Vacation"/>
    <x v="0"/>
    <x v="1"/>
    <n v="99.6"/>
    <x v="3"/>
    <s v="July 29, 1983 (United States)"/>
    <x v="34"/>
    <n v="100000"/>
    <s v="Harold Ramis"/>
    <s v="John Hughes"/>
    <s v="Chevy Chase"/>
    <s v="United States"/>
    <n v="15000000"/>
    <n v="61399552"/>
    <n v="3021440.4047430828"/>
    <n v="0.75569854320761165"/>
    <s v="National Lampoon"/>
    <n v="98"/>
  </r>
  <r>
    <s v="Trading Places"/>
    <x v="0"/>
    <x v="3"/>
    <n v="99.6"/>
    <x v="3"/>
    <s v="June 8, 1983 (United States)"/>
    <x v="24"/>
    <n v="141000"/>
    <s v="John Landis"/>
    <s v="Timothy Harris"/>
    <s v="Eddie Murphy"/>
    <s v="United States"/>
    <n v="15000000"/>
    <n v="90404800"/>
    <n v="4448773.7549407119"/>
    <n v="0.83407960639258094"/>
    <s v="Cinema Group Ventures"/>
    <n v="116"/>
  </r>
  <r>
    <s v="Superman III"/>
    <x v="1"/>
    <x v="2"/>
    <n v="99.6"/>
    <x v="3"/>
    <s v="June 17, 1983 (United States)"/>
    <x v="18"/>
    <n v="66000"/>
    <s v="Richard Lester"/>
    <s v="Jerry Siegel"/>
    <s v="Christopher Reeve"/>
    <s v="France"/>
    <n v="39000000"/>
    <n v="59950623"/>
    <n v="2950139.3531620554"/>
    <n v="0.34946464192707388"/>
    <s v="Dovemead Films"/>
    <n v="125"/>
  </r>
  <r>
    <s v="The Big Chill"/>
    <x v="0"/>
    <x v="3"/>
    <n v="99.6"/>
    <x v="3"/>
    <s v="September 30, 1983 (United States)"/>
    <x v="13"/>
    <n v="34000"/>
    <s v="Lawrence Kasdan"/>
    <s v="Lawrence Kasdan"/>
    <s v="Tom Berenger"/>
    <s v="United States"/>
    <n v="8000000"/>
    <n v="56399659"/>
    <n v="2775398.2393280631"/>
    <n v="0.85815517076087289"/>
    <s v="Columbia Pictures"/>
    <n v="105"/>
  </r>
  <r>
    <s v="Staying Alive"/>
    <x v="1"/>
    <x v="0"/>
    <n v="99.6"/>
    <x v="3"/>
    <s v="July 15, 1983 (United States)"/>
    <x v="32"/>
    <n v="15000"/>
    <s v="Sylvester Stallone"/>
    <s v="Nik Cohn"/>
    <s v="John Travolta"/>
    <s v="United States"/>
    <n v="22000000"/>
    <n v="64892670"/>
    <n v="3193334.9466403164"/>
    <n v="0.6609786590688902"/>
    <s v="Paramount Pictures"/>
    <n v="93"/>
  </r>
  <r>
    <s v="Jaws 3-D"/>
    <x v="1"/>
    <x v="1"/>
    <n v="99.6"/>
    <x v="3"/>
    <s v="July 22, 1983 (United States)"/>
    <x v="47"/>
    <n v="41000"/>
    <s v="Joe Alves"/>
    <s v="Peter Benchley"/>
    <s v="Dennis Quaid"/>
    <s v="United States"/>
    <n v="20500000"/>
    <n v="87987055"/>
    <n v="4329797.7658102764"/>
    <n v="0.76701118136071267"/>
    <s v="Universal Pictures"/>
    <n v="99"/>
  </r>
  <r>
    <s v="Christine"/>
    <x v="0"/>
    <x v="4"/>
    <n v="99.6"/>
    <x v="3"/>
    <s v="December 9, 1983 (United States)"/>
    <x v="17"/>
    <n v="75000"/>
    <s v="John Carpenter"/>
    <s v="Stephen King"/>
    <s v="Keith Gordon"/>
    <s v="United States"/>
    <n v="9700000"/>
    <n v="21017849"/>
    <n v="1034277.5496047431"/>
    <n v="0.5384875017419718"/>
    <s v="Columbia Pictures"/>
    <n v="110"/>
  </r>
  <r>
    <s v="Sleepaway Camp"/>
    <x v="0"/>
    <x v="4"/>
    <n v="99.6"/>
    <x v="3"/>
    <s v="November 18, 1983 (United States)"/>
    <x v="21"/>
    <n v="28000"/>
    <s v="Robert Hiltzik"/>
    <s v="Robert Hiltzik"/>
    <s v="Felissa Rose"/>
    <s v="United States"/>
    <n v="350000"/>
    <m/>
    <n v="0"/>
    <e v="#DIV/0!"/>
    <s v="American Eagle Films"/>
    <n v="84"/>
  </r>
  <r>
    <s v="Flashdance"/>
    <x v="0"/>
    <x v="0"/>
    <n v="99.6"/>
    <x v="3"/>
    <s v="April 15, 1983 (United States)"/>
    <x v="19"/>
    <n v="50000"/>
    <s v="Adrian Lyne"/>
    <s v="Thomas Hedley Jr."/>
    <s v="Jennifer Beals"/>
    <s v="United States"/>
    <n v="4000000"/>
    <n v="92921203"/>
    <n v="4572604.6535573127"/>
    <n v="0.95695277427693226"/>
    <s v="Paramount Pictures"/>
    <n v="95"/>
  </r>
  <r>
    <s v="WarGames"/>
    <x v="1"/>
    <x v="2"/>
    <n v="99.6"/>
    <x v="3"/>
    <s v="June 3, 1983 (United States)"/>
    <x v="12"/>
    <n v="93000"/>
    <s v="John Badham"/>
    <s v="Lawrence Lasker"/>
    <s v="Matthew Broderick"/>
    <s v="United States"/>
    <n v="12000000"/>
    <n v="79567667"/>
    <n v="3915484.0084980237"/>
    <n v="0.8491849710762539"/>
    <s v="United Artists"/>
    <n v="114"/>
  </r>
  <r>
    <s v="The Right Stuff"/>
    <x v="1"/>
    <x v="1"/>
    <n v="99.6"/>
    <x v="3"/>
    <s v="February 17, 1984 (United States)"/>
    <x v="40"/>
    <n v="57000"/>
    <s v="Philip Kaufman"/>
    <s v="Philip Kaufman"/>
    <s v="Sam Shepard"/>
    <s v="United States"/>
    <n v="27000000"/>
    <n v="21192315"/>
    <n v="1042862.9318181819"/>
    <n v="-0.2740467476063847"/>
    <s v="The Ladd Company"/>
    <n v="193"/>
  </r>
  <r>
    <s v="Krull"/>
    <x v="1"/>
    <x v="2"/>
    <n v="99.6"/>
    <x v="3"/>
    <s v="July 29, 1983 (United States)"/>
    <x v="10"/>
    <n v="31000"/>
    <s v="Peter Yates"/>
    <s v="Stanford Sherman"/>
    <s v="Ken Marshall"/>
    <s v="United Kingdom"/>
    <n v="47000000"/>
    <n v="16916617"/>
    <n v="832458.0302371541"/>
    <n v="-1.7783332802297291"/>
    <s v="Columbia Pictures"/>
    <n v="121"/>
  </r>
  <r>
    <s v="Spring Break"/>
    <x v="0"/>
    <x v="3"/>
    <n v="99.6"/>
    <x v="3"/>
    <s v="March 25, 1983 (United States)"/>
    <x v="38"/>
    <n v="2800"/>
    <s v="Sean S. Cunningham"/>
    <s v="David Smilow"/>
    <s v="David Knell"/>
    <s v="United States"/>
    <m/>
    <n v="24071666"/>
    <n v="1184554.3150197628"/>
    <n v="1"/>
    <s v="Columbia Pictures"/>
    <n v="102"/>
  </r>
  <r>
    <s v="The Dead Zone"/>
    <x v="0"/>
    <x v="0"/>
    <n v="99.6"/>
    <x v="3"/>
    <s v="October 21, 1983 (United States)"/>
    <x v="13"/>
    <n v="65000"/>
    <s v="David Cronenberg"/>
    <s v="Jeffrey Boam"/>
    <s v="Christopher Walken"/>
    <s v="United States"/>
    <n v="10000000"/>
    <n v="20766616"/>
    <n v="1021914.5027667985"/>
    <n v="0.51845789415088139"/>
    <s v="Dino De Laurentiis Company"/>
    <n v="103"/>
  </r>
  <r>
    <s v="Octopussy"/>
    <x v="1"/>
    <x v="2"/>
    <n v="99.6"/>
    <x v="3"/>
    <s v="June 10, 1983 (United States)"/>
    <x v="16"/>
    <n v="98000"/>
    <s v="John Glen"/>
    <s v="George MacDonald Fraser"/>
    <s v="Roger Moore"/>
    <s v="United Kingdom"/>
    <n v="27500000"/>
    <n v="67893619"/>
    <n v="3341010.1049407115"/>
    <n v="0.59495457150398778"/>
    <s v="United Artists"/>
    <n v="131"/>
  </r>
  <r>
    <s v="Private School"/>
    <x v="0"/>
    <x v="3"/>
    <n v="99.6"/>
    <x v="3"/>
    <s v="July 29, 1983 (United States)"/>
    <x v="11"/>
    <n v="6100"/>
    <s v="Noel Black"/>
    <s v="Dan Greenburg"/>
    <s v="Phoebe Cates"/>
    <s v="United States"/>
    <n v="3500000"/>
    <n v="14049540"/>
    <n v="691370.64426877466"/>
    <n v="0.75088152352319004"/>
    <s v="Unity Productions"/>
    <n v="89"/>
  </r>
  <r>
    <s v="Valley Girl"/>
    <x v="0"/>
    <x v="3"/>
    <n v="99.6"/>
    <x v="3"/>
    <s v="April 29, 1983 (United States)"/>
    <x v="5"/>
    <n v="14000"/>
    <s v="Martha Coolidge"/>
    <s v="Andrew Lane"/>
    <s v="Nicolas Cage"/>
    <s v="United States"/>
    <n v="350000"/>
    <n v="17343596"/>
    <n v="853469.4474308301"/>
    <n v="0.97981964063277305"/>
    <s v="Atlantic Entertainment Group"/>
    <n v="99"/>
  </r>
  <r>
    <s v="Rumble Fish"/>
    <x v="0"/>
    <x v="6"/>
    <n v="99.6"/>
    <x v="3"/>
    <s v="October 21, 1983 (United States)"/>
    <x v="13"/>
    <n v="32000"/>
    <s v="Francis Ford Coppola"/>
    <s v="S.E. Hinton"/>
    <s v="Matt Dillon"/>
    <s v="United States"/>
    <n v="10000000"/>
    <n v="2494480"/>
    <n v="122752.07905138341"/>
    <n v="-3.0088515442096146"/>
    <s v="Zoetrope Studios"/>
    <n v="94"/>
  </r>
  <r>
    <s v="Videodrome"/>
    <x v="0"/>
    <x v="4"/>
    <n v="99.6"/>
    <x v="3"/>
    <s v="February 4, 1983 (United States)"/>
    <x v="13"/>
    <n v="86000"/>
    <s v="David Cronenberg"/>
    <s v="David Cronenberg"/>
    <s v="James Woods"/>
    <s v="Canada"/>
    <n v="5952000"/>
    <n v="2120439"/>
    <n v="104345.71363636364"/>
    <n v="-1.8069659160202203"/>
    <s v="Filmplan International"/>
    <n v="87"/>
  </r>
  <r>
    <s v="Terms of Endearment"/>
    <x v="1"/>
    <x v="3"/>
    <n v="99.6"/>
    <x v="3"/>
    <s v="December 9, 1983 (United States)"/>
    <x v="34"/>
    <n v="57000"/>
    <s v="James L. Brooks"/>
    <s v="Larry McMurtry"/>
    <s v="Shirley MacLaine"/>
    <s v="United States"/>
    <n v="8000000"/>
    <n v="108423749"/>
    <n v="5335476.9764822135"/>
    <n v="0.92621542721235361"/>
    <s v="Paramount Pictures"/>
    <n v="132"/>
  </r>
  <r>
    <s v="Twilight Zone: The Movie"/>
    <x v="1"/>
    <x v="4"/>
    <n v="99.6"/>
    <x v="3"/>
    <s v="June 24, 1983 (United States)"/>
    <x v="16"/>
    <n v="34000"/>
    <s v="Directors"/>
    <s v="John Landis"/>
    <s v="Dan Aykroyd"/>
    <s v="United States"/>
    <n v="10000000"/>
    <n v="29450919"/>
    <n v="1449264.5911067193"/>
    <n v="0.66045202188767016"/>
    <s v="Amblin Entertainment"/>
    <n v="101"/>
  </r>
  <r>
    <s v="Never Say Never Again"/>
    <x v="1"/>
    <x v="2"/>
    <n v="99.6"/>
    <x v="3"/>
    <s v="October 7, 1983 (United States)"/>
    <x v="19"/>
    <n v="63000"/>
    <s v="Irvin Kershner"/>
    <s v="Kevin McClory"/>
    <s v="Sean Connery"/>
    <s v="United Kingdom"/>
    <n v="36000000"/>
    <n v="55432841"/>
    <n v="2727821.622332016"/>
    <n v="0.35056548878669236"/>
    <s v="TaliaFilm II Productions"/>
    <n v="134"/>
  </r>
  <r>
    <s v="A Christmas Story"/>
    <x v="1"/>
    <x v="3"/>
    <n v="99.6"/>
    <x v="3"/>
    <s v="November 18, 1983 (United States)"/>
    <x v="6"/>
    <n v="134000"/>
    <s v="Bob Clark"/>
    <s v="Jean Shepherd"/>
    <s v="Peter Billingsley"/>
    <s v="United States"/>
    <n v="3300000"/>
    <n v="20653717"/>
    <n v="1016358.8009881423"/>
    <n v="0.840222464556864"/>
    <s v="Metro-Goldwyn-Mayer (MGM)"/>
    <n v="93"/>
  </r>
  <r>
    <s v="Cujo"/>
    <x v="0"/>
    <x v="4"/>
    <n v="99.6"/>
    <x v="3"/>
    <s v="August 12, 1983 (United States)"/>
    <x v="10"/>
    <n v="41000"/>
    <s v="Lewis Teague"/>
    <s v="Stephen King"/>
    <s v="Dee Wallace"/>
    <s v="United States"/>
    <n v="5000000"/>
    <n v="21156152"/>
    <n v="1041083.3691699605"/>
    <n v="0.76366212532411382"/>
    <s v="Sunn Classic Pictures"/>
    <n v="93"/>
  </r>
  <r>
    <s v="Sudden Impact"/>
    <x v="0"/>
    <x v="2"/>
    <n v="99.6"/>
    <x v="3"/>
    <s v="December 9, 1983 (United States)"/>
    <x v="14"/>
    <n v="42000"/>
    <s v="Clint Eastwood"/>
    <s v="Harry Julian Fink"/>
    <s v="Clint Eastwood"/>
    <s v="United States"/>
    <n v="22000000"/>
    <n v="67642693"/>
    <n v="3328662.1654150197"/>
    <n v="0.67476161837613413"/>
    <s v="Warner Bros."/>
    <n v="117"/>
  </r>
  <r>
    <s v="The Hunger"/>
    <x v="0"/>
    <x v="0"/>
    <n v="99.6"/>
    <x v="3"/>
    <s v="April 29, 1983 (United States)"/>
    <x v="17"/>
    <n v="24000"/>
    <s v="Tony Scott"/>
    <s v="James Costigan"/>
    <s v="Catherine Deneuve"/>
    <s v="United Kingdom"/>
    <m/>
    <n v="5988322"/>
    <n v="294682.24861660082"/>
    <n v="1"/>
    <s v="Metro-Goldwyn-Mayer (MGM)"/>
    <n v="97"/>
  </r>
  <r>
    <s v="Mr. Mom"/>
    <x v="1"/>
    <x v="3"/>
    <n v="99.6"/>
    <x v="3"/>
    <s v="August 19, 1983 (United States)"/>
    <x v="14"/>
    <n v="22000"/>
    <s v="Stan Dragoti"/>
    <s v="John Hughes"/>
    <s v="Michael Keaton"/>
    <s v="United States"/>
    <m/>
    <n v="64783827"/>
    <n v="3187978.8385375496"/>
    <n v="1"/>
    <s v="Sherwood Productions"/>
    <n v="91"/>
  </r>
  <r>
    <s v="Blue Thunder"/>
    <x v="0"/>
    <x v="2"/>
    <n v="99.6"/>
    <x v="3"/>
    <s v="May 13, 1983 (United States)"/>
    <x v="5"/>
    <n v="18000"/>
    <s v="John Badham"/>
    <s v="Dan O'Bannon"/>
    <s v="Roy Scheider"/>
    <s v="United States"/>
    <n v="22000000"/>
    <n v="42313354"/>
    <n v="2082218.4083003954"/>
    <n v="0.48006957803439548"/>
    <s v="Columbia Pictures"/>
    <n v="109"/>
  </r>
  <r>
    <s v="Breathless"/>
    <x v="0"/>
    <x v="2"/>
    <n v="99.6"/>
    <x v="3"/>
    <s v="May 13, 1983 (United States)"/>
    <x v="23"/>
    <n v="8700"/>
    <s v="Jim McBride"/>
    <s v="FranÃ§ois Truffaut"/>
    <s v="Richard Gere"/>
    <s v="United States"/>
    <n v="7500000"/>
    <n v="19910002"/>
    <n v="979760.96798418975"/>
    <n v="0.62330490976344455"/>
    <s v="Breathless Associates"/>
    <n v="100"/>
  </r>
  <r>
    <s v="Psycho II"/>
    <x v="0"/>
    <x v="6"/>
    <n v="99.6"/>
    <x v="3"/>
    <s v="June 3, 1983 (United States)"/>
    <x v="16"/>
    <n v="25000"/>
    <s v="Richard Franklin"/>
    <s v="Tom Holland"/>
    <s v="Anthony Perkins"/>
    <s v="United States"/>
    <n v="5000000"/>
    <n v="34725000"/>
    <n v="1708799.4071146245"/>
    <n v="0.85601151907847373"/>
    <s v="Universal Pictures"/>
    <n v="113"/>
  </r>
  <r>
    <s v="Local Hero"/>
    <x v="1"/>
    <x v="3"/>
    <n v="99.6"/>
    <x v="3"/>
    <s v="March 17, 1983 (United Kingdom)"/>
    <x v="34"/>
    <n v="22000"/>
    <s v="Bill Forsyth"/>
    <s v="Bill Forsyth"/>
    <s v="Burt Lancaster"/>
    <s v="United Kingdom"/>
    <m/>
    <n v="5899678"/>
    <n v="290320.1229249012"/>
    <n v="1"/>
    <s v="Enigma Productions"/>
    <n v="111"/>
  </r>
  <r>
    <s v="Bad Boys"/>
    <x v="0"/>
    <x v="6"/>
    <n v="99.6"/>
    <x v="3"/>
    <s v="March 25, 1983 (United States)"/>
    <x v="13"/>
    <n v="14000"/>
    <s v="Rick Rosenthal"/>
    <s v="Richard Di Lello"/>
    <s v="Sean Penn"/>
    <s v="United States"/>
    <m/>
    <n v="9190819"/>
    <n v="452275.48043478263"/>
    <n v="1"/>
    <s v="EMI Films"/>
    <n v="123"/>
  </r>
  <r>
    <s v="Silkwood"/>
    <x v="0"/>
    <x v="5"/>
    <n v="99.6"/>
    <x v="3"/>
    <s v="January 27, 1984 (United States)"/>
    <x v="13"/>
    <n v="19000"/>
    <s v="Mike Nichols"/>
    <s v="Nora Ephron"/>
    <s v="Meryl Streep"/>
    <s v="United States"/>
    <n v="10000000"/>
    <n v="35615609"/>
    <n v="1752625.8183794466"/>
    <n v="0.7192242311510102"/>
    <s v="ABC Motion Pictures"/>
    <n v="131"/>
  </r>
  <r>
    <s v="All the Right Moves"/>
    <x v="0"/>
    <x v="0"/>
    <n v="99.6"/>
    <x v="3"/>
    <s v="October 21, 1983 (United States)"/>
    <x v="23"/>
    <n v="16000"/>
    <s v="Michael Chapman"/>
    <s v="Michael Kane"/>
    <s v="Tom Cruise"/>
    <s v="United States"/>
    <n v="5600000"/>
    <n v="17233166"/>
    <n v="848035.24387351784"/>
    <n v="0.67504520063231566"/>
    <s v="Lucille Ball Productions"/>
    <n v="91"/>
  </r>
  <r>
    <s v="The Keep"/>
    <x v="0"/>
    <x v="0"/>
    <n v="99.6"/>
    <x v="3"/>
    <s v="December 16, 1983 (United States)"/>
    <x v="46"/>
    <n v="11000"/>
    <s v="Michael Mann"/>
    <s v="F. Paul Wilson"/>
    <s v="Scott Glenn"/>
    <s v="United Kingdom"/>
    <n v="11000000"/>
    <n v="4218594"/>
    <n v="207594.84308300394"/>
    <n v="-1.6075038271044808"/>
    <s v="Paramount Pictures"/>
    <n v="96"/>
  </r>
  <r>
    <s v="My Tutor"/>
    <x v="0"/>
    <x v="3"/>
    <n v="99.6"/>
    <x v="3"/>
    <s v="April 22, 1983 (United States)"/>
    <x v="33"/>
    <n v="3300"/>
    <s v="George Bowers"/>
    <s v="Joe Roberts"/>
    <s v="Matt Lattanzi"/>
    <s v="United States"/>
    <m/>
    <n v="22587834"/>
    <n v="1111535.7047430831"/>
    <n v="1"/>
    <s v="Marimark Productions"/>
    <n v="97"/>
  </r>
  <r>
    <s v="Yentl"/>
    <x v="1"/>
    <x v="0"/>
    <n v="99.6"/>
    <x v="3"/>
    <s v="January 6, 1984 (United States)"/>
    <x v="14"/>
    <n v="13000"/>
    <s v="Barbra Streisand"/>
    <s v="Jack Rosenthal"/>
    <s v="Barbra Streisand"/>
    <s v="United Kingdom"/>
    <n v="12000000"/>
    <n v="40218899"/>
    <n v="1979151.3539525692"/>
    <n v="0.70163280700448816"/>
    <s v="Ladbroke"/>
    <n v="133"/>
  </r>
  <r>
    <s v="Fire and Ice"/>
    <x v="1"/>
    <x v="10"/>
    <n v="99.6"/>
    <x v="3"/>
    <s v="August 26, 1983 (United States)"/>
    <x v="14"/>
    <n v="10000"/>
    <s v="Ralph Bakshi"/>
    <s v="Ralph Bakshi"/>
    <s v="Randy Norton"/>
    <s v="United States"/>
    <n v="1200000"/>
    <n v="760883"/>
    <n v="37442.661462450596"/>
    <n v="-0.57711500979782704"/>
    <s v="Polyc International BV"/>
    <n v="81"/>
  </r>
  <r>
    <s v="Eddie and the Cruisers"/>
    <x v="1"/>
    <x v="0"/>
    <n v="99.6"/>
    <x v="3"/>
    <s v="September 23, 1983 (United States)"/>
    <x v="15"/>
    <n v="6900"/>
    <s v="Martin Davidson"/>
    <s v="Martin Davidson"/>
    <s v="Tom Berenger"/>
    <s v="United States"/>
    <m/>
    <n v="4786789"/>
    <n v="235555.42707509882"/>
    <n v="1"/>
    <s v="Aurora"/>
    <n v="95"/>
  </r>
  <r>
    <s v="Yellowbeard"/>
    <x v="1"/>
    <x v="2"/>
    <n v="99.6"/>
    <x v="3"/>
    <s v="June 24, 1983 (United States)"/>
    <x v="22"/>
    <n v="7500"/>
    <s v="Mel Damski"/>
    <s v="Graham Chapman"/>
    <s v="Graham Chapman"/>
    <s v="United Kingdom"/>
    <n v="6500000"/>
    <n v="4300000"/>
    <n v="211600.79051383398"/>
    <n v="-0.51162790697674421"/>
    <s v="Seagoat Films"/>
    <n v="96"/>
  </r>
  <r>
    <s v="The Meaning of Life"/>
    <x v="0"/>
    <x v="3"/>
    <n v="99.6"/>
    <x v="3"/>
    <s v="March 31, 1983 (United States)"/>
    <x v="24"/>
    <n v="115000"/>
    <s v="Terry Jones"/>
    <s v="Graham Chapman"/>
    <s v="John Cleese"/>
    <s v="United Kingdom"/>
    <n v="9000000"/>
    <n v="14949697"/>
    <n v="735666.90770750993"/>
    <n v="0.39798110958369254"/>
    <s v="Celandine Films"/>
    <n v="107"/>
  </r>
  <r>
    <s v="Nostalghia"/>
    <x v="4"/>
    <x v="0"/>
    <n v="99.6"/>
    <x v="3"/>
    <s v="March 1992 (United States)"/>
    <x v="31"/>
    <n v="24000"/>
    <s v="Andrei Tarkovsky"/>
    <s v="Andrei Tarkovsky"/>
    <s v="Oleg Yankovskiy"/>
    <s v="Italy"/>
    <m/>
    <n v="55269"/>
    <n v="2719.7590909090909"/>
    <n v="1"/>
    <s v="Rai 2"/>
    <n v="125"/>
  </r>
  <r>
    <s v="Hot Dog... The Movie"/>
    <x v="0"/>
    <x v="3"/>
    <n v="99.6"/>
    <x v="3"/>
    <s v="January 13, 1984 (United States)"/>
    <x v="18"/>
    <n v="3200"/>
    <s v="Peter Markle"/>
    <s v="Mike Marvin"/>
    <s v="David Naughton"/>
    <s v="United States"/>
    <m/>
    <n v="20307325"/>
    <n v="999313.02865612647"/>
    <n v="1"/>
    <s v="Edward S. Feldman Productions"/>
    <n v="96"/>
  </r>
  <r>
    <s v="Smokey and the Bandit Part 3"/>
    <x v="1"/>
    <x v="2"/>
    <n v="99.6"/>
    <x v="3"/>
    <s v="August 12, 1983 (United States)"/>
    <x v="50"/>
    <n v="8200"/>
    <s v="Dick Lowry"/>
    <s v="Stuart Birnbaum"/>
    <s v="Jackie Gleason"/>
    <s v="United States"/>
    <m/>
    <n v="5678950"/>
    <n v="279458.21146245062"/>
    <n v="1"/>
    <s v="Universal Pictures"/>
    <n v="85"/>
  </r>
  <r>
    <s v="Deathstalker"/>
    <x v="0"/>
    <x v="2"/>
    <n v="99.6"/>
    <x v="3"/>
    <s v="September 16, 1983 (United States)"/>
    <x v="26"/>
    <n v="4600"/>
    <s v="James Sbardellati"/>
    <s v="Howard R. Cohen"/>
    <s v="Rick Hill"/>
    <s v="United States"/>
    <n v="457000"/>
    <n v="11919250"/>
    <n v="586540.1679841897"/>
    <n v="0.9616586614090652"/>
    <s v="Aries CinematogrÃ¡fica Argentina"/>
    <n v="80"/>
  </r>
  <r>
    <s v="Porky's II: The Next Day"/>
    <x v="0"/>
    <x v="3"/>
    <n v="99.6"/>
    <x v="3"/>
    <s v="June 24, 1983 (United States)"/>
    <x v="18"/>
    <n v="11000"/>
    <s v="Bob Clark"/>
    <s v="Roger Swaybill"/>
    <s v="Dan Monahan"/>
    <s v="Canada"/>
    <n v="6500000"/>
    <n v="33759266"/>
    <n v="1661276.133201581"/>
    <n v="0.80746026883404398"/>
    <s v="Astral Bellevue PathÃ©"/>
    <n v="98"/>
  </r>
  <r>
    <s v="Something Wicked This Way Comes"/>
    <x v="1"/>
    <x v="7"/>
    <n v="99.6"/>
    <x v="3"/>
    <s v="April 29, 1983 (United States)"/>
    <x v="8"/>
    <n v="8600"/>
    <s v="Jack Clayton"/>
    <s v="Ray Bradbury"/>
    <s v="Jason Robards"/>
    <s v="United States"/>
    <n v="19000000"/>
    <n v="8400000"/>
    <n v="413359.68379446643"/>
    <n v="-1.2619047619047619"/>
    <s v="Walt Disney Productions"/>
    <n v="95"/>
  </r>
  <r>
    <s v="Tender Mercies"/>
    <x v="1"/>
    <x v="0"/>
    <n v="99.6"/>
    <x v="3"/>
    <s v="March 4, 1983 (Canada)"/>
    <x v="34"/>
    <n v="9700"/>
    <s v="Bruce Beresford"/>
    <s v="Horton Foote"/>
    <s v="Robert Duvall"/>
    <s v="United States"/>
    <m/>
    <n v="8443124"/>
    <n v="415481.79367588932"/>
    <n v="1"/>
    <s v="Antron Media Production"/>
    <n v="92"/>
  </r>
  <r>
    <s v="Star 80"/>
    <x v="0"/>
    <x v="5"/>
    <n v="99.6"/>
    <x v="3"/>
    <s v="February 3, 1984 (United States)"/>
    <x v="17"/>
    <n v="6000"/>
    <s v="Bob Fosse"/>
    <s v="Teresa Carpenter"/>
    <s v="Mariel Hemingway"/>
    <s v="United States"/>
    <n v="12000000"/>
    <n v="6472990"/>
    <n v="318532.51185770752"/>
    <n v="-0.85385733640867667"/>
    <s v="The Ladd Company"/>
    <n v="103"/>
  </r>
  <r>
    <s v="Gorky Park"/>
    <x v="0"/>
    <x v="6"/>
    <n v="99.6"/>
    <x v="3"/>
    <s v="December 16, 1983 (United States)"/>
    <x v="17"/>
    <n v="13000"/>
    <s v="Michael Apted"/>
    <s v="Martin Cruz Smith"/>
    <s v="William Hurt"/>
    <s v="United States"/>
    <n v="15000000"/>
    <n v="15856028"/>
    <n v="780266.99051383405"/>
    <n v="5.3987543412511635E-2"/>
    <s v="Eagle Associates."/>
    <n v="128"/>
  </r>
  <r>
    <s v="Lone Wolf McQuade"/>
    <x v="1"/>
    <x v="2"/>
    <n v="99.6"/>
    <x v="3"/>
    <s v="April 15, 1983 (United States)"/>
    <x v="21"/>
    <n v="11000"/>
    <s v="Steve Carver"/>
    <s v="B.J. Nelson"/>
    <s v="Chuck Norris"/>
    <s v="United States"/>
    <n v="5000000"/>
    <n v="12232628"/>
    <n v="601961.33833992097"/>
    <n v="0.59125708719336512"/>
    <s v="1818 Productions"/>
    <n v="107"/>
  </r>
  <r>
    <s v="Easy Money"/>
    <x v="0"/>
    <x v="3"/>
    <n v="99.6"/>
    <x v="3"/>
    <s v="August 19, 1983 (United States)"/>
    <x v="21"/>
    <n v="8200"/>
    <s v="James Signorelli"/>
    <s v="Rodney Dangerfield"/>
    <s v="Rodney Dangerfield"/>
    <s v="United States"/>
    <m/>
    <n v="29309766"/>
    <n v="1442318.5245059289"/>
    <n v="1"/>
    <s v="Easy Money Associates"/>
    <n v="95"/>
  </r>
  <r>
    <s v="Merry Christmas Mr. Lawrence"/>
    <x v="0"/>
    <x v="0"/>
    <n v="99.6"/>
    <x v="3"/>
    <s v="September 2, 1983 (United States)"/>
    <x v="4"/>
    <n v="16000"/>
    <s v="Nagisa Ã”shima"/>
    <s v="Lourens van der Post"/>
    <s v="David Bowie"/>
    <s v="United Kingdom"/>
    <m/>
    <n v="2306560"/>
    <n v="113504.6324110672"/>
    <n v="1"/>
    <s v="National Film Trustee Company"/>
    <n v="123"/>
  </r>
  <r>
    <s v="Losin' It"/>
    <x v="0"/>
    <x v="3"/>
    <n v="99.6"/>
    <x v="3"/>
    <s v="April 22, 1983 (United States)"/>
    <x v="38"/>
    <n v="4200"/>
    <s v="Curtis Hanson"/>
    <s v="Bill Norton"/>
    <s v="Tom Cruise"/>
    <s v="Canada"/>
    <n v="7000000"/>
    <n v="1246141"/>
    <n v="61321.958300395258"/>
    <n v="-4.6173418577833489"/>
    <s v="Tiberius Film Productions"/>
    <n v="100"/>
  </r>
  <r>
    <s v="Screwballs"/>
    <x v="0"/>
    <x v="3"/>
    <n v="99.6"/>
    <x v="3"/>
    <s v="April 1, 1983 (United States)"/>
    <x v="32"/>
    <n v="3000"/>
    <s v="Rafal Zielinski"/>
    <s v="Linda Shayne"/>
    <s v="Peter Keleghan"/>
    <s v="Canada"/>
    <n v="800000"/>
    <n v="2082215"/>
    <n v="102464.73023715414"/>
    <n v="0.61579375808934234"/>
    <s v="Millenium"/>
    <n v="80"/>
  </r>
  <r>
    <s v="Brainstorm"/>
    <x v="1"/>
    <x v="9"/>
    <n v="99.6"/>
    <x v="3"/>
    <s v="September 30, 1983 (United States)"/>
    <x v="5"/>
    <n v="11000"/>
    <s v="Douglas Trumbull"/>
    <s v="Bruce Joel Rubin"/>
    <s v="Christopher Walken"/>
    <s v="United States"/>
    <n v="15000000"/>
    <n v="10219460"/>
    <n v="502894.37549407117"/>
    <n v="-0.46778792617222437"/>
    <s v="JF Productions"/>
    <n v="106"/>
  </r>
  <r>
    <s v="The Man with Two Brains"/>
    <x v="0"/>
    <x v="3"/>
    <n v="99.6"/>
    <x v="3"/>
    <s v="June 3, 1983 (United States)"/>
    <x v="5"/>
    <n v="25000"/>
    <s v="Carl Reiner"/>
    <s v="George Gipe"/>
    <s v="Steve Martin"/>
    <s v="United States"/>
    <m/>
    <n v="10353438"/>
    <n v="509487.36403162056"/>
    <n v="1"/>
    <s v="Aspen Film Society"/>
    <n v="93"/>
  </r>
  <r>
    <s v="Angel"/>
    <x v="0"/>
    <x v="2"/>
    <n v="99.6"/>
    <x v="3"/>
    <s v="January 13, 1984 (United States)"/>
    <x v="46"/>
    <n v="2900"/>
    <s v="Robert Vincent O'Neil"/>
    <s v="Robert Vincent O'Neil"/>
    <s v="Cliff Gorman"/>
    <s v="United States"/>
    <n v="3000000"/>
    <n v="17488564"/>
    <n v="860603.24822134385"/>
    <n v="0.82845932919363763"/>
    <s v="Adams Apple Film Company"/>
    <n v="94"/>
  </r>
  <r>
    <s v="10 to Midnight"/>
    <x v="0"/>
    <x v="6"/>
    <n v="99.6"/>
    <x v="3"/>
    <s v="March 11, 1983 (United States)"/>
    <x v="21"/>
    <n v="7200"/>
    <s v="J. Lee Thompson"/>
    <s v="William Roberts"/>
    <s v="Charles Bronson"/>
    <s v="United States"/>
    <n v="4520000"/>
    <n v="7175592"/>
    <n v="353107.19525691698"/>
    <n v="0.37008681653025982"/>
    <s v="Cannon Films"/>
    <n v="101"/>
  </r>
  <r>
    <s v="Uncommon Valor"/>
    <x v="0"/>
    <x v="2"/>
    <n v="99.6"/>
    <x v="3"/>
    <s v="December 16, 1983 (United States)"/>
    <x v="5"/>
    <n v="9300"/>
    <s v="Ted Kotcheff"/>
    <s v="Joe Gayton"/>
    <s v="Gene Hackman"/>
    <s v="United States"/>
    <n v="14500000"/>
    <n v="30503151"/>
    <n v="1501044.3871541503"/>
    <n v="0.52463927415236544"/>
    <s v="Paramount Pictures"/>
    <n v="105"/>
  </r>
  <r>
    <s v="Doctor Detroit"/>
    <x v="0"/>
    <x v="3"/>
    <n v="99.6"/>
    <x v="3"/>
    <s v="May 6, 1983 (United States)"/>
    <x v="33"/>
    <n v="5400"/>
    <s v="Michael Pressman"/>
    <s v="Bruce Jay Friedman"/>
    <s v="Dan Aykroyd"/>
    <s v="United States"/>
    <m/>
    <n v="10375893"/>
    <n v="510592.36304347828"/>
    <n v="1"/>
    <s v="Black Rhino Productions"/>
    <n v="89"/>
  </r>
  <r>
    <s v="Mortuary"/>
    <x v="0"/>
    <x v="4"/>
    <n v="99.6"/>
    <x v="3"/>
    <s v="September 2, 1983 (United States)"/>
    <x v="33"/>
    <n v="1900"/>
    <s v="Howard Avedis"/>
    <s v="Howard Avedis"/>
    <s v="Mary Beth McDonough"/>
    <s v="United States"/>
    <n v="250000"/>
    <n v="4319001"/>
    <n v="212535.8199604743"/>
    <n v="0.9421162440110572"/>
    <s v="Hickmar Productions"/>
    <n v="93"/>
  </r>
  <r>
    <s v="Stroker Ace"/>
    <x v="1"/>
    <x v="2"/>
    <n v="99.6"/>
    <x v="3"/>
    <s v="July 1, 1983 (United States)"/>
    <x v="38"/>
    <n v="3700"/>
    <s v="Hal Needham"/>
    <s v="William Neely"/>
    <s v="Burt Reynolds"/>
    <s v="United States"/>
    <m/>
    <n v="13000000"/>
    <n v="639723.32015810278"/>
    <n v="1"/>
    <s v="Universal Pictures"/>
    <n v="96"/>
  </r>
  <r>
    <s v="Sahara"/>
    <x v="1"/>
    <x v="1"/>
    <n v="99.6"/>
    <x v="3"/>
    <s v="March 2, 1984 (United States)"/>
    <x v="18"/>
    <n v="1500"/>
    <s v="Andrew V. McLaglen"/>
    <s v="Menahem Golan"/>
    <s v="Brooke Shields"/>
    <s v="United Kingdom"/>
    <n v="25000000"/>
    <n v="1402962"/>
    <n v="69039.039130434787"/>
    <n v="-16.819442009120703"/>
    <s v="Cabal Film"/>
    <n v="111"/>
  </r>
  <r>
    <s v="Two of a Kind"/>
    <x v="1"/>
    <x v="3"/>
    <n v="99.6"/>
    <x v="3"/>
    <s v="December 16, 1983 (United States)"/>
    <x v="32"/>
    <n v="3900"/>
    <s v="John Herzfeld"/>
    <s v="John Herzfeld"/>
    <s v="John Travolta"/>
    <s v="United States"/>
    <n v="14000000"/>
    <n v="23646952"/>
    <n v="1163654.357312253"/>
    <n v="0.40795752450463807"/>
    <s v="Twentieth Century Fox"/>
    <n v="88"/>
  </r>
  <r>
    <s v="Chained Heat"/>
    <x v="0"/>
    <x v="2"/>
    <n v="99.6"/>
    <x v="3"/>
    <s v="May 27, 1983 (United States)"/>
    <x v="18"/>
    <n v="2100"/>
    <s v="Paul Nicholas"/>
    <s v="Aaron Butler"/>
    <s v="Linda Blair"/>
    <s v="United States"/>
    <n v="1250000"/>
    <n v="6149983"/>
    <n v="302637.50335968379"/>
    <n v="0.7967474056432351"/>
    <s v="Heat GBR"/>
    <n v="95"/>
  </r>
  <r>
    <s v="Spacehunter: Adventures in the Forbidden Zone"/>
    <x v="1"/>
    <x v="2"/>
    <n v="99.6"/>
    <x v="3"/>
    <s v="May 20, 1983 (United States)"/>
    <x v="30"/>
    <n v="5500"/>
    <s v="Lamont Johnson"/>
    <s v="Stewart Harding"/>
    <s v="Peter Strauss"/>
    <s v="United States"/>
    <n v="14400000"/>
    <n v="16478265"/>
    <n v="810886.95355731226"/>
    <n v="0.12612159107770143"/>
    <s v="Columbia Pictures"/>
    <n v="90"/>
  </r>
  <r>
    <s v="High Road to China"/>
    <x v="1"/>
    <x v="1"/>
    <n v="99.6"/>
    <x v="3"/>
    <s v="March 18, 1983 (United States)"/>
    <x v="10"/>
    <n v="5100"/>
    <s v="Brian G. Hutton"/>
    <s v="Jon Cleary"/>
    <s v="Tom Selleck"/>
    <s v="United States"/>
    <n v="19000000"/>
    <n v="28445927"/>
    <n v="1399809.4511857708"/>
    <n v="0.33206606344732587"/>
    <s v="City Films"/>
    <n v="105"/>
  </r>
  <r>
    <s v="Never Cry Wolf"/>
    <x v="1"/>
    <x v="1"/>
    <n v="99.6"/>
    <x v="3"/>
    <s v="January 27, 1984 (United States)"/>
    <x v="24"/>
    <n v="7800"/>
    <s v="Carroll Ballard"/>
    <s v="Farley Mowat"/>
    <s v="Charles Martin Smith"/>
    <s v="United States"/>
    <m/>
    <n v="29600000"/>
    <n v="1456600.790513834"/>
    <n v="1"/>
    <s v="Walt Disney Pictures"/>
    <n v="105"/>
  </r>
  <r>
    <s v="The Pirates of Penzance"/>
    <x v="2"/>
    <x v="3"/>
    <n v="99.6"/>
    <x v="3"/>
    <s v="February 18, 1983 (United States)"/>
    <x v="12"/>
    <n v="3300"/>
    <s v="Wilford Leach"/>
    <s v="W.S. Gilbert"/>
    <s v="Kevin Kline"/>
    <s v="United Kingdom"/>
    <m/>
    <n v="694497"/>
    <n v="34175.840513833995"/>
    <n v="1"/>
    <s v="Universal Pictures"/>
    <n v="112"/>
  </r>
  <r>
    <s v="Rock &amp; Rule"/>
    <x v="1"/>
    <x v="10"/>
    <n v="99.6"/>
    <x v="3"/>
    <s v="July 24, 1987 (United States)"/>
    <x v="16"/>
    <n v="3400"/>
    <s v="Clive Smith"/>
    <s v="Patrick Loubert"/>
    <s v="Don Francks"/>
    <s v="Canada"/>
    <n v="8000000"/>
    <n v="30379"/>
    <n v="1494.9349802371542"/>
    <n v="-262.33980710359128"/>
    <s v="Nelvana"/>
    <n v="77"/>
  </r>
  <r>
    <s v="Hercules"/>
    <x v="1"/>
    <x v="1"/>
    <n v="99.6"/>
    <x v="3"/>
    <s v="August 26, 1983 (United States)"/>
    <x v="35"/>
    <n v="3600"/>
    <s v="Luigi Cozzi"/>
    <s v="Luigi Cozzi"/>
    <s v="Lou Ferrigno"/>
    <s v="Italy"/>
    <n v="2500000"/>
    <n v="10676194"/>
    <n v="525370.02094861655"/>
    <n v="0.76583415400656829"/>
    <s v="Cannon Films Inc."/>
    <n v="98"/>
  </r>
  <r>
    <s v="Educating Rita"/>
    <x v="1"/>
    <x v="3"/>
    <n v="99.6"/>
    <x v="3"/>
    <s v="October 28, 1983 (United States)"/>
    <x v="13"/>
    <n v="13000"/>
    <s v="Lewis Gilbert"/>
    <s v="Willy Russell"/>
    <s v="Michael Caine"/>
    <s v="United Kingdom"/>
    <m/>
    <n v="14648076"/>
    <n v="720824.29328063247"/>
    <n v="1"/>
    <s v="Acorn Pictures"/>
    <n v="110"/>
  </r>
  <r>
    <s v="A Night in Heaven"/>
    <x v="0"/>
    <x v="0"/>
    <n v="99.6"/>
    <x v="3"/>
    <s v="November 18, 1983 (United States)"/>
    <x v="36"/>
    <n v="1200"/>
    <s v="John G. Avildsen"/>
    <s v="Joan Tewkesbury"/>
    <s v="Christopher Atkins"/>
    <s v="United States"/>
    <m/>
    <n v="5563663"/>
    <n v="273784.99743083003"/>
    <n v="1"/>
    <m/>
    <n v="83"/>
  </r>
  <r>
    <s v="Under Fire"/>
    <x v="0"/>
    <x v="0"/>
    <n v="99.6"/>
    <x v="3"/>
    <s v="October 21, 1983 (United States)"/>
    <x v="9"/>
    <n v="7200"/>
    <s v="Roger Spottiswoode"/>
    <s v="Ron Shelton"/>
    <s v="Nick Nolte"/>
    <s v="United States"/>
    <n v="9500000"/>
    <n v="5696391"/>
    <n v="280316.47411067196"/>
    <n v="-0.66772259839607218"/>
    <s v="Cinema '84"/>
    <n v="128"/>
  </r>
  <r>
    <s v="Amityville 3-D"/>
    <x v="1"/>
    <x v="4"/>
    <n v="99.6"/>
    <x v="3"/>
    <s v="November 18, 1983 (United States)"/>
    <x v="52"/>
    <n v="6000"/>
    <s v="Richard Fleischer"/>
    <s v="David Ambrose"/>
    <s v="Tony Roberts"/>
    <s v="Mexico"/>
    <n v="6000000"/>
    <n v="6333135"/>
    <n v="311650.31916996045"/>
    <n v="5.260191042824762E-2"/>
    <s v="De Laurentiis Entertainment Group (DEG)"/>
    <n v="105"/>
  </r>
  <r>
    <s v="Testament"/>
    <x v="1"/>
    <x v="0"/>
    <n v="99.6"/>
    <x v="3"/>
    <s v="January 5, 1984 (Argentina)"/>
    <x v="9"/>
    <n v="5800"/>
    <s v="Lynne Littman"/>
    <s v="Carol Amen"/>
    <s v="Jane Alexander"/>
    <s v="United States"/>
    <m/>
    <n v="2044892"/>
    <n v="100628.08458498024"/>
    <n v="1"/>
    <s v="Paramount Pictures"/>
    <n v="90"/>
  </r>
  <r>
    <s v="The Osterman Weekend"/>
    <x v="0"/>
    <x v="2"/>
    <n v="99.6"/>
    <x v="3"/>
    <s v="November 4, 1983 (United States)"/>
    <x v="23"/>
    <n v="8200"/>
    <s v="Sam Peckinpah"/>
    <s v="Robert Ludlum"/>
    <s v="Rutger Hauer"/>
    <s v="United States"/>
    <n v="6500000"/>
    <n v="6486797"/>
    <n v="319211.94723320159"/>
    <n v="-2.0353650653781828E-3"/>
    <s v="Osterman Weekend Associates"/>
    <n v="103"/>
  </r>
  <r>
    <s v="Revenge of the Ninja"/>
    <x v="0"/>
    <x v="2"/>
    <n v="99.6"/>
    <x v="3"/>
    <s v="September 16, 1983 (United States)"/>
    <x v="10"/>
    <n v="4700"/>
    <s v="Sam Firstenberg"/>
    <s v="James R. Silke"/>
    <s v="ShÃ´ Kosugi"/>
    <s v="United States"/>
    <n v="700000"/>
    <n v="13168027"/>
    <n v="647991.84249011858"/>
    <n v="0.94684093524413337"/>
    <s v="Cannon Films"/>
    <n v="90"/>
  </r>
  <r>
    <s v="Zelig"/>
    <x v="1"/>
    <x v="3"/>
    <n v="99.6"/>
    <x v="3"/>
    <s v="August 25, 1983 (Argentina)"/>
    <x v="3"/>
    <n v="41000"/>
    <s v="Woody Allen"/>
    <s v="Woody Allen"/>
    <s v="Woody Allen"/>
    <s v="United States"/>
    <m/>
    <n v="11798616"/>
    <n v="580603.83083003957"/>
    <n v="1"/>
    <s v="Jack Rollins &amp; Charles H. Joffe Productions"/>
    <n v="79"/>
  </r>
  <r>
    <s v="Independence Day"/>
    <x v="0"/>
    <x v="0"/>
    <n v="99.6"/>
    <x v="3"/>
    <s v="September 9, 1983 (Denmark)"/>
    <x v="16"/>
    <n v="458"/>
    <s v="Robert Mandel"/>
    <s v="Alice Hoffman"/>
    <s v="Kathleen Quinlan"/>
    <s v="United States"/>
    <m/>
    <m/>
    <n v="0"/>
    <e v="#DIV/0!"/>
    <s v="Warner Bros."/>
    <n v="110"/>
  </r>
  <r>
    <s v="Escape from the Bronx"/>
    <x v="0"/>
    <x v="2"/>
    <n v="99.6"/>
    <x v="3"/>
    <s v="January 18, 1985 (United States)"/>
    <x v="26"/>
    <n v="2300"/>
    <s v="Enzo G. Castellari"/>
    <s v="Tito Carpi"/>
    <s v="Mark Gregory"/>
    <s v="Italy"/>
    <m/>
    <m/>
    <n v="0"/>
    <e v="#DIV/0!"/>
    <s v="Fulvia Film"/>
    <n v="89"/>
  </r>
  <r>
    <s v="To Be or Not to Be"/>
    <x v="1"/>
    <x v="3"/>
    <n v="99.6"/>
    <x v="3"/>
    <s v="December 16, 1983 (United States)"/>
    <x v="8"/>
    <n v="10000"/>
    <s v="Alan Johnson"/>
    <s v="Thomas Meehan"/>
    <s v="Mel Brooks"/>
    <s v="United States"/>
    <n v="9000000"/>
    <n v="13030214"/>
    <n v="641210.13557312253"/>
    <n v="0.30929760631713338"/>
    <s v="Brooksfilms"/>
    <n v="107"/>
  </r>
  <r>
    <s v="Eureka"/>
    <x v="0"/>
    <x v="0"/>
    <n v="99.6"/>
    <x v="3"/>
    <s v="May 20, 1983 (United Kingdom)"/>
    <x v="22"/>
    <n v="3100"/>
    <s v="Nicolas Roeg"/>
    <s v="Marshall Houts"/>
    <s v="Gene Hackman"/>
    <s v="United Kingdom"/>
    <m/>
    <n v="123572"/>
    <n v="6080.9146245059292"/>
    <n v="1"/>
    <s v="Recorded Picture Company (RPC)"/>
    <n v="130"/>
  </r>
  <r>
    <s v="The Wicked Lady"/>
    <x v="0"/>
    <x v="1"/>
    <n v="99.6"/>
    <x v="3"/>
    <s v="October 28, 1983 (United States)"/>
    <x v="32"/>
    <n v="1100"/>
    <s v="Michael Winner"/>
    <s v="Leslie Arliss"/>
    <s v="Faye Dunaway"/>
    <s v="United Kingdom"/>
    <n v="8000000"/>
    <n v="724912"/>
    <n v="35672.547035573123"/>
    <n v="-10.035822279118017"/>
    <s v="Golan-Globus Productions"/>
    <n v="98"/>
  </r>
  <r>
    <s v="Still Smokin"/>
    <x v="0"/>
    <x v="3"/>
    <n v="99.6"/>
    <x v="3"/>
    <s v="May 6, 1983 (United States)"/>
    <x v="41"/>
    <n v="7400"/>
    <s v="Tommy Chong"/>
    <s v="Tommy Chong"/>
    <s v="Cheech Marin"/>
    <s v="United States"/>
    <m/>
    <n v="15543710"/>
    <n v="764897.98221343872"/>
    <n v="1"/>
    <s v="Paramount Pictures"/>
    <n v="91"/>
  </r>
  <r>
    <s v="Yor, the Hunter from the Future"/>
    <x v="1"/>
    <x v="2"/>
    <n v="99.6"/>
    <x v="3"/>
    <s v="August 19, 1983 (United States)"/>
    <x v="44"/>
    <n v="2900"/>
    <s v="Antonio Margheriti"/>
    <s v="Juan Zanotto"/>
    <s v="Reb Brown"/>
    <s v="Italy"/>
    <m/>
    <n v="2810199"/>
    <n v="138288.44881422925"/>
    <n v="1"/>
    <s v="Diamant Film"/>
    <n v="88"/>
  </r>
  <r>
    <s v="Of Unknown Origin"/>
    <x v="0"/>
    <x v="4"/>
    <n v="99.6"/>
    <x v="3"/>
    <s v="November 24, 1983 (United States)"/>
    <x v="10"/>
    <n v="2900"/>
    <s v="George P. Cosmatos"/>
    <s v="Chauncey G. Parker III"/>
    <s v="Peter Weller"/>
    <s v="Canada"/>
    <n v="4000000"/>
    <n v="1080470"/>
    <n v="53169.37351778656"/>
    <n v="-2.7020926078465854"/>
    <s v="Warner Bros."/>
    <n v="88"/>
  </r>
  <r>
    <s v="Curse of the Pink Panther"/>
    <x v="1"/>
    <x v="3"/>
    <n v="99.6"/>
    <x v="3"/>
    <s v="August 12, 1983 (United States)"/>
    <x v="36"/>
    <n v="5700"/>
    <s v="Blake Edwards"/>
    <s v="Blake Edwards"/>
    <s v="David Niven"/>
    <s v="United Kingdom"/>
    <n v="11000000"/>
    <n v="4491986"/>
    <n v="221048.32292490118"/>
    <n v="-1.4488054949414357"/>
    <s v="United Artists"/>
    <n v="109"/>
  </r>
  <r>
    <s v="D.C. Cab"/>
    <x v="0"/>
    <x v="2"/>
    <n v="99.6"/>
    <x v="3"/>
    <s v="December 16, 1983 (United States)"/>
    <x v="30"/>
    <n v="4400"/>
    <s v="Joel Schumacher"/>
    <s v="Topper Carew"/>
    <s v="Max Gail"/>
    <s v="United States"/>
    <n v="8000000"/>
    <n v="16134627"/>
    <n v="793976.70415019768"/>
    <n v="0.5041719898451944"/>
    <s v="RKO Pictures"/>
    <n v="100"/>
  </r>
  <r>
    <s v="Beyond the Limit"/>
    <x v="0"/>
    <x v="0"/>
    <n v="99.6"/>
    <x v="3"/>
    <s v="September 30, 1983 (United States)"/>
    <x v="46"/>
    <n v="1200"/>
    <s v="John Mackenzie"/>
    <s v="Graham Greene"/>
    <s v="Michael Caine"/>
    <s v="United Kingdom"/>
    <n v="11800000"/>
    <n v="5997566"/>
    <n v="295137.14110671938"/>
    <n v="-0.96746480155449732"/>
    <s v="World Film Services"/>
    <n v="104"/>
  </r>
  <r>
    <s v="The Survivors"/>
    <x v="0"/>
    <x v="3"/>
    <n v="99.6"/>
    <x v="3"/>
    <s v="June 22, 1983 (United States)"/>
    <x v="1"/>
    <n v="4700"/>
    <s v="Michael Ritchie"/>
    <s v="Michael Leeson"/>
    <s v="Walter Matthau"/>
    <s v="United States"/>
    <n v="12000000"/>
    <n v="14000000"/>
    <n v="688932.80632411072"/>
    <n v="0.14285714285714285"/>
    <s v="Rastar Films"/>
    <n v="103"/>
  </r>
  <r>
    <s v="The Lonely Lady"/>
    <x v="0"/>
    <x v="0"/>
    <n v="99.6"/>
    <x v="3"/>
    <s v="September 30, 1983 (United States)"/>
    <x v="53"/>
    <n v="938"/>
    <s v="Peter Sasdy"/>
    <s v="Harold Robbins"/>
    <s v="Pia Zadora"/>
    <s v="United States"/>
    <n v="5000000"/>
    <n v="1223200"/>
    <n v="60193.043478260872"/>
    <n v="-3.0876389797253108"/>
    <s v="Harold Robbins International Company"/>
    <n v="92"/>
  </r>
  <r>
    <s v="The Star Chamber"/>
    <x v="0"/>
    <x v="6"/>
    <n v="99.6"/>
    <x v="3"/>
    <s v="August 5, 1983 (United States)"/>
    <x v="21"/>
    <n v="6500"/>
    <s v="Peter Hyams"/>
    <s v="Roderick Taylor"/>
    <s v="Michael Douglas"/>
    <s v="United States"/>
    <m/>
    <n v="5555305"/>
    <n v="273373.70454545453"/>
    <n v="1"/>
    <s v="Twentieth Century Fox"/>
    <n v="109"/>
  </r>
  <r>
    <s v="The Dresser"/>
    <x v="1"/>
    <x v="0"/>
    <n v="99.6"/>
    <x v="3"/>
    <s v="December 6, 1983 (United States)"/>
    <x v="37"/>
    <n v="4900"/>
    <s v="Peter Yates"/>
    <s v="Ronald Harwood"/>
    <s v="Albert Finney"/>
    <s v="United Kingdom"/>
    <m/>
    <n v="5310748"/>
    <n v="261339.18023715416"/>
    <n v="1"/>
    <s v="Columbia Pictures"/>
    <n v="118"/>
  </r>
  <r>
    <s v="The Lords of Discipline"/>
    <x v="0"/>
    <x v="14"/>
    <n v="99.6"/>
    <x v="3"/>
    <s v="February 18, 1983 (United States)"/>
    <x v="14"/>
    <n v="2600"/>
    <s v="Franc Roddam"/>
    <s v="Pat Conroy"/>
    <s v="David Keith"/>
    <s v="United States"/>
    <m/>
    <n v="11787127"/>
    <n v="580038.46304347832"/>
    <n v="1"/>
    <s v="Paramount Pictures"/>
    <n v="102"/>
  </r>
  <r>
    <s v="Cross Creek"/>
    <x v="1"/>
    <x v="5"/>
    <n v="99.6"/>
    <x v="3"/>
    <s v="October 27, 1983 (Netherlands)"/>
    <x v="9"/>
    <n v="1700"/>
    <s v="Martin Ritt"/>
    <s v="Marjorie Kinnan Rawlings"/>
    <s v="Mary Steenburgen"/>
    <s v="United States"/>
    <m/>
    <m/>
    <n v="0"/>
    <e v="#DIV/0!"/>
    <s v="Thorn EMI Screen Entertainment"/>
    <n v="127"/>
  </r>
  <r>
    <s v="The Man Who Loved Women"/>
    <x v="0"/>
    <x v="3"/>
    <n v="99.6"/>
    <x v="3"/>
    <s v="December 16, 1983 (United States)"/>
    <x v="11"/>
    <n v="2200"/>
    <s v="Blake Edwards"/>
    <s v="Blake Edwards"/>
    <s v="Burt Reynolds"/>
    <s v="United States"/>
    <n v="19000000"/>
    <n v="10964740"/>
    <n v="539569.22134387353"/>
    <n v="-0.73282722618137774"/>
    <s v="Delphi Films"/>
    <n v="110"/>
  </r>
  <r>
    <s v="Nightmares"/>
    <x v="0"/>
    <x v="4"/>
    <n v="99.6"/>
    <x v="3"/>
    <s v="September 9, 1983 (United States)"/>
    <x v="1"/>
    <n v="3000"/>
    <s v="Joseph Sargent"/>
    <s v="Christopher Crowe"/>
    <s v="Cristina Raines"/>
    <s v="United States"/>
    <n v="6000000"/>
    <n v="6670680"/>
    <n v="328260.7351778656"/>
    <n v="0.10054147403263236"/>
    <s v="Universal Pictures"/>
    <n v="99"/>
  </r>
  <r>
    <s v="Deal of the Century"/>
    <x v="1"/>
    <x v="3"/>
    <n v="99.6"/>
    <x v="3"/>
    <s v="November 4, 1983 (United States)"/>
    <x v="26"/>
    <n v="3600"/>
    <s v="William Friedkin"/>
    <s v="Paul Brickman"/>
    <s v="Chevy Chase"/>
    <s v="United States"/>
    <n v="10000000"/>
    <n v="10369581"/>
    <n v="510281.75276679843"/>
    <n v="3.5640880764613345E-2"/>
    <s v="Warner Bros."/>
    <n v="99"/>
  </r>
  <r>
    <s v="Eddie Macon's Run"/>
    <x v="1"/>
    <x v="2"/>
    <n v="99.6"/>
    <x v="3"/>
    <s v="March 25, 1983 (United States)"/>
    <x v="46"/>
    <n v="1100"/>
    <s v="Jeff Kanew"/>
    <s v="James McLendon"/>
    <s v="Kirk Douglas"/>
    <s v="United States"/>
    <n v="5000000"/>
    <n v="1262691"/>
    <n v="62136.375296442689"/>
    <n v="-2.9597969732895857"/>
    <s v="Universal Pictures"/>
    <n v="95"/>
  </r>
  <r>
    <s v="Max Dugan Returns"/>
    <x v="1"/>
    <x v="3"/>
    <n v="99.6"/>
    <x v="3"/>
    <s v="March 25, 1983 (United States)"/>
    <x v="14"/>
    <n v="3300"/>
    <s v="Herbert Ross"/>
    <s v="Neil Simon"/>
    <s v="Jason Robards"/>
    <s v="United States"/>
    <m/>
    <n v="17613720"/>
    <n v="866762.11067193677"/>
    <n v="1"/>
    <s v="Twentieth Century Fox"/>
    <n v="98"/>
  </r>
  <r>
    <s v="The Sting II"/>
    <x v="1"/>
    <x v="3"/>
    <n v="99.6"/>
    <x v="3"/>
    <s v="February 18, 1983 (United States)"/>
    <x v="38"/>
    <n v="2100"/>
    <s v="Jeremy Kagan"/>
    <s v="David S. Ward"/>
    <s v="Jackie Gleason"/>
    <s v="United States"/>
    <m/>
    <n v="6347072"/>
    <n v="312336.15177865612"/>
    <n v="1"/>
    <s v="Universal Pictures"/>
    <n v="101"/>
  </r>
  <r>
    <s v="Baby It's You"/>
    <x v="0"/>
    <x v="3"/>
    <n v="99.6"/>
    <x v="3"/>
    <s v="March 4, 1983 (United States)"/>
    <x v="21"/>
    <n v="1700"/>
    <s v="John Sayles"/>
    <s v="Amy Robinson"/>
    <s v="Rosanna Arquette"/>
    <s v="United States"/>
    <n v="3000000"/>
    <n v="1867792"/>
    <n v="91913.084584980243"/>
    <n v="-0.60617456333467534"/>
    <s v="Double Play"/>
    <n v="105"/>
  </r>
  <r>
    <s v="Heat and Dust"/>
    <x v="0"/>
    <x v="0"/>
    <n v="99.6"/>
    <x v="3"/>
    <s v="January 1983 (United Kingdom)"/>
    <x v="14"/>
    <n v="1600"/>
    <s v="James Ivory"/>
    <s v="Ruth Prawer Jhabvala"/>
    <s v="Julie Christie"/>
    <s v="United Kingdom"/>
    <m/>
    <n v="1772889"/>
    <n v="87242.95671936759"/>
    <n v="1"/>
    <s v="Merchant Ivory Productions"/>
    <n v="130"/>
  </r>
  <r>
    <s v="Going Berserk"/>
    <x v="0"/>
    <x v="3"/>
    <n v="99.6"/>
    <x v="3"/>
    <s v="September 30, 1983 (United States)"/>
    <x v="33"/>
    <n v="1700"/>
    <s v="David Steinberg"/>
    <s v="Dana Olsen"/>
    <s v="John Candy"/>
    <s v="Canada"/>
    <m/>
    <m/>
    <n v="0"/>
    <e v="#DIV/0!"/>
    <s v="Les Productions Mutuelles LtÃ©e"/>
    <n v="85"/>
  </r>
  <r>
    <s v="Daniel"/>
    <x v="0"/>
    <x v="0"/>
    <n v="99.6"/>
    <x v="3"/>
    <s v="February 10, 1984 (United Kingdom)"/>
    <x v="14"/>
    <n v="1200"/>
    <s v="Sidney Lumet"/>
    <s v="E.L. Doctorow"/>
    <s v="Timothy Hutton"/>
    <s v="United Kingdom"/>
    <m/>
    <n v="687475"/>
    <n v="33830.291501976288"/>
    <n v="1"/>
    <s v="Paramount Pictures"/>
    <n v="130"/>
  </r>
  <r>
    <s v="Heart Like a Wheel"/>
    <x v="1"/>
    <x v="5"/>
    <n v="99.6"/>
    <x v="3"/>
    <s v="April 1, 1983 (United States)"/>
    <x v="17"/>
    <n v="1300"/>
    <s v="Jonathan Kaplan"/>
    <s v="Ken Friedman"/>
    <s v="Bonnie Bedelia"/>
    <s v="United States"/>
    <m/>
    <n v="272278"/>
    <n v="13398.660474308301"/>
    <n v="1"/>
    <s v="Aurora"/>
    <n v="113"/>
  </r>
  <r>
    <s v="Love Letters"/>
    <x v="0"/>
    <x v="0"/>
    <n v="99.6"/>
    <x v="3"/>
    <s v="April 27, 1984 (United States)"/>
    <x v="23"/>
    <n v="701"/>
    <s v="Amy Holden Jones"/>
    <s v="Amy Holden Jones"/>
    <s v="Jamie Lee Curtis"/>
    <s v="United States"/>
    <n v="550000"/>
    <n v="5269990"/>
    <n v="259333.5"/>
    <n v="0.8956354755891377"/>
    <s v="Millenium"/>
    <n v="88"/>
  </r>
  <r>
    <s v="Get Crazy"/>
    <x v="0"/>
    <x v="3"/>
    <n v="99.6"/>
    <x v="3"/>
    <s v="August 5, 1983 (United States)"/>
    <x v="17"/>
    <n v="1100"/>
    <s v="Allan Arkush"/>
    <s v="Danny Opatoshu"/>
    <s v="Malcolm McDowell"/>
    <s v="United States"/>
    <n v="5500000"/>
    <n v="1645711"/>
    <n v="80984.592687747034"/>
    <n v="-2.3420205613257736"/>
    <s v="D &amp; P Productions"/>
    <n v="92"/>
  </r>
  <r>
    <s v="Nate and Hayes"/>
    <x v="1"/>
    <x v="2"/>
    <n v="99.6"/>
    <x v="3"/>
    <s v="November 18, 1983 (United States)"/>
    <x v="19"/>
    <n v="2100"/>
    <s v="Ferdinand Fairfax"/>
    <s v="Lloyd Phillips"/>
    <s v="Tommy Lee Jones"/>
    <s v="New Zealand"/>
    <n v="12000000"/>
    <n v="1963756"/>
    <n v="96635.423715415018"/>
    <n v="-5.1107388086911003"/>
    <s v="Phillips Whitehouse Productions"/>
    <n v="99"/>
  </r>
  <r>
    <s v="Strange Invaders"/>
    <x v="1"/>
    <x v="4"/>
    <n v="99.6"/>
    <x v="3"/>
    <s v="September 16, 1983 (United States)"/>
    <x v="30"/>
    <n v="2700"/>
    <s v="Michael Laughlin"/>
    <s v="Bill Condon"/>
    <s v="Paul Le Mat"/>
    <s v="United States"/>
    <m/>
    <n v="1362303"/>
    <n v="67038.230632411069"/>
    <n v="1"/>
    <s v="EMI Films"/>
    <n v="94"/>
  </r>
  <r>
    <s v="The Black Stallion Returns"/>
    <x v="1"/>
    <x v="1"/>
    <n v="99.6"/>
    <x v="3"/>
    <s v="March 25, 1983 (United States)"/>
    <x v="22"/>
    <n v="2100"/>
    <s v="Robert Dalva"/>
    <s v="Walter Farley"/>
    <s v="Kelly Reno"/>
    <s v="United States"/>
    <m/>
    <n v="12049514"/>
    <n v="592950.39249011863"/>
    <n v="1"/>
    <s v="Zoetrope Studios"/>
    <n v="103"/>
  </r>
  <r>
    <s v="Metalstorm: the Destruction of Jared-Syn"/>
    <x v="1"/>
    <x v="2"/>
    <n v="99.6"/>
    <x v="3"/>
    <s v="August 19, 1983 (United States)"/>
    <x v="51"/>
    <n v="1600"/>
    <s v="Charles Band"/>
    <s v="Alan J. Adler"/>
    <s v="Jeffrey Byron"/>
    <s v="United States"/>
    <m/>
    <n v="5301085"/>
    <n v="260863.66897233203"/>
    <n v="1"/>
    <s v="Albert Band International Productions Inc."/>
    <n v="84"/>
  </r>
  <r>
    <s v="Getting It on"/>
    <x v="0"/>
    <x v="3"/>
    <n v="99.6"/>
    <x v="3"/>
    <s v="August 1983 (United States)"/>
    <x v="47"/>
    <n v="208"/>
    <s v="William Olsen"/>
    <s v="William Olsen"/>
    <s v="Martin Yost"/>
    <s v="United States"/>
    <n v="220000"/>
    <n v="975414"/>
    <n v="47999.621739130438"/>
    <n v="0.77445474434445272"/>
    <s v="Seventh Avenue Films"/>
    <n v="96"/>
  </r>
  <r>
    <s v="Lianna"/>
    <x v="0"/>
    <x v="0"/>
    <n v="99.6"/>
    <x v="3"/>
    <s v="September 8, 1983 (Netherlands)"/>
    <x v="8"/>
    <n v="1600"/>
    <s v="John Sayles"/>
    <s v="John Sayles"/>
    <s v="Linda Griffiths"/>
    <s v="United States"/>
    <n v="300000"/>
    <n v="1530839"/>
    <n v="75331.800592885382"/>
    <n v="0.80402903244560664"/>
    <s v="Winwood Productions"/>
    <n v="110"/>
  </r>
  <r>
    <s v="Better Late Than Never"/>
    <x v="1"/>
    <x v="3"/>
    <n v="99.6"/>
    <x v="3"/>
    <s v="April 15, 1983 (United States)"/>
    <x v="1"/>
    <n v="115"/>
    <s v="Bryan Forbes"/>
    <s v="Gwen Davis"/>
    <s v="David Niven"/>
    <s v="United Kingdom"/>
    <m/>
    <m/>
    <n v="0"/>
    <e v="#DIV/0!"/>
    <s v="Golden Harvest Company"/>
    <n v="89"/>
  </r>
  <r>
    <s v="Lovesick"/>
    <x v="1"/>
    <x v="3"/>
    <n v="99.6"/>
    <x v="3"/>
    <s v="February 18, 1983 (United States)"/>
    <x v="33"/>
    <n v="747"/>
    <s v="Marshall Brickman"/>
    <s v="Marshall Brickman"/>
    <s v="Dudley Moore"/>
    <s v="United States"/>
    <n v="10100000"/>
    <n v="10171304"/>
    <n v="500524.6434782609"/>
    <n v="7.0103105757137922E-3"/>
    <s v="The Ladd Company"/>
    <n v="95"/>
  </r>
  <r>
    <s v="Running Brave"/>
    <x v="1"/>
    <x v="5"/>
    <n v="99.6"/>
    <x v="3"/>
    <s v="November 4, 1983 (United States)"/>
    <x v="17"/>
    <n v="659"/>
    <s v="Donald Shebib"/>
    <s v="Henry Bean"/>
    <s v="Robby Benson"/>
    <s v="Canada"/>
    <n v="8000000"/>
    <n v="3000000"/>
    <n v="147628.45849802371"/>
    <n v="-1.6666666666666667"/>
    <s v="Englander Productions"/>
    <n v="106"/>
  </r>
  <r>
    <s v="Exposed"/>
    <x v="0"/>
    <x v="0"/>
    <n v="99.6"/>
    <x v="3"/>
    <s v="April 22, 1983 (United States)"/>
    <x v="27"/>
    <n v="786"/>
    <s v="James Toback"/>
    <s v="James Toback"/>
    <s v="Nastassja Kinski"/>
    <s v="United States"/>
    <m/>
    <n v="1818910"/>
    <n v="89507.62648221344"/>
    <n v="1"/>
    <s v="United Artists"/>
    <n v="100"/>
  </r>
  <r>
    <s v="Trenchcoat"/>
    <x v="1"/>
    <x v="3"/>
    <n v="99.6"/>
    <x v="3"/>
    <s v="March 11, 1983 (United States)"/>
    <x v="11"/>
    <n v="456"/>
    <s v="Michael Tuchner"/>
    <s v="Jeffrey Price"/>
    <s v="Margot Kidder"/>
    <s v="United States"/>
    <n v="5000000"/>
    <n v="4304286"/>
    <n v="211811.7023715415"/>
    <n v="-0.16163284688796237"/>
    <s v="Walt Disney Productions"/>
    <n v="91"/>
  </r>
  <r>
    <s v="Stryker"/>
    <x v="0"/>
    <x v="2"/>
    <n v="99.6"/>
    <x v="3"/>
    <s v="September 2, 1983 (United States)"/>
    <x v="36"/>
    <n v="617"/>
    <s v="Cirio H. Santiago"/>
    <s v="Howard R. Cohen"/>
    <s v="Steve Sandor"/>
    <s v="Philippines"/>
    <m/>
    <n v="1723487"/>
    <n v="84811.909683794467"/>
    <n v="1"/>
    <s v="Cinema Vehicle Services"/>
    <n v="86"/>
  </r>
  <r>
    <s v="The Man Who Wasn't There"/>
    <x v="0"/>
    <x v="2"/>
    <n v="99.6"/>
    <x v="3"/>
    <s v="August 12, 1983 (United States)"/>
    <x v="51"/>
    <n v="513"/>
    <s v="Bruce Malmuth"/>
    <s v="Stanford Sherman"/>
    <s v="Steve Guttenberg"/>
    <s v="United States"/>
    <m/>
    <n v="2443487"/>
    <n v="120242.73972332016"/>
    <n v="1"/>
    <s v="Paramount Pictures"/>
    <n v="111"/>
  </r>
  <r>
    <s v="Table for Five"/>
    <x v="1"/>
    <x v="0"/>
    <n v="99.6"/>
    <x v="3"/>
    <s v="March 10, 1983 (Australia)"/>
    <x v="10"/>
    <n v="681"/>
    <s v="Robert Lieberman"/>
    <s v="David Seltzer"/>
    <s v="Jon Voight"/>
    <s v="United States"/>
    <m/>
    <n v="2439705"/>
    <n v="120056.62944664032"/>
    <n v="1"/>
    <s v="CBS Theatrical Films"/>
    <n v="122"/>
  </r>
  <r>
    <s v="Romantic Comedy"/>
    <x v="1"/>
    <x v="3"/>
    <n v="99.6"/>
    <x v="3"/>
    <s v="October 7, 1983 (United States)"/>
    <x v="33"/>
    <n v="786"/>
    <s v="Arthur Hiller"/>
    <s v="Bernard Slade"/>
    <s v="Dudley Moore"/>
    <s v="United States"/>
    <m/>
    <n v="6857733"/>
    <n v="337465.51719367591"/>
    <n v="1"/>
    <s v="Metrocolor"/>
    <n v="103"/>
  </r>
  <r>
    <s v="Young Warriors"/>
    <x v="0"/>
    <x v="2"/>
    <n v="99.6"/>
    <x v="3"/>
    <s v="August 28, 1983 (United States)"/>
    <x v="32"/>
    <n v="460"/>
    <s v="Lawrence David Foldes"/>
    <s v="Russell W. Colgin"/>
    <s v="Ernest Borgnine"/>
    <s v="United States"/>
    <m/>
    <m/>
    <n v="0"/>
    <e v="#DIV/0!"/>
    <s v="Star Cinema"/>
    <n v="105"/>
  </r>
  <r>
    <s v="Man, Woman and Child"/>
    <x v="1"/>
    <x v="0"/>
    <n v="99.6"/>
    <x v="3"/>
    <s v="September 7, 1983 (France)"/>
    <x v="10"/>
    <n v="368"/>
    <s v="Dick Richards"/>
    <s v="Erich Segal"/>
    <s v="Martin Sheen"/>
    <s v="United States"/>
    <m/>
    <n v="2314561"/>
    <n v="113898.35750988142"/>
    <n v="1"/>
    <s v="Gaylord Productions"/>
    <n v="99"/>
  </r>
  <r>
    <s v="Hanna K."/>
    <x v="0"/>
    <x v="0"/>
    <n v="99.6"/>
    <x v="3"/>
    <s v="September 7, 1983 (France)"/>
    <x v="21"/>
    <n v="661"/>
    <s v="Costa-Gavras"/>
    <s v="Franco Solinas"/>
    <s v="Jill Clayburgh"/>
    <s v="Israel"/>
    <m/>
    <m/>
    <n v="0"/>
    <e v="#DIV/0!"/>
    <s v="K.G. Productions"/>
    <n v="111"/>
  </r>
  <r>
    <s v="Slayground"/>
    <x v="0"/>
    <x v="6"/>
    <n v="99.6"/>
    <x v="3"/>
    <s v="February 1984 (United States)"/>
    <x v="38"/>
    <n v="360"/>
    <s v="Terry Bedford"/>
    <s v="Trevor Preston"/>
    <s v="Peter Coyote"/>
    <s v="United Kingdom"/>
    <m/>
    <n v="108128"/>
    <n v="5320.9233201581028"/>
    <n v="1"/>
    <s v="Jennie and Company"/>
    <n v="89"/>
  </r>
  <r>
    <s v="White Star"/>
    <x v="3"/>
    <x v="0"/>
    <n v="99.6"/>
    <x v="3"/>
    <s v="March 8, 1985 (West Germany)"/>
    <x v="22"/>
    <n v="235"/>
    <s v="Roland Klick"/>
    <s v="Karen Jaehne-Lathan"/>
    <s v="Dennis Hopper"/>
    <s v="West Germany"/>
    <n v="100000"/>
    <m/>
    <n v="0"/>
    <e v="#DIV/0!"/>
    <m/>
    <n v="92"/>
  </r>
  <r>
    <s v="Richard Pryor... Here and Now"/>
    <x v="0"/>
    <x v="3"/>
    <n v="99.6"/>
    <x v="3"/>
    <s v="October 28, 1983 (United States)"/>
    <x v="4"/>
    <n v="2200"/>
    <s v="Richard Pryor"/>
    <s v="Paul Mooney"/>
    <s v="Richard Pryor"/>
    <s v="United States"/>
    <m/>
    <n v="16156776"/>
    <n v="795066.6450592886"/>
    <n v="1"/>
    <s v="Columbia Pictures"/>
    <n v="83"/>
  </r>
  <r>
    <s v="Deadly Force"/>
    <x v="0"/>
    <x v="2"/>
    <n v="99.6"/>
    <x v="3"/>
    <s v="July 15, 1983 (United States)"/>
    <x v="38"/>
    <n v="300"/>
    <s v="Paul Aaron"/>
    <s v="Ken Barnett"/>
    <s v="Wings Hauser"/>
    <s v="United States"/>
    <n v="3000000"/>
    <m/>
    <n v="0"/>
    <e v="#DIV/0!"/>
    <s v="Force Productions"/>
    <n v="95"/>
  </r>
  <r>
    <s v="My Brother's Wedding"/>
    <x v="4"/>
    <x v="0"/>
    <n v="99.6"/>
    <x v="3"/>
    <s v="March 1985 (United States)"/>
    <x v="13"/>
    <n v="826"/>
    <s v="Charles Burnett"/>
    <s v="Charles Burnett"/>
    <s v="Everett Silas"/>
    <s v="United States"/>
    <n v="50000"/>
    <n v="26177"/>
    <n v="1288.1567193675889"/>
    <n v="-0.91007372884593341"/>
    <s v="Charles Burnett Productions"/>
    <n v="115"/>
  </r>
  <r>
    <s v="Blue Skies Again"/>
    <x v="1"/>
    <x v="3"/>
    <n v="99.6"/>
    <x v="3"/>
    <s v="April 29, 1983 (United States)"/>
    <x v="20"/>
    <n v="169"/>
    <s v="Richard Michaels"/>
    <s v="Kevin Sellers"/>
    <s v="Harry Hamlin"/>
    <s v="United States"/>
    <m/>
    <m/>
    <n v="0"/>
    <e v="#DIV/0!"/>
    <s v="Lantana"/>
    <n v="96"/>
  </r>
  <r>
    <s v="Last Plane Out"/>
    <x v="1"/>
    <x v="2"/>
    <n v="99.6"/>
    <x v="3"/>
    <s v="September 23, 1983 (United States)"/>
    <x v="54"/>
    <n v="131"/>
    <s v="David Nelson"/>
    <s v="Ernest Tidyman"/>
    <s v="Jan-Michael Vincent"/>
    <s v="United States"/>
    <m/>
    <m/>
    <n v="0"/>
    <e v="#DIV/0!"/>
    <m/>
    <n v="92"/>
  </r>
  <r>
    <s v="Cross Country"/>
    <x v="0"/>
    <x v="14"/>
    <n v="99.6"/>
    <x v="3"/>
    <s v="November 18, 1983 (United States)"/>
    <x v="20"/>
    <n v="182"/>
    <s v="Paul Lynch"/>
    <s v="Herbert Kastle"/>
    <s v="Richard Beymer"/>
    <s v="Canada"/>
    <n v="2500000"/>
    <m/>
    <n v="0"/>
    <e v="#DIV/0!"/>
    <s v="Filmline Productions"/>
    <n v="95"/>
  </r>
  <r>
    <s v="A Polish Vampire in Burbank"/>
    <x v="4"/>
    <x v="3"/>
    <n v="99.6"/>
    <x v="3"/>
    <s v="October 31, 1983 (United States)"/>
    <x v="18"/>
    <n v="275"/>
    <s v="Mark Pirro"/>
    <s v="Mark Pirro"/>
    <s v="Mark Pirro"/>
    <s v="United States"/>
    <n v="3000"/>
    <m/>
    <n v="0"/>
    <e v="#DIV/0!"/>
    <s v="Pirromount Pictures"/>
    <n v="80"/>
  </r>
  <r>
    <s v="Forever Young"/>
    <x v="4"/>
    <x v="0"/>
    <n v="99.6"/>
    <x v="3"/>
    <s v="January 29, 1986 (United States)"/>
    <x v="17"/>
    <n v="51"/>
    <s v="David Drury"/>
    <s v="Ray Connolly"/>
    <s v="James Aubrey"/>
    <s v="United Kingdom"/>
    <m/>
    <m/>
    <n v="0"/>
    <e v="#DIV/0!"/>
    <s v="Channel Four Films"/>
    <n v="84"/>
  </r>
  <r>
    <s v="The Golden Seal"/>
    <x v="1"/>
    <x v="0"/>
    <n v="99.6"/>
    <x v="3"/>
    <s v="August 19, 1983 (United States)"/>
    <x v="11"/>
    <n v="313"/>
    <s v="Frank Zuniga"/>
    <s v="Donald G. Payne"/>
    <s v="Steve Railsback"/>
    <s v="United States"/>
    <m/>
    <n v="6666725"/>
    <n v="328066.11166007904"/>
    <n v="1"/>
    <s v="The Samuel Goldwyn Company"/>
    <n v="94"/>
  </r>
  <r>
    <s v="The Business of Show Business"/>
    <x v="3"/>
    <x v="15"/>
    <n v="99.6"/>
    <x v="3"/>
    <s v="February 15, 1983 (Canada)"/>
    <x v="28"/>
    <n v="79"/>
    <s v="Tom Logan"/>
    <s v="Tom Logan"/>
    <m/>
    <s v="Canada"/>
    <n v="323562"/>
    <m/>
    <n v="0"/>
    <e v="#DIV/0!"/>
    <s v="CTV"/>
    <n v="55"/>
  </r>
  <r>
    <s v="The Terminator"/>
    <x v="0"/>
    <x v="2"/>
    <n v="103.9"/>
    <x v="4"/>
    <s v="October 26, 1984 (United States)"/>
    <x v="45"/>
    <n v="812000"/>
    <s v="James Cameron"/>
    <s v="James Cameron"/>
    <s v="Arnold Schwarzenegger"/>
    <s v="United Kingdom"/>
    <n v="6400000"/>
    <n v="78371200"/>
    <n v="4023106.5612648223"/>
    <n v="0.91833734841370296"/>
    <s v="Cinema '84"/>
    <n v="107"/>
  </r>
  <r>
    <s v="Dune"/>
    <x v="8"/>
    <x v="2"/>
    <n v="103.9"/>
    <x v="4"/>
    <s v="December 14, 1984 (United States)"/>
    <x v="16"/>
    <n v="132000"/>
    <s v="David Lynch"/>
    <s v="Frank Herbert"/>
    <s v="Kyle MacLachlan"/>
    <s v="United States"/>
    <n v="40000000"/>
    <n v="30925690"/>
    <n v="1587539.1259881423"/>
    <n v="-0.29342304084403614"/>
    <s v="Dino De Laurentiis Company"/>
    <n v="137"/>
  </r>
  <r>
    <s v="Ghostbusters"/>
    <x v="1"/>
    <x v="2"/>
    <n v="103.9"/>
    <x v="4"/>
    <s v="June 8, 1984 (United States)"/>
    <x v="40"/>
    <n v="365000"/>
    <s v="Ivan Reitman"/>
    <s v="Dan Aykroyd"/>
    <s v="Bill Murray"/>
    <s v="United States"/>
    <n v="30000000"/>
    <n v="296187079"/>
    <n v="15204465.171986166"/>
    <n v="0.89871266463990485"/>
    <s v="Columbia Pictures"/>
    <n v="105"/>
  </r>
  <r>
    <s v="The Karate Kid"/>
    <x v="1"/>
    <x v="2"/>
    <n v="103.9"/>
    <x v="4"/>
    <s v="June 22, 1984 (United States)"/>
    <x v="4"/>
    <n v="205000"/>
    <s v="John G. Avildsen"/>
    <s v="Robert Mark Kamen"/>
    <s v="Ralph Macchio"/>
    <s v="United States"/>
    <n v="8000000"/>
    <n v="91119319"/>
    <n v="4677518.4012351781"/>
    <n v="0.91220303128033697"/>
    <s v="Columbia Pictures"/>
    <n v="126"/>
  </r>
  <r>
    <s v="Once Upon a Time in America"/>
    <x v="0"/>
    <x v="6"/>
    <n v="103.9"/>
    <x v="4"/>
    <s v="June 1, 1984 (United States)"/>
    <x v="0"/>
    <n v="321000"/>
    <s v="Sergio Leone"/>
    <s v="Harry Grey"/>
    <s v="Robert De Niro"/>
    <s v="Italy"/>
    <n v="30000000"/>
    <n v="5473212"/>
    <n v="280961.82154150197"/>
    <n v="-4.4812420933082802"/>
    <s v="The Ladd Company"/>
    <n v="229"/>
  </r>
  <r>
    <s v="Police Academy"/>
    <x v="0"/>
    <x v="3"/>
    <n v="103.9"/>
    <x v="4"/>
    <s v="March 23, 1984 (United States)"/>
    <x v="17"/>
    <n v="118000"/>
    <s v="Hugh Wilson"/>
    <s v="Neal Israel"/>
    <s v="Steve Guttenberg"/>
    <s v="United States"/>
    <n v="4500000"/>
    <n v="81198894"/>
    <n v="4168263.3827075101"/>
    <n v="0.94458052593672026"/>
    <s v="The Ladd Company"/>
    <n v="96"/>
  </r>
  <r>
    <s v="Indiana Jones and the Temple of Doom"/>
    <x v="1"/>
    <x v="2"/>
    <n v="103.9"/>
    <x v="4"/>
    <s v="May 23, 1984 (United States)"/>
    <x v="24"/>
    <n v="459000"/>
    <s v="Steven Spielberg"/>
    <s v="Willard Huyck"/>
    <s v="Harrison Ford"/>
    <s v="United States"/>
    <n v="28000000"/>
    <n v="333107271"/>
    <n v="17099726.016254943"/>
    <n v="0.91594299363102161"/>
    <s v="Paramount Pictures"/>
    <n v="118"/>
  </r>
  <r>
    <s v="Body Double"/>
    <x v="0"/>
    <x v="6"/>
    <n v="103.9"/>
    <x v="4"/>
    <s v="October 26, 1984 (United States)"/>
    <x v="8"/>
    <n v="30000"/>
    <s v="Brian De Palma"/>
    <s v="Robert J. Avrech"/>
    <s v="Craig Wasson"/>
    <s v="United States"/>
    <n v="10000000"/>
    <n v="8801940"/>
    <n v="451838.71837944665"/>
    <n v="-0.13611317505004578"/>
    <s v="Columbia Pictures"/>
    <n v="114"/>
  </r>
  <r>
    <s v="A Nightmare on Elm Street"/>
    <x v="0"/>
    <x v="4"/>
    <n v="103.9"/>
    <x v="4"/>
    <s v="November 16, 1984 (United States)"/>
    <x v="24"/>
    <n v="212000"/>
    <s v="Wes Craven"/>
    <s v="Wes Craven"/>
    <s v="Heather Langenkamp"/>
    <s v="United States"/>
    <n v="1800000"/>
    <n v="25507137"/>
    <n v="1309383.1691205534"/>
    <n v="0.92943151557934545"/>
    <s v="New Line Cinema"/>
    <n v="91"/>
  </r>
  <r>
    <s v="Amadeus"/>
    <x v="1"/>
    <x v="5"/>
    <n v="103.9"/>
    <x v="4"/>
    <s v="September 19, 1984 (United States)"/>
    <x v="28"/>
    <n v="377000"/>
    <s v="Milos Forman"/>
    <s v="Peter Shaffer"/>
    <s v="F. Murray Abraham"/>
    <s v="United States"/>
    <n v="18000000"/>
    <n v="52066791"/>
    <n v="2672796.2375988145"/>
    <n v="0.65429019814184441"/>
    <s v="AMLF"/>
    <n v="160"/>
  </r>
  <r>
    <s v="Beverly Hills Cop"/>
    <x v="0"/>
    <x v="2"/>
    <n v="103.9"/>
    <x v="4"/>
    <s v="December 5, 1984 (United States)"/>
    <x v="4"/>
    <n v="171000"/>
    <s v="Martin Brest"/>
    <s v="Daniel Petrie Jr."/>
    <s v="Eddie Murphy"/>
    <s v="United States"/>
    <n v="14000000"/>
    <n v="316360478"/>
    <n v="16240046.276778657"/>
    <n v="0.95574668464118329"/>
    <s v="Paramount Pictures"/>
    <n v="105"/>
  </r>
  <r>
    <s v="Red Dawn"/>
    <x v="8"/>
    <x v="2"/>
    <n v="103.9"/>
    <x v="4"/>
    <s v="August 10, 1984 (United States)"/>
    <x v="5"/>
    <n v="53000"/>
    <s v="John Milius"/>
    <s v="Kevin Reynolds"/>
    <s v="Patrick Swayze"/>
    <s v="United States"/>
    <n v="17000000"/>
    <n v="38376497"/>
    <n v="1970018.7936264824"/>
    <n v="0.55702053785680339"/>
    <s v="United Artists"/>
    <n v="114"/>
  </r>
  <r>
    <s v="The NeverEnding Story"/>
    <x v="1"/>
    <x v="1"/>
    <n v="103.9"/>
    <x v="4"/>
    <s v="July 20, 1984 (United States)"/>
    <x v="34"/>
    <n v="135000"/>
    <s v="Wolfgang Petersen"/>
    <s v="Wolfgang Petersen"/>
    <s v="Noah Hathaway"/>
    <s v="West Germany"/>
    <n v="27000000"/>
    <n v="20251411"/>
    <n v="1039585.7721837945"/>
    <n v="-0.33324043445664109"/>
    <s v="Constantin Film"/>
    <n v="102"/>
  </r>
  <r>
    <s v="Footloose"/>
    <x v="1"/>
    <x v="0"/>
    <n v="103.9"/>
    <x v="4"/>
    <s v="February 17, 1984 (United States)"/>
    <x v="14"/>
    <n v="73000"/>
    <s v="Herbert Ross"/>
    <s v="Dean Pitchford"/>
    <s v="Kevin Bacon"/>
    <s v="United States"/>
    <n v="8200000"/>
    <n v="80039064"/>
    <n v="4108724.6786561268"/>
    <n v="0.89755002632214687"/>
    <s v="Paramount Pictures"/>
    <n v="107"/>
  </r>
  <r>
    <s v="Revenge of the Nerds"/>
    <x v="0"/>
    <x v="3"/>
    <n v="103.9"/>
    <x v="4"/>
    <s v="August 10, 1984 (United States)"/>
    <x v="14"/>
    <n v="50000"/>
    <s v="Jeff Kanew"/>
    <s v="Tim Metcalfe"/>
    <s v="Robert Carradine"/>
    <s v="United States"/>
    <n v="8000000"/>
    <n v="40874452"/>
    <n v="2098248.7958498024"/>
    <n v="0.80427872158383917"/>
    <s v="Twentieth Century Fox"/>
    <n v="90"/>
  </r>
  <r>
    <s v="Gremlins"/>
    <x v="1"/>
    <x v="3"/>
    <n v="103.9"/>
    <x v="4"/>
    <s v="June 8, 1984 (United States)"/>
    <x v="4"/>
    <n v="204000"/>
    <s v="Joe Dante"/>
    <s v="Chris Columbus"/>
    <s v="Zach Galligan"/>
    <s v="United States"/>
    <n v="11000000"/>
    <n v="153633143"/>
    <n v="7886602.5482707517"/>
    <n v="0.92840086595117044"/>
    <s v="Warner Bros."/>
    <n v="106"/>
  </r>
  <r>
    <s v="Romancing the Stone"/>
    <x v="1"/>
    <x v="2"/>
    <n v="103.9"/>
    <x v="4"/>
    <s v="March 30, 1984 (United States)"/>
    <x v="15"/>
    <n v="86000"/>
    <s v="Robert Zemeckis"/>
    <s v="Diane Thomas"/>
    <s v="Michael Douglas"/>
    <s v="Mexico"/>
    <n v="10000000"/>
    <n v="86572238"/>
    <n v="4444098.5811264822"/>
    <n v="0.88448952884872867"/>
    <s v="Twentieth Century Fox"/>
    <n v="106"/>
  </r>
  <r>
    <s v="Streets of Fire"/>
    <x v="1"/>
    <x v="2"/>
    <n v="103.9"/>
    <x v="4"/>
    <s v="June 1, 1984 (United States)"/>
    <x v="17"/>
    <n v="19000"/>
    <s v="Walter Hill"/>
    <s v="Walter Hill"/>
    <s v="Michael ParÃ©"/>
    <s v="United States"/>
    <n v="14500000"/>
    <n v="8089290"/>
    <n v="415255.54891304352"/>
    <n v="-0.79249353157075586"/>
    <s v="Universal Pictures"/>
    <n v="93"/>
  </r>
  <r>
    <s v="Sixteen Candles"/>
    <x v="1"/>
    <x v="3"/>
    <n v="103.9"/>
    <x v="4"/>
    <s v="May 4, 1984 (United States)"/>
    <x v="9"/>
    <n v="108000"/>
    <s v="John Hughes"/>
    <s v="John Hughes"/>
    <s v="Molly Ringwald"/>
    <s v="United States"/>
    <n v="6500000"/>
    <n v="23686027"/>
    <n v="1215898.3227766799"/>
    <n v="0.72557660261047574"/>
    <s v="Universal Pictures"/>
    <n v="93"/>
  </r>
  <r>
    <s v="Paris, Texas"/>
    <x v="0"/>
    <x v="0"/>
    <n v="103.9"/>
    <x v="4"/>
    <s v="August 23, 1984 (United Kingdom)"/>
    <x v="31"/>
    <n v="96000"/>
    <s v="Wim Wenders"/>
    <s v="L.M. Kit Carson"/>
    <s v="Harry Dean Stanton"/>
    <s v="West Germany"/>
    <m/>
    <n v="2207548"/>
    <n v="113322.25158102767"/>
    <n v="1"/>
    <s v="Road Movies Filmproduktion"/>
    <n v="145"/>
  </r>
  <r>
    <s v="This Is Spinal Tap"/>
    <x v="0"/>
    <x v="3"/>
    <n v="103.9"/>
    <x v="4"/>
    <s v="March 2, 1984 (United States)"/>
    <x v="6"/>
    <n v="132000"/>
    <s v="Rob Reiner"/>
    <s v="Christopher Guest"/>
    <s v="Rob Reiner"/>
    <s v="United States"/>
    <n v="2500000"/>
    <n v="4736202"/>
    <n v="243128.15602766798"/>
    <n v="0.47215089221278989"/>
    <s v="Spinal Tap Prod."/>
    <n v="82"/>
  </r>
  <r>
    <n v="1984"/>
    <x v="0"/>
    <x v="0"/>
    <n v="103.9"/>
    <x v="4"/>
    <s v="March 22, 1985 (United States)"/>
    <x v="12"/>
    <n v="68000"/>
    <s v="Michael Radford"/>
    <s v="Michael Radford"/>
    <s v="John Hurt"/>
    <s v="United Kingdom"/>
    <m/>
    <n v="8430492"/>
    <n v="432770.8096837945"/>
    <n v="1"/>
    <s v="Virgin"/>
    <n v="113"/>
  </r>
  <r>
    <s v="Top Secret!"/>
    <x v="1"/>
    <x v="3"/>
    <n v="103.9"/>
    <x v="4"/>
    <s v="June 8, 1984 (United States)"/>
    <x v="13"/>
    <n v="62000"/>
    <s v="Jim Abrahams"/>
    <s v="Jim Abrahams"/>
    <s v="Val Kilmer"/>
    <s v="United Kingdom"/>
    <n v="9000000"/>
    <n v="20458340"/>
    <n v="1050208.2638339922"/>
    <n v="0.5600816097493736"/>
    <s v="Kingsmere Properties"/>
    <n v="90"/>
  </r>
  <r>
    <s v="Conan the Destroyer"/>
    <x v="1"/>
    <x v="2"/>
    <n v="103.9"/>
    <x v="4"/>
    <s v="June 29, 1984 (United States)"/>
    <x v="23"/>
    <n v="77000"/>
    <s v="Richard Fleischer"/>
    <s v="Robert E. Howard"/>
    <s v="Arnold Schwarzenegger"/>
    <s v="United States"/>
    <n v="18000000"/>
    <n v="31042035"/>
    <n v="1593511.5792984189"/>
    <n v="0.4201411086612073"/>
    <s v="Dino De Laurentiis Company"/>
    <n v="103"/>
  </r>
  <r>
    <s v="Children of the Corn"/>
    <x v="0"/>
    <x v="4"/>
    <n v="103.9"/>
    <x v="4"/>
    <s v="March 9, 1984 (United States)"/>
    <x v="41"/>
    <n v="49000"/>
    <s v="Fritz Kiersch"/>
    <s v="Stephen King"/>
    <s v="Peter Horton"/>
    <s v="United States"/>
    <n v="800000"/>
    <n v="14568989"/>
    <n v="747884.36615612649"/>
    <n v="0.94508884590413245"/>
    <s v="Hal Roach Studios"/>
    <n v="92"/>
  </r>
  <r>
    <s v="The Last Starfighter"/>
    <x v="1"/>
    <x v="2"/>
    <n v="103.9"/>
    <x v="4"/>
    <s v="July 13, 1984 (United States)"/>
    <x v="8"/>
    <n v="39000"/>
    <s v="Nick Castle"/>
    <s v="Jonathan R. Betuel"/>
    <s v="Lance Guest"/>
    <s v="United States"/>
    <n v="15000000"/>
    <n v="28733290"/>
    <n v="1474994.4817193677"/>
    <n v="0.4779574493557821"/>
    <s v="Lorimar Film Entertainment"/>
    <n v="101"/>
  </r>
  <r>
    <s v="Splash"/>
    <x v="1"/>
    <x v="3"/>
    <n v="103.9"/>
    <x v="4"/>
    <s v="March 9, 1984 (United States)"/>
    <x v="21"/>
    <n v="71000"/>
    <s v="Ron Howard"/>
    <s v="Brian Grazer"/>
    <s v="Tom Hanks"/>
    <s v="United States"/>
    <n v="8000000"/>
    <n v="69821334"/>
    <n v="3584207.8076086957"/>
    <n v="0.88542183969157617"/>
    <s v="Touchstone Pictures"/>
    <n v="111"/>
  </r>
  <r>
    <s v="Blood Simple"/>
    <x v="0"/>
    <x v="6"/>
    <n v="103.9"/>
    <x v="4"/>
    <s v="January 18, 1985 (United States)"/>
    <x v="37"/>
    <n v="91000"/>
    <s v="Joel Coen"/>
    <s v="Joel Coen"/>
    <s v="John Getz"/>
    <s v="United States"/>
    <n v="1500000"/>
    <n v="4228292"/>
    <n v="217055.1081027668"/>
    <n v="0.64524682779713416"/>
    <s v="River Road Productions"/>
    <n v="99"/>
  </r>
  <r>
    <s v="The Natural"/>
    <x v="1"/>
    <x v="0"/>
    <n v="103.9"/>
    <x v="4"/>
    <s v="May 11, 1984 (United States)"/>
    <x v="24"/>
    <n v="46000"/>
    <s v="Barry Levinson"/>
    <s v="Bernard Malamud"/>
    <s v="Robert Redford"/>
    <s v="United States"/>
    <n v="28000000"/>
    <n v="47951979"/>
    <n v="2461566.5109189725"/>
    <n v="0.41608249369645411"/>
    <s v="TriStar Pictures"/>
    <n v="138"/>
  </r>
  <r>
    <s v="Bachelor Party"/>
    <x v="0"/>
    <x v="3"/>
    <n v="103.9"/>
    <x v="4"/>
    <s v="June 29, 1984 (United States)"/>
    <x v="21"/>
    <n v="36000"/>
    <s v="Neal Israel"/>
    <s v="Bob Israel"/>
    <s v="Tom Hanks"/>
    <s v="United States"/>
    <n v="5000000"/>
    <n v="38435947"/>
    <n v="1973070.5994565219"/>
    <n v="0.86991344326705411"/>
    <s v="Bachelor Party Productions"/>
    <n v="105"/>
  </r>
  <r>
    <s v="NausicaÃ¤ of the Valley of the Wind"/>
    <x v="3"/>
    <x v="10"/>
    <n v="103.9"/>
    <x v="4"/>
    <s v="November 25, 1987 (United States)"/>
    <x v="31"/>
    <n v="157000"/>
    <s v="Hayao Miyazaki"/>
    <s v="Hayao Miyazaki"/>
    <s v="Sumi Shimamoto"/>
    <s v="Japan"/>
    <n v="1000000"/>
    <n v="8736506"/>
    <n v="448479.72994071146"/>
    <n v="0.88553776532632156"/>
    <s v="Nibariki"/>
    <n v="117"/>
  </r>
  <r>
    <s v="Friday the 13th: the Final Chapter"/>
    <x v="0"/>
    <x v="4"/>
    <n v="103.9"/>
    <x v="4"/>
    <s v="April 13, 1984 (United States)"/>
    <x v="22"/>
    <n v="47000"/>
    <s v="Joseph Zito"/>
    <s v="Victor Miller"/>
    <s v="Erich Anderson"/>
    <s v="United States"/>
    <n v="2600000"/>
    <n v="32980880"/>
    <n v="1693040.2332015811"/>
    <n v="0.92116644552843951"/>
    <s v="Paramount Pictures"/>
    <n v="91"/>
  </r>
  <r>
    <s v="Hardbodies"/>
    <x v="0"/>
    <x v="3"/>
    <n v="103.9"/>
    <x v="4"/>
    <s v="May 4, 1984 (United States)"/>
    <x v="38"/>
    <n v="3200"/>
    <s v="Mark Griffiths"/>
    <s v="Steve Greene"/>
    <s v="Grant Cramer"/>
    <s v="United States"/>
    <m/>
    <n v="7121719"/>
    <n v="365586.26684782607"/>
    <n v="1"/>
    <s v="Chroma III Productions"/>
    <n v="88"/>
  </r>
  <r>
    <s v="Against All Odds"/>
    <x v="0"/>
    <x v="2"/>
    <n v="103.9"/>
    <x v="4"/>
    <s v="March 2, 1984 (United States)"/>
    <x v="23"/>
    <n v="11000"/>
    <s v="Taylor Hackford"/>
    <s v="Eric Hughes"/>
    <s v="Rachel Ward"/>
    <s v="United States"/>
    <n v="13000000"/>
    <n v="21689062"/>
    <n v="1113386.1372529645"/>
    <n v="0.40061953808790807"/>
    <s v="Columbia Pictures"/>
    <n v="128"/>
  </r>
  <r>
    <s v="Supergirl"/>
    <x v="1"/>
    <x v="2"/>
    <n v="103.9"/>
    <x v="4"/>
    <s v="November 21, 1984 (United States)"/>
    <x v="44"/>
    <n v="19000"/>
    <s v="Jeannot Szwarc"/>
    <s v="David Odell"/>
    <s v="Helen Slater"/>
    <s v="United Kingdom"/>
    <n v="35000000"/>
    <n v="14296438"/>
    <n v="733893.23527667986"/>
    <n v="-1.4481622625160198"/>
    <s v="Artistry Limited"/>
    <n v="124"/>
  </r>
  <r>
    <s v="The Bounty"/>
    <x v="1"/>
    <x v="1"/>
    <n v="103.9"/>
    <x v="4"/>
    <s v="May 4, 1984 (United States)"/>
    <x v="9"/>
    <n v="25000"/>
    <s v="Roger Donaldson"/>
    <s v="Robert Bolt"/>
    <s v="Mel Gibson"/>
    <s v="United Kingdom"/>
    <n v="25000000"/>
    <n v="8613462"/>
    <n v="442163.39021739131"/>
    <n v="-1.9024334234016473"/>
    <s v="Dino De Laurentiis Company"/>
    <n v="132"/>
  </r>
  <r>
    <s v="Firestarter"/>
    <x v="0"/>
    <x v="2"/>
    <n v="103.9"/>
    <x v="4"/>
    <s v="May 11, 1984 (United States)"/>
    <x v="10"/>
    <n v="30000"/>
    <s v="Mark L. Lester"/>
    <s v="Stephen King"/>
    <s v="Drew Barrymore"/>
    <s v="United States"/>
    <n v="15000000"/>
    <n v="17080167"/>
    <n v="876793.15775691706"/>
    <n v="0.12178844621366992"/>
    <s v="Dino De Laurentiis Company"/>
    <n v="114"/>
  </r>
  <r>
    <s v="C.H.U.D."/>
    <x v="0"/>
    <x v="4"/>
    <n v="103.9"/>
    <x v="4"/>
    <s v="August 31, 1984 (United States)"/>
    <x v="41"/>
    <n v="11000"/>
    <s v="Douglas Cheek"/>
    <s v="Parnell Hall"/>
    <s v="John Heard"/>
    <s v="United States"/>
    <n v="1250000"/>
    <n v="4654423"/>
    <n v="238930.11348814229"/>
    <n v="0.73143824701794402"/>
    <s v="C.H.U.D. Productions"/>
    <n v="88"/>
  </r>
  <r>
    <s v="The Woman in Red"/>
    <x v="8"/>
    <x v="3"/>
    <n v="103.9"/>
    <x v="4"/>
    <s v="August 15, 1984 (United States)"/>
    <x v="22"/>
    <n v="15000"/>
    <s v="Gene Wilder"/>
    <s v="Jean-Loup Dabadie"/>
    <s v="Gene Wilder"/>
    <s v="United States"/>
    <n v="9000000"/>
    <n v="25348610"/>
    <n v="1301245.3453557312"/>
    <n v="0.64495094602820435"/>
    <s v="Orion Pictures"/>
    <n v="87"/>
  </r>
  <r>
    <s v="Runaway"/>
    <x v="8"/>
    <x v="2"/>
    <n v="103.9"/>
    <x v="4"/>
    <s v="December 14, 1984 (United States)"/>
    <x v="23"/>
    <n v="12000"/>
    <s v="Michael Crichton"/>
    <s v="Michael Crichton"/>
    <s v="Tom Selleck"/>
    <s v="United States"/>
    <m/>
    <n v="6770587"/>
    <n v="347561.25953557313"/>
    <n v="1"/>
    <s v="TriStar Pictures"/>
    <n v="99"/>
  </r>
  <r>
    <s v="The Adventures of Buckaroo Banzai Across the 8th Dimension"/>
    <x v="1"/>
    <x v="1"/>
    <n v="103.9"/>
    <x v="4"/>
    <s v="October 5, 1984 (Canada)"/>
    <x v="5"/>
    <n v="25000"/>
    <s v="W.D. Richter"/>
    <s v="Earl Mac Rauch"/>
    <s v="Peter Weller"/>
    <s v="United States"/>
    <m/>
    <n v="6254148"/>
    <n v="321050.3839920949"/>
    <n v="1"/>
    <s v="Sherwood Productions"/>
    <n v="103"/>
  </r>
  <r>
    <s v="Star Trek III: The Search for Spock"/>
    <x v="1"/>
    <x v="2"/>
    <n v="103.9"/>
    <x v="4"/>
    <s v="June 1, 1984 (United States)"/>
    <x v="17"/>
    <n v="76000"/>
    <s v="Leonard Nimoy"/>
    <s v="Gene Roddenberry"/>
    <s v="William Shatner"/>
    <s v="United States"/>
    <n v="17000000"/>
    <n v="76471046"/>
    <n v="3925564.0708498023"/>
    <n v="0.77769363845238892"/>
    <s v="Paramount Pictures"/>
    <n v="105"/>
  </r>
  <r>
    <s v="Repo Man"/>
    <x v="0"/>
    <x v="2"/>
    <n v="103.9"/>
    <x v="4"/>
    <s v="March 2, 1984 (United States)"/>
    <x v="15"/>
    <n v="35000"/>
    <s v="Alex Cox"/>
    <s v="Alex Cox"/>
    <s v="Harry Dean Stanton"/>
    <s v="United States"/>
    <n v="1500000"/>
    <n v="129000"/>
    <n v="6622.084980237154"/>
    <n v="-10.627906976744185"/>
    <s v="Edge City Productions"/>
    <n v="92"/>
  </r>
  <r>
    <s v="2010: the Year We Make Contact"/>
    <x v="1"/>
    <x v="1"/>
    <n v="103.9"/>
    <x v="4"/>
    <s v="December 7, 1984 (United States)"/>
    <x v="8"/>
    <n v="50000"/>
    <s v="Peter Hyams"/>
    <s v="Arthur C. Clarke"/>
    <s v="Roy Scheider"/>
    <s v="United States"/>
    <n v="28000000"/>
    <n v="40400657"/>
    <n v="2073927.0070652175"/>
    <n v="0.30694196383984546"/>
    <s v="Metro-Goldwyn-Mayer (MGM)"/>
    <n v="116"/>
  </r>
  <r>
    <s v="The Killing Fields"/>
    <x v="0"/>
    <x v="5"/>
    <n v="103.9"/>
    <x v="4"/>
    <s v="February 1, 1985 (United States)"/>
    <x v="40"/>
    <n v="53000"/>
    <s v="Roland JoffÃ©"/>
    <s v="Bruce Robinson"/>
    <s v="Sam Waterston"/>
    <s v="United Kingdom"/>
    <n v="14400000"/>
    <n v="34700291"/>
    <n v="1781304.4638833993"/>
    <n v="0.5850178893312451"/>
    <s v="Goldcrest Films International"/>
    <n v="141"/>
  </r>
  <r>
    <s v="The Cotton Club"/>
    <x v="0"/>
    <x v="6"/>
    <n v="103.9"/>
    <x v="4"/>
    <s v="December 14, 1984 (United States)"/>
    <x v="16"/>
    <n v="17000"/>
    <s v="Francis Ford Coppola"/>
    <s v="William Kennedy"/>
    <s v="Richard Gere"/>
    <s v="United States"/>
    <n v="58000000"/>
    <n v="25928721"/>
    <n v="1331024.7588438736"/>
    <n v="-1.2369016967709283"/>
    <s v="Zoetrope Studios"/>
    <n v="127"/>
  </r>
  <r>
    <s v="Starman"/>
    <x v="1"/>
    <x v="11"/>
    <n v="103.9"/>
    <x v="4"/>
    <s v="December 14, 1984 (United States)"/>
    <x v="9"/>
    <n v="44000"/>
    <s v="John Carpenter"/>
    <s v="Bruce A. Evans"/>
    <s v="Jeff Bridges"/>
    <s v="United States"/>
    <n v="22000000"/>
    <n v="28744356"/>
    <n v="1475562.5436758895"/>
    <n v="0.23463235704428376"/>
    <s v="Columbia Pictures"/>
    <n v="115"/>
  </r>
  <r>
    <s v="Night of the Comet"/>
    <x v="8"/>
    <x v="3"/>
    <n v="103.9"/>
    <x v="4"/>
    <s v="November 16, 1984 (United States)"/>
    <x v="5"/>
    <n v="19000"/>
    <s v="Thom Eberhardt"/>
    <s v="Thom Eberhardt"/>
    <s v="Catherine Mary Stewart"/>
    <s v="United States"/>
    <n v="700000"/>
    <n v="14418922"/>
    <n v="740180.82796442695"/>
    <n v="0.95145268141404749"/>
    <s v="Atlantic Entertainment Group"/>
    <n v="95"/>
  </r>
  <r>
    <s v="Blame It on Rio"/>
    <x v="0"/>
    <x v="3"/>
    <n v="103.9"/>
    <x v="4"/>
    <s v="February 17, 1984 (United States)"/>
    <x v="1"/>
    <n v="10000"/>
    <s v="Stanley Donen"/>
    <s v="Charlie Peters"/>
    <s v="Michael Caine"/>
    <s v="United States"/>
    <m/>
    <n v="18644570"/>
    <n v="957100.20899209485"/>
    <n v="1"/>
    <s v="Sherwood Productions"/>
    <n v="100"/>
  </r>
  <r>
    <s v="Dreamscape"/>
    <x v="8"/>
    <x v="2"/>
    <n v="103.9"/>
    <x v="4"/>
    <s v="August 17, 1984 (United States)"/>
    <x v="21"/>
    <n v="14000"/>
    <s v="Joseph Ruben"/>
    <s v="David Loughery"/>
    <s v="Dennis Quaid"/>
    <s v="United States"/>
    <m/>
    <n v="12145169"/>
    <n v="623460.00943675893"/>
    <n v="1"/>
    <s v="Zupnik-Curtis Enterprises"/>
    <n v="99"/>
  </r>
  <r>
    <s v="Crimes of Passion"/>
    <x v="0"/>
    <x v="0"/>
    <n v="103.9"/>
    <x v="4"/>
    <s v="October 19, 1984 (United States)"/>
    <x v="5"/>
    <n v="6600"/>
    <s v="Ken Russell"/>
    <s v="Barry Sandler"/>
    <s v="Kathleen Turner"/>
    <s v="United States"/>
    <m/>
    <n v="2912945"/>
    <n v="149533.09560276681"/>
    <n v="1"/>
    <s v="New World Pictures"/>
    <n v="107"/>
  </r>
  <r>
    <s v="The Philadelphia Experiment"/>
    <x v="1"/>
    <x v="1"/>
    <n v="103.9"/>
    <x v="4"/>
    <s v="August 3, 1984 (United States)"/>
    <x v="10"/>
    <n v="15000"/>
    <s v="Stewart Raffill"/>
    <s v="Michael Janover"/>
    <s v="Michael ParÃ©"/>
    <s v="United States"/>
    <n v="21000000"/>
    <n v="8103330"/>
    <n v="415976.27816205536"/>
    <n v="-1.5915271869712821"/>
    <s v="New World Pictures"/>
    <n v="102"/>
  </r>
  <r>
    <s v="Places in the Heart"/>
    <x v="1"/>
    <x v="0"/>
    <n v="103.9"/>
    <x v="4"/>
    <s v="October 5, 1984 (United States)"/>
    <x v="34"/>
    <n v="11000"/>
    <s v="Robert Benton"/>
    <s v="Robert Benton"/>
    <s v="Sally Field"/>
    <s v="United States"/>
    <m/>
    <n v="34901614"/>
    <n v="1791639.1771739132"/>
    <n v="1"/>
    <s v="Delphi II Productions"/>
    <n v="111"/>
  </r>
  <r>
    <s v="Bolero"/>
    <x v="0"/>
    <x v="3"/>
    <n v="103.9"/>
    <x v="4"/>
    <s v="August 31, 1984 (United States)"/>
    <x v="53"/>
    <n v="5100"/>
    <s v="John Derek"/>
    <s v="John Derek"/>
    <s v="Bo Derek"/>
    <s v="United States"/>
    <n v="7000000"/>
    <n v="8914881"/>
    <n v="457636.43078063242"/>
    <n v="0.21479602475905174"/>
    <s v="City Films"/>
    <n v="105"/>
  </r>
  <r>
    <s v="Cannonball Run II"/>
    <x v="1"/>
    <x v="2"/>
    <n v="103.9"/>
    <x v="4"/>
    <s v="June 29, 1984 (United States)"/>
    <x v="27"/>
    <n v="15000"/>
    <s v="Hal Needham"/>
    <s v="Brock Yates"/>
    <s v="Burt Reynolds"/>
    <s v="Hong Kong"/>
    <n v="20000000"/>
    <n v="28078073"/>
    <n v="1441359.5774209488"/>
    <n v="0.28770040593597718"/>
    <s v="Arcafin B.V."/>
    <n v="108"/>
  </r>
  <r>
    <s v="Stranger Than Paradise"/>
    <x v="0"/>
    <x v="3"/>
    <n v="103.9"/>
    <x v="4"/>
    <s v="October 4, 1984 (United Kingdom)"/>
    <x v="24"/>
    <n v="36000"/>
    <s v="Jim Jarmusch"/>
    <s v="Jim Jarmusch"/>
    <s v="John Lurie"/>
    <s v="United States"/>
    <n v="90000"/>
    <n v="2436000"/>
    <n v="125049.60474308301"/>
    <n v="0.96305418719211822"/>
    <s v="Cinesthesia Productions"/>
    <n v="89"/>
  </r>
  <r>
    <s v="The Ice Pirates"/>
    <x v="1"/>
    <x v="2"/>
    <n v="103.9"/>
    <x v="4"/>
    <s v="March 16, 1984 (United States)"/>
    <x v="46"/>
    <n v="10000"/>
    <s v="Stewart Raffill"/>
    <s v="Stewart Raffill"/>
    <s v="Robert Urich"/>
    <s v="United States"/>
    <n v="9000000"/>
    <n v="14255801"/>
    <n v="731807.17583992099"/>
    <n v="0.3686780560418878"/>
    <s v="Metro-Goldwyn-Mayer (MGM)"/>
    <n v="91"/>
  </r>
  <r>
    <s v="A Passage to India"/>
    <x v="1"/>
    <x v="1"/>
    <n v="103.9"/>
    <x v="4"/>
    <s v="February 1, 1985 (United States)"/>
    <x v="4"/>
    <n v="18000"/>
    <s v="David Lean"/>
    <s v="E.M. Forster"/>
    <s v="Judy Davis"/>
    <s v="United Kingdom"/>
    <n v="16000000"/>
    <n v="27201487"/>
    <n v="1396360.9186264824"/>
    <n v="0.41179686242888119"/>
    <s v="EMI Films"/>
    <n v="164"/>
  </r>
  <r>
    <s v="Purple Rain"/>
    <x v="0"/>
    <x v="0"/>
    <n v="103.9"/>
    <x v="4"/>
    <s v="July 27, 1984 (United States)"/>
    <x v="16"/>
    <n v="20000"/>
    <s v="Albert Magnoli"/>
    <s v="Albert Magnoli"/>
    <s v="Prince"/>
    <s v="United States"/>
    <n v="7200000"/>
    <n v="70263155"/>
    <n v="3606888.2433300395"/>
    <n v="0.8975280856659511"/>
    <s v="Warner Bros."/>
    <n v="111"/>
  </r>
  <r>
    <s v="The Hotel New Hampshire"/>
    <x v="0"/>
    <x v="3"/>
    <n v="103.9"/>
    <x v="4"/>
    <s v="March 9, 1984 (United States)"/>
    <x v="22"/>
    <n v="8000"/>
    <s v="Tony Richardson"/>
    <s v="John Irving"/>
    <s v="Rob Lowe"/>
    <s v="United Kingdom"/>
    <n v="7500000"/>
    <n v="5142858"/>
    <n v="264003.43191699608"/>
    <n v="-0.45833309027781827"/>
    <s v="Filmline Productions"/>
    <n v="109"/>
  </r>
  <r>
    <s v="The Hit"/>
    <x v="0"/>
    <x v="6"/>
    <n v="103.9"/>
    <x v="4"/>
    <s v="March 8, 1985 (United States)"/>
    <x v="12"/>
    <n v="7700"/>
    <s v="Stephen Frears"/>
    <s v="Peter Prince"/>
    <s v="Freddie Stuart"/>
    <s v="United Kingdom"/>
    <m/>
    <n v="876775"/>
    <n v="45008.360918972336"/>
    <n v="1"/>
    <s v="Zenith Entertainment"/>
    <n v="98"/>
  </r>
  <r>
    <s v="Sheena"/>
    <x v="1"/>
    <x v="1"/>
    <n v="103.9"/>
    <x v="4"/>
    <s v="August 17, 1984 (United States)"/>
    <x v="38"/>
    <n v="4600"/>
    <s v="John Guillermin"/>
    <s v="David Newman"/>
    <s v="Tanya Roberts"/>
    <s v="United Kingdom"/>
    <n v="25000000"/>
    <n v="5778353"/>
    <n v="296625.92722332018"/>
    <n v="-3.3264923413297871"/>
    <s v="Colgems Productions Ltd."/>
    <n v="117"/>
  </r>
  <r>
    <s v="Missing in Action"/>
    <x v="0"/>
    <x v="2"/>
    <n v="103.9"/>
    <x v="4"/>
    <s v="November 16, 1984 (United States)"/>
    <x v="30"/>
    <n v="14000"/>
    <s v="Joseph Zito"/>
    <s v="Arthur Silver"/>
    <s v="Chuck Norris"/>
    <s v="United States"/>
    <n v="2550000"/>
    <n v="22812411"/>
    <n v="1171052.1259387352"/>
    <n v="0.88821874198216055"/>
    <s v="The Cannon Group"/>
    <n v="101"/>
  </r>
  <r>
    <s v="Greystoke: The Legend of Tarzan, Lord of the Apes"/>
    <x v="1"/>
    <x v="1"/>
    <n v="103.9"/>
    <x v="4"/>
    <s v="March 30, 1984 (United States)"/>
    <x v="5"/>
    <n v="18000"/>
    <s v="Hugh Hudson"/>
    <s v="Edgar Rice Burroughs"/>
    <s v="Christopher Lambert"/>
    <s v="United Kingdom"/>
    <n v="30000000"/>
    <n v="45858563"/>
    <n v="2354103.1105237156"/>
    <n v="0.34581465188955007"/>
    <s v="Warner Bros."/>
    <n v="143"/>
  </r>
  <r>
    <s v="The Muppets Take Manhattan"/>
    <x v="2"/>
    <x v="1"/>
    <n v="103.9"/>
    <x v="4"/>
    <s v="July 13, 1984 (United States)"/>
    <x v="15"/>
    <n v="20000"/>
    <s v="Frank Oz"/>
    <s v="Tom Patchett"/>
    <s v="Jim Henson"/>
    <s v="United States"/>
    <m/>
    <n v="25534703"/>
    <n v="1310798.2419466404"/>
    <n v="1"/>
    <s v="Henson Associates (HA)"/>
    <n v="94"/>
  </r>
  <r>
    <s v="The Wild Life"/>
    <x v="0"/>
    <x v="3"/>
    <n v="103.9"/>
    <x v="4"/>
    <s v="September 28, 1984 (United States)"/>
    <x v="10"/>
    <n v="2500"/>
    <s v="Art Linson"/>
    <s v="Cameron Crowe"/>
    <s v="Chris Penn"/>
    <s v="United States"/>
    <m/>
    <n v="11020375"/>
    <n v="565719.84313241113"/>
    <n v="1"/>
    <s v="Universal Pictures"/>
    <n v="96"/>
  </r>
  <r>
    <s v="Falling in Love"/>
    <x v="8"/>
    <x v="0"/>
    <n v="103.9"/>
    <x v="4"/>
    <s v="November 21, 1984 (United States)"/>
    <x v="16"/>
    <n v="13000"/>
    <s v="Ulu Grosbard"/>
    <s v="Michael Cristofer"/>
    <s v="Robert De Niro"/>
    <s v="United States"/>
    <n v="12000000"/>
    <n v="11129057"/>
    <n v="571298.92406126484"/>
    <n v="-7.8258472393483117E-2"/>
    <s v="Paramount Pictures"/>
    <n v="106"/>
  </r>
  <r>
    <s v="Gwendoline"/>
    <x v="0"/>
    <x v="2"/>
    <n v="103.9"/>
    <x v="4"/>
    <s v="January 25, 1985 (United States)"/>
    <x v="11"/>
    <n v="2700"/>
    <s v="Just Jaeckin"/>
    <s v="Just Jaeckin"/>
    <s v="Tawny Kitaen"/>
    <s v="France"/>
    <m/>
    <n v="1337274"/>
    <n v="68647.612944664041"/>
    <n v="1"/>
    <s v="Films de L'Alma"/>
    <n v="87"/>
  </r>
  <r>
    <s v="Breakin'"/>
    <x v="1"/>
    <x v="3"/>
    <n v="103.9"/>
    <x v="4"/>
    <s v="May 4, 1984 (United States)"/>
    <x v="1"/>
    <n v="6000"/>
    <s v="Joel Silberg"/>
    <s v="Charles Parker"/>
    <s v="Lucinda Dickey"/>
    <s v="United States"/>
    <m/>
    <n v="38682707"/>
    <n v="1985737.7753458498"/>
    <n v="1"/>
    <s v="Golan-Globus Productions"/>
    <n v="90"/>
  </r>
  <r>
    <s v="Birdy"/>
    <x v="0"/>
    <x v="0"/>
    <n v="103.9"/>
    <x v="4"/>
    <s v="December 21, 1984 (United States)"/>
    <x v="4"/>
    <n v="22000"/>
    <s v="Alan Parker"/>
    <s v="William Wharton"/>
    <s v="Matthew Modine"/>
    <s v="United States"/>
    <n v="12000000"/>
    <n v="1455045"/>
    <n v="74693.268527667984"/>
    <n v="-7.247167613372782"/>
    <s v="A&amp;M Films"/>
    <n v="120"/>
  </r>
  <r>
    <s v="The Company of Wolves"/>
    <x v="0"/>
    <x v="0"/>
    <n v="103.9"/>
    <x v="4"/>
    <s v="April 19, 1985 (United States)"/>
    <x v="17"/>
    <n v="15000"/>
    <s v="Neil Jordan"/>
    <s v="Angela Carter"/>
    <s v="Sarah Patterson"/>
    <s v="United Kingdom"/>
    <n v="2000000"/>
    <n v="4389334"/>
    <n v="225322.03685770751"/>
    <n v="0.5443500084523073"/>
    <s v="Incorporated Television Company (ITC)"/>
    <n v="95"/>
  </r>
  <r>
    <s v="Ghoulies"/>
    <x v="8"/>
    <x v="3"/>
    <n v="103.9"/>
    <x v="4"/>
    <s v="January 18, 1985 (United States)"/>
    <x v="29"/>
    <n v="8400"/>
    <s v="Luca Bercovici"/>
    <s v="Luca Bercovici"/>
    <s v="Peter Liapis"/>
    <s v="United States"/>
    <n v="5500000"/>
    <m/>
    <n v="0"/>
    <e v="#DIV/0!"/>
    <s v="Empire Pictures"/>
    <n v="81"/>
  </r>
  <r>
    <s v="Electric Dreams"/>
    <x v="1"/>
    <x v="3"/>
    <n v="103.9"/>
    <x v="4"/>
    <s v="July 20, 1984 (United States)"/>
    <x v="16"/>
    <n v="7100"/>
    <s v="Steve Barron"/>
    <s v="Rusty Lemorande"/>
    <s v="Lenny von Dohlen"/>
    <s v="United States"/>
    <m/>
    <n v="2193612"/>
    <n v="112606.86106719368"/>
    <n v="1"/>
    <s v="Virgin"/>
    <n v="95"/>
  </r>
  <r>
    <s v="Cloak &amp; Dagger"/>
    <x v="1"/>
    <x v="2"/>
    <n v="103.9"/>
    <x v="4"/>
    <s v="August 10, 1984 (United States)"/>
    <x v="14"/>
    <n v="7000"/>
    <s v="Richard Franklin"/>
    <s v="Tom Holland"/>
    <s v="Henry Thomas"/>
    <s v="United States"/>
    <m/>
    <m/>
    <n v="0"/>
    <e v="#DIV/0!"/>
    <s v="Universal Pictures"/>
    <n v="101"/>
  </r>
  <r>
    <s v="Racing with the Moon"/>
    <x v="1"/>
    <x v="3"/>
    <n v="103.9"/>
    <x v="4"/>
    <s v="March 23, 1984 (United States)"/>
    <x v="17"/>
    <n v="4200"/>
    <s v="Richard Benjamin"/>
    <s v="Steve Kloves"/>
    <s v="Sean Penn"/>
    <s v="United States"/>
    <n v="6500000"/>
    <n v="6045647"/>
    <n v="310347.19530632411"/>
    <n v="-7.5153742850020855E-2"/>
    <s v="Jaffe-Lansing"/>
    <n v="108"/>
  </r>
  <r>
    <s v="Silent Night, Deadly Night"/>
    <x v="0"/>
    <x v="4"/>
    <n v="103.9"/>
    <x v="4"/>
    <s v="November 9, 1984 (United States)"/>
    <x v="23"/>
    <n v="14000"/>
    <s v="Charles E. Sellier Jr."/>
    <s v="Paul Caimi"/>
    <s v="Lilyan Chauvin"/>
    <s v="United States"/>
    <n v="1065000"/>
    <n v="2491460"/>
    <n v="127896.58794466403"/>
    <n v="0.57253979594294113"/>
    <s v="TriStar Pictures"/>
    <n v="79"/>
  </r>
  <r>
    <s v="The Pope of Greenwich Village"/>
    <x v="0"/>
    <x v="2"/>
    <n v="103.9"/>
    <x v="4"/>
    <s v="June 22, 1984 (United States)"/>
    <x v="17"/>
    <n v="8000"/>
    <s v="Stuart Rosenberg"/>
    <s v="Vincent Patrick"/>
    <s v="Eric Roberts"/>
    <s v="United States"/>
    <n v="8000000"/>
    <n v="6836201"/>
    <n v="350929.48809288541"/>
    <n v="-0.17024060585696646"/>
    <s v="United Artists"/>
    <n v="121"/>
  </r>
  <r>
    <s v="All of Me"/>
    <x v="1"/>
    <x v="3"/>
    <n v="103.9"/>
    <x v="4"/>
    <s v="September 21, 1984 (United States)"/>
    <x v="17"/>
    <n v="17000"/>
    <s v="Carl Reiner"/>
    <s v="Edwin Davis"/>
    <s v="Steve Martin"/>
    <s v="United States"/>
    <m/>
    <n v="36403064"/>
    <n v="1868714.5996047431"/>
    <n v="1"/>
    <s v="Kings Road Entertainment"/>
    <n v="93"/>
  </r>
  <r>
    <s v="Grandview, U.S.A."/>
    <x v="0"/>
    <x v="0"/>
    <n v="103.9"/>
    <x v="4"/>
    <s v="August 3, 1984 (United States)"/>
    <x v="20"/>
    <n v="1800"/>
    <s v="Randal Kleiser"/>
    <s v="Ken Hixon"/>
    <s v="Jamie Lee Curtis"/>
    <s v="United States"/>
    <m/>
    <n v="4743119"/>
    <n v="243483.23325098815"/>
    <n v="1"/>
    <s v="CBS Theatrical Films"/>
    <n v="97"/>
  </r>
  <r>
    <s v="Where the Boys Are"/>
    <x v="0"/>
    <x v="3"/>
    <n v="103.9"/>
    <x v="4"/>
    <s v="April 6, 1984 (United States)"/>
    <x v="52"/>
    <n v="983"/>
    <s v="Hy Averback"/>
    <s v="Stu Krieger"/>
    <s v="Lisa Hartman"/>
    <s v="United Kingdom"/>
    <m/>
    <n v="10530000"/>
    <n v="540546.93675889331"/>
    <n v="1"/>
    <s v="Incorporated Television Company (ITC)"/>
    <n v="94"/>
  </r>
  <r>
    <s v="Reckless"/>
    <x v="0"/>
    <x v="3"/>
    <n v="103.9"/>
    <x v="4"/>
    <s v="February 3, 1984 (United States)"/>
    <x v="21"/>
    <n v="1900"/>
    <s v="James Foley"/>
    <s v="Chris Columbus"/>
    <s v="Aidan Quinn"/>
    <s v="United States"/>
    <m/>
    <n v="8289916"/>
    <n v="425554.48241106723"/>
    <n v="1"/>
    <s v="Edgar J. Scherick Associates"/>
    <n v="90"/>
  </r>
  <r>
    <s v="Tightrope"/>
    <x v="0"/>
    <x v="6"/>
    <n v="103.9"/>
    <x v="4"/>
    <s v="August 17, 1984 (United States)"/>
    <x v="21"/>
    <n v="16000"/>
    <s v="Richard Tuggle"/>
    <s v="Richard Tuggle"/>
    <s v="Clint Eastwood"/>
    <s v="United States"/>
    <m/>
    <n v="48143579"/>
    <n v="2471402.103804348"/>
    <n v="1"/>
    <s v="The Malpaso Company"/>
    <n v="114"/>
  </r>
  <r>
    <s v="Rhinestone"/>
    <x v="1"/>
    <x v="3"/>
    <n v="103.9"/>
    <x v="4"/>
    <s v="June 22, 1984 (United States)"/>
    <x v="49"/>
    <n v="7000"/>
    <s v="Bob Clark"/>
    <s v="Phil Alden Robinson"/>
    <s v="Sylvester Stallone"/>
    <s v="United States"/>
    <n v="28000000"/>
    <n v="21435321"/>
    <n v="1100360.5987648221"/>
    <n v="-0.30625522239671615"/>
    <s v="Twentieth Century Fox"/>
    <n v="111"/>
  </r>
  <r>
    <s v="The Flamingo Kid"/>
    <x v="8"/>
    <x v="3"/>
    <n v="103.9"/>
    <x v="4"/>
    <s v="December 21, 1984 (United States)"/>
    <x v="19"/>
    <n v="5000"/>
    <s v="Garry Marshall"/>
    <s v="Neal Marshall"/>
    <s v="Matt Dillon"/>
    <s v="United States"/>
    <m/>
    <n v="23859382"/>
    <n v="1224797.3269762846"/>
    <n v="1"/>
    <s v="ABC Motion Pictures"/>
    <n v="100"/>
  </r>
  <r>
    <s v="Up the Creek"/>
    <x v="0"/>
    <x v="3"/>
    <n v="103.9"/>
    <x v="4"/>
    <s v="April 6, 1984 (United States)"/>
    <x v="41"/>
    <n v="3300"/>
    <s v="Robert Butler"/>
    <s v="Jim Kouf"/>
    <s v="Tim Matheson"/>
    <s v="United States"/>
    <m/>
    <n v="11708269"/>
    <n v="601032.18829051382"/>
    <n v="1"/>
    <s v="Orion Pictures"/>
    <n v="96"/>
  </r>
  <r>
    <s v="Swing Shift"/>
    <x v="1"/>
    <x v="0"/>
    <n v="103.9"/>
    <x v="4"/>
    <s v="April 13, 1984 (United States)"/>
    <x v="23"/>
    <n v="4400"/>
    <s v="Jonathan Demme"/>
    <s v="Nancy Dowd"/>
    <s v="Goldie Hawn"/>
    <s v="United States"/>
    <n v="15000000"/>
    <n v="6650206"/>
    <n v="341381.62223320157"/>
    <n v="-1.2555692259758571"/>
    <s v="Warner Bros."/>
    <n v="100"/>
  </r>
  <r>
    <s v="Beat Street"/>
    <x v="1"/>
    <x v="0"/>
    <n v="103.9"/>
    <x v="4"/>
    <s v="June 8, 1984 (United States)"/>
    <x v="16"/>
    <n v="3600"/>
    <s v="Stan Lathan"/>
    <s v="Steven Hager"/>
    <s v="Rae Dawn Chong"/>
    <s v="United States"/>
    <n v="9500000"/>
    <n v="16595791"/>
    <n v="851928.20400197629"/>
    <n v="0.42756570024291096"/>
    <s v="Orion Pictures"/>
    <n v="105"/>
  </r>
  <r>
    <s v="Joy of Sex"/>
    <x v="0"/>
    <x v="3"/>
    <n v="103.9"/>
    <x v="4"/>
    <s v="August 3, 1984 (United States)"/>
    <x v="47"/>
    <n v="705"/>
    <s v="Martha Coolidge"/>
    <s v="Kathleen Rowell"/>
    <s v="Cameron Dye"/>
    <s v="United States"/>
    <m/>
    <n v="4463841"/>
    <n v="229146.77860671937"/>
    <n v="1"/>
    <s v="Paramount Pictures"/>
    <n v="93"/>
  </r>
  <r>
    <s v="Breakin' 2: Electric Boogaloo"/>
    <x v="1"/>
    <x v="3"/>
    <n v="103.9"/>
    <x v="4"/>
    <s v="December 21, 1984 (United States)"/>
    <x v="27"/>
    <n v="3900"/>
    <s v="Sam Firstenberg"/>
    <s v="Charles Parker"/>
    <s v="Lucinda Dickey"/>
    <s v="United States"/>
    <m/>
    <n v="15101131"/>
    <n v="775201.33937747043"/>
    <n v="1"/>
    <s v="TriStar Pictures"/>
    <n v="94"/>
  </r>
  <r>
    <s v="The Razor's Edge"/>
    <x v="8"/>
    <x v="0"/>
    <n v="103.9"/>
    <x v="4"/>
    <s v="October 19, 1984 (United States)"/>
    <x v="14"/>
    <n v="5100"/>
    <s v="John Byrum"/>
    <s v="W. Somerset Maugham"/>
    <s v="Bill Murray"/>
    <s v="United Kingdom"/>
    <n v="13000000"/>
    <n v="6551987"/>
    <n v="336339.64886363636"/>
    <n v="-0.98413092089468435"/>
    <s v="Columbia Pictures"/>
    <n v="128"/>
  </r>
  <r>
    <s v="Tank"/>
    <x v="1"/>
    <x v="2"/>
    <n v="103.9"/>
    <x v="4"/>
    <s v="March 16, 1984 (United States)"/>
    <x v="1"/>
    <n v="4100"/>
    <s v="Marvin J. Chomsky"/>
    <s v="Dan Gordon"/>
    <s v="James Garner"/>
    <s v="United States"/>
    <m/>
    <n v="11302884"/>
    <n v="580222.15790513833"/>
    <n v="1"/>
    <s v="Lorimar Film Entertainment"/>
    <n v="113"/>
  </r>
  <r>
    <s v="Moscow on the Hudson"/>
    <x v="0"/>
    <x v="3"/>
    <n v="103.9"/>
    <x v="4"/>
    <s v="April 6, 1984 (United States)"/>
    <x v="16"/>
    <n v="11000"/>
    <s v="Paul Mazursky"/>
    <s v="Paul Mazursky"/>
    <s v="Robin Williams"/>
    <s v="United States"/>
    <n v="13000000"/>
    <n v="25068724"/>
    <n v="1286877.6796442689"/>
    <n v="0.48142554044633462"/>
    <s v="Bavaria Film"/>
    <n v="115"/>
  </r>
  <r>
    <s v="Ninja III: The Domination"/>
    <x v="0"/>
    <x v="2"/>
    <n v="103.9"/>
    <x v="4"/>
    <s v="September 14, 1984 (United States)"/>
    <x v="20"/>
    <n v="4200"/>
    <s v="Sam Firstenberg"/>
    <s v="James R. Silke"/>
    <s v="ShÃ´ Kosugi"/>
    <s v="United States"/>
    <m/>
    <n v="7610785"/>
    <n v="390691.97702569171"/>
    <n v="1"/>
    <s v="Golan-Globus Productions"/>
    <n v="92"/>
  </r>
  <r>
    <s v="The Warrior and the Sorceress"/>
    <x v="0"/>
    <x v="1"/>
    <n v="103.9"/>
    <x v="4"/>
    <s v="September 7, 1984 (United States)"/>
    <x v="36"/>
    <n v="1700"/>
    <s v="John C. Broderick"/>
    <s v="John C. Broderick"/>
    <s v="David Carradine"/>
    <s v="United States"/>
    <m/>
    <n v="2886225"/>
    <n v="148161.4513339921"/>
    <n v="1"/>
    <s v="Aries CinematogrÃ¡fica Argentina"/>
    <n v="81"/>
  </r>
  <r>
    <s v="The Evil That Men Do"/>
    <x v="0"/>
    <x v="2"/>
    <n v="103.9"/>
    <x v="4"/>
    <s v="September 21, 1984 (United States)"/>
    <x v="22"/>
    <n v="3600"/>
    <s v="J. Lee Thompson"/>
    <s v="R. Lance Hill"/>
    <s v="Charles Bronson"/>
    <s v="Mexico"/>
    <n v="4600000"/>
    <n v="13102025"/>
    <n v="672579.24777667981"/>
    <n v="0.64890923349634888"/>
    <s v="Capricorn"/>
    <n v="90"/>
  </r>
  <r>
    <s v="Firstborn"/>
    <x v="0"/>
    <x v="0"/>
    <n v="103.9"/>
    <x v="4"/>
    <s v="October 26, 1984 (United States)"/>
    <x v="19"/>
    <n v="2300"/>
    <s v="Michael Apted"/>
    <s v="Ron Koslow"/>
    <s v="Teri Garr"/>
    <s v="United States"/>
    <n v="8000000"/>
    <n v="6250994"/>
    <n v="320888.47658102767"/>
    <n v="-0.27979646117081541"/>
    <s v="Paramount Pictures"/>
    <n v="103"/>
  </r>
  <r>
    <s v="Cut and Run"/>
    <x v="0"/>
    <x v="1"/>
    <n v="103.9"/>
    <x v="4"/>
    <s v="May 2, 1986 (United States)"/>
    <x v="46"/>
    <n v="2100"/>
    <s v="Ruggero Deodato"/>
    <s v="Cesare Frugoni"/>
    <s v="Lisa Blount"/>
    <s v="Italy"/>
    <m/>
    <m/>
    <n v="0"/>
    <e v="#DIV/0!"/>
    <s v="Racing Pictures"/>
    <n v="90"/>
  </r>
  <r>
    <s v="Teachers"/>
    <x v="0"/>
    <x v="3"/>
    <n v="103.9"/>
    <x v="4"/>
    <s v="October 5, 1984 (United States)"/>
    <x v="10"/>
    <n v="4000"/>
    <s v="Arthur Hiller"/>
    <s v="W.R. McKinney"/>
    <s v="Nick Nolte"/>
    <s v="United States"/>
    <n v="9000000"/>
    <n v="27774237"/>
    <n v="1425762.4625988144"/>
    <n v="0.67595869510294737"/>
    <s v="United Artists"/>
    <n v="107"/>
  </r>
  <r>
    <s v="Repentance"/>
    <x v="1"/>
    <x v="0"/>
    <n v="103.9"/>
    <x v="4"/>
    <s v="May 18, 1987 (Denmark)"/>
    <x v="28"/>
    <n v="4100"/>
    <s v="Tengiz Abuladze"/>
    <s v="Tengiz Abuladze"/>
    <s v="Avtandil Makharadze"/>
    <s v="Soviet Union"/>
    <m/>
    <m/>
    <n v="0"/>
    <e v="#DIV/0!"/>
    <s v="Georgian-Film"/>
    <n v="153"/>
  </r>
  <r>
    <s v="The River"/>
    <x v="8"/>
    <x v="0"/>
    <n v="103.9"/>
    <x v="4"/>
    <s v="January 11, 1985 (United States)"/>
    <x v="21"/>
    <n v="6500"/>
    <s v="Mark Rydell"/>
    <s v="Robert Dillon"/>
    <s v="Mel Gibson"/>
    <s v="United States"/>
    <n v="18000000"/>
    <n v="11489982"/>
    <n v="589826.64515810274"/>
    <n v="-0.56658208864034776"/>
    <s v="Universal Pictures"/>
    <n v="124"/>
  </r>
  <r>
    <s v="Razorback"/>
    <x v="0"/>
    <x v="4"/>
    <n v="103.9"/>
    <x v="4"/>
    <s v="November 16, 1984 (United States)"/>
    <x v="22"/>
    <n v="6100"/>
    <s v="Russell Mulcahy"/>
    <s v="Everett De Roche"/>
    <s v="Gregory Harrison"/>
    <s v="Australia"/>
    <m/>
    <n v="150463"/>
    <n v="7723.8664525691702"/>
    <n v="1"/>
    <s v="UAA Films"/>
    <n v="95"/>
  </r>
  <r>
    <s v="A Soldier's Story"/>
    <x v="1"/>
    <x v="6"/>
    <n v="103.9"/>
    <x v="4"/>
    <s v="November 2, 1984 (United States)"/>
    <x v="13"/>
    <n v="9300"/>
    <s v="Norman Jewison"/>
    <s v="Charles Fuller"/>
    <s v="Howard E. Rollins Jr."/>
    <s v="United States"/>
    <n v="6000000"/>
    <n v="21821347"/>
    <n v="1120176.8543972333"/>
    <n v="0.72503988869248082"/>
    <s v="Columbia Pictures"/>
    <n v="101"/>
  </r>
  <r>
    <s v="Comfort and Joy"/>
    <x v="1"/>
    <x v="3"/>
    <n v="103.9"/>
    <x v="4"/>
    <s v="October 10, 1984 (United States)"/>
    <x v="17"/>
    <n v="1900"/>
    <s v="Bill Forsyth"/>
    <s v="Bill Forsyth"/>
    <s v="Bill Paterson"/>
    <s v="United Kingdom"/>
    <m/>
    <n v="1057368"/>
    <n v="54278.920553359683"/>
    <n v="1"/>
    <s v="Lake (Comfort and Joy)"/>
    <n v="106"/>
  </r>
  <r>
    <s v="Meatballs Part II"/>
    <x v="1"/>
    <x v="3"/>
    <n v="103.9"/>
    <x v="4"/>
    <s v="July 27, 1984 (United States)"/>
    <x v="47"/>
    <n v="2300"/>
    <s v="Ken Wiederhorn"/>
    <s v="Martin Kitrosser"/>
    <s v="Richard Mulligan"/>
    <s v="United States"/>
    <m/>
    <n v="5410972"/>
    <n v="277766.79387351777"/>
    <n v="1"/>
    <s v="TriStar Pictures"/>
    <n v="87"/>
  </r>
  <r>
    <s v="Lassiter"/>
    <x v="0"/>
    <x v="2"/>
    <n v="103.9"/>
    <x v="4"/>
    <s v="February 17, 1984 (United States)"/>
    <x v="23"/>
    <n v="2200"/>
    <s v="Roger Young"/>
    <s v="David Taylor"/>
    <s v="Tom Selleck"/>
    <s v="United States"/>
    <m/>
    <n v="17513452"/>
    <n v="899035.40652173921"/>
    <n v="1"/>
    <s v="Golden Harvest Company"/>
    <n v="100"/>
  </r>
  <r>
    <s v="Irreconcilable Differences"/>
    <x v="1"/>
    <x v="3"/>
    <n v="103.9"/>
    <x v="4"/>
    <s v="September 28, 1984 (United States)"/>
    <x v="1"/>
    <n v="2900"/>
    <s v="Charles Shyer"/>
    <s v="Nancy Meyers"/>
    <s v="Ryan O'Neal"/>
    <s v="United States"/>
    <n v="6000000"/>
    <n v="12414210"/>
    <n v="637270.95800395263"/>
    <n v="0.51668289806600665"/>
    <s v="Hemdale"/>
    <n v="113"/>
  </r>
  <r>
    <s v="City Heat"/>
    <x v="1"/>
    <x v="2"/>
    <n v="103.9"/>
    <x v="4"/>
    <s v="December 7, 1984 (United States)"/>
    <x v="30"/>
    <n v="9300"/>
    <s v="Richard Benjamin"/>
    <s v="Blake Edwards"/>
    <s v="Clint Eastwood"/>
    <s v="United States"/>
    <n v="25000000"/>
    <n v="38348988"/>
    <n v="1968606.6468379446"/>
    <n v="0.34809231471766611"/>
    <s v="Warner Bros."/>
    <n v="93"/>
  </r>
  <r>
    <s v="Under the Volcano"/>
    <x v="0"/>
    <x v="0"/>
    <n v="103.9"/>
    <x v="4"/>
    <s v="June 13, 1984 (United States)"/>
    <x v="9"/>
    <n v="5100"/>
    <s v="John Huston"/>
    <s v="Malcolm Lowry"/>
    <s v="Albert Finney"/>
    <s v="Mexico"/>
    <m/>
    <n v="2556800"/>
    <n v="131250.7509881423"/>
    <n v="1"/>
    <s v="Conacite Uno"/>
    <n v="112"/>
  </r>
  <r>
    <s v="Iceman"/>
    <x v="1"/>
    <x v="0"/>
    <n v="103.9"/>
    <x v="4"/>
    <s v="April 13, 1984 (United States)"/>
    <x v="10"/>
    <n v="5300"/>
    <s v="Fred Schepisi"/>
    <s v="Chip Proser"/>
    <s v="Timothy Hutton"/>
    <s v="United States"/>
    <m/>
    <n v="7343032"/>
    <n v="376947.14664031623"/>
    <n v="1"/>
    <s v="Universal Pictures"/>
    <n v="100"/>
  </r>
  <r>
    <s v="Flashpoint"/>
    <x v="0"/>
    <x v="2"/>
    <n v="103.9"/>
    <x v="4"/>
    <s v="August 31, 1984 (United States)"/>
    <x v="5"/>
    <n v="2300"/>
    <s v="William Tannen"/>
    <s v="George LaFountaine"/>
    <s v="Kris Kristofferson"/>
    <s v="United States"/>
    <n v="10000000"/>
    <n v="3854833"/>
    <n v="197883.96674901186"/>
    <n v="-1.5941461017896237"/>
    <s v="HBO Pictures"/>
    <n v="93"/>
  </r>
  <r>
    <s v="The Little Drummer Girl"/>
    <x v="0"/>
    <x v="0"/>
    <n v="103.9"/>
    <x v="4"/>
    <s v="October 19, 1984 (United States)"/>
    <x v="10"/>
    <n v="2000"/>
    <s v="George Roy Hill"/>
    <s v="Loring Mandel"/>
    <s v="Diane Keaton"/>
    <s v="United States"/>
    <m/>
    <n v="7828841"/>
    <n v="401885.66200592887"/>
    <n v="1"/>
    <s v="Bavaria Film"/>
    <n v="130"/>
  </r>
  <r>
    <s v="Lust in the Dust"/>
    <x v="0"/>
    <x v="3"/>
    <n v="103.9"/>
    <x v="4"/>
    <s v="March 1, 1985 (United States)"/>
    <x v="5"/>
    <n v="3000"/>
    <s v="Paul Bartel"/>
    <s v="Philip John Taylor"/>
    <s v="Tab Hunter"/>
    <s v="United States"/>
    <n v="3000000"/>
    <n v="727639"/>
    <n v="37352.614673913042"/>
    <n v="-3.122923592605674"/>
    <s v="Fox Run Productions Inc."/>
    <n v="84"/>
  </r>
  <r>
    <s v="Hot Moves"/>
    <x v="0"/>
    <x v="3"/>
    <n v="103.9"/>
    <x v="4"/>
    <s v="October 4, 1984 (United States)"/>
    <x v="25"/>
    <n v="619"/>
    <s v="Jim Sotos"/>
    <s v="Larry Anderson"/>
    <s v="Michael Zorek"/>
    <s v="United States"/>
    <m/>
    <n v="2732684"/>
    <n v="140279.57885375494"/>
    <n v="1"/>
    <s v="Spectrum Cinema Productions"/>
    <n v="85"/>
  </r>
  <r>
    <s v="Oxford Blues"/>
    <x v="8"/>
    <x v="3"/>
    <n v="103.9"/>
    <x v="4"/>
    <s v="August 24, 1984 (United States)"/>
    <x v="11"/>
    <n v="3000"/>
    <s v="Robert Boris"/>
    <s v="Robert Boris"/>
    <s v="Rob Lowe"/>
    <s v="United Kingdom"/>
    <m/>
    <n v="8793152"/>
    <n v="451387.595256917"/>
    <n v="1"/>
    <s v="Baltic Industrial Finance"/>
    <n v="97"/>
  </r>
  <r>
    <s v="Thief of Hearts"/>
    <x v="4"/>
    <x v="6"/>
    <n v="103.9"/>
    <x v="4"/>
    <s v="October 19, 1984 (United States)"/>
    <x v="1"/>
    <n v="1600"/>
    <s v="Douglas Day Stewart"/>
    <s v="Douglas Day Stewart"/>
    <s v="Steven Bauer"/>
    <s v="United States"/>
    <n v="9000000"/>
    <n v="10435015"/>
    <n v="535670.97751976282"/>
    <n v="0.13751920816596813"/>
    <s v="Don Simpson/Jerry Bruckheimer Films"/>
    <n v="100"/>
  </r>
  <r>
    <s v="The Brother from Another Planet"/>
    <x v="0"/>
    <x v="3"/>
    <n v="103.9"/>
    <x v="4"/>
    <s v="September 14, 1984 (United States)"/>
    <x v="8"/>
    <n v="5700"/>
    <s v="John Sayles"/>
    <s v="John Sayles"/>
    <s v="Joe Morton"/>
    <s v="United States"/>
    <n v="350000"/>
    <n v="3677209"/>
    <n v="188765.81773715417"/>
    <n v="0.90481911689001082"/>
    <s v="Anarchist's Convention Films"/>
    <n v="108"/>
  </r>
  <r>
    <s v="No Small Affair"/>
    <x v="0"/>
    <x v="3"/>
    <n v="103.9"/>
    <x v="4"/>
    <s v="November 9, 1984 (United States)"/>
    <x v="30"/>
    <n v="2000"/>
    <s v="Jerry Schatzberg"/>
    <s v="Craig Bolotin"/>
    <s v="Jon Cryer"/>
    <s v="United States"/>
    <m/>
    <n v="4994094"/>
    <n v="256366.78191699606"/>
    <n v="1"/>
    <s v="Delphi II Productions"/>
    <n v="102"/>
  </r>
  <r>
    <s v="Broadway Danny Rose"/>
    <x v="1"/>
    <x v="3"/>
    <n v="103.9"/>
    <x v="4"/>
    <s v="January 27, 1984 (United States)"/>
    <x v="34"/>
    <n v="24000"/>
    <s v="Woody Allen"/>
    <s v="Woody Allen"/>
    <s v="Woody Allen"/>
    <s v="United States"/>
    <n v="8000000"/>
    <n v="10600497"/>
    <n v="544165.82919960481"/>
    <n v="0.24531840346730913"/>
    <s v="Orion Pictures"/>
    <n v="84"/>
  </r>
  <r>
    <s v="Best Defense"/>
    <x v="0"/>
    <x v="3"/>
    <n v="103.9"/>
    <x v="4"/>
    <s v="July 20, 1984 (United States)"/>
    <x v="51"/>
    <n v="5600"/>
    <s v="Willard Huyck"/>
    <s v="Robert Grossbach"/>
    <s v="Dudley Moore"/>
    <s v="United States"/>
    <n v="18000000"/>
    <n v="19265302"/>
    <n v="988964.86057312251"/>
    <n v="6.5677766172572843E-2"/>
    <s v="Cinema Group Ventures"/>
    <n v="94"/>
  </r>
  <r>
    <s v="Micki + Maude"/>
    <x v="8"/>
    <x v="3"/>
    <n v="103.9"/>
    <x v="4"/>
    <s v="December 21, 1984 (United States)"/>
    <x v="22"/>
    <n v="2800"/>
    <s v="Blake Edwards"/>
    <s v="Jonathan Reynolds"/>
    <s v="Dudley Moore"/>
    <s v="United States"/>
    <n v="15100000"/>
    <n v="26080861"/>
    <n v="1338834.7124011859"/>
    <n v="0.42103138389487987"/>
    <s v="BBE"/>
    <n v="118"/>
  </r>
  <r>
    <s v="Protocol"/>
    <x v="1"/>
    <x v="3"/>
    <n v="103.9"/>
    <x v="4"/>
    <s v="December 21, 1984 (United States)"/>
    <x v="30"/>
    <n v="4600"/>
    <s v="Herbert Ross"/>
    <s v="Buck Henry"/>
    <s v="Goldie Hawn"/>
    <s v="United States"/>
    <n v="12000000"/>
    <n v="26186631"/>
    <n v="1344264.3087450594"/>
    <n v="0.54175090335217235"/>
    <s v="Hawn / Sylbert Movie Company"/>
    <n v="96"/>
  </r>
  <r>
    <s v="Exterminator 2"/>
    <x v="0"/>
    <x v="2"/>
    <n v="103.9"/>
    <x v="4"/>
    <s v="September 14, 1984 (United States)"/>
    <x v="54"/>
    <n v="2000"/>
    <s v="Mark Buntzman"/>
    <s v="Mark Buntzman"/>
    <s v="Robert Ginty"/>
    <s v="United States"/>
    <m/>
    <n v="3739406"/>
    <n v="191958.63804347828"/>
    <n v="1"/>
    <s v="The Cannon Group"/>
    <n v="89"/>
  </r>
  <r>
    <s v="American Dreamer"/>
    <x v="1"/>
    <x v="3"/>
    <n v="103.9"/>
    <x v="4"/>
    <s v="October 26, 1984 (United States)"/>
    <x v="14"/>
    <n v="1400"/>
    <s v="Rick Rosenthal"/>
    <s v="Ann Biderman"/>
    <s v="JoBeth Williams"/>
    <s v="United States"/>
    <m/>
    <n v="5021751"/>
    <n v="257786.52613636365"/>
    <n v="1"/>
    <s v="CBS Theatrical Films"/>
    <n v="105"/>
  </r>
  <r>
    <s v="The Lonely Guy"/>
    <x v="0"/>
    <x v="3"/>
    <n v="103.9"/>
    <x v="4"/>
    <s v="January 27, 1984 (United States)"/>
    <x v="21"/>
    <n v="6800"/>
    <s v="Arthur Hiller"/>
    <s v="Ed. Weinberger"/>
    <s v="Steve Martin"/>
    <s v="United States"/>
    <m/>
    <n v="5718573"/>
    <n v="293557.18117588933"/>
    <n v="1"/>
    <s v="Universal Pictures"/>
    <n v="90"/>
  </r>
  <r>
    <s v="Choose Me"/>
    <x v="0"/>
    <x v="3"/>
    <n v="103.9"/>
    <x v="4"/>
    <s v="August 29, 1984 (United States)"/>
    <x v="8"/>
    <n v="2600"/>
    <s v="Alan Rudolph"/>
    <s v="Alan Rudolph"/>
    <s v="GeneviÃ¨ve Bujold"/>
    <s v="United States"/>
    <n v="700000"/>
    <n v="2490233"/>
    <n v="127833.60113636364"/>
    <n v="0.71890180557401662"/>
    <s v="Tartan Productions"/>
    <n v="106"/>
  </r>
  <r>
    <s v="Making the Grade"/>
    <x v="0"/>
    <x v="3"/>
    <n v="103.9"/>
    <x v="4"/>
    <s v="May 18, 1984 (United States)"/>
    <x v="46"/>
    <n v="1300"/>
    <s v="Dorian Walker"/>
    <s v="Gene Quintano"/>
    <s v="Judd Nelson"/>
    <s v="United States"/>
    <m/>
    <n v="4561346"/>
    <n v="234152.09950592887"/>
    <n v="1"/>
    <s v="The Cannon Group"/>
    <n v="105"/>
  </r>
  <r>
    <s v="Full Moon in Paris"/>
    <x v="0"/>
    <x v="3"/>
    <n v="103.9"/>
    <x v="4"/>
    <s v="August 29, 1984 (France)"/>
    <x v="34"/>
    <n v="4200"/>
    <s v="Ã‰ric Rohmer"/>
    <s v="Ã‰ric Rohmer"/>
    <s v="Pascale Ogier"/>
    <s v="France"/>
    <m/>
    <n v="15726"/>
    <n v="807.27835968379452"/>
    <n v="1"/>
    <s v="Les Films du Losange"/>
    <n v="101"/>
  </r>
  <r>
    <s v="Unfaithfully Yours"/>
    <x v="1"/>
    <x v="3"/>
    <n v="103.9"/>
    <x v="4"/>
    <s v="February 10, 1984 (United States)"/>
    <x v="22"/>
    <n v="2600"/>
    <s v="Howard Zieff"/>
    <s v="Preston Sturges"/>
    <s v="Dudley Moore"/>
    <s v="United States"/>
    <n v="12000000"/>
    <n v="19928200"/>
    <n v="1022994.0612648221"/>
    <n v="0.39783823927901163"/>
    <s v="Twentieth Century Fox"/>
    <n v="96"/>
  </r>
  <r>
    <s v="Impulse"/>
    <x v="0"/>
    <x v="4"/>
    <n v="103.9"/>
    <x v="4"/>
    <s v="September 28, 1984 (United States)"/>
    <x v="23"/>
    <n v="1300"/>
    <s v="Graham Baker"/>
    <s v="Nicholas Kazan"/>
    <s v="Tim Matheson"/>
    <s v="United States"/>
    <n v="10000000"/>
    <n v="2773433"/>
    <n v="142371.38769762847"/>
    <n v="-2.6056396530941979"/>
    <s v="ABC Motion Pictures"/>
    <n v="91"/>
  </r>
  <r>
    <s v="Mrs. Soffel"/>
    <x v="8"/>
    <x v="0"/>
    <n v="103.9"/>
    <x v="4"/>
    <s v="February 8, 1985 (United States)"/>
    <x v="10"/>
    <n v="3000"/>
    <s v="Gillian Armstrong"/>
    <s v="Ron Nyswaner"/>
    <s v="Diane Keaton"/>
    <s v="United States"/>
    <n v="11000000"/>
    <n v="4385312"/>
    <n v="225115.57154150199"/>
    <n v="-1.508373406498785"/>
    <s v="Edgar J. Scherick Associates"/>
    <n v="110"/>
  </r>
  <r>
    <s v="Garbo Talks"/>
    <x v="8"/>
    <x v="3"/>
    <n v="103.9"/>
    <x v="4"/>
    <s v="October 12, 1984 (United States)"/>
    <x v="5"/>
    <n v="1500"/>
    <s v="Sidney Lumet"/>
    <s v="Larry Grusin"/>
    <s v="Anne Bancroft"/>
    <s v="United States"/>
    <m/>
    <n v="1493782"/>
    <n v="76681.793379446637"/>
    <n v="1"/>
    <s v="United Artists"/>
    <n v="103"/>
  </r>
  <r>
    <s v="Country"/>
    <x v="1"/>
    <x v="0"/>
    <n v="103.9"/>
    <x v="4"/>
    <s v="September 29, 1984 (United States)"/>
    <x v="17"/>
    <n v="1800"/>
    <s v="Richard Pearce"/>
    <s v="William D. Wittliff"/>
    <s v="Jessica Lange"/>
    <s v="United States"/>
    <m/>
    <n v="9640000"/>
    <n v="494859.68379446643"/>
    <n v="1"/>
    <s v="Far West"/>
    <n v="105"/>
  </r>
  <r>
    <s v="Cheech &amp; Chong's the Corsican Brothers"/>
    <x v="1"/>
    <x v="3"/>
    <n v="103.9"/>
    <x v="4"/>
    <s v="July 27, 1984 (United States)"/>
    <x v="32"/>
    <n v="3900"/>
    <s v="Tommy Chong"/>
    <s v="Tommy Chong"/>
    <s v="Cheech Marin"/>
    <s v="United States"/>
    <m/>
    <n v="3772785"/>
    <n v="193672.11536561267"/>
    <n v="1"/>
    <s v="Orion Pictures"/>
    <n v="82"/>
  </r>
  <r>
    <s v="Purple Hearts"/>
    <x v="0"/>
    <x v="0"/>
    <n v="103.9"/>
    <x v="4"/>
    <s v="August 31, 1984 (West Germany)"/>
    <x v="1"/>
    <n v="816"/>
    <s v="Sidney J. Furie"/>
    <s v="Rick Natkin"/>
    <s v="Ken Wahl"/>
    <s v="United States"/>
    <m/>
    <n v="2075282"/>
    <n v="106532.5097826087"/>
    <n v="1"/>
    <s v="The Ladd Company"/>
    <n v="116"/>
  </r>
  <r>
    <s v="Give My Regards to Broad Street"/>
    <x v="1"/>
    <x v="0"/>
    <n v="103.9"/>
    <x v="4"/>
    <s v="October 23, 1984 (United States)"/>
    <x v="33"/>
    <n v="1400"/>
    <s v="Peter Webb"/>
    <s v="Paul McCartney"/>
    <s v="Paul McCartney"/>
    <s v="United Kingdom"/>
    <n v="9000000"/>
    <n v="1393501"/>
    <n v="71533.969318181815"/>
    <n v="-5.458552954034479"/>
    <s v="MPL Communications"/>
    <n v="108"/>
  </r>
  <r>
    <s v="Songwriter"/>
    <x v="0"/>
    <x v="0"/>
    <n v="103.9"/>
    <x v="4"/>
    <s v="October 14, 1984 (United States)"/>
    <x v="21"/>
    <n v="599"/>
    <s v="Alan Rudolph"/>
    <s v="Bud Shrake"/>
    <s v="Willie Nelson"/>
    <s v="United States"/>
    <m/>
    <n v="865915"/>
    <n v="44450.873764822136"/>
    <n v="1"/>
    <s v="TriStar Pictures"/>
    <n v="94"/>
  </r>
  <r>
    <s v="Finders Keepers"/>
    <x v="0"/>
    <x v="3"/>
    <n v="103.9"/>
    <x v="4"/>
    <s v="May 18, 1984 (United States)"/>
    <x v="20"/>
    <n v="856"/>
    <s v="Richard Lester"/>
    <s v="Charles Dennis"/>
    <s v="Michael O'Keefe"/>
    <s v="United States"/>
    <n v="7000000"/>
    <n v="1467396"/>
    <n v="75327.294664031622"/>
    <n v="-3.7703551052340338"/>
    <s v="CBS Theatrical Films"/>
    <n v="96"/>
  </r>
  <r>
    <s v="The Bostonians"/>
    <x v="4"/>
    <x v="0"/>
    <n v="103.9"/>
    <x v="4"/>
    <s v="October 5, 1984 (United Kingdom)"/>
    <x v="21"/>
    <n v="1800"/>
    <s v="James Ivory"/>
    <s v="Henry James"/>
    <s v="Christopher Reeve"/>
    <s v="United Kingdom"/>
    <m/>
    <n v="1009700"/>
    <n v="51831.931818181823"/>
    <n v="1"/>
    <s v="Merchant Ivory Productions"/>
    <n v="122"/>
  </r>
  <r>
    <s v="Body Rock"/>
    <x v="8"/>
    <x v="0"/>
    <n v="103.9"/>
    <x v="4"/>
    <s v="September 28, 1984 (United States)"/>
    <x v="47"/>
    <n v="446"/>
    <s v="Marcelo Epstein"/>
    <s v="Desmond Nakano"/>
    <s v="Lorenzo Lamas"/>
    <s v="United States"/>
    <m/>
    <n v="1689501"/>
    <n v="86728.83097826087"/>
    <n v="1"/>
    <s v="New World Pictures"/>
    <n v="93"/>
  </r>
  <r>
    <s v="The River Rat"/>
    <x v="1"/>
    <x v="1"/>
    <n v="103.9"/>
    <x v="4"/>
    <s v="September 28, 1984 (United States)"/>
    <x v="21"/>
    <n v="866"/>
    <s v="Thomas Rickman"/>
    <s v="Thomas Rickman"/>
    <s v="Tommy Lee Jones"/>
    <s v="United States"/>
    <m/>
    <n v="1142944"/>
    <n v="58671.878260869569"/>
    <n v="1"/>
    <s v="Cinema Group Ventures"/>
    <n v="93"/>
  </r>
  <r>
    <s v="Just the Way You Are"/>
    <x v="1"/>
    <x v="3"/>
    <n v="103.9"/>
    <x v="4"/>
    <s v="November 16, 1984 (United States)"/>
    <x v="23"/>
    <n v="807"/>
    <s v="Ã‰douard Molinaro"/>
    <s v="Allan Burns"/>
    <s v="Kristy McNichol"/>
    <s v="United States"/>
    <m/>
    <n v="7889694"/>
    <n v="405009.48942687747"/>
    <n v="1"/>
    <s v="Metro-Goldwyn-Mayer (MGM)"/>
    <n v="94"/>
  </r>
  <r>
    <s v="Until September"/>
    <x v="0"/>
    <x v="0"/>
    <n v="103.9"/>
    <x v="4"/>
    <s v="September 21, 1984 (United States)"/>
    <x v="46"/>
    <n v="634"/>
    <s v="Richard Marquand"/>
    <s v="Janice Lee Graham"/>
    <s v="Karen Allen"/>
    <s v="United States"/>
    <m/>
    <n v="4239154"/>
    <n v="217612.69792490121"/>
    <n v="1"/>
    <s v="United Artists"/>
    <n v="95"/>
  </r>
  <r>
    <s v="Crackers"/>
    <x v="1"/>
    <x v="1"/>
    <n v="103.9"/>
    <x v="4"/>
    <s v="February 17, 1984 (United States)"/>
    <x v="33"/>
    <n v="1200"/>
    <s v="Louis Malle"/>
    <s v="Jeffrey Alan Fiskin"/>
    <s v="Donald Sutherland"/>
    <s v="United States"/>
    <n v="12000000"/>
    <n v="129268"/>
    <n v="6635.8424901185772"/>
    <n v="-91.830398861280443"/>
    <s v="Universal Pictures"/>
    <n v="91"/>
  </r>
  <r>
    <s v="Kaos"/>
    <x v="0"/>
    <x v="3"/>
    <n v="103.9"/>
    <x v="4"/>
    <s v="February 14, 1986 (United States)"/>
    <x v="6"/>
    <n v="2700"/>
    <s v="Paolo Taviani"/>
    <s v="Luigi Pirandello"/>
    <s v="Margarita Lozano"/>
    <s v="Italy"/>
    <m/>
    <m/>
    <n v="0"/>
    <e v="#DIV/0!"/>
    <s v="Filmtre"/>
    <n v="187"/>
  </r>
  <r>
    <s v="Misunderstood"/>
    <x v="1"/>
    <x v="0"/>
    <n v="103.9"/>
    <x v="4"/>
    <s v="March 30, 1984 (United States)"/>
    <x v="22"/>
    <n v="440"/>
    <s v="Jerry Schatzberg"/>
    <s v="Florence Montgomery"/>
    <s v="Gene Hackman"/>
    <s v="Italy"/>
    <m/>
    <n v="1525532"/>
    <n v="78311.647628458508"/>
    <n v="1"/>
    <s v="ACCENT Films"/>
    <n v="91"/>
  </r>
  <r>
    <s v="Mike's Murder"/>
    <x v="0"/>
    <x v="0"/>
    <n v="103.9"/>
    <x v="4"/>
    <s v="March 9, 1984 (United States)"/>
    <x v="1"/>
    <n v="822"/>
    <s v="James Bridges"/>
    <s v="James Bridges"/>
    <s v="Debra Winger"/>
    <s v="United States"/>
    <n v="6300000"/>
    <n v="1059966"/>
    <n v="54412.286264822134"/>
    <n v="-4.9435868697675209"/>
    <s v="Skyewiay"/>
    <n v="109"/>
  </r>
  <r>
    <s v="The Buddy System"/>
    <x v="1"/>
    <x v="0"/>
    <n v="103.9"/>
    <x v="4"/>
    <s v="January 20, 1984 (United States)"/>
    <x v="46"/>
    <n v="794"/>
    <s v="Glenn Jordan"/>
    <s v="Mary Agnes Donoghue"/>
    <s v="Richard Dreyfuss"/>
    <s v="United States"/>
    <m/>
    <n v="1820049"/>
    <n v="93430.380978260873"/>
    <n v="1"/>
    <s v="Twentieth Century Fox"/>
    <n v="110"/>
  </r>
  <r>
    <s v="A Private Function"/>
    <x v="0"/>
    <x v="3"/>
    <n v="103.9"/>
    <x v="4"/>
    <s v="March 1, 1985 (United States)"/>
    <x v="16"/>
    <n v="2600"/>
    <s v="Malcolm Mowbray"/>
    <s v="Alan Bennett"/>
    <s v="Michael Palin"/>
    <s v="United Kingdom"/>
    <m/>
    <n v="2527088"/>
    <n v="129725.51541501976"/>
    <n v="1"/>
    <s v="HandMade Films"/>
    <n v="92"/>
  </r>
  <r>
    <s v="Scandalous"/>
    <x v="1"/>
    <x v="3"/>
    <n v="103.9"/>
    <x v="4"/>
    <s v="January 20, 1984 (United States)"/>
    <x v="54"/>
    <n v="212"/>
    <s v="Rob Cohen"/>
    <s v="Larry Cohen"/>
    <s v="Robert Hays"/>
    <s v="United Kingdom"/>
    <m/>
    <n v="526805"/>
    <n v="27043.0037055336"/>
    <n v="1"/>
    <s v="Angeles Cinema Investors"/>
    <n v="92"/>
  </r>
  <r>
    <s v="Oh, God! You Devil"/>
    <x v="1"/>
    <x v="3"/>
    <n v="103.9"/>
    <x v="4"/>
    <s v="November 9, 1984 (United States)"/>
    <x v="20"/>
    <n v="2400"/>
    <s v="Paul Bogart"/>
    <s v="Andrew Bergman"/>
    <s v="George Burns"/>
    <s v="United States"/>
    <m/>
    <n v="21538850"/>
    <n v="1105675.1556324111"/>
    <n v="1"/>
    <s v="Warner Bros."/>
    <n v="97"/>
  </r>
  <r>
    <s v="The Bay Boy"/>
    <x v="0"/>
    <x v="0"/>
    <n v="103.9"/>
    <x v="4"/>
    <s v="February 15, 1985 (United States)"/>
    <x v="21"/>
    <n v="653"/>
    <s v="Daniel Petrie"/>
    <s v="Daniel Petrie"/>
    <s v="Liv Ullmann"/>
    <s v="Canada"/>
    <m/>
    <n v="162364"/>
    <n v="8334.7922924901195"/>
    <n v="1"/>
    <s v="International Cinema Corporation (ICC)"/>
    <n v="107"/>
  </r>
  <r>
    <s v="Heavenly Bodies"/>
    <x v="0"/>
    <x v="0"/>
    <n v="103.9"/>
    <x v="4"/>
    <s v="February 1, 1985 (United States)"/>
    <x v="33"/>
    <n v="733"/>
    <s v="Lawrence Dane"/>
    <s v="Lawrence Dane"/>
    <s v="Cynthia Dale"/>
    <s v="Canada"/>
    <m/>
    <n v="1839623"/>
    <n v="94435.192539525699"/>
    <n v="1"/>
    <s v="Producers Sales Organization (PSO)"/>
    <n v="90"/>
  </r>
  <r>
    <s v="Heartbreakers"/>
    <x v="0"/>
    <x v="0"/>
    <n v="103.9"/>
    <x v="4"/>
    <s v="September 28, 1984 (United States)"/>
    <x v="23"/>
    <n v="456"/>
    <s v="Bobby Roth"/>
    <s v="Bobby Roth"/>
    <s v="Peter Coyote"/>
    <s v="United States"/>
    <m/>
    <n v="148750"/>
    <n v="7635.931324110672"/>
    <n v="1"/>
    <s v="Jethro Films Production"/>
    <n v="98"/>
  </r>
  <r>
    <s v="Champions"/>
    <x v="1"/>
    <x v="5"/>
    <n v="103.9"/>
    <x v="4"/>
    <s v="April 20, 1984 (United States)"/>
    <x v="16"/>
    <n v="586"/>
    <s v="John Irvin"/>
    <s v="Bob Champion"/>
    <s v="John Hurt"/>
    <s v="United Kingdom"/>
    <m/>
    <n v="200498"/>
    <n v="10292.362747035573"/>
    <n v="1"/>
    <s v="Archerwest"/>
    <n v="106"/>
  </r>
  <r>
    <s v="A Sunday in the Country"/>
    <x v="2"/>
    <x v="0"/>
    <n v="103.9"/>
    <x v="4"/>
    <s v="April 11, 1984 (France)"/>
    <x v="37"/>
    <n v="2500"/>
    <s v="Bertrand Tavernier"/>
    <s v="Pierre Bost"/>
    <s v="Louis Ducreux"/>
    <s v="France"/>
    <m/>
    <n v="2411143"/>
    <n v="123773.59570158103"/>
    <n v="1"/>
    <s v="Films A2"/>
    <n v="90"/>
  </r>
  <r>
    <s v="Mass Appeal"/>
    <x v="1"/>
    <x v="0"/>
    <n v="103.9"/>
    <x v="4"/>
    <s v="December 14, 1984 (United States)"/>
    <x v="14"/>
    <n v="952"/>
    <s v="Glenn Jordan"/>
    <s v="Bill C. Davis"/>
    <s v="Jack Lemmon"/>
    <s v="United States"/>
    <m/>
    <n v="1945658"/>
    <n v="99878.392391304355"/>
    <n v="1"/>
    <s v="David Foster Productions"/>
    <n v="99"/>
  </r>
  <r>
    <s v="Windy City"/>
    <x v="0"/>
    <x v="0"/>
    <n v="103.9"/>
    <x v="4"/>
    <s v="January 1, 1986 (Uruguay)"/>
    <x v="1"/>
    <n v="262"/>
    <s v="Armyan Bernstein"/>
    <s v="Armyan Bernstein"/>
    <s v="John Shea"/>
    <s v="United States"/>
    <m/>
    <n v="343890"/>
    <n v="17653.246541501976"/>
    <n v="1"/>
    <s v="CBS Theatrical Films"/>
    <n v="103"/>
  </r>
  <r>
    <s v="Lovelines"/>
    <x v="0"/>
    <x v="3"/>
    <n v="103.9"/>
    <x v="4"/>
    <s v="November 2, 1984 (United States)"/>
    <x v="11"/>
    <n v="241"/>
    <s v="Rod Amateau"/>
    <s v="Chip Hand"/>
    <s v="Greg Bradford"/>
    <s v="United States"/>
    <m/>
    <m/>
    <n v="0"/>
    <e v="#DIV/0!"/>
    <s v="Delphi II Productions"/>
    <n v="93"/>
  </r>
  <r>
    <s v="The Bear"/>
    <x v="1"/>
    <x v="5"/>
    <n v="103.9"/>
    <x v="4"/>
    <s v="September 28, 1984 (United States)"/>
    <x v="10"/>
    <n v="270"/>
    <s v="Richard C. Sarafian"/>
    <s v="Michael Kane"/>
    <s v="Gary Busey"/>
    <s v="United States"/>
    <n v="221000"/>
    <n v="2687148"/>
    <n v="137942.03418972332"/>
    <n v="0.91775666989685722"/>
    <m/>
    <n v="110"/>
  </r>
  <r>
    <s v="Weekend Pass"/>
    <x v="0"/>
    <x v="3"/>
    <n v="103.9"/>
    <x v="4"/>
    <s v="February 3, 1984 (United States)"/>
    <x v="51"/>
    <n v="424"/>
    <s v="Lawrence Bassoff"/>
    <s v="Lawrence Bassoff"/>
    <s v="Patrick Houser"/>
    <s v="United States"/>
    <m/>
    <n v="21058033"/>
    <n v="1080992.899555336"/>
    <n v="1"/>
    <s v="Marimark Productions"/>
    <n v="88"/>
  </r>
  <r>
    <s v="Over the Brooklyn Bridge"/>
    <x v="0"/>
    <x v="3"/>
    <n v="103.9"/>
    <x v="4"/>
    <s v="March 2, 1984 (United States)"/>
    <x v="46"/>
    <n v="1400"/>
    <s v="Menahem Golan"/>
    <s v="Arnold Somkin"/>
    <s v="Elliott Gould"/>
    <s v="United States"/>
    <m/>
    <n v="837914"/>
    <n v="43013.470652173914"/>
    <n v="1"/>
    <s v="City Films"/>
    <n v="108"/>
  </r>
  <r>
    <s v="Fast Talking"/>
    <x v="4"/>
    <x v="0"/>
    <n v="103.9"/>
    <x v="4"/>
    <s v="April 23, 1986 (United States)"/>
    <x v="15"/>
    <n v="94"/>
    <s v="Ken Cameron"/>
    <s v="Ken Cameron"/>
    <s v="Steve Bisley"/>
    <s v="Australia"/>
    <m/>
    <m/>
    <n v="0"/>
    <e v="#DIV/0!"/>
    <s v="Filmtrex"/>
    <n v="95"/>
  </r>
  <r>
    <s v="Lily in Love"/>
    <x v="8"/>
    <x v="3"/>
    <n v="103.9"/>
    <x v="4"/>
    <s v="April 19, 1985 (United States)"/>
    <x v="46"/>
    <n v="184"/>
    <s v="KÃ¡roly Makk"/>
    <s v="Frank Cucci"/>
    <s v="Christopher Plummer"/>
    <s v="Hungary"/>
    <m/>
    <m/>
    <n v="0"/>
    <e v="#DIV/0!"/>
    <s v="Hungarofilm"/>
    <n v="90"/>
  </r>
  <r>
    <s v="Winter Flight"/>
    <x v="3"/>
    <x v="0"/>
    <n v="103.9"/>
    <x v="4"/>
    <s v="February 14, 1986 (United States)"/>
    <x v="4"/>
    <n v="67"/>
    <s v="Roy Battersby"/>
    <s v="Alan Janes"/>
    <s v="Reece Dinsdale"/>
    <s v="United Kingdom"/>
    <m/>
    <n v="2729"/>
    <n v="140.09046442687747"/>
    <n v="1"/>
    <s v="Enigma Productions"/>
    <n v="89"/>
  </r>
  <r>
    <s v="Almost You"/>
    <x v="0"/>
    <x v="3"/>
    <n v="103.9"/>
    <x v="4"/>
    <s v="March 29, 1985 (United States)"/>
    <x v="27"/>
    <n v="216"/>
    <s v="Adam Brooks"/>
    <s v="Adam Brooks"/>
    <s v="Brooke Adams"/>
    <s v="United States"/>
    <n v="1000000"/>
    <n v="95000"/>
    <n v="4876.729249011858"/>
    <n v="-9.526315789473685"/>
    <s v="Almost You"/>
    <n v="96"/>
  </r>
  <r>
    <s v="The Adventures of Pinocchio"/>
    <x v="4"/>
    <x v="10"/>
    <n v="103.9"/>
    <x v="4"/>
    <s v="June 8, 1984 (United States)"/>
    <x v="27"/>
    <n v="73"/>
    <s v="Ippei Kuri"/>
    <s v="Donald Paonessa"/>
    <s v="Danielle Romeo"/>
    <s v="United States"/>
    <m/>
    <m/>
    <n v="0"/>
    <e v="#DIV/0!"/>
    <s v="Century Video Corporation"/>
    <n v="98"/>
  </r>
  <r>
    <s v="Blame It on the Night"/>
    <x v="8"/>
    <x v="3"/>
    <n v="103.9"/>
    <x v="4"/>
    <s v="November 2, 1984 (United States)"/>
    <x v="27"/>
    <n v="172"/>
    <s v="Gene Taft"/>
    <s v="Gene Taft"/>
    <s v="Nick Mancuso"/>
    <s v="United States"/>
    <m/>
    <m/>
    <n v="0"/>
    <e v="#DIV/0!"/>
    <s v="Delphi II Productions"/>
    <n v="85"/>
  </r>
  <r>
    <s v="Petit Con"/>
    <x v="0"/>
    <x v="3"/>
    <n v="103.9"/>
    <x v="4"/>
    <s v="April 19, 1985 (United States)"/>
    <x v="19"/>
    <n v="105"/>
    <s v="GÃ©rard Lauzier"/>
    <s v="GÃ©rard Lauzier"/>
    <s v="Guy Marchand"/>
    <s v="France"/>
    <m/>
    <n v="127426"/>
    <n v="6541.2852766798424"/>
    <n v="1"/>
    <s v="Gaumont International"/>
    <n v="90"/>
  </r>
  <r>
    <s v="Weird Science"/>
    <x v="8"/>
    <x v="3"/>
    <n v="107.6"/>
    <x v="5"/>
    <s v="August 2, 1985 (United States)"/>
    <x v="14"/>
    <n v="83000"/>
    <s v="John Hughes"/>
    <s v="John Hughes"/>
    <s v="Anthony Michael Hall"/>
    <s v="United States"/>
    <n v="7500000"/>
    <n v="38934048"/>
    <n v="2069814.014229249"/>
    <n v="0.8073665497099094"/>
    <s v="Universal Pictures"/>
    <n v="94"/>
  </r>
  <r>
    <s v="The Goonies"/>
    <x v="1"/>
    <x v="1"/>
    <n v="107.6"/>
    <x v="5"/>
    <s v="June 7, 1985 (United States)"/>
    <x v="40"/>
    <n v="252000"/>
    <s v="Richard Donner"/>
    <s v="Chris Columbus"/>
    <s v="Sean Astin"/>
    <s v="United States"/>
    <n v="19000000"/>
    <n v="63980721"/>
    <n v="3401346.6302371542"/>
    <n v="0.70303554409772906"/>
    <s v="Warner Bros."/>
    <n v="114"/>
  </r>
  <r>
    <s v="Back to the Future"/>
    <x v="1"/>
    <x v="1"/>
    <n v="107.6"/>
    <x v="5"/>
    <s v="July 3, 1985 (United States)"/>
    <x v="55"/>
    <n v="1100000"/>
    <s v="Robert Zemeckis"/>
    <s v="Robert Zemeckis"/>
    <s v="Michael J. Fox"/>
    <s v="United States"/>
    <n v="19000000"/>
    <n v="381906762"/>
    <n v="20302948.414624505"/>
    <n v="0.95024963710907007"/>
    <s v="Universal Pictures"/>
    <n v="116"/>
  </r>
  <r>
    <s v="To Live and Die in L.A."/>
    <x v="0"/>
    <x v="2"/>
    <n v="107.6"/>
    <x v="5"/>
    <s v="November 1, 1985 (United States)"/>
    <x v="4"/>
    <n v="31000"/>
    <s v="William Friedkin"/>
    <s v="Gerald Petievich"/>
    <s v="William Petersen"/>
    <s v="United States"/>
    <n v="6000000"/>
    <n v="17307019"/>
    <n v="920076.7017786561"/>
    <n v="0.65331984670496979"/>
    <s v="SLM Production Group"/>
    <n v="116"/>
  </r>
  <r>
    <s v="Clue"/>
    <x v="1"/>
    <x v="3"/>
    <n v="107.6"/>
    <x v="5"/>
    <s v="December 13, 1985 (United States)"/>
    <x v="4"/>
    <n v="88000"/>
    <s v="Jonathan Lynn"/>
    <s v="John Landis"/>
    <s v="Eileen Brennan"/>
    <s v="United States"/>
    <n v="15000000"/>
    <n v="14643997"/>
    <n v="778504.97885375493"/>
    <n v="-2.4310507575220072E-2"/>
    <s v="Paramount Pictures"/>
    <n v="94"/>
  </r>
  <r>
    <s v="The Breakfast Club"/>
    <x v="0"/>
    <x v="3"/>
    <n v="107.6"/>
    <x v="5"/>
    <s v="February 15, 1985 (United States)"/>
    <x v="40"/>
    <n v="367000"/>
    <s v="John Hughes"/>
    <s v="John Hughes"/>
    <s v="Emilio Estevez"/>
    <s v="United States"/>
    <n v="1000000"/>
    <n v="51525171"/>
    <n v="2739183.9918972333"/>
    <n v="0.98059201006824415"/>
    <s v="Universal Pictures"/>
    <n v="97"/>
  </r>
  <r>
    <s v="Cocoon"/>
    <x v="8"/>
    <x v="3"/>
    <n v="107.6"/>
    <x v="5"/>
    <s v="June 21, 1985 (United States)"/>
    <x v="17"/>
    <n v="59000"/>
    <s v="Ron Howard"/>
    <s v="Tom Benedek"/>
    <s v="Don Ameche"/>
    <s v="United States"/>
    <n v="17500000"/>
    <n v="85313124"/>
    <n v="4535421.0189723317"/>
    <n v="0.79487329522712125"/>
    <s v="Twentieth Century Fox"/>
    <n v="117"/>
  </r>
  <r>
    <s v="Rambo: First Blood Part II"/>
    <x v="0"/>
    <x v="2"/>
    <n v="107.6"/>
    <x v="5"/>
    <s v="May 22, 1985 (United States)"/>
    <x v="16"/>
    <n v="159000"/>
    <s v="George P. Cosmatos"/>
    <s v="David Morrell"/>
    <s v="Sylvester Stallone"/>
    <s v="United States"/>
    <n v="44000000"/>
    <n v="300400432"/>
    <n v="15969904.388932806"/>
    <n v="0.85352883913296107"/>
    <s v="Estudios Churubusco Azteca S.A."/>
    <n v="96"/>
  </r>
  <r>
    <s v="Mask"/>
    <x v="8"/>
    <x v="5"/>
    <n v="107.6"/>
    <x v="5"/>
    <s v="March 22, 1985 (United States)"/>
    <x v="13"/>
    <n v="27000"/>
    <s v="Peter Bogdanovich"/>
    <s v="Anna Hamilton Phelan"/>
    <s v="Cher"/>
    <s v="United States"/>
    <n v="8000000"/>
    <n v="48230162"/>
    <n v="2564014.5411067191"/>
    <n v="0.83412869316093108"/>
    <s v="Universal Pictures"/>
    <n v="120"/>
  </r>
  <r>
    <s v="Legend"/>
    <x v="1"/>
    <x v="1"/>
    <n v="107.6"/>
    <x v="5"/>
    <s v="April 18, 1986 (United States)"/>
    <x v="5"/>
    <n v="62000"/>
    <s v="Ridley Scott"/>
    <s v="William Hjortsberg"/>
    <s v="Tom Cruise"/>
    <s v="United States"/>
    <n v="24500000"/>
    <n v="15502112"/>
    <n v="824124.13596837944"/>
    <n v="-0.58042981498262947"/>
    <s v="Legend Production Company"/>
    <n v="94"/>
  </r>
  <r>
    <s v="The Return of the Living Dead"/>
    <x v="0"/>
    <x v="3"/>
    <n v="107.6"/>
    <x v="5"/>
    <s v="August 16, 1985 (United States)"/>
    <x v="4"/>
    <n v="56000"/>
    <s v="Dan O'Bannon"/>
    <s v="Rudy Ricci"/>
    <s v="Clu Gulager"/>
    <s v="United States"/>
    <n v="4000000"/>
    <n v="14237880"/>
    <n v="756914.96442687744"/>
    <n v="0.71905929815393865"/>
    <s v="Cinema '84"/>
    <n v="91"/>
  </r>
  <r>
    <s v="St. Elmo's Fire"/>
    <x v="0"/>
    <x v="0"/>
    <n v="107.6"/>
    <x v="5"/>
    <s v="June 28, 1985 (United States)"/>
    <x v="5"/>
    <n v="38000"/>
    <s v="Joel Schumacher"/>
    <s v="Joel Schumacher"/>
    <s v="Demi Moore"/>
    <s v="United States"/>
    <n v="10000000"/>
    <n v="37803872"/>
    <n v="2009731.5351778655"/>
    <n v="0.73547683157957999"/>
    <s v="Columbia Pictures"/>
    <n v="110"/>
  </r>
  <r>
    <s v="Brazil"/>
    <x v="0"/>
    <x v="0"/>
    <n v="107.6"/>
    <x v="5"/>
    <s v="December 18, 1985 (United States)"/>
    <x v="6"/>
    <n v="191000"/>
    <s v="Terry Gilliam"/>
    <s v="Terry Gilliam"/>
    <s v="Jonathan Pryce"/>
    <s v="United Kingdom"/>
    <n v="15000000"/>
    <n v="9949953"/>
    <n v="528959.95197628462"/>
    <n v="-0.5075448095081454"/>
    <s v="Embassy International Pictures"/>
    <n v="132"/>
  </r>
  <r>
    <s v="Pale Rider"/>
    <x v="0"/>
    <x v="0"/>
    <n v="107.6"/>
    <x v="5"/>
    <s v="June 28, 1985 (United States)"/>
    <x v="4"/>
    <n v="55000"/>
    <s v="Clint Eastwood"/>
    <s v="Michael Butler"/>
    <s v="Clint Eastwood"/>
    <s v="United States"/>
    <n v="6900000"/>
    <n v="41410568"/>
    <n v="2201470.9075098815"/>
    <n v="0.83337586675942232"/>
    <s v="The Malpaso Company"/>
    <n v="115"/>
  </r>
  <r>
    <s v="Teen Wolf"/>
    <x v="1"/>
    <x v="3"/>
    <n v="107.6"/>
    <x v="5"/>
    <s v="August 23, 1985 (United States)"/>
    <x v="10"/>
    <n v="48000"/>
    <s v="Rod Daniel"/>
    <s v="Jeph Loeb"/>
    <s v="Michael J. Fox"/>
    <s v="United States"/>
    <m/>
    <n v="33086611"/>
    <n v="1758952.2448616601"/>
    <n v="1"/>
    <s v="Atlantic Entertainment Group"/>
    <n v="91"/>
  </r>
  <r>
    <s v="Real Genius"/>
    <x v="1"/>
    <x v="3"/>
    <n v="107.6"/>
    <x v="5"/>
    <s v="August 7, 1985 (United States)"/>
    <x v="9"/>
    <n v="31000"/>
    <s v="Martha Coolidge"/>
    <s v="Neal Israel"/>
    <s v="Val Kilmer"/>
    <s v="United States"/>
    <n v="8000000"/>
    <n v="12952019"/>
    <n v="688555.95079051377"/>
    <n v="0.38233568063789902"/>
    <s v="Delphi III Productions"/>
    <n v="108"/>
  </r>
  <r>
    <s v="Commando"/>
    <x v="0"/>
    <x v="2"/>
    <n v="107.6"/>
    <x v="5"/>
    <s v="October 4, 1985 (United States)"/>
    <x v="17"/>
    <n v="150000"/>
    <s v="Mark L. Lester"/>
    <s v="Jeph Loeb"/>
    <s v="Arnold Schwarzenegger"/>
    <s v="United States"/>
    <n v="10000000"/>
    <n v="57491000"/>
    <n v="3056339.7233201582"/>
    <n v="0.8260597310883443"/>
    <s v="SLM Production Group"/>
    <n v="90"/>
  </r>
  <r>
    <s v="Witness"/>
    <x v="0"/>
    <x v="6"/>
    <n v="107.6"/>
    <x v="5"/>
    <s v="February 8, 1985 (United States)"/>
    <x v="34"/>
    <n v="89000"/>
    <s v="Peter Weir"/>
    <s v="William Kelley"/>
    <s v="Harrison Ford"/>
    <s v="United States"/>
    <n v="12000000"/>
    <n v="68706993"/>
    <n v="3652604.9638339919"/>
    <n v="0.82534528908869587"/>
    <s v="Paramount Pictures"/>
    <n v="112"/>
  </r>
  <r>
    <s v="The Color Purple"/>
    <x v="8"/>
    <x v="0"/>
    <n v="107.6"/>
    <x v="5"/>
    <s v="February 7, 1986 (United States)"/>
    <x v="40"/>
    <n v="81000"/>
    <s v="Steven Spielberg"/>
    <s v="Menno Meyjes"/>
    <s v="Danny Glover"/>
    <s v="United States"/>
    <n v="15000000"/>
    <n v="98467863"/>
    <n v="5234753.9816205529"/>
    <n v="0.84766603495802484"/>
    <s v="Amblin Entertainment"/>
    <n v="154"/>
  </r>
  <r>
    <s v="Silverado"/>
    <x v="8"/>
    <x v="2"/>
    <n v="107.6"/>
    <x v="5"/>
    <s v="July 10, 1985 (United States)"/>
    <x v="13"/>
    <n v="40000"/>
    <s v="Lawrence Kasdan"/>
    <s v="Lawrence Kasdan"/>
    <s v="Kevin Kline"/>
    <s v="United States"/>
    <n v="26000000"/>
    <n v="32192570"/>
    <n v="1711423.1877470354"/>
    <n v="0.19236022473508638"/>
    <s v="Columbia Pictures"/>
    <n v="133"/>
  </r>
  <r>
    <s v="Rocky IV"/>
    <x v="1"/>
    <x v="0"/>
    <n v="107.6"/>
    <x v="5"/>
    <s v="November 27, 1985 (United States)"/>
    <x v="15"/>
    <n v="192000"/>
    <s v="Sylvester Stallone"/>
    <s v="Sylvester Stallone"/>
    <s v="Sylvester Stallone"/>
    <s v="United States"/>
    <n v="30000000"/>
    <n v="300473716"/>
    <n v="15973800.316996047"/>
    <n v="0.90015765638549228"/>
    <s v="United Artists"/>
    <n v="91"/>
  </r>
  <r>
    <s v="Better Off Dead..."/>
    <x v="1"/>
    <x v="3"/>
    <n v="107.6"/>
    <x v="5"/>
    <s v="October 11, 1985 (United States)"/>
    <x v="12"/>
    <n v="42000"/>
    <s v="Savage Steve Holland"/>
    <s v="Savage Steve Holland"/>
    <s v="John Cusack"/>
    <s v="United States"/>
    <m/>
    <n v="10297601"/>
    <n v="547441.63418972329"/>
    <n v="1"/>
    <s v="A&amp;M Films"/>
    <n v="97"/>
  </r>
  <r>
    <s v="Ran"/>
    <x v="0"/>
    <x v="2"/>
    <n v="107.6"/>
    <x v="5"/>
    <s v="June 1, 1985 (Japan)"/>
    <x v="7"/>
    <n v="117000"/>
    <s v="Akira Kurosawa"/>
    <s v="Akira Kurosawa"/>
    <s v="Tatsuya Nakadai"/>
    <s v="Japan"/>
    <n v="11500000"/>
    <n v="4164283"/>
    <n v="221381.8432806324"/>
    <n v="-1.7615798445974973"/>
    <s v="Greenwich Film Productions"/>
    <n v="162"/>
  </r>
  <r>
    <s v="Ladyhawke"/>
    <x v="8"/>
    <x v="1"/>
    <n v="107.6"/>
    <x v="5"/>
    <s v="April 12, 1985 (United States)"/>
    <x v="9"/>
    <n v="44000"/>
    <s v="Richard Donner"/>
    <s v="Edward Khmara"/>
    <s v="Matthew Broderick"/>
    <s v="United States"/>
    <n v="20000000"/>
    <n v="18432000"/>
    <n v="979883.0039525691"/>
    <n v="-8.5069444444444448E-2"/>
    <s v="Twentieth Century Fox"/>
    <n v="121"/>
  </r>
  <r>
    <s v="A Room with a View"/>
    <x v="4"/>
    <x v="0"/>
    <n v="107.6"/>
    <x v="5"/>
    <s v="April 11, 1986 (United Kingdom)"/>
    <x v="4"/>
    <n v="41000"/>
    <s v="James Ivory"/>
    <s v="E.M. Forster"/>
    <s v="Maggie Smith"/>
    <s v="United Kingdom"/>
    <n v="3000000"/>
    <n v="21041453"/>
    <n v="1118606.8887351779"/>
    <n v="0.85742429479561133"/>
    <s v="Goldcrest Films International"/>
    <n v="117"/>
  </r>
  <r>
    <s v="Red Sonja"/>
    <x v="8"/>
    <x v="2"/>
    <n v="107.6"/>
    <x v="5"/>
    <s v="July 3, 1985 (United States)"/>
    <x v="27"/>
    <n v="39000"/>
    <s v="Richard Fleischer"/>
    <s v="Robert E. Howard"/>
    <s v="Arnold Schwarzenegger"/>
    <s v="United States"/>
    <n v="17900000"/>
    <n v="6951415"/>
    <n v="369551.50889328064"/>
    <n v="-1.5750153026398221"/>
    <s v="Dino De Laurentiis Company"/>
    <n v="89"/>
  </r>
  <r>
    <s v="Fright Night"/>
    <x v="0"/>
    <x v="7"/>
    <n v="107.6"/>
    <x v="5"/>
    <s v="August 2, 1985 (United States)"/>
    <x v="12"/>
    <n v="63000"/>
    <s v="Tom Holland"/>
    <s v="Tom Holland"/>
    <s v="Chris Sarandon"/>
    <s v="United States"/>
    <n v="9000000"/>
    <n v="24922237"/>
    <n v="1324917.3424901185"/>
    <n v="0.63887671881139718"/>
    <s v="Columbia Pictures"/>
    <n v="106"/>
  </r>
  <r>
    <s v="Explorers"/>
    <x v="1"/>
    <x v="1"/>
    <n v="107.6"/>
    <x v="5"/>
    <s v="July 12, 1985 (United States)"/>
    <x v="16"/>
    <n v="20000"/>
    <s v="Joe Dante"/>
    <s v="Eric Luke"/>
    <s v="Ethan Hawke"/>
    <s v="United States"/>
    <n v="25000000"/>
    <n v="9873044"/>
    <n v="524871.31146245054"/>
    <n v="-1.532147127066384"/>
    <s v="Paramount Pictures"/>
    <n v="109"/>
  </r>
  <r>
    <s v="Flesh+Blood"/>
    <x v="0"/>
    <x v="1"/>
    <n v="107.6"/>
    <x v="5"/>
    <s v="August 30, 1985 (United States)"/>
    <x v="17"/>
    <n v="17000"/>
    <s v="Paul Verhoeven"/>
    <s v="Gerard Soeteman"/>
    <s v="Rutger Hauer"/>
    <s v="Netherlands"/>
    <n v="6500000"/>
    <m/>
    <n v="0"/>
    <e v="#DIV/0!"/>
    <s v="Riverside Pictures"/>
    <n v="126"/>
  </r>
  <r>
    <s v="Mad Max Beyond Thunderdome"/>
    <x v="8"/>
    <x v="2"/>
    <n v="107.6"/>
    <x v="5"/>
    <s v="July 10, 1985 (United States)"/>
    <x v="21"/>
    <n v="129000"/>
    <s v="George Miller"/>
    <s v="Terry Hayes"/>
    <s v="Mel Gibson"/>
    <s v="Australia"/>
    <n v="10000000"/>
    <n v="36230219"/>
    <n v="1926072.9073122528"/>
    <n v="0.72398731567148411"/>
    <s v="Kennedy Miller Productions"/>
    <n v="107"/>
  </r>
  <r>
    <s v="After Hours"/>
    <x v="0"/>
    <x v="3"/>
    <n v="107.6"/>
    <x v="5"/>
    <s v="October 11, 1985 (United States)"/>
    <x v="3"/>
    <n v="63000"/>
    <s v="Martin Scorsese"/>
    <s v="Joseph Minion"/>
    <s v="Griffin Dunne"/>
    <s v="United States"/>
    <n v="4500000"/>
    <n v="10609321"/>
    <n v="564013.31007905141"/>
    <n v="0.57584467469690093"/>
    <s v="The Geffen Company"/>
    <n v="97"/>
  </r>
  <r>
    <s v="A View to a Kill"/>
    <x v="1"/>
    <x v="2"/>
    <n v="107.6"/>
    <x v="5"/>
    <s v="May 24, 1985 (United States)"/>
    <x v="21"/>
    <n v="91000"/>
    <s v="John Glen"/>
    <s v="Richard Maibaum"/>
    <s v="Roger Moore"/>
    <s v="United Kingdom"/>
    <n v="30000000"/>
    <n v="50327960"/>
    <n v="2675537.7944664033"/>
    <n v="0.40390987435214937"/>
    <s v="Eon Productions"/>
    <n v="131"/>
  </r>
  <r>
    <s v="Fletch"/>
    <x v="1"/>
    <x v="3"/>
    <n v="107.6"/>
    <x v="5"/>
    <s v="May 31, 1985 (United States)"/>
    <x v="15"/>
    <n v="49000"/>
    <s v="Michael Ritchie"/>
    <s v="Gregory McDonald"/>
    <s v="Chevy Chase"/>
    <s v="United States"/>
    <n v="8000000"/>
    <n v="59612888"/>
    <n v="3169143.6505928854"/>
    <n v="0.86580083152488774"/>
    <s v="Universal Pictures"/>
    <n v="98"/>
  </r>
  <r>
    <s v="Perfect"/>
    <x v="0"/>
    <x v="0"/>
    <n v="107.6"/>
    <x v="5"/>
    <s v="June 7, 1985 (United States)"/>
    <x v="54"/>
    <n v="4800"/>
    <s v="James Bridges"/>
    <s v="Aaron Latham"/>
    <s v="John Travolta"/>
    <s v="United States"/>
    <n v="19000000"/>
    <n v="12918858"/>
    <n v="686793.04387351777"/>
    <n v="-0.47071823221526238"/>
    <s v="Columbia Pictures"/>
    <n v="115"/>
  </r>
  <r>
    <s v="A Nightmare on Elm Street 2: Freddy's Revenge"/>
    <x v="0"/>
    <x v="4"/>
    <n v="107.6"/>
    <x v="5"/>
    <s v="November 1, 1985 (United States)"/>
    <x v="30"/>
    <n v="63000"/>
    <s v="Jack Sholder"/>
    <s v="David Chaskin"/>
    <s v="Robert Englund"/>
    <s v="United States"/>
    <n v="3000000"/>
    <n v="29999213"/>
    <n v="1594819.8215415019"/>
    <n v="0.89999737659784607"/>
    <s v="New Line Cinema"/>
    <n v="87"/>
  </r>
  <r>
    <s v="Summer Rental"/>
    <x v="1"/>
    <x v="3"/>
    <n v="107.6"/>
    <x v="5"/>
    <s v="August 9, 1985 (United States)"/>
    <x v="21"/>
    <n v="15000"/>
    <s v="Carl Reiner"/>
    <s v="Jeremy Stevens"/>
    <s v="John Candy"/>
    <s v="United States"/>
    <m/>
    <n v="24689703"/>
    <n v="1312555.3571146245"/>
    <n v="1"/>
    <s v="Paramount Pictures"/>
    <n v="87"/>
  </r>
  <r>
    <s v="Lifeforce"/>
    <x v="0"/>
    <x v="2"/>
    <n v="107.6"/>
    <x v="5"/>
    <s v="June 21, 1985 (United States)"/>
    <x v="19"/>
    <n v="24000"/>
    <s v="Tobe Hooper"/>
    <s v="Colin Wilson"/>
    <s v="Steve Railsback"/>
    <s v="United Kingdom"/>
    <n v="25000000"/>
    <n v="11603545"/>
    <n v="616868.30138339917"/>
    <n v="-1.1545139868893515"/>
    <s v="Golan-Globus Productions"/>
    <n v="101"/>
  </r>
  <r>
    <s v="Pee-wee's Big Adventure"/>
    <x v="1"/>
    <x v="1"/>
    <n v="107.6"/>
    <x v="5"/>
    <s v="August 9, 1985 (United States)"/>
    <x v="9"/>
    <n v="50000"/>
    <s v="Tim Burton"/>
    <s v="Phil Hartman"/>
    <s v="Paul Reubens"/>
    <s v="United States"/>
    <n v="6000000"/>
    <n v="40940662"/>
    <n v="2176489.738735178"/>
    <n v="0.8534464342564857"/>
    <s v="Warner Bros."/>
    <n v="91"/>
  </r>
  <r>
    <s v="Out of Africa"/>
    <x v="1"/>
    <x v="5"/>
    <n v="107.6"/>
    <x v="5"/>
    <s v="December 20, 1985 (United States)"/>
    <x v="13"/>
    <n v="75000"/>
    <s v="Sydney Pollack"/>
    <s v="Karen Blixen"/>
    <s v="Meryl Streep"/>
    <s v="United States"/>
    <n v="31000000"/>
    <n v="227514205"/>
    <n v="12095122.755928854"/>
    <n v="0.86374477145284179"/>
    <s v="Mirage Enterprises"/>
    <n v="161"/>
  </r>
  <r>
    <s v="Day of the Dead"/>
    <x v="4"/>
    <x v="4"/>
    <n v="107.6"/>
    <x v="5"/>
    <s v="July 19, 1985 (United States)"/>
    <x v="12"/>
    <n v="65000"/>
    <s v="George A. Romero"/>
    <s v="George A. Romero"/>
    <s v="Lori Cardille"/>
    <s v="United States"/>
    <n v="3500000"/>
    <n v="5000000"/>
    <n v="265810.27667984192"/>
    <n v="0.3"/>
    <s v="United Film Distribution Company (UFDC)"/>
    <n v="101"/>
  </r>
  <r>
    <s v="Just One of the Guys"/>
    <x v="8"/>
    <x v="3"/>
    <n v="107.6"/>
    <x v="5"/>
    <s v="April 26, 1985 (United States)"/>
    <x v="16"/>
    <n v="15000"/>
    <s v="Lisa Gottlieb"/>
    <s v="Dennis Feldman"/>
    <s v="Joyce Hyser"/>
    <s v="United States"/>
    <m/>
    <n v="11528900"/>
    <n v="612900.01976284583"/>
    <n v="1"/>
    <s v="Columbia Pictures"/>
    <n v="100"/>
  </r>
  <r>
    <s v="National Lampoon's European Vacation"/>
    <x v="8"/>
    <x v="1"/>
    <n v="107.6"/>
    <x v="5"/>
    <s v="July 26, 1985 (United States)"/>
    <x v="19"/>
    <n v="60000"/>
    <s v="Amy Heckerling"/>
    <s v="John Hughes"/>
    <s v="Chevy Chase"/>
    <s v="United States"/>
    <n v="17000000"/>
    <n v="49364621"/>
    <n v="2624324.7132411068"/>
    <n v="0.65562381204142128"/>
    <s v="National Lampoon"/>
    <n v="95"/>
  </r>
  <r>
    <s v="Spies Like Us"/>
    <x v="1"/>
    <x v="1"/>
    <n v="107.6"/>
    <x v="5"/>
    <s v="December 6, 1985 (United States)"/>
    <x v="5"/>
    <n v="45000"/>
    <s v="John Landis"/>
    <s v="Dan Aykroyd"/>
    <s v="Chevy Chase"/>
    <s v="United States"/>
    <n v="22000000"/>
    <n v="60088980"/>
    <n v="3194453.679841897"/>
    <n v="0.63387629478816254"/>
    <s v="Warner Bros."/>
    <n v="102"/>
  </r>
  <r>
    <s v="House"/>
    <x v="0"/>
    <x v="3"/>
    <n v="107.6"/>
    <x v="5"/>
    <s v="February 28, 1986 (United States)"/>
    <x v="19"/>
    <n v="24000"/>
    <s v="Steve Miner"/>
    <s v="Fred Dekker"/>
    <s v="William Katt"/>
    <s v="United States"/>
    <n v="3000000"/>
    <n v="19444631"/>
    <n v="1033716.5492094861"/>
    <n v="0.84571576596130826"/>
    <s v="New World Pictures"/>
    <n v="93"/>
  </r>
  <r>
    <s v="Police Academy 2: Their First Assignment"/>
    <x v="8"/>
    <x v="3"/>
    <n v="107.6"/>
    <x v="5"/>
    <s v="March 29, 1985 (United States)"/>
    <x v="1"/>
    <n v="53000"/>
    <s v="Jerry Paris"/>
    <s v="Neal Israel"/>
    <s v="Steve Guttenberg"/>
    <s v="United States"/>
    <n v="7600000"/>
    <n v="55600000"/>
    <n v="2955810.2766798418"/>
    <n v="0.86330935251798557"/>
    <s v="Warner Bros."/>
    <n v="87"/>
  </r>
  <r>
    <s v="The Black Cauldron"/>
    <x v="1"/>
    <x v="10"/>
    <n v="107.6"/>
    <x v="5"/>
    <s v="July 24, 1985 (United States)"/>
    <x v="5"/>
    <n v="33000"/>
    <s v="Ted Berman"/>
    <s v="Lloyd Alexander"/>
    <s v="Grant Bardsley"/>
    <s v="United States"/>
    <n v="44000000"/>
    <n v="21288692"/>
    <n v="1131750.6221343873"/>
    <n v="-1.0668249604062101"/>
    <s v="Walt Disney Pictures"/>
    <n v="80"/>
  </r>
  <r>
    <s v="Friday the 13th: A New Beginning"/>
    <x v="0"/>
    <x v="4"/>
    <n v="107.6"/>
    <x v="5"/>
    <s v="March 22, 1985 (United States)"/>
    <x v="25"/>
    <n v="35000"/>
    <s v="Danny Steinmann"/>
    <s v="Martin Kitrosser"/>
    <s v="Melanie Kinnaman"/>
    <s v="United States"/>
    <n v="2200000"/>
    <n v="21930418"/>
    <n v="1165866.0952569169"/>
    <n v="0.89968271466599492"/>
    <s v="Georgetown Productions Inc."/>
    <n v="92"/>
  </r>
  <r>
    <s v="Runaway Train"/>
    <x v="0"/>
    <x v="2"/>
    <n v="107.6"/>
    <x v="5"/>
    <s v="January 17, 1986 (United States)"/>
    <x v="13"/>
    <n v="28000"/>
    <s v="Andrey Konchalovskiy"/>
    <s v="Djordje Milicevic"/>
    <s v="Jon Voight"/>
    <s v="United States"/>
    <n v="9000000"/>
    <n v="7683620"/>
    <n v="408477.03162055335"/>
    <n v="-0.17132289207430873"/>
    <s v="Golan-Globus Productions"/>
    <n v="111"/>
  </r>
  <r>
    <s v="Re-Animator"/>
    <x v="9"/>
    <x v="3"/>
    <n v="107.6"/>
    <x v="5"/>
    <s v="October 18, 1985 (United States)"/>
    <x v="13"/>
    <n v="59000"/>
    <s v="Stuart Gordon"/>
    <s v="H.P. Lovecraft"/>
    <s v="Jeffrey Combs"/>
    <s v="United States"/>
    <n v="900000"/>
    <n v="2023414"/>
    <n v="107568.84703557313"/>
    <n v="0.55520718943330427"/>
    <s v="Empire Pictures"/>
    <n v="104"/>
  </r>
  <r>
    <s v="Brewster's Millions"/>
    <x v="1"/>
    <x v="3"/>
    <n v="107.6"/>
    <x v="5"/>
    <s v="May 22, 1985 (United States)"/>
    <x v="16"/>
    <n v="36000"/>
    <s v="Walter Hill"/>
    <s v="George Barr McCutcheon"/>
    <s v="Richard Pryor"/>
    <s v="United States"/>
    <n v="20000000"/>
    <n v="45833132"/>
    <n v="2436583.499604743"/>
    <n v="0.56363444680149721"/>
    <s v="Universal Pictures"/>
    <n v="102"/>
  </r>
  <r>
    <s v="The Last Dragon"/>
    <x v="8"/>
    <x v="2"/>
    <n v="107.6"/>
    <x v="5"/>
    <s v="March 22, 1985 (United States)"/>
    <x v="15"/>
    <n v="13000"/>
    <s v="Michael Schultz"/>
    <s v="Louis Venosta"/>
    <s v="Taimak"/>
    <s v="United States"/>
    <n v="10000000"/>
    <n v="25754284"/>
    <n v="1369150.671146245"/>
    <n v="0.61171508398369767"/>
    <s v="Delphi III Productions"/>
    <n v="109"/>
  </r>
  <r>
    <s v="The Legend of Billie Jean"/>
    <x v="8"/>
    <x v="2"/>
    <n v="107.6"/>
    <x v="5"/>
    <s v="July 19, 1985 (United States)"/>
    <x v="14"/>
    <n v="9200"/>
    <s v="Matthew Robbins"/>
    <s v="Mark Rosenthal"/>
    <s v="Helen Slater"/>
    <s v="United States"/>
    <m/>
    <n v="3099497"/>
    <n v="164775.63102766799"/>
    <n v="1"/>
    <s v="Gomillion Studios"/>
    <n v="96"/>
  </r>
  <r>
    <s v="Desperately Seeking Susan"/>
    <x v="8"/>
    <x v="3"/>
    <n v="107.6"/>
    <x v="5"/>
    <s v="April 12, 1985 (United States)"/>
    <x v="22"/>
    <n v="22000"/>
    <s v="Susan Seidelman"/>
    <s v="Leora Barish"/>
    <s v="Rosanna Arquette"/>
    <s v="United States"/>
    <n v="4500000"/>
    <n v="27398584"/>
    <n v="1456565.0387351778"/>
    <n v="0.83575793551958744"/>
    <s v="Orion Pictures"/>
    <n v="104"/>
  </r>
  <r>
    <s v="Girls Just Want to Have Fun"/>
    <x v="1"/>
    <x v="3"/>
    <n v="107.6"/>
    <x v="5"/>
    <s v="April 12, 1985 (United States)"/>
    <x v="22"/>
    <n v="10000"/>
    <s v="Alan Metter"/>
    <s v="Amy Spies"/>
    <s v="Biff Yeager"/>
    <s v="United States"/>
    <m/>
    <n v="6326051"/>
    <n v="336305.87332015811"/>
    <n v="1"/>
    <s v="New World Pictures"/>
    <n v="90"/>
  </r>
  <r>
    <s v="Vision Quest"/>
    <x v="0"/>
    <x v="0"/>
    <n v="107.6"/>
    <x v="5"/>
    <s v="February 15, 1985 (United States)"/>
    <x v="14"/>
    <n v="8100"/>
    <s v="Harold Becker"/>
    <s v="Terry Davis"/>
    <s v="Matthew Modine"/>
    <s v="United States"/>
    <m/>
    <n v="12993175"/>
    <n v="690743.8883399209"/>
    <n v="1"/>
    <s v="Warner Bros."/>
    <n v="107"/>
  </r>
  <r>
    <s v="Jagged Edge"/>
    <x v="0"/>
    <x v="0"/>
    <n v="107.6"/>
    <x v="5"/>
    <s v="October 4, 1985 (United States)"/>
    <x v="16"/>
    <n v="14000"/>
    <s v="Richard Marquand"/>
    <s v="Joe Eszterhas"/>
    <s v="Jeff Bridges"/>
    <s v="United States"/>
    <n v="15000000"/>
    <n v="40491165"/>
    <n v="2152593.5543478262"/>
    <n v="0.62954881638994575"/>
    <s v="Columbia Pictures"/>
    <n v="108"/>
  </r>
  <r>
    <s v="Enemy Mine"/>
    <x v="8"/>
    <x v="2"/>
    <n v="107.6"/>
    <x v="5"/>
    <s v="December 20, 1985 (United States)"/>
    <x v="15"/>
    <n v="45000"/>
    <s v="Wolfgang Petersen"/>
    <s v="Barry Longyear"/>
    <s v="Dennis Quaid"/>
    <s v="United States"/>
    <n v="40000000"/>
    <n v="12303411"/>
    <n v="654074.61640316201"/>
    <n v="-2.2511309262122512"/>
    <s v="Twentieth Century Fox"/>
    <n v="108"/>
  </r>
  <r>
    <s v="Tuff Turf"/>
    <x v="0"/>
    <x v="2"/>
    <n v="107.6"/>
    <x v="5"/>
    <s v="January 11, 1985 (United States)"/>
    <x v="10"/>
    <n v="4400"/>
    <s v="Fritz Kiersch"/>
    <s v="Jette Rinck"/>
    <s v="James Spader"/>
    <s v="United States"/>
    <m/>
    <n v="9369329"/>
    <n v="498092.78675889329"/>
    <n v="1"/>
    <s v="New World Pictures"/>
    <n v="112"/>
  </r>
  <r>
    <s v="Volunteers"/>
    <x v="0"/>
    <x v="1"/>
    <n v="107.6"/>
    <x v="5"/>
    <s v="August 16, 1985 (United States)"/>
    <x v="30"/>
    <n v="8900"/>
    <s v="Nicholas Meyer"/>
    <s v="Keith Critchlow"/>
    <s v="Tom Hanks"/>
    <s v="United States"/>
    <m/>
    <n v="19875740"/>
    <n v="1056635.1897233201"/>
    <n v="1"/>
    <s v="HBO Pictures"/>
    <n v="107"/>
  </r>
  <r>
    <s v="The Jewel of the Nile"/>
    <x v="1"/>
    <x v="2"/>
    <n v="107.6"/>
    <x v="5"/>
    <s v="December 11, 1985 (United States)"/>
    <x v="10"/>
    <n v="53000"/>
    <s v="Lewis Teague"/>
    <s v="Mark Rosenthal"/>
    <s v="Michael Douglas"/>
    <s v="United States"/>
    <n v="25000000"/>
    <n v="96773200"/>
    <n v="5144662.2134387353"/>
    <n v="0.74166401441721463"/>
    <s v="SLM Production Group"/>
    <n v="106"/>
  </r>
  <r>
    <s v="Once Bitten"/>
    <x v="8"/>
    <x v="3"/>
    <n v="107.6"/>
    <x v="5"/>
    <s v="November 15, 1985 (United States)"/>
    <x v="30"/>
    <n v="14000"/>
    <s v="Howard Storm"/>
    <s v="Dimitri Villard"/>
    <s v="Lauren Hutton"/>
    <s v="United States"/>
    <n v="3200000"/>
    <n v="10000000"/>
    <n v="531620.55335968384"/>
    <n v="0.68"/>
    <s v="Night Life Inc."/>
    <n v="94"/>
  </r>
  <r>
    <s v="Private Resort"/>
    <x v="0"/>
    <x v="3"/>
    <n v="107.6"/>
    <x v="5"/>
    <s v="May 3, 1985 (United States)"/>
    <x v="11"/>
    <n v="7900"/>
    <s v="George Bowers"/>
    <s v="Gordon Mitchell"/>
    <s v="Rob Morrow"/>
    <s v="United States"/>
    <m/>
    <n v="331816"/>
    <n v="17640.020553359682"/>
    <n v="1"/>
    <s v="Delphi III Productions"/>
    <n v="82"/>
  </r>
  <r>
    <s v="Police Story"/>
    <x v="8"/>
    <x v="2"/>
    <n v="107.6"/>
    <x v="5"/>
    <s v="December 14, 1985 (Hong Kong)"/>
    <x v="37"/>
    <n v="31000"/>
    <s v="Jackie Chan"/>
    <s v="Jackie Chan"/>
    <s v="Jackie Chan"/>
    <s v="Hong Kong"/>
    <m/>
    <n v="113164"/>
    <n v="6016.0308300395254"/>
    <n v="1"/>
    <s v="Golden Way Films Ltd."/>
    <n v="100"/>
  </r>
  <r>
    <s v="Into the Night"/>
    <x v="0"/>
    <x v="2"/>
    <n v="107.6"/>
    <x v="5"/>
    <s v="February 22, 1985 (United States)"/>
    <x v="16"/>
    <n v="11000"/>
    <s v="John Landis"/>
    <s v="Ron Koslow"/>
    <s v="Jeff Goldblum"/>
    <s v="United States"/>
    <n v="8000000"/>
    <n v="7562164"/>
    <n v="402020.18102766795"/>
    <n v="-5.7898241826016994E-2"/>
    <s v="Universal Pictures"/>
    <n v="115"/>
  </r>
  <r>
    <s v="The Sure Thing"/>
    <x v="8"/>
    <x v="3"/>
    <n v="107.6"/>
    <x v="5"/>
    <s v="March 1, 1985 (United States)"/>
    <x v="9"/>
    <n v="20000"/>
    <s v="Rob Reiner"/>
    <s v="Steve Bloom"/>
    <s v="John Cusack"/>
    <s v="United States"/>
    <n v="4500000"/>
    <n v="18135531"/>
    <n v="964122.10256916995"/>
    <n v="0.75186830757809076"/>
    <s v="Embassy Pictures"/>
    <n v="95"/>
  </r>
  <r>
    <s v="White Nights"/>
    <x v="8"/>
    <x v="0"/>
    <n v="107.6"/>
    <x v="5"/>
    <s v="December 6, 1985 (United States)"/>
    <x v="17"/>
    <n v="6900"/>
    <s v="Taylor Hackford"/>
    <s v="James Goldman"/>
    <s v="Mikhail Baryshnikov"/>
    <s v="United States"/>
    <n v="20000000"/>
    <n v="42160849"/>
    <n v="2241357.3875494068"/>
    <n v="0.52562625102734528"/>
    <s v="Columbia Pictures"/>
    <n v="136"/>
  </r>
  <r>
    <s v="Mischief"/>
    <x v="0"/>
    <x v="3"/>
    <n v="107.6"/>
    <x v="5"/>
    <s v="February 8, 1985 (United States)"/>
    <x v="16"/>
    <n v="5900"/>
    <s v="Mel Damski"/>
    <s v="Noel Black"/>
    <s v="Doug McKeon"/>
    <s v="United States"/>
    <m/>
    <n v="8692426"/>
    <n v="462107.23201581027"/>
    <n v="1"/>
    <s v="Twentieth Century Fox"/>
    <n v="97"/>
  </r>
  <r>
    <s v="Silver Bullet"/>
    <x v="0"/>
    <x v="4"/>
    <n v="107.6"/>
    <x v="5"/>
    <s v="October 11, 1985 (United States)"/>
    <x v="5"/>
    <n v="25000"/>
    <s v="Daniel Attias"/>
    <s v="Stephen King"/>
    <s v="Gary Busey"/>
    <s v="United States"/>
    <n v="7000000"/>
    <n v="12361866"/>
    <n v="657182.20434782607"/>
    <n v="0.43374244632646886"/>
    <s v="Dino De Laurentiis Company"/>
    <n v="95"/>
  </r>
  <r>
    <s v="Kiss of the Spider Woman"/>
    <x v="0"/>
    <x v="0"/>
    <n v="107.6"/>
    <x v="5"/>
    <s v="July 26, 1985 (United States)"/>
    <x v="34"/>
    <n v="15000"/>
    <s v="Hector Babenco"/>
    <s v="Manuel Puig"/>
    <s v="William Hurt"/>
    <s v="Brazil"/>
    <m/>
    <n v="17009654"/>
    <n v="904268.16719367588"/>
    <n v="1"/>
    <s v="HB Filmes"/>
    <n v="120"/>
  </r>
  <r>
    <s v="My Beautiful Laundrette"/>
    <x v="0"/>
    <x v="3"/>
    <n v="107.6"/>
    <x v="5"/>
    <s v="April 4, 1986 (United States)"/>
    <x v="15"/>
    <n v="15000"/>
    <s v="Stephen Frears"/>
    <s v="Hanif Kureishi"/>
    <s v="Saeed Jaffrey"/>
    <s v="United Kingdom"/>
    <m/>
    <n v="2455535"/>
    <n v="130541.2875494071"/>
    <n v="1"/>
    <s v="Working Title Films"/>
    <n v="97"/>
  </r>
  <r>
    <s v="Young Sherlock Holmes"/>
    <x v="8"/>
    <x v="1"/>
    <n v="107.6"/>
    <x v="5"/>
    <s v="December 4, 1985 (United States)"/>
    <x v="8"/>
    <n v="20000"/>
    <s v="Barry Levinson"/>
    <s v="Arthur Conan Doyle"/>
    <s v="Nicholas Rowe"/>
    <s v="United States"/>
    <n v="18000000"/>
    <n v="19739575"/>
    <n v="1049396.378458498"/>
    <n v="8.8126264116628647E-2"/>
    <s v="Amblin Entertainment"/>
    <n v="109"/>
  </r>
  <r>
    <s v="Smooth Talk"/>
    <x v="8"/>
    <x v="0"/>
    <n v="107.6"/>
    <x v="5"/>
    <s v="November 15, 1985 (United States)"/>
    <x v="16"/>
    <n v="2200"/>
    <s v="Joyce Chopra"/>
    <s v="Joyce Carol Oates"/>
    <s v="Treat Williams"/>
    <s v="United Kingdom"/>
    <n v="2400000"/>
    <n v="16785"/>
    <n v="892.32509881422925"/>
    <n v="-141.98480786416442"/>
    <s v="American Playhouse"/>
    <n v="92"/>
  </r>
  <r>
    <s v="Porky's Revenge"/>
    <x v="0"/>
    <x v="3"/>
    <n v="107.6"/>
    <x v="5"/>
    <s v="March 22, 1985 (United States)"/>
    <x v="25"/>
    <n v="8100"/>
    <s v="James Komack"/>
    <s v="Bob Clark"/>
    <s v="Dan Monahan"/>
    <s v="United States"/>
    <n v="9000000"/>
    <n v="20518905"/>
    <n v="1090827.1630434783"/>
    <n v="0.56138010288560725"/>
    <s v="Melvin Simon Productions"/>
    <n v="92"/>
  </r>
  <r>
    <s v="Year of the Dragon"/>
    <x v="0"/>
    <x v="2"/>
    <n v="107.6"/>
    <x v="5"/>
    <s v="August 16, 1985 (United States)"/>
    <x v="15"/>
    <n v="14000"/>
    <s v="Michael Cimino"/>
    <s v="Robert Daley"/>
    <s v="Mickey Rourke"/>
    <s v="United States"/>
    <n v="24000000"/>
    <n v="18707466"/>
    <n v="994527.34268774698"/>
    <n v="-0.28291025625811639"/>
    <s v="Dino De Laurentiis Company"/>
    <n v="134"/>
  </r>
  <r>
    <s v="Prizzi's Honor"/>
    <x v="0"/>
    <x v="3"/>
    <n v="107.6"/>
    <x v="5"/>
    <s v="June 14, 1985 (United States)"/>
    <x v="17"/>
    <n v="23000"/>
    <s v="John Huston"/>
    <s v="Richard Condon"/>
    <s v="Jack Nicholson"/>
    <s v="United States"/>
    <m/>
    <n v="26657534"/>
    <n v="1417169.2976284584"/>
    <n v="1"/>
    <s v="ABC Motion Pictures"/>
    <n v="130"/>
  </r>
  <r>
    <s v="The Quiet Earth"/>
    <x v="0"/>
    <x v="0"/>
    <n v="107.6"/>
    <x v="5"/>
    <s v="October 18, 1985 (United States)"/>
    <x v="8"/>
    <n v="25000"/>
    <s v="Geoff Murphy"/>
    <s v="Craig Harrison"/>
    <s v="Bruno Lawrence"/>
    <s v="New Zealand"/>
    <n v="1000000"/>
    <n v="2123135"/>
    <n v="112870.22035573122"/>
    <n v="0.52899839152950712"/>
    <s v="Cinepro"/>
    <n v="91"/>
  </r>
  <r>
    <s v="Tampopo"/>
    <x v="4"/>
    <x v="3"/>
    <n v="107.6"/>
    <x v="5"/>
    <s v="September 1987 (United States)"/>
    <x v="45"/>
    <n v="17000"/>
    <s v="JÃ»zÃ´ Itami"/>
    <s v="JÃ»zÃ´ Itami"/>
    <s v="Ken Watanabe"/>
    <s v="Japan"/>
    <m/>
    <n v="444213"/>
    <n v="23615.276086956521"/>
    <n v="1"/>
    <s v="Itami Productions"/>
    <n v="114"/>
  </r>
  <r>
    <s v="Creature"/>
    <x v="0"/>
    <x v="4"/>
    <n v="107.6"/>
    <x v="5"/>
    <s v="March 19, 1986 (France)"/>
    <x v="36"/>
    <n v="3400"/>
    <s v="William Malone"/>
    <s v="William Malone"/>
    <s v="Stan Ivar"/>
    <s v="United States"/>
    <n v="750000"/>
    <m/>
    <n v="0"/>
    <e v="#DIV/0!"/>
    <s v="Trans World Entertainment (TWE)"/>
    <n v="97"/>
  </r>
  <r>
    <s v="Secret Admirer"/>
    <x v="0"/>
    <x v="3"/>
    <n v="107.6"/>
    <x v="5"/>
    <s v="June 14, 1985 (United States)"/>
    <x v="14"/>
    <n v="6600"/>
    <s v="David Greenwalt"/>
    <s v="Jim Kouf"/>
    <s v="C. Thomas Howell"/>
    <s v="United States"/>
    <m/>
    <n v="8622757"/>
    <n v="458403.48478260869"/>
    <n v="1"/>
    <s v="Orion Pictures"/>
    <n v="90"/>
  </r>
  <r>
    <s v="No Retreat, No Surrender"/>
    <x v="1"/>
    <x v="2"/>
    <n v="107.6"/>
    <x v="5"/>
    <s v="May 2, 1986 (United States)"/>
    <x v="46"/>
    <n v="16000"/>
    <s v="Corey Yuen"/>
    <s v="See-Yuen Ng"/>
    <s v="Kurt McKinney"/>
    <s v="United States"/>
    <m/>
    <n v="4662137"/>
    <n v="247848.78517786562"/>
    <n v="1"/>
    <s v="Seasonal Film Corporation"/>
    <n v="85"/>
  </r>
  <r>
    <s v="D.A.R.Y.L."/>
    <x v="1"/>
    <x v="8"/>
    <n v="107.6"/>
    <x v="5"/>
    <s v="June 14, 1985 (United States)"/>
    <x v="21"/>
    <n v="12000"/>
    <s v="Simon Wincer"/>
    <s v="David Ambrose"/>
    <s v="Mary Beth Hurt"/>
    <s v="United Kingdom"/>
    <m/>
    <n v="7840873"/>
    <n v="416836.92430830037"/>
    <n v="1"/>
    <s v="Paramount Pictures"/>
    <n v="99"/>
  </r>
  <r>
    <s v="Mishima: A Life in Four Chapters"/>
    <x v="0"/>
    <x v="5"/>
    <n v="107.6"/>
    <x v="5"/>
    <s v="September 20, 1985 (United States)"/>
    <x v="45"/>
    <n v="10000"/>
    <s v="Paul Schrader"/>
    <s v="Paul Schrader"/>
    <s v="Ken Ogata"/>
    <s v="United States"/>
    <n v="5000000"/>
    <n v="569996"/>
    <n v="30302.15889328063"/>
    <n v="-7.7719913823956661"/>
    <s v="Zoetrope Studios"/>
    <n v="120"/>
  </r>
  <r>
    <s v="A Chorus Line"/>
    <x v="8"/>
    <x v="0"/>
    <n v="107.6"/>
    <x v="5"/>
    <s v="December 20, 1985 (United States)"/>
    <x v="19"/>
    <n v="9300"/>
    <s v="Richard Attenborough"/>
    <s v="Arnold Schulman"/>
    <s v="Michael Douglas"/>
    <s v="United States"/>
    <n v="27000000"/>
    <n v="14202899"/>
    <n v="755055.3025691699"/>
    <n v="-0.90102034802894815"/>
    <s v="Embassy Pictures"/>
    <n v="113"/>
  </r>
  <r>
    <s v="Cat's Eye"/>
    <x v="8"/>
    <x v="3"/>
    <n v="107.6"/>
    <x v="5"/>
    <s v="April 12, 1985 (United States)"/>
    <x v="21"/>
    <n v="23000"/>
    <s v="Lewis Teague"/>
    <s v="Stephen King"/>
    <s v="Drew Barrymore"/>
    <s v="United States"/>
    <n v="7000000"/>
    <n v="13086298"/>
    <n v="695694.49841897236"/>
    <n v="0.4650893629351861"/>
    <s v="Dino De Laurentiis Company"/>
    <n v="94"/>
  </r>
  <r>
    <s v="Murphy's Romance"/>
    <x v="8"/>
    <x v="3"/>
    <n v="107.6"/>
    <x v="5"/>
    <s v="January 31, 1986 (United States)"/>
    <x v="9"/>
    <n v="5600"/>
    <s v="Martin Ritt"/>
    <s v="Max Schott"/>
    <s v="Sally Field"/>
    <s v="United States"/>
    <n v="13000000"/>
    <n v="30867525"/>
    <n v="1640981.0721343872"/>
    <n v="0.5788454046769218"/>
    <s v="Columbia Pictures"/>
    <n v="107"/>
  </r>
  <r>
    <s v="Heaven Help Us"/>
    <x v="0"/>
    <x v="3"/>
    <n v="107.6"/>
    <x v="5"/>
    <s v="February 8, 1985 (United States)"/>
    <x v="15"/>
    <n v="4100"/>
    <s v="Michael Dinner"/>
    <s v="Charles Purpura"/>
    <s v="Donald Sutherland"/>
    <s v="United States"/>
    <m/>
    <n v="6070794"/>
    <n v="322735.88656126481"/>
    <n v="1"/>
    <s v="HBO Pictures"/>
    <n v="104"/>
  </r>
  <r>
    <s v="American Flyers"/>
    <x v="8"/>
    <x v="0"/>
    <n v="107.6"/>
    <x v="5"/>
    <s v="August 16, 1985 (United States)"/>
    <x v="16"/>
    <n v="5700"/>
    <s v="John Badham"/>
    <s v="Steve Tesich"/>
    <s v="Kevin Costner"/>
    <s v="United States"/>
    <m/>
    <n v="1420355"/>
    <n v="75508.991106719361"/>
    <n v="1"/>
    <s v="WW Production"/>
    <n v="113"/>
  </r>
  <r>
    <s v="The Journey of Natty Gann"/>
    <x v="1"/>
    <x v="1"/>
    <n v="107.6"/>
    <x v="5"/>
    <s v="September 27, 1985 (United States)"/>
    <x v="9"/>
    <n v="5600"/>
    <s v="Jeremy Kagan"/>
    <s v="Jeanne Rosenberg"/>
    <s v="Meredith Salenger"/>
    <s v="United States"/>
    <m/>
    <n v="9708373"/>
    <n v="516117.06264822133"/>
    <n v="1"/>
    <s v="Walt Disney Pictures"/>
    <n v="101"/>
  </r>
  <r>
    <s v="Trouble in Mind"/>
    <x v="0"/>
    <x v="3"/>
    <n v="107.6"/>
    <x v="5"/>
    <s v="March 1986 (United States)"/>
    <x v="16"/>
    <n v="1800"/>
    <s v="Alan Rudolph"/>
    <s v="Alan Rudolph"/>
    <s v="Kris Kristofferson"/>
    <s v="United States"/>
    <m/>
    <n v="19632"/>
    <n v="1043.6774703557312"/>
    <n v="1"/>
    <s v="Pfeiffer/Blocker Production"/>
    <n v="111"/>
  </r>
  <r>
    <s v="Fandango"/>
    <x v="1"/>
    <x v="3"/>
    <n v="107.6"/>
    <x v="5"/>
    <s v="January 25, 1985 (United States)"/>
    <x v="17"/>
    <n v="7500"/>
    <s v="Kevin Reynolds"/>
    <s v="Kevin Reynolds"/>
    <s v="Kevin Costner"/>
    <s v="United States"/>
    <n v="7000000"/>
    <n v="91666"/>
    <n v="4873.1529644268776"/>
    <n v="-75.364191739576285"/>
    <s v="Warner Bros."/>
    <n v="91"/>
  </r>
  <r>
    <s v="Gotcha!"/>
    <x v="8"/>
    <x v="2"/>
    <n v="107.6"/>
    <x v="5"/>
    <s v="May 3, 1985 (United States)"/>
    <x v="19"/>
    <n v="7000"/>
    <s v="Jeff Kanew"/>
    <s v="Paul G. Hensler"/>
    <s v="Anthony Edwards"/>
    <s v="United States"/>
    <m/>
    <n v="10806919"/>
    <n v="574518.0258893281"/>
    <n v="1"/>
    <s v="Universal Pictures"/>
    <n v="101"/>
  </r>
  <r>
    <s v="Death Wish 3"/>
    <x v="0"/>
    <x v="2"/>
    <n v="107.6"/>
    <x v="5"/>
    <s v="November 1, 1985 (United States)"/>
    <x v="23"/>
    <n v="14000"/>
    <s v="Michael Winner"/>
    <s v="Don Jakoby"/>
    <s v="Charles Bronson"/>
    <s v="United States"/>
    <n v="9000000"/>
    <n v="16116878"/>
    <n v="856806.36007905134"/>
    <n v="0.44157919418388597"/>
    <s v="The Cannon Group"/>
    <n v="92"/>
  </r>
  <r>
    <s v="King Solomon's Mines"/>
    <x v="8"/>
    <x v="2"/>
    <n v="107.6"/>
    <x v="5"/>
    <s v="November 22, 1985 (United States)"/>
    <x v="33"/>
    <n v="13000"/>
    <s v="J. Lee Thompson"/>
    <s v="H. Rider Haggard"/>
    <s v="Richard Chamberlain"/>
    <s v="United States"/>
    <n v="12500000"/>
    <n v="15057465"/>
    <n v="800485.7875494071"/>
    <n v="0.1698469828752715"/>
    <s v="The Cannon Group"/>
    <n v="100"/>
  </r>
  <r>
    <s v="American Warrior"/>
    <x v="0"/>
    <x v="2"/>
    <n v="107.6"/>
    <x v="5"/>
    <s v="August 30, 1985 (United States)"/>
    <x v="30"/>
    <n v="14000"/>
    <s v="Sam Firstenberg"/>
    <s v="Paul De Mielche"/>
    <s v="Michael Dudikoff"/>
    <s v="United States"/>
    <n v="1000000"/>
    <n v="10499694"/>
    <n v="558185.3134387352"/>
    <n v="0.90475912917081203"/>
    <s v="The Cannon Group"/>
    <n v="95"/>
  </r>
  <r>
    <s v="The Emerald Forest"/>
    <x v="0"/>
    <x v="2"/>
    <n v="107.6"/>
    <x v="5"/>
    <s v="July 3, 1985 (United States)"/>
    <x v="15"/>
    <n v="9600"/>
    <s v="John Boorman"/>
    <s v="Rospo Pallenberg"/>
    <s v="Powers Boothe"/>
    <s v="United Kingdom"/>
    <m/>
    <n v="24468550"/>
    <n v="1300798.4090909089"/>
    <n v="1"/>
    <s v="Christel Films"/>
    <n v="114"/>
  </r>
  <r>
    <s v="The Holcroft Covenant"/>
    <x v="0"/>
    <x v="2"/>
    <n v="107.6"/>
    <x v="5"/>
    <s v="October 18, 1985 (United States)"/>
    <x v="46"/>
    <n v="3100"/>
    <s v="John Frankenheimer"/>
    <s v="Robert Ludlum"/>
    <s v="Michael Caine"/>
    <s v="United Kingdom"/>
    <m/>
    <n v="393825"/>
    <n v="20936.546442687748"/>
    <n v="1"/>
    <s v="Edie &amp; Ely Landau Inc."/>
    <n v="112"/>
  </r>
  <r>
    <s v="The Falcon and the Snowman"/>
    <x v="0"/>
    <x v="5"/>
    <n v="107.6"/>
    <x v="5"/>
    <s v="February 8, 1985 (United States)"/>
    <x v="8"/>
    <n v="11000"/>
    <s v="John Schlesinger"/>
    <s v="Robert Lindsey"/>
    <s v="Timothy Hutton"/>
    <s v="United Kingdom"/>
    <n v="12000000"/>
    <n v="17130087"/>
    <n v="910670.63300395256"/>
    <n v="0.29947816377114722"/>
    <s v="Hemdale"/>
    <n v="131"/>
  </r>
  <r>
    <s v="Transylvania 6-5000"/>
    <x v="1"/>
    <x v="3"/>
    <n v="107.6"/>
    <x v="5"/>
    <s v="November 8, 1985 (United States)"/>
    <x v="18"/>
    <n v="6900"/>
    <s v="Rudy De Luca"/>
    <s v="Rudy De Luca"/>
    <s v="Jeff Goldblum"/>
    <s v="Yugoslavia"/>
    <n v="3000000"/>
    <n v="7196872"/>
    <n v="382600.5075098814"/>
    <n v="0.58315223613814449"/>
    <s v="Balcor Film Investors"/>
    <n v="93"/>
  </r>
  <r>
    <s v="Desert Hearts"/>
    <x v="0"/>
    <x v="0"/>
    <n v="107.6"/>
    <x v="5"/>
    <s v="March 7, 1986 (United States)"/>
    <x v="9"/>
    <n v="5500"/>
    <s v="Donna Deitch"/>
    <s v="Jane Rule"/>
    <s v="Helen Shaver"/>
    <s v="United States"/>
    <n v="1250000"/>
    <n v="2492088"/>
    <n v="132484.52015810276"/>
    <n v="0.49841257612090745"/>
    <s v="Desert Hearts Productions"/>
    <n v="91"/>
  </r>
  <r>
    <s v="The Heavenly Kid"/>
    <x v="8"/>
    <x v="3"/>
    <n v="107.6"/>
    <x v="5"/>
    <s v="July 26, 1985 (United States)"/>
    <x v="21"/>
    <n v="4600"/>
    <s v="Cary Medoway"/>
    <s v="Cary Medoway"/>
    <s v="Lewis Smith"/>
    <s v="United States"/>
    <m/>
    <n v="3852271"/>
    <n v="204794.64407114623"/>
    <n v="1"/>
    <s v="Engelberg-Sumner-Cheikes"/>
    <n v="90"/>
  </r>
  <r>
    <s v="The Purple Rose of Cairo"/>
    <x v="1"/>
    <x v="3"/>
    <n v="107.6"/>
    <x v="5"/>
    <s v="April 19, 1985 (United States)"/>
    <x v="3"/>
    <n v="48000"/>
    <s v="Woody Allen"/>
    <s v="Woody Allen"/>
    <s v="Mia Farrow"/>
    <s v="United States"/>
    <n v="15000000"/>
    <n v="10631333"/>
    <n v="565183.51324110664"/>
    <n v="-0.41092372894349183"/>
    <s v="Jack Rollins &amp; Charles H. Joffe Productions"/>
    <n v="82"/>
  </r>
  <r>
    <s v="The Man with One Red Shoe"/>
    <x v="1"/>
    <x v="3"/>
    <n v="107.6"/>
    <x v="5"/>
    <s v="July 19, 1985 (United States)"/>
    <x v="46"/>
    <n v="15000"/>
    <s v="Stan Dragoti"/>
    <s v="Francis Veber"/>
    <s v="Tom Hanks"/>
    <s v="United States"/>
    <n v="16000000"/>
    <n v="8645411"/>
    <n v="459607.81798418972"/>
    <n v="-0.85069281263782603"/>
    <s v="Twentieth Century Fox"/>
    <n v="92"/>
  </r>
  <r>
    <s v="My Life as a Dog"/>
    <x v="9"/>
    <x v="0"/>
    <n v="107.6"/>
    <x v="5"/>
    <s v="May 1, 1987 (United States)"/>
    <x v="37"/>
    <n v="19000"/>
    <s v="Lasse HallstrÃ¶m"/>
    <s v="Reidar JÃ¶nsson"/>
    <s v="Anton Glanzelius"/>
    <s v="Sweden"/>
    <m/>
    <n v="8349284"/>
    <n v="443865.09802371543"/>
    <n v="1"/>
    <s v="Svensk Filmindustri (SF)"/>
    <n v="101"/>
  </r>
  <r>
    <s v="My Science Project"/>
    <x v="1"/>
    <x v="2"/>
    <n v="107.6"/>
    <x v="5"/>
    <s v="August 9, 1985 (United States)"/>
    <x v="22"/>
    <n v="5500"/>
    <s v="Jonathan R. Betuel"/>
    <s v="Jonathan R. Betuel"/>
    <s v="John Stockwell"/>
    <s v="United States"/>
    <m/>
    <n v="4122748"/>
    <n v="219173.75731225297"/>
    <n v="1"/>
    <s v="Touchstone Pictures"/>
    <n v="94"/>
  </r>
  <r>
    <s v="Seven Minutes in Heaven"/>
    <x v="8"/>
    <x v="3"/>
    <n v="107.6"/>
    <x v="5"/>
    <s v="May 9, 1985 (United States)"/>
    <x v="10"/>
    <n v="1500"/>
    <s v="Linda Feferman"/>
    <s v="Jane Bernstein"/>
    <s v="Jennifer Connelly"/>
    <s v="United States"/>
    <m/>
    <m/>
    <n v="0"/>
    <e v="#DIV/0!"/>
    <s v="Fifteen"/>
    <n v="88"/>
  </r>
  <r>
    <s v="Fraternity Vacation"/>
    <x v="0"/>
    <x v="3"/>
    <n v="107.6"/>
    <x v="5"/>
    <s v="April 12, 1985 (United States)"/>
    <x v="11"/>
    <n v="2200"/>
    <s v="James Frawley"/>
    <s v="Lindsay Harrison"/>
    <s v="Stephen Geoffreys"/>
    <s v="United States"/>
    <m/>
    <n v="3333306"/>
    <n v="177205.39802371542"/>
    <n v="1"/>
    <s v="New World Pictures"/>
    <n v="94"/>
  </r>
  <r>
    <s v="The New Kids"/>
    <x v="0"/>
    <x v="6"/>
    <n v="107.6"/>
    <x v="5"/>
    <s v="January 18, 1985 (United States)"/>
    <x v="10"/>
    <n v="2900"/>
    <s v="Sean S. Cunningham"/>
    <s v="Stephen Gyllenhaal"/>
    <s v="Shannon Presby"/>
    <s v="United States"/>
    <m/>
    <n v="199108"/>
    <n v="10584.990513833991"/>
    <n v="1"/>
    <s v="Columbia Pictures"/>
    <n v="110"/>
  </r>
  <r>
    <s v="Tomboy"/>
    <x v="0"/>
    <x v="3"/>
    <n v="107.6"/>
    <x v="5"/>
    <s v="November 14, 1985 (West Germany)"/>
    <x v="32"/>
    <n v="1400"/>
    <s v="Herb Freed"/>
    <s v="Ben Zelig"/>
    <s v="Betsy Russell"/>
    <s v="United States"/>
    <m/>
    <n v="14100000"/>
    <n v="749584.98023715417"/>
    <n v="1"/>
    <s v="Marimark Productions"/>
    <n v="91"/>
  </r>
  <r>
    <s v="Invasion U.S.A."/>
    <x v="0"/>
    <x v="2"/>
    <n v="107.6"/>
    <x v="5"/>
    <s v="September 27, 1985 (United States)"/>
    <x v="30"/>
    <n v="9200"/>
    <s v="Joseph Zito"/>
    <s v="James Bruner"/>
    <s v="Chuck Norris"/>
    <s v="United States"/>
    <n v="10000000"/>
    <n v="17536256"/>
    <n v="932263.41185770743"/>
    <n v="0.42975285032335292"/>
    <s v="Cannon Films"/>
    <n v="107"/>
  </r>
  <r>
    <s v="Revolution"/>
    <x v="1"/>
    <x v="1"/>
    <n v="107.6"/>
    <x v="5"/>
    <s v="December 25, 1985 (United States)"/>
    <x v="11"/>
    <n v="6500"/>
    <s v="Hugh Hudson"/>
    <s v="Robert Dillon"/>
    <s v="Al Pacino"/>
    <s v="United Kingdom"/>
    <n v="28000000"/>
    <n v="358574"/>
    <n v="19062.530830039526"/>
    <n v="-77.087089415295026"/>
    <s v="Goldcrest Films International"/>
    <n v="126"/>
  </r>
  <r>
    <s v="Lost in America"/>
    <x v="0"/>
    <x v="3"/>
    <n v="107.6"/>
    <x v="5"/>
    <s v="February 8, 1985 (United States)"/>
    <x v="9"/>
    <n v="8200"/>
    <s v="Albert Brooks"/>
    <s v="Albert Brooks"/>
    <s v="Albert Brooks"/>
    <s v="United States"/>
    <m/>
    <n v="10179000"/>
    <n v="541136.56126482214"/>
    <n v="1"/>
    <s v="The Geffen Company"/>
    <n v="91"/>
  </r>
  <r>
    <s v="Subway"/>
    <x v="0"/>
    <x v="14"/>
    <n v="107.6"/>
    <x v="5"/>
    <s v="November 6, 1985 (United States)"/>
    <x v="14"/>
    <n v="14000"/>
    <s v="Luc Besson"/>
    <s v="Luc Besson"/>
    <s v="Christopher Lambert"/>
    <s v="France"/>
    <m/>
    <n v="390659"/>
    <n v="20768.23537549407"/>
    <n v="1"/>
    <s v="Les Films du Loup"/>
    <n v="104"/>
  </r>
  <r>
    <s v="Moving Violations"/>
    <x v="8"/>
    <x v="3"/>
    <n v="107.6"/>
    <x v="5"/>
    <s v="April 19, 1985 (United States)"/>
    <x v="46"/>
    <n v="3800"/>
    <s v="Neal Israel"/>
    <s v="Neal Israel"/>
    <s v="John Murray"/>
    <s v="United States"/>
    <m/>
    <n v="10627754"/>
    <n v="564993.2462450593"/>
    <n v="1"/>
    <s v="SLM Production Group"/>
    <n v="90"/>
  </r>
  <r>
    <s v="Nomads"/>
    <x v="0"/>
    <x v="4"/>
    <n v="107.6"/>
    <x v="5"/>
    <s v="March 7, 1986 (United States)"/>
    <x v="11"/>
    <n v="4000"/>
    <s v="John McTiernan"/>
    <s v="John McTiernan"/>
    <s v="Lesley-Anne Down"/>
    <s v="United States"/>
    <m/>
    <n v="2278264"/>
    <n v="121117.19683794466"/>
    <n v="1"/>
    <s v="Cinema VII"/>
    <n v="91"/>
  </r>
  <r>
    <s v="Fool for Love"/>
    <x v="0"/>
    <x v="0"/>
    <n v="107.6"/>
    <x v="5"/>
    <s v="May 14, 1986 (France)"/>
    <x v="10"/>
    <n v="2400"/>
    <s v="Robert Altman"/>
    <s v="Sam Shepard"/>
    <s v="Sam Shepard"/>
    <s v="United States"/>
    <m/>
    <n v="836156"/>
    <n v="44451.771541501977"/>
    <n v="1"/>
    <s v="Cinema '84"/>
    <n v="106"/>
  </r>
  <r>
    <s v="Baby: Secret of the Lost Legend"/>
    <x v="1"/>
    <x v="1"/>
    <n v="107.6"/>
    <x v="5"/>
    <s v="March 22, 1985 (United States)"/>
    <x v="27"/>
    <n v="3100"/>
    <s v="Bill Norton"/>
    <s v="Clifford Green"/>
    <s v="William Katt"/>
    <s v="United States"/>
    <m/>
    <n v="14972297"/>
    <n v="795958.08162055339"/>
    <n v="1"/>
    <s v="Silver Screen Partners II"/>
    <n v="95"/>
  </r>
  <r>
    <s v="Code of Silence"/>
    <x v="0"/>
    <x v="2"/>
    <n v="107.6"/>
    <x v="5"/>
    <s v="May 3, 1985 (United States)"/>
    <x v="10"/>
    <n v="7300"/>
    <s v="Andrew Davis"/>
    <s v="Michael Butler"/>
    <s v="Chuck Norris"/>
    <s v="United States"/>
    <n v="7000000"/>
    <n v="20345361"/>
    <n v="1081601.2073122528"/>
    <n v="0.65594122414441303"/>
    <s v="Orion Pictures"/>
    <n v="101"/>
  </r>
  <r>
    <s v="Crimewave"/>
    <x v="8"/>
    <x v="3"/>
    <n v="107.6"/>
    <x v="5"/>
    <s v="April 25, 1986 (United States)"/>
    <x v="46"/>
    <n v="5300"/>
    <s v="Sam Raimi"/>
    <s v="Ethan Coen"/>
    <s v="Louise Lasser"/>
    <s v="United States"/>
    <n v="3000000"/>
    <n v="5101"/>
    <n v="271.17964426877472"/>
    <n v="-587.11997647520093"/>
    <s v="Columbia Pictures"/>
    <n v="83"/>
  </r>
  <r>
    <s v="Gymkata"/>
    <x v="0"/>
    <x v="2"/>
    <n v="107.6"/>
    <x v="5"/>
    <s v="May 3, 1985 (United States)"/>
    <x v="44"/>
    <n v="3900"/>
    <s v="Robert Clouse"/>
    <s v="Charles Robert Carner"/>
    <s v="Kurt Thomas"/>
    <s v="United States"/>
    <m/>
    <n v="5730596"/>
    <n v="304650.26166007906"/>
    <n v="1"/>
    <s v="Metro-Goldwyn-Mayer (MGM)"/>
    <n v="90"/>
  </r>
  <r>
    <s v="Sweet Dreams"/>
    <x v="8"/>
    <x v="5"/>
    <n v="107.6"/>
    <x v="5"/>
    <s v="October 11, 1985 (United States)"/>
    <x v="12"/>
    <n v="4400"/>
    <s v="Karel Reisz"/>
    <s v="Robert Getchell"/>
    <s v="Jessica Lange"/>
    <s v="United States"/>
    <m/>
    <n v="9085049"/>
    <n v="482979.87766798417"/>
    <n v="1"/>
    <s v="HBO Pictures"/>
    <n v="115"/>
  </r>
  <r>
    <s v="The Slugger's Wife"/>
    <x v="8"/>
    <x v="3"/>
    <n v="107.6"/>
    <x v="5"/>
    <s v="March 29, 1985 (United States)"/>
    <x v="54"/>
    <n v="1000"/>
    <s v="Hal Ashby"/>
    <s v="Neil Simon"/>
    <s v="Michael O'Keefe"/>
    <s v="United States"/>
    <m/>
    <n v="1878561"/>
    <n v="99868.16383399209"/>
    <n v="1"/>
    <s v="Rastar Films"/>
    <n v="105"/>
  </r>
  <r>
    <s v="Avenging Angel"/>
    <x v="0"/>
    <x v="2"/>
    <n v="107.6"/>
    <x v="5"/>
    <s v="January 11, 1985 (United States)"/>
    <x v="25"/>
    <n v="1400"/>
    <s v="Robert Vincent O'Neil"/>
    <s v="Robert Vincent O'Neil"/>
    <s v="Betsy Russell"/>
    <s v="United States"/>
    <m/>
    <n v="5622787"/>
    <n v="298918.91363636364"/>
    <n v="1"/>
    <s v="Avenging Venture"/>
    <n v="93"/>
  </r>
  <r>
    <s v="Santa Claus: The Movie"/>
    <x v="1"/>
    <x v="1"/>
    <n v="107.6"/>
    <x v="5"/>
    <s v="November 27, 1985 (United States)"/>
    <x v="21"/>
    <n v="12000"/>
    <s v="Jeannot Szwarc"/>
    <s v="David Newman"/>
    <s v="Dudley Moore"/>
    <s v="United Kingdom"/>
    <n v="50000000"/>
    <n v="23717291"/>
    <n v="1260859.9365612648"/>
    <n v="-1.1081665692763984"/>
    <s v="GGG"/>
    <n v="107"/>
  </r>
  <r>
    <s v="That Was Then... This Is Now"/>
    <x v="0"/>
    <x v="6"/>
    <n v="107.6"/>
    <x v="5"/>
    <s v="November 8, 1985 (United States)"/>
    <x v="19"/>
    <n v="2200"/>
    <s v="Christopher Cain"/>
    <s v="S.E. Hinton"/>
    <s v="Emilio Estevez"/>
    <s v="United States"/>
    <m/>
    <n v="8630068"/>
    <n v="458792.15256916994"/>
    <n v="1"/>
    <s v="Media Ventures"/>
    <n v="102"/>
  </r>
  <r>
    <s v="Agnes of God"/>
    <x v="8"/>
    <x v="0"/>
    <n v="107.6"/>
    <x v="5"/>
    <s v="September 27, 1985 (United States)"/>
    <x v="14"/>
    <n v="6900"/>
    <s v="Norman Jewison"/>
    <s v="John Pielmeier"/>
    <s v="Jane Fonda"/>
    <s v="United States"/>
    <n v="10000000"/>
    <n v="25627836"/>
    <n v="1362428.4355731225"/>
    <n v="0.60979928231162395"/>
    <s v="Columbia Pictures"/>
    <n v="98"/>
  </r>
  <r>
    <s v="Rustlers' Rhapsody"/>
    <x v="1"/>
    <x v="3"/>
    <n v="107.6"/>
    <x v="5"/>
    <s v="May 10, 1985 (United States)"/>
    <x v="16"/>
    <n v="2100"/>
    <s v="Hugh Wilson"/>
    <s v="Hugh Wilson"/>
    <s v="Tom Berenger"/>
    <s v="United States"/>
    <m/>
    <n v="6090497"/>
    <n v="323783.33853754943"/>
    <n v="1"/>
    <s v="Paramount Pictures"/>
    <n v="88"/>
  </r>
  <r>
    <s v="The Adventures of Mark Twain"/>
    <x v="2"/>
    <x v="10"/>
    <n v="107.6"/>
    <x v="5"/>
    <s v="July 26, 1985 (United States)"/>
    <x v="34"/>
    <n v="2700"/>
    <s v="Will Vinton"/>
    <s v="Susan Shadburne"/>
    <s v="James Whitmore"/>
    <s v="United States"/>
    <m/>
    <n v="849915"/>
    <n v="45183.22826086956"/>
    <n v="1"/>
    <s v="Atlantic"/>
    <n v="86"/>
  </r>
  <r>
    <s v="Stick"/>
    <x v="0"/>
    <x v="2"/>
    <n v="107.6"/>
    <x v="5"/>
    <s v="April 26, 1985 (United States)"/>
    <x v="46"/>
    <n v="1900"/>
    <s v="Burt Reynolds"/>
    <s v="Elmore Leonard"/>
    <s v="Burt Reynolds"/>
    <s v="United States"/>
    <n v="22000000"/>
    <n v="8489518"/>
    <n v="451320.2256916996"/>
    <n v="-1.5914309858345315"/>
    <s v="Universal Pictures"/>
    <n v="109"/>
  </r>
  <r>
    <s v="The Bride"/>
    <x v="8"/>
    <x v="7"/>
    <n v="107.6"/>
    <x v="5"/>
    <s v="August 16, 1985 (United States)"/>
    <x v="11"/>
    <n v="2900"/>
    <s v="Franc Roddam"/>
    <s v="Lloyd Fonvielle"/>
    <s v="Sting"/>
    <s v="United Kingdom"/>
    <n v="13000000"/>
    <n v="3558669"/>
    <n v="189186.15830039524"/>
    <n v="-2.6530511829001235"/>
    <s v="Colgems Productions Ltd."/>
    <n v="118"/>
  </r>
  <r>
    <s v="Morons from Outer Space"/>
    <x v="8"/>
    <x v="3"/>
    <n v="107.6"/>
    <x v="5"/>
    <s v="September 20, 1985 (United States)"/>
    <x v="54"/>
    <n v="1800"/>
    <s v="Mike Hodges"/>
    <s v="Griff Rhys Jones"/>
    <s v="Mel Smith"/>
    <s v="United Kingdom"/>
    <m/>
    <n v="441137"/>
    <n v="23451.749604743083"/>
    <n v="1"/>
    <s v="Calendar Productions"/>
    <n v="90"/>
  </r>
  <r>
    <s v="Godzilla 1985"/>
    <x v="1"/>
    <x v="2"/>
    <n v="107.6"/>
    <x v="5"/>
    <s v="August 23, 1985 (United States)"/>
    <x v="19"/>
    <n v="6100"/>
    <s v="Directors"/>
    <s v="Reuben Bercovitch"/>
    <s v="Raymond Burr"/>
    <s v="Japan"/>
    <n v="2000000"/>
    <n v="4116395"/>
    <n v="218836.01877470355"/>
    <n v="0.51413797752645218"/>
    <s v="Toho Company"/>
    <n v="87"/>
  </r>
  <r>
    <s v="Plenty"/>
    <x v="0"/>
    <x v="0"/>
    <n v="107.6"/>
    <x v="5"/>
    <s v="September 20, 1985 (United States)"/>
    <x v="22"/>
    <n v="2800"/>
    <s v="Fred Schepisi"/>
    <s v="David Hare"/>
    <s v="Meryl Streep"/>
    <s v="United Kingdom"/>
    <n v="10000000"/>
    <n v="6148000"/>
    <n v="326840.31620553357"/>
    <n v="-0.6265452179570592"/>
    <s v="Pressman Productions"/>
    <n v="121"/>
  </r>
  <r>
    <s v="King David"/>
    <x v="8"/>
    <x v="1"/>
    <n v="107.6"/>
    <x v="5"/>
    <s v="March 29, 1985 (United States)"/>
    <x v="11"/>
    <n v="2100"/>
    <s v="Bruce Beresford"/>
    <s v="Andrew Birkin"/>
    <s v="Richard Gere"/>
    <s v="United Kingdom"/>
    <n v="22000000"/>
    <n v="5111099"/>
    <n v="271716.52786561265"/>
    <n v="-3.3043580255440173"/>
    <s v="Barclays Mercantile Industrial Finance"/>
    <n v="114"/>
  </r>
  <r>
    <s v="The Trip to Bountiful"/>
    <x v="1"/>
    <x v="0"/>
    <n v="107.6"/>
    <x v="5"/>
    <s v="January 24, 1986 (United States)"/>
    <x v="24"/>
    <n v="4300"/>
    <s v="Peter Masterson"/>
    <s v="Horton Foote"/>
    <s v="Geraldine Page"/>
    <s v="United States"/>
    <m/>
    <n v="7491903"/>
    <n v="398284.96185770747"/>
    <n v="1"/>
    <s v="Bountiful Film Partners"/>
    <n v="108"/>
  </r>
  <r>
    <s v="Missing in Action 2: The Beginning"/>
    <x v="0"/>
    <x v="2"/>
    <n v="107.6"/>
    <x v="5"/>
    <s v="March 1, 1985 (United States)"/>
    <x v="11"/>
    <n v="7900"/>
    <s v="Lance Hool"/>
    <s v="Steve Bing"/>
    <s v="Chuck Norris"/>
    <s v="United States"/>
    <n v="2410000"/>
    <n v="10755447"/>
    <n v="571781.66857707512"/>
    <n v="0.77592749050783294"/>
    <s v="The Cannon Group"/>
    <n v="100"/>
  </r>
  <r>
    <s v="The Protector"/>
    <x v="0"/>
    <x v="2"/>
    <n v="107.6"/>
    <x v="5"/>
    <s v="August 23, 1985 (United States)"/>
    <x v="46"/>
    <n v="4200"/>
    <s v="James Glickenhaus"/>
    <s v="James Glickenhaus"/>
    <s v="Jackie Chan"/>
    <s v="Hong Kong"/>
    <n v="5000000"/>
    <n v="981817"/>
    <n v="52195.409683794467"/>
    <n v="-4.0925987225725367"/>
    <s v="Eurasia Investments"/>
    <n v="91"/>
  </r>
  <r>
    <s v="The Mean Season"/>
    <x v="0"/>
    <x v="6"/>
    <n v="107.6"/>
    <x v="5"/>
    <s v="February 15, 1985 (United States)"/>
    <x v="10"/>
    <n v="3800"/>
    <s v="Phillip Borsos"/>
    <s v="John Katzenbach"/>
    <s v="Kurt Russell"/>
    <s v="United States"/>
    <n v="7000000"/>
    <n v="4349446"/>
    <n v="231225.48893280633"/>
    <n v="-0.60940036961029065"/>
    <s v="David Foster Productions"/>
    <n v="103"/>
  </r>
  <r>
    <s v="Turk 182"/>
    <x v="8"/>
    <x v="3"/>
    <n v="107.6"/>
    <x v="5"/>
    <s v="February 15, 1985 (United States)"/>
    <x v="22"/>
    <n v="3700"/>
    <s v="Bob Clark"/>
    <s v="James Gregory Kingston"/>
    <s v="Timothy Hutton"/>
    <s v="United States"/>
    <m/>
    <n v="3594997"/>
    <n v="191117.42944664031"/>
    <n v="1"/>
    <s v="Interscope Communications"/>
    <n v="102"/>
  </r>
  <r>
    <s v="The Official Story"/>
    <x v="4"/>
    <x v="0"/>
    <n v="107.6"/>
    <x v="5"/>
    <s v="November 8, 1985 (United States)"/>
    <x v="40"/>
    <n v="8800"/>
    <s v="Luis Puenzo"/>
    <s v="AÃ­da Bortnik"/>
    <s v="Norma Aleandro"/>
    <s v="Argentina"/>
    <m/>
    <n v="69832"/>
    <n v="3712.4126482213437"/>
    <n v="1"/>
    <s v="Historias Cinematograficas Cinemania"/>
    <n v="112"/>
  </r>
  <r>
    <s v="Krush Groove"/>
    <x v="0"/>
    <x v="3"/>
    <n v="107.6"/>
    <x v="5"/>
    <s v="October 25, 1985 (United States)"/>
    <x v="16"/>
    <n v="2900"/>
    <s v="Michael Schultz"/>
    <s v="Ralph Farquhar"/>
    <s v="Sheila E."/>
    <s v="United States"/>
    <n v="3000000"/>
    <n v="11052713"/>
    <n v="587584.9401185771"/>
    <n v="0.7285734280805084"/>
    <s v="Crystalite Productions"/>
    <n v="97"/>
  </r>
  <r>
    <s v="He-Man and She-Ra: The Secret of the Sword"/>
    <x v="2"/>
    <x v="10"/>
    <n v="107.6"/>
    <x v="5"/>
    <s v="March 22, 1985 (United States)"/>
    <x v="4"/>
    <n v="2600"/>
    <s v="Directors"/>
    <s v="Larry DiTillio"/>
    <s v="John Erwin"/>
    <s v="United States"/>
    <n v="2000000"/>
    <n v="7660857"/>
    <n v="407266.90375494072"/>
    <n v="0.73893260244904713"/>
    <s v="Filmation Associates"/>
    <n v="100"/>
  </r>
  <r>
    <s v="Warning Sign"/>
    <x v="0"/>
    <x v="0"/>
    <n v="107.6"/>
    <x v="5"/>
    <s v="August 23, 1985 (United States)"/>
    <x v="10"/>
    <n v="2300"/>
    <s v="Hal Barwood"/>
    <s v="Hal Barwood"/>
    <s v="Sam Waterston"/>
    <s v="United States"/>
    <m/>
    <n v="1918117"/>
    <n v="101971.04209486165"/>
    <n v="1"/>
    <s v="SLM Production Group"/>
    <n v="99"/>
  </r>
  <r>
    <s v="Creator"/>
    <x v="0"/>
    <x v="3"/>
    <n v="107.6"/>
    <x v="5"/>
    <s v="September 20, 1985 (United States)"/>
    <x v="19"/>
    <n v="3000"/>
    <s v="Ivan Passer"/>
    <s v="Jeremy Leven"/>
    <s v="Peter O'Toole"/>
    <s v="United States"/>
    <m/>
    <n v="5349607"/>
    <n v="284396.10335968377"/>
    <n v="1"/>
    <s v="Kings Road Entertainment"/>
    <n v="107"/>
  </r>
  <r>
    <s v="Taipei Story"/>
    <x v="4"/>
    <x v="0"/>
    <n v="107.6"/>
    <x v="5"/>
    <s v="1985 (Taiwan)"/>
    <x v="3"/>
    <n v="2500"/>
    <s v="Edward Yang"/>
    <s v="T'ien-wen Chu"/>
    <s v="Chin Tsai"/>
    <s v="Taiwan"/>
    <m/>
    <n v="35336"/>
    <n v="1878.5343873517786"/>
    <n v="1"/>
    <s v="Evergreen Film Company"/>
    <n v="119"/>
  </r>
  <r>
    <s v="Otac na sluzbenom putu"/>
    <x v="0"/>
    <x v="0"/>
    <n v="107.6"/>
    <x v="5"/>
    <s v="October 11, 1985 (United States)"/>
    <x v="40"/>
    <n v="9000"/>
    <s v="Emir Kusturica"/>
    <s v="Abdulah Sidran"/>
    <s v="Moreno D'E Bartolli"/>
    <s v="Yugoslavia"/>
    <m/>
    <n v="34751"/>
    <n v="1847.4345849802371"/>
    <n v="1"/>
    <s v="Centar Film"/>
    <n v="136"/>
  </r>
  <r>
    <s v="The Aviator"/>
    <x v="1"/>
    <x v="1"/>
    <n v="107.6"/>
    <x v="5"/>
    <s v="March 15, 1985 (United States)"/>
    <x v="30"/>
    <n v="1200"/>
    <s v="George Miller"/>
    <s v="Ernest K. Gann"/>
    <s v="Christopher Reeve"/>
    <s v="United States"/>
    <m/>
    <n v="1304192"/>
    <n v="69333.527272727268"/>
    <n v="1"/>
    <s v="United Artists"/>
    <n v="96"/>
  </r>
  <r>
    <s v="Starchaser: The Legend of Orin"/>
    <x v="1"/>
    <x v="10"/>
    <n v="107.6"/>
    <x v="5"/>
    <s v="November 22, 1985 (United States)"/>
    <x v="16"/>
    <n v="2100"/>
    <s v="Steven Hahn"/>
    <s v="Jeffrey Scott"/>
    <s v="Joe Colligan"/>
    <s v="South Korea"/>
    <n v="15000000"/>
    <n v="3360800"/>
    <n v="178667.03557312253"/>
    <n v="-3.4632230421328254"/>
    <s v="Young Sung Production Co."/>
    <n v="100"/>
  </r>
  <r>
    <s v="Maxie"/>
    <x v="1"/>
    <x v="3"/>
    <n v="107.6"/>
    <x v="5"/>
    <s v="September 27, 1985 (United States)"/>
    <x v="20"/>
    <n v="993"/>
    <s v="Paul Aaron"/>
    <s v="Jack Finney"/>
    <s v="Glenn Close"/>
    <s v="United States"/>
    <m/>
    <n v="2564278"/>
    <n v="136322.28893280632"/>
    <n v="1"/>
    <s v="Aurora"/>
    <n v="98"/>
  </r>
  <r>
    <s v="DEFCON-4"/>
    <x v="0"/>
    <x v="2"/>
    <n v="107.6"/>
    <x v="5"/>
    <s v="March 15, 1985 (United States)"/>
    <x v="54"/>
    <n v="1800"/>
    <s v="Paul Donovan"/>
    <s v="Paul Donovan"/>
    <s v="Lenore Zann"/>
    <s v="Canada"/>
    <m/>
    <n v="1057064"/>
    <n v="56195.694861660078"/>
    <n v="1"/>
    <s v="New World Pictures"/>
    <n v="88"/>
  </r>
  <r>
    <s v="The Care Bears Movie"/>
    <x v="2"/>
    <x v="10"/>
    <n v="107.6"/>
    <x v="5"/>
    <s v="March 29, 1985 (United States)"/>
    <x v="46"/>
    <n v="5200"/>
    <s v="Arna Selznick"/>
    <s v="Peter Sauder"/>
    <s v="Georgia Engel"/>
    <s v="Canada"/>
    <n v="2000000"/>
    <n v="22934622"/>
    <n v="1219251.6438735176"/>
    <n v="0.91279559785201603"/>
    <s v="Nelvana"/>
    <n v="77"/>
  </r>
  <r>
    <s v="Sylvester"/>
    <x v="1"/>
    <x v="0"/>
    <n v="107.6"/>
    <x v="5"/>
    <s v="March 15, 1985 (United States)"/>
    <x v="5"/>
    <n v="404"/>
    <s v="Tim Hunter"/>
    <s v="Carol Sobieski"/>
    <s v="Richard Farnsworth"/>
    <s v="United States"/>
    <m/>
    <n v="385687"/>
    <n v="20503.913636363635"/>
    <n v="1"/>
    <s v="Columbia Pictures"/>
    <n v="104"/>
  </r>
  <r>
    <s v="Radioactive Dreams"/>
    <x v="0"/>
    <x v="2"/>
    <n v="107.6"/>
    <x v="5"/>
    <s v="September 19, 1986 (United States)"/>
    <x v="41"/>
    <n v="1600"/>
    <s v="Albert Pyun"/>
    <s v="Albert Pyun"/>
    <s v="John Stockwell"/>
    <s v="Mexico"/>
    <m/>
    <n v="220038"/>
    <n v="11697.672332015811"/>
    <n v="1"/>
    <s v="ITM Productions"/>
    <n v="98"/>
  </r>
  <r>
    <s v="Twice in a Lifetime"/>
    <x v="0"/>
    <x v="0"/>
    <n v="107.6"/>
    <x v="5"/>
    <s v="November 8, 1985 (United States)"/>
    <x v="16"/>
    <n v="1000"/>
    <s v="Bud Yorkin"/>
    <s v="Colin Welland"/>
    <s v="Gene Hackman"/>
    <s v="United States"/>
    <n v="8000000"/>
    <n v="8402424"/>
    <n v="446690.12964426877"/>
    <n v="4.7893798265833766E-2"/>
    <s v="Bud Yorkin Productions"/>
    <n v="111"/>
  </r>
  <r>
    <s v="Dance with a Stranger"/>
    <x v="0"/>
    <x v="5"/>
    <n v="107.6"/>
    <x v="5"/>
    <s v="August 9, 1985 (United States)"/>
    <x v="17"/>
    <n v="2500"/>
    <s v="Mike Newell"/>
    <s v="Shelagh Delaney"/>
    <s v="Miranda Richardson"/>
    <s v="United Kingdom"/>
    <m/>
    <n v="2174622"/>
    <n v="115607.37509881423"/>
    <n v="1"/>
    <s v="Goldcrest Films International"/>
    <n v="96"/>
  </r>
  <r>
    <s v="Water"/>
    <x v="8"/>
    <x v="1"/>
    <n v="107.6"/>
    <x v="5"/>
    <s v="April 18, 1986 (United States)"/>
    <x v="10"/>
    <n v="2300"/>
    <s v="Dick Clement"/>
    <s v="Dick Clement"/>
    <s v="Michael Caine"/>
    <s v="United Kingdom"/>
    <m/>
    <n v="1256862"/>
    <n v="66817.367193675891"/>
    <n v="1"/>
    <s v="HandMade Films"/>
    <n v="115"/>
  </r>
  <r>
    <s v="One Magic Christmas"/>
    <x v="2"/>
    <x v="8"/>
    <n v="107.6"/>
    <x v="5"/>
    <s v="November 22, 1985 (United States)"/>
    <x v="16"/>
    <n v="3400"/>
    <s v="Phillip Borsos"/>
    <s v="Thomas Meehan"/>
    <s v="Mary Steenburgen"/>
    <s v="Canada"/>
    <m/>
    <n v="13677222"/>
    <n v="727109.23280632414"/>
    <n v="1"/>
    <s v="Walt Disney Pictures"/>
    <n v="89"/>
  </r>
  <r>
    <s v="Echo Park"/>
    <x v="0"/>
    <x v="3"/>
    <n v="107.6"/>
    <x v="5"/>
    <s v="July 25, 1986 (United States)"/>
    <x v="1"/>
    <n v="610"/>
    <s v="Robert Dornhelm"/>
    <s v="Michael Ventura"/>
    <s v="Susan Dey"/>
    <s v="United States"/>
    <m/>
    <m/>
    <n v="0"/>
    <e v="#DIV/0!"/>
    <s v="Sascha-Verleih"/>
    <n v="88"/>
  </r>
  <r>
    <s v="O.C. and Stiggs"/>
    <x v="0"/>
    <x v="3"/>
    <n v="107.6"/>
    <x v="5"/>
    <s v="1985 (United States)"/>
    <x v="20"/>
    <n v="1200"/>
    <s v="Robert Altman"/>
    <s v="Tod Carroll"/>
    <s v="Daniel Jenkins"/>
    <s v="United States"/>
    <n v="7000000"/>
    <n v="29815"/>
    <n v="1585.0266798418972"/>
    <n v="-233.7811504276371"/>
    <s v="Metro-Goldwyn-Mayer (MGM)"/>
    <n v="109"/>
  </r>
  <r>
    <s v="The Good Father"/>
    <x v="0"/>
    <x v="0"/>
    <n v="107.6"/>
    <x v="5"/>
    <s v="February 11, 1987 (United States)"/>
    <x v="19"/>
    <n v="511"/>
    <s v="Mike Newell"/>
    <s v="Peter Prince"/>
    <s v="Anthony Hopkins"/>
    <s v="United Kingdom"/>
    <m/>
    <n v="421201"/>
    <n v="22391.910869565218"/>
    <n v="1"/>
    <s v="Channel Four Films"/>
    <n v="90"/>
  </r>
  <r>
    <s v="Fever Pitch"/>
    <x v="0"/>
    <x v="0"/>
    <n v="107.6"/>
    <x v="5"/>
    <s v="November 22, 1985 (United States)"/>
    <x v="52"/>
    <n v="243"/>
    <s v="Richard Brooks"/>
    <s v="Richard Brooks"/>
    <s v="Ryan O'Neal"/>
    <s v="United States"/>
    <n v="7000000"/>
    <n v="618847"/>
    <n v="32899.17845849802"/>
    <n v="-10.311358057807503"/>
    <s v="Metro-Goldwyn-Mayer (MGM)"/>
    <n v="96"/>
  </r>
  <r>
    <s v="The Doctor and the Devils"/>
    <x v="0"/>
    <x v="6"/>
    <n v="107.6"/>
    <x v="5"/>
    <s v="October 4, 1985 (United States)"/>
    <x v="10"/>
    <n v="1100"/>
    <s v="Freddie Francis"/>
    <s v="Dylan Thomas"/>
    <s v="Timothy Dalton"/>
    <s v="United Kingdom"/>
    <m/>
    <n v="147070"/>
    <n v="7818.5434782608691"/>
    <n v="1"/>
    <s v="Brooksfilms"/>
    <n v="93"/>
  </r>
  <r>
    <s v="Head Office"/>
    <x v="8"/>
    <x v="3"/>
    <n v="107.6"/>
    <x v="5"/>
    <s v="January 3, 1986 (United States)"/>
    <x v="20"/>
    <n v="1400"/>
    <s v="Ken Finkleman"/>
    <s v="Ken Finkleman"/>
    <s v="Judge Reinhold"/>
    <s v="United States"/>
    <m/>
    <n v="3393807"/>
    <n v="180421.75553359682"/>
    <n v="1"/>
    <s v="Guber-Peters Company"/>
    <n v="90"/>
  </r>
  <r>
    <s v="Eleni"/>
    <x v="1"/>
    <x v="0"/>
    <n v="107.6"/>
    <x v="5"/>
    <s v="December 21, 1985 (Japan)"/>
    <x v="9"/>
    <n v="1400"/>
    <s v="Peter Yates"/>
    <s v="Nicholas Gage"/>
    <s v="Kate Nelligan"/>
    <s v="United States"/>
    <m/>
    <n v="305102"/>
    <n v="16219.849407114623"/>
    <n v="1"/>
    <s v="CBS Entertainment Production"/>
    <n v="114"/>
  </r>
  <r>
    <s v="Dreamchild"/>
    <x v="1"/>
    <x v="5"/>
    <n v="107.6"/>
    <x v="5"/>
    <s v="October 4, 1985 (United States)"/>
    <x v="8"/>
    <n v="1500"/>
    <s v="Gavin Millar"/>
    <s v="Dennis Potter"/>
    <s v="Coral Browne"/>
    <s v="United Kingdom"/>
    <m/>
    <n v="1215923"/>
    <n v="64640.965810276677"/>
    <n v="1"/>
    <s v="PfH Ltd."/>
    <n v="94"/>
  </r>
  <r>
    <s v="Defense of the Realm"/>
    <x v="1"/>
    <x v="14"/>
    <n v="107.6"/>
    <x v="5"/>
    <s v="November 21, 1986 (United States)"/>
    <x v="16"/>
    <n v="2100"/>
    <s v="David Drury"/>
    <s v="Martin Stellman"/>
    <s v="Gabriel Byrne"/>
    <s v="United Kingdom"/>
    <m/>
    <n v="750000"/>
    <n v="39871.54150197628"/>
    <n v="1"/>
    <s v="The Rank Organisation"/>
    <n v="96"/>
  </r>
  <r>
    <s v="Bad Medicine"/>
    <x v="8"/>
    <x v="3"/>
    <n v="107.6"/>
    <x v="5"/>
    <s v="November 22, 1985 (United States)"/>
    <x v="26"/>
    <n v="1200"/>
    <s v="Harvey Miller"/>
    <s v="Steven Horowitz"/>
    <s v="Steve Guttenberg"/>
    <s v="United States"/>
    <m/>
    <n v="2685453"/>
    <n v="142764.20098814229"/>
    <n v="1"/>
    <s v="Lantana Productions"/>
    <n v="98"/>
  </r>
  <r>
    <s v="Wetherby"/>
    <x v="0"/>
    <x v="0"/>
    <n v="107.6"/>
    <x v="5"/>
    <s v="July 19, 1985 (United States)"/>
    <x v="8"/>
    <n v="1400"/>
    <s v="David Hare"/>
    <s v="David Hare"/>
    <s v="Vanessa Redgrave"/>
    <s v="United Kingdom"/>
    <m/>
    <n v="1299985"/>
    <n v="69109.874505928849"/>
    <n v="1"/>
    <s v="Film Four International"/>
    <n v="102"/>
  </r>
  <r>
    <s v="Compromising Positions"/>
    <x v="0"/>
    <x v="3"/>
    <n v="107.6"/>
    <x v="5"/>
    <s v="August 30, 1985 (United States)"/>
    <x v="23"/>
    <n v="953"/>
    <s v="Frank Perry"/>
    <s v="Susan Isaacs"/>
    <s v="Susan Sarandon"/>
    <s v="United States"/>
    <m/>
    <n v="12531831"/>
    <n v="666217.89308300393"/>
    <n v="1"/>
    <s v="Blackhawk Productions"/>
    <n v="99"/>
  </r>
  <r>
    <s v="Rainbow Brite and the Star Stealer"/>
    <x v="2"/>
    <x v="10"/>
    <n v="107.6"/>
    <x v="5"/>
    <s v="November 15, 1985 (United States)"/>
    <x v="15"/>
    <n v="1100"/>
    <s v="Bernard DeyriÃ¨s"/>
    <s v="Jean Chalopin"/>
    <s v="Bettina Bush"/>
    <s v="United States"/>
    <m/>
    <n v="4889971"/>
    <n v="259960.90889328063"/>
    <n v="1"/>
    <s v="DIC Entertainment"/>
    <n v="85"/>
  </r>
  <r>
    <s v="Alamo Bay"/>
    <x v="0"/>
    <x v="2"/>
    <n v="107.6"/>
    <x v="5"/>
    <s v="April 3, 1985 (United States)"/>
    <x v="22"/>
    <n v="1100"/>
    <s v="Louis Malle"/>
    <s v="Alice Arlen"/>
    <s v="Amy Madigan"/>
    <s v="United States"/>
    <n v="5000000"/>
    <m/>
    <n v="0"/>
    <e v="#DIV/0!"/>
    <s v="Delphi IV Productions"/>
    <n v="98"/>
  </r>
  <r>
    <s v="Three Men and a Cradle"/>
    <x v="8"/>
    <x v="3"/>
    <n v="107.6"/>
    <x v="5"/>
    <s v="April 25, 1986 (United States)"/>
    <x v="14"/>
    <n v="3400"/>
    <s v="Coline Serreau"/>
    <s v="Coline Serreau"/>
    <s v="Roland Giraud"/>
    <s v="France"/>
    <m/>
    <n v="2052466"/>
    <n v="109113.31106719367"/>
    <n v="1"/>
    <s v="Flach Film"/>
    <n v="106"/>
  </r>
  <r>
    <s v="In the Shadow of Kilimanjaro"/>
    <x v="0"/>
    <x v="2"/>
    <n v="107.6"/>
    <x v="5"/>
    <s v="May 9, 1986 (United States)"/>
    <x v="27"/>
    <n v="386"/>
    <s v="Raju Patel"/>
    <s v="T. Michael Harry"/>
    <s v="John Rhys-Davies"/>
    <s v="United Kingdom"/>
    <m/>
    <m/>
    <n v="0"/>
    <e v="#DIV/0!"/>
    <s v="Film Corporation of Kenya"/>
    <n v="97"/>
  </r>
  <r>
    <s v="Rappin'"/>
    <x v="1"/>
    <x v="0"/>
    <n v="107.6"/>
    <x v="5"/>
    <s v="May 10, 1985 (United States)"/>
    <x v="52"/>
    <n v="434"/>
    <s v="Joel Silberg"/>
    <s v="Adam Friedman"/>
    <s v="Mario Van Peebles"/>
    <s v="United States"/>
    <n v="2000000"/>
    <n v="2864844"/>
    <n v="152300.995256917"/>
    <n v="0.30188170804413783"/>
    <s v="Cannon Pictures"/>
    <n v="92"/>
  </r>
  <r>
    <s v="Bal na vodi"/>
    <x v="0"/>
    <x v="0"/>
    <n v="107.6"/>
    <x v="5"/>
    <s v="October 24, 1985 (Yugoslavia)"/>
    <x v="37"/>
    <n v="804"/>
    <s v="Jovan Acin"/>
    <s v="Jovan Acin"/>
    <s v="Gala Videnovic"/>
    <s v="Yugoslavia"/>
    <m/>
    <m/>
    <n v="0"/>
    <e v="#DIV/0!"/>
    <s v="CFS Avala Film"/>
    <n v="112"/>
  </r>
  <r>
    <s v="Certain Fury"/>
    <x v="0"/>
    <x v="2"/>
    <n v="107.6"/>
    <x v="5"/>
    <s v="March 1, 1985 (United States)"/>
    <x v="33"/>
    <n v="487"/>
    <s v="Stephen Gyllenhaal"/>
    <s v="Michael Jacobs"/>
    <s v="Tatum O'Neal"/>
    <s v="United States"/>
    <m/>
    <n v="1381091"/>
    <n v="73421.636166007898"/>
    <n v="1"/>
    <s v="Entertainment Events"/>
    <n v="87"/>
  </r>
  <r>
    <s v="Bliss"/>
    <x v="0"/>
    <x v="3"/>
    <n v="107.6"/>
    <x v="5"/>
    <s v="February 21, 1986 (United States)"/>
    <x v="15"/>
    <n v="1300"/>
    <s v="Ray Lawrence"/>
    <s v="Ray Lawrence"/>
    <s v="Barry Otto"/>
    <s v="Australia"/>
    <m/>
    <m/>
    <n v="0"/>
    <e v="#DIV/0!"/>
    <s v="Window III Productions"/>
    <n v="112"/>
  </r>
  <r>
    <s v="Code Name: Emerald"/>
    <x v="1"/>
    <x v="2"/>
    <n v="107.6"/>
    <x v="5"/>
    <s v="September 27, 1985 (United States)"/>
    <x v="23"/>
    <n v="934"/>
    <s v="Jonathan Sanger"/>
    <s v="Ronald Bass"/>
    <s v="Ed Harris"/>
    <s v="United States"/>
    <m/>
    <n v="561548"/>
    <n v="29853.045849802369"/>
    <n v="1"/>
    <s v="Metro-Goldwyn-Mayer (MGM)"/>
    <n v="95"/>
  </r>
  <r>
    <s v="Colonel Redl"/>
    <x v="0"/>
    <x v="5"/>
    <n v="107.6"/>
    <x v="5"/>
    <s v="October 4, 1985 (United States)"/>
    <x v="24"/>
    <n v="2800"/>
    <s v="IstvÃ¡n SzabÃ³"/>
    <s v="IstvÃ¡n SzabÃ³"/>
    <s v="Klaus Maria Brandauer"/>
    <s v="Yugoslavia"/>
    <m/>
    <n v="2357"/>
    <n v="125.30296442687747"/>
    <n v="1"/>
    <s v="Manfred Durniok Filmproduktion"/>
    <n v="144"/>
  </r>
  <r>
    <s v="Thunder Run"/>
    <x v="8"/>
    <x v="2"/>
    <n v="107.6"/>
    <x v="5"/>
    <s v="May 30, 1986 (United States)"/>
    <x v="18"/>
    <n v="301"/>
    <s v="Gary Hudson"/>
    <s v="Charles Davis"/>
    <s v="Forrest Tucker"/>
    <s v="United States"/>
    <m/>
    <m/>
    <n v="0"/>
    <e v="#DIV/0!"/>
    <s v="Lynn-Davis Productions"/>
    <n v="90"/>
  </r>
  <r>
    <s v="Marie"/>
    <x v="8"/>
    <x v="5"/>
    <n v="107.6"/>
    <x v="5"/>
    <s v="September 27, 1985 (United States)"/>
    <x v="17"/>
    <n v="861"/>
    <s v="Roger Donaldson"/>
    <s v="Peter Maas"/>
    <s v="Sissy Spacek"/>
    <s v="United States"/>
    <m/>
    <n v="2507995"/>
    <n v="133330.168972332"/>
    <n v="1"/>
    <s v="Dino De Laurentiis Company"/>
    <n v="112"/>
  </r>
  <r>
    <s v="Movers &amp; Shakers"/>
    <x v="1"/>
    <x v="3"/>
    <n v="107.6"/>
    <x v="5"/>
    <s v="March 31, 1988 (Italy)"/>
    <x v="29"/>
    <n v="468"/>
    <s v="William Asher"/>
    <s v="Charles Grodin"/>
    <s v="Walter Matthau"/>
    <s v="United States"/>
    <m/>
    <n v="372438"/>
    <n v="19799.569565217389"/>
    <n v="1"/>
    <s v="Asher-Grodin Productions"/>
    <n v="80"/>
  </r>
  <r>
    <s v="La Cage aux Folles 3: The Wedding"/>
    <x v="8"/>
    <x v="3"/>
    <n v="107.6"/>
    <x v="5"/>
    <s v="February 14, 1986 (United States)"/>
    <x v="32"/>
    <n v="760"/>
    <s v="Georges Lautner"/>
    <s v="Philippe Nicaud"/>
    <s v="Michel Serrault"/>
    <s v="France"/>
    <m/>
    <n v="345280"/>
    <n v="18355.79446640316"/>
    <n v="1"/>
    <s v="Columbia Films"/>
    <n v="87"/>
  </r>
  <r>
    <s v="James Joyce's Women"/>
    <x v="0"/>
    <x v="0"/>
    <n v="107.6"/>
    <x v="5"/>
    <s v="September 13, 1985 (United States)"/>
    <x v="10"/>
    <n v="122"/>
    <s v="Michael Pearce"/>
    <s v="Fionnula Flanagan"/>
    <s v="Fionnula Flanagan"/>
    <s v="Ireland"/>
    <m/>
    <m/>
    <n v="0"/>
    <e v="#DIV/0!"/>
    <s v="The Rejoycing Company"/>
    <n v="88"/>
  </r>
  <r>
    <s v="Turtle Diary"/>
    <x v="1"/>
    <x v="3"/>
    <n v="107.6"/>
    <x v="5"/>
    <s v="February 14, 1986 (United States)"/>
    <x v="15"/>
    <n v="726"/>
    <s v="John Irvin"/>
    <s v="Russell Hoban"/>
    <s v="Glenda Jackson"/>
    <s v="United Kingdom"/>
    <m/>
    <n v="2156772"/>
    <n v="114658.43241106719"/>
    <n v="1"/>
    <s v="Britannic"/>
    <n v="97"/>
  </r>
  <r>
    <s v="Maccheroni"/>
    <x v="1"/>
    <x v="3"/>
    <n v="107.6"/>
    <x v="5"/>
    <s v="October 24, 1985 (Italy)"/>
    <x v="5"/>
    <n v="701"/>
    <s v="Ettore Scola"/>
    <s v="Ruggero Maccari"/>
    <s v="Jack Lemmon"/>
    <s v="Italy"/>
    <m/>
    <m/>
    <n v="0"/>
    <e v="#DIV/0!"/>
    <s v="Filmauro"/>
    <n v="104"/>
  </r>
  <r>
    <s v="My Man Adam"/>
    <x v="0"/>
    <x v="3"/>
    <n v="107.6"/>
    <x v="5"/>
    <s v="October 25, 1985 (United States)"/>
    <x v="11"/>
    <n v="128"/>
    <s v="Roger L. Simon"/>
    <s v="RenÃ©e Missel"/>
    <s v="Raphael Sbarge"/>
    <s v="United States"/>
    <m/>
    <m/>
    <n v="0"/>
    <e v="#DIV/0!"/>
    <s v="The Mount Company (II)"/>
    <n v="83"/>
  </r>
  <r>
    <s v="Sudden Death"/>
    <x v="0"/>
    <x v="2"/>
    <n v="107.6"/>
    <x v="5"/>
    <s v="September 13, 1985 (United States)"/>
    <x v="25"/>
    <n v="134"/>
    <s v="Sig Shore"/>
    <s v="Sig Shore"/>
    <s v="Denise Coward"/>
    <s v="United States"/>
    <m/>
    <m/>
    <n v="0"/>
    <e v="#DIV/0!"/>
    <s v="Lodestar Productions"/>
    <n v="90"/>
  </r>
  <r>
    <s v="One Woman or Two"/>
    <x v="8"/>
    <x v="3"/>
    <n v="107.6"/>
    <x v="5"/>
    <s v="February 20, 1987 (United States)"/>
    <x v="27"/>
    <n v="351"/>
    <s v="Daniel Vigne"/>
    <s v="Ã‰lisabeth Rappeneau"/>
    <s v="GÃ©rard Depardieu"/>
    <s v="France"/>
    <m/>
    <m/>
    <n v="0"/>
    <e v="#DIV/0!"/>
    <s v="Hachette PremiÃ¨re"/>
    <n v="97"/>
  </r>
  <r>
    <s v="Joshua Then and Now"/>
    <x v="0"/>
    <x v="3"/>
    <n v="107.6"/>
    <x v="5"/>
    <s v="September 20, 1985 (United States)"/>
    <x v="14"/>
    <n v="545"/>
    <s v="Ted Kotcheff"/>
    <s v="Mordecai Richler"/>
    <s v="James Woods"/>
    <s v="Canada"/>
    <m/>
    <n v="542420"/>
    <n v="28836.162055335968"/>
    <n v="1"/>
    <s v="Films RSL"/>
    <n v="119"/>
  </r>
  <r>
    <s v="On the Edge"/>
    <x v="8"/>
    <x v="0"/>
    <n v="107.6"/>
    <x v="5"/>
    <s v="May 2, 1986 (United States)"/>
    <x v="8"/>
    <n v="214"/>
    <s v="Rob Nilsson"/>
    <s v="Roy Kissin"/>
    <s v="Bruce Dern"/>
    <s v="United States"/>
    <m/>
    <m/>
    <n v="0"/>
    <e v="#DIV/0!"/>
    <s v="Alliance Communications Corporation"/>
    <n v="95"/>
  </r>
  <r>
    <s v="The Girl in the Picture"/>
    <x v="8"/>
    <x v="3"/>
    <n v="107.6"/>
    <x v="5"/>
    <s v="July 5, 1985 (United Kingdom)"/>
    <x v="21"/>
    <n v="155"/>
    <s v="Cary Parker"/>
    <s v="Cary Parker"/>
    <s v="John Gordon Sinclair"/>
    <s v="United Kingdom"/>
    <m/>
    <n v="202428"/>
    <n v="10761.488537549407"/>
    <n v="1"/>
    <s v="Antonine Films"/>
    <n v="84"/>
  </r>
  <r>
    <s v="Here Come the Littles"/>
    <x v="2"/>
    <x v="10"/>
    <n v="107.6"/>
    <x v="5"/>
    <s v="May 24, 1985 (United States)"/>
    <x v="15"/>
    <n v="207"/>
    <s v="Bernard DeyriÃ¨s"/>
    <s v="Heywood Kling"/>
    <s v="Jimmy Keegan"/>
    <s v="United States"/>
    <m/>
    <n v="6565359"/>
    <n v="349027.97845849802"/>
    <n v="1"/>
    <s v="ABC Entertainment"/>
    <n v="72"/>
  </r>
  <r>
    <s v="Came a Hot Friday"/>
    <x v="1"/>
    <x v="1"/>
    <n v="107.6"/>
    <x v="5"/>
    <s v="October 4, 1985 (United States)"/>
    <x v="14"/>
    <n v="192"/>
    <s v="Ian Mune"/>
    <s v="Ronald Hugh Morrieson"/>
    <s v="Peter Bland"/>
    <s v="New Zealand"/>
    <m/>
    <m/>
    <n v="0"/>
    <e v="#DIV/0!"/>
    <s v="Mirage Films"/>
    <n v="101"/>
  </r>
  <r>
    <s v="Wuthering Heights"/>
    <x v="4"/>
    <x v="0"/>
    <n v="107.6"/>
    <x v="5"/>
    <s v="October 9, 1985 (France)"/>
    <x v="16"/>
    <n v="339"/>
    <s v="Jacques Rivette"/>
    <s v="Pascal Bonitzer"/>
    <s v="Fabienne Babe"/>
    <s v="France"/>
    <m/>
    <m/>
    <n v="0"/>
    <e v="#DIV/0!"/>
    <s v="La Cecilia"/>
    <n v="130"/>
  </r>
  <r>
    <s v="The Frog Prince"/>
    <x v="1"/>
    <x v="3"/>
    <n v="107.6"/>
    <x v="5"/>
    <s v="February 21, 1986 (United States)"/>
    <x v="14"/>
    <n v="91"/>
    <s v="Brian Gilbert"/>
    <s v="Brian Gilbert"/>
    <s v="Jane Snowden"/>
    <s v="United Kingdom"/>
    <m/>
    <m/>
    <n v="0"/>
    <e v="#DIV/0!"/>
    <s v="Enigma Productions"/>
    <n v="90"/>
  </r>
  <r>
    <s v="Lune de miel"/>
    <x v="0"/>
    <x v="14"/>
    <n v="107.6"/>
    <x v="5"/>
    <s v="November 20, 1985 (France)"/>
    <x v="26"/>
    <n v="100"/>
    <s v="Patrick Jamain"/>
    <s v="Robert Geoffrion"/>
    <s v="Nathalie Baye"/>
    <s v="France"/>
    <m/>
    <m/>
    <n v="0"/>
    <e v="#DIV/0!"/>
    <s v="Malofilm"/>
    <n v="98"/>
  </r>
  <r>
    <s v="Tea in the Harem"/>
    <x v="3"/>
    <x v="0"/>
    <n v="107.6"/>
    <x v="5"/>
    <s v="June 6, 1986 (United States)"/>
    <x v="15"/>
    <n v="397"/>
    <s v="Mehdi Charef"/>
    <s v="Mehdi Charef"/>
    <s v="Kader Boukhanef"/>
    <s v="France"/>
    <m/>
    <m/>
    <n v="0"/>
    <e v="#DIV/0!"/>
    <s v="Centre national du cinÃ©ma et de l'image animÃ©e (CNC)"/>
    <n v="110"/>
  </r>
  <r>
    <s v="Mr. Love"/>
    <x v="8"/>
    <x v="3"/>
    <n v="107.6"/>
    <x v="5"/>
    <s v="April 25, 1986 (United States)"/>
    <x v="5"/>
    <n v="166"/>
    <s v="Roy Battersby"/>
    <s v="Kenneth Eastaugh"/>
    <s v="Barry Jackson"/>
    <s v="United Kingdom"/>
    <m/>
    <m/>
    <n v="0"/>
    <e v="#DIV/0!"/>
    <s v="Enigma Productions"/>
    <n v="91"/>
  </r>
  <r>
    <s v="Death of an Angel"/>
    <x v="1"/>
    <x v="0"/>
    <n v="107.6"/>
    <x v="5"/>
    <s v="March 7, 1986 (United States)"/>
    <x v="20"/>
    <n v="51"/>
    <s v="Petru Popescu"/>
    <s v="Petru Popescu"/>
    <s v="Bonnie Bedelia"/>
    <s v="United States"/>
    <m/>
    <m/>
    <n v="0"/>
    <e v="#DIV/0!"/>
    <s v="Angeles"/>
    <n v="91"/>
  </r>
  <r>
    <s v="Sincerely Charlotte"/>
    <x v="3"/>
    <x v="0"/>
    <n v="107.6"/>
    <x v="5"/>
    <s v="July 18, 1986 (United States)"/>
    <x v="41"/>
    <n v="139"/>
    <s v="Caroline Huppert"/>
    <s v="Caroline Huppert"/>
    <s v="Isabelle Huppert"/>
    <s v="France"/>
    <m/>
    <m/>
    <n v="0"/>
    <e v="#DIV/0!"/>
    <s v="Les Films de la Tour"/>
    <n v="88"/>
  </r>
  <r>
    <s v="Top Gun"/>
    <x v="1"/>
    <x v="2"/>
    <n v="109.6"/>
    <x v="6"/>
    <s v="May 16, 1986 (United States)"/>
    <x v="15"/>
    <n v="306000"/>
    <s v="Tony Scott"/>
    <s v="Jim Cash"/>
    <s v="Tom Cruise"/>
    <s v="United States"/>
    <n v="15000000"/>
    <n v="357288178"/>
    <n v="19347225.449011859"/>
    <n v="0.95801708278184339"/>
    <s v="Paramount Pictures"/>
    <n v="110"/>
  </r>
  <r>
    <s v="Aliens"/>
    <x v="0"/>
    <x v="2"/>
    <n v="109.6"/>
    <x v="6"/>
    <s v="July 18, 1986 (United States)"/>
    <x v="28"/>
    <n v="668000"/>
    <s v="James Cameron"/>
    <s v="James Cameron"/>
    <s v="Sigourney Weaver"/>
    <s v="United Kingdom"/>
    <n v="18500000"/>
    <n v="131060248"/>
    <n v="7096938.3304347824"/>
    <n v="0.85884354499313931"/>
    <s v="Twentieth Century Fox"/>
    <n v="137"/>
  </r>
  <r>
    <s v="Stand by Me"/>
    <x v="0"/>
    <x v="1"/>
    <n v="109.6"/>
    <x v="6"/>
    <s v="August 22, 1986 (United States)"/>
    <x v="31"/>
    <n v="374000"/>
    <s v="Rob Reiner"/>
    <s v="Stephen King"/>
    <s v="Wil Wheaton"/>
    <s v="United States"/>
    <n v="8000000"/>
    <n v="52287414"/>
    <n v="2831373.8015810275"/>
    <n v="0.84699950928917622"/>
    <s v="Columbia Pictures"/>
    <n v="89"/>
  </r>
  <r>
    <s v="Ferris Bueller's Day Off"/>
    <x v="8"/>
    <x v="3"/>
    <n v="109.6"/>
    <x v="6"/>
    <s v="June 11, 1986 (United States)"/>
    <x v="40"/>
    <n v="330000"/>
    <s v="John Hughes"/>
    <s v="John Hughes"/>
    <s v="Matthew Broderick"/>
    <s v="United States"/>
    <n v="6000000"/>
    <n v="70720215"/>
    <n v="3829513.6185770752"/>
    <n v="0.91515862897192835"/>
    <s v="Paramount Pictures"/>
    <n v="103"/>
  </r>
  <r>
    <s v="Crocodile Dundee"/>
    <x v="8"/>
    <x v="2"/>
    <n v="109.6"/>
    <x v="6"/>
    <s v="September 26, 1986 (United States)"/>
    <x v="14"/>
    <n v="96000"/>
    <s v="Peter Faiman"/>
    <s v="Paul Hogan"/>
    <s v="Paul Hogan"/>
    <s v="Australia"/>
    <n v="8800000"/>
    <n v="328203506"/>
    <n v="17772284.712252963"/>
    <n v="0.97318736747437429"/>
    <s v="Rimfire Films"/>
    <n v="97"/>
  </r>
  <r>
    <s v="Labyrinth"/>
    <x v="1"/>
    <x v="1"/>
    <n v="109.6"/>
    <x v="6"/>
    <s v="June 27, 1986 (United States)"/>
    <x v="34"/>
    <n v="127000"/>
    <s v="Jim Henson"/>
    <s v="Dennis Lee"/>
    <s v="David Bowie"/>
    <s v="United Kingdom"/>
    <n v="25000000"/>
    <n v="13915874"/>
    <n v="753547.32727272727"/>
    <n v="-0.79650951136809656"/>
    <s v="Henson Associates (HA)"/>
    <n v="101"/>
  </r>
  <r>
    <s v="Highlander"/>
    <x v="0"/>
    <x v="2"/>
    <n v="109.6"/>
    <x v="6"/>
    <s v="March 7, 1986 (United States)"/>
    <x v="12"/>
    <n v="127000"/>
    <s v="Russell Mulcahy"/>
    <s v="Gregory Widen"/>
    <s v="Christopher Lambert"/>
    <s v="United Kingdom"/>
    <n v="16000000"/>
    <n v="5900712"/>
    <n v="319524.72094861662"/>
    <n v="-1.7115371839872884"/>
    <s v="Thorn EMI Screen Entertainment"/>
    <n v="116"/>
  </r>
  <r>
    <s v="Big Trouble in Little China"/>
    <x v="8"/>
    <x v="2"/>
    <n v="109.6"/>
    <x v="6"/>
    <s v="July 2, 1986 (United States)"/>
    <x v="4"/>
    <n v="128000"/>
    <s v="John Carpenter"/>
    <s v="Gary Goldman"/>
    <s v="Kurt Russell"/>
    <s v="United States"/>
    <n v="25000000"/>
    <n v="11100577"/>
    <n v="601098.43833992095"/>
    <n v="-1.2521351818018109"/>
    <s v="Twentieth Century Fox"/>
    <n v="99"/>
  </r>
  <r>
    <s v="Pretty in Pink"/>
    <x v="8"/>
    <x v="3"/>
    <n v="109.6"/>
    <x v="6"/>
    <s v="February 28, 1986 (United States)"/>
    <x v="8"/>
    <n v="76000"/>
    <s v="Howard Deutch"/>
    <s v="John Hughes"/>
    <s v="Molly Ringwald"/>
    <s v="United States"/>
    <n v="9000000"/>
    <n v="40479480"/>
    <n v="2191971.8418972334"/>
    <n v="0.77766512810935318"/>
    <s v="Paramount Pictures"/>
    <n v="97"/>
  </r>
  <r>
    <s v="Platoon"/>
    <x v="0"/>
    <x v="0"/>
    <n v="109.6"/>
    <x v="6"/>
    <s v="February 6, 1987 (United States)"/>
    <x v="31"/>
    <n v="389000"/>
    <s v="Oliver Stone"/>
    <s v="Oliver Stone"/>
    <s v="Charlie Sheen"/>
    <s v="United States"/>
    <n v="6000000"/>
    <n v="138545632"/>
    <n v="7502273.3533596834"/>
    <n v="0.95669296885519994"/>
    <s v="Hemdale"/>
    <n v="120"/>
  </r>
  <r>
    <s v="Blue Velvet"/>
    <x v="0"/>
    <x v="0"/>
    <n v="109.6"/>
    <x v="6"/>
    <s v="October 23, 1986 (Italy)"/>
    <x v="3"/>
    <n v="186000"/>
    <s v="David Lynch"/>
    <s v="David Lynch"/>
    <s v="Isabella Rossellini"/>
    <s v="United States"/>
    <n v="6000000"/>
    <n v="8618766"/>
    <n v="466707.88221343874"/>
    <n v="0.30384465711216663"/>
    <s v="De Laurentiis Entertainment Group (DEG)"/>
    <n v="120"/>
  </r>
  <r>
    <s v="Manhunter"/>
    <x v="0"/>
    <x v="6"/>
    <n v="109.6"/>
    <x v="6"/>
    <s v="August 15, 1986 (United States)"/>
    <x v="13"/>
    <n v="68000"/>
    <s v="Michael Mann"/>
    <s v="Thomas Harris"/>
    <s v="William Petersen"/>
    <s v="United States"/>
    <n v="15000000"/>
    <n v="8621783"/>
    <n v="466871.25335968379"/>
    <n v="-0.7397793472649451"/>
    <s v="De Laurentiis Entertainment Group (DEG)"/>
    <n v="120"/>
  </r>
  <r>
    <s v="Howard the Duck"/>
    <x v="1"/>
    <x v="2"/>
    <n v="109.6"/>
    <x v="6"/>
    <s v="August 1, 1986 (United States)"/>
    <x v="32"/>
    <n v="44000"/>
    <s v="Willard Huyck"/>
    <s v="Steve Gerber"/>
    <s v="Lea Thompson"/>
    <s v="United States"/>
    <n v="37000000"/>
    <n v="37962774"/>
    <n v="2055691.714624506"/>
    <n v="2.5361002333496495E-2"/>
    <s v="Universal Pictures"/>
    <n v="110"/>
  </r>
  <r>
    <s v="The Fly"/>
    <x v="0"/>
    <x v="0"/>
    <n v="109.6"/>
    <x v="6"/>
    <s v="August 15, 1986 (United States)"/>
    <x v="37"/>
    <n v="165000"/>
    <s v="David Cronenberg"/>
    <s v="George Langelaan"/>
    <s v="Jeff Goldblum"/>
    <s v="United States"/>
    <n v="15000000"/>
    <n v="60629159"/>
    <n v="3283080.941897233"/>
    <n v="0.75259429212930362"/>
    <s v="SLM Production Group"/>
    <n v="96"/>
  </r>
  <r>
    <s v="Little Shop of Horrors"/>
    <x v="8"/>
    <x v="3"/>
    <n v="109.6"/>
    <x v="6"/>
    <s v="December 19, 1986 (United States)"/>
    <x v="9"/>
    <n v="68000"/>
    <s v="Frank Oz"/>
    <s v="Howard Ashman"/>
    <s v="Rick Moranis"/>
    <s v="United States"/>
    <n v="25000000"/>
    <n v="38983045"/>
    <n v="2110939.5909090908"/>
    <n v="0.35869555597824643"/>
    <s v="The Geffen Company"/>
    <n v="94"/>
  </r>
  <r>
    <s v="The Mosquito Coast"/>
    <x v="1"/>
    <x v="1"/>
    <n v="109.6"/>
    <x v="6"/>
    <s v="November 26, 1986 (United States)"/>
    <x v="14"/>
    <n v="28000"/>
    <s v="Peter Weir"/>
    <s v="Paul Theroux"/>
    <s v="Harrison Ford"/>
    <s v="United States"/>
    <n v="25000000"/>
    <n v="14302779"/>
    <n v="774498.30948616599"/>
    <n v="-0.74791206659908538"/>
    <s v="The Saul Zaentz Company"/>
    <n v="117"/>
  </r>
  <r>
    <s v="The Karate Kid Part II"/>
    <x v="1"/>
    <x v="2"/>
    <n v="109.6"/>
    <x v="6"/>
    <s v="June 20, 1986 (United States)"/>
    <x v="10"/>
    <n v="82000"/>
    <s v="John G. Avildsen"/>
    <s v="Robert Mark Kamen"/>
    <s v="Pat Morita"/>
    <s v="United States"/>
    <m/>
    <n v="115103979"/>
    <n v="6232903.2106719371"/>
    <n v="1"/>
    <s v="Columbia Pictures"/>
    <n v="113"/>
  </r>
  <r>
    <s v="River's Edge"/>
    <x v="0"/>
    <x v="6"/>
    <n v="109.6"/>
    <x v="6"/>
    <s v="May 8, 1987 (United States)"/>
    <x v="9"/>
    <n v="17000"/>
    <s v="Tim Hunter"/>
    <s v="Neal Jimenez"/>
    <s v="Crispin Glover"/>
    <s v="United States"/>
    <n v="1900000"/>
    <n v="4600000"/>
    <n v="249090.90909090909"/>
    <n v="0.58695652173913049"/>
    <s v="Hemdale"/>
    <n v="99"/>
  </r>
  <r>
    <s v="9Â½ Weeks"/>
    <x v="0"/>
    <x v="0"/>
    <n v="109.6"/>
    <x v="6"/>
    <s v="February 21, 1986 (United States)"/>
    <x v="22"/>
    <n v="39000"/>
    <s v="Adrian Lyne"/>
    <s v="Elizabeth McNeill"/>
    <s v="Mickey Rourke"/>
    <s v="United States"/>
    <n v="17000000"/>
    <n v="6735922"/>
    <n v="364751.5075098814"/>
    <n v="-1.5237821934398883"/>
    <s v="Producers Sales Organization (PSO)"/>
    <n v="117"/>
  </r>
  <r>
    <s v="The Golden Child"/>
    <x v="8"/>
    <x v="2"/>
    <n v="109.6"/>
    <x v="6"/>
    <s v="December 12, 1986 (United States)"/>
    <x v="22"/>
    <n v="53000"/>
    <s v="Michael Ritchie"/>
    <s v="Dennis Feldman"/>
    <s v="Eddie Murphy"/>
    <s v="United States"/>
    <n v="25000000"/>
    <n v="79817937"/>
    <n v="4322157.0628458494"/>
    <n v="0.68678719421174717"/>
    <s v="Paramount Pictures"/>
    <n v="94"/>
  </r>
  <r>
    <s v="Star Trek IV: The Voyage Home"/>
    <x v="1"/>
    <x v="2"/>
    <n v="109.6"/>
    <x v="6"/>
    <s v="November 26, 1986 (United States)"/>
    <x v="4"/>
    <n v="81000"/>
    <s v="Leonard Nimoy"/>
    <s v="Gene Roddenberry"/>
    <s v="William Shatner"/>
    <s v="United States"/>
    <n v="25000000"/>
    <n v="109713132"/>
    <n v="5940987.7802371541"/>
    <n v="0.7721330205029604"/>
    <s v="Paramount Pictures"/>
    <n v="119"/>
  </r>
  <r>
    <s v="Short Circuit"/>
    <x v="1"/>
    <x v="3"/>
    <n v="109.6"/>
    <x v="6"/>
    <s v="May 9, 1986 (United States)"/>
    <x v="17"/>
    <n v="58000"/>
    <s v="John Badham"/>
    <s v="S.S. Wilson"/>
    <s v="Ally Sheedy"/>
    <s v="United States"/>
    <n v="15000000"/>
    <n v="40697761"/>
    <n v="2203791.8011857709"/>
    <n v="0.63142935553629109"/>
    <s v="TriStar Pictures"/>
    <n v="98"/>
  </r>
  <r>
    <s v="The Delta Force"/>
    <x v="0"/>
    <x v="2"/>
    <n v="109.6"/>
    <x v="6"/>
    <s v="February 14, 1986 (United States)"/>
    <x v="41"/>
    <n v="19000"/>
    <s v="Menahem Golan"/>
    <s v="James Bruner"/>
    <s v="Chuck Norris"/>
    <s v="United States"/>
    <n v="12000000"/>
    <n v="17768900"/>
    <n v="962189.44664031616"/>
    <n v="0.32466275346251033"/>
    <s v="Golan-Globus Productions"/>
    <n v="125"/>
  </r>
  <r>
    <s v="The Name of the Rose"/>
    <x v="0"/>
    <x v="6"/>
    <n v="109.6"/>
    <x v="6"/>
    <s v="September 24, 1986 (United States)"/>
    <x v="3"/>
    <n v="104000"/>
    <s v="Jean-Jacques Annaud"/>
    <s v="Umberto Eco"/>
    <s v="Sean Connery"/>
    <s v="West Germany"/>
    <m/>
    <n v="7153487"/>
    <n v="387362.73478260869"/>
    <n v="1"/>
    <s v="Constantin Film"/>
    <n v="130"/>
  </r>
  <r>
    <s v="The Wraith"/>
    <x v="8"/>
    <x v="2"/>
    <n v="109.6"/>
    <x v="6"/>
    <s v="November 21, 1986 (United States)"/>
    <x v="22"/>
    <n v="15000"/>
    <s v="Mike Marvin"/>
    <s v="Mike Marvin"/>
    <s v="Charlie Sheen"/>
    <s v="United States"/>
    <n v="2700000"/>
    <n v="3500000"/>
    <n v="189525.69169960474"/>
    <n v="0.22857142857142856"/>
    <s v="New Century Entertainment Corporation"/>
    <n v="93"/>
  </r>
  <r>
    <s v="The Color of Money"/>
    <x v="0"/>
    <x v="0"/>
    <n v="109.6"/>
    <x v="6"/>
    <s v="October 17, 1986 (United States)"/>
    <x v="9"/>
    <n v="77000"/>
    <s v="Martin Scorsese"/>
    <s v="Walter Tevis"/>
    <s v="Paul Newman"/>
    <s v="United States"/>
    <n v="13800000"/>
    <n v="52293982"/>
    <n v="2831729.4600790516"/>
    <n v="0.73610730198362018"/>
    <s v="Touchstone Pictures"/>
    <n v="119"/>
  </r>
  <r>
    <s v="Hoosiers"/>
    <x v="1"/>
    <x v="0"/>
    <n v="109.6"/>
    <x v="6"/>
    <s v="February 27, 1987 (United States)"/>
    <x v="24"/>
    <n v="44000"/>
    <s v="David Anspaugh"/>
    <s v="Angelo Pizzo"/>
    <s v="Gene Hackman"/>
    <s v="United Kingdom"/>
    <n v="6000000"/>
    <n v="28607524"/>
    <n v="1549103.0782608695"/>
    <n v="0.7902649666570235"/>
    <s v="Cinema '84"/>
    <n v="114"/>
  </r>
  <r>
    <s v="Heartbreak Ridge"/>
    <x v="0"/>
    <x v="0"/>
    <n v="109.6"/>
    <x v="6"/>
    <s v="December 5, 1986 (United States)"/>
    <x v="15"/>
    <n v="41000"/>
    <s v="Clint Eastwood"/>
    <s v="James Carabatsos"/>
    <s v="Clint Eastwood"/>
    <s v="United States"/>
    <n v="15000000"/>
    <n v="42724017"/>
    <n v="2313513.9640316204"/>
    <n v="0.64890941785740797"/>
    <s v="Jay Weston Productions"/>
    <n v="130"/>
  </r>
  <r>
    <s v="Flight of the Navigator"/>
    <x v="1"/>
    <x v="1"/>
    <n v="109.6"/>
    <x v="6"/>
    <s v="August 1, 1986 (United States)"/>
    <x v="15"/>
    <n v="45000"/>
    <s v="Randal Kleiser"/>
    <s v="Mark H. Baker"/>
    <s v="Joey Cramer"/>
    <s v="United States"/>
    <n v="9000000"/>
    <n v="18564613"/>
    <n v="1005277.4628458498"/>
    <n v="0.51520669997268465"/>
    <s v="Walt Disney Pictures"/>
    <n v="90"/>
  </r>
  <r>
    <s v="Cobra"/>
    <x v="0"/>
    <x v="2"/>
    <n v="109.6"/>
    <x v="6"/>
    <s v="May 23, 1986 (United States)"/>
    <x v="1"/>
    <n v="69000"/>
    <s v="George P. Cosmatos"/>
    <s v="Paula Gosling"/>
    <s v="Sylvester Stallone"/>
    <s v="United States"/>
    <n v="25000000"/>
    <n v="49042224"/>
    <n v="2655646.1217391305"/>
    <n v="0.49023518998649002"/>
    <s v="Warner Bros."/>
    <n v="87"/>
  </r>
  <r>
    <s v="Peggy Sue Got Married"/>
    <x v="8"/>
    <x v="3"/>
    <n v="109.6"/>
    <x v="6"/>
    <s v="October 10, 1986 (United States)"/>
    <x v="5"/>
    <n v="34000"/>
    <s v="Francis Ford Coppola"/>
    <s v="Jerry Leichtling"/>
    <s v="Kathleen Turner"/>
    <s v="United States"/>
    <n v="18000000"/>
    <n v="41488348"/>
    <n v="2246602.2434782609"/>
    <n v="0.5661432458096427"/>
    <s v="TriStar Pictures"/>
    <n v="103"/>
  </r>
  <r>
    <s v="The Mission"/>
    <x v="1"/>
    <x v="1"/>
    <n v="109.6"/>
    <x v="6"/>
    <s v="October 31, 1986 (United States)"/>
    <x v="34"/>
    <n v="57000"/>
    <s v="Roland JoffÃ©"/>
    <s v="Robert Bolt"/>
    <s v="Robert De Niro"/>
    <s v="United Kingdom"/>
    <n v="24500000"/>
    <n v="17502499"/>
    <n v="947763.77984189719"/>
    <n v="-0.39980010854449982"/>
    <s v="Warner Bros."/>
    <n v="125"/>
  </r>
  <r>
    <s v="Working Girls"/>
    <x v="9"/>
    <x v="0"/>
    <n v="109.6"/>
    <x v="6"/>
    <s v="March 20, 1987 (United States)"/>
    <x v="14"/>
    <n v="780"/>
    <s v="Lizzie Borden"/>
    <s v="Lizzie Borden"/>
    <s v="Louise Smith"/>
    <s v="United States"/>
    <m/>
    <n v="1777378"/>
    <n v="96245.369960474301"/>
    <n v="1"/>
    <s v="Alternate Current"/>
    <n v="93"/>
  </r>
  <r>
    <s v="Youngblood"/>
    <x v="0"/>
    <x v="0"/>
    <n v="109.6"/>
    <x v="6"/>
    <s v="January 31, 1986 (United States)"/>
    <x v="19"/>
    <n v="13000"/>
    <s v="Peter Markle"/>
    <s v="Peter Markle"/>
    <s v="Rob Lowe"/>
    <s v="United States"/>
    <m/>
    <n v="15448384"/>
    <n v="836533.04664031626"/>
    <n v="1"/>
    <s v="Blueline Productions"/>
    <n v="110"/>
  </r>
  <r>
    <s v="Three Amigos!"/>
    <x v="1"/>
    <x v="3"/>
    <n v="109.6"/>
    <x v="6"/>
    <s v="December 12, 1986 (United States)"/>
    <x v="16"/>
    <n v="70000"/>
    <s v="John Landis"/>
    <s v="Steve Martin"/>
    <s v="Steve Martin"/>
    <s v="United States"/>
    <n v="25000000"/>
    <n v="39246734"/>
    <n v="2125218.4023715416"/>
    <n v="0.3630043203085383"/>
    <s v="L.A. Films"/>
    <n v="104"/>
  </r>
  <r>
    <s v="Maximum Overdrive"/>
    <x v="0"/>
    <x v="2"/>
    <n v="109.6"/>
    <x v="6"/>
    <s v="July 25, 1986 (United States)"/>
    <x v="30"/>
    <n v="31000"/>
    <s v="Stephen King"/>
    <s v="Stephen King"/>
    <s v="Emilio Estevez"/>
    <s v="United States"/>
    <n v="10000000"/>
    <n v="7433663"/>
    <n v="402534.32055335969"/>
    <n v="-0.34523181909107259"/>
    <s v="De Laurentiis Entertainment Group (DEG)"/>
    <n v="98"/>
  </r>
  <r>
    <s v="Lucas"/>
    <x v="8"/>
    <x v="3"/>
    <n v="109.6"/>
    <x v="6"/>
    <s v="March 28, 1986 (United States)"/>
    <x v="15"/>
    <n v="15000"/>
    <s v="David Seltzer"/>
    <s v="David Seltzer"/>
    <s v="Corey Haim"/>
    <s v="United States"/>
    <n v="6000000"/>
    <n v="8200000"/>
    <n v="444031.62055335968"/>
    <n v="0.26829268292682928"/>
    <s v="Lawrence Gordon Productions"/>
    <n v="100"/>
  </r>
  <r>
    <s v="Friday the 13th Part VI: Jason Lives"/>
    <x v="0"/>
    <x v="4"/>
    <n v="109.6"/>
    <x v="6"/>
    <s v="August 1, 1986 (United States)"/>
    <x v="22"/>
    <n v="40000"/>
    <s v="Tom McLoughlin"/>
    <s v="Tom McLoughlin"/>
    <s v="Thom Mathews"/>
    <s v="United States"/>
    <n v="3000000"/>
    <n v="19472057"/>
    <n v="1054415.7347826087"/>
    <n v="0.84593307219673808"/>
    <s v="Paramount Pictures"/>
    <n v="86"/>
  </r>
  <r>
    <s v="The Money Pit"/>
    <x v="1"/>
    <x v="3"/>
    <n v="109.6"/>
    <x v="6"/>
    <s v="March 26, 1986 (United States)"/>
    <x v="5"/>
    <n v="54000"/>
    <s v="Richard Benjamin"/>
    <s v="David Giler"/>
    <s v="Tom Hanks"/>
    <s v="United States"/>
    <n v="10000000"/>
    <n v="54999651"/>
    <n v="2978241.971146245"/>
    <n v="0.81818066445548898"/>
    <s v="Amblin Entertainment"/>
    <n v="91"/>
  </r>
  <r>
    <s v="Back to School"/>
    <x v="8"/>
    <x v="3"/>
    <n v="109.6"/>
    <x v="6"/>
    <s v="June 13, 1986 (United States)"/>
    <x v="14"/>
    <n v="29000"/>
    <s v="Alan Metter"/>
    <s v="Rodney Dangerfield"/>
    <s v="Rodney Dangerfield"/>
    <s v="United States"/>
    <n v="11000000"/>
    <n v="91258000"/>
    <n v="4941638.7351778653"/>
    <n v="0.87946262245501761"/>
    <s v="Orion Pictures"/>
    <n v="96"/>
  </r>
  <r>
    <s v="Betty Blue"/>
    <x v="9"/>
    <x v="0"/>
    <n v="109.6"/>
    <x v="6"/>
    <s v="November 7, 1986 (United States)"/>
    <x v="34"/>
    <n v="19000"/>
    <s v="Jean-Jacques Beineix"/>
    <s v="Philippe Djian"/>
    <s v="Jean-Hugues Anglade"/>
    <s v="France"/>
    <m/>
    <n v="2016851"/>
    <n v="109212.88023715415"/>
    <n v="1"/>
    <s v="Gaumont"/>
    <n v="185"/>
  </r>
  <r>
    <s v="About Last Night"/>
    <x v="0"/>
    <x v="3"/>
    <n v="109.6"/>
    <x v="6"/>
    <s v="July 2, 1986 (United States)"/>
    <x v="19"/>
    <n v="15000"/>
    <s v="Edward Zwick"/>
    <s v="David Mamet"/>
    <s v="Rob Lowe"/>
    <s v="United States"/>
    <n v="8500000"/>
    <n v="38702310"/>
    <n v="2095737.7351778655"/>
    <n v="0.78037486651313581"/>
    <s v="TriStar Pictures"/>
    <n v="113"/>
  </r>
  <r>
    <s v="Critters"/>
    <x v="8"/>
    <x v="3"/>
    <n v="109.6"/>
    <x v="6"/>
    <s v="April 11, 1986 (United States)"/>
    <x v="10"/>
    <n v="32000"/>
    <s v="Stephen Herek"/>
    <s v="Domonic Muir"/>
    <s v="Dee Wallace"/>
    <s v="United States"/>
    <n v="2000000"/>
    <n v="13167232"/>
    <n v="713008.21501976287"/>
    <n v="0.8481077875744879"/>
    <s v="New Line Cinema"/>
    <n v="86"/>
  </r>
  <r>
    <s v="The Texas Chainsaw Massacre 2"/>
    <x v="9"/>
    <x v="3"/>
    <n v="109.6"/>
    <x v="6"/>
    <s v="August 22, 1986 (United States)"/>
    <x v="41"/>
    <n v="29000"/>
    <s v="Tobe Hooper"/>
    <s v="L.M. Kit Carson"/>
    <s v="Dennis Hopper"/>
    <s v="United States"/>
    <n v="4700000"/>
    <n v="8025872"/>
    <n v="434602.55494071147"/>
    <n v="0.41439385028816805"/>
    <s v="Cannon Films"/>
    <n v="101"/>
  </r>
  <r>
    <s v="Iron Eagle"/>
    <x v="8"/>
    <x v="2"/>
    <n v="109.6"/>
    <x v="6"/>
    <s v="January 17, 1986 (United States)"/>
    <x v="30"/>
    <n v="14000"/>
    <s v="Sidney J. Furie"/>
    <s v="Kevin Alyn Elders"/>
    <s v="Louis Gossett Jr."/>
    <s v="United States"/>
    <m/>
    <n v="24159872"/>
    <n v="1308261.8434782608"/>
    <n v="1"/>
    <s v="TriStar Pictures"/>
    <n v="117"/>
  </r>
  <r>
    <s v="One Crazy Summer"/>
    <x v="1"/>
    <x v="3"/>
    <n v="109.6"/>
    <x v="6"/>
    <s v="August 8, 1986 (United States)"/>
    <x v="5"/>
    <n v="14000"/>
    <s v="Savage Steve Holland"/>
    <s v="Savage Steve Holland"/>
    <s v="John Cusack"/>
    <s v="United States"/>
    <m/>
    <n v="13431806"/>
    <n v="727334.94940711465"/>
    <n v="1"/>
    <s v="A&amp;M Films"/>
    <n v="93"/>
  </r>
  <r>
    <s v="From Beyond"/>
    <x v="0"/>
    <x v="4"/>
    <n v="109.6"/>
    <x v="6"/>
    <s v="October 24, 1986 (United States)"/>
    <x v="17"/>
    <n v="24000"/>
    <s v="Stuart Gordon"/>
    <s v="H.P. Lovecraft"/>
    <s v="Jeffrey Combs"/>
    <s v="United States"/>
    <n v="4500000"/>
    <n v="1261000"/>
    <n v="68283.399209486161"/>
    <n v="-2.5685963521015069"/>
    <s v="Empire Pictures"/>
    <n v="85"/>
  </r>
  <r>
    <s v="Sid and Nancy"/>
    <x v="0"/>
    <x v="5"/>
    <n v="109.6"/>
    <x v="6"/>
    <s v="November 7, 1986 (United States)"/>
    <x v="9"/>
    <n v="30000"/>
    <s v="Alex Cox"/>
    <s v="Alex Cox"/>
    <s v="Gary Oldman"/>
    <s v="United Kingdom"/>
    <n v="4000000"/>
    <n v="2850707"/>
    <n v="154366.34743083004"/>
    <n v="-0.40316068961138413"/>
    <s v="Initial Pictures"/>
    <n v="112"/>
  </r>
  <r>
    <s v="Henry: Portrait of a Serial Killer"/>
    <x v="9"/>
    <x v="5"/>
    <n v="109.6"/>
    <x v="6"/>
    <s v="September 7, 1990 (United States)"/>
    <x v="9"/>
    <n v="33000"/>
    <s v="John McNaughton"/>
    <s v="Richard Fire"/>
    <s v="Michael Rooker"/>
    <s v="United States"/>
    <n v="111000"/>
    <n v="609939"/>
    <n v="33028.31739130435"/>
    <n v="0.81801458834408036"/>
    <s v="Maljack Productions"/>
    <n v="83"/>
  </r>
  <r>
    <s v="Mona Lisa"/>
    <x v="0"/>
    <x v="6"/>
    <n v="109.6"/>
    <x v="6"/>
    <s v="June 13, 1986 (United States)"/>
    <x v="4"/>
    <n v="14000"/>
    <s v="Neil Jordan"/>
    <s v="Neil Jordan"/>
    <s v="Bob Hoskins"/>
    <s v="United Kingdom"/>
    <m/>
    <n v="5794184"/>
    <n v="313756.2086956522"/>
    <n v="1"/>
    <s v="HandMade Films"/>
    <n v="104"/>
  </r>
  <r>
    <s v="Police Academy 3: Back in Training"/>
    <x v="1"/>
    <x v="3"/>
    <n v="109.6"/>
    <x v="6"/>
    <s v="March 21, 1986 (United States)"/>
    <x v="20"/>
    <n v="43000"/>
    <s v="Jerry Paris"/>
    <s v="Neal Israel"/>
    <s v="Steve Guttenberg"/>
    <s v="Canada"/>
    <m/>
    <n v="43579163"/>
    <n v="2359820.2889328063"/>
    <n v="1"/>
    <s v="Police Academy Productions"/>
    <n v="83"/>
  </r>
  <r>
    <s v="Night of the Creeps"/>
    <x v="0"/>
    <x v="3"/>
    <n v="109.6"/>
    <x v="6"/>
    <s v="August 22, 1986 (United States)"/>
    <x v="8"/>
    <n v="22000"/>
    <s v="Fred Dekker"/>
    <s v="Fred Dekker"/>
    <s v="Jason Lively"/>
    <s v="United States"/>
    <n v="5000000"/>
    <n v="591366"/>
    <n v="32022.585770750989"/>
    <n v="-7.4550007947700747"/>
    <s v="TriStar Pictures"/>
    <n v="88"/>
  </r>
  <r>
    <s v="The Sacrifice"/>
    <x v="1"/>
    <x v="0"/>
    <n v="109.6"/>
    <x v="6"/>
    <s v="May 9, 1986 (Sweden)"/>
    <x v="31"/>
    <n v="26000"/>
    <s v="Andrei Tarkovsky"/>
    <s v="Andrei Tarkovsky"/>
    <s v="Erland Josephson"/>
    <s v="Sweden"/>
    <m/>
    <n v="167292"/>
    <n v="9058.8948616600792"/>
    <n v="1"/>
    <s v="Svenska Filminstitutet (SFI)"/>
    <n v="149"/>
  </r>
  <r>
    <s v="The Hitcher"/>
    <x v="0"/>
    <x v="2"/>
    <n v="109.6"/>
    <x v="6"/>
    <s v="February 21, 1986 (United States)"/>
    <x v="13"/>
    <n v="45000"/>
    <s v="Robert Harmon"/>
    <s v="Eric Red"/>
    <s v="Rutger Hauer"/>
    <s v="United States"/>
    <n v="6000000"/>
    <n v="5844868"/>
    <n v="316500.75731225294"/>
    <n v="-2.6541574591590435E-2"/>
    <s v="HBO Pictures"/>
    <n v="97"/>
  </r>
  <r>
    <s v="Rad"/>
    <x v="1"/>
    <x v="0"/>
    <n v="109.6"/>
    <x v="6"/>
    <s v="March 28, 1986 (United States)"/>
    <x v="15"/>
    <n v="5600"/>
    <s v="Hal Needham"/>
    <s v="Sam Bernard"/>
    <s v="Bart Conner"/>
    <s v="United States"/>
    <m/>
    <n v="2015882"/>
    <n v="109160.40869565218"/>
    <n v="1"/>
    <s v="TaliaFilm II Productions"/>
    <n v="91"/>
  </r>
  <r>
    <s v="An American Tail"/>
    <x v="2"/>
    <x v="10"/>
    <n v="109.6"/>
    <x v="6"/>
    <s v="November 21, 1986 (United States)"/>
    <x v="15"/>
    <n v="50000"/>
    <s v="Don Bluth"/>
    <s v="Judy Freudberg"/>
    <s v="Dom DeLuise"/>
    <s v="United States"/>
    <m/>
    <n v="84542002"/>
    <n v="4577966.116205534"/>
    <n v="1"/>
    <s v="Universal Pictures"/>
    <n v="80"/>
  </r>
  <r>
    <s v="SpaceCamp"/>
    <x v="1"/>
    <x v="1"/>
    <n v="109.6"/>
    <x v="6"/>
    <s v="June 6, 1986 (United States)"/>
    <x v="46"/>
    <n v="13000"/>
    <s v="Harry Winer"/>
    <s v="Clifford Green"/>
    <s v="Kate Capshaw"/>
    <s v="United States"/>
    <n v="18000000"/>
    <n v="9697739"/>
    <n v="525134.48339920945"/>
    <n v="-0.85610274724861124"/>
    <s v="ABC Motion Pictures"/>
    <n v="107"/>
  </r>
  <r>
    <s v="Raw Deal"/>
    <x v="0"/>
    <x v="2"/>
    <n v="109.6"/>
    <x v="6"/>
    <s v="June 6, 1986 (United States)"/>
    <x v="41"/>
    <n v="32000"/>
    <s v="John Irvin"/>
    <s v="Luciano Vincenzoni"/>
    <s v="Arnold Schwarzenegger"/>
    <s v="United States"/>
    <n v="8500000"/>
    <n v="16209459"/>
    <n v="877745.40830039524"/>
    <n v="0.475614824652692"/>
    <s v="De Laurentiis Entertainment Group (DEG)"/>
    <n v="106"/>
  </r>
  <r>
    <s v="Hannah and Her Sisters"/>
    <x v="8"/>
    <x v="3"/>
    <n v="109.6"/>
    <x v="6"/>
    <s v="March 14, 1986 (United States)"/>
    <x v="6"/>
    <n v="68000"/>
    <s v="Woody Allen"/>
    <s v="Woody Allen"/>
    <s v="Mia Farrow"/>
    <s v="United States"/>
    <n v="6400000"/>
    <n v="40084041"/>
    <n v="2170558.7418972333"/>
    <n v="0.84033545919185149"/>
    <s v="Orion Pictures"/>
    <n v="107"/>
  </r>
  <r>
    <s v="The Great Mouse Detective"/>
    <x v="2"/>
    <x v="10"/>
    <n v="109.6"/>
    <x v="6"/>
    <s v="July 2, 1986 (United States)"/>
    <x v="13"/>
    <n v="46000"/>
    <s v="Directors"/>
    <s v="Peter Young"/>
    <s v="Vincent Price"/>
    <s v="United States"/>
    <n v="14000000"/>
    <n v="38625550"/>
    <n v="2091581.166007905"/>
    <n v="0.63754561423720824"/>
    <s v="Walt Disney Pictures"/>
    <n v="74"/>
  </r>
  <r>
    <s v="Ruthless People"/>
    <x v="0"/>
    <x v="3"/>
    <n v="109.6"/>
    <x v="6"/>
    <s v="June 27, 1986 (United States)"/>
    <x v="15"/>
    <n v="27000"/>
    <s v="Jim Abrahams"/>
    <s v="Dale Launer"/>
    <s v="Bette Midler"/>
    <s v="United States"/>
    <n v="13000000"/>
    <n v="71624879"/>
    <n v="3878501.3529644269"/>
    <n v="0.81849882077985781"/>
    <s v="Touchstone Pictures"/>
    <n v="93"/>
  </r>
  <r>
    <s v="The Transformers: the Movie"/>
    <x v="1"/>
    <x v="10"/>
    <n v="109.6"/>
    <x v="6"/>
    <s v="August 8, 1986 (United States)"/>
    <x v="4"/>
    <n v="38000"/>
    <s v="Nelson Shin"/>
    <s v="Ron Friedman"/>
    <s v="Orson Welles"/>
    <s v="United States"/>
    <n v="6000000"/>
    <n v="5860601"/>
    <n v="317352.70237154153"/>
    <n v="-2.3785785792276252E-2"/>
    <s v="Sunbow Productions"/>
    <n v="84"/>
  </r>
  <r>
    <s v="Wildcats"/>
    <x v="0"/>
    <x v="3"/>
    <n v="109.6"/>
    <x v="6"/>
    <s v="February 14, 1986 (United States)"/>
    <x v="10"/>
    <n v="12000"/>
    <s v="Michael Ritchie"/>
    <s v="Ezra Sacks"/>
    <s v="Goldie Hawn"/>
    <s v="United States"/>
    <m/>
    <n v="26285544"/>
    <n v="1423367.4023715416"/>
    <n v="1"/>
    <s v="Hawn / Sylbert Movie Company"/>
    <n v="106"/>
  </r>
  <r>
    <s v="Troll"/>
    <x v="8"/>
    <x v="3"/>
    <n v="109.6"/>
    <x v="6"/>
    <s v="January 17, 1986 (United States)"/>
    <x v="54"/>
    <n v="9500"/>
    <s v="John Carl Buechler"/>
    <s v="John Carl Buechler"/>
    <s v="Michael Moriarty"/>
    <s v="Italy"/>
    <n v="1100000"/>
    <n v="5450815"/>
    <n v="295162.70948616602"/>
    <n v="0.79819531574636082"/>
    <s v="Empire Pictures"/>
    <n v="82"/>
  </r>
  <r>
    <s v="At Close Range"/>
    <x v="0"/>
    <x v="6"/>
    <n v="109.6"/>
    <x v="6"/>
    <s v="April 18, 1986 (United States)"/>
    <x v="9"/>
    <n v="15000"/>
    <s v="James Foley"/>
    <s v="Elliott Lewitt"/>
    <s v="Sean Penn"/>
    <s v="United States"/>
    <n v="6500000"/>
    <n v="2347000"/>
    <n v="127090.5138339921"/>
    <n v="-1.7694929697486153"/>
    <s v="Hemdale"/>
    <n v="111"/>
  </r>
  <r>
    <s v="The Boy Who Could Fly"/>
    <x v="1"/>
    <x v="0"/>
    <n v="109.6"/>
    <x v="6"/>
    <s v="August 15, 1986 (United States)"/>
    <x v="16"/>
    <n v="5600"/>
    <s v="Nick Castle"/>
    <s v="Nick Castle"/>
    <s v="Lucy Deakins"/>
    <s v="United States"/>
    <m/>
    <n v="7177431"/>
    <n v="388659.30711462448"/>
    <n v="1"/>
    <s v="Lorimar Film Partners"/>
    <n v="114"/>
  </r>
  <r>
    <s v="Something Wild"/>
    <x v="0"/>
    <x v="3"/>
    <n v="109.6"/>
    <x v="6"/>
    <s v="November 7, 1986 (United States)"/>
    <x v="15"/>
    <n v="17000"/>
    <s v="Jonathan Demme"/>
    <s v="E. Max Frye"/>
    <s v="Jeff Daniels"/>
    <s v="United States"/>
    <n v="7000000"/>
    <n v="8362969"/>
    <n v="452856.42411067191"/>
    <n v="0.16297668925952016"/>
    <s v="Religioso Primitiva"/>
    <n v="114"/>
  </r>
  <r>
    <s v="Heartburn"/>
    <x v="0"/>
    <x v="3"/>
    <n v="109.6"/>
    <x v="6"/>
    <s v="July 25, 1986 (United States)"/>
    <x v="10"/>
    <n v="10000"/>
    <s v="Mike Nichols"/>
    <s v="Nora Ephron"/>
    <s v="Meryl Streep"/>
    <s v="United States"/>
    <n v="20000000"/>
    <n v="25314189"/>
    <n v="1370768.3371541502"/>
    <n v="0.20992926141145585"/>
    <s v="Paramount Pictures"/>
    <n v="108"/>
  </r>
  <r>
    <s v="Crossroads"/>
    <x v="0"/>
    <x v="0"/>
    <n v="109.6"/>
    <x v="6"/>
    <s v="March 14, 1986 (United States)"/>
    <x v="12"/>
    <n v="15000"/>
    <s v="Walter Hill"/>
    <s v="John Fusco"/>
    <s v="Ralph Macchio"/>
    <s v="United States"/>
    <m/>
    <n v="5839031"/>
    <n v="316184.68260869564"/>
    <n v="1"/>
    <s v="Columbia Pictures"/>
    <n v="99"/>
  </r>
  <r>
    <s v="The Clan of the Cave Bear"/>
    <x v="0"/>
    <x v="1"/>
    <n v="109.6"/>
    <x v="6"/>
    <s v="January 17, 1986 (United States)"/>
    <x v="20"/>
    <n v="6200"/>
    <s v="Michael Chapman"/>
    <s v="Jean M. Auel"/>
    <s v="Daryl Hannah"/>
    <s v="United States"/>
    <n v="15000000"/>
    <n v="1953732"/>
    <n v="105794.97391304348"/>
    <n v="-6.6776139204353511"/>
    <s v="Warner Bros."/>
    <n v="98"/>
  </r>
  <r>
    <s v="She's Gotta Have It"/>
    <x v="0"/>
    <x v="3"/>
    <n v="109.6"/>
    <x v="6"/>
    <s v="August 8, 1986 (United States)"/>
    <x v="8"/>
    <n v="13000"/>
    <s v="Spike Lee"/>
    <s v="Spike Lee"/>
    <s v="Tracy Camilla Johns"/>
    <s v="United States"/>
    <n v="175000"/>
    <n v="7137502"/>
    <n v="386497.14387351781"/>
    <n v="0.97548161807870593"/>
    <s v="40 Acres &amp; A Mule Filmworks"/>
    <n v="84"/>
  </r>
  <r>
    <s v="Running Scared"/>
    <x v="0"/>
    <x v="2"/>
    <n v="109.6"/>
    <x v="6"/>
    <s v="June 27, 1986 (United States)"/>
    <x v="16"/>
    <n v="12000"/>
    <s v="Peter Hyams"/>
    <s v="Gary DeVore"/>
    <s v="Gregory Hines"/>
    <s v="United States"/>
    <m/>
    <n v="38500726"/>
    <n v="2084821.9217391305"/>
    <n v="1"/>
    <s v="Metro-Goldwyn-Mayer (MGM)"/>
    <n v="107"/>
  </r>
  <r>
    <s v="8 Million Ways to Die"/>
    <x v="0"/>
    <x v="2"/>
    <n v="109.6"/>
    <x v="6"/>
    <s v="April 25, 1986 (United States)"/>
    <x v="1"/>
    <n v="4700"/>
    <s v="Hal Ashby"/>
    <s v="Lawrence Block"/>
    <s v="Jeff Bridges"/>
    <s v="United States"/>
    <n v="18000000"/>
    <n v="1305114"/>
    <n v="70672.18102766799"/>
    <n v="-12.791898638739605"/>
    <s v="Producers Sales Organization (PSO)"/>
    <n v="115"/>
  </r>
  <r>
    <s v="Soul Man"/>
    <x v="8"/>
    <x v="3"/>
    <n v="109.6"/>
    <x v="6"/>
    <s v="October 24, 1986 (United States)"/>
    <x v="11"/>
    <n v="7800"/>
    <s v="Steve Miner"/>
    <s v="Carol Black"/>
    <s v="C. Thomas Howell"/>
    <s v="United States"/>
    <m/>
    <n v="27820000"/>
    <n v="1506458.4980237153"/>
    <n v="1"/>
    <s v="Balcor Film Investors"/>
    <n v="104"/>
  </r>
  <r>
    <s v="Down by Law"/>
    <x v="0"/>
    <x v="3"/>
    <n v="109.6"/>
    <x v="6"/>
    <s v="September 25, 1986 (Canada)"/>
    <x v="3"/>
    <n v="49000"/>
    <s v="Jim Jarmusch"/>
    <s v="Jim Jarmusch"/>
    <s v="Tom Waits"/>
    <s v="United States"/>
    <n v="1100000"/>
    <n v="1504286"/>
    <n v="81457.384189723321"/>
    <n v="0.26875607431033727"/>
    <s v="Island Pictures"/>
    <n v="107"/>
  </r>
  <r>
    <s v="Poltergeist II: the Other Side"/>
    <x v="8"/>
    <x v="4"/>
    <n v="109.6"/>
    <x v="6"/>
    <s v="May 23, 1986 (United States)"/>
    <x v="46"/>
    <n v="26000"/>
    <s v="Brian Gibson"/>
    <s v="Mark Victor"/>
    <s v="JoBeth Williams"/>
    <s v="United States"/>
    <n v="19000000"/>
    <n v="40996665"/>
    <n v="2219977.5118577075"/>
    <n v="0.53654766796274767"/>
    <s v="Freddie Fields Productions"/>
    <n v="91"/>
  </r>
  <r>
    <s v="Bad Blood"/>
    <x v="9"/>
    <x v="6"/>
    <n v="109.6"/>
    <x v="6"/>
    <s v="November 26, 1986 (France)"/>
    <x v="4"/>
    <n v="7500"/>
    <s v="Leos Carax"/>
    <s v="Leos Carax"/>
    <s v="Michel Piccoli"/>
    <s v="Switzerland"/>
    <m/>
    <n v="58731"/>
    <n v="3180.2952569169961"/>
    <n v="1"/>
    <s v="Les Films Plain Chant"/>
    <n v="105"/>
  </r>
  <r>
    <s v="Psycho III"/>
    <x v="0"/>
    <x v="4"/>
    <n v="109.6"/>
    <x v="6"/>
    <s v="July 2, 1986 (United States)"/>
    <x v="20"/>
    <n v="14000"/>
    <s v="Anthony Perkins"/>
    <s v="Charles Edward Pogue"/>
    <s v="Anthony Perkins"/>
    <s v="United States"/>
    <m/>
    <n v="14481606"/>
    <n v="784181.82687747036"/>
    <n v="1"/>
    <s v="Universal Pictures"/>
    <n v="93"/>
  </r>
  <r>
    <s v="Allan Quatermain and the Lost City of Gold"/>
    <x v="1"/>
    <x v="2"/>
    <n v="109.6"/>
    <x v="6"/>
    <s v="January 30, 1987 (United States)"/>
    <x v="26"/>
    <n v="9000"/>
    <s v="Gary Nelson"/>
    <s v="H. Rider Haggard"/>
    <s v="Richard Chamberlain"/>
    <s v="United States"/>
    <n v="13000000"/>
    <n v="3751699"/>
    <n v="203155.24229249012"/>
    <n v="-2.4650967468339013"/>
    <s v="Golan-Globus Productions"/>
    <n v="99"/>
  </r>
  <r>
    <s v="The Adventures of Milo and Otis"/>
    <x v="2"/>
    <x v="1"/>
    <n v="109.6"/>
    <x v="6"/>
    <s v="August 25, 1989 (United States)"/>
    <x v="9"/>
    <n v="11000"/>
    <s v="Masanori Hata"/>
    <s v="Masanori Hata"/>
    <s v="KyÃ´ko Koizumi"/>
    <s v="Japan"/>
    <m/>
    <n v="13299749"/>
    <n v="720184.03675889329"/>
    <n v="1"/>
    <s v="Fuji Television Network"/>
    <n v="76"/>
  </r>
  <r>
    <s v="Caravaggio"/>
    <x v="3"/>
    <x v="5"/>
    <n v="109.6"/>
    <x v="6"/>
    <s v="August 29, 1986 (United States)"/>
    <x v="14"/>
    <n v="5500"/>
    <s v="Derek Jarman"/>
    <s v="Derek Jarman"/>
    <s v="Noam Almaz"/>
    <s v="United Kingdom"/>
    <m/>
    <n v="5478"/>
    <n v="296.63478260869567"/>
    <n v="1"/>
    <s v="British Film Institute (BFI)"/>
    <n v="93"/>
  </r>
  <r>
    <s v="Children of a Lesser God"/>
    <x v="0"/>
    <x v="0"/>
    <n v="109.6"/>
    <x v="6"/>
    <s v="October 31, 1986 (United States)"/>
    <x v="13"/>
    <n v="15000"/>
    <s v="Randa Haines"/>
    <s v="Mark Medoff"/>
    <s v="William Hurt"/>
    <s v="United States"/>
    <n v="10500000"/>
    <n v="31853080"/>
    <n v="1724850.5770750989"/>
    <n v="0.67036154745475163"/>
    <s v="Paramount Pictures"/>
    <n v="119"/>
  </r>
  <r>
    <s v="Invaders from Mars"/>
    <x v="1"/>
    <x v="4"/>
    <n v="109.6"/>
    <x v="6"/>
    <s v="June 6, 1986 (United States)"/>
    <x v="41"/>
    <n v="8200"/>
    <s v="Tobe Hooper"/>
    <s v="Richard Blake"/>
    <s v="Karen Black"/>
    <s v="United States"/>
    <n v="12000000"/>
    <n v="4884663"/>
    <n v="264505.46679841896"/>
    <n v="-1.4566689656993737"/>
    <s v="Cannon Pictures"/>
    <n v="100"/>
  </r>
  <r>
    <s v="Matador"/>
    <x v="5"/>
    <x v="0"/>
    <n v="109.6"/>
    <x v="6"/>
    <s v="March 7, 1986 (Spain)"/>
    <x v="9"/>
    <n v="11000"/>
    <s v="Pedro AlmodÃ³var"/>
    <s v="Pedro AlmodÃ³var"/>
    <s v="Assumpta Serna"/>
    <s v="Spain"/>
    <m/>
    <n v="286126"/>
    <n v="15493.779446640316"/>
    <n v="1"/>
    <s v="CompaÃ±Ã­a Iberoamericana de TV"/>
    <n v="110"/>
  </r>
  <r>
    <s v="Down and Out in Beverly Hills"/>
    <x v="0"/>
    <x v="3"/>
    <n v="109.6"/>
    <x v="6"/>
    <s v="January 31, 1986 (United States)"/>
    <x v="19"/>
    <n v="16000"/>
    <s v="Paul Mazursky"/>
    <s v="RenÃ© Fauchois"/>
    <s v="Nick Nolte"/>
    <s v="United States"/>
    <n v="14000000"/>
    <n v="62134225"/>
    <n v="3364580.5632411069"/>
    <n v="0.77468134510408715"/>
    <s v="Touchstone Pictures"/>
    <n v="103"/>
  </r>
  <r>
    <s v="April Fool's Day"/>
    <x v="0"/>
    <x v="4"/>
    <n v="109.6"/>
    <x v="6"/>
    <s v="March 28, 1986 (United States)"/>
    <x v="19"/>
    <n v="15000"/>
    <s v="Fred Walton"/>
    <s v="Danilo Bach"/>
    <s v="Deborah Foreman"/>
    <s v="United States"/>
    <n v="5000000"/>
    <n v="12947763"/>
    <n v="701123.9252964427"/>
    <n v="0.61383290688901238"/>
    <s v="Paramount Pictures"/>
    <n v="89"/>
  </r>
  <r>
    <s v="The Big Easy"/>
    <x v="0"/>
    <x v="3"/>
    <n v="109.6"/>
    <x v="6"/>
    <s v="August 21, 1987 (United States)"/>
    <x v="16"/>
    <n v="12000"/>
    <s v="Jim McBride"/>
    <s v="Daniel Petrie Jr."/>
    <s v="Dennis Quaid"/>
    <s v="United States"/>
    <n v="8500000"/>
    <n v="17685307"/>
    <n v="957662.8691699605"/>
    <n v="0.51937503827329656"/>
    <s v="Kings Road Entertainment"/>
    <n v="102"/>
  </r>
  <r>
    <s v="Pirates"/>
    <x v="8"/>
    <x v="2"/>
    <n v="109.6"/>
    <x v="6"/>
    <s v="July 18, 1986 (United States)"/>
    <x v="10"/>
    <n v="8100"/>
    <s v="Roman Polanski"/>
    <s v="John Brownjohn"/>
    <s v="Walter Matthau"/>
    <s v="France"/>
    <n v="40000000"/>
    <n v="1641825"/>
    <n v="88905.148221343872"/>
    <n v="-23.36313248975987"/>
    <s v="Carthago Films S.a.r.l."/>
    <n v="121"/>
  </r>
  <r>
    <s v="No Mercy"/>
    <x v="0"/>
    <x v="6"/>
    <n v="109.6"/>
    <x v="6"/>
    <s v="December 19, 1986 (United States)"/>
    <x v="46"/>
    <n v="7000"/>
    <s v="Richard Pearce"/>
    <s v="James Carabatsos"/>
    <s v="Richard Gere"/>
    <s v="United States"/>
    <n v="14000000"/>
    <n v="12303904"/>
    <n v="666258.83320158103"/>
    <n v="-0.13785023030088661"/>
    <s v="TriStar Pictures"/>
    <n v="106"/>
  </r>
  <r>
    <s v="Lady Jane"/>
    <x v="8"/>
    <x v="5"/>
    <n v="109.6"/>
    <x v="6"/>
    <s v="February 7, 1986 (United States)"/>
    <x v="12"/>
    <n v="6300"/>
    <s v="Trevor Nunn"/>
    <s v="Chris Bryant"/>
    <s v="Helena Bonham Carter"/>
    <s v="United Kingdom"/>
    <n v="8500000"/>
    <n v="277646"/>
    <n v="15034.585770750988"/>
    <n v="-29.614523529962614"/>
    <s v="Capital Equipment Leasing"/>
    <n v="136"/>
  </r>
  <r>
    <s v="Club Paradise"/>
    <x v="8"/>
    <x v="3"/>
    <n v="109.6"/>
    <x v="6"/>
    <s v="July 11, 1986 (United States)"/>
    <x v="27"/>
    <n v="5900"/>
    <s v="Harold Ramis"/>
    <s v="Harry Shearer"/>
    <s v="Robin Williams"/>
    <s v="United States"/>
    <n v="15000000"/>
    <n v="12308521"/>
    <n v="666508.84466403164"/>
    <n v="-0.21866794556389024"/>
    <s v="Warner Bros."/>
    <n v="96"/>
  </r>
  <r>
    <s v="Manon of the Spring"/>
    <x v="1"/>
    <x v="0"/>
    <n v="109.6"/>
    <x v="6"/>
    <s v="December 4, 1987 (United States)"/>
    <x v="45"/>
    <n v="21000"/>
    <s v="Claude Berri"/>
    <s v="Claude Berri"/>
    <s v="Yves Montand"/>
    <s v="Switzerland"/>
    <m/>
    <n v="3940542"/>
    <n v="213381.12806324111"/>
    <n v="1"/>
    <s v="DD Productions"/>
    <n v="113"/>
  </r>
  <r>
    <s v="Gothic"/>
    <x v="0"/>
    <x v="0"/>
    <n v="109.6"/>
    <x v="6"/>
    <s v="April 10, 1987 (United States)"/>
    <x v="46"/>
    <n v="7400"/>
    <s v="Ken Russell"/>
    <s v="Stephen Volk"/>
    <s v="Gabriel Byrne"/>
    <s v="United Kingdom"/>
    <m/>
    <n v="916172"/>
    <n v="49610.894861660076"/>
    <n v="1"/>
    <s v="Virgin Vision"/>
    <n v="87"/>
  </r>
  <r>
    <s v="Armed and Dangerous"/>
    <x v="8"/>
    <x v="2"/>
    <n v="109.6"/>
    <x v="6"/>
    <s v="August 15, 1986 (United States)"/>
    <x v="46"/>
    <n v="11000"/>
    <s v="Mark L. Lester"/>
    <s v="Brian Grazer"/>
    <s v="John Candy"/>
    <s v="United States"/>
    <n v="12000000"/>
    <n v="15945534"/>
    <n v="863453.8173913043"/>
    <n v="0.24743818551326033"/>
    <s v="Columbia Pictures"/>
    <n v="88"/>
  </r>
  <r>
    <s v="F/X"/>
    <x v="0"/>
    <x v="2"/>
    <n v="109.6"/>
    <x v="6"/>
    <s v="February 7, 1986 (United States)"/>
    <x v="17"/>
    <n v="18000"/>
    <s v="Robert Mandel"/>
    <s v="Robert T. Megginson"/>
    <s v="Bryan Brown"/>
    <s v="United States"/>
    <n v="10000000"/>
    <n v="20603715"/>
    <n v="1115695.2391304348"/>
    <n v="0.51465063460642901"/>
    <s v="Orion Pictures"/>
    <n v="109"/>
  </r>
  <r>
    <s v="King Kong Lives"/>
    <x v="8"/>
    <x v="2"/>
    <n v="109.6"/>
    <x v="6"/>
    <s v="December 19, 1986 (United States)"/>
    <x v="49"/>
    <n v="5600"/>
    <s v="John Guillermin"/>
    <s v="Ronald Shusett"/>
    <s v="Brian Kerwin"/>
    <s v="United States"/>
    <n v="10000000"/>
    <n v="4711220"/>
    <n v="255113.49407114624"/>
    <n v="-1.1225924495141386"/>
    <s v="Toho Company"/>
    <n v="105"/>
  </r>
  <r>
    <s v="Castaway"/>
    <x v="0"/>
    <x v="1"/>
    <n v="109.6"/>
    <x v="6"/>
    <s v="September 11, 1987 (United States)"/>
    <x v="1"/>
    <n v="3100"/>
    <s v="Nicolas Roeg"/>
    <s v="Lucy Irvine"/>
    <s v="Oliver Reed"/>
    <s v="United Kingdom"/>
    <m/>
    <m/>
    <n v="0"/>
    <e v="#DIV/0!"/>
    <s v="Cannon Screen Entertainment"/>
    <n v="117"/>
  </r>
  <r>
    <s v="Wise Guys"/>
    <x v="0"/>
    <x v="3"/>
    <n v="109.6"/>
    <x v="6"/>
    <s v="April 18, 1986 (United States)"/>
    <x v="46"/>
    <n v="5500"/>
    <s v="Brian De Palma"/>
    <s v="George Gallo"/>
    <s v="Danny DeVito"/>
    <s v="United States"/>
    <n v="13000000"/>
    <n v="8475466"/>
    <n v="458948.1588932806"/>
    <n v="-0.53383896531470953"/>
    <s v="Metro-Goldwyn-Mayer (MGM)"/>
    <n v="100"/>
  </r>
  <r>
    <s v="Solarbabies"/>
    <x v="8"/>
    <x v="2"/>
    <n v="109.6"/>
    <x v="6"/>
    <s v="November 26, 1986 (United States)"/>
    <x v="25"/>
    <n v="4100"/>
    <s v="Alan Johnson"/>
    <s v="Walon Green"/>
    <s v="Richard Jordan"/>
    <s v="United States"/>
    <n v="25000000"/>
    <n v="1579260"/>
    <n v="85517.241106719361"/>
    <n v="-14.830198953940453"/>
    <s v="Brooksfilms"/>
    <n v="94"/>
  </r>
  <r>
    <s v="The Manhattan Project"/>
    <x v="8"/>
    <x v="9"/>
    <n v="109.6"/>
    <x v="6"/>
    <s v="June 13, 1986 (United States)"/>
    <x v="19"/>
    <n v="5600"/>
    <s v="Marshall Brickman"/>
    <s v="Marshall Brickman"/>
    <s v="John Lithgow"/>
    <s v="United States"/>
    <n v="18000000"/>
    <n v="3900000"/>
    <n v="211185.77075098813"/>
    <n v="-3.6153846153846154"/>
    <s v="Gladden Entertainment"/>
    <n v="117"/>
  </r>
  <r>
    <s v="Trick or Treat"/>
    <x v="0"/>
    <x v="3"/>
    <n v="109.6"/>
    <x v="6"/>
    <s v="October 24, 1986 (United States)"/>
    <x v="1"/>
    <n v="6200"/>
    <s v="Charles Martin Smith"/>
    <s v="Rhet Topham"/>
    <s v="Marc Price"/>
    <s v="United States"/>
    <m/>
    <n v="6797218"/>
    <n v="368070.69802371541"/>
    <n v="1"/>
    <s v="De Laurentiis Entertainment Group (DEG)"/>
    <n v="98"/>
  </r>
  <r>
    <s v="Body Slam"/>
    <x v="1"/>
    <x v="3"/>
    <n v="109.6"/>
    <x v="6"/>
    <s v="May 21, 1987 (United States)"/>
    <x v="33"/>
    <n v="976"/>
    <s v="Hal Needham"/>
    <s v="Shel Lytton"/>
    <s v="Dirk Benedict"/>
    <s v="United States"/>
    <m/>
    <m/>
    <n v="0"/>
    <e v="#DIV/0!"/>
    <s v="Hemdale"/>
    <n v="92"/>
  </r>
  <r>
    <s v="Jumpin' Jack Flash"/>
    <x v="0"/>
    <x v="3"/>
    <n v="109.6"/>
    <x v="6"/>
    <s v="October 10, 1986 (United States)"/>
    <x v="23"/>
    <n v="19000"/>
    <s v="Penny Marshall"/>
    <s v="David Franzoni"/>
    <s v="Whoopi Goldberg"/>
    <s v="United States"/>
    <m/>
    <n v="29844101"/>
    <n v="1616063.9671936759"/>
    <n v="1"/>
    <s v="Lawrence Gordon Productions"/>
    <n v="105"/>
  </r>
  <r>
    <s v="Fire with Fire"/>
    <x v="8"/>
    <x v="0"/>
    <n v="109.6"/>
    <x v="6"/>
    <s v="May 9, 1986 (United States)"/>
    <x v="16"/>
    <n v="1500"/>
    <s v="Duncan Gibbins"/>
    <s v="Bill Phillips"/>
    <s v="Craig Sheffer"/>
    <s v="United States"/>
    <m/>
    <n v="4636169"/>
    <n v="251049.46758893281"/>
    <n v="1"/>
    <s v="Paramount Pictures"/>
    <n v="103"/>
  </r>
  <r>
    <s v="Gung Ho"/>
    <x v="8"/>
    <x v="3"/>
    <n v="109.6"/>
    <x v="6"/>
    <s v="March 14, 1986 (United States)"/>
    <x v="21"/>
    <n v="12000"/>
    <s v="Ron Howard"/>
    <s v="Edwin Blum"/>
    <s v="Michael Keaton"/>
    <s v="United States"/>
    <n v="18000000"/>
    <n v="36611610"/>
    <n v="1982525.9169960474"/>
    <n v="0.50835267828975561"/>
    <s v="Paramount Pictures"/>
    <n v="111"/>
  </r>
  <r>
    <s v="True Stories"/>
    <x v="1"/>
    <x v="3"/>
    <n v="109.6"/>
    <x v="6"/>
    <s v="October 10, 1986 (United States)"/>
    <x v="13"/>
    <n v="6100"/>
    <s v="David Byrne"/>
    <s v="Stephen Tobolowsky"/>
    <s v="David Byrne"/>
    <s v="United States"/>
    <m/>
    <n v="2545459"/>
    <n v="137837.10790513834"/>
    <n v="1"/>
    <s v="Gary Kurfirst Pictures"/>
    <n v="89"/>
  </r>
  <r>
    <s v="When the Wind Blows"/>
    <x v="4"/>
    <x v="10"/>
    <n v="109.6"/>
    <x v="6"/>
    <s v="March 11, 1988 (United States)"/>
    <x v="3"/>
    <n v="10000"/>
    <s v="Jimmy T. Murakami"/>
    <s v="Raymond Briggs"/>
    <s v="Peggy Ashcroft"/>
    <s v="United Kingdom"/>
    <m/>
    <n v="5274"/>
    <n v="285.58814229249009"/>
    <n v="1"/>
    <s v="Meltdown Productions"/>
    <n v="84"/>
  </r>
  <r>
    <s v="Murphy's Law"/>
    <x v="0"/>
    <x v="2"/>
    <n v="109.6"/>
    <x v="6"/>
    <s v="April 18, 1986 (United States)"/>
    <x v="22"/>
    <n v="5100"/>
    <s v="J. Lee Thompson"/>
    <s v="Gail Morgan Hickman"/>
    <s v="Charles Bronson"/>
    <s v="United States"/>
    <n v="6000000"/>
    <n v="9947631"/>
    <n v="538666.18458498025"/>
    <n v="0.39684131829980424"/>
    <s v="Cannon Group"/>
    <n v="100"/>
  </r>
  <r>
    <s v="Deadly Friend"/>
    <x v="0"/>
    <x v="0"/>
    <n v="109.6"/>
    <x v="6"/>
    <s v="October 10, 1986 (United States)"/>
    <x v="41"/>
    <n v="6900"/>
    <s v="Wes Craven"/>
    <s v="Diana Henstell"/>
    <s v="Matthew Labyorteaux"/>
    <s v="United States"/>
    <m/>
    <n v="8988731"/>
    <n v="486741.56007905136"/>
    <n v="1"/>
    <s v="Warner Bros."/>
    <n v="91"/>
  </r>
  <r>
    <s v="Jean de Florette"/>
    <x v="1"/>
    <x v="3"/>
    <n v="109.6"/>
    <x v="6"/>
    <s v="August 28, 1987 (United States)"/>
    <x v="45"/>
    <n v="24000"/>
    <s v="Claude Berri"/>
    <s v="Claude Berri"/>
    <s v="Yves Montand"/>
    <s v="Switzerland"/>
    <m/>
    <n v="4940939"/>
    <n v="267552.82332015812"/>
    <n v="1"/>
    <s v="DD Productions"/>
    <n v="120"/>
  </r>
  <r>
    <s v="Reform School Girls"/>
    <x v="0"/>
    <x v="6"/>
    <n v="109.6"/>
    <x v="6"/>
    <s v="August 22, 1986 (United States)"/>
    <x v="20"/>
    <n v="2200"/>
    <s v="Tom DeSimone"/>
    <s v="Tom DeSimone"/>
    <s v="Linda Carol"/>
    <s v="United States"/>
    <m/>
    <n v="2510433"/>
    <n v="135940.44308300395"/>
    <n v="1"/>
    <s v="Balcor Film Investors"/>
    <n v="94"/>
  </r>
  <r>
    <s v="Band of the Hand"/>
    <x v="0"/>
    <x v="2"/>
    <n v="109.6"/>
    <x v="6"/>
    <s v="April 11, 1986 (United States)"/>
    <x v="19"/>
    <n v="2800"/>
    <s v="Paul Michael Glaser"/>
    <s v="Leo Garen"/>
    <s v="Stephen Lang"/>
    <s v="United States"/>
    <n v="8700000"/>
    <n v="4865912"/>
    <n v="263490.09644268773"/>
    <n v="-0.78794848735447742"/>
    <s v="Delphi V Productions"/>
    <n v="109"/>
  </r>
  <r>
    <s v="Vamp"/>
    <x v="0"/>
    <x v="3"/>
    <n v="109.6"/>
    <x v="6"/>
    <s v="July 18, 1986 (United States)"/>
    <x v="23"/>
    <n v="5100"/>
    <s v="Richard Wenk"/>
    <s v="Donald P. Borchers"/>
    <s v="Chris Makepeace"/>
    <s v="United States"/>
    <n v="3300000"/>
    <n v="4941117"/>
    <n v="267562.46205533599"/>
    <n v="0.33213481890835617"/>
    <s v="New World Pictures"/>
    <n v="93"/>
  </r>
  <r>
    <s v="Nothing in Common"/>
    <x v="1"/>
    <x v="3"/>
    <n v="109.6"/>
    <x v="6"/>
    <s v="July 30, 1986 (United States)"/>
    <x v="23"/>
    <n v="6600"/>
    <s v="Garry Marshall"/>
    <s v="Garry Marshall"/>
    <s v="Tom Hanks"/>
    <s v="United States"/>
    <m/>
    <n v="32324557"/>
    <n v="1750381.1498023716"/>
    <n v="1"/>
    <s v="Delphi Films"/>
    <n v="118"/>
  </r>
  <r>
    <s v="TerrorVision"/>
    <x v="0"/>
    <x v="3"/>
    <n v="109.6"/>
    <x v="6"/>
    <s v="February 14, 1986 (United States)"/>
    <x v="46"/>
    <n v="6600"/>
    <s v="Ted Nicolaou"/>
    <s v="Ted Nicolaou"/>
    <s v="Diane Franklin"/>
    <s v="United States"/>
    <m/>
    <n v="320256"/>
    <n v="17341.925691699606"/>
    <n v="1"/>
    <s v="Empire Pictures"/>
    <n v="85"/>
  </r>
  <r>
    <s v="Quicksilver"/>
    <x v="1"/>
    <x v="6"/>
    <n v="109.6"/>
    <x v="6"/>
    <s v="February 14, 1986 (United States)"/>
    <x v="46"/>
    <n v="4500"/>
    <s v="Thomas Michael Donnelly"/>
    <s v="Thomas Michael Donnelly"/>
    <s v="Kevin Bacon"/>
    <s v="United States"/>
    <m/>
    <n v="7634909"/>
    <n v="413431.83122529642"/>
    <n v="1"/>
    <s v="Columbia Pictures"/>
    <n v="105"/>
  </r>
  <r>
    <s v="52 Pick-Up"/>
    <x v="0"/>
    <x v="6"/>
    <n v="109.6"/>
    <x v="6"/>
    <s v="November 7, 1986 (United States)"/>
    <x v="5"/>
    <n v="5400"/>
    <s v="John Frankenheimer"/>
    <s v="Elmore Leonard"/>
    <s v="Roy Scheider"/>
    <s v="United States"/>
    <m/>
    <n v="5186646"/>
    <n v="280857.90592885372"/>
    <n v="1"/>
    <s v="Cannon Group"/>
    <n v="110"/>
  </r>
  <r>
    <s v="Black Moon Rising"/>
    <x v="0"/>
    <x v="2"/>
    <n v="109.6"/>
    <x v="6"/>
    <s v="January 10, 1986 (United States)"/>
    <x v="30"/>
    <n v="5400"/>
    <s v="Harley Cokeliss"/>
    <s v="John Carpenter"/>
    <s v="Tommy Lee Jones"/>
    <s v="United States"/>
    <m/>
    <n v="6637565"/>
    <n v="359425.45652173914"/>
    <n v="1"/>
    <s v="New World Pictures"/>
    <n v="100"/>
  </r>
  <r>
    <s v="Extremities"/>
    <x v="0"/>
    <x v="0"/>
    <n v="109.6"/>
    <x v="6"/>
    <s v="August 22, 1986 (United States)"/>
    <x v="21"/>
    <n v="3500"/>
    <s v="Robert M. Young"/>
    <s v="William Mastrosimone"/>
    <s v="Farrah Fawcett"/>
    <s v="United States"/>
    <m/>
    <n v="13418091"/>
    <n v="726592.27944664028"/>
    <n v="1"/>
    <s v="Atlantic Entertainment Group"/>
    <n v="89"/>
  </r>
  <r>
    <s v="The Men's Club"/>
    <x v="0"/>
    <x v="0"/>
    <n v="109.6"/>
    <x v="6"/>
    <s v="September 19, 1986 (United States)"/>
    <x v="32"/>
    <n v="790"/>
    <s v="Peter Medak"/>
    <s v="Leonard Michaels"/>
    <s v="David Dukes"/>
    <s v="United States"/>
    <m/>
    <n v="2556361"/>
    <n v="138427.4533596838"/>
    <n v="1"/>
    <s v="Atlantic Entertainment Group"/>
    <n v="101"/>
  </r>
  <r>
    <s v="Haunted Honeymoon"/>
    <x v="1"/>
    <x v="3"/>
    <n v="109.6"/>
    <x v="6"/>
    <s v="July 25, 1986 (United States)"/>
    <x v="46"/>
    <n v="6900"/>
    <s v="Gene Wilder"/>
    <s v="Gene Wilder"/>
    <s v="Gene Wilder"/>
    <s v="United Kingdom"/>
    <n v="13000000"/>
    <n v="8033397"/>
    <n v="435010.03517786559"/>
    <n v="-0.61824443632002746"/>
    <s v="Orion Pictures"/>
    <n v="82"/>
  </r>
  <r>
    <s v="Summer"/>
    <x v="0"/>
    <x v="0"/>
    <n v="109.6"/>
    <x v="6"/>
    <s v="August 29, 1986 (United States)"/>
    <x v="3"/>
    <n v="7700"/>
    <s v="Ã‰ric Rohmer"/>
    <s v="Marie RiviÃ¨re"/>
    <s v="Marie RiviÃ¨re"/>
    <s v="France"/>
    <m/>
    <n v="63137"/>
    <n v="3418.8810276679842"/>
    <n v="1"/>
    <s v="MinistÃ¨re de la Culture et de la Communication"/>
    <n v="99"/>
  </r>
  <r>
    <s v="Tough Guys"/>
    <x v="1"/>
    <x v="3"/>
    <n v="109.6"/>
    <x v="6"/>
    <s v="October 3, 1986 (United States)"/>
    <x v="19"/>
    <n v="6800"/>
    <s v="Jeff Kanew"/>
    <s v="James Orr"/>
    <s v="Burt Lancaster"/>
    <s v="United States"/>
    <n v="10000000"/>
    <n v="21458229"/>
    <n v="1161967.3411067193"/>
    <n v="0.5339783166635047"/>
    <s v="Touchstone Pictures"/>
    <n v="104"/>
  </r>
  <r>
    <s v="Eliminators"/>
    <x v="1"/>
    <x v="2"/>
    <n v="109.6"/>
    <x v="6"/>
    <s v="January 31, 1986 (United States)"/>
    <x v="38"/>
    <n v="1900"/>
    <s v="Peter Manoogian"/>
    <s v="Paul De Meo"/>
    <s v="Andrew Prine"/>
    <s v="United States"/>
    <m/>
    <n v="4601256"/>
    <n v="249158.92173913043"/>
    <n v="1"/>
    <s v="Empire Pictures"/>
    <n v="96"/>
  </r>
  <r>
    <s v="The Best of Times"/>
    <x v="8"/>
    <x v="3"/>
    <n v="109.6"/>
    <x v="6"/>
    <s v="January 31, 1986 (United States)"/>
    <x v="22"/>
    <n v="6800"/>
    <s v="Roger Spottiswoode"/>
    <s v="Ron Shelton"/>
    <s v="Robin Williams"/>
    <s v="United States"/>
    <n v="12000000"/>
    <n v="7817314"/>
    <n v="423309.09802371543"/>
    <n v="-0.53505411193665753"/>
    <s v="Cinema Group Ventures"/>
    <n v="104"/>
  </r>
  <r>
    <s v="Firewalker"/>
    <x v="1"/>
    <x v="2"/>
    <n v="109.6"/>
    <x v="6"/>
    <s v="November 21, 1986 (United States)"/>
    <x v="27"/>
    <n v="6300"/>
    <s v="J. Lee Thompson"/>
    <s v="Robert Gosnell"/>
    <s v="Chuck Norris"/>
    <s v="United States"/>
    <n v="8000000"/>
    <n v="11949484"/>
    <n v="647066.92015810276"/>
    <n v="0.33051502474918582"/>
    <s v="Cannon Group"/>
    <n v="105"/>
  </r>
  <r>
    <s v="Modern Girls"/>
    <x v="8"/>
    <x v="3"/>
    <n v="109.6"/>
    <x v="6"/>
    <s v="November 7, 1986 (United States)"/>
    <x v="1"/>
    <n v="1300"/>
    <s v="Jerry Kramer"/>
    <s v="Laurie Craig"/>
    <s v="Daphne Zuniga"/>
    <s v="United States"/>
    <m/>
    <n v="604849"/>
    <n v="32752.692885375494"/>
    <n v="1"/>
    <m/>
    <n v="84"/>
  </r>
  <r>
    <s v="Witchboard"/>
    <x v="0"/>
    <x v="4"/>
    <n v="109.6"/>
    <x v="6"/>
    <s v="March 13, 1987 (United States)"/>
    <x v="46"/>
    <n v="6600"/>
    <s v="Kevin Tenney"/>
    <s v="Kevin Tenney"/>
    <s v="Todd Allen"/>
    <s v="United Kingdom"/>
    <n v="2000000"/>
    <n v="7369373"/>
    <n v="399053.00434782606"/>
    <n v="0.72860649067430838"/>
    <s v="Paragon Arts International"/>
    <n v="98"/>
  </r>
  <r>
    <s v="Clockwise"/>
    <x v="1"/>
    <x v="3"/>
    <n v="109.6"/>
    <x v="6"/>
    <s v="October 10, 1986 (United States)"/>
    <x v="14"/>
    <n v="12000"/>
    <s v="Christopher Morahan"/>
    <s v="Michael Frayn"/>
    <s v="John Cleese"/>
    <s v="United Kingdom"/>
    <m/>
    <n v="1476356"/>
    <n v="79944.969169960474"/>
    <n v="1"/>
    <s v="Thorn EMI Screen Entertainment"/>
    <n v="96"/>
  </r>
  <r>
    <s v="Legal Eagles"/>
    <x v="1"/>
    <x v="3"/>
    <n v="109.6"/>
    <x v="6"/>
    <s v="June 20, 1986 (United States)"/>
    <x v="22"/>
    <n v="10000"/>
    <s v="Ivan Reitman"/>
    <s v="Ivan Reitman"/>
    <s v="Robert Redford"/>
    <s v="United States"/>
    <n v="40000000"/>
    <n v="93151591"/>
    <n v="5044177.0620553363"/>
    <n v="0.57059241210383616"/>
    <s v="Universal Pictures"/>
    <n v="116"/>
  </r>
  <r>
    <s v="Link"/>
    <x v="0"/>
    <x v="4"/>
    <n v="109.6"/>
    <x v="6"/>
    <s v="September 19, 1986 (United States)"/>
    <x v="23"/>
    <n v="2800"/>
    <s v="Richard Franklin"/>
    <s v="Lee David Zlotoff"/>
    <s v="Terence Stamp"/>
    <s v="United Kingdom"/>
    <m/>
    <n v="1720450"/>
    <n v="93162.707509881424"/>
    <n v="1"/>
    <s v="Cannon Screen Entertainment"/>
    <n v="103"/>
  </r>
  <r>
    <s v="Jo Jo Dancer, Your Life Is Calling"/>
    <x v="0"/>
    <x v="5"/>
    <n v="109.6"/>
    <x v="6"/>
    <s v="May 2, 1986 (United States)"/>
    <x v="5"/>
    <n v="1600"/>
    <s v="Richard Pryor"/>
    <s v="Rocco Urbisci"/>
    <s v="Richard Pryor"/>
    <s v="United States"/>
    <n v="14000000"/>
    <n v="18034150"/>
    <n v="976552.78656126477"/>
    <n v="0.22369504523362621"/>
    <s v="Columbia Pictures"/>
    <n v="97"/>
  </r>
  <r>
    <s v="Wanted: Dead or Alive"/>
    <x v="0"/>
    <x v="2"/>
    <n v="109.6"/>
    <x v="6"/>
    <s v="January 16, 1987 (United States)"/>
    <x v="22"/>
    <n v="4700"/>
    <s v="Gary Sherman"/>
    <s v="Michael Patrick Goodman"/>
    <s v="Rutger Hauer"/>
    <s v="United States"/>
    <m/>
    <n v="7555000"/>
    <n v="409104.74308300397"/>
    <n v="1"/>
    <s v="New World Pictures"/>
    <n v="106"/>
  </r>
  <r>
    <s v="American Anthem"/>
    <x v="8"/>
    <x v="0"/>
    <n v="109.6"/>
    <x v="6"/>
    <s v="June 27, 1986 (United States)"/>
    <x v="25"/>
    <n v="1400"/>
    <s v="Albert Magnoli"/>
    <s v="Evan Archerd"/>
    <s v="Mitchell Gaylord"/>
    <s v="United States"/>
    <m/>
    <n v="4845724"/>
    <n v="262396.91225296445"/>
    <n v="1"/>
    <s v="Lorimar Productions"/>
    <n v="102"/>
  </r>
  <r>
    <s v="The Morning After"/>
    <x v="0"/>
    <x v="6"/>
    <n v="109.6"/>
    <x v="6"/>
    <s v="December 25, 1986 (United States)"/>
    <x v="22"/>
    <n v="6200"/>
    <s v="Sidney Lumet"/>
    <s v="James Cresson"/>
    <s v="Jane Fonda"/>
    <s v="United States"/>
    <n v="15000000"/>
    <n v="25147055"/>
    <n v="1361717.9980237153"/>
    <n v="0.40350868123523809"/>
    <s v="American Filmworks"/>
    <n v="103"/>
  </r>
  <r>
    <s v="Crimes of the Heart"/>
    <x v="8"/>
    <x v="3"/>
    <n v="109.6"/>
    <x v="6"/>
    <s v="January 23, 1987 (United States)"/>
    <x v="5"/>
    <n v="3800"/>
    <s v="Bruce Beresford"/>
    <s v="Beth Henley"/>
    <s v="Diane Keaton"/>
    <s v="United States"/>
    <n v="20000000"/>
    <n v="22905522"/>
    <n v="1240338.543083004"/>
    <n v="0.12684810239207819"/>
    <s v="De Laurentiis Entertainment Group (DEG)"/>
    <n v="105"/>
  </r>
  <r>
    <s v="Under the Cherry Moon"/>
    <x v="8"/>
    <x v="3"/>
    <n v="109.6"/>
    <x v="6"/>
    <s v="July 2, 1986 (United States)"/>
    <x v="18"/>
    <n v="3200"/>
    <s v="Prince"/>
    <s v="Becky Johnston"/>
    <s v="Prince"/>
    <s v="United States"/>
    <m/>
    <n v="10090429"/>
    <n v="546398.72450592881"/>
    <n v="1"/>
    <s v="Warner Bros."/>
    <n v="100"/>
  </r>
  <r>
    <s v="Malcolm"/>
    <x v="8"/>
    <x v="3"/>
    <n v="109.6"/>
    <x v="6"/>
    <s v="November 5, 1986 (United States)"/>
    <x v="12"/>
    <n v="2100"/>
    <s v="Nadia Tass"/>
    <s v="David Parker"/>
    <s v="Colin Friels"/>
    <s v="Australia"/>
    <m/>
    <m/>
    <n v="0"/>
    <e v="#DIV/0!"/>
    <s v="Cascade Films"/>
    <n v="85"/>
  </r>
  <r>
    <s v="Meatballs III: Summer Job"/>
    <x v="0"/>
    <x v="3"/>
    <n v="109.6"/>
    <x v="6"/>
    <s v="January 9, 1987 (United States)"/>
    <x v="50"/>
    <n v="2200"/>
    <s v="George Mendeluk"/>
    <s v="Janis Allen"/>
    <s v="Sally Kellerman"/>
    <s v="Canada"/>
    <m/>
    <n v="2147228"/>
    <n v="116272.82055335968"/>
    <n v="1"/>
    <s v="TMS Pictures"/>
    <n v="96"/>
  </r>
  <r>
    <s v="Devil in the Flesh"/>
    <x v="10"/>
    <x v="0"/>
    <n v="109.6"/>
    <x v="6"/>
    <s v="May 22, 1987 (United States)"/>
    <x v="1"/>
    <n v="1400"/>
    <s v="Marco Bellocchio"/>
    <s v="Marco Bellocchio"/>
    <s v="Maruschka Detmers"/>
    <s v="Italy"/>
    <m/>
    <n v="546904"/>
    <n v="29614.959683794466"/>
    <n v="1"/>
    <s v="L.P. Film"/>
    <n v="114"/>
  </r>
  <r>
    <s v="Absolute Beginners"/>
    <x v="8"/>
    <x v="0"/>
    <n v="109.6"/>
    <x v="6"/>
    <s v="April 18, 1986 (United States)"/>
    <x v="41"/>
    <n v="3200"/>
    <s v="Julien Temple"/>
    <s v="Colin MacInnes"/>
    <s v="Patsy Kensit"/>
    <s v="United Kingdom"/>
    <m/>
    <n v="930211"/>
    <n v="50371.109486166009"/>
    <n v="1"/>
    <s v="Goldcrest Films International"/>
    <n v="108"/>
  </r>
  <r>
    <s v="Deadtime Stories"/>
    <x v="0"/>
    <x v="3"/>
    <n v="109.6"/>
    <x v="6"/>
    <s v="November 28, 1986 (United States)"/>
    <x v="32"/>
    <n v="1800"/>
    <s v="Jeffrey Delman"/>
    <s v="Jeffrey Delman"/>
    <s v="Scott Valentine"/>
    <s v="United States"/>
    <m/>
    <n v="2750741"/>
    <n v="148953.16877470355"/>
    <n v="1"/>
    <s v="Scary Stuff"/>
    <n v="93"/>
  </r>
  <r>
    <s v="Avenging Force"/>
    <x v="0"/>
    <x v="2"/>
    <n v="109.6"/>
    <x v="6"/>
    <s v="September 12, 1986 (United States)"/>
    <x v="1"/>
    <n v="2600"/>
    <s v="Sam Firstenberg"/>
    <s v="James Booth"/>
    <s v="Michael Dudikoff"/>
    <s v="United States"/>
    <n v="4000000"/>
    <n v="4679650"/>
    <n v="253403.97233201581"/>
    <n v="0.14523522058273589"/>
    <s v="The Cannon Group"/>
    <n v="104"/>
  </r>
  <r>
    <s v="Heat"/>
    <x v="0"/>
    <x v="2"/>
    <n v="109.6"/>
    <x v="6"/>
    <s v="March 13, 1987 (United States)"/>
    <x v="41"/>
    <n v="1900"/>
    <s v="Dick Richards"/>
    <s v="William Goldman"/>
    <s v="Burt Reynolds"/>
    <s v="United States"/>
    <n v="17000000"/>
    <n v="2793214"/>
    <n v="151253.09011857706"/>
    <n v="-5.0861788606243561"/>
    <s v="Escalante Productions"/>
    <n v="101"/>
  </r>
  <r>
    <s v="Sweet Liberty"/>
    <x v="1"/>
    <x v="3"/>
    <n v="109.6"/>
    <x v="6"/>
    <s v="May 16, 1986 (United States)"/>
    <x v="1"/>
    <n v="2600"/>
    <s v="Alan Alda"/>
    <s v="Alan Alda"/>
    <s v="Alan Alda"/>
    <s v="United States"/>
    <m/>
    <n v="14205021"/>
    <n v="769204.6944664031"/>
    <n v="1"/>
    <s v="Universal Pictures"/>
    <n v="106"/>
  </r>
  <r>
    <s v="Killer Party"/>
    <x v="0"/>
    <x v="3"/>
    <n v="109.6"/>
    <x v="6"/>
    <s v="May 9, 1986 (United States)"/>
    <x v="27"/>
    <n v="1800"/>
    <s v="William Fruet"/>
    <s v="Barney Cohen"/>
    <s v="Martin Hewitt"/>
    <s v="Canada"/>
    <m/>
    <m/>
    <n v="0"/>
    <e v="#DIV/0!"/>
    <s v="Marquis"/>
    <n v="91"/>
  </r>
  <r>
    <s v="Out of Bounds"/>
    <x v="0"/>
    <x v="2"/>
    <n v="109.6"/>
    <x v="6"/>
    <s v="July 25, 1986 (United States)"/>
    <x v="20"/>
    <n v="1400"/>
    <s v="Richard Tuggle"/>
    <s v="Tony Kayden"/>
    <s v="Anthony Michael Hall"/>
    <s v="United States"/>
    <m/>
    <n v="5099316"/>
    <n v="276128.96916996047"/>
    <n v="1"/>
    <s v="Columbia Pictures"/>
    <n v="93"/>
  </r>
  <r>
    <s v="Wisdom"/>
    <x v="0"/>
    <x v="6"/>
    <n v="109.6"/>
    <x v="6"/>
    <s v="January 2, 1987 (United States)"/>
    <x v="46"/>
    <n v="3100"/>
    <s v="Emilio Estevez"/>
    <s v="Emilio Estevez"/>
    <s v="Emilio Estevez"/>
    <s v="United States"/>
    <m/>
    <n v="5715174"/>
    <n v="309477.80158102768"/>
    <n v="1"/>
    <s v="Gladden Entertainment"/>
    <n v="109"/>
  </r>
  <r>
    <s v="Shanghai Surprise"/>
    <x v="8"/>
    <x v="1"/>
    <n v="109.6"/>
    <x v="6"/>
    <s v="August 29, 1986 (United States)"/>
    <x v="56"/>
    <n v="5000"/>
    <s v="Jim Goddard"/>
    <s v="John Kohn"/>
    <s v="Sean Penn"/>
    <s v="United Kingdom"/>
    <n v="17000000"/>
    <n v="2315683"/>
    <n v="125394.69209486166"/>
    <n v="-6.3412466214071612"/>
    <s v="HandMade Films"/>
    <n v="97"/>
  </r>
  <r>
    <s v="Power"/>
    <x v="0"/>
    <x v="0"/>
    <n v="109.6"/>
    <x v="6"/>
    <s v="January 31, 1986 (United States)"/>
    <x v="46"/>
    <n v="2700"/>
    <s v="Sidney Lumet"/>
    <s v="David Himmelstein"/>
    <s v="Richard Gere"/>
    <s v="United States"/>
    <n v="16000000"/>
    <n v="3800000"/>
    <n v="205770.7509881423"/>
    <n v="-3.2105263157894739"/>
    <s v="Lorimar Productions"/>
    <n v="111"/>
  </r>
  <r>
    <s v="A Fine Mess"/>
    <x v="1"/>
    <x v="2"/>
    <n v="109.6"/>
    <x v="6"/>
    <s v="August 8, 1986 (United States)"/>
    <x v="32"/>
    <n v="1400"/>
    <s v="Blake Edwards"/>
    <s v="Blake Edwards"/>
    <s v="Ted Danson"/>
    <s v="United States"/>
    <m/>
    <n v="6029824"/>
    <n v="326516.16126482212"/>
    <n v="1"/>
    <s v="Blake Edwards"/>
    <n v="90"/>
  </r>
  <r>
    <s v="Let's Get Harry"/>
    <x v="0"/>
    <x v="2"/>
    <n v="109.6"/>
    <x v="6"/>
    <s v="October 31, 1986 (United States)"/>
    <x v="33"/>
    <n v="1200"/>
    <s v="Director"/>
    <s v="Mark Feldberg"/>
    <s v="Michael Schoeffling"/>
    <s v="United States"/>
    <m/>
    <n v="140980"/>
    <n v="7634.094861660079"/>
    <n v="1"/>
    <s v="Delphi V Productions"/>
    <n v="102"/>
  </r>
  <r>
    <s v="My Chauffeur"/>
    <x v="0"/>
    <x v="3"/>
    <n v="109.6"/>
    <x v="6"/>
    <s v="January 24, 1986 (United States)"/>
    <x v="41"/>
    <n v="1900"/>
    <s v="David Beaird"/>
    <s v="David Beaird"/>
    <s v="Deborah Foreman"/>
    <s v="United States"/>
    <m/>
    <n v="4781448"/>
    <n v="258916.35415019761"/>
    <n v="1"/>
    <s v="Marimark Productions"/>
    <n v="97"/>
  </r>
  <r>
    <s v="Biggles: Adventures in Time"/>
    <x v="1"/>
    <x v="1"/>
    <n v="109.6"/>
    <x v="6"/>
    <s v="January 29, 1988 (United States)"/>
    <x v="46"/>
    <n v="2800"/>
    <s v="John Hough"/>
    <s v="W.E. Johns"/>
    <s v="Neil Dickson"/>
    <s v="United Kingdom"/>
    <m/>
    <m/>
    <n v="0"/>
    <e v="#DIV/0!"/>
    <s v="Compact Yellowbill"/>
    <n v="108"/>
  </r>
  <r>
    <s v="Half Moon Street"/>
    <x v="0"/>
    <x v="0"/>
    <n v="109.6"/>
    <x v="6"/>
    <s v="September 26, 1986 (United States)"/>
    <x v="20"/>
    <n v="2500"/>
    <s v="Bob Swaim"/>
    <s v="Edward Behr"/>
    <s v="Sigourney Weaver"/>
    <s v="United Kingdom"/>
    <m/>
    <n v="1131399"/>
    <n v="61265.479446640318"/>
    <n v="1"/>
    <s v="Centurion"/>
    <n v="90"/>
  </r>
  <r>
    <s v="Every Time We Say Goodbye"/>
    <x v="8"/>
    <x v="0"/>
    <n v="109.6"/>
    <x v="6"/>
    <s v="November 14, 1986 (United States)"/>
    <x v="23"/>
    <n v="2300"/>
    <s v="MoshÃ© Mizrahi"/>
    <s v="MoshÃ© Mizrahi"/>
    <s v="Tom Hanks"/>
    <s v="Israel"/>
    <m/>
    <n v="278623"/>
    <n v="15087.490513833993"/>
    <n v="1"/>
    <s v="Delphi V Productions"/>
    <n v="98"/>
  </r>
  <r>
    <s v="The Decline of the American Empire"/>
    <x v="0"/>
    <x v="3"/>
    <n v="109.6"/>
    <x v="6"/>
    <s v="November 14, 1986 (United States)"/>
    <x v="13"/>
    <n v="8000"/>
    <s v="Denys Arcand"/>
    <s v="Denys Arcand"/>
    <s v="Dominique Michel"/>
    <s v="Canada"/>
    <m/>
    <n v="1915792"/>
    <n v="103740.51541501976"/>
    <n v="1"/>
    <s v="Corporation Image M &amp; M"/>
    <n v="101"/>
  </r>
  <r>
    <s v="Hardbodies 2"/>
    <x v="0"/>
    <x v="3"/>
    <n v="109.6"/>
    <x v="6"/>
    <s v="September 12, 1986 (United States)"/>
    <x v="56"/>
    <n v="1100"/>
    <s v="Mark Griffiths"/>
    <s v="Mark Griffiths"/>
    <s v="James Karen"/>
    <s v="United States"/>
    <m/>
    <n v="78068"/>
    <n v="4227.3976284584978"/>
    <n v="1"/>
    <s v="Chroma III Productions"/>
    <n v="88"/>
  </r>
  <r>
    <s v="The Boy in Blue"/>
    <x v="0"/>
    <x v="5"/>
    <n v="109.6"/>
    <x v="6"/>
    <s v="January 17, 1986 (United States)"/>
    <x v="11"/>
    <n v="1100"/>
    <s v="Charles Jarrott"/>
    <s v="Douglas Bowie"/>
    <s v="Nicolas Cage"/>
    <s v="Canada"/>
    <m/>
    <n v="275000"/>
    <n v="14891.304347826086"/>
    <n v="1"/>
    <s v="Canadian Broadcasting Corporation (CBC)"/>
    <n v="100"/>
  </r>
  <r>
    <s v="Brighton Beach Memoirs"/>
    <x v="8"/>
    <x v="3"/>
    <n v="109.6"/>
    <x v="6"/>
    <s v="December 25, 1986 (United States)"/>
    <x v="8"/>
    <n v="3400"/>
    <s v="Gene Saks"/>
    <s v="Neil Simon"/>
    <s v="Blythe Danner"/>
    <s v="United States"/>
    <n v="18000000"/>
    <n v="11957943"/>
    <n v="647524.97667984187"/>
    <n v="-0.50527561471065718"/>
    <s v="Rastar Pictures"/>
    <n v="108"/>
  </r>
  <r>
    <s v="The Longshot"/>
    <x v="8"/>
    <x v="3"/>
    <n v="109.6"/>
    <x v="6"/>
    <s v="January 17, 1986 (United States)"/>
    <x v="20"/>
    <n v="565"/>
    <s v="Paul Bartel"/>
    <s v="Tim Conway"/>
    <s v="Tim Conway"/>
    <s v="United States"/>
    <m/>
    <m/>
    <n v="0"/>
    <e v="#DIV/0!"/>
    <s v="Orion Pictures"/>
    <n v="89"/>
  </r>
  <r>
    <s v="Willy/Milly"/>
    <x v="8"/>
    <x v="3"/>
    <n v="109.6"/>
    <x v="6"/>
    <s v="November 14, 1986 (United States)"/>
    <x v="41"/>
    <n v="454"/>
    <s v="Paul Schneider"/>
    <s v="Alan Friedman"/>
    <s v="Pamela Adlon"/>
    <s v="United States"/>
    <m/>
    <n v="277405"/>
    <n v="15021.53557312253"/>
    <n v="1"/>
    <s v="Griffon Productions"/>
    <n v="86"/>
  </r>
  <r>
    <s v="Ginger and Fred"/>
    <x v="8"/>
    <x v="3"/>
    <n v="109.6"/>
    <x v="6"/>
    <s v="March 28, 1986 (United States)"/>
    <x v="4"/>
    <n v="4900"/>
    <s v="Federico Fellini"/>
    <s v="Federico Fellini"/>
    <s v="Marcello Mastroianni"/>
    <s v="Italy"/>
    <m/>
    <n v="837623"/>
    <n v="45357.450988142293"/>
    <n v="1"/>
    <s v="Produzioni Europee Associate (PEA)"/>
    <n v="125"/>
  </r>
  <r>
    <s v="'Round Midnight"/>
    <x v="0"/>
    <x v="0"/>
    <n v="109.6"/>
    <x v="6"/>
    <s v="October 3, 1986 (United States)"/>
    <x v="34"/>
    <n v="4700"/>
    <s v="Bertrand Tavernier"/>
    <s v="David Rayfiel"/>
    <s v="Dexter Gordon"/>
    <s v="United States"/>
    <m/>
    <n v="3272593"/>
    <n v="177211.55770750987"/>
    <n v="1"/>
    <s v="Little Bear"/>
    <n v="133"/>
  </r>
  <r>
    <s v="Violets Are Blue..."/>
    <x v="8"/>
    <x v="0"/>
    <n v="109.6"/>
    <x v="6"/>
    <s v="April 25, 1986 (United States)"/>
    <x v="23"/>
    <n v="906"/>
    <s v="Jack Fisk"/>
    <s v="Naomi Foner"/>
    <s v="Sissy Spacek"/>
    <s v="United States"/>
    <n v="10000000"/>
    <n v="4743287"/>
    <n v="256849.92845849803"/>
    <n v="-1.1082426595734141"/>
    <s v="Rastar Films"/>
    <n v="88"/>
  </r>
  <r>
    <s v="Parting Glances"/>
    <x v="4"/>
    <x v="0"/>
    <n v="109.6"/>
    <x v="6"/>
    <s v="February 19, 1986 (United States)"/>
    <x v="13"/>
    <n v="2800"/>
    <s v="Bill Sherwood"/>
    <s v="Bill Sherwood"/>
    <s v="John Bolger"/>
    <s v="United States"/>
    <m/>
    <m/>
    <n v="0"/>
    <e v="#DIV/0!"/>
    <s v="Rondo Productions"/>
    <n v="90"/>
  </r>
  <r>
    <s v="The Whoopee Boys"/>
    <x v="0"/>
    <x v="3"/>
    <n v="109.6"/>
    <x v="6"/>
    <s v="August 22, 1986 (United States)"/>
    <x v="23"/>
    <n v="783"/>
    <s v="John Byrum"/>
    <s v="Steve Zacharias"/>
    <s v="Michael O'Keefe"/>
    <s v="United States"/>
    <m/>
    <m/>
    <n v="0"/>
    <e v="#DIV/0!"/>
    <s v="Paramount Pictures"/>
    <n v="88"/>
  </r>
  <r>
    <s v="Tai-Pan"/>
    <x v="0"/>
    <x v="1"/>
    <n v="109.6"/>
    <x v="6"/>
    <s v="November 7, 1986 (United States)"/>
    <x v="41"/>
    <n v="1600"/>
    <s v="Daryl Duke"/>
    <s v="John Briley"/>
    <s v="Bryan Brown"/>
    <s v="United States"/>
    <n v="25000000"/>
    <n v="4007250"/>
    <n v="216993.37944664032"/>
    <n v="-5.2386923700792316"/>
    <s v="De Laurentiis Entertainment Group (DEG)"/>
    <n v="127"/>
  </r>
  <r>
    <s v="My Little Pony: The Movie"/>
    <x v="2"/>
    <x v="10"/>
    <n v="109.6"/>
    <x v="6"/>
    <s v="June 6, 1986 (United States)"/>
    <x v="22"/>
    <n v="2500"/>
    <s v="Directors"/>
    <s v="George Arthur Bloom"/>
    <s v="Danny DeVito"/>
    <s v="United States"/>
    <m/>
    <n v="5958456"/>
    <n v="322651.56996047433"/>
    <n v="1"/>
    <s v="Sunbow Productions"/>
    <n v="86"/>
  </r>
  <r>
    <s v="Playing for Keeps"/>
    <x v="8"/>
    <x v="3"/>
    <n v="109.6"/>
    <x v="6"/>
    <s v="October 3, 1986 (United States)"/>
    <x v="29"/>
    <n v="616"/>
    <s v="Bob Weinstein"/>
    <s v="Bob Weinstein"/>
    <s v="Daniel Jordano"/>
    <s v="United States"/>
    <m/>
    <n v="2669366"/>
    <n v="144546.69644268774"/>
    <n v="1"/>
    <s v="Miramax"/>
    <n v="102"/>
  </r>
  <r>
    <s v="'night, Mother"/>
    <x v="8"/>
    <x v="0"/>
    <n v="109.6"/>
    <x v="6"/>
    <s v="January 29, 1987 (Australia)"/>
    <x v="37"/>
    <n v="2100"/>
    <s v="Tom Moore"/>
    <s v="Marsha Norman"/>
    <s v="Sissy Spacek"/>
    <s v="United States"/>
    <m/>
    <n v="441863"/>
    <n v="23926.968774703557"/>
    <n v="1"/>
    <s v="Aaron Spelling Productions"/>
    <n v="96"/>
  </r>
  <r>
    <s v="Jake Speed"/>
    <x v="1"/>
    <x v="2"/>
    <n v="109.6"/>
    <x v="6"/>
    <s v="May 30, 1986 (United States)"/>
    <x v="33"/>
    <n v="879"/>
    <s v="Andrew Lane"/>
    <s v="Wayne Crawford"/>
    <s v="Wayne Crawford"/>
    <s v="United States"/>
    <m/>
    <n v="1943751"/>
    <n v="105254.50079051383"/>
    <n v="1"/>
    <s v="Balcor Film Investors"/>
    <n v="105"/>
  </r>
  <r>
    <s v="The Naked Cage"/>
    <x v="0"/>
    <x v="2"/>
    <n v="109.6"/>
    <x v="6"/>
    <s v="March 7, 1986 (United States)"/>
    <x v="33"/>
    <n v="543"/>
    <s v="Paul Nicholas"/>
    <s v="Paul Nicholas"/>
    <s v="Shari Shattuck"/>
    <s v="United States"/>
    <m/>
    <n v="3136701"/>
    <n v="169852.97905138339"/>
    <n v="1"/>
    <s v="The Cannon Group"/>
    <n v="97"/>
  </r>
  <r>
    <s v="Blue City"/>
    <x v="0"/>
    <x v="2"/>
    <n v="109.6"/>
    <x v="6"/>
    <s v="May 2, 1986 (United States)"/>
    <x v="44"/>
    <n v="1100"/>
    <s v="Michelle Manning"/>
    <s v="Ross Macdonald"/>
    <s v="Judd Nelson"/>
    <s v="United States"/>
    <n v="10000000"/>
    <n v="6947787"/>
    <n v="376224.0391304348"/>
    <n v="-0.43930722113386605"/>
    <s v="Paramount Pictures"/>
    <n v="83"/>
  </r>
  <r>
    <s v="That's Life!"/>
    <x v="8"/>
    <x v="3"/>
    <n v="109.6"/>
    <x v="6"/>
    <s v="October 10, 1986 (United States)"/>
    <x v="22"/>
    <n v="1400"/>
    <s v="Blake Edwards"/>
    <s v="Milton Wexler"/>
    <s v="Jack Lemmon"/>
    <s v="United States"/>
    <m/>
    <n v="4079895"/>
    <n v="220927.12055335968"/>
    <n v="1"/>
    <s v="Blake Edwards"/>
    <n v="102"/>
  </r>
  <r>
    <s v="Sky Bandits"/>
    <x v="1"/>
    <x v="2"/>
    <n v="109.6"/>
    <x v="6"/>
    <s v="October 31, 1986 (United States)"/>
    <x v="26"/>
    <n v="258"/>
    <s v="Zoran Perisic"/>
    <s v="Thom Keyes"/>
    <s v="Scott McGinnis"/>
    <s v="United Kingdom"/>
    <n v="18000000"/>
    <n v="2295500"/>
    <n v="124301.77865612648"/>
    <n v="-6.841428882596384"/>
    <s v="J&amp;M Entertainment"/>
    <n v="105"/>
  </r>
  <r>
    <s v="MÃ©nage"/>
    <x v="3"/>
    <x v="3"/>
    <n v="109.6"/>
    <x v="6"/>
    <s v="October 1, 1986 (United States)"/>
    <x v="9"/>
    <n v="2700"/>
    <s v="Bertrand Blier"/>
    <s v="Bertrand Blier"/>
    <s v="GÃ©rard Depardieu"/>
    <s v="France"/>
    <m/>
    <n v="925952"/>
    <n v="50140.483794466403"/>
    <n v="1"/>
    <s v="CinÃ© Valse"/>
    <n v="84"/>
  </r>
  <r>
    <s v="Dream Lover"/>
    <x v="0"/>
    <x v="6"/>
    <n v="109.6"/>
    <x v="6"/>
    <s v="April 2, 1986 (France)"/>
    <x v="38"/>
    <n v="503"/>
    <s v="Alan J. Pakula"/>
    <s v="Jon Boorstin"/>
    <s v="Kristy McNichol"/>
    <s v="United States"/>
    <m/>
    <n v="502237"/>
    <n v="27196.232806324111"/>
    <n v="1"/>
    <s v="Metro-Goldwyn-Mayer (MGM)"/>
    <n v="104"/>
  </r>
  <r>
    <s v="Dangerously Close"/>
    <x v="0"/>
    <x v="2"/>
    <n v="109.6"/>
    <x v="6"/>
    <s v="May 9, 1986 (United States)"/>
    <x v="41"/>
    <n v="1200"/>
    <s v="Albert Pyun"/>
    <s v="Scott Fields"/>
    <s v="John Stockwell"/>
    <s v="United States"/>
    <m/>
    <n v="2390525"/>
    <n v="129447.40118577075"/>
    <n v="1"/>
    <s v="Golan-Globus Productions"/>
    <n v="95"/>
  </r>
  <r>
    <s v="The Whistle Blower"/>
    <x v="1"/>
    <x v="14"/>
    <n v="109.6"/>
    <x v="6"/>
    <s v="July 10, 1987 (United States)"/>
    <x v="19"/>
    <n v="2000"/>
    <s v="Simon Langton"/>
    <s v="Julian Bond"/>
    <s v="Michael Caine"/>
    <s v="United Kingdom"/>
    <m/>
    <n v="1500000"/>
    <n v="81225.296442687744"/>
    <n v="1"/>
    <s v="Portreeve"/>
    <n v="100"/>
  </r>
  <r>
    <s v="Care Bears Movie II: A New Generation"/>
    <x v="2"/>
    <x v="10"/>
    <n v="109.6"/>
    <x v="6"/>
    <s v="March 21, 1986 (United States)"/>
    <x v="30"/>
    <n v="2200"/>
    <s v="Dale Schott"/>
    <s v="Peter Sauder"/>
    <s v="Maxine Miller"/>
    <s v="Canada"/>
    <m/>
    <n v="8540346"/>
    <n v="462461.423715415"/>
    <n v="1"/>
    <s v="Nelvana"/>
    <n v="76"/>
  </r>
  <r>
    <s v="Knights of the City"/>
    <x v="0"/>
    <x v="2"/>
    <n v="109.6"/>
    <x v="6"/>
    <s v="February 14, 1986 (United States)"/>
    <x v="25"/>
    <n v="153"/>
    <s v="Dominic Orlando"/>
    <s v="Leon Isaac Kennedy"/>
    <s v="Leon Isaac Kennedy"/>
    <s v="United States"/>
    <m/>
    <n v="601451"/>
    <n v="32568.690513833993"/>
    <n v="1"/>
    <s v="Grace"/>
    <n v="87"/>
  </r>
  <r>
    <s v="Born American"/>
    <x v="0"/>
    <x v="2"/>
    <n v="109.6"/>
    <x v="6"/>
    <s v="December 19, 1986 (Finland)"/>
    <x v="52"/>
    <n v="1900"/>
    <s v="Renny Harlin"/>
    <s v="Renny Harlin"/>
    <s v="Mike Norris"/>
    <s v="United States"/>
    <n v="3401376"/>
    <n v="3388020"/>
    <n v="183461.95256916995"/>
    <n v="-3.9421254892237946E-3"/>
    <s v="Cinema Group Ventures"/>
    <n v="95"/>
  </r>
  <r>
    <s v="Desert Bloom"/>
    <x v="1"/>
    <x v="0"/>
    <n v="109.6"/>
    <x v="6"/>
    <s v="April 18, 1986 (United States)"/>
    <x v="14"/>
    <n v="937"/>
    <s v="Eugene Corr"/>
    <s v="Linda Remy"/>
    <s v="Jon Voight"/>
    <s v="United States"/>
    <m/>
    <n v="416393"/>
    <n v="22547.763241106721"/>
    <n v="1"/>
    <s v="Carson Productions"/>
    <n v="105"/>
  </r>
  <r>
    <s v="Touch and Go"/>
    <x v="0"/>
    <x v="3"/>
    <n v="109.6"/>
    <x v="6"/>
    <s v="August 22, 1986 (United States)"/>
    <x v="46"/>
    <n v="818"/>
    <s v="Robert Mandel"/>
    <s v="Alan Ormsby"/>
    <s v="Michael Keaton"/>
    <s v="United States"/>
    <m/>
    <n v="1254040"/>
    <n v="67906.513833992096"/>
    <n v="1"/>
    <s v="Kings Road Entertainment"/>
    <n v="101"/>
  </r>
  <r>
    <s v="Man Facing Southeast"/>
    <x v="0"/>
    <x v="0"/>
    <n v="109.6"/>
    <x v="6"/>
    <s v="March 13, 1987 (United States)"/>
    <x v="3"/>
    <n v="3800"/>
    <s v="Eliseo Subiela"/>
    <s v="Eliseo Subiela"/>
    <s v="Lorenzo Quinteros"/>
    <s v="Argentina"/>
    <n v="600000"/>
    <m/>
    <n v="0"/>
    <e v="#DIV/0!"/>
    <s v="Cinequanon"/>
    <n v="105"/>
  </r>
  <r>
    <s v="Nutcracker"/>
    <x v="2"/>
    <x v="8"/>
    <n v="109.6"/>
    <x v="6"/>
    <s v="November 26, 1986 (United States)"/>
    <x v="13"/>
    <n v="1000"/>
    <s v="Carroll Ballard"/>
    <s v="Kent Stowell"/>
    <s v="Hugh Duncan Bigney Mitchell"/>
    <s v="United States"/>
    <m/>
    <n v="781727"/>
    <n v="42330.671541501979"/>
    <n v="1"/>
    <s v="Hyperion Pictures"/>
    <n v="89"/>
  </r>
  <r>
    <s v="The Fringe Dwellers"/>
    <x v="1"/>
    <x v="0"/>
    <n v="109.6"/>
    <x v="6"/>
    <s v="October 1986 (United States)"/>
    <x v="17"/>
    <n v="377"/>
    <s v="Bruce Beresford"/>
    <s v="Bruce Beresford"/>
    <s v="Kristina Nehm"/>
    <s v="Australia"/>
    <m/>
    <m/>
    <n v="0"/>
    <e v="#DIV/0!"/>
    <s v="Fringe Dwellers Productions"/>
    <n v="98"/>
  </r>
  <r>
    <s v="Just Between Friends"/>
    <x v="8"/>
    <x v="0"/>
    <n v="109.6"/>
    <x v="6"/>
    <s v="March 21, 1986 (United States)"/>
    <x v="23"/>
    <n v="735"/>
    <s v="Allan Burns"/>
    <s v="Allan Burns"/>
    <s v="Mary Tyler Moore"/>
    <s v="United States"/>
    <m/>
    <n v="6408791"/>
    <n v="347037.29920948617"/>
    <n v="1"/>
    <s v="MTM Enterprises"/>
    <n v="110"/>
  </r>
  <r>
    <s v="Oviri"/>
    <x v="0"/>
    <x v="5"/>
    <n v="109.6"/>
    <x v="6"/>
    <s v="September 5, 1986 (Denmark)"/>
    <x v="22"/>
    <n v="367"/>
    <s v="Henning Carlsen"/>
    <s v="Henning Carlsen"/>
    <s v="Donald Sutherland"/>
    <s v="Denmark"/>
    <m/>
    <n v="583800"/>
    <n v="31612.885375494072"/>
    <n v="1"/>
    <s v="CamÃ©ras Continentales"/>
    <n v="90"/>
  </r>
  <r>
    <s v="P.O.W. the Escape"/>
    <x v="0"/>
    <x v="2"/>
    <n v="109.6"/>
    <x v="6"/>
    <s v="April 4, 1986 (United States)"/>
    <x v="18"/>
    <n v="533"/>
    <s v="Gideon Amir"/>
    <s v="Malcolm Barbour"/>
    <s v="David Carradine"/>
    <s v="United States"/>
    <m/>
    <n v="2497233"/>
    <n v="135225.6604743083"/>
    <n v="1"/>
    <m/>
    <n v="90"/>
  </r>
  <r>
    <s v="Armed Response"/>
    <x v="0"/>
    <x v="2"/>
    <n v="109.6"/>
    <x v="6"/>
    <s v="October 3, 1986 (United States)"/>
    <x v="18"/>
    <n v="592"/>
    <s v="Fred Olen Ray"/>
    <s v="T.L. Lankford"/>
    <s v="David Carradine"/>
    <s v="United States"/>
    <n v="1500000"/>
    <m/>
    <n v="0"/>
    <e v="#DIV/0!"/>
    <s v="Cinetel Films"/>
    <n v="86"/>
  </r>
  <r>
    <s v="Duet for One"/>
    <x v="0"/>
    <x v="0"/>
    <n v="109.6"/>
    <x v="6"/>
    <s v="February 1987 (United States)"/>
    <x v="8"/>
    <n v="840"/>
    <s v="Andrey Konchalovskiy"/>
    <s v="Tom Kempinski"/>
    <s v="Julie Andrews"/>
    <s v="United States"/>
    <m/>
    <n v="8736"/>
    <n v="473.05612648221341"/>
    <n v="1"/>
    <s v="Golan-Globus Productions"/>
    <n v="107"/>
  </r>
  <r>
    <s v="Bullies"/>
    <x v="0"/>
    <x v="2"/>
    <n v="109.6"/>
    <x v="6"/>
    <s v="August 29, 1986 (United States)"/>
    <x v="11"/>
    <n v="453"/>
    <s v="Paul Lynch"/>
    <s v="John Sheppard"/>
    <s v="Jonathan Crombie"/>
    <s v="Canada"/>
    <m/>
    <n v="2995527"/>
    <n v="162208.37905138341"/>
    <n v="1"/>
    <s v="Simcom Limited"/>
    <n v="90"/>
  </r>
  <r>
    <s v="Native Son"/>
    <x v="1"/>
    <x v="0"/>
    <n v="109.6"/>
    <x v="6"/>
    <s v="December 12, 1986 (United States)"/>
    <x v="1"/>
    <n v="525"/>
    <s v="Jerrold Freedman"/>
    <s v="Richard Wesley"/>
    <s v="Victor Love"/>
    <s v="United States"/>
    <n v="2000000"/>
    <n v="1301121"/>
    <n v="70455.959288537546"/>
    <n v="-0.53713605421786292"/>
    <s v="American Playhouse"/>
    <n v="111"/>
  </r>
  <r>
    <s v="The Assault"/>
    <x v="1"/>
    <x v="0"/>
    <n v="109.6"/>
    <x v="6"/>
    <s v="February 6, 1986 (Netherlands)"/>
    <x v="13"/>
    <n v="3100"/>
    <s v="Fons Rademakers"/>
    <s v="Gerard Soeteman"/>
    <s v="Derek de Lint"/>
    <s v="Netherlands"/>
    <m/>
    <n v="512403"/>
    <n v="27746.723715415021"/>
    <n v="1"/>
    <s v="Fons Rademakers Produktie"/>
    <n v="144"/>
  </r>
  <r>
    <s v="Nobody's Fool"/>
    <x v="8"/>
    <x v="3"/>
    <n v="109.6"/>
    <x v="6"/>
    <s v="November 7, 1986 (United States)"/>
    <x v="30"/>
    <n v="754"/>
    <s v="Evelyn Purcell"/>
    <s v="Beth Henley"/>
    <s v="Rosanna Arquette"/>
    <s v="United States"/>
    <m/>
    <n v="563358"/>
    <n v="30505.947035573121"/>
    <n v="1"/>
    <s v="Island Pictures"/>
    <n v="107"/>
  </r>
  <r>
    <s v="Alien Predator"/>
    <x v="0"/>
    <x v="0"/>
    <n v="109.6"/>
    <x v="6"/>
    <s v="February 6, 1987 (United States)"/>
    <x v="47"/>
    <n v="922"/>
    <s v="Deran Sarafian"/>
    <s v="Deran Sarafian"/>
    <s v="Dennis Christopher"/>
    <s v="United States"/>
    <m/>
    <m/>
    <n v="0"/>
    <e v="#DIV/0!"/>
    <s v="Continental Motion Pictures"/>
    <n v="90"/>
  </r>
  <r>
    <s v="Low Blow"/>
    <x v="0"/>
    <x v="2"/>
    <n v="109.6"/>
    <x v="6"/>
    <s v="April 1986 (United States)"/>
    <x v="35"/>
    <n v="437"/>
    <s v="Frank Harris"/>
    <s v="Leo Fong"/>
    <s v="Leo Fong"/>
    <s v="United States"/>
    <m/>
    <m/>
    <n v="0"/>
    <e v="#DIV/0!"/>
    <s v="Action Communications"/>
    <n v="90"/>
  </r>
  <r>
    <s v="A Man and a Woman: 20 Years Later"/>
    <x v="1"/>
    <x v="0"/>
    <n v="109.6"/>
    <x v="6"/>
    <s v="August 15, 1986 (United States)"/>
    <x v="23"/>
    <n v="675"/>
    <s v="Claude Lelouch"/>
    <s v="Claude Lelouch"/>
    <s v="Anouk AimÃ©e"/>
    <s v="France"/>
    <m/>
    <m/>
    <n v="0"/>
    <e v="#DIV/0!"/>
    <s v="Les Films 13"/>
    <n v="102"/>
  </r>
  <r>
    <s v="The Princess Bride"/>
    <x v="1"/>
    <x v="1"/>
    <n v="113.6"/>
    <x v="7"/>
    <s v="October 9, 1987 (United States)"/>
    <x v="31"/>
    <n v="402000"/>
    <s v="Rob Reiner"/>
    <s v="William Goldman"/>
    <s v="Cary Elwes"/>
    <s v="United Kingdom"/>
    <n v="16000000"/>
    <n v="30902642"/>
    <n v="1734456.5865612647"/>
    <n v="0.48224491614665183"/>
    <s v="Act III Communications"/>
    <n v="98"/>
  </r>
  <r>
    <s v="The Lost Boys"/>
    <x v="0"/>
    <x v="3"/>
    <n v="113.6"/>
    <x v="7"/>
    <s v="July 31, 1987 (United States)"/>
    <x v="4"/>
    <n v="128000"/>
    <s v="Joel Schumacher"/>
    <s v="Jan Fischer"/>
    <s v="Jason Patric"/>
    <s v="United States"/>
    <m/>
    <n v="32388898"/>
    <n v="1817874.9075098813"/>
    <n v="1"/>
    <s v="Warner Bros."/>
    <n v="97"/>
  </r>
  <r>
    <s v="Full Metal Jacket"/>
    <x v="0"/>
    <x v="0"/>
    <n v="113.6"/>
    <x v="7"/>
    <s v="July 10, 1987 (United States)"/>
    <x v="28"/>
    <n v="691000"/>
    <s v="Stanley Kubrick"/>
    <s v="Stanley Kubrick"/>
    <s v="Matthew Modine"/>
    <s v="United Kingdom"/>
    <n v="30000000"/>
    <n v="46357676"/>
    <n v="2601893.2774703554"/>
    <n v="0.35285798192299372"/>
    <s v="Natant"/>
    <n v="116"/>
  </r>
  <r>
    <s v="Predator"/>
    <x v="0"/>
    <x v="2"/>
    <n v="113.6"/>
    <x v="7"/>
    <s v="June 12, 1987 (United States)"/>
    <x v="40"/>
    <n v="381000"/>
    <s v="John McTiernan"/>
    <s v="Jim Thomas"/>
    <s v="Arnold Schwarzenegger"/>
    <s v="United States"/>
    <n v="15000000"/>
    <n v="98268458"/>
    <n v="5515462.860079051"/>
    <n v="0.84735692097661697"/>
    <s v="Twentieth Century Fox"/>
    <n v="107"/>
  </r>
  <r>
    <s v="RoboCop"/>
    <x v="0"/>
    <x v="2"/>
    <n v="113.6"/>
    <x v="7"/>
    <s v="July 17, 1987 (United States)"/>
    <x v="24"/>
    <n v="240000"/>
    <s v="Paul Verhoeven"/>
    <s v="Edward Neumeier"/>
    <s v="Peter Weller"/>
    <s v="United States"/>
    <n v="13000000"/>
    <n v="53424681"/>
    <n v="2998539.4079051381"/>
    <n v="0.7566667735461069"/>
    <s v="Orion Pictures"/>
    <n v="102"/>
  </r>
  <r>
    <s v="Dirty Dancing"/>
    <x v="8"/>
    <x v="0"/>
    <n v="113.6"/>
    <x v="7"/>
    <s v="August 21, 1987 (United States)"/>
    <x v="9"/>
    <n v="211000"/>
    <s v="Emile Ardolino"/>
    <s v="Eleanor Bergstein"/>
    <s v="Patrick Swayze"/>
    <s v="United States"/>
    <n v="6000000"/>
    <n v="214577242"/>
    <n v="12043465.756521737"/>
    <n v="0.97203804120103288"/>
    <s v="Great American Films Limited Partnership"/>
    <n v="100"/>
  </r>
  <r>
    <s v="Adventures in Babysitting"/>
    <x v="8"/>
    <x v="1"/>
    <n v="113.6"/>
    <x v="7"/>
    <s v="July 3, 1987 (United States)"/>
    <x v="15"/>
    <n v="40000"/>
    <s v="Chris Columbus"/>
    <s v="David Simkins"/>
    <s v="Elisabeth Shue"/>
    <s v="United States"/>
    <n v="7000000"/>
    <n v="34368475"/>
    <n v="1928981.6007905137"/>
    <n v="0.79632497514073586"/>
    <s v="Touchstone Pictures"/>
    <n v="102"/>
  </r>
  <r>
    <s v="The Untouchables"/>
    <x v="0"/>
    <x v="6"/>
    <n v="113.6"/>
    <x v="7"/>
    <s v="June 3, 1987 (United States)"/>
    <x v="6"/>
    <n v="289000"/>
    <s v="Brian De Palma"/>
    <s v="David Mamet"/>
    <s v="Kevin Costner"/>
    <s v="United States"/>
    <n v="25000000"/>
    <n v="76270454"/>
    <n v="4280792.2798418971"/>
    <n v="0.67221907450557461"/>
    <s v="Paramount Pictures"/>
    <n v="119"/>
  </r>
  <r>
    <s v="Spaceballs"/>
    <x v="1"/>
    <x v="1"/>
    <n v="113.6"/>
    <x v="7"/>
    <s v="June 24, 1987 (United States)"/>
    <x v="12"/>
    <n v="176000"/>
    <s v="Mel Brooks"/>
    <s v="Mel Brooks"/>
    <s v="Mel Brooks"/>
    <s v="United States"/>
    <n v="22700000"/>
    <n v="38119483"/>
    <n v="2139512.4845849802"/>
    <n v="0.40450399078077737"/>
    <s v="Brooksfilms"/>
    <n v="96"/>
  </r>
  <r>
    <s v="Raising Arizona"/>
    <x v="8"/>
    <x v="3"/>
    <n v="113.6"/>
    <x v="7"/>
    <s v="April 17, 1987 (United States)"/>
    <x v="4"/>
    <n v="130000"/>
    <s v="Joel Coen"/>
    <s v="Ethan Coen"/>
    <s v="Nicolas Cage"/>
    <s v="United States"/>
    <n v="6000000"/>
    <n v="29180280"/>
    <n v="1637786.4664031619"/>
    <n v="0.79438168516546104"/>
    <s v="Circle Films"/>
    <n v="94"/>
  </r>
  <r>
    <s v="Lethal Weapon"/>
    <x v="0"/>
    <x v="2"/>
    <n v="113.6"/>
    <x v="7"/>
    <s v="March 6, 1987 (United States)"/>
    <x v="37"/>
    <n v="243000"/>
    <s v="Richard Donner"/>
    <s v="Shane Black"/>
    <s v="Mel Gibson"/>
    <s v="United States"/>
    <n v="15000000"/>
    <n v="120207127"/>
    <n v="6746803.1754940702"/>
    <n v="0.8752153855236886"/>
    <s v="Warner Bros."/>
    <n v="109"/>
  </r>
  <r>
    <s v="Near Dark"/>
    <x v="0"/>
    <x v="2"/>
    <n v="113.6"/>
    <x v="7"/>
    <s v="January 8, 1988 (United Kingdom)"/>
    <x v="9"/>
    <n v="35000"/>
    <s v="Kathryn Bigelow"/>
    <s v="Kathryn Bigelow"/>
    <s v="Adrian Pasdar"/>
    <s v="United States"/>
    <n v="5000000"/>
    <n v="3369307"/>
    <n v="189107.34940711461"/>
    <n v="-0.48398468883957441"/>
    <s v="F/M"/>
    <n v="94"/>
  </r>
  <r>
    <s v="Mannequin"/>
    <x v="1"/>
    <x v="3"/>
    <n v="113.6"/>
    <x v="7"/>
    <s v="February 13, 1987 (United States)"/>
    <x v="23"/>
    <n v="30000"/>
    <s v="Michael Gottlieb"/>
    <s v="Edward Rugoff"/>
    <s v="Andrew McCarthy"/>
    <s v="United States"/>
    <n v="6000000"/>
    <n v="42721196"/>
    <n v="2397790.44743083"/>
    <n v="0.85955449374591475"/>
    <s v="Gladden Entertainment"/>
    <n v="90"/>
  </r>
  <r>
    <s v="Masters of the Universe"/>
    <x v="1"/>
    <x v="2"/>
    <n v="113.6"/>
    <x v="7"/>
    <s v="August 7, 1987 (United States)"/>
    <x v="20"/>
    <n v="38000"/>
    <s v="Gary Goddard"/>
    <s v="David Odell"/>
    <s v="Dolph Lundgren"/>
    <s v="United States"/>
    <n v="22000000"/>
    <n v="17336370"/>
    <n v="973029.46245059278"/>
    <n v="-0.26900844871215829"/>
    <s v="Golan-Globus Productions"/>
    <n v="106"/>
  </r>
  <r>
    <s v="Fatal Attraction"/>
    <x v="0"/>
    <x v="0"/>
    <n v="113.6"/>
    <x v="7"/>
    <s v="September 18, 1987 (United States)"/>
    <x v="15"/>
    <n v="79000"/>
    <s v="Adrian Lyne"/>
    <s v="James Dearden"/>
    <s v="Michael Douglas"/>
    <s v="United States"/>
    <n v="14000000"/>
    <n v="320145693"/>
    <n v="17968651.543873515"/>
    <n v="0.95626990990005289"/>
    <s v="Paramount Pictures"/>
    <n v="119"/>
  </r>
  <r>
    <s v="Hellraiser"/>
    <x v="0"/>
    <x v="4"/>
    <n v="113.6"/>
    <x v="7"/>
    <s v="September 18, 1987 (United States)"/>
    <x v="9"/>
    <n v="108000"/>
    <s v="Clive Barker"/>
    <s v="Clive Barker"/>
    <s v="Andrew Robinson"/>
    <s v="United Kingdom"/>
    <m/>
    <n v="14575193"/>
    <n v="818054.31067193672"/>
    <n v="1"/>
    <s v="New World Pictures"/>
    <n v="94"/>
  </r>
  <r>
    <s v="Empire of the Sun"/>
    <x v="1"/>
    <x v="2"/>
    <n v="113.6"/>
    <x v="7"/>
    <s v="December 25, 1987 (United States)"/>
    <x v="3"/>
    <n v="119000"/>
    <s v="Steven Spielberg"/>
    <s v="Tom Stoppard"/>
    <s v="Christian Bale"/>
    <s v="United States"/>
    <n v="35000000"/>
    <n v="22238696"/>
    <n v="1248179.775494071"/>
    <n v="-0.57383328590849036"/>
    <s v="Amblin Entertainment"/>
    <n v="153"/>
  </r>
  <r>
    <s v="No Way Out"/>
    <x v="0"/>
    <x v="2"/>
    <n v="113.6"/>
    <x v="7"/>
    <s v="August 14, 1987 (United States)"/>
    <x v="12"/>
    <n v="37000"/>
    <s v="Roger Donaldson"/>
    <s v="Kenneth Fearing"/>
    <s v="Kevin Costner"/>
    <s v="United States"/>
    <n v="15000000"/>
    <n v="35509515"/>
    <n v="1993024.1620553357"/>
    <n v="0.57757800972499906"/>
    <s v="Orion Pictures"/>
    <n v="114"/>
  </r>
  <r>
    <s v="The Witches of Eastwick"/>
    <x v="0"/>
    <x v="3"/>
    <n v="113.6"/>
    <x v="7"/>
    <s v="June 12, 1987 (United States)"/>
    <x v="14"/>
    <n v="65000"/>
    <s v="George Miller"/>
    <s v="John Updike"/>
    <s v="Jack Nicholson"/>
    <s v="United States"/>
    <n v="22000000"/>
    <n v="63766510"/>
    <n v="3578989.889328063"/>
    <n v="0.65499131126981858"/>
    <s v="Warner Bros."/>
    <n v="118"/>
  </r>
  <r>
    <s v="Some Kind of Wonderful"/>
    <x v="8"/>
    <x v="0"/>
    <n v="113.6"/>
    <x v="7"/>
    <s v="February 27, 1987 (United States)"/>
    <x v="12"/>
    <n v="29000"/>
    <s v="Howard Deutch"/>
    <s v="John Hughes"/>
    <s v="Eric Stoltz"/>
    <s v="United States"/>
    <m/>
    <n v="18553948"/>
    <n v="1041367.8324110671"/>
    <n v="1"/>
    <s v="Hughes Entertainment"/>
    <n v="95"/>
  </r>
  <r>
    <s v="The Running Man"/>
    <x v="0"/>
    <x v="2"/>
    <n v="113.6"/>
    <x v="7"/>
    <s v="November 13, 1987 (United States)"/>
    <x v="17"/>
    <n v="144000"/>
    <s v="Paul Michael Glaser"/>
    <s v="Stephen King"/>
    <s v="Arnold Schwarzenegger"/>
    <s v="United States"/>
    <n v="27000000"/>
    <n v="38122105"/>
    <n v="2139659.6482213438"/>
    <n v="0.29174949809303552"/>
    <s v="TAFT Entertainment Pictures"/>
    <n v="101"/>
  </r>
  <r>
    <s v="Black Widow"/>
    <x v="0"/>
    <x v="6"/>
    <n v="113.6"/>
    <x v="7"/>
    <s v="February 6, 1987 (United States)"/>
    <x v="5"/>
    <n v="9000"/>
    <s v="Bob Rafelson"/>
    <s v="Ronald Bass"/>
    <s v="Debra Winger"/>
    <s v="United States"/>
    <n v="10500000"/>
    <n v="25205460"/>
    <n v="1414693.8023715413"/>
    <n v="0.5834235915551631"/>
    <s v="Amercent Films"/>
    <n v="102"/>
  </r>
  <r>
    <s v="Angel Heart"/>
    <x v="10"/>
    <x v="4"/>
    <n v="113.6"/>
    <x v="7"/>
    <s v="March 6, 1987 (United States)"/>
    <x v="4"/>
    <n v="83000"/>
    <s v="Alan Parker"/>
    <s v="William Hjortsberg"/>
    <s v="Mickey Rourke"/>
    <s v="United Kingdom"/>
    <n v="17000000"/>
    <n v="17186348"/>
    <n v="964609.25533596834"/>
    <n v="1.0842792197621041E-2"/>
    <s v="Carolco International N.V."/>
    <n v="113"/>
  </r>
  <r>
    <s v="Moonstruck"/>
    <x v="1"/>
    <x v="3"/>
    <n v="113.6"/>
    <x v="7"/>
    <s v="January 15, 1988 (United States)"/>
    <x v="12"/>
    <n v="53000"/>
    <s v="Norman Jewison"/>
    <s v="John Patrick Shanley"/>
    <s v="Cher"/>
    <s v="United States"/>
    <n v="15000000"/>
    <n v="80642217"/>
    <n v="4526163.9581027664"/>
    <n v="0.81399320904086747"/>
    <s v="Metro-Goldwyn-Mayer (MGM)"/>
    <n v="102"/>
  </r>
  <r>
    <s v="Jaws: the Revenge"/>
    <x v="8"/>
    <x v="1"/>
    <n v="113.6"/>
    <x v="7"/>
    <s v="July 17, 1987 (United States)"/>
    <x v="53"/>
    <n v="42000"/>
    <s v="Joseph Sargent"/>
    <s v="Peter Benchley"/>
    <s v="Lorraine Gary"/>
    <s v="United States"/>
    <n v="23000000"/>
    <n v="51881013"/>
    <n v="2911898.7533596833"/>
    <n v="0.55667789293165881"/>
    <s v="Universal Pictures"/>
    <n v="89"/>
  </r>
  <r>
    <s v="Wall Street"/>
    <x v="0"/>
    <x v="6"/>
    <n v="113.6"/>
    <x v="7"/>
    <s v="December 11, 1987 (United States)"/>
    <x v="34"/>
    <n v="147000"/>
    <s v="Oliver Stone"/>
    <s v="Stanley Weiser"/>
    <s v="Charlie Sheen"/>
    <s v="United States"/>
    <n v="15000000"/>
    <n v="43848069"/>
    <n v="2461037.8648221344"/>
    <n v="0.65790967898723207"/>
    <s v="Twentieth Century Fox"/>
    <n v="126"/>
  </r>
  <r>
    <s v="Good Morning, Vietnam"/>
    <x v="0"/>
    <x v="5"/>
    <n v="113.6"/>
    <x v="7"/>
    <s v="January 15, 1988 (United States)"/>
    <x v="4"/>
    <n v="131000"/>
    <s v="Barry Levinson"/>
    <s v="Mitch Markowitz"/>
    <s v="Robin Williams"/>
    <s v="United States"/>
    <n v="13000000"/>
    <n v="123922370"/>
    <n v="6955326.6956521729"/>
    <n v="0.89509561510161562"/>
    <s v="Touchstone Pictures"/>
    <n v="121"/>
  </r>
  <r>
    <s v="A Nightmare on Elm Street 3: Dream Warriors"/>
    <x v="0"/>
    <x v="7"/>
    <n v="113.6"/>
    <x v="7"/>
    <s v="February 27, 1987 (United States)"/>
    <x v="14"/>
    <n v="73000"/>
    <s v="Chuck Russell"/>
    <s v="Wes Craven"/>
    <s v="Heather Langenkamp"/>
    <s v="United States"/>
    <n v="4500000"/>
    <n v="44793222"/>
    <n v="2514085.9778656126"/>
    <n v="0.89953837212246079"/>
    <s v="New Line Cinema"/>
    <n v="96"/>
  </r>
  <r>
    <s v="Planes, Trains &amp; Automobiles"/>
    <x v="0"/>
    <x v="3"/>
    <n v="113.6"/>
    <x v="7"/>
    <s v="November 25, 1987 (United States)"/>
    <x v="37"/>
    <n v="128000"/>
    <s v="John Hughes"/>
    <s v="John Hughes"/>
    <s v="Steve Martin"/>
    <s v="United States"/>
    <n v="30000000"/>
    <n v="49530280"/>
    <n v="2779960.3794466401"/>
    <n v="0.394309904971262"/>
    <s v="Paramount Pictures"/>
    <n v="93"/>
  </r>
  <r>
    <s v="Can't Buy Me Love"/>
    <x v="8"/>
    <x v="3"/>
    <n v="113.6"/>
    <x v="7"/>
    <s v="August 14, 1987 (United States)"/>
    <x v="8"/>
    <n v="34000"/>
    <s v="Steve Rash"/>
    <s v="Michael Swerdlick"/>
    <s v="Patrick Dempsey"/>
    <s v="United States"/>
    <m/>
    <n v="31623833"/>
    <n v="1774934.5003952568"/>
    <n v="1"/>
    <s v="Touchstone Pictures"/>
    <n v="94"/>
  </r>
  <r>
    <s v="Overboard"/>
    <x v="1"/>
    <x v="3"/>
    <n v="113.6"/>
    <x v="7"/>
    <s v="December 16, 1987 (United States)"/>
    <x v="15"/>
    <n v="55000"/>
    <s v="Garry Marshall"/>
    <s v="Leslie Dixon"/>
    <s v="Goldie Hawn"/>
    <s v="United States"/>
    <n v="22000000"/>
    <n v="26713187"/>
    <n v="1499317.2150197627"/>
    <n v="0.17643671644270675"/>
    <s v="Metro-Goldwyn-Mayer (MGM)"/>
    <n v="112"/>
  </r>
  <r>
    <s v="Beverly Hills Cop II"/>
    <x v="0"/>
    <x v="2"/>
    <n v="113.6"/>
    <x v="7"/>
    <s v="May 20, 1987 (United States)"/>
    <x v="16"/>
    <n v="111000"/>
    <s v="Tony Scott"/>
    <s v="Danilo Bach"/>
    <s v="Eddie Murphy"/>
    <s v="United States"/>
    <n v="28000000"/>
    <n v="299965036"/>
    <n v="16835982.25770751"/>
    <n v="0.90665578770987165"/>
    <s v="Paramount Pictures"/>
    <n v="100"/>
  </r>
  <r>
    <s v="Superman IV: The Quest for Peace"/>
    <x v="1"/>
    <x v="2"/>
    <n v="113.6"/>
    <x v="7"/>
    <s v="July 24, 1987 (United States)"/>
    <x v="47"/>
    <n v="44000"/>
    <s v="Sidney J. Furie"/>
    <s v="Jerry Siegel"/>
    <s v="Christopher Reeve"/>
    <s v="United Kingdom"/>
    <n v="17000000"/>
    <n v="15681020"/>
    <n v="880120.49011857703"/>
    <n v="-8.4113150802690134E-2"/>
    <s v="Cannon Films"/>
    <n v="90"/>
  </r>
  <r>
    <s v="The Secret of My Success"/>
    <x v="8"/>
    <x v="3"/>
    <n v="113.6"/>
    <x v="7"/>
    <s v="April 10, 1987 (United States)"/>
    <x v="16"/>
    <n v="31000"/>
    <s v="Herbert Ross"/>
    <s v="Jim Cash"/>
    <s v="Michael J. Fox"/>
    <s v="United States"/>
    <n v="12000000"/>
    <n v="110996879"/>
    <n v="6229864.3549407106"/>
    <n v="0.89188885211808522"/>
    <s v="Rastar Pictures"/>
    <n v="111"/>
  </r>
  <r>
    <s v="Withnail &amp; I"/>
    <x v="0"/>
    <x v="3"/>
    <n v="113.6"/>
    <x v="7"/>
    <s v="June 19, 1987 (United States)"/>
    <x v="37"/>
    <n v="41000"/>
    <s v="Bruce Robinson"/>
    <s v="Bruce Robinson"/>
    <s v="Richard E. Grant"/>
    <s v="United Kingdom"/>
    <m/>
    <n v="1628359"/>
    <n v="91394.062450592872"/>
    <n v="1"/>
    <s v="Cineplex Odeon Films"/>
    <n v="107"/>
  </r>
  <r>
    <s v="Evil Dead II"/>
    <x v="0"/>
    <x v="3"/>
    <n v="113.6"/>
    <x v="7"/>
    <s v="March 13, 1987 (United States)"/>
    <x v="3"/>
    <n v="152000"/>
    <s v="Sam Raimi"/>
    <s v="Sam Raimi"/>
    <s v="Bruce Campbell"/>
    <s v="United States"/>
    <n v="3600000"/>
    <n v="5923798"/>
    <n v="332481.94308300392"/>
    <n v="0.39228177598223302"/>
    <s v="Renaissance Pictures"/>
    <n v="84"/>
  </r>
  <r>
    <s v="Summer School"/>
    <x v="8"/>
    <x v="3"/>
    <n v="113.6"/>
    <x v="7"/>
    <s v="July 22, 1987 (United States)"/>
    <x v="14"/>
    <n v="18000"/>
    <s v="Carl Reiner"/>
    <s v="Stuart Birnbaum"/>
    <s v="Mark Harmon"/>
    <s v="United States"/>
    <m/>
    <n v="35659098"/>
    <n v="2001419.7296442685"/>
    <n v="1"/>
    <s v="Paramount Pictures"/>
    <n v="97"/>
  </r>
  <r>
    <s v="Innerspace"/>
    <x v="1"/>
    <x v="2"/>
    <n v="113.6"/>
    <x v="7"/>
    <s v="July 1, 1987 (United States)"/>
    <x v="8"/>
    <n v="56000"/>
    <s v="Joe Dante"/>
    <s v="Chip Proser"/>
    <s v="Dennis Quaid"/>
    <s v="United States"/>
    <n v="27000000"/>
    <n v="25893810"/>
    <n v="1453328.4664031619"/>
    <n v="-4.2720248584507264E-2"/>
    <s v="Warner Bros."/>
    <n v="120"/>
  </r>
  <r>
    <s v="The Living Daylights"/>
    <x v="1"/>
    <x v="2"/>
    <n v="113.6"/>
    <x v="7"/>
    <s v="July 31, 1987 (United States)"/>
    <x v="17"/>
    <n v="91000"/>
    <s v="John Glen"/>
    <s v="Richard Maibaum"/>
    <s v="Timothy Dalton"/>
    <s v="United Kingdom"/>
    <n v="40000000"/>
    <n v="51186259"/>
    <n v="2872904.6553359684"/>
    <n v="0.21854027269310694"/>
    <s v="Eon Productions"/>
    <n v="130"/>
  </r>
  <r>
    <s v="Over the Top"/>
    <x v="1"/>
    <x v="2"/>
    <n v="113.6"/>
    <x v="7"/>
    <s v="February 13, 1987 (United States)"/>
    <x v="1"/>
    <n v="51000"/>
    <s v="Menahem Golan"/>
    <s v="Gary Conway"/>
    <s v="Sylvester Stallone"/>
    <s v="United States"/>
    <n v="25000000"/>
    <n v="16057580"/>
    <n v="901255.47826086951"/>
    <n v="-0.55689711650198848"/>
    <s v="The Cannon Group"/>
    <n v="93"/>
  </r>
  <r>
    <s v="The Last Emperor"/>
    <x v="8"/>
    <x v="5"/>
    <n v="113.6"/>
    <x v="7"/>
    <s v="April 15, 1988 (United States)"/>
    <x v="3"/>
    <n v="97000"/>
    <s v="Bernardo Bertolucci"/>
    <s v="Mark Peploe"/>
    <s v="John Lone"/>
    <s v="United Kingdom"/>
    <m/>
    <n v="43993869"/>
    <n v="2469221.1059288536"/>
    <n v="1"/>
    <s v="Recorded Picture Company (RPC)"/>
    <n v="163"/>
  </r>
  <r>
    <s v="Less Than Zero"/>
    <x v="0"/>
    <x v="6"/>
    <n v="113.6"/>
    <x v="7"/>
    <s v="November 6, 1987 (United States)"/>
    <x v="5"/>
    <n v="19000"/>
    <s v="Marek Kanievska"/>
    <s v="Bret Easton Ellis"/>
    <s v="Andrew McCarthy"/>
    <s v="United States"/>
    <m/>
    <n v="12396383"/>
    <n v="695765.3699604742"/>
    <n v="1"/>
    <s v="Twentieth Century Fox"/>
    <n v="98"/>
  </r>
  <r>
    <s v="Three Men and a Baby"/>
    <x v="1"/>
    <x v="3"/>
    <n v="113.6"/>
    <x v="7"/>
    <s v="November 25, 1987 (United States)"/>
    <x v="10"/>
    <n v="50000"/>
    <s v="Leonard Nimoy"/>
    <s v="Coline Serreau"/>
    <s v="Tom Selleck"/>
    <s v="United States"/>
    <n v="11000000"/>
    <n v="167780960"/>
    <n v="9416955.0671936758"/>
    <n v="0.93443832959353668"/>
    <s v="Touchstone Pictures"/>
    <n v="102"/>
  </r>
  <r>
    <s v="La Bamba"/>
    <x v="8"/>
    <x v="5"/>
    <n v="113.6"/>
    <x v="7"/>
    <s v="July 24, 1987 (United States)"/>
    <x v="15"/>
    <n v="30000"/>
    <s v="Luis Valdez"/>
    <s v="Luis Valdez"/>
    <s v="Lou Diamond Phillips"/>
    <s v="United States"/>
    <n v="6500000"/>
    <n v="54215416"/>
    <n v="3042920.5818181816"/>
    <n v="0.88010790141313311"/>
    <s v="Columbia Pictures"/>
    <n v="108"/>
  </r>
  <r>
    <s v="Revenge of the Nerds II: Nerds in Paradise"/>
    <x v="8"/>
    <x v="3"/>
    <n v="113.6"/>
    <x v="7"/>
    <s v="July 10, 1987 (United States)"/>
    <x v="27"/>
    <n v="14000"/>
    <s v="Joe Roth"/>
    <s v="Tim Metcalfe"/>
    <s v="Robert Carradine"/>
    <s v="United States"/>
    <m/>
    <n v="30063289"/>
    <n v="1687346.6553359681"/>
    <n v="1"/>
    <s v="Twentieth Century Fox"/>
    <n v="88"/>
  </r>
  <r>
    <s v="The Monster Squad"/>
    <x v="8"/>
    <x v="2"/>
    <n v="113.6"/>
    <x v="7"/>
    <s v="August 14, 1987 (United States)"/>
    <x v="9"/>
    <n v="30000"/>
    <s v="Fred Dekker"/>
    <s v="Shane Black"/>
    <s v="Andre Gower"/>
    <s v="United States"/>
    <n v="12000000"/>
    <n v="3769990"/>
    <n v="211596.27667984189"/>
    <n v="-2.1830323157355855"/>
    <s v="TAFT Entertainment Pictures"/>
    <n v="79"/>
  </r>
  <r>
    <s v="Prince of Darkness"/>
    <x v="0"/>
    <x v="4"/>
    <n v="113.6"/>
    <x v="7"/>
    <s v="October 23, 1987 (United States)"/>
    <x v="17"/>
    <n v="39000"/>
    <s v="John Carpenter"/>
    <s v="John Carpenter"/>
    <s v="Donald Pleasence"/>
    <s v="United States"/>
    <n v="3000000"/>
    <n v="14182492"/>
    <n v="796013.38498023711"/>
    <n v="0.78847158877297441"/>
    <s v="Alive Films"/>
    <n v="102"/>
  </r>
  <r>
    <s v="Wings of Desire"/>
    <x v="8"/>
    <x v="0"/>
    <n v="113.6"/>
    <x v="7"/>
    <s v="May 6, 1988 (United States)"/>
    <x v="45"/>
    <n v="67000"/>
    <s v="Wim Wenders"/>
    <s v="Wim Wenders"/>
    <s v="Bruno Ganz"/>
    <s v="West Germany"/>
    <m/>
    <n v="3404057"/>
    <n v="191057.7446640316"/>
    <n v="1"/>
    <s v="Road Movies Filmproduktion"/>
    <n v="128"/>
  </r>
  <r>
    <s v="Maurice"/>
    <x v="0"/>
    <x v="0"/>
    <n v="113.6"/>
    <x v="7"/>
    <s v="September 18, 1987 (United States)"/>
    <x v="3"/>
    <n v="17000"/>
    <s v="James Ivory"/>
    <s v="E.M. Forster"/>
    <s v="James Wilby"/>
    <s v="United Kingdom"/>
    <m/>
    <n v="2642567"/>
    <n v="148317.98972332015"/>
    <n v="1"/>
    <s v="Merchant Ivory Productions"/>
    <n v="140"/>
  </r>
  <r>
    <s v="Broadcast News"/>
    <x v="0"/>
    <x v="3"/>
    <n v="113.6"/>
    <x v="7"/>
    <s v="December 25, 1987 (United States)"/>
    <x v="13"/>
    <n v="28000"/>
    <s v="James L. Brooks"/>
    <s v="James L. Brooks"/>
    <s v="William Hurt"/>
    <s v="United States"/>
    <n v="20000000"/>
    <n v="67331309"/>
    <n v="3779069.516996047"/>
    <n v="0.70296136675435794"/>
    <s v="Amercent Films"/>
    <n v="133"/>
  </r>
  <r>
    <s v="Harry and the Hendersons"/>
    <x v="1"/>
    <x v="3"/>
    <n v="113.6"/>
    <x v="7"/>
    <s v="June 5, 1987 (United States)"/>
    <x v="22"/>
    <n v="32000"/>
    <s v="William Dear"/>
    <s v="William Dear"/>
    <s v="John Lithgow"/>
    <s v="United States"/>
    <n v="10000000"/>
    <n v="49998613"/>
    <n v="2806246.2632411066"/>
    <n v="0.79999445184609419"/>
    <s v="Amblin Entertainment"/>
    <n v="110"/>
  </r>
  <r>
    <s v="Creepshow 2"/>
    <x v="0"/>
    <x v="7"/>
    <n v="113.6"/>
    <x v="7"/>
    <s v="May 1, 1987 (United States)"/>
    <x v="10"/>
    <n v="23000"/>
    <s v="Michael Gornick"/>
    <s v="Stephen King"/>
    <s v="George Kennedy"/>
    <s v="United States"/>
    <n v="3500000"/>
    <n v="14000000"/>
    <n v="785770.75098814222"/>
    <n v="0.75"/>
    <s v="New World Pictures"/>
    <n v="92"/>
  </r>
  <r>
    <s v="Police Academy 4: Citizens on Patrol"/>
    <x v="1"/>
    <x v="3"/>
    <n v="113.6"/>
    <x v="7"/>
    <s v="April 3, 1987 (United States)"/>
    <x v="18"/>
    <n v="41000"/>
    <s v="Jim Drake"/>
    <s v="Neal Israel"/>
    <s v="Steve Guttenberg"/>
    <s v="United States"/>
    <m/>
    <n v="28061343"/>
    <n v="1574984.4687747033"/>
    <n v="1"/>
    <s v="Warner Bros."/>
    <n v="88"/>
  </r>
  <r>
    <s v="The Stepfather"/>
    <x v="0"/>
    <x v="4"/>
    <n v="113.6"/>
    <x v="7"/>
    <s v="June 5, 1987 (United States)"/>
    <x v="8"/>
    <n v="14000"/>
    <s v="Joseph Ruben"/>
    <s v="Carolyn Lefcourt"/>
    <s v="Terry O'Quinn"/>
    <s v="United Kingdom"/>
    <m/>
    <n v="2488740"/>
    <n v="139684.22134387351"/>
    <n v="1"/>
    <s v="Incorporated Television Company (ITC)"/>
    <n v="89"/>
  </r>
  <r>
    <s v="My Best Friend Is a Vampire"/>
    <x v="1"/>
    <x v="3"/>
    <n v="113.6"/>
    <x v="7"/>
    <s v="May 6, 1988 (United States)"/>
    <x v="10"/>
    <n v="3300"/>
    <s v="Jimmy Huston"/>
    <s v="Tab Murphy"/>
    <s v="Robert Sean Leonard"/>
    <s v="United States"/>
    <m/>
    <n v="174380"/>
    <n v="9787.3359683794461"/>
    <n v="1"/>
    <s v="Kings Road Entertainment"/>
    <n v="89"/>
  </r>
  <r>
    <s v="Flowers in the Attic"/>
    <x v="8"/>
    <x v="0"/>
    <n v="113.6"/>
    <x v="7"/>
    <s v="November 20, 1987 (United States)"/>
    <x v="46"/>
    <n v="9500"/>
    <s v="Jeffrey Bloom"/>
    <s v="Virginia C. Andrews"/>
    <s v="Louise Fletcher"/>
    <s v="United States"/>
    <m/>
    <n v="15151736"/>
    <n v="850413.64110671927"/>
    <n v="1"/>
    <s v="New World Pictures"/>
    <n v="93"/>
  </r>
  <r>
    <s v="*batteries not included"/>
    <x v="1"/>
    <x v="3"/>
    <n v="113.6"/>
    <x v="7"/>
    <s v="December 18, 1987 (United States)"/>
    <x v="17"/>
    <n v="32000"/>
    <s v="Matthew Robbins"/>
    <s v="Mick Garris"/>
    <s v="Hume Cronyn"/>
    <s v="United States"/>
    <n v="25000000"/>
    <n v="65088797"/>
    <n v="3653205.2071146243"/>
    <n v="0.61590932461080816"/>
    <s v="Universal Pictures"/>
    <n v="106"/>
  </r>
  <r>
    <s v="Roxanne"/>
    <x v="1"/>
    <x v="3"/>
    <n v="113.6"/>
    <x v="7"/>
    <s v="June 19, 1987 (United States)"/>
    <x v="14"/>
    <n v="42000"/>
    <s v="Fred Schepisi"/>
    <s v="Edmond Rostand"/>
    <s v="Steve Martin"/>
    <s v="United States"/>
    <n v="12000000"/>
    <n v="40050884"/>
    <n v="2247915.2284584977"/>
    <n v="0.70038114514526073"/>
    <s v="Columbia Pictures Industries"/>
    <n v="107"/>
  </r>
  <r>
    <s v="Dragnet"/>
    <x v="8"/>
    <x v="3"/>
    <n v="113.6"/>
    <x v="7"/>
    <s v="June 26, 1987 (United States)"/>
    <x v="22"/>
    <n v="33000"/>
    <s v="Tom Mankiewicz"/>
    <s v="Dan Aykroyd"/>
    <s v="Dan Aykroyd"/>
    <s v="United States"/>
    <n v="20000000"/>
    <n v="66673516"/>
    <n v="3742149.9098814228"/>
    <n v="0.70003081883367302"/>
    <s v="Applied Action"/>
    <n v="106"/>
  </r>
  <r>
    <s v="Throw Momma from the Train"/>
    <x v="8"/>
    <x v="3"/>
    <n v="113.6"/>
    <x v="7"/>
    <s v="December 11, 1987 (United States)"/>
    <x v="21"/>
    <n v="35000"/>
    <s v="Danny DeVito"/>
    <s v="Stu Silver"/>
    <s v="Danny DeVito"/>
    <s v="United States"/>
    <n v="14000000"/>
    <n v="57915972"/>
    <n v="3250619.7723320154"/>
    <n v="0.7582704819319962"/>
    <s v="Orion Pictures"/>
    <n v="88"/>
  </r>
  <r>
    <s v="Amazon Women on the Moon"/>
    <x v="0"/>
    <x v="3"/>
    <n v="113.6"/>
    <x v="7"/>
    <s v="September 18, 1987 (United States)"/>
    <x v="19"/>
    <n v="10000"/>
    <s v="Directors"/>
    <s v="Michael Barrie"/>
    <s v="Rosanna Arquette"/>
    <s v="United States"/>
    <m/>
    <n v="548696"/>
    <n v="30796.376284584978"/>
    <n v="1"/>
    <s v="Universal Pictures"/>
    <n v="85"/>
  </r>
  <r>
    <s v="Teen Wolf Too"/>
    <x v="1"/>
    <x v="3"/>
    <n v="113.6"/>
    <x v="7"/>
    <s v="November 20, 1987 (United States)"/>
    <x v="39"/>
    <n v="11000"/>
    <s v="Christopher Leitch"/>
    <s v="Jeph Loeb"/>
    <s v="Jason Bateman"/>
    <s v="United States"/>
    <n v="3000000"/>
    <n v="7888703"/>
    <n v="442765.14861660072"/>
    <n v="0.61970934892592611"/>
    <s v="Atlantic Entertainment Group"/>
    <n v="95"/>
  </r>
  <r>
    <s v="Baby Boom"/>
    <x v="1"/>
    <x v="3"/>
    <n v="113.6"/>
    <x v="7"/>
    <s v="October 30, 1987 (United States)"/>
    <x v="21"/>
    <n v="14000"/>
    <s v="Charles Shyer"/>
    <s v="Nancy Meyers"/>
    <s v="Diane Keaton"/>
    <s v="United States"/>
    <m/>
    <n v="26712476"/>
    <n v="1499277.3090909088"/>
    <n v="1"/>
    <s v="United Artists"/>
    <n v="110"/>
  </r>
  <r>
    <s v="84 Charing Cross Road"/>
    <x v="1"/>
    <x v="5"/>
    <n v="113.6"/>
    <x v="7"/>
    <s v="February 13, 1987 (United States)"/>
    <x v="24"/>
    <n v="9500"/>
    <s v="David Hugh Jones"/>
    <s v="Helene Hanff"/>
    <s v="Anne Bancroft"/>
    <s v="United Kingdom"/>
    <m/>
    <n v="1083486"/>
    <n v="60812.257707509874"/>
    <n v="1"/>
    <s v="Brooksfilms"/>
    <n v="100"/>
  </r>
  <r>
    <s v="The Gate"/>
    <x v="8"/>
    <x v="7"/>
    <n v="113.6"/>
    <x v="7"/>
    <s v="May 15, 1987 (United States)"/>
    <x v="10"/>
    <n v="16000"/>
    <s v="Tibor TakÃ¡cs"/>
    <s v="Michael Nankin"/>
    <s v="Stephen Dorff"/>
    <s v="Canada"/>
    <m/>
    <n v="13539458"/>
    <n v="759922.14861660078"/>
    <n v="1"/>
    <s v="New Century Entertainment"/>
    <n v="85"/>
  </r>
  <r>
    <s v="Ernest Goes to Camp"/>
    <x v="1"/>
    <x v="3"/>
    <n v="113.6"/>
    <x v="7"/>
    <s v="May 22, 1987 (United States)"/>
    <x v="30"/>
    <n v="11000"/>
    <s v="John R. Cherry III"/>
    <s v="John R. Cherry III"/>
    <s v="Jim Varney"/>
    <s v="United States"/>
    <n v="3500000"/>
    <n v="23509382"/>
    <n v="1319498.9106719366"/>
    <n v="0.85112326644741232"/>
    <s v="Emshell Producers"/>
    <n v="92"/>
  </r>
  <r>
    <s v="Aria"/>
    <x v="0"/>
    <x v="3"/>
    <n v="113.6"/>
    <x v="7"/>
    <s v="September 15, 1987 (United States)"/>
    <x v="1"/>
    <n v="2600"/>
    <s v="Directors"/>
    <s v="Robert Altman"/>
    <s v="John Hurt"/>
    <s v="United Kingdom"/>
    <m/>
    <n v="1028679"/>
    <n v="57736.133596837943"/>
    <n v="1"/>
    <s v="Lightyear Entertainment"/>
    <n v="90"/>
  </r>
  <r>
    <s v="Hamburger Hill"/>
    <x v="0"/>
    <x v="2"/>
    <n v="113.6"/>
    <x v="7"/>
    <s v="August 28, 1987 (United States)"/>
    <x v="17"/>
    <n v="24000"/>
    <s v="John Irvin"/>
    <s v="James Carabatsos"/>
    <s v="Anthony Barrile"/>
    <s v="United States"/>
    <m/>
    <n v="13839404"/>
    <n v="776757.06245059287"/>
    <n v="1"/>
    <s v="RKO Pictures"/>
    <n v="110"/>
  </r>
  <r>
    <s v="Cherry 2000"/>
    <x v="8"/>
    <x v="2"/>
    <n v="113.6"/>
    <x v="7"/>
    <s v="February 5, 1988 (United States)"/>
    <x v="41"/>
    <n v="9100"/>
    <s v="Steve De Jarnatt"/>
    <s v="Lloyd Fonvielle"/>
    <s v="Melanie Griffith"/>
    <s v="United States"/>
    <n v="10000000"/>
    <m/>
    <n v="0"/>
    <e v="#DIV/0!"/>
    <s v="Orion Pictures"/>
    <n v="99"/>
  </r>
  <r>
    <s v="The Hidden"/>
    <x v="0"/>
    <x v="4"/>
    <n v="113.6"/>
    <x v="7"/>
    <s v="October 30, 1987 (United States)"/>
    <x v="9"/>
    <n v="18000"/>
    <s v="Jack Sholder"/>
    <s v="Jim Kouf"/>
    <s v="Kyle MacLachlan"/>
    <s v="United States"/>
    <n v="5000000"/>
    <n v="9747988"/>
    <n v="547120.27509881416"/>
    <n v="0.4870736402219617"/>
    <s v="Heron Communications"/>
    <n v="97"/>
  </r>
  <r>
    <s v="The Bedroom Window"/>
    <x v="0"/>
    <x v="6"/>
    <n v="113.6"/>
    <x v="7"/>
    <s v="January 16, 1987 (United States)"/>
    <x v="5"/>
    <n v="5100"/>
    <s v="Curtis Hanson"/>
    <s v="Anne Holden"/>
    <s v="Steve Guttenberg"/>
    <s v="United States"/>
    <n v="8300000"/>
    <n v="12640385"/>
    <n v="709460.3438735177"/>
    <n v="0.34337443044654098"/>
    <s v="De Laurentiis Entertainment Group (DEG)"/>
    <n v="112"/>
  </r>
  <r>
    <s v="Barfly"/>
    <x v="0"/>
    <x v="3"/>
    <n v="113.6"/>
    <x v="7"/>
    <s v="October 16, 1987 (United States)"/>
    <x v="13"/>
    <n v="19000"/>
    <s v="Barbet Schroeder"/>
    <s v="Charles Bukowski"/>
    <s v="Mickey Rourke"/>
    <s v="United States"/>
    <n v="3000000"/>
    <n v="3221568"/>
    <n v="180815.27905138338"/>
    <n v="6.8776446748912326E-2"/>
    <s v="Golan-Globus Productions"/>
    <n v="100"/>
  </r>
  <r>
    <s v="Maid to Order"/>
    <x v="1"/>
    <x v="7"/>
    <n v="113.6"/>
    <x v="7"/>
    <s v="July 31, 1987 (United States)"/>
    <x v="30"/>
    <n v="3300"/>
    <s v="Amy Holden Jones"/>
    <s v="Amy Holden Jones"/>
    <s v="Ally Sheedy"/>
    <s v="United States"/>
    <n v="3000000"/>
    <n v="9868521"/>
    <n v="553885.36837944656"/>
    <n v="0.69600307888081714"/>
    <s v="Vista Organization"/>
    <n v="93"/>
  </r>
  <r>
    <s v="Blind Date"/>
    <x v="8"/>
    <x v="3"/>
    <n v="113.6"/>
    <x v="7"/>
    <s v="March 27, 1987 (United States)"/>
    <x v="22"/>
    <n v="21000"/>
    <s v="Blake Edwards"/>
    <s v="Dale Launer"/>
    <s v="Kim Basinger"/>
    <s v="United States"/>
    <n v="18000000"/>
    <n v="39337581"/>
    <n v="2207880.0403162055"/>
    <n v="0.54242229587020108"/>
    <s v="TriStar Pictures"/>
    <n v="95"/>
  </r>
  <r>
    <s v="Au Revoir les Enfants"/>
    <x v="1"/>
    <x v="0"/>
    <n v="113.6"/>
    <x v="7"/>
    <s v="February 12, 1988 (United States)"/>
    <x v="45"/>
    <n v="32000"/>
    <s v="Louis Malle"/>
    <s v="Louis Malle"/>
    <s v="Gaspard Manesse"/>
    <s v="France"/>
    <m/>
    <n v="4575613"/>
    <n v="256813.06166007902"/>
    <n v="1"/>
    <s v="Nouvelles Ã‰ditions de Films (NEF)"/>
    <n v="104"/>
  </r>
  <r>
    <s v="Rita, Sue and Bob Too"/>
    <x v="0"/>
    <x v="3"/>
    <n v="113.6"/>
    <x v="7"/>
    <s v="May 29, 1987 (United Kingdom)"/>
    <x v="16"/>
    <n v="3600"/>
    <s v="Alan Clarke"/>
    <s v="Andrea Dunbar"/>
    <s v="Siobhan Finneran"/>
    <s v="United Kingdom"/>
    <m/>
    <n v="124167"/>
    <n v="6969.0569169960472"/>
    <n v="1"/>
    <s v="British Screen Productions"/>
    <n v="93"/>
  </r>
  <r>
    <s v="Hope and Glory"/>
    <x v="8"/>
    <x v="3"/>
    <n v="113.6"/>
    <x v="7"/>
    <s v="February 19, 1988 (United States)"/>
    <x v="4"/>
    <n v="13000"/>
    <s v="John Boorman"/>
    <s v="John Boorman"/>
    <s v="Sarah Miles"/>
    <s v="United Kingdom"/>
    <m/>
    <n v="10021120"/>
    <n v="562450.21343873511"/>
    <n v="1"/>
    <s v="Columbia Pictures"/>
    <n v="113"/>
  </r>
  <r>
    <s v="No Man's Land"/>
    <x v="0"/>
    <x v="6"/>
    <n v="113.6"/>
    <x v="7"/>
    <s v="October 23, 1987 (United States)"/>
    <x v="10"/>
    <n v="4400"/>
    <s v="Peter Werner"/>
    <s v="Dick Wolf"/>
    <s v="Charlie Sheen"/>
    <s v="United States"/>
    <n v="8000000"/>
    <n v="2877571"/>
    <n v="161507.9375494071"/>
    <n v="-1.7801225408512944"/>
    <s v="Orion Pictures"/>
    <n v="106"/>
  </r>
  <r>
    <s v="Ishtar"/>
    <x v="8"/>
    <x v="2"/>
    <n v="113.6"/>
    <x v="7"/>
    <s v="May 15, 1987 (United States)"/>
    <x v="54"/>
    <n v="11000"/>
    <s v="Elaine May"/>
    <s v="Elaine May"/>
    <s v="Warren Beatty"/>
    <s v="United States"/>
    <n v="55000000"/>
    <n v="14375181"/>
    <n v="806828.34071146243"/>
    <n v="-2.8260387817029922"/>
    <s v="Columbia Pictures"/>
    <n v="107"/>
  </r>
  <r>
    <s v="Tough Guys Don't Dance"/>
    <x v="0"/>
    <x v="3"/>
    <n v="113.6"/>
    <x v="7"/>
    <s v="September 18, 1987 (United States)"/>
    <x v="25"/>
    <n v="1300"/>
    <s v="Norman Mailer"/>
    <s v="Norman Mailer"/>
    <s v="Ryan O'Neal"/>
    <s v="United States"/>
    <n v="5000000"/>
    <n v="858250"/>
    <n v="48170.553359683792"/>
    <n v="-4.8258083309059128"/>
    <s v="Golan-Globus Productions"/>
    <n v="110"/>
  </r>
  <r>
    <s v="Stakeout"/>
    <x v="0"/>
    <x v="2"/>
    <n v="113.6"/>
    <x v="7"/>
    <s v="August 5, 1987 (United States)"/>
    <x v="14"/>
    <n v="24000"/>
    <s v="John Badham"/>
    <s v="Jim Kouf"/>
    <s v="Richard Dreyfuss"/>
    <s v="United States"/>
    <m/>
    <n v="65673233"/>
    <n v="3686007.5438735173"/>
    <n v="1"/>
    <s v="Touchstone Pictures"/>
    <n v="117"/>
  </r>
  <r>
    <s v="Babette's Feast"/>
    <x v="2"/>
    <x v="0"/>
    <n v="113.6"/>
    <x v="7"/>
    <s v="March 4, 1988 (United States)"/>
    <x v="40"/>
    <n v="19000"/>
    <s v="Gabriel Axel"/>
    <s v="Karen Blixen"/>
    <s v="StÃ©phane Audran"/>
    <s v="Denmark"/>
    <m/>
    <n v="4637920"/>
    <n v="260310.13438735175"/>
    <n v="1"/>
    <s v="Panorama Film A/S"/>
    <n v="103"/>
  </r>
  <r>
    <s v="The Garbage Pail Kids Movie"/>
    <x v="1"/>
    <x v="1"/>
    <n v="113.6"/>
    <x v="7"/>
    <s v="August 22, 1987 (United States)"/>
    <x v="57"/>
    <n v="7600"/>
    <s v="Rod Amateau"/>
    <s v="Linda Palmer"/>
    <s v="Anthony Newley"/>
    <s v="United States"/>
    <n v="1000000"/>
    <n v="1576615"/>
    <n v="88489.853754940705"/>
    <n v="0.36572974378653"/>
    <s v="Atlantic Entertainment Group"/>
    <n v="100"/>
  </r>
  <r>
    <s v="Radio Days"/>
    <x v="1"/>
    <x v="3"/>
    <n v="113.6"/>
    <x v="7"/>
    <s v="January 30, 1987 (United States)"/>
    <x v="24"/>
    <n v="32000"/>
    <s v="Woody Allen"/>
    <s v="Woody Allen"/>
    <s v="Mia Farrow"/>
    <s v="United States"/>
    <n v="16000000"/>
    <n v="14792779"/>
    <n v="830266.64743082994"/>
    <n v="-8.1608803863019927E-2"/>
    <s v="Jack Rollins &amp; Charles H. Joffe Productions"/>
    <n v="88"/>
  </r>
  <r>
    <s v="Bagdad Cafe"/>
    <x v="1"/>
    <x v="3"/>
    <n v="113.6"/>
    <x v="7"/>
    <s v="April 22, 1988 (United States)"/>
    <x v="34"/>
    <n v="13000"/>
    <s v="Percy Adlon"/>
    <s v="Eleonore Adlon"/>
    <s v="Marianne SÃ¤gebrecht"/>
    <s v="West Germany"/>
    <m/>
    <n v="3731829"/>
    <n v="209454.43399209486"/>
    <n v="1"/>
    <s v="Pelemele Film"/>
    <n v="95"/>
  </r>
  <r>
    <s v="Project X"/>
    <x v="1"/>
    <x v="3"/>
    <n v="113.6"/>
    <x v="7"/>
    <s v="April 17, 1987 (United States)"/>
    <x v="10"/>
    <n v="10000"/>
    <s v="Jonathan Kaplan"/>
    <s v="Lawrence Lasker"/>
    <s v="Matthew Broderick"/>
    <s v="United States"/>
    <n v="18000000"/>
    <n v="21589395"/>
    <n v="1211736.7944664031"/>
    <n v="0.16625732217137165"/>
    <s v="Amercent Films"/>
    <n v="108"/>
  </r>
  <r>
    <s v="Three O'Clock High"/>
    <x v="8"/>
    <x v="3"/>
    <n v="113.6"/>
    <x v="7"/>
    <s v="October 9, 1987 (United States)"/>
    <x v="12"/>
    <n v="11000"/>
    <s v="Phil Joanou"/>
    <s v="Richard Christian Matheson"/>
    <s v="Casey Siemaszko"/>
    <s v="United States"/>
    <n v="6000000"/>
    <n v="3685862"/>
    <n v="206874.46798418972"/>
    <n v="-0.62784173688542866"/>
    <s v="Aaron Spelling Productions"/>
    <n v="101"/>
  </r>
  <r>
    <s v="The Barbarians"/>
    <x v="0"/>
    <x v="2"/>
    <n v="113.6"/>
    <x v="7"/>
    <s v="March 20, 1987 (United States)"/>
    <x v="18"/>
    <n v="3600"/>
    <s v="Ruggero Deodato"/>
    <s v="Alberto Piferi"/>
    <s v="David Paul"/>
    <s v="Italy"/>
    <n v="4000000"/>
    <n v="800000"/>
    <n v="44901.185770750984"/>
    <n v="-4"/>
    <s v="Canon Italia S.r.l."/>
    <n v="87"/>
  </r>
  <r>
    <s v="North Shore"/>
    <x v="1"/>
    <x v="2"/>
    <n v="113.6"/>
    <x v="7"/>
    <s v="August 14, 1987 (United States)"/>
    <x v="16"/>
    <n v="2500"/>
    <s v="William Phelps"/>
    <s v="William Phelps"/>
    <s v="Matt Adler"/>
    <s v="United States"/>
    <m/>
    <n v="3832228"/>
    <n v="215089.47667984187"/>
    <n v="1"/>
    <s v="Finnegan/Pinchuk Productions"/>
    <n v="96"/>
  </r>
  <r>
    <s v="The Believers"/>
    <x v="0"/>
    <x v="6"/>
    <n v="113.6"/>
    <x v="7"/>
    <s v="June 10, 1987 (United States)"/>
    <x v="10"/>
    <n v="6500"/>
    <s v="John Schlesinger"/>
    <s v="Nicholas Conde"/>
    <s v="Martin Sheen"/>
    <s v="United States"/>
    <n v="13000000"/>
    <n v="18753438"/>
    <n v="1052564.5043478259"/>
    <n v="0.30679377296045662"/>
    <s v="Orion Pictures"/>
    <n v="114"/>
  </r>
  <r>
    <s v="House II: the Second Story"/>
    <x v="8"/>
    <x v="3"/>
    <n v="113.6"/>
    <x v="7"/>
    <s v="August 28, 1987 (United States)"/>
    <x v="20"/>
    <n v="10000"/>
    <s v="Ethan Wiley"/>
    <s v="Fred Dekker"/>
    <s v="Arye Gross"/>
    <s v="United States"/>
    <m/>
    <n v="7800000"/>
    <n v="437786.56126482208"/>
    <n v="1"/>
    <s v="New World Pictures"/>
    <n v="88"/>
  </r>
  <r>
    <s v="Death Wish 4: The Crackdown"/>
    <x v="0"/>
    <x v="2"/>
    <n v="113.6"/>
    <x v="7"/>
    <s v="November 6, 1987 (United States)"/>
    <x v="20"/>
    <n v="9100"/>
    <s v="J. Lee Thompson"/>
    <s v="Brian Garfield"/>
    <s v="Charles Bronson"/>
    <s v="United States"/>
    <n v="5000000"/>
    <n v="6880310"/>
    <n v="386167.59683794464"/>
    <n v="0.27328855821903375"/>
    <s v="Golan-Globus Productions"/>
    <n v="99"/>
  </r>
  <r>
    <s v="House of Games"/>
    <x v="0"/>
    <x v="6"/>
    <n v="113.6"/>
    <x v="7"/>
    <s v="October 14, 1987 (United States)"/>
    <x v="4"/>
    <n v="21000"/>
    <s v="David Mamet"/>
    <s v="David Mamet"/>
    <s v="Lindsay Crouse"/>
    <s v="United States"/>
    <m/>
    <n v="2585639"/>
    <n v="145122.82134387351"/>
    <n v="1"/>
    <s v="Filmhaus"/>
    <n v="102"/>
  </r>
  <r>
    <s v="Cry Freedom"/>
    <x v="1"/>
    <x v="5"/>
    <n v="113.6"/>
    <x v="7"/>
    <s v="November 6, 1987 (United States)"/>
    <x v="34"/>
    <n v="13000"/>
    <s v="Richard Attenborough"/>
    <s v="John Briley"/>
    <s v="Denzel Washington"/>
    <s v="United Kingdom"/>
    <n v="29000000"/>
    <n v="5899797"/>
    <n v="331134.85138339916"/>
    <n v="-3.9154233611766642"/>
    <s v="Universal Pictures"/>
    <n v="157"/>
  </r>
  <r>
    <s v="Man on Fire"/>
    <x v="0"/>
    <x v="2"/>
    <n v="113.6"/>
    <x v="7"/>
    <s v="September 4, 1987 (France)"/>
    <x v="23"/>
    <n v="1900"/>
    <s v="Ã‰lie Chouraqui"/>
    <s v="A.J. Quinnell"/>
    <s v="Scott Glenn"/>
    <s v="France"/>
    <m/>
    <n v="519596"/>
    <n v="29163.09565217391"/>
    <n v="1"/>
    <s v="7 Films CinÃ©ma"/>
    <n v="92"/>
  </r>
  <r>
    <s v="Assassination"/>
    <x v="8"/>
    <x v="2"/>
    <n v="113.6"/>
    <x v="7"/>
    <s v="January 9, 1987 (United States)"/>
    <x v="33"/>
    <n v="3000"/>
    <s v="Peter R. Hunt"/>
    <s v="Richard Sale"/>
    <s v="Charles Bronson"/>
    <s v="United States"/>
    <n v="5000000"/>
    <n v="6075793"/>
    <n v="341012.88774703554"/>
    <n v="0.17706215468499339"/>
    <s v="The Cannon Group"/>
    <n v="88"/>
  </r>
  <r>
    <s v="The Pick-up Artist"/>
    <x v="8"/>
    <x v="3"/>
    <n v="113.6"/>
    <x v="7"/>
    <s v="September 18, 1987 (United States)"/>
    <x v="11"/>
    <n v="6600"/>
    <s v="James Toback"/>
    <s v="James Toback"/>
    <s v="Molly Ringwald"/>
    <s v="United States"/>
    <n v="15000000"/>
    <n v="13290368"/>
    <n v="745941.60316205525"/>
    <n v="-0.12863691960975046"/>
    <s v="Amercent Films"/>
    <n v="81"/>
  </r>
  <r>
    <s v="Back to the Beach"/>
    <x v="1"/>
    <x v="3"/>
    <n v="113.6"/>
    <x v="7"/>
    <s v="August 7, 1987 (United States)"/>
    <x v="23"/>
    <n v="2800"/>
    <s v="Lyndall Hobbs"/>
    <s v="James Komack"/>
    <s v="Frankie Avalon"/>
    <s v="United States"/>
    <m/>
    <n v="13110903"/>
    <n v="735868.86403162044"/>
    <n v="1"/>
    <s v="Paramount Pictures"/>
    <n v="92"/>
  </r>
  <r>
    <s v="Someone to Watch Over Me"/>
    <x v="0"/>
    <x v="6"/>
    <n v="113.6"/>
    <x v="7"/>
    <s v="October 9, 1987 (United States)"/>
    <x v="10"/>
    <n v="9700"/>
    <s v="Ridley Scott"/>
    <s v="Howard Franklin"/>
    <s v="Tom Berenger"/>
    <s v="United States"/>
    <n v="12800000"/>
    <n v="10278549"/>
    <n v="576898.79762845847"/>
    <n v="-0.24531195988850177"/>
    <s v="Columbia Pictures"/>
    <n v="106"/>
  </r>
  <r>
    <s v="Born in East L.A."/>
    <x v="0"/>
    <x v="3"/>
    <n v="113.6"/>
    <x v="7"/>
    <s v="August 21, 1987 (United States)"/>
    <x v="22"/>
    <n v="5600"/>
    <s v="Cheech Marin"/>
    <s v="Cheech Marin"/>
    <s v="Cheech Marin"/>
    <s v="United States"/>
    <m/>
    <n v="17355263"/>
    <n v="974089.86007905134"/>
    <n v="1"/>
    <s v="Clear Type"/>
    <n v="85"/>
  </r>
  <r>
    <s v="Ironweed"/>
    <x v="0"/>
    <x v="0"/>
    <n v="113.6"/>
    <x v="7"/>
    <s v="February 12, 1988 (United States)"/>
    <x v="17"/>
    <n v="8600"/>
    <s v="Hector Babenco"/>
    <s v="William Kennedy"/>
    <s v="Jack Nicholson"/>
    <s v="United States"/>
    <n v="27000000"/>
    <n v="7393346"/>
    <n v="414962.50276679837"/>
    <n v="-2.6519324268064826"/>
    <s v="Home Box Office (HBO)"/>
    <n v="143"/>
  </r>
  <r>
    <s v="Who's That Girl"/>
    <x v="1"/>
    <x v="3"/>
    <n v="113.6"/>
    <x v="7"/>
    <s v="August 7, 1987 (United States)"/>
    <x v="25"/>
    <n v="9600"/>
    <s v="James Foley"/>
    <s v="Andrew Smith"/>
    <s v="Madonna"/>
    <s v="United States"/>
    <n v="17000000"/>
    <n v="7305209"/>
    <n v="410015.68300395255"/>
    <n v="-1.3271065892844407"/>
    <s v="The Guber-Peters Company"/>
    <n v="92"/>
  </r>
  <r>
    <s v="Extreme Prejudice"/>
    <x v="0"/>
    <x v="2"/>
    <n v="113.6"/>
    <x v="7"/>
    <s v="April 24, 1987 (United States)"/>
    <x v="14"/>
    <n v="6400"/>
    <s v="Walter Hill"/>
    <s v="John Milius"/>
    <s v="Nick Nolte"/>
    <s v="United States"/>
    <n v="22000000"/>
    <n v="11307844"/>
    <n v="634669.50513833982"/>
    <n v="-0.9455521317768445"/>
    <s v="Carolco Pictures"/>
    <n v="104"/>
  </r>
  <r>
    <s v="Matewan"/>
    <x v="8"/>
    <x v="0"/>
    <n v="113.6"/>
    <x v="7"/>
    <s v="August 28, 1987 (United States)"/>
    <x v="6"/>
    <n v="7500"/>
    <s v="John Sayles"/>
    <s v="John Sayles"/>
    <s v="Chris Cooper"/>
    <s v="United States"/>
    <n v="4000000"/>
    <n v="1680358"/>
    <n v="94312.583399209485"/>
    <n v="-1.3804451194328828"/>
    <s v="Cinecom Entertainment Group"/>
    <n v="135"/>
  </r>
  <r>
    <s v="Pelle the Conqueror"/>
    <x v="8"/>
    <x v="0"/>
    <n v="113.6"/>
    <x v="7"/>
    <s v="December 21, 1988 (United States)"/>
    <x v="40"/>
    <n v="10000"/>
    <s v="Bille August"/>
    <s v="Martin Andersen NexÃ¸"/>
    <s v="Pelle Hvenegaard"/>
    <s v="Denmark"/>
    <m/>
    <n v="2063688"/>
    <n v="115827.54782608694"/>
    <n v="1"/>
    <s v="Per Holst Filmproduktion"/>
    <n v="157"/>
  </r>
  <r>
    <s v="Suspect"/>
    <x v="0"/>
    <x v="6"/>
    <n v="113.6"/>
    <x v="7"/>
    <s v="October 23, 1987 (United States)"/>
    <x v="14"/>
    <n v="9600"/>
    <s v="Peter Yates"/>
    <s v="Eric Roth"/>
    <s v="Cher"/>
    <s v="United States"/>
    <n v="14500000"/>
    <n v="18782400"/>
    <n v="1054190.0395256917"/>
    <n v="0.22800068148905359"/>
    <s v="TriStar Pictures"/>
    <n v="121"/>
  </r>
  <r>
    <s v="The Fourth Protocol"/>
    <x v="0"/>
    <x v="14"/>
    <n v="113.6"/>
    <x v="7"/>
    <s v="August 28, 1987 (United States)"/>
    <x v="14"/>
    <n v="9200"/>
    <s v="John Mackenzie"/>
    <s v="George Axelrod"/>
    <s v="Michael Caine"/>
    <s v="United Kingdom"/>
    <n v="6000000"/>
    <n v="12423831"/>
    <n v="697305.9296442687"/>
    <n v="0.51705717825685171"/>
    <s v="Fourth Protocol"/>
    <n v="119"/>
  </r>
  <r>
    <s v="The Chipmunk Adventure"/>
    <x v="2"/>
    <x v="10"/>
    <n v="113.6"/>
    <x v="7"/>
    <s v="May 22, 1987 (United States)"/>
    <x v="13"/>
    <n v="5200"/>
    <s v="Janice Karman"/>
    <s v="Janice Karman"/>
    <s v="Ross Bagdasarian Jr."/>
    <s v="United States"/>
    <m/>
    <n v="6804312"/>
    <n v="381902.09644268773"/>
    <n v="1"/>
    <s v="Bagdasarian Productions"/>
    <n v="77"/>
  </r>
  <r>
    <s v="The Allnighter"/>
    <x v="8"/>
    <x v="3"/>
    <n v="113.6"/>
    <x v="7"/>
    <s v="May 1, 1987 (United States)"/>
    <x v="29"/>
    <n v="1200"/>
    <s v="Tamar Simon Hoffs"/>
    <s v="Tamar Simon Hoffs"/>
    <s v="Susanna Hoffs"/>
    <s v="United States"/>
    <m/>
    <n v="2700000"/>
    <n v="151541.50197628458"/>
    <n v="1"/>
    <s v="Aurora Productions LLC"/>
    <n v="108"/>
  </r>
  <r>
    <s v="Prom Night II"/>
    <x v="0"/>
    <x v="4"/>
    <n v="113.6"/>
    <x v="7"/>
    <s v="October 16, 1987 (United States)"/>
    <x v="46"/>
    <n v="5600"/>
    <s v="Bruce Pittman"/>
    <s v="Ron Oliver"/>
    <s v="Lisa Schrage"/>
    <s v="Canada"/>
    <m/>
    <n v="2683519"/>
    <n v="150616.4814229249"/>
    <n v="1"/>
    <s v="British Columbia Television"/>
    <n v="97"/>
  </r>
  <r>
    <s v="Hiding Out"/>
    <x v="8"/>
    <x v="3"/>
    <n v="113.6"/>
    <x v="7"/>
    <s v="November 6, 1987 (United States)"/>
    <x v="5"/>
    <n v="3500"/>
    <s v="Bob Giraldi"/>
    <s v="Joe Menosky"/>
    <s v="Jon Cryer"/>
    <s v="United States"/>
    <n v="7000000"/>
    <n v="7019441"/>
    <n v="393976.53043478256"/>
    <n v="2.7695937610986402E-3"/>
    <s v="De Laurentiis Entertainment Group (DEG)"/>
    <n v="98"/>
  </r>
  <r>
    <s v="White Water Summer"/>
    <x v="1"/>
    <x v="1"/>
    <n v="113.6"/>
    <x v="7"/>
    <s v="July 10, 1987 (United States)"/>
    <x v="19"/>
    <n v="5200"/>
    <s v="Jeff Bleckner"/>
    <s v="Manya Starr"/>
    <s v="Kevin Bacon"/>
    <s v="United States"/>
    <m/>
    <n v="300859"/>
    <n v="16886.157312252963"/>
    <n v="1"/>
    <s v="Columbia Pictures"/>
    <n v="90"/>
  </r>
  <r>
    <s v="Made in Heaven"/>
    <x v="1"/>
    <x v="3"/>
    <n v="113.6"/>
    <x v="7"/>
    <s v="November 6, 1987 (United States)"/>
    <x v="5"/>
    <n v="3200"/>
    <s v="Alan Rudolph"/>
    <s v="Bruce A. Evans"/>
    <s v="Timothy Hutton"/>
    <s v="United States"/>
    <n v="13000000"/>
    <n v="4572845"/>
    <n v="256657.70355731223"/>
    <n v="-1.8428691547603298"/>
    <s v="Lorimar Motion Pictures"/>
    <n v="103"/>
  </r>
  <r>
    <s v="Best Seller"/>
    <x v="0"/>
    <x v="2"/>
    <n v="113.6"/>
    <x v="7"/>
    <s v="September 25, 1987 (United States)"/>
    <x v="16"/>
    <n v="5000"/>
    <s v="John Flynn"/>
    <s v="Larry Cohen"/>
    <s v="James Woods"/>
    <s v="United States"/>
    <m/>
    <n v="4278150"/>
    <n v="240117.50988142291"/>
    <n v="1"/>
    <s v="Hemdale"/>
    <n v="95"/>
  </r>
  <r>
    <s v="Date with an Angel"/>
    <x v="1"/>
    <x v="3"/>
    <n v="113.6"/>
    <x v="7"/>
    <s v="November 20, 1987 (United States)"/>
    <x v="46"/>
    <n v="2600"/>
    <s v="Tom McLoughlin"/>
    <s v="Tom McLoughlin"/>
    <s v="Michael E. Knight"/>
    <s v="United States"/>
    <n v="8000000"/>
    <n v="1988962"/>
    <n v="111633.44031620552"/>
    <n v="-3.0221985135965395"/>
    <s v="De Laurentiis Entertainment Group (DEG)"/>
    <n v="105"/>
  </r>
  <r>
    <s v="Hunk"/>
    <x v="1"/>
    <x v="3"/>
    <n v="113.6"/>
    <x v="7"/>
    <s v="March 6, 1987 (United States)"/>
    <x v="32"/>
    <n v="1300"/>
    <s v="Lawrence Bassoff"/>
    <s v="Lawrence Bassoff"/>
    <s v="John Allen Nelson"/>
    <s v="United States"/>
    <m/>
    <n v="1749956"/>
    <n v="98218.874308300394"/>
    <n v="1"/>
    <s v="Marimark Productions"/>
    <n v="102"/>
  </r>
  <r>
    <s v="Real Men"/>
    <x v="8"/>
    <x v="2"/>
    <n v="113.6"/>
    <x v="7"/>
    <s v="September 25, 1987 (United States)"/>
    <x v="10"/>
    <n v="3900"/>
    <s v="Dennis Feldman"/>
    <s v="Dennis Feldman"/>
    <s v="Jim Belushi"/>
    <s v="United States"/>
    <m/>
    <n v="873903"/>
    <n v="49049.101185770749"/>
    <n v="1"/>
    <s v="United Artists"/>
    <n v="85"/>
  </r>
  <r>
    <s v="Critical Condition"/>
    <x v="0"/>
    <x v="3"/>
    <n v="113.6"/>
    <x v="7"/>
    <s v="January 16, 1987 (United States)"/>
    <x v="20"/>
    <n v="3200"/>
    <s v="Michael Apted"/>
    <s v="Denis Hamill"/>
    <s v="Richard Pryor"/>
    <s v="United States"/>
    <n v="14000000"/>
    <n v="20240502"/>
    <n v="1136028.1754940711"/>
    <n v="0.30831755062201521"/>
    <s v="Paramount Pictures"/>
    <n v="97"/>
  </r>
  <r>
    <s v="A Month in the Country"/>
    <x v="1"/>
    <x v="0"/>
    <n v="113.6"/>
    <x v="7"/>
    <s v="December 4, 1987 (United Kingdom)"/>
    <x v="15"/>
    <n v="1500"/>
    <s v="Pat O'Connor"/>
    <s v="Simon Gray"/>
    <s v="Colin Firth"/>
    <s v="United Kingdom"/>
    <m/>
    <m/>
    <n v="0"/>
    <e v="#DIV/0!"/>
    <s v="Channel Four Films"/>
    <n v="96"/>
  </r>
  <r>
    <s v="Outrageous Fortune"/>
    <x v="0"/>
    <x v="3"/>
    <n v="113.6"/>
    <x v="7"/>
    <s v="January 30, 1987 (United States)"/>
    <x v="19"/>
    <n v="7600"/>
    <s v="Arthur Hiller"/>
    <s v="Leslie Dixon"/>
    <s v="Shelley Long"/>
    <s v="United States"/>
    <m/>
    <n v="52864741"/>
    <n v="2967111.9454545453"/>
    <n v="1"/>
    <s v="Touchstone Pictures"/>
    <n v="99"/>
  </r>
  <r>
    <s v="Like Father Like Son"/>
    <x v="8"/>
    <x v="3"/>
    <n v="113.6"/>
    <x v="7"/>
    <s v="October 2, 1987 (United States)"/>
    <x v="33"/>
    <n v="5700"/>
    <s v="Rod Daniel"/>
    <s v="Lorne Cameron"/>
    <s v="Dudley Moore"/>
    <s v="United States"/>
    <n v="10500000"/>
    <n v="34377585"/>
    <n v="1929492.913043478"/>
    <n v="0.69456842300004495"/>
    <s v="Imagine Films Entertainment"/>
    <n v="100"/>
  </r>
  <r>
    <s v="Steel Dawn"/>
    <x v="0"/>
    <x v="2"/>
    <n v="113.6"/>
    <x v="7"/>
    <s v="March 31, 1988 (South Africa)"/>
    <x v="27"/>
    <n v="4700"/>
    <s v="Lance Hool"/>
    <s v="Doug Lefler"/>
    <s v="Patrick Swayze"/>
    <s v="United States"/>
    <n v="3520000"/>
    <n v="562187"/>
    <n v="31553.578656126479"/>
    <n v="-5.2612618221339167"/>
    <s v="Independent Film Centre"/>
    <n v="100"/>
  </r>
  <r>
    <s v="Tin Men"/>
    <x v="0"/>
    <x v="3"/>
    <n v="113.6"/>
    <x v="7"/>
    <s v="March 13, 1987 (United States)"/>
    <x v="14"/>
    <n v="8000"/>
    <s v="Barry Levinson"/>
    <s v="Barry Levinson"/>
    <s v="Richard Dreyfuss"/>
    <s v="United States"/>
    <n v="11000000"/>
    <n v="25411386"/>
    <n v="1426251.7043478261"/>
    <n v="0.56712317856255456"/>
    <s v="Touchstone Pictures"/>
    <n v="112"/>
  </r>
  <r>
    <s v="The Big Town"/>
    <x v="0"/>
    <x v="0"/>
    <n v="113.6"/>
    <x v="7"/>
    <s v="September 25, 1987 (United States)"/>
    <x v="23"/>
    <n v="1800"/>
    <s v="Ben Bolt"/>
    <s v="Clark Howard"/>
    <s v="Matt Dillon"/>
    <s v="United States"/>
    <m/>
    <n v="1733017"/>
    <n v="97268.147826086948"/>
    <n v="1"/>
    <s v="Albacore Productions Inc."/>
    <n v="109"/>
  </r>
  <r>
    <s v="Light of Day"/>
    <x v="8"/>
    <x v="0"/>
    <n v="113.6"/>
    <x v="7"/>
    <s v="February 6, 1987 (United States)"/>
    <x v="41"/>
    <n v="2600"/>
    <s v="Paul Schrader"/>
    <s v="Paul Schrader"/>
    <s v="Michael J. Fox"/>
    <s v="United States"/>
    <m/>
    <n v="10489617"/>
    <n v="588745.30197628448"/>
    <n v="1"/>
    <s v="TAFT Entertainment Pictures"/>
    <n v="107"/>
  </r>
  <r>
    <s v="Prison"/>
    <x v="0"/>
    <x v="6"/>
    <n v="113.6"/>
    <x v="7"/>
    <s v="December 8, 1987 (United Kingdom)"/>
    <x v="1"/>
    <n v="4000"/>
    <s v="Renny Harlin"/>
    <s v="Irwin Yablans"/>
    <s v="Lane Smith"/>
    <s v="United States"/>
    <n v="4000000"/>
    <n v="345704"/>
    <n v="19403.149407114623"/>
    <n v="-10.570592182907921"/>
    <s v="Empire Pictures"/>
    <n v="102"/>
  </r>
  <r>
    <s v="Wish You Were Here"/>
    <x v="0"/>
    <x v="3"/>
    <n v="113.6"/>
    <x v="7"/>
    <s v="July 24, 1987 (United States)"/>
    <x v="8"/>
    <n v="2700"/>
    <s v="David Leland"/>
    <s v="David Leland"/>
    <s v="Emily Lloyd"/>
    <s v="United Kingdom"/>
    <m/>
    <n v="3283832"/>
    <n v="184309.93833992092"/>
    <n v="1"/>
    <s v="Channel Four Films"/>
    <n v="88"/>
  </r>
  <r>
    <s v="Gandahar"/>
    <x v="1"/>
    <x v="10"/>
    <n v="113.6"/>
    <x v="7"/>
    <s v="September 20, 1989 (United States)"/>
    <x v="12"/>
    <n v="4500"/>
    <s v="RenÃ© Laloux"/>
    <s v="RenÃ© Laloux"/>
    <s v="Glenn Close"/>
    <s v="France"/>
    <m/>
    <n v="370698"/>
    <n v="20805.974703557309"/>
    <n v="1"/>
    <s v="Col.Ima.Son"/>
    <n v="78"/>
  </r>
  <r>
    <s v="Street Smart"/>
    <x v="0"/>
    <x v="6"/>
    <n v="113.6"/>
    <x v="7"/>
    <s v="March 20, 1987 (United States)"/>
    <x v="5"/>
    <n v="2900"/>
    <s v="Jerry Schatzberg"/>
    <s v="David Freeman"/>
    <s v="Christopher Reeve"/>
    <s v="United States"/>
    <n v="5000000"/>
    <n v="1119112"/>
    <n v="62811.819762845844"/>
    <n v="-3.4678280636790597"/>
    <s v="Golan-Globus Productions"/>
    <n v="97"/>
  </r>
  <r>
    <s v="The Curse"/>
    <x v="0"/>
    <x v="4"/>
    <n v="113.6"/>
    <x v="7"/>
    <s v="September 14, 1988 (Spain)"/>
    <x v="27"/>
    <n v="2900"/>
    <s v="David Keith"/>
    <s v="David Chaskin"/>
    <s v="Wil Wheaton"/>
    <s v="Italy"/>
    <m/>
    <n v="1930001"/>
    <n v="108324.16679841897"/>
    <n v="1"/>
    <s v="Trans World Entertainment (TWE)"/>
    <n v="92"/>
  </r>
  <r>
    <s v="The House on Carroll Street"/>
    <x v="1"/>
    <x v="14"/>
    <n v="113.6"/>
    <x v="7"/>
    <s v="1987 (United States)"/>
    <x v="10"/>
    <n v="2300"/>
    <s v="Peter Yates"/>
    <s v="Walter Bernstein"/>
    <s v="Kelly McGillis"/>
    <s v="United States"/>
    <n v="14000000"/>
    <n v="459824"/>
    <n v="25808.303557312251"/>
    <n v="-29.446431678207315"/>
    <s v="Orion Pictures"/>
    <n v="101"/>
  </r>
  <r>
    <s v="The Whales of August"/>
    <x v="4"/>
    <x v="0"/>
    <n v="113.6"/>
    <x v="7"/>
    <s v="August 19, 1987 (France)"/>
    <x v="4"/>
    <n v="4400"/>
    <s v="Lindsay Anderson"/>
    <s v="David Berry"/>
    <s v="Bette Davis"/>
    <s v="United States"/>
    <m/>
    <n v="1338198"/>
    <n v="75108.346245059278"/>
    <n v="1"/>
    <s v="Alive Films"/>
    <n v="90"/>
  </r>
  <r>
    <s v="Prick Up Your Ears"/>
    <x v="0"/>
    <x v="5"/>
    <n v="113.6"/>
    <x v="7"/>
    <s v="May 8, 1987 (United States)"/>
    <x v="4"/>
    <n v="5700"/>
    <s v="Stephen Frears"/>
    <s v="John Lahr"/>
    <s v="Gary Oldman"/>
    <s v="United Kingdom"/>
    <m/>
    <n v="1672927"/>
    <n v="93895.507509881412"/>
    <n v="1"/>
    <s v="Zenith Entertainment"/>
    <n v="105"/>
  </r>
  <r>
    <s v="The Principal"/>
    <x v="0"/>
    <x v="2"/>
    <n v="113.6"/>
    <x v="7"/>
    <s v="September 18, 1987 (United States)"/>
    <x v="21"/>
    <n v="9300"/>
    <s v="Christopher Cain"/>
    <s v="Frank Deese"/>
    <s v="Jim Belushi"/>
    <s v="United States"/>
    <n v="11000000"/>
    <n v="19734940"/>
    <n v="1107652.7588932805"/>
    <n v="0.44261294941864532"/>
    <s v="TriStar Pictures"/>
    <n v="109"/>
  </r>
  <r>
    <s v="American Ninja 2: The Confrontation"/>
    <x v="0"/>
    <x v="2"/>
    <n v="113.6"/>
    <x v="7"/>
    <s v="May 1, 1987 (United States)"/>
    <x v="38"/>
    <n v="8200"/>
    <s v="Sam Firstenberg"/>
    <s v="Avi Kleinberger"/>
    <s v="Michael Dudikoff"/>
    <s v="United States"/>
    <n v="350000"/>
    <n v="4000000"/>
    <n v="224505.92885375491"/>
    <n v="0.91249999999999998"/>
    <s v="Golan-Globus Productions"/>
    <n v="90"/>
  </r>
  <r>
    <s v="Housekeeping"/>
    <x v="1"/>
    <x v="3"/>
    <n v="113.6"/>
    <x v="7"/>
    <s v="February 5, 1988 (Sweden)"/>
    <x v="13"/>
    <n v="2300"/>
    <s v="Bill Forsyth"/>
    <s v="Marilynne Robinson"/>
    <s v="Christine Lahti"/>
    <s v="United States"/>
    <m/>
    <n v="1083282"/>
    <n v="60800.807905138332"/>
    <n v="1"/>
    <s v="Columbia Pictures"/>
    <n v="116"/>
  </r>
  <r>
    <s v="A Prayer for the Dying"/>
    <x v="0"/>
    <x v="2"/>
    <n v="113.6"/>
    <x v="7"/>
    <s v="September 11, 1987 (United States)"/>
    <x v="21"/>
    <n v="4800"/>
    <s v="Mike Hodges"/>
    <s v="Jack Higgins"/>
    <s v="Mickey Rourke"/>
    <s v="United Kingdom"/>
    <n v="6000000"/>
    <n v="1432687"/>
    <n v="80411.681422924899"/>
    <n v="-3.1879349781215298"/>
    <s v="The Samuel Goldwyn Company"/>
    <n v="107"/>
  </r>
  <r>
    <s v="Slam Dance"/>
    <x v="0"/>
    <x v="6"/>
    <n v="113.6"/>
    <x v="7"/>
    <s v="October 2, 1987 (United States)"/>
    <x v="11"/>
    <n v="1400"/>
    <s v="Wayne Wang"/>
    <s v="Don Keith Opper"/>
    <s v="Tom Hulce"/>
    <s v="United Kingdom"/>
    <n v="4500000"/>
    <n v="406881"/>
    <n v="22836.799209486166"/>
    <n v="-10.059744741091375"/>
    <s v="Zenith Entertainment"/>
    <n v="92"/>
  </r>
  <r>
    <s v="Rampage"/>
    <x v="0"/>
    <x v="0"/>
    <n v="113.6"/>
    <x v="7"/>
    <s v="October 30, 1992 (United States)"/>
    <x v="19"/>
    <n v="2000"/>
    <s v="William Friedkin"/>
    <s v="William P. Wood"/>
    <s v="Michael Biehn"/>
    <s v="United States"/>
    <n v="7500000"/>
    <n v="796368"/>
    <n v="44697.334387351773"/>
    <n v="-8.4177566150322463"/>
    <s v="De Laurentiis Entertainment Group (DEG)"/>
    <n v="97"/>
  </r>
  <r>
    <s v="The Sicilian"/>
    <x v="0"/>
    <x v="2"/>
    <n v="113.6"/>
    <x v="7"/>
    <s v="October 23, 1987 (United States)"/>
    <x v="20"/>
    <n v="4800"/>
    <s v="Michael Cimino"/>
    <s v="Mario Puzo"/>
    <s v="Christopher Lambert"/>
    <s v="United States"/>
    <n v="9000000"/>
    <n v="5406879"/>
    <n v="303469.09802371537"/>
    <n v="-0.66454621973230765"/>
    <s v="Gladden Entertainment"/>
    <n v="115"/>
  </r>
  <r>
    <s v="Silent Night, Deadly Night Part 2"/>
    <x v="0"/>
    <x v="4"/>
    <n v="113.6"/>
    <x v="7"/>
    <s v="April 10, 1987 (United States)"/>
    <x v="51"/>
    <n v="6400"/>
    <s v="Lee Harry"/>
    <s v="Michael Hickey"/>
    <s v="Eric Freeman"/>
    <s v="United States"/>
    <n v="100000"/>
    <m/>
    <n v="0"/>
    <e v="#DIV/0!"/>
    <s v="Silent Night Releasing Corporation"/>
    <n v="88"/>
  </r>
  <r>
    <s v="Creepozoids"/>
    <x v="0"/>
    <x v="4"/>
    <n v="113.6"/>
    <x v="7"/>
    <s v="October 2, 1987 (United States)"/>
    <x v="35"/>
    <n v="2100"/>
    <s v="David DeCoteau"/>
    <s v="Dave Eisenstark"/>
    <s v="Linnea Quigley"/>
    <s v="United States"/>
    <n v="75000"/>
    <m/>
    <n v="0"/>
    <e v="#DIV/0!"/>
    <s v="Titan Productions"/>
    <n v="72"/>
  </r>
  <r>
    <s v="The Outing"/>
    <x v="0"/>
    <x v="4"/>
    <n v="113.6"/>
    <x v="7"/>
    <s v="November 21, 1987 (Japan)"/>
    <x v="27"/>
    <n v="1600"/>
    <s v="Tom Daley"/>
    <s v="Warren Chaney"/>
    <s v="Deborah Winters"/>
    <s v="United States"/>
    <n v="2000000"/>
    <n v="1083395"/>
    <n v="60807.150197628456"/>
    <n v="-0.84604876337808466"/>
    <s v="H.I.T. Films"/>
    <n v="87"/>
  </r>
  <r>
    <s v="Nightflyers"/>
    <x v="0"/>
    <x v="4"/>
    <n v="113.6"/>
    <x v="7"/>
    <s v="April 7, 1988 (Australia)"/>
    <x v="36"/>
    <n v="1100"/>
    <s v="Robert Collector"/>
    <s v="George R.R. Martin"/>
    <s v="Catherine Mary Stewart"/>
    <s v="United States"/>
    <m/>
    <n v="1149470"/>
    <n v="64515.707509881417"/>
    <n v="1"/>
    <s v="Vista Organization"/>
    <n v="89"/>
  </r>
  <r>
    <s v="Fatal Beauty"/>
    <x v="0"/>
    <x v="2"/>
    <n v="113.6"/>
    <x v="7"/>
    <s v="October 30, 1987 (United States)"/>
    <x v="20"/>
    <n v="3400"/>
    <s v="Tom Holland"/>
    <s v="Bill Svanoe"/>
    <s v="Whoopi Goldberg"/>
    <s v="United States"/>
    <m/>
    <n v="12046526"/>
    <n v="676129.1272727272"/>
    <n v="1"/>
    <s v="Metro-Goldwyn-Mayer (MGM)"/>
    <n v="104"/>
  </r>
  <r>
    <s v="Siesta"/>
    <x v="0"/>
    <x v="0"/>
    <n v="113.6"/>
    <x v="7"/>
    <s v="November 11, 1987 (United States)"/>
    <x v="41"/>
    <n v="2100"/>
    <s v="Mary Lambert"/>
    <s v="Patrice Chaplin"/>
    <s v="Ellen Barkin"/>
    <s v="United States"/>
    <m/>
    <n v="700000"/>
    <n v="39288.537549407112"/>
    <n v="1"/>
    <s v="Lorimar Motion Pictures"/>
    <n v="97"/>
  </r>
  <r>
    <s v="Leonard Part 6"/>
    <x v="1"/>
    <x v="2"/>
    <n v="113.6"/>
    <x v="7"/>
    <s v="December 18, 1987 (United States)"/>
    <x v="58"/>
    <n v="7900"/>
    <s v="Paul Weiland"/>
    <s v="Jonathan Reynolds"/>
    <s v="Bill Cosby"/>
    <s v="United States"/>
    <n v="24000000"/>
    <n v="4615255"/>
    <n v="259038.02766798416"/>
    <n v="-4.2001460374345516"/>
    <s v="Columbia Pictures"/>
    <n v="85"/>
  </r>
  <r>
    <s v="Boyfriends and Girlfriends"/>
    <x v="1"/>
    <x v="3"/>
    <n v="113.6"/>
    <x v="7"/>
    <s v="July 15, 1988 (United States)"/>
    <x v="37"/>
    <n v="4300"/>
    <s v="Ã‰ric Rohmer"/>
    <s v="Ã‰ric Rohmer"/>
    <s v="Emmanuelle Chaulet"/>
    <s v="France"/>
    <m/>
    <n v="824024"/>
    <n v="46249.568379446639"/>
    <n v="1"/>
    <s v="Les Films du Losange"/>
    <n v="103"/>
  </r>
  <r>
    <s v="White Mischief"/>
    <x v="0"/>
    <x v="6"/>
    <n v="113.6"/>
    <x v="7"/>
    <s v="May 6, 1988 (United States)"/>
    <x v="21"/>
    <n v="2600"/>
    <s v="Michael Radford"/>
    <s v="James Fox"/>
    <s v="Sarah Miles"/>
    <s v="United Kingdom"/>
    <n v="5300000"/>
    <n v="3107551"/>
    <n v="174415.90592885375"/>
    <n v="-0.70552309519618506"/>
    <s v="Columbia Pictures"/>
    <n v="107"/>
  </r>
  <r>
    <s v="White of the Eye"/>
    <x v="0"/>
    <x v="4"/>
    <n v="113.6"/>
    <x v="7"/>
    <s v="June 19, 1987 (United Kingdom)"/>
    <x v="19"/>
    <n v="2200"/>
    <s v="Donald Cammell"/>
    <s v="China Kong"/>
    <s v="David Keith"/>
    <s v="United Kingdom"/>
    <m/>
    <m/>
    <n v="0"/>
    <e v="#DIV/0!"/>
    <s v="Mrs. White's Productions"/>
    <n v="110"/>
  </r>
  <r>
    <s v="Hot Pursuit"/>
    <x v="8"/>
    <x v="3"/>
    <n v="113.6"/>
    <x v="7"/>
    <s v="May 8, 1987 (United States)"/>
    <x v="1"/>
    <n v="3500"/>
    <s v="Steven Lisberger"/>
    <s v="Steven Lisberger"/>
    <s v="John Cusack"/>
    <s v="United States"/>
    <m/>
    <n v="4215849"/>
    <n v="236620.77391304346"/>
    <n v="1"/>
    <s v="RKO Pictures"/>
    <n v="93"/>
  </r>
  <r>
    <s v="Hollywood Shuffle"/>
    <x v="0"/>
    <x v="3"/>
    <n v="113.6"/>
    <x v="7"/>
    <s v="March 20, 1987 (United States)"/>
    <x v="9"/>
    <n v="5200"/>
    <s v="Robert Townsend"/>
    <s v="Dom Irrera"/>
    <s v="Robert Townsend"/>
    <s v="United States"/>
    <n v="100000"/>
    <n v="5228617"/>
    <n v="293463.87905138335"/>
    <n v="0.98087448363496499"/>
    <s v="Conquering Unicorn"/>
    <n v="78"/>
  </r>
  <r>
    <s v="The Dead"/>
    <x v="1"/>
    <x v="0"/>
    <n v="113.6"/>
    <x v="7"/>
    <s v="December 18, 1987 (United States)"/>
    <x v="4"/>
    <n v="7300"/>
    <s v="John Huston"/>
    <s v="James Joyce"/>
    <s v="Anjelica Huston"/>
    <s v="United Kingdom"/>
    <m/>
    <n v="4370078"/>
    <n v="245277.10513833989"/>
    <n v="1"/>
    <s v="Vestron Pictures"/>
    <n v="83"/>
  </r>
  <r>
    <s v="Gardens of Stone"/>
    <x v="0"/>
    <x v="0"/>
    <n v="113.6"/>
    <x v="7"/>
    <s v="May 8, 1987 (United States)"/>
    <x v="5"/>
    <n v="5200"/>
    <s v="Francis Ford Coppola"/>
    <s v="Nicholas Proffitt"/>
    <s v="James Caan"/>
    <s v="United States"/>
    <m/>
    <n v="5262047"/>
    <n v="295340.18735177862"/>
    <n v="1"/>
    <s v="TriStar Pictures"/>
    <n v="111"/>
  </r>
  <r>
    <s v="Nuts"/>
    <x v="0"/>
    <x v="0"/>
    <n v="113.6"/>
    <x v="7"/>
    <s v="December 11, 1987 (United States)"/>
    <x v="14"/>
    <n v="6000"/>
    <s v="Martin Ritt"/>
    <s v="Tom Topor"/>
    <s v="Barbra Streisand"/>
    <s v="United States"/>
    <n v="25000000"/>
    <n v="30950002"/>
    <n v="1737114.7367588931"/>
    <n v="0.19224560954794123"/>
    <s v="Warner Bros."/>
    <n v="116"/>
  </r>
  <r>
    <s v="Four Adventures of Reinette and Mirabelle"/>
    <x v="4"/>
    <x v="3"/>
    <n v="113.6"/>
    <x v="7"/>
    <s v="July 19, 1989 (United States)"/>
    <x v="37"/>
    <n v="2200"/>
    <s v="Ã‰ric Rohmer"/>
    <s v="Ã‰ric Rohmer"/>
    <s v="JoÃ«lle Miquel"/>
    <s v="France"/>
    <m/>
    <n v="22039"/>
    <n v="1236.9715415019762"/>
    <n v="1"/>
    <s v="Compagnie Eric Rohmer (CER)"/>
    <n v="99"/>
  </r>
  <r>
    <s v="Walk Like a Man"/>
    <x v="1"/>
    <x v="3"/>
    <n v="113.6"/>
    <x v="7"/>
    <s v="April 17, 1987 (United States)"/>
    <x v="25"/>
    <n v="1400"/>
    <s v="Melvin Frank"/>
    <s v="Robert Klane"/>
    <s v="Christopher Lloyd"/>
    <s v="United States"/>
    <m/>
    <m/>
    <n v="0"/>
    <e v="#DIV/0!"/>
    <s v="Metro-Goldwyn-Mayer (MGM)"/>
    <n v="86"/>
  </r>
  <r>
    <s v="Cross My Heart"/>
    <x v="0"/>
    <x v="3"/>
    <n v="113.6"/>
    <x v="7"/>
    <s v="November 13, 1987 (United States)"/>
    <x v="46"/>
    <n v="999"/>
    <s v="Armyan Bernstein"/>
    <s v="Armyan Bernstein"/>
    <s v="Martin Short"/>
    <s v="United States"/>
    <m/>
    <n v="1025762"/>
    <n v="57572.41264822134"/>
    <n v="1"/>
    <s v="Northern"/>
    <n v="90"/>
  </r>
  <r>
    <s v="Walker"/>
    <x v="0"/>
    <x v="5"/>
    <n v="113.6"/>
    <x v="7"/>
    <s v="December 4, 1987 (United States)"/>
    <x v="14"/>
    <n v="3300"/>
    <s v="Alex Cox"/>
    <s v="Rudy Wurlitzer"/>
    <s v="Ed Harris"/>
    <s v="United States"/>
    <n v="5800000"/>
    <m/>
    <n v="0"/>
    <e v="#DIV/0!"/>
    <s v="In-Cine CompaÃ±Ã­a Industrial CinematogrÃ¡fica"/>
    <n v="94"/>
  </r>
  <r>
    <s v="Malone"/>
    <x v="0"/>
    <x v="2"/>
    <n v="113.6"/>
    <x v="7"/>
    <s v="May 1, 1987 (United States)"/>
    <x v="46"/>
    <n v="2800"/>
    <s v="Harley Cokeliss"/>
    <s v="Christopher Frank"/>
    <s v="Burt Reynolds"/>
    <s v="United States"/>
    <n v="10000000"/>
    <n v="3060858"/>
    <n v="171795.19209486165"/>
    <n v="-2.2670577988263423"/>
    <s v="Orion Pictures"/>
    <n v="92"/>
  </r>
  <r>
    <s v="Making Mr. Right"/>
    <x v="8"/>
    <x v="3"/>
    <n v="113.6"/>
    <x v="7"/>
    <s v="April 3, 1987 (United States)"/>
    <x v="20"/>
    <n v="2500"/>
    <s v="Susan Seidelman"/>
    <s v="Floyd Byars"/>
    <s v="John Malkovich"/>
    <s v="United States"/>
    <m/>
    <n v="1584970"/>
    <n v="88958.790513833985"/>
    <n v="1"/>
    <s v="Barry &amp; Enright Productions"/>
    <n v="98"/>
  </r>
  <r>
    <s v="Return to Horror High"/>
    <x v="0"/>
    <x v="3"/>
    <n v="113.6"/>
    <x v="7"/>
    <s v="February 20, 1987 (United States)"/>
    <x v="36"/>
    <n v="3100"/>
    <s v="Bill Froehlich"/>
    <s v="Bill Froehlich"/>
    <s v="Lori Lethin"/>
    <s v="United States"/>
    <m/>
    <n v="1189709"/>
    <n v="66774.181027667975"/>
    <n v="1"/>
    <s v="Balcor Film Investors"/>
    <n v="95"/>
  </r>
  <r>
    <s v="Straight to Hell"/>
    <x v="0"/>
    <x v="2"/>
    <n v="113.6"/>
    <x v="7"/>
    <s v="June 26, 1987 (United States)"/>
    <x v="46"/>
    <n v="2300"/>
    <s v="Alex Cox"/>
    <s v="Alex Cox"/>
    <s v="Sy Richardson"/>
    <s v="United Kingdom"/>
    <n v="1000000"/>
    <n v="210200"/>
    <n v="11797.786561264822"/>
    <n v="-3.7573739295908659"/>
    <s v="Commies From Mars Corporation"/>
    <n v="86"/>
  </r>
  <r>
    <s v="Hello Again"/>
    <x v="1"/>
    <x v="3"/>
    <n v="113.6"/>
    <x v="7"/>
    <s v="November 6, 1987 (United States)"/>
    <x v="11"/>
    <n v="3200"/>
    <s v="Frank Perry"/>
    <s v="Susan Isaacs"/>
    <s v="Shelley Long"/>
    <s v="United States"/>
    <m/>
    <n v="20419446"/>
    <n v="1146071.6727272726"/>
    <n v="1"/>
    <s v="Touchstone Pictures"/>
    <n v="96"/>
  </r>
  <r>
    <s v="Promised Land"/>
    <x v="0"/>
    <x v="0"/>
    <n v="113.6"/>
    <x v="7"/>
    <s v="January 22, 1988 (United States)"/>
    <x v="46"/>
    <n v="1200"/>
    <s v="Michael Hoffman"/>
    <s v="Michael Hoffman"/>
    <s v="Jason Gedrick"/>
    <s v="United States"/>
    <m/>
    <n v="316199"/>
    <n v="17747.137549407114"/>
    <n v="1"/>
    <s v="Great American Films Limited Partnership"/>
    <n v="102"/>
  </r>
  <r>
    <s v="Dead of Winter"/>
    <x v="0"/>
    <x v="0"/>
    <n v="113.6"/>
    <x v="7"/>
    <s v="February 6, 1987 (United States)"/>
    <x v="19"/>
    <n v="3700"/>
    <s v="Arthur Penn"/>
    <s v="Marc Shmuger"/>
    <s v="Mary Steenburgen"/>
    <s v="United States"/>
    <m/>
    <n v="2413427"/>
    <n v="135457.16758893279"/>
    <n v="1"/>
    <s v="Metro-Goldwyn-Mayer (MGM)"/>
    <n v="100"/>
  </r>
  <r>
    <s v="No Retreat, No Surrender 2"/>
    <x v="0"/>
    <x v="1"/>
    <n v="113.6"/>
    <x v="7"/>
    <s v="January 27, 1989 (United States)"/>
    <x v="27"/>
    <n v="1600"/>
    <s v="Corey Yuen"/>
    <s v="Maria Elena Cellino"/>
    <s v="Loren Avedon"/>
    <s v="Hong Kong"/>
    <m/>
    <m/>
    <n v="0"/>
    <e v="#DIV/0!"/>
    <s v="Seasonal Film Corporation"/>
    <n v="92"/>
  </r>
  <r>
    <s v="My Demon Lover"/>
    <x v="8"/>
    <x v="3"/>
    <n v="113.6"/>
    <x v="7"/>
    <s v="April 24, 1987 (United States)"/>
    <x v="26"/>
    <n v="1200"/>
    <s v="Charlie Loventhal"/>
    <s v="Leslie Ray"/>
    <s v="Scott Valentine"/>
    <s v="United States"/>
    <m/>
    <n v="3922273"/>
    <n v="220143.38577075096"/>
    <n v="1"/>
    <s v="New Line Cinema"/>
    <n v="90"/>
  </r>
  <r>
    <s v="China Girl"/>
    <x v="0"/>
    <x v="6"/>
    <n v="113.6"/>
    <x v="7"/>
    <s v="September 25, 1987 (United States)"/>
    <x v="19"/>
    <n v="1700"/>
    <s v="Abel Ferrara"/>
    <s v="Nicholas St. John"/>
    <s v="James Russo"/>
    <s v="United States"/>
    <m/>
    <n v="1262091"/>
    <n v="70836.728063241098"/>
    <n v="1"/>
    <s v="Great American Films Limited Partnership"/>
    <n v="90"/>
  </r>
  <r>
    <s v="Five Corners"/>
    <x v="0"/>
    <x v="6"/>
    <n v="113.6"/>
    <x v="7"/>
    <s v="May 1988 (United Kingdom)"/>
    <x v="19"/>
    <n v="3100"/>
    <s v="Tony Bill"/>
    <s v="John Patrick Shanley"/>
    <s v="Jodie Foster"/>
    <s v="United Kingdom"/>
    <n v="5500000"/>
    <n v="969205"/>
    <n v="54398.067193675888"/>
    <n v="-4.6747540510005621"/>
    <s v="Cineplex Odeon Films"/>
    <n v="90"/>
  </r>
  <r>
    <s v="The Squeeze"/>
    <x v="8"/>
    <x v="2"/>
    <n v="113.6"/>
    <x v="7"/>
    <s v="July 10, 1987 (United States)"/>
    <x v="32"/>
    <n v="1100"/>
    <s v="Roger Young"/>
    <s v="Daniel Taplitz"/>
    <s v="Michael Keaton"/>
    <s v="United States"/>
    <n v="19000000"/>
    <n v="2228951"/>
    <n v="125103.17865612647"/>
    <n v="-7.5241891813682757"/>
    <s v="TriStar Pictures"/>
    <n v="101"/>
  </r>
  <r>
    <s v="Nadine"/>
    <x v="1"/>
    <x v="3"/>
    <n v="113.6"/>
    <x v="7"/>
    <s v="August 7, 1987 (United States)"/>
    <x v="30"/>
    <n v="3800"/>
    <s v="Robert Benton"/>
    <s v="Robert Benton"/>
    <s v="Jeff Bridges"/>
    <s v="United States"/>
    <n v="12000000"/>
    <n v="5669831"/>
    <n v="318227.66877470352"/>
    <n v="-1.1164651997563948"/>
    <s v="TriStar Pictures"/>
    <n v="83"/>
  </r>
  <r>
    <s v="Personal Services"/>
    <x v="0"/>
    <x v="3"/>
    <n v="113.6"/>
    <x v="7"/>
    <s v="May 15, 1987 (United States)"/>
    <x v="5"/>
    <n v="1400"/>
    <s v="Terry Jones"/>
    <s v="David Leland"/>
    <s v="Julie Walters"/>
    <s v="United Kingdom"/>
    <n v="19897678"/>
    <n v="1744164"/>
    <n v="97893.789723320151"/>
    <n v="-10.408146252301963"/>
    <s v="British Screen Productions"/>
    <n v="105"/>
  </r>
  <r>
    <s v="Cyclone"/>
    <x v="0"/>
    <x v="2"/>
    <n v="113.6"/>
    <x v="7"/>
    <s v="June 5, 1987 (United States)"/>
    <x v="54"/>
    <n v="882"/>
    <s v="Fred Olen Ray"/>
    <s v="Paul Garson"/>
    <s v="Heather Thomas"/>
    <s v="United States"/>
    <m/>
    <m/>
    <n v="0"/>
    <e v="#DIV/0!"/>
    <s v="Cinetel Films"/>
    <n v="89"/>
  </r>
  <r>
    <s v="Three for the Road"/>
    <x v="1"/>
    <x v="0"/>
    <n v="113.6"/>
    <x v="7"/>
    <s v="July 24, 1987 (Philippines)"/>
    <x v="11"/>
    <n v="997"/>
    <s v="Bill Norton"/>
    <s v="Richard Martini"/>
    <s v="Charlie Sheen"/>
    <s v="United States"/>
    <m/>
    <n v="1539000"/>
    <n v="86378.656126482208"/>
    <n v="1"/>
    <s v="Vista Organization"/>
    <n v="88"/>
  </r>
  <r>
    <s v="Little Dorrit"/>
    <x v="2"/>
    <x v="0"/>
    <n v="113.6"/>
    <x v="7"/>
    <s v="October 21, 1988 (United States)"/>
    <x v="4"/>
    <n v="1000"/>
    <s v="Christine Edzard"/>
    <s v="Charles Dickens"/>
    <s v="Derek Jacobi"/>
    <s v="United Kingdom"/>
    <m/>
    <n v="1025228"/>
    <n v="57542.441106719365"/>
    <n v="1"/>
    <s v="Sands"/>
    <n v="357"/>
  </r>
  <r>
    <s v="The Year My Voice Broke"/>
    <x v="8"/>
    <x v="0"/>
    <n v="113.6"/>
    <x v="7"/>
    <s v="October 17, 1987 (United States)"/>
    <x v="34"/>
    <n v="2000"/>
    <s v="John Duigan"/>
    <s v="John Duigan"/>
    <s v="Noah Taylor"/>
    <s v="Australia"/>
    <m/>
    <n v="213901"/>
    <n v="12005.510671936758"/>
    <n v="1"/>
    <s v="Kennedy Miller Productions"/>
    <n v="103"/>
  </r>
  <r>
    <s v="The Belly of an Architect"/>
    <x v="0"/>
    <x v="0"/>
    <n v="113.6"/>
    <x v="7"/>
    <s v="October 16, 1987 (United Kingdom)"/>
    <x v="9"/>
    <n v="5500"/>
    <s v="Peter Greenaway"/>
    <s v="Peter Greenaway"/>
    <s v="Brian Dennehy"/>
    <s v="United Kingdom"/>
    <m/>
    <m/>
    <n v="0"/>
    <e v="#DIV/0!"/>
    <s v="Callender Company"/>
    <n v="119"/>
  </r>
  <r>
    <s v="Pass the Ammo"/>
    <x v="0"/>
    <x v="3"/>
    <n v="113.6"/>
    <x v="7"/>
    <s v="March 4, 1988 (United States)"/>
    <x v="10"/>
    <n v="512"/>
    <s v="David Beaird"/>
    <s v="Joel Cohen"/>
    <s v="Bill Paxton"/>
    <s v="United States"/>
    <m/>
    <n v="169785"/>
    <n v="9529.4347826086941"/>
    <n v="1"/>
    <s v="The Vista Organisation"/>
    <n v="93"/>
  </r>
  <r>
    <s v="In the Mood"/>
    <x v="8"/>
    <x v="3"/>
    <n v="113.6"/>
    <x v="7"/>
    <s v="September 16, 1987 (United States)"/>
    <x v="19"/>
    <n v="905"/>
    <s v="Phil Alden Robinson"/>
    <s v="Robert Kosberg"/>
    <s v="Patrick Dempsey"/>
    <s v="United States"/>
    <n v="7000000"/>
    <n v="999382"/>
    <n v="56091.796047430827"/>
    <n v="-6.0043286751212248"/>
    <s v="Kings Road Entertainment"/>
    <n v="98"/>
  </r>
  <r>
    <s v="Surrender"/>
    <x v="1"/>
    <x v="3"/>
    <n v="113.6"/>
    <x v="7"/>
    <s v="October 9, 1987 (United States)"/>
    <x v="20"/>
    <n v="872"/>
    <s v="Jerry Belson"/>
    <s v="Jerry Belson"/>
    <s v="Sally Field"/>
    <s v="United States"/>
    <n v="15000000"/>
    <n v="5711976"/>
    <n v="320593.11936758889"/>
    <n v="-1.6260614540397229"/>
    <s v="The Cannon Group"/>
    <n v="105"/>
  </r>
  <r>
    <s v="Intervista"/>
    <x v="3"/>
    <x v="3"/>
    <n v="113.6"/>
    <x v="7"/>
    <s v="November 6, 1992 (United States)"/>
    <x v="9"/>
    <n v="2500"/>
    <s v="Federico Fellini"/>
    <s v="Federico Fellini"/>
    <s v="Sergio Rubini"/>
    <s v="Italy"/>
    <m/>
    <n v="138608"/>
    <n v="7779.5794466403158"/>
    <n v="1"/>
    <s v="Aljosha"/>
    <n v="105"/>
  </r>
  <r>
    <s v="Square Dance"/>
    <x v="8"/>
    <x v="0"/>
    <n v="113.6"/>
    <x v="7"/>
    <s v="January 9, 1988 (Japan)"/>
    <x v="23"/>
    <n v="878"/>
    <s v="Daniel Petrie"/>
    <s v="Alan Hines"/>
    <s v="Jason Robards"/>
    <s v="United States"/>
    <m/>
    <n v="225358"/>
    <n v="12648.551778656125"/>
    <n v="1"/>
    <s v="Island Pictures"/>
    <n v="112"/>
  </r>
  <r>
    <s v="Shy People"/>
    <x v="0"/>
    <x v="0"/>
    <n v="113.6"/>
    <x v="7"/>
    <s v="March 11, 1988 (United States)"/>
    <x v="17"/>
    <n v="1200"/>
    <s v="Andrey Konchalovskiy"/>
    <s v="Andrey Konchalovskiy"/>
    <s v="Jill Clayburgh"/>
    <s v="United States"/>
    <m/>
    <m/>
    <n v="0"/>
    <e v="#DIV/0!"/>
    <s v="The Cannon Group"/>
    <n v="118"/>
  </r>
  <r>
    <s v="A Man in Love"/>
    <x v="0"/>
    <x v="0"/>
    <n v="113.6"/>
    <x v="7"/>
    <s v="September 1987 (United States)"/>
    <x v="23"/>
    <n v="541"/>
    <s v="Diane Kurys"/>
    <s v="Diane Kurys"/>
    <s v="Peter Coyote"/>
    <s v="France"/>
    <m/>
    <n v="949451"/>
    <n v="53289.344664031618"/>
    <n v="1"/>
    <s v="Alexandre Films"/>
    <n v="125"/>
  </r>
  <r>
    <s v="Disorderlies"/>
    <x v="1"/>
    <x v="3"/>
    <n v="113.6"/>
    <x v="7"/>
    <s v="August 14, 1987 (United States)"/>
    <x v="18"/>
    <n v="2100"/>
    <s v="Michael Schultz"/>
    <s v="Mark Feldberg"/>
    <s v="Darren Robinson"/>
    <s v="United States"/>
    <m/>
    <n v="10348437"/>
    <n v="580821.36521739129"/>
    <n v="1"/>
    <s v="Warner Bros."/>
    <n v="86"/>
  </r>
  <r>
    <s v="Anguish"/>
    <x v="0"/>
    <x v="4"/>
    <n v="113.6"/>
    <x v="7"/>
    <s v="January 8, 1988 (United States)"/>
    <x v="17"/>
    <n v="3500"/>
    <s v="Bigas Luna"/>
    <s v="Bigas Luna"/>
    <s v="Zelda Rubinstein"/>
    <s v="Spain"/>
    <m/>
    <m/>
    <n v="0"/>
    <e v="#DIV/0!"/>
    <s v="Luna Films"/>
    <n v="89"/>
  </r>
  <r>
    <s v="September"/>
    <x v="1"/>
    <x v="0"/>
    <n v="113.6"/>
    <x v="7"/>
    <s v="December 18, 1987 (United States)"/>
    <x v="16"/>
    <n v="9300"/>
    <s v="Woody Allen"/>
    <s v="Woody Allen"/>
    <s v="Elaine Stritch"/>
    <s v="United States"/>
    <n v="10000000"/>
    <n v="486434"/>
    <n v="27301.829249011855"/>
    <n v="-19.557773510897675"/>
    <s v="Jack Rollins &amp; Charles H. Joffe Productions"/>
    <n v="83"/>
  </r>
  <r>
    <s v="Oci ciornie"/>
    <x v="3"/>
    <x v="3"/>
    <n v="113.6"/>
    <x v="7"/>
    <s v="November 6, 1987 (United States)"/>
    <x v="34"/>
    <n v="3000"/>
    <s v="Nikita Mikhalkov"/>
    <s v="Aleksandr Adabashyan"/>
    <s v="Marcello Mastroianni"/>
    <s v="Italy"/>
    <m/>
    <n v="2201428"/>
    <n v="123558.409486166"/>
    <n v="1"/>
    <s v="Excelsior Film-TV"/>
    <n v="118"/>
  </r>
  <r>
    <s v="Burglar"/>
    <x v="0"/>
    <x v="3"/>
    <n v="113.6"/>
    <x v="7"/>
    <s v="March 20, 1987 (United States)"/>
    <x v="33"/>
    <n v="4200"/>
    <s v="Hugh Wilson"/>
    <s v="Lawrence Block"/>
    <s v="Whoopi Goldberg"/>
    <s v="Canada"/>
    <m/>
    <n v="16337355"/>
    <n v="916958.26482213428"/>
    <n v="1"/>
    <s v="Nelvana"/>
    <n v="103"/>
  </r>
  <r>
    <s v="The Kindred"/>
    <x v="0"/>
    <x v="4"/>
    <n v="113.6"/>
    <x v="7"/>
    <s v="January 30, 1987 (Canada)"/>
    <x v="41"/>
    <n v="1700"/>
    <s v="Stephen Carpenter"/>
    <s v="Stephen Carpenter"/>
    <s v="Rod Steiger"/>
    <s v="United States"/>
    <m/>
    <n v="2407024"/>
    <n v="135097.78972332014"/>
    <n v="1"/>
    <s v="Kindred Limited Partnership"/>
    <n v="91"/>
  </r>
  <r>
    <s v="Julia and Julia"/>
    <x v="0"/>
    <x v="0"/>
    <n v="113.6"/>
    <x v="7"/>
    <s v="February 5, 1988 (United States)"/>
    <x v="41"/>
    <n v="771"/>
    <s v="Peter Del Monte"/>
    <s v="Peter Del Monte"/>
    <s v="Kathleen Turner"/>
    <s v="Italy"/>
    <m/>
    <n v="901364"/>
    <n v="50590.390513833991"/>
    <n v="1"/>
    <s v="RAI Radiotelevisione Italiana"/>
    <n v="98"/>
  </r>
  <r>
    <s v="Russkies"/>
    <x v="1"/>
    <x v="0"/>
    <n v="113.6"/>
    <x v="7"/>
    <s v="November 6, 1987 (United States)"/>
    <x v="41"/>
    <n v="1400"/>
    <s v="Rick Rosenthal"/>
    <s v="Sheldon Lettich"/>
    <s v="Whip Hubley"/>
    <s v="United States"/>
    <m/>
    <n v="2189047"/>
    <n v="122863.50750988141"/>
    <n v="1"/>
    <s v="New Century Entertainment Corporation"/>
    <n v="99"/>
  </r>
  <r>
    <s v="Sister, Sister"/>
    <x v="0"/>
    <x v="0"/>
    <n v="113.6"/>
    <x v="7"/>
    <s v="February 9, 1988 (United States)"/>
    <x v="20"/>
    <n v="834"/>
    <s v="Bill Condon"/>
    <s v="Bill Condon"/>
    <s v="Eric Stoltz"/>
    <s v="United States"/>
    <n v="4000000"/>
    <n v="743445"/>
    <n v="41726.95256916996"/>
    <n v="-4.3803576592754006"/>
    <s v="New World Entertainment Films"/>
    <n v="91"/>
  </r>
  <r>
    <s v="From the Hip"/>
    <x v="1"/>
    <x v="3"/>
    <n v="113.6"/>
    <x v="7"/>
    <s v="February 6, 1987 (United States)"/>
    <x v="19"/>
    <n v="2200"/>
    <s v="Bob Clark"/>
    <s v="Bob Clark"/>
    <s v="Judd Nelson"/>
    <s v="United States"/>
    <m/>
    <n v="9518342"/>
    <n v="534231.05296442681"/>
    <n v="1"/>
    <s v="De Laurentiis Entertainment Group (DEG)"/>
    <n v="111"/>
  </r>
  <r>
    <s v="Death Before Dishonor"/>
    <x v="0"/>
    <x v="2"/>
    <n v="113.6"/>
    <x v="7"/>
    <s v="February 20, 1987 (United States)"/>
    <x v="38"/>
    <n v="862"/>
    <s v="Terry Leonard"/>
    <s v="John Gatliff"/>
    <s v="Fred Dryer"/>
    <s v="United States"/>
    <m/>
    <n v="4546244"/>
    <n v="255164.68300395255"/>
    <n v="1"/>
    <s v="Balcor Film Investors"/>
    <n v="91"/>
  </r>
  <r>
    <s v="Cold Steel"/>
    <x v="0"/>
    <x v="2"/>
    <n v="113.6"/>
    <x v="7"/>
    <s v="April 9, 1988 (Japan)"/>
    <x v="54"/>
    <n v="697"/>
    <s v="Dorothy Ann Puzo"/>
    <s v="Lisa M. Hansen"/>
    <s v="Brad Davis"/>
    <s v="United States"/>
    <m/>
    <n v="285885"/>
    <n v="16045.719367588932"/>
    <n v="1"/>
    <s v="Cinetel Films"/>
    <n v="91"/>
  </r>
  <r>
    <s v="Million Dollar Mystery"/>
    <x v="1"/>
    <x v="3"/>
    <n v="113.6"/>
    <x v="7"/>
    <s v="June 12, 1987 (United States)"/>
    <x v="27"/>
    <n v="390"/>
    <s v="Richard Fleischer"/>
    <s v="Tim Metcalfe"/>
    <s v="Eddie Deezen"/>
    <s v="United States"/>
    <n v="10000000"/>
    <n v="989033"/>
    <n v="55510.943083003949"/>
    <n v="-9.1108860877240705"/>
    <s v="De Laurentiis Entertainment Group (DEG)"/>
    <n v="95"/>
  </r>
  <r>
    <s v="The Glass Menagerie"/>
    <x v="1"/>
    <x v="0"/>
    <n v="113.6"/>
    <x v="7"/>
    <s v="May 27, 1987 (France)"/>
    <x v="12"/>
    <n v="1900"/>
    <s v="Paul Newman"/>
    <s v="Tennessee Williams"/>
    <s v="Joanne Woodward"/>
    <s v="United States"/>
    <m/>
    <n v="895904"/>
    <n v="50283.939920948615"/>
    <n v="1"/>
    <s v="Cineplex Odeon Films"/>
    <n v="134"/>
  </r>
  <r>
    <s v="Anna"/>
    <x v="8"/>
    <x v="0"/>
    <n v="113.6"/>
    <x v="7"/>
    <s v="November 28, 1987 (United States)"/>
    <x v="16"/>
    <n v="639"/>
    <s v="Yurek Bogayevicz"/>
    <s v="Yurek Bogayevicz"/>
    <s v="Sally Kirkland"/>
    <s v="United States"/>
    <m/>
    <n v="1236848"/>
    <n v="69419.927272727262"/>
    <n v="1"/>
    <s v="Magnus Films"/>
    <n v="100"/>
  </r>
  <r>
    <s v="Die Hard"/>
    <x v="0"/>
    <x v="2"/>
    <n v="118.3"/>
    <x v="8"/>
    <s v="July 20, 1988 (United States)"/>
    <x v="7"/>
    <n v="810000"/>
    <s v="John McTiernan"/>
    <s v="Roderick Thorp"/>
    <s v="Bruce Willis"/>
    <s v="United States"/>
    <n v="28000000"/>
    <n v="141603197"/>
    <n v="8276510.9708992084"/>
    <n v="0.802264351418563"/>
    <s v="Twentieth Century Fox"/>
    <n v="132"/>
  </r>
  <r>
    <s v="Midnight Run"/>
    <x v="0"/>
    <x v="2"/>
    <n v="118.3"/>
    <x v="8"/>
    <s v="July 20, 1988 (United States)"/>
    <x v="24"/>
    <n v="79000"/>
    <s v="Martin Brest"/>
    <s v="George Gallo"/>
    <s v="Robert De Niro"/>
    <s v="United States"/>
    <n v="30000000"/>
    <n v="81613606"/>
    <n v="4770202.3665019758"/>
    <n v="0.6324142324994193"/>
    <s v="Universal Pictures"/>
    <n v="126"/>
  </r>
  <r>
    <s v="Beetlejuice"/>
    <x v="1"/>
    <x v="3"/>
    <n v="118.3"/>
    <x v="8"/>
    <s v="March 30, 1988 (United States)"/>
    <x v="24"/>
    <n v="270000"/>
    <s v="Tim Burton"/>
    <s v="Michael McDowell"/>
    <s v="Alec Baldwin"/>
    <s v="United States"/>
    <n v="15000000"/>
    <n v="74270074"/>
    <n v="4340983.0801383397"/>
    <n v="0.79803440077358745"/>
    <s v="The Geffen Company"/>
    <n v="92"/>
  </r>
  <r>
    <s v="Big"/>
    <x v="1"/>
    <x v="3"/>
    <n v="118.3"/>
    <x v="8"/>
    <s v="June 3, 1988 (United States)"/>
    <x v="4"/>
    <n v="205000"/>
    <s v="Penny Marshall"/>
    <s v="Gary Ross"/>
    <s v="Tom Hanks"/>
    <s v="United States"/>
    <n v="18000000"/>
    <n v="151927281"/>
    <n v="8879939.3983695637"/>
    <n v="0.88152226590562099"/>
    <s v="American Entertainment Partners II L.P."/>
    <n v="104"/>
  </r>
  <r>
    <s v="Rain Man"/>
    <x v="0"/>
    <x v="0"/>
    <n v="118.3"/>
    <x v="8"/>
    <s v="December 16, 1988 (United States)"/>
    <x v="45"/>
    <n v="483000"/>
    <s v="Barry Levinson"/>
    <s v="Barry Morrow"/>
    <s v="Dustin Hoffman"/>
    <s v="United States"/>
    <n v="25000000"/>
    <n v="354825435"/>
    <n v="20739055.810523715"/>
    <n v="0.92954281871027655"/>
    <s v="United Artists"/>
    <n v="133"/>
  </r>
  <r>
    <s v="Running on Empty"/>
    <x v="8"/>
    <x v="6"/>
    <n v="118.3"/>
    <x v="8"/>
    <s v="September 9, 1988 (United States)"/>
    <x v="3"/>
    <n v="15000"/>
    <s v="Sidney Lumet"/>
    <s v="Naomi Foner"/>
    <s v="River Phoenix"/>
    <s v="United States"/>
    <n v="7000000"/>
    <n v="2847941"/>
    <n v="166458.21161067192"/>
    <n v="-1.4579160874470363"/>
    <s v="Double Play"/>
    <n v="116"/>
  </r>
  <r>
    <s v="They Live"/>
    <x v="0"/>
    <x v="2"/>
    <n v="118.3"/>
    <x v="8"/>
    <s v="November 4, 1988 (United States)"/>
    <x v="4"/>
    <n v="117000"/>
    <s v="John Carpenter"/>
    <s v="Ray Nelson"/>
    <s v="Roddy Piper"/>
    <s v="United States"/>
    <n v="4000000"/>
    <n v="13008928"/>
    <n v="760353.84505928843"/>
    <n v="0.6925188608930728"/>
    <s v="Alive Films"/>
    <n v="94"/>
  </r>
  <r>
    <s v="Willow"/>
    <x v="1"/>
    <x v="2"/>
    <n v="118.3"/>
    <x v="8"/>
    <s v="May 20, 1988 (United States)"/>
    <x v="4"/>
    <n v="103000"/>
    <s v="Ron Howard"/>
    <s v="George Lucas"/>
    <s v="Val Kilmer"/>
    <s v="United Kingdom"/>
    <n v="35000000"/>
    <n v="57269863"/>
    <n v="3347344.265266798"/>
    <n v="0.38885832501467654"/>
    <s v="Metro-Goldwyn-Mayer (MGM)"/>
    <n v="126"/>
  </r>
  <r>
    <s v="Crocodile Dundee II"/>
    <x v="1"/>
    <x v="2"/>
    <n v="118.3"/>
    <x v="8"/>
    <s v="May 25, 1988 (United States)"/>
    <x v="41"/>
    <n v="55000"/>
    <s v="John Cornell"/>
    <s v="Paul Hogan"/>
    <s v="Paul Hogan"/>
    <s v="Australia"/>
    <n v="14000000"/>
    <n v="239606210"/>
    <n v="14004651.503458496"/>
    <n v="0.941570796516501"/>
    <s v="Paramount Pictures"/>
    <n v="108"/>
  </r>
  <r>
    <s v="Heathers"/>
    <x v="0"/>
    <x v="3"/>
    <n v="118.3"/>
    <x v="8"/>
    <s v="March 31, 1989 (United States)"/>
    <x v="13"/>
    <n v="92000"/>
    <s v="Michael Lehmann"/>
    <s v="Daniel Waters"/>
    <s v="Winona Ryder"/>
    <s v="United States"/>
    <n v="3000000"/>
    <n v="1163969"/>
    <n v="68032.377816205524"/>
    <n v="-1.5773882294116079"/>
    <s v="New World Pictures"/>
    <n v="103"/>
  </r>
  <r>
    <s v="Coming to America"/>
    <x v="0"/>
    <x v="3"/>
    <n v="118.3"/>
    <x v="8"/>
    <s v="June 29, 1988 (United States)"/>
    <x v="12"/>
    <n v="196000"/>
    <s v="John Landis"/>
    <s v="Eddie Murphy"/>
    <s v="Eddie Murphy"/>
    <s v="United States"/>
    <n v="39000000"/>
    <n v="288752301"/>
    <n v="16877172.533745058"/>
    <n v="0.86493614123615248"/>
    <s v="Paramount Pictures"/>
    <n v="117"/>
  </r>
  <r>
    <s v="Who Framed Roger Rabbit"/>
    <x v="1"/>
    <x v="10"/>
    <n v="118.3"/>
    <x v="8"/>
    <s v="June 22, 1988 (United States)"/>
    <x v="3"/>
    <n v="187000"/>
    <s v="Robert Zemeckis"/>
    <s v="Gary K. Wolf"/>
    <s v="Bob Hoskins"/>
    <s v="United States"/>
    <n v="70000000"/>
    <n v="329803958"/>
    <n v="19276585.094565216"/>
    <n v="0.78775269883207411"/>
    <s v="Touchstone Pictures"/>
    <n v="104"/>
  </r>
  <r>
    <s v="Mystic Pizza"/>
    <x v="0"/>
    <x v="3"/>
    <n v="118.3"/>
    <x v="8"/>
    <s v="October 21, 1988 (United States)"/>
    <x v="21"/>
    <n v="27000"/>
    <s v="Donald Petrie"/>
    <s v="Amy Holden Jones"/>
    <s v="Annabeth Gish"/>
    <s v="United States"/>
    <n v="6000000"/>
    <n v="12793213"/>
    <n v="747745.601729249"/>
    <n v="0.53100132077844708"/>
    <s v="Night Life Inc."/>
    <n v="104"/>
  </r>
  <r>
    <s v="Akira"/>
    <x v="0"/>
    <x v="10"/>
    <n v="118.3"/>
    <x v="8"/>
    <s v="July 16, 1988 (Japan)"/>
    <x v="45"/>
    <n v="171000"/>
    <s v="Katsuhiro Ã”tomo"/>
    <s v="Katsuhiro Ã”tomo"/>
    <s v="Mitsuo Iwata"/>
    <s v="Japan"/>
    <m/>
    <n v="2562351"/>
    <n v="149765.87119565217"/>
    <n v="1"/>
    <s v="Akira Committee Company Ltd."/>
    <n v="124"/>
  </r>
  <r>
    <s v="Cinema Paradiso"/>
    <x v="1"/>
    <x v="0"/>
    <n v="118.3"/>
    <x v="8"/>
    <s v="February 23, 1990 (United States)"/>
    <x v="55"/>
    <n v="239000"/>
    <s v="Giuseppe Tornatore"/>
    <s v="Giuseppe Tornatore"/>
    <s v="Philippe Noiret"/>
    <s v="Italy"/>
    <n v="5000000"/>
    <n v="13019063"/>
    <n v="760946.22178853746"/>
    <n v="0.61594778364618097"/>
    <s v="Cristaldifilm"/>
    <n v="155"/>
  </r>
  <r>
    <s v="Mississippi Burning"/>
    <x v="0"/>
    <x v="6"/>
    <n v="118.3"/>
    <x v="8"/>
    <s v="January 27, 1989 (United States)"/>
    <x v="40"/>
    <n v="91000"/>
    <s v="Alan Parker"/>
    <s v="Chris Gerolmo"/>
    <s v="Gene Hackman"/>
    <s v="United States"/>
    <n v="15000000"/>
    <n v="34603943"/>
    <n v="2022552.5972826085"/>
    <n v="0.56652338723364559"/>
    <s v="Orion Pictures"/>
    <n v="128"/>
  </r>
  <r>
    <s v="Child's Play"/>
    <x v="0"/>
    <x v="7"/>
    <n v="118.3"/>
    <x v="8"/>
    <s v="November 9, 1988 (United States)"/>
    <x v="14"/>
    <n v="91000"/>
    <s v="Tom Holland"/>
    <s v="Don Mancini"/>
    <s v="Catherine Hicks"/>
    <s v="United States"/>
    <n v="9000000"/>
    <n v="44196684"/>
    <n v="2583235.0381422923"/>
    <n v="0.79636481325160047"/>
    <s v="United Artists"/>
    <n v="87"/>
  </r>
  <r>
    <s v="Twins"/>
    <x v="1"/>
    <x v="3"/>
    <n v="118.3"/>
    <x v="8"/>
    <s v="December 9, 1988 (United States)"/>
    <x v="10"/>
    <n v="117000"/>
    <s v="Ivan Reitman"/>
    <s v="William Davies"/>
    <s v="Arnold Schwarzenegger"/>
    <s v="United States"/>
    <n v="15000000"/>
    <n v="216614388"/>
    <n v="12660811.314426877"/>
    <n v="0.93075252231167582"/>
    <s v="Universal Pictures"/>
    <n v="107"/>
  </r>
  <r>
    <s v="The Naked Gun: from the Files of Police Squad!"/>
    <x v="8"/>
    <x v="3"/>
    <n v="118.3"/>
    <x v="8"/>
    <s v="December 2, 1988 (United States)"/>
    <x v="37"/>
    <n v="158000"/>
    <s v="David Zucker"/>
    <s v="Jerry Zucker"/>
    <s v="Leslie Nielsen"/>
    <s v="United States"/>
    <n v="12000000"/>
    <n v="78756177"/>
    <n v="4603189.5944169955"/>
    <n v="0.84763099915324736"/>
    <s v="Paramount Pictures"/>
    <n v="85"/>
  </r>
  <r>
    <s v="The Great Outdoors"/>
    <x v="1"/>
    <x v="3"/>
    <n v="118.3"/>
    <x v="8"/>
    <s v="June 17, 1988 (United States)"/>
    <x v="14"/>
    <n v="41000"/>
    <s v="Howard Deutch"/>
    <s v="John Hughes"/>
    <s v="Dan Aykroyd"/>
    <s v="United States"/>
    <n v="24000000"/>
    <n v="43455230"/>
    <n v="2539898.0775691699"/>
    <n v="0.44770744511074961"/>
    <s v="Universal Pictures"/>
    <n v="91"/>
  </r>
  <r>
    <s v="Cocktail"/>
    <x v="0"/>
    <x v="3"/>
    <n v="118.3"/>
    <x v="8"/>
    <s v="July 29, 1988 (United States)"/>
    <x v="23"/>
    <n v="81000"/>
    <s v="Roger Donaldson"/>
    <s v="Heywood Gould"/>
    <s v="Tom Cruise"/>
    <s v="United States"/>
    <n v="20000000"/>
    <n v="171504781"/>
    <n v="10024217.18987154"/>
    <n v="0.88338517513398063"/>
    <s v="Touchstone Pictures"/>
    <n v="104"/>
  </r>
  <r>
    <s v="My Neighbor Totoro"/>
    <x v="2"/>
    <x v="10"/>
    <n v="118.3"/>
    <x v="8"/>
    <s v="July 13, 1990 (United States)"/>
    <x v="7"/>
    <n v="304000"/>
    <s v="Hayao Miyazaki"/>
    <s v="Hayao Miyazaki"/>
    <s v="Hitoshi Takagi"/>
    <s v="Japan"/>
    <n v="3700000"/>
    <n v="30550920"/>
    <n v="1785659.0098814229"/>
    <n v="0.87889071752994674"/>
    <s v="Tokuma Japan Communications"/>
    <n v="86"/>
  </r>
  <r>
    <s v="Young Guns"/>
    <x v="0"/>
    <x v="2"/>
    <n v="118.3"/>
    <x v="8"/>
    <s v="August 12, 1988 (United States)"/>
    <x v="15"/>
    <n v="57000"/>
    <s v="Christopher Cain"/>
    <s v="John Fusco"/>
    <s v="Emilio Estevez"/>
    <s v="United States"/>
    <n v="13000000"/>
    <n v="45661556"/>
    <n v="2668854.7800395256"/>
    <n v="0.71529660531060313"/>
    <s v="Morgan Creek Entertainment"/>
    <n v="107"/>
  </r>
  <r>
    <s v="A Fish Called Wanda"/>
    <x v="0"/>
    <x v="3"/>
    <n v="118.3"/>
    <x v="8"/>
    <s v="July 29, 1988 (United States)"/>
    <x v="24"/>
    <n v="135000"/>
    <s v="Charles Crichton"/>
    <s v="John Cleese"/>
    <s v="John Cleese"/>
    <s v="United Kingdom"/>
    <n v="7500000"/>
    <n v="62493712"/>
    <n v="3652671.0126482211"/>
    <n v="0.87998792582524143"/>
    <s v="Metro-Goldwyn-Mayer (MGM)"/>
    <n v="108"/>
  </r>
  <r>
    <s v="Working Girl"/>
    <x v="0"/>
    <x v="3"/>
    <n v="118.3"/>
    <x v="8"/>
    <s v="December 21, 1988 (United States)"/>
    <x v="8"/>
    <n v="54000"/>
    <s v="Mike Nichols"/>
    <s v="Kevin Wade"/>
    <s v="Melanie Griffith"/>
    <s v="United States"/>
    <n v="28000000"/>
    <n v="102953112"/>
    <n v="6017466.9711462446"/>
    <n v="0.72803153342270999"/>
    <s v="Twentieth Century Fox"/>
    <n v="113"/>
  </r>
  <r>
    <s v="Bloodsport"/>
    <x v="0"/>
    <x v="2"/>
    <n v="118.3"/>
    <x v="8"/>
    <s v="April 29, 1988 (United States)"/>
    <x v="8"/>
    <n v="79000"/>
    <s v="Newt Arnold"/>
    <s v="Sheldon Lettich"/>
    <s v="Jean-Claude Van Damme"/>
    <s v="United States"/>
    <n v="1100000"/>
    <n v="11806119"/>
    <n v="690051.32297430828"/>
    <n v="0.90682797623842348"/>
    <s v="Cannon International"/>
    <n v="92"/>
  </r>
  <r>
    <s v="The Last Temptation of Christ"/>
    <x v="0"/>
    <x v="0"/>
    <n v="118.3"/>
    <x v="8"/>
    <s v="August 12, 1988 (Canada)"/>
    <x v="24"/>
    <n v="54000"/>
    <s v="Martin Scorsese"/>
    <s v="Nikos Kazantzakis"/>
    <s v="Willem Dafoe"/>
    <s v="Canada"/>
    <n v="7000000"/>
    <n v="8865702"/>
    <n v="518188.0170948616"/>
    <n v="0.210440414081141"/>
    <s v="Universal Pictures"/>
    <n v="164"/>
  </r>
  <r>
    <s v="Married to the Mob"/>
    <x v="0"/>
    <x v="3"/>
    <n v="118.3"/>
    <x v="8"/>
    <s v="August 19, 1988 (United States)"/>
    <x v="19"/>
    <n v="16000"/>
    <s v="Jonathan Demme"/>
    <s v="Barry Strugatz"/>
    <s v="Michelle Pfeiffer"/>
    <s v="United States"/>
    <n v="10000000"/>
    <n v="21486757"/>
    <n v="1255871.2218873517"/>
    <n v="0.53459705436236837"/>
    <s v="Orion Pictures"/>
    <n v="104"/>
  </r>
  <r>
    <s v="The Land Before Time"/>
    <x v="2"/>
    <x v="10"/>
    <n v="118.3"/>
    <x v="8"/>
    <s v="November 18, 1988 (United States)"/>
    <x v="34"/>
    <n v="82000"/>
    <s v="Don Bluth"/>
    <s v="Stu Krieger"/>
    <s v="Pat Hingle"/>
    <s v="United States"/>
    <n v="12500000"/>
    <n v="84460846"/>
    <n v="4936619.6056324104"/>
    <n v="0.85200242962283379"/>
    <s v="Lucasfilm"/>
    <n v="69"/>
  </r>
  <r>
    <s v="Rambo III"/>
    <x v="0"/>
    <x v="2"/>
    <n v="118.3"/>
    <x v="8"/>
    <s v="May 25, 1988 (United States)"/>
    <x v="1"/>
    <n v="125000"/>
    <s v="Peter MacDonald"/>
    <s v="David Morrell"/>
    <s v="Sylvester Stallone"/>
    <s v="United States"/>
    <n v="63000000"/>
    <n v="189015611"/>
    <n v="11047700.978903161"/>
    <n v="0.66669419702058363"/>
    <s v="Carolco Pictures"/>
    <n v="102"/>
  </r>
  <r>
    <s v="The Accused"/>
    <x v="0"/>
    <x v="6"/>
    <n v="118.3"/>
    <x v="8"/>
    <s v="October 14, 1988 (United States)"/>
    <x v="13"/>
    <n v="33000"/>
    <s v="Jonathan Kaplan"/>
    <s v="Tom Topor"/>
    <s v="Kelly McGillis"/>
    <s v="Canada"/>
    <n v="13000000"/>
    <n v="32078318"/>
    <n v="1874933.3099802369"/>
    <n v="0.59474184400815533"/>
    <s v="Paramount Pictures"/>
    <n v="111"/>
  </r>
  <r>
    <s v="Dangerous Liaisons"/>
    <x v="0"/>
    <x v="0"/>
    <n v="118.3"/>
    <x v="8"/>
    <s v="February 24, 1989 (United States)"/>
    <x v="37"/>
    <n v="66000"/>
    <s v="Stephen Frears"/>
    <s v="Christopher Hampton"/>
    <s v="Glenn Close"/>
    <s v="United States"/>
    <n v="14000000"/>
    <n v="34670720"/>
    <n v="2026455.6205533596"/>
    <n v="0.59620105956841973"/>
    <s v="Lorimar Film Entertainment"/>
    <n v="119"/>
  </r>
  <r>
    <s v="Earth Girls Are Easy"/>
    <x v="1"/>
    <x v="3"/>
    <n v="118.3"/>
    <x v="8"/>
    <s v="May 12, 1989 (United States)"/>
    <x v="20"/>
    <n v="21000"/>
    <s v="Julien Temple"/>
    <s v="Julie Brown"/>
    <s v="Geena Davis"/>
    <s v="United Kingdom"/>
    <n v="10000000"/>
    <n v="3916303"/>
    <n v="228902.49253952567"/>
    <n v="-1.5534285779215755"/>
    <s v="De Laurentiis Entertainment Group (DEG)"/>
    <n v="100"/>
  </r>
  <r>
    <s v="Hairspray"/>
    <x v="1"/>
    <x v="3"/>
    <n v="118.3"/>
    <x v="8"/>
    <s v="February 26, 1988 (United States)"/>
    <x v="9"/>
    <n v="20000"/>
    <s v="John Waters"/>
    <s v="John Waters"/>
    <s v="Sonny Bono"/>
    <s v="United States"/>
    <n v="2000000"/>
    <n v="6673032"/>
    <n v="390029.4889328063"/>
    <n v="0.70028616676796995"/>
    <s v="New Line Cinema"/>
    <n v="92"/>
  </r>
  <r>
    <s v="Dead Ringers"/>
    <x v="0"/>
    <x v="0"/>
    <n v="118.3"/>
    <x v="8"/>
    <s v="September 23, 1988 (United States)"/>
    <x v="4"/>
    <n v="43000"/>
    <s v="David Cronenberg"/>
    <s v="David Cronenberg"/>
    <s v="Jeremy Irons"/>
    <s v="Canada"/>
    <n v="13000000"/>
    <n v="8038508"/>
    <n v="469839.67213438731"/>
    <n v="-0.6172155330317517"/>
    <s v="Morgan Creek Entertainment"/>
    <n v="116"/>
  </r>
  <r>
    <s v="Bull Durham"/>
    <x v="0"/>
    <x v="3"/>
    <n v="118.3"/>
    <x v="8"/>
    <s v="June 15, 1988 (United States)"/>
    <x v="12"/>
    <n v="49000"/>
    <s v="Ron Shelton"/>
    <s v="Ron Shelton"/>
    <s v="Kevin Costner"/>
    <s v="United States"/>
    <n v="7000000"/>
    <n v="50888729"/>
    <n v="2974375.8106225296"/>
    <n v="0.86244498266010927"/>
    <s v="The Mount Company"/>
    <n v="108"/>
  </r>
  <r>
    <s v="The Big Blue"/>
    <x v="1"/>
    <x v="1"/>
    <n v="118.3"/>
    <x v="8"/>
    <s v="August 19, 1988 (United States)"/>
    <x v="37"/>
    <n v="49000"/>
    <s v="Luc Besson"/>
    <s v="Luc Besson"/>
    <s v="Jean-Marc Barr"/>
    <s v="France"/>
    <m/>
    <n v="3975244"/>
    <n v="232347.51245059285"/>
    <n v="1"/>
    <s v="Gaumont"/>
    <n v="168"/>
  </r>
  <r>
    <s v="The Unbearable Lightness of Being"/>
    <x v="0"/>
    <x v="0"/>
    <n v="118.3"/>
    <x v="8"/>
    <s v="February 5, 1988 (United States)"/>
    <x v="4"/>
    <n v="35000"/>
    <s v="Philip Kaufman"/>
    <s v="Milan Kundera"/>
    <s v="Daniel Day-Lewis"/>
    <s v="Sweden"/>
    <n v="17000000"/>
    <n v="10006806"/>
    <n v="584883.96729249007"/>
    <n v="-0.69884376693222594"/>
    <s v="The Saul Zaentz Company"/>
    <n v="171"/>
  </r>
  <r>
    <s v="The Blob"/>
    <x v="0"/>
    <x v="4"/>
    <n v="118.3"/>
    <x v="8"/>
    <s v="August 5, 1988 (United States)"/>
    <x v="16"/>
    <n v="34000"/>
    <s v="Chuck Russell"/>
    <s v="Theodore Simonson"/>
    <s v="Shawnee Smith"/>
    <s v="United States"/>
    <n v="19000000"/>
    <n v="8247943"/>
    <n v="482080.85815217387"/>
    <n v="-1.3036046684609726"/>
    <s v="TriStar Pictures"/>
    <n v="95"/>
  </r>
  <r>
    <s v="Oliver &amp; Company"/>
    <x v="2"/>
    <x v="10"/>
    <n v="118.3"/>
    <x v="8"/>
    <s v="November 18, 1988 (United States)"/>
    <x v="17"/>
    <n v="45000"/>
    <s v="George Scribner"/>
    <s v="Jim Cox"/>
    <s v="Joey Lawrence"/>
    <s v="United States"/>
    <n v="31000000"/>
    <n v="74151346"/>
    <n v="4334043.5927865608"/>
    <n v="0.58193611212397955"/>
    <s v="Walt Disney Animation Studios"/>
    <n v="74"/>
  </r>
  <r>
    <s v="Two Moon Junction"/>
    <x v="0"/>
    <x v="0"/>
    <n v="118.3"/>
    <x v="8"/>
    <s v="April 29, 1988 (United States)"/>
    <x v="27"/>
    <n v="5200"/>
    <s v="Zalman King"/>
    <s v="Zalman King"/>
    <s v="Sherilyn Fenn"/>
    <s v="United States"/>
    <m/>
    <n v="1547397"/>
    <n v="90443.213982213434"/>
    <n v="1"/>
    <s v="DDM Film Corporation"/>
    <n v="104"/>
  </r>
  <r>
    <s v="Beaches"/>
    <x v="8"/>
    <x v="3"/>
    <n v="118.3"/>
    <x v="8"/>
    <s v="January 13, 1989 (United States)"/>
    <x v="15"/>
    <n v="24000"/>
    <s v="Garry Marshall"/>
    <s v="Iris Rainer"/>
    <s v="Bette Midler"/>
    <s v="United States"/>
    <n v="20000000"/>
    <n v="57041866"/>
    <n v="3334018.1560276677"/>
    <n v="0.64938033408654616"/>
    <s v="All Girl Productions"/>
    <n v="123"/>
  </r>
  <r>
    <s v="Red Heat"/>
    <x v="0"/>
    <x v="2"/>
    <n v="118.3"/>
    <x v="8"/>
    <s v="June 17, 1988 (United States)"/>
    <x v="10"/>
    <n v="67000"/>
    <s v="Walter Hill"/>
    <s v="Walter Hill"/>
    <s v="Arnold Schwarzenegger"/>
    <s v="United States"/>
    <n v="29000000"/>
    <n v="34994648"/>
    <n v="2045388.7640316205"/>
    <n v="0.17130185164314268"/>
    <s v="Carolco Pictures"/>
    <n v="104"/>
  </r>
  <r>
    <s v="A Nightmare on Elm Street 4: The Dream Master"/>
    <x v="0"/>
    <x v="4"/>
    <n v="118.3"/>
    <x v="8"/>
    <s v="August 19, 1988 (United States)"/>
    <x v="46"/>
    <n v="51000"/>
    <s v="Renny Harlin"/>
    <s v="Wes Craven"/>
    <s v="Robert Englund"/>
    <s v="United States"/>
    <n v="13000000"/>
    <n v="49369899"/>
    <n v="2885602.2982707508"/>
    <n v="0.7366816569748299"/>
    <s v="New Line Cinema"/>
    <n v="93"/>
  </r>
  <r>
    <s v="The Accidental Tourist"/>
    <x v="1"/>
    <x v="0"/>
    <n v="118.3"/>
    <x v="8"/>
    <s v="January 6, 1989 (United States)"/>
    <x v="8"/>
    <n v="15000"/>
    <s v="Lawrence Kasdan"/>
    <s v="Anne Tyler"/>
    <s v="William Hurt"/>
    <s v="United States"/>
    <m/>
    <n v="32632093"/>
    <n v="1907300.6926383397"/>
    <n v="1"/>
    <s v="Warner Bros."/>
    <n v="121"/>
  </r>
  <r>
    <s v="The Adventures of Baron Munchausen"/>
    <x v="1"/>
    <x v="1"/>
    <n v="118.3"/>
    <x v="8"/>
    <s v="March 10, 1989 (United States)"/>
    <x v="13"/>
    <n v="52000"/>
    <s v="Terry Gilliam"/>
    <s v="Charles McKeown"/>
    <s v="John Neville"/>
    <s v="United Kingdom"/>
    <n v="46630000"/>
    <n v="8083123"/>
    <n v="472447.35716403159"/>
    <n v="-4.7688099018164145"/>
    <s v="Prominent Features"/>
    <n v="126"/>
  </r>
  <r>
    <s v="Killer Klowns from Outer Space"/>
    <x v="8"/>
    <x v="3"/>
    <n v="118.3"/>
    <x v="8"/>
    <s v="May 27, 1988 (United States)"/>
    <x v="19"/>
    <n v="34000"/>
    <s v="Stephen Chiodo"/>
    <s v="Charles Chiodo"/>
    <s v="Grant Cramer"/>
    <s v="United States"/>
    <n v="2000000"/>
    <m/>
    <n v="0"/>
    <e v="#DIV/0!"/>
    <s v="Sarlui / Diamant"/>
    <n v="88"/>
  </r>
  <r>
    <s v="Halloween 4: The Return of Michael Myers"/>
    <x v="0"/>
    <x v="4"/>
    <n v="118.3"/>
    <x v="8"/>
    <s v="October 21, 1988 (United States)"/>
    <x v="23"/>
    <n v="45000"/>
    <s v="Dwight H. Little"/>
    <s v="Dhani Lipsius"/>
    <s v="Donald Pleasence"/>
    <s v="United States"/>
    <n v="5000000"/>
    <n v="17768757"/>
    <n v="1038559.2653656126"/>
    <n v="0.71860721602529654"/>
    <s v="Trancas International Films"/>
    <n v="88"/>
  </r>
  <r>
    <s v="Elvira: Mistress of the Dark"/>
    <x v="8"/>
    <x v="3"/>
    <n v="118.3"/>
    <x v="8"/>
    <s v="September 30, 1988 (United States)"/>
    <x v="14"/>
    <n v="14000"/>
    <s v="James Signorelli"/>
    <s v="Sam Egan"/>
    <s v="Cassandra Peterson"/>
    <s v="United States"/>
    <n v="7500000"/>
    <n v="5596267"/>
    <n v="327094.06427865609"/>
    <n v="-0.34017908723797491"/>
    <s v="NBC Productions"/>
    <n v="96"/>
  </r>
  <r>
    <s v="Mac and Me"/>
    <x v="1"/>
    <x v="1"/>
    <n v="118.3"/>
    <x v="8"/>
    <s v="August 12, 1988 (United States)"/>
    <x v="39"/>
    <n v="12000"/>
    <s v="Stewart Raffill"/>
    <s v="Stewart Raffill"/>
    <s v="Christine Ebersole"/>
    <s v="United States"/>
    <n v="13000000"/>
    <n v="6424112"/>
    <n v="375480.4592885375"/>
    <n v="-1.0236259890861181"/>
    <s v="Mac and Me Joint Venture"/>
    <n v="99"/>
  </r>
  <r>
    <s v="Above the Law"/>
    <x v="0"/>
    <x v="2"/>
    <n v="118.3"/>
    <x v="8"/>
    <s v="April 22, 1988 (United States)"/>
    <x v="22"/>
    <n v="30000"/>
    <s v="Andrew Davis"/>
    <s v="Andrew Davis"/>
    <s v="Steven Seagal"/>
    <s v="United States"/>
    <n v="7500000"/>
    <n v="18869631"/>
    <n v="1102903.8277173913"/>
    <n v="0.6025359478412694"/>
    <s v="Warner Bros."/>
    <n v="99"/>
  </r>
  <r>
    <s v="Scrooged"/>
    <x v="8"/>
    <x v="3"/>
    <n v="118.3"/>
    <x v="8"/>
    <s v="November 23, 1988 (United States)"/>
    <x v="9"/>
    <n v="90000"/>
    <s v="Richard Donner"/>
    <s v="Mitch Glazer"/>
    <s v="Bill Murray"/>
    <s v="United States"/>
    <n v="32000000"/>
    <n v="60329001"/>
    <n v="3526146.6493577072"/>
    <n v="0.46957517164920398"/>
    <s v="Paramount Pictures"/>
    <n v="101"/>
  </r>
  <r>
    <s v="The Dead Pool"/>
    <x v="0"/>
    <x v="2"/>
    <n v="118.3"/>
    <x v="8"/>
    <s v="July 13, 1988 (United States)"/>
    <x v="21"/>
    <n v="42000"/>
    <s v="Buddy Van Horn"/>
    <s v="Harry Julian Fink"/>
    <s v="Clint Eastwood"/>
    <s v="United States"/>
    <n v="31000000"/>
    <n v="37903295"/>
    <n v="2215395.1573616597"/>
    <n v="0.18212915262380222"/>
    <s v="Warner Bros."/>
    <n v="91"/>
  </r>
  <r>
    <s v="I'm Gonna Git You Sucka"/>
    <x v="0"/>
    <x v="2"/>
    <n v="118.3"/>
    <x v="8"/>
    <s v="January 11, 1989 (United States)"/>
    <x v="14"/>
    <n v="13000"/>
    <s v="Keenen Ivory Wayans"/>
    <s v="Keenen Ivory Wayans"/>
    <s v="Keenen Ivory Wayans"/>
    <s v="United States"/>
    <n v="3000000"/>
    <n v="13030057"/>
    <n v="761588.80587944656"/>
    <n v="0.76976309466643167"/>
    <s v="Front Films"/>
    <n v="88"/>
  </r>
  <r>
    <s v="Pumpkinhead"/>
    <x v="0"/>
    <x v="7"/>
    <n v="118.3"/>
    <x v="8"/>
    <s v="January 13, 1989 (United States)"/>
    <x v="19"/>
    <n v="21000"/>
    <s v="Stan Winston"/>
    <s v="Ed Justin"/>
    <s v="Lance Henriksen"/>
    <s v="United States"/>
    <n v="3500000"/>
    <n v="4385516"/>
    <n v="256327.3432806324"/>
    <n v="0.20191831474335062"/>
    <s v="De Laurentiis Entertainment Group (DEG)"/>
    <n v="86"/>
  </r>
  <r>
    <s v="Dirty Rotten Scoundrels"/>
    <x v="1"/>
    <x v="3"/>
    <n v="118.3"/>
    <x v="8"/>
    <s v="December 14, 1988 (United States)"/>
    <x v="34"/>
    <n v="67000"/>
    <s v="Frank Oz"/>
    <s v="Dale Launer"/>
    <s v="Steve Martin"/>
    <s v="United States"/>
    <m/>
    <n v="42039085"/>
    <n v="2457126.3614130435"/>
    <n v="1"/>
    <s v="Orion Pictures"/>
    <n v="110"/>
  </r>
  <r>
    <s v="Friday the 13th Part VII: the New Blood"/>
    <x v="0"/>
    <x v="4"/>
    <n v="118.3"/>
    <x v="8"/>
    <s v="May 13, 1988 (United States)"/>
    <x v="11"/>
    <n v="34000"/>
    <s v="John Carl Buechler"/>
    <s v="Daryl Haney"/>
    <s v="Terry Kiser"/>
    <s v="United States"/>
    <n v="2800000"/>
    <n v="19170001"/>
    <n v="1120460.0386857707"/>
    <n v="0.85393845310701866"/>
    <s v="Paramount Pictures"/>
    <n v="88"/>
  </r>
  <r>
    <s v="License to Drive"/>
    <x v="8"/>
    <x v="3"/>
    <n v="118.3"/>
    <x v="8"/>
    <s v="July 6, 1988 (United States)"/>
    <x v="21"/>
    <n v="19000"/>
    <s v="Greg Beeman"/>
    <s v="Neil Tolkin"/>
    <s v="Corey Haim"/>
    <s v="United States"/>
    <n v="8000000"/>
    <n v="22433275"/>
    <n v="1311193.8895750986"/>
    <n v="0.64338688845030434"/>
    <s v="Twentieth Century Fox"/>
    <n v="88"/>
  </r>
  <r>
    <s v="Hellbound: Hellraiser II"/>
    <x v="0"/>
    <x v="4"/>
    <n v="118.3"/>
    <x v="8"/>
    <s v="December 23, 1988 (United States)"/>
    <x v="16"/>
    <n v="44000"/>
    <s v="Tony Randel"/>
    <s v="Peter Atkins"/>
    <s v="Doug Bradley"/>
    <s v="United Kingdom"/>
    <n v="3000000"/>
    <n v="12090735"/>
    <n v="706686.73443675879"/>
    <n v="0.75187612663746251"/>
    <s v="New World Pictures"/>
    <n v="97"/>
  </r>
  <r>
    <s v="Frantic"/>
    <x v="0"/>
    <x v="6"/>
    <n v="118.3"/>
    <x v="8"/>
    <s v="February 26, 1988 (United States)"/>
    <x v="15"/>
    <n v="51000"/>
    <s v="Roman Polanski"/>
    <s v="Roman Polanski"/>
    <s v="Harrison Ford"/>
    <s v="France"/>
    <n v="20000000"/>
    <n v="17637950"/>
    <n v="1030913.777173913"/>
    <n v="-0.13391862432992496"/>
    <s v="Warner Bros."/>
    <n v="120"/>
  </r>
  <r>
    <s v="Colors"/>
    <x v="0"/>
    <x v="2"/>
    <n v="118.3"/>
    <x v="8"/>
    <s v="April 29, 1988 (United States)"/>
    <x v="17"/>
    <n v="25000"/>
    <s v="Dennis Hopper"/>
    <s v="Michael Schiffer"/>
    <s v="Sean Penn"/>
    <s v="United States"/>
    <n v="6000000"/>
    <n v="46616067"/>
    <n v="2724644.6275197626"/>
    <n v="0.87128901286331173"/>
    <s v="Orion Pictures"/>
    <n v="120"/>
  </r>
  <r>
    <s v="My Stepmother Is an Alien"/>
    <x v="8"/>
    <x v="3"/>
    <n v="118.3"/>
    <x v="8"/>
    <s v="December 9, 1988 (United States)"/>
    <x v="20"/>
    <n v="25000"/>
    <s v="Richard Benjamin"/>
    <s v="Jerico Stone"/>
    <s v="Dan Aykroyd"/>
    <s v="United States"/>
    <n v="20000000"/>
    <n v="13854000"/>
    <n v="809747.13438735169"/>
    <n v="-0.4436263894903999"/>
    <s v="Weintraub Entertainment Group"/>
    <n v="105"/>
  </r>
  <r>
    <s v="A Cry in the Dark"/>
    <x v="8"/>
    <x v="5"/>
    <n v="118.3"/>
    <x v="8"/>
    <s v="November 11, 1988 (United States)"/>
    <x v="15"/>
    <n v="9600"/>
    <s v="Fred Schepisi"/>
    <s v="John Bryson"/>
    <s v="Meryl Streep"/>
    <s v="Australia"/>
    <n v="15000000"/>
    <n v="6908797"/>
    <n v="403809.62702569168"/>
    <n v="-1.1711449909441543"/>
    <s v="Cannon Entertainment"/>
    <n v="120"/>
  </r>
  <r>
    <s v="The Lair of the White Worm"/>
    <x v="0"/>
    <x v="3"/>
    <n v="118.3"/>
    <x v="8"/>
    <s v="October 21, 1988 (United States)"/>
    <x v="23"/>
    <n v="10000"/>
    <s v="Ken Russell"/>
    <s v="Ken Russell"/>
    <s v="Amanda Donohoe"/>
    <s v="United Kingdom"/>
    <n v="2500000"/>
    <n v="1189315"/>
    <n v="69513.816452569168"/>
    <n v="-1.10205033990154"/>
    <s v="White Lair"/>
    <n v="93"/>
  </r>
  <r>
    <s v="High Spirits"/>
    <x v="8"/>
    <x v="3"/>
    <n v="118.3"/>
    <x v="8"/>
    <s v="November 18, 1988 (United States)"/>
    <x v="1"/>
    <n v="8900"/>
    <s v="Neil Jordan"/>
    <s v="Neil Jordan"/>
    <s v="Peter O'Toole"/>
    <s v="Ireland"/>
    <n v="17000000"/>
    <n v="8578231"/>
    <n v="501385.73483201576"/>
    <n v="-0.98176057511158188"/>
    <s v="Vision PDG"/>
    <n v="99"/>
  </r>
  <r>
    <s v="Vampire's Kiss"/>
    <x v="0"/>
    <x v="3"/>
    <n v="118.3"/>
    <x v="8"/>
    <s v="June 16, 1989 (Italy)"/>
    <x v="22"/>
    <n v="15000"/>
    <s v="Robert Bierman"/>
    <s v="Joseph Minion"/>
    <s v="Nicolas Cage"/>
    <s v="United States"/>
    <n v="2000000"/>
    <n v="725131"/>
    <n v="42382.903804347821"/>
    <n v="-1.7581223254832574"/>
    <s v="Hemdale"/>
    <n v="103"/>
  </r>
  <r>
    <s v="Return of the Living Dead II"/>
    <x v="0"/>
    <x v="3"/>
    <n v="118.3"/>
    <x v="8"/>
    <s v="January 15, 1988 (United States)"/>
    <x v="1"/>
    <n v="19000"/>
    <s v="Ken Wiederhorn"/>
    <s v="Ken Wiederhorn"/>
    <s v="James Karen"/>
    <s v="United States"/>
    <n v="6200000"/>
    <n v="9205924"/>
    <n v="538073.5223320158"/>
    <n v="0.3265206186798848"/>
    <s v="Lorimar Motion Pictures"/>
    <n v="89"/>
  </r>
  <r>
    <s v="The New Adventures of Pippi Longstocking"/>
    <x v="2"/>
    <x v="1"/>
    <n v="118.3"/>
    <x v="8"/>
    <s v="July 29, 1988 (United States)"/>
    <x v="23"/>
    <n v="4000"/>
    <s v="Ken Annakin"/>
    <s v="Astrid Lindgren"/>
    <s v="Tami Erin"/>
    <s v="Sweden"/>
    <n v="5000000"/>
    <n v="3569939"/>
    <n v="208657.99589920946"/>
    <n v="-0.40058415563963418"/>
    <s v="Columbia Pictures"/>
    <n v="100"/>
  </r>
  <r>
    <s v="Eight Men Out"/>
    <x v="1"/>
    <x v="0"/>
    <n v="118.3"/>
    <x v="8"/>
    <s v="June 29, 1989 (Australia)"/>
    <x v="13"/>
    <n v="19000"/>
    <s v="John Sayles"/>
    <s v="Eliot Asinof"/>
    <s v="John Cusack"/>
    <s v="United States"/>
    <n v="6000000"/>
    <n v="5680515"/>
    <n v="332018.24333003949"/>
    <n v="-5.6242259724690456E-2"/>
    <s v="Orion Pictures"/>
    <n v="119"/>
  </r>
  <r>
    <s v="Stand and Deliver"/>
    <x v="1"/>
    <x v="5"/>
    <n v="118.3"/>
    <x v="8"/>
    <s v="March 11, 1988 (United States)"/>
    <x v="4"/>
    <n v="17000"/>
    <s v="RamÃ³n MenÃ©ndez"/>
    <s v="RamÃ³n MenÃ©ndez"/>
    <s v="Edward James Olmos"/>
    <s v="United States"/>
    <m/>
    <n v="13994920"/>
    <n v="817983.71343873511"/>
    <n v="1"/>
    <s v="American Playhouse"/>
    <n v="103"/>
  </r>
  <r>
    <s v="Maniac Cop"/>
    <x v="0"/>
    <x v="2"/>
    <n v="118.3"/>
    <x v="8"/>
    <s v="May 13, 1988 (United States)"/>
    <x v="22"/>
    <n v="15000"/>
    <s v="William Lustig"/>
    <s v="Larry Cohen"/>
    <s v="Tom Atkins"/>
    <s v="United States"/>
    <n v="1100000"/>
    <n v="671382"/>
    <n v="39241.34911067193"/>
    <n v="-0.63841151535191587"/>
    <s v="Shapiro-Glickenhaus Entertainment"/>
    <n v="85"/>
  </r>
  <r>
    <s v="Women on the Verge of a Nervous Breakdown"/>
    <x v="0"/>
    <x v="3"/>
    <n v="118.3"/>
    <x v="8"/>
    <s v="November 11, 1988 (United States)"/>
    <x v="37"/>
    <n v="37000"/>
    <s v="Pedro AlmodÃ³var"/>
    <s v="Pedro AlmodÃ³var"/>
    <s v="Carmen Maura"/>
    <s v="Spain"/>
    <n v="700000"/>
    <n v="7263129"/>
    <n v="424519.842243083"/>
    <n v="0.90362280499217351"/>
    <s v="Laurenfilm"/>
    <n v="88"/>
  </r>
  <r>
    <s v="She's Having a Baby"/>
    <x v="8"/>
    <x v="3"/>
    <n v="118.3"/>
    <x v="8"/>
    <s v="February 5, 1988 (United States)"/>
    <x v="23"/>
    <n v="12000"/>
    <s v="John Hughes"/>
    <s v="John Hughes"/>
    <s v="Kevin Bacon"/>
    <s v="United States"/>
    <n v="20000000"/>
    <n v="16031707"/>
    <n v="937031.09589920938"/>
    <n v="-0.24752778977310402"/>
    <s v="Paramount Pictures"/>
    <n v="106"/>
  </r>
  <r>
    <s v="Police Academy 5: Assignment: Miami Beach"/>
    <x v="1"/>
    <x v="3"/>
    <n v="118.3"/>
    <x v="8"/>
    <s v="March 18, 1988 (United States)"/>
    <x v="26"/>
    <n v="33000"/>
    <s v="Alan Myerson"/>
    <s v="Neal Israel"/>
    <s v="Bubba Smith"/>
    <s v="United States"/>
    <m/>
    <n v="19510371"/>
    <n v="1140354.1943181818"/>
    <n v="1"/>
    <s v="Warner Bros."/>
    <n v="90"/>
  </r>
  <r>
    <s v="Tequila Sunrise"/>
    <x v="0"/>
    <x v="6"/>
    <n v="118.3"/>
    <x v="8"/>
    <s v="December 2, 1988 (United States)"/>
    <x v="10"/>
    <n v="30000"/>
    <s v="Robert Towne"/>
    <s v="Robert Towne"/>
    <s v="Mel Gibson"/>
    <s v="United States"/>
    <n v="23000000"/>
    <n v="41292551"/>
    <n v="2413492.4818675886"/>
    <n v="0.44299881109307099"/>
    <s v="Cinema City Films"/>
    <n v="115"/>
  </r>
  <r>
    <s v="Night of the Demons"/>
    <x v="0"/>
    <x v="3"/>
    <n v="118.3"/>
    <x v="8"/>
    <s v="October 14, 1988 (United States)"/>
    <x v="19"/>
    <n v="14000"/>
    <s v="Kevin Tenney"/>
    <s v="Joe Augustyn"/>
    <s v="Cathy Podewell"/>
    <s v="United States"/>
    <n v="1200000"/>
    <n v="3109904"/>
    <n v="181769.58656126482"/>
    <n v="0.61413599905334704"/>
    <s v="Blue Rider Pictures"/>
    <n v="90"/>
  </r>
  <r>
    <s v="Biloxi Blues"/>
    <x v="8"/>
    <x v="3"/>
    <n v="118.3"/>
    <x v="8"/>
    <s v="March 25, 1988 (United States)"/>
    <x v="14"/>
    <n v="15000"/>
    <s v="Mike Nichols"/>
    <s v="Neil Simon"/>
    <s v="Matthew Broderick"/>
    <s v="United States"/>
    <n v="20000000"/>
    <n v="51684798"/>
    <n v="3020904.9423913043"/>
    <n v="0.61303902164810631"/>
    <s v="Rastar Pictures"/>
    <n v="106"/>
  </r>
  <r>
    <s v="Shag"/>
    <x v="1"/>
    <x v="3"/>
    <n v="118.3"/>
    <x v="8"/>
    <s v="July 21, 1989 (United States)"/>
    <x v="5"/>
    <n v="4000"/>
    <s v="Zelda Barron"/>
    <s v="Lanier Laney"/>
    <s v="Phoebe Cates"/>
    <s v="United Kingdom"/>
    <n v="5000000"/>
    <n v="6957975"/>
    <n v="406684.01309288532"/>
    <n v="0.28140012000617998"/>
    <s v="Palace Pictures"/>
    <n v="98"/>
  </r>
  <r>
    <s v="Cocoon: the Return"/>
    <x v="1"/>
    <x v="1"/>
    <n v="118.3"/>
    <x v="8"/>
    <s v="November 23, 1988 (United States)"/>
    <x v="20"/>
    <n v="16000"/>
    <s v="Daniel Petrie"/>
    <s v="David Saperstein"/>
    <s v="Don Ameche"/>
    <s v="United States"/>
    <n v="17500000"/>
    <n v="25024919"/>
    <n v="1462671.8960968379"/>
    <n v="0.30069703722117941"/>
    <s v="Zanuck/Brown Productions"/>
    <n v="116"/>
  </r>
  <r>
    <s v="Poltergeist III"/>
    <x v="1"/>
    <x v="4"/>
    <n v="118.3"/>
    <x v="8"/>
    <s v="June 10, 1988 (United States)"/>
    <x v="32"/>
    <n v="17000"/>
    <s v="Gary Sherman"/>
    <s v="Gary Sherman"/>
    <s v="Heather O'Rourke"/>
    <s v="United States"/>
    <n v="10500000"/>
    <n v="14114488"/>
    <n v="824972.29762845847"/>
    <n v="0.25608353629263775"/>
    <s v="Metro-Goldwyn-Mayer (MGM)"/>
    <n v="98"/>
  </r>
  <r>
    <s v="Waxwork"/>
    <x v="0"/>
    <x v="3"/>
    <n v="118.3"/>
    <x v="8"/>
    <s v="June 17, 1988 (United States)"/>
    <x v="19"/>
    <n v="12000"/>
    <s v="Anthony Hickox"/>
    <s v="Anthony Hickox"/>
    <s v="Zach Galligan"/>
    <s v="United States"/>
    <n v="3000000"/>
    <n v="808114"/>
    <n v="47233.14535573122"/>
    <n v="-2.7123475153258081"/>
    <s v="Palla"/>
    <n v="95"/>
  </r>
  <r>
    <s v="Funny Farm"/>
    <x v="1"/>
    <x v="3"/>
    <n v="118.3"/>
    <x v="8"/>
    <s v="June 3, 1988 (United States)"/>
    <x v="19"/>
    <n v="20000"/>
    <s v="George Roy Hill"/>
    <s v="Jay Cronley"/>
    <s v="Chevy Chase"/>
    <s v="United States"/>
    <n v="19000000"/>
    <n v="25537221"/>
    <n v="1492615.239278656"/>
    <n v="0.25598795577639399"/>
    <s v="Cornelius Productions"/>
    <n v="101"/>
  </r>
  <r>
    <s v="As Tears Go By"/>
    <x v="4"/>
    <x v="6"/>
    <n v="118.3"/>
    <x v="8"/>
    <s v="May 2, 2008 (United States)"/>
    <x v="9"/>
    <n v="9000"/>
    <s v="Kar-Wai Wong"/>
    <s v="Jeffrey Lau"/>
    <s v="Andy Lau"/>
    <s v="Hong Kong"/>
    <m/>
    <n v="13133"/>
    <n v="767.60568181818178"/>
    <n v="1"/>
    <s v="In-Gear Film Production"/>
    <n v="102"/>
  </r>
  <r>
    <s v="Fright Night Part 2"/>
    <x v="0"/>
    <x v="3"/>
    <n v="118.3"/>
    <x v="8"/>
    <s v="May 19, 1989 (United States)"/>
    <x v="23"/>
    <n v="12000"/>
    <s v="Tommy Lee Wallace"/>
    <s v="Tom Holland"/>
    <s v="William Ragsdale"/>
    <s v="United States"/>
    <n v="7500000"/>
    <n v="2983784"/>
    <n v="174398.04703557311"/>
    <n v="-1.51358677437777"/>
    <s v="Vista Organization"/>
    <n v="104"/>
  </r>
  <r>
    <s v="Caddyshack II"/>
    <x v="1"/>
    <x v="3"/>
    <n v="118.3"/>
    <x v="8"/>
    <s v="July 22, 1988 (United States)"/>
    <x v="51"/>
    <n v="15000"/>
    <s v="Allan Arkush"/>
    <s v="Brian Doyle-Murray"/>
    <s v="Jackie Mason"/>
    <s v="United States"/>
    <n v="20000000"/>
    <n v="11798302"/>
    <n v="689594.43013833987"/>
    <n v="-0.6951591847708255"/>
    <s v="The Guber-Peters Company"/>
    <n v="98"/>
  </r>
  <r>
    <s v="School Daze"/>
    <x v="0"/>
    <x v="3"/>
    <n v="118.3"/>
    <x v="8"/>
    <s v="February 12, 1988 (United States)"/>
    <x v="22"/>
    <n v="6700"/>
    <s v="Spike Lee"/>
    <s v="Spike Lee"/>
    <s v="Laurence Fishburne"/>
    <s v="United States"/>
    <n v="6500000"/>
    <n v="14545844"/>
    <n v="850184.45909090899"/>
    <n v="0.55313696475776863"/>
    <s v="Columbia Pictures"/>
    <n v="121"/>
  </r>
  <r>
    <s v="Johnny Be Good"/>
    <x v="0"/>
    <x v="3"/>
    <n v="118.3"/>
    <x v="8"/>
    <s v="March 25, 1988 (United States)"/>
    <x v="26"/>
    <n v="6300"/>
    <s v="Bud S. Smith"/>
    <s v="Steve Zacharias"/>
    <s v="Anthony Michael Hall"/>
    <s v="United States"/>
    <n v="22000000"/>
    <n v="17550399"/>
    <n v="1025796.5423418971"/>
    <n v="-0.2535327544405116"/>
    <s v="Zacharias-Buhai Productions"/>
    <n v="91"/>
  </r>
  <r>
    <s v="Taffin"/>
    <x v="0"/>
    <x v="2"/>
    <n v="118.3"/>
    <x v="8"/>
    <s v="February 26, 1988 (United States)"/>
    <x v="30"/>
    <n v="1600"/>
    <s v="Francis Megahy"/>
    <s v="David Ambrose"/>
    <s v="Pierce Brosnan"/>
    <s v="United Kingdom"/>
    <m/>
    <n v="159969"/>
    <n v="9349.9667490118572"/>
    <n v="1"/>
    <s v="United British Artists (UBA)"/>
    <n v="96"/>
  </r>
  <r>
    <s v="Short Circuit 2"/>
    <x v="1"/>
    <x v="3"/>
    <n v="118.3"/>
    <x v="8"/>
    <s v="July 6, 1988 (United States)"/>
    <x v="46"/>
    <n v="24000"/>
    <s v="Kenneth Johnson"/>
    <s v="S.S. Wilson"/>
    <s v="Fisher Stevens"/>
    <s v="United States"/>
    <n v="15000000"/>
    <n v="21630088"/>
    <n v="1264248.7205533595"/>
    <n v="0.30652154535848397"/>
    <s v="TriStar Pictures"/>
    <n v="110"/>
  </r>
  <r>
    <s v="The Serpent and the Rainbow"/>
    <x v="0"/>
    <x v="7"/>
    <n v="118.3"/>
    <x v="8"/>
    <s v="February 5, 1988 (United States)"/>
    <x v="16"/>
    <n v="23000"/>
    <s v="Wes Craven"/>
    <s v="Wade Davis"/>
    <s v="Bill Pullman"/>
    <s v="United States"/>
    <n v="7000000"/>
    <n v="19595031"/>
    <n v="1145302.4541996047"/>
    <n v="0.64276657689390748"/>
    <s v="Universal Pictures"/>
    <n v="98"/>
  </r>
  <r>
    <s v="A Night in the Life of Jimmy Reardon"/>
    <x v="0"/>
    <x v="3"/>
    <n v="118.3"/>
    <x v="8"/>
    <s v="February 26, 1988 (United States)"/>
    <x v="30"/>
    <n v="2600"/>
    <s v="William Richert"/>
    <s v="William Richert"/>
    <s v="River Phoenix"/>
    <s v="United States"/>
    <m/>
    <n v="6264058"/>
    <n v="366125.5244071146"/>
    <n v="1"/>
    <s v="Island Pictures"/>
    <n v="90"/>
  </r>
  <r>
    <s v="The Presidio"/>
    <x v="0"/>
    <x v="2"/>
    <n v="118.3"/>
    <x v="8"/>
    <s v="June 10, 1988 (United States)"/>
    <x v="22"/>
    <n v="17000"/>
    <s v="Peter Hyams"/>
    <s v="Larry Ferguson"/>
    <s v="Sean Connery"/>
    <s v="United States"/>
    <m/>
    <n v="20324096"/>
    <n v="1187915.2948616601"/>
    <n v="1"/>
    <s v="Paramount Pictures"/>
    <n v="97"/>
  </r>
  <r>
    <s v="Big Business"/>
    <x v="1"/>
    <x v="3"/>
    <n v="118.3"/>
    <x v="8"/>
    <s v="June 10, 1988 (United States)"/>
    <x v="5"/>
    <n v="13000"/>
    <s v="Jim Abrahams"/>
    <s v="Dori Pierson"/>
    <s v="Bette Midler"/>
    <s v="United States"/>
    <m/>
    <n v="40150487"/>
    <n v="2346740.4209980234"/>
    <n v="1"/>
    <s v="Touchstone Pictures"/>
    <n v="97"/>
  </r>
  <r>
    <s v="Monkey Shines"/>
    <x v="0"/>
    <x v="0"/>
    <n v="118.3"/>
    <x v="8"/>
    <s v="July 29, 1988 (United States)"/>
    <x v="19"/>
    <n v="11000"/>
    <s v="George A. Romero"/>
    <s v="Michael Stewart"/>
    <s v="Jason Beghe"/>
    <s v="United States"/>
    <n v="7000000"/>
    <n v="5344577"/>
    <n v="312383.13196640316"/>
    <n v="-0.30973882498091054"/>
    <s v="Orion Pictures"/>
    <n v="113"/>
  </r>
  <r>
    <s v="The Seventh Sign"/>
    <x v="0"/>
    <x v="0"/>
    <n v="118.3"/>
    <x v="8"/>
    <s v="April 1, 1988 (United States)"/>
    <x v="23"/>
    <n v="14000"/>
    <s v="Carl Schultz"/>
    <s v="Ellen Green"/>
    <s v="Demi Moore"/>
    <s v="United States"/>
    <m/>
    <n v="18875011"/>
    <n v="1103218.2812747036"/>
    <n v="1"/>
    <s v="TriStar Pictures"/>
    <n v="97"/>
  </r>
  <r>
    <s v="Time of the Gypsies"/>
    <x v="0"/>
    <x v="3"/>
    <n v="118.3"/>
    <x v="8"/>
    <s v="February 9, 1990 (United States)"/>
    <x v="7"/>
    <n v="29000"/>
    <s v="Emir Kusturica"/>
    <s v="Emir Kusturica"/>
    <s v="Davor Dujmovic"/>
    <s v="Yugoslavia"/>
    <m/>
    <m/>
    <n v="0"/>
    <e v="#DIV/0!"/>
    <s v="Forum Sarajevo"/>
    <n v="142"/>
  </r>
  <r>
    <s v="Masquerade"/>
    <x v="0"/>
    <x v="0"/>
    <n v="118.3"/>
    <x v="8"/>
    <s v="March 11, 1988 (United States)"/>
    <x v="10"/>
    <n v="3500"/>
    <s v="Bob Swaim"/>
    <s v="Dick Wolf"/>
    <s v="Rob Lowe"/>
    <s v="United States"/>
    <n v="12000000"/>
    <n v="15855828"/>
    <n v="926751.21166007896"/>
    <n v="0.24318048858754018"/>
    <s v="Metro-Goldwyn-Mayer (MGM)"/>
    <n v="91"/>
  </r>
  <r>
    <s v="Phantasm II"/>
    <x v="0"/>
    <x v="2"/>
    <n v="118.3"/>
    <x v="8"/>
    <s v="July 8, 1988 (United States)"/>
    <x v="16"/>
    <n v="14000"/>
    <s v="Don Coscarelli"/>
    <s v="Don Coscarelli"/>
    <s v="James Le Gros"/>
    <s v="United States"/>
    <n v="3000000"/>
    <n v="7282851"/>
    <n v="425672.56585968379"/>
    <n v="0.58807340696658494"/>
    <s v="Spacegate Productions"/>
    <n v="97"/>
  </r>
  <r>
    <s v="Tucker: The Man and His Dream"/>
    <x v="1"/>
    <x v="5"/>
    <n v="118.3"/>
    <x v="8"/>
    <s v="August 12, 1988 (United States)"/>
    <x v="15"/>
    <n v="17000"/>
    <s v="Francis Ford Coppola"/>
    <s v="Arnold Schulman"/>
    <s v="Jeff Bridges"/>
    <s v="United States"/>
    <n v="23000000"/>
    <n v="19652638"/>
    <n v="1148669.5036561263"/>
    <n v="-0.1703263449924636"/>
    <s v="Lucasfilm"/>
    <n v="110"/>
  </r>
  <r>
    <s v="Action Jackson"/>
    <x v="0"/>
    <x v="2"/>
    <n v="118.3"/>
    <x v="8"/>
    <s v="February 12, 1988 (United States)"/>
    <x v="20"/>
    <n v="10000"/>
    <s v="Craig R. Baxley"/>
    <s v="Robert Reneau"/>
    <s v="Carl Weathers"/>
    <s v="United States"/>
    <n v="7000000"/>
    <n v="20256975"/>
    <n v="1183992.1652667983"/>
    <n v="0.6544400138717652"/>
    <s v="Lorimar Film Entertainment"/>
    <n v="96"/>
  </r>
  <r>
    <s v="Bright Lights, Big City"/>
    <x v="0"/>
    <x v="0"/>
    <n v="118.3"/>
    <x v="8"/>
    <s v="April 1, 1988 (United States)"/>
    <x v="46"/>
    <n v="7600"/>
    <s v="James Bridges"/>
    <s v="Jay McInerney"/>
    <s v="Michael J. Fox"/>
    <s v="United States"/>
    <n v="25000000"/>
    <n v="16118077"/>
    <n v="942079.30291501968"/>
    <n v="-0.55105351587537399"/>
    <s v="United Artists"/>
    <n v="107"/>
  </r>
  <r>
    <s v="Shoot to Kill"/>
    <x v="0"/>
    <x v="2"/>
    <n v="118.3"/>
    <x v="8"/>
    <s v="February 12, 1988 (United States)"/>
    <x v="8"/>
    <n v="12000"/>
    <s v="Roger Spottiswoode"/>
    <s v="Harv Zimmel"/>
    <s v="Sidney Poitier"/>
    <s v="United States"/>
    <n v="15000000"/>
    <n v="29300090"/>
    <n v="1712549.726778656"/>
    <n v="0.48805618003221152"/>
    <s v="Touchstone Pictures"/>
    <n v="110"/>
  </r>
  <r>
    <s v="The Beast of War"/>
    <x v="0"/>
    <x v="1"/>
    <n v="118.3"/>
    <x v="8"/>
    <s v="September 7, 1988 (France)"/>
    <x v="4"/>
    <n v="9100"/>
    <s v="Kevin Reynolds"/>
    <s v="William Mastrosimone"/>
    <s v="George Dzundza"/>
    <s v="United States"/>
    <n v="8000000"/>
    <n v="161004"/>
    <n v="9410.4610671936753"/>
    <n v="-48.688206504186233"/>
    <s v="A&amp;M Films"/>
    <n v="111"/>
  </r>
  <r>
    <s v="Lady in White"/>
    <x v="8"/>
    <x v="7"/>
    <n v="118.3"/>
    <x v="8"/>
    <s v="April 22, 1988 (United States)"/>
    <x v="17"/>
    <n v="6400"/>
    <s v="Frank LaLoggia"/>
    <s v="Frank LaLoggia"/>
    <s v="Lukas Haas"/>
    <s v="United States"/>
    <n v="4700000"/>
    <n v="1705139"/>
    <n v="99663.015662055332"/>
    <n v="-1.7563735273194736"/>
    <s v="New Sky Communications Inc."/>
    <n v="113"/>
  </r>
  <r>
    <s v="Gorillas in the Mist"/>
    <x v="8"/>
    <x v="5"/>
    <n v="118.3"/>
    <x v="8"/>
    <s v="October 7, 1988 (United States)"/>
    <x v="9"/>
    <n v="25000"/>
    <s v="Michael Apted"/>
    <s v="Harold T.P. Hayes"/>
    <s v="Sigourney Weaver"/>
    <s v="United States"/>
    <n v="22000000"/>
    <n v="61149479"/>
    <n v="3574102.4534090906"/>
    <n v="0.64022587992941038"/>
    <s v="Universal Pictures"/>
    <n v="129"/>
  </r>
  <r>
    <s v="Alien Nation"/>
    <x v="0"/>
    <x v="2"/>
    <n v="118.3"/>
    <x v="8"/>
    <s v="October 7, 1988 (United States)"/>
    <x v="21"/>
    <n v="15000"/>
    <s v="Graham Baker"/>
    <s v="Rockne S. O'Bannon"/>
    <s v="James Caan"/>
    <s v="United States"/>
    <n v="16000000"/>
    <n v="32155047"/>
    <n v="1879418.0138833991"/>
    <n v="0.50241092790192465"/>
    <s v="American Entertainment Partners II L.P."/>
    <n v="91"/>
  </r>
  <r>
    <s v="Betrayed"/>
    <x v="0"/>
    <x v="6"/>
    <n v="118.3"/>
    <x v="8"/>
    <s v="August 26, 1988 (United States)"/>
    <x v="21"/>
    <n v="5800"/>
    <s v="Costa-Gavras"/>
    <s v="Joe Eszterhas"/>
    <s v="Debra Winger"/>
    <s v="Japan"/>
    <n v="19000000"/>
    <n v="25816139"/>
    <n v="1508917.6105237154"/>
    <n v="0.26402627441694515"/>
    <s v="United Artists"/>
    <n v="127"/>
  </r>
  <r>
    <s v="Miracle Mile"/>
    <x v="0"/>
    <x v="2"/>
    <n v="118.3"/>
    <x v="8"/>
    <s v="May 19, 1989 (United States)"/>
    <x v="9"/>
    <n v="9800"/>
    <s v="Steve De Jarnatt"/>
    <s v="Steve De Jarnatt"/>
    <s v="Anthony Edwards"/>
    <s v="United States"/>
    <n v="3700000"/>
    <n v="1145404"/>
    <n v="66947.279249011859"/>
    <n v="-2.2303012736117562"/>
    <s v="Hemdale"/>
    <n v="87"/>
  </r>
  <r>
    <s v="Buster"/>
    <x v="0"/>
    <x v="3"/>
    <n v="118.3"/>
    <x v="8"/>
    <s v="November 23, 1988 (United States)"/>
    <x v="23"/>
    <n v="3600"/>
    <s v="David Green"/>
    <s v="Colin Shindler"/>
    <s v="Phil Collins"/>
    <s v="United Kingdom"/>
    <m/>
    <n v="540000"/>
    <n v="31562.252964426876"/>
    <n v="1"/>
    <s v="The Movie Group"/>
    <n v="102"/>
  </r>
  <r>
    <s v="Big Top Pee-wee"/>
    <x v="1"/>
    <x v="1"/>
    <n v="118.3"/>
    <x v="8"/>
    <s v="July 22, 1988 (United States)"/>
    <x v="27"/>
    <n v="8800"/>
    <s v="Randal Kleiser"/>
    <s v="Paul Reubens"/>
    <s v="Paul Reubens"/>
    <s v="United States"/>
    <m/>
    <n v="15122324"/>
    <n v="883878.91758893279"/>
    <n v="1"/>
    <s v="Paramount Pictures"/>
    <n v="86"/>
  </r>
  <r>
    <s v="For Keeps?"/>
    <x v="8"/>
    <x v="3"/>
    <n v="118.3"/>
    <x v="8"/>
    <s v="January 15, 1988 (United States)"/>
    <x v="23"/>
    <n v="4500"/>
    <s v="John G. Avildsen"/>
    <s v="Tim Kazurinsky"/>
    <s v="Molly Ringwald"/>
    <s v="United States"/>
    <m/>
    <n v="17514553"/>
    <n v="1023701.3932312252"/>
    <n v="1"/>
    <s v="TriStar Pictures"/>
    <n v="90"/>
  </r>
  <r>
    <s v="Appointment with Death"/>
    <x v="1"/>
    <x v="6"/>
    <n v="118.3"/>
    <x v="8"/>
    <s v="April 27, 1988 (France)"/>
    <x v="19"/>
    <n v="4200"/>
    <s v="Michael Winner"/>
    <s v="Agatha Christie"/>
    <s v="Peter Ustinov"/>
    <s v="United States"/>
    <n v="6000000"/>
    <n v="960040"/>
    <n v="56113.00988142292"/>
    <n v="-5.2497395941835761"/>
    <s v="Golan-Globus Productions"/>
    <n v="102"/>
  </r>
  <r>
    <s v="Some Girls"/>
    <x v="0"/>
    <x v="3"/>
    <n v="118.3"/>
    <x v="8"/>
    <s v="September 9, 1988 (United States)"/>
    <x v="1"/>
    <n v="3100"/>
    <s v="Michael Hoffman"/>
    <s v="Rupert Walters"/>
    <s v="Patrick Dempsey"/>
    <s v="United Kingdom"/>
    <m/>
    <n v="401421"/>
    <n v="23462.502124505929"/>
    <n v="1"/>
    <s v="Metro-Goldwyn-Mayer (MGM)"/>
    <n v="94"/>
  </r>
  <r>
    <s v="Critters 2"/>
    <x v="8"/>
    <x v="3"/>
    <n v="118.3"/>
    <x v="8"/>
    <s v="April 29, 1988 (United States)"/>
    <x v="30"/>
    <n v="14000"/>
    <s v="Mick Garris"/>
    <s v="David Twohy"/>
    <s v="Scott Grimes"/>
    <s v="United States"/>
    <n v="4500000"/>
    <n v="3813293"/>
    <n v="222881.70054347825"/>
    <n v="-0.18008241171082318"/>
    <s v="New Line Cinema"/>
    <n v="86"/>
  </r>
  <r>
    <s v="Dead Heat"/>
    <x v="0"/>
    <x v="2"/>
    <n v="118.3"/>
    <x v="8"/>
    <s v="May 6, 1988 (United States)"/>
    <x v="22"/>
    <n v="7200"/>
    <s v="Mark Goldblatt"/>
    <s v="Terry Black"/>
    <s v="Treat Williams"/>
    <s v="United States"/>
    <n v="5000000"/>
    <n v="3588626"/>
    <n v="209750.22519762843"/>
    <n v="-0.39329091412702244"/>
    <s v="New World Pictures"/>
    <n v="86"/>
  </r>
  <r>
    <s v="Talk Radio"/>
    <x v="0"/>
    <x v="0"/>
    <n v="118.3"/>
    <x v="8"/>
    <s v="January 13, 1989 (United States)"/>
    <x v="4"/>
    <n v="13000"/>
    <s v="Oliver Stone"/>
    <s v="Stephen Singular"/>
    <s v="Eric Bogosian"/>
    <s v="United States"/>
    <n v="4000000"/>
    <n v="3468572"/>
    <n v="202733.23498023715"/>
    <n v="-0.15321233060752379"/>
    <s v="Cineplex Odeon Films"/>
    <n v="110"/>
  </r>
  <r>
    <s v="Satisfaction"/>
    <x v="8"/>
    <x v="3"/>
    <n v="118.3"/>
    <x v="8"/>
    <s v="February 12, 1988 (United States)"/>
    <x v="38"/>
    <n v="3400"/>
    <s v="Joan Freeman"/>
    <s v="Charles Purpura"/>
    <s v="Justine Bateman"/>
    <s v="United States"/>
    <m/>
    <n v="8253123"/>
    <n v="482383.62198616599"/>
    <n v="1"/>
    <s v="National Broadcasting Company (NBC)"/>
    <n v="92"/>
  </r>
  <r>
    <s v="The Bear"/>
    <x v="1"/>
    <x v="1"/>
    <n v="118.3"/>
    <x v="8"/>
    <s v="October 27, 1989 (United States)"/>
    <x v="3"/>
    <n v="17000"/>
    <s v="Jean-Jacques Annaud"/>
    <s v="James Oliver Curwood"/>
    <s v="TchÃ©ky Karyo"/>
    <s v="France"/>
    <m/>
    <n v="31753898"/>
    <n v="1855971.4097826085"/>
    <n v="1"/>
    <s v="Price"/>
    <n v="96"/>
  </r>
  <r>
    <s v="The Milagro Beanfield War"/>
    <x v="0"/>
    <x v="3"/>
    <n v="118.3"/>
    <x v="8"/>
    <s v="March 18, 1988 (United States)"/>
    <x v="15"/>
    <n v="6000"/>
    <s v="Robert Redford"/>
    <s v="John Nichols"/>
    <s v="RubÃ©n Blades"/>
    <s v="United States"/>
    <n v="22000000"/>
    <n v="13825794"/>
    <n v="808098.53270750982"/>
    <n v="-0.59122868458766276"/>
    <s v="Esparza"/>
    <n v="117"/>
  </r>
  <r>
    <s v="18 Again!"/>
    <x v="1"/>
    <x v="3"/>
    <n v="118.3"/>
    <x v="8"/>
    <s v="April 8, 1988 (United States)"/>
    <x v="46"/>
    <n v="4400"/>
    <s v="Paul Flaherty"/>
    <s v="Josh Goldstein"/>
    <s v="Charlie Schlatter"/>
    <s v="United States"/>
    <m/>
    <n v="2567099"/>
    <n v="150043.38522727272"/>
    <n v="1"/>
    <s v="New World Entertainment Films"/>
    <n v="93"/>
  </r>
  <r>
    <s v="Vice Versa"/>
    <x v="1"/>
    <x v="3"/>
    <n v="118.3"/>
    <x v="8"/>
    <s v="March 11, 1988 (United States)"/>
    <x v="23"/>
    <n v="9300"/>
    <s v="Brian Gilbert"/>
    <s v="Dick Clement"/>
    <s v="Judge Reinhold"/>
    <s v="United States"/>
    <m/>
    <n v="13664060"/>
    <n v="798645.40415019752"/>
    <n v="1"/>
    <s v="Columbia Pictures"/>
    <n v="98"/>
  </r>
  <r>
    <s v="Fresh Horses"/>
    <x v="8"/>
    <x v="0"/>
    <n v="118.3"/>
    <x v="8"/>
    <s v="November 18, 1988 (United States)"/>
    <x v="27"/>
    <n v="1700"/>
    <s v="David Anspaugh"/>
    <s v="Larry Ketron"/>
    <s v="Molly Ringwald"/>
    <s v="United States"/>
    <n v="14000000"/>
    <n v="6640346"/>
    <n v="388119.03745059285"/>
    <n v="-1.1083238734849057"/>
    <s v="Weintraub Entertainment Group"/>
    <n v="105"/>
  </r>
  <r>
    <s v="Bat*21"/>
    <x v="0"/>
    <x v="0"/>
    <n v="118.3"/>
    <x v="8"/>
    <s v="October 21, 1988 (United States)"/>
    <x v="16"/>
    <n v="8300"/>
    <s v="Peter Markle"/>
    <s v="William C. Anderson"/>
    <s v="Gene Hackman"/>
    <s v="United States"/>
    <m/>
    <n v="3966256"/>
    <n v="231822.17628458497"/>
    <n v="1"/>
    <s v="TriStar Pictures"/>
    <n v="105"/>
  </r>
  <r>
    <s v="Casual Sex?"/>
    <x v="0"/>
    <x v="3"/>
    <n v="118.3"/>
    <x v="8"/>
    <s v="April 22, 1988 (United States)"/>
    <x v="18"/>
    <n v="3800"/>
    <s v="GeneviÃ¨ve Robert"/>
    <s v="Wendy Goldman"/>
    <s v="Lea Thompson"/>
    <s v="United States"/>
    <m/>
    <n v="12277096"/>
    <n v="717579.27707509871"/>
    <n v="1"/>
    <s v="Jascat"/>
    <n v="97"/>
  </r>
  <r>
    <s v="Jack's Back"/>
    <x v="0"/>
    <x v="6"/>
    <n v="118.3"/>
    <x v="8"/>
    <s v="May 6, 1988 (United States)"/>
    <x v="23"/>
    <n v="3000"/>
    <s v="Rowdy Herrington"/>
    <s v="Rowdy Herrington"/>
    <s v="James Spader"/>
    <s v="United States"/>
    <n v="1000000"/>
    <m/>
    <n v="0"/>
    <e v="#DIV/0!"/>
    <s v="Cinema Group"/>
    <n v="97"/>
  </r>
  <r>
    <s v="Bird"/>
    <x v="0"/>
    <x v="5"/>
    <n v="118.3"/>
    <x v="8"/>
    <s v="September 30, 1988 (United States)"/>
    <x v="13"/>
    <n v="12000"/>
    <s v="Clint Eastwood"/>
    <s v="Joel Oliansky"/>
    <s v="Forest Whitaker"/>
    <s v="United States"/>
    <n v="9000000"/>
    <n v="2181286"/>
    <n v="127493.14911067193"/>
    <n v="-3.126006401728155"/>
    <s v="The Malpaso Company"/>
    <n v="161"/>
  </r>
  <r>
    <s v="Stealing Home"/>
    <x v="8"/>
    <x v="0"/>
    <n v="118.3"/>
    <x v="8"/>
    <s v="August 26, 1988 (United States)"/>
    <x v="17"/>
    <n v="4200"/>
    <s v="Steven Kampmann"/>
    <s v="Steven Kampmann"/>
    <s v="Mark Harmon"/>
    <s v="United States"/>
    <m/>
    <n v="7467504"/>
    <n v="436465.27826086956"/>
    <n v="1"/>
    <s v="The Mount Company"/>
    <n v="98"/>
  </r>
  <r>
    <s v="Salaam Bombay!"/>
    <x v="4"/>
    <x v="6"/>
    <n v="118.3"/>
    <x v="8"/>
    <s v="October 7, 1988 (United States)"/>
    <x v="45"/>
    <n v="8800"/>
    <s v="Mira Nair"/>
    <s v="Mira Nair"/>
    <s v="Shafiq Syed"/>
    <s v="United States"/>
    <m/>
    <n v="2080758"/>
    <n v="121617.42658102766"/>
    <n v="1"/>
    <s v="Mirabai Films"/>
    <n v="113"/>
  </r>
  <r>
    <s v="Young Einstein"/>
    <x v="1"/>
    <x v="3"/>
    <n v="118.3"/>
    <x v="8"/>
    <s v="August 4, 1989 (United States)"/>
    <x v="33"/>
    <n v="8500"/>
    <s v="Yahoo Serious"/>
    <s v="Yahoo Serious"/>
    <s v="Yahoo Serious"/>
    <s v="Australia"/>
    <m/>
    <n v="11536599"/>
    <n v="674298.25182806316"/>
    <n v="1"/>
    <s v="Warner Bros."/>
    <n v="91"/>
  </r>
  <r>
    <s v="Punchline"/>
    <x v="0"/>
    <x v="3"/>
    <n v="118.3"/>
    <x v="8"/>
    <s v="October 7, 1988 (United States)"/>
    <x v="23"/>
    <n v="8200"/>
    <s v="David Seltzer"/>
    <s v="David Seltzer"/>
    <s v="Sally Field"/>
    <s v="United States"/>
    <n v="15000000"/>
    <n v="21042667"/>
    <n v="1229914.7757411066"/>
    <n v="0.28716260158467555"/>
    <s v="Columbia Pictures"/>
    <n v="128"/>
  </r>
  <r>
    <s v="Return to Snowy River"/>
    <x v="1"/>
    <x v="1"/>
    <n v="118.3"/>
    <x v="8"/>
    <s v="April 15, 1988 (United States)"/>
    <x v="14"/>
    <n v="2400"/>
    <s v="Geoff Burrowes"/>
    <s v="John Dixon"/>
    <s v="Tom Burlinson"/>
    <s v="Australia"/>
    <m/>
    <n v="13687027"/>
    <n v="799987.79352766788"/>
    <n v="1"/>
    <s v="Burrowes Film Group"/>
    <n v="99"/>
  </r>
  <r>
    <s v="Moving"/>
    <x v="0"/>
    <x v="3"/>
    <n v="118.3"/>
    <x v="8"/>
    <s v="March 4, 1988 (United States)"/>
    <x v="19"/>
    <n v="5300"/>
    <s v="Alan Metter"/>
    <s v="Andy Breckman"/>
    <s v="Richard Pryor"/>
    <s v="United States"/>
    <m/>
    <n v="10815378"/>
    <n v="632143.88211462449"/>
    <n v="1"/>
    <s v="Warner Bros."/>
    <n v="89"/>
  </r>
  <r>
    <s v="And God Created Woman"/>
    <x v="0"/>
    <x v="3"/>
    <n v="118.3"/>
    <x v="8"/>
    <s v="March 4, 1988 (United States)"/>
    <x v="36"/>
    <n v="1800"/>
    <s v="Roger Vadim"/>
    <s v="R.J. Stewart"/>
    <s v="Rebecca De Mornay"/>
    <s v="United States"/>
    <m/>
    <n v="717376"/>
    <n v="41929.634782608693"/>
    <n v="1"/>
    <s v="Vestron Pictures"/>
    <n v="100"/>
  </r>
  <r>
    <s v="High Hopes"/>
    <x v="1"/>
    <x v="3"/>
    <n v="118.3"/>
    <x v="8"/>
    <s v="May 25, 1989 (Italy)"/>
    <x v="34"/>
    <n v="4800"/>
    <s v="Mike Leigh"/>
    <s v="Mike Leigh"/>
    <s v="Phil Davis"/>
    <s v="United Kingdom"/>
    <m/>
    <n v="1192322"/>
    <n v="69689.571442687738"/>
    <n v="1"/>
    <s v="Portman Productions"/>
    <n v="108"/>
  </r>
  <r>
    <s v="Little Nikita"/>
    <x v="1"/>
    <x v="0"/>
    <n v="118.3"/>
    <x v="8"/>
    <s v="March 18, 1988 (United States)"/>
    <x v="22"/>
    <n v="5100"/>
    <s v="Richard Benjamin"/>
    <s v="John Hill"/>
    <s v="Sidney Poitier"/>
    <s v="United States"/>
    <n v="15000000"/>
    <n v="1733070"/>
    <n v="101295.543972332"/>
    <n v="-7.6551610725475605"/>
    <s v="Columbia Pictures"/>
    <n v="98"/>
  </r>
  <r>
    <s v="Camille Claudel"/>
    <x v="0"/>
    <x v="5"/>
    <n v="118.3"/>
    <x v="8"/>
    <s v="December 21, 1989 (United States)"/>
    <x v="4"/>
    <n v="6400"/>
    <s v="Bruno Nuytten"/>
    <s v="Reine-Marie Paris"/>
    <s v="Isabelle Adjani"/>
    <s v="France"/>
    <m/>
    <n v="3331297"/>
    <n v="194709.70113636361"/>
    <n v="1"/>
    <s v="Les Films Christian Fechner"/>
    <n v="175"/>
  </r>
  <r>
    <s v="Torch Song Trilogy"/>
    <x v="0"/>
    <x v="3"/>
    <n v="118.3"/>
    <x v="8"/>
    <s v="December 14, 1988 (United States)"/>
    <x v="3"/>
    <n v="6800"/>
    <s v="Paul Bogart"/>
    <s v="Harvey Fierstein"/>
    <s v="Anne Bancroft"/>
    <s v="United States"/>
    <m/>
    <n v="4870903"/>
    <n v="284697.5419466403"/>
    <n v="1"/>
    <s v="New Line Cinema"/>
    <n v="120"/>
  </r>
  <r>
    <s v="Vibes"/>
    <x v="1"/>
    <x v="1"/>
    <n v="118.3"/>
    <x v="8"/>
    <s v="August 5, 1988 (United States)"/>
    <x v="46"/>
    <n v="3900"/>
    <s v="Ken Kwapis"/>
    <s v="Deborah Blum"/>
    <s v="Cyndi Lauper"/>
    <s v="United States"/>
    <n v="18000000"/>
    <n v="1883811"/>
    <n v="110106.14688735177"/>
    <n v="-8.5550986802816205"/>
    <s v="Imagine Entertainment"/>
    <n v="99"/>
  </r>
  <r>
    <s v="36 fillette"/>
    <x v="3"/>
    <x v="11"/>
    <n v="118.3"/>
    <x v="8"/>
    <s v="January 6, 1989 (United States)"/>
    <x v="22"/>
    <n v="1200"/>
    <s v="Catherine Breillat"/>
    <s v="Catherine Breillat"/>
    <s v="Delphine Zentout"/>
    <s v="France"/>
    <m/>
    <m/>
    <n v="0"/>
    <e v="#DIV/0!"/>
    <s v="CB Films"/>
    <n v="88"/>
  </r>
  <r>
    <s v="D.O.A."/>
    <x v="0"/>
    <x v="16"/>
    <n v="118.3"/>
    <x v="8"/>
    <s v="March 18, 1988 (United States)"/>
    <x v="19"/>
    <n v="9700"/>
    <s v="Annabel Jankel"/>
    <s v="Charles Edward Pogue"/>
    <s v="Dennis Quaid"/>
    <s v="United States"/>
    <m/>
    <n v="12706478"/>
    <n v="742676.06096837937"/>
    <n v="1"/>
    <s v="Bigelow Productions"/>
    <n v="96"/>
  </r>
  <r>
    <s v="Braddock: Missing in Action III"/>
    <x v="0"/>
    <x v="2"/>
    <n v="118.3"/>
    <x v="8"/>
    <s v="January 22, 1988 (United States)"/>
    <x v="38"/>
    <n v="6000"/>
    <s v="Aaron Norris"/>
    <s v="Arthur Silver"/>
    <s v="Chuck Norris"/>
    <s v="United States"/>
    <m/>
    <n v="6193901"/>
    <n v="362024.94481225294"/>
    <n v="1"/>
    <s v="The Cannon Group"/>
    <n v="103"/>
  </r>
  <r>
    <s v="Red Scorpion"/>
    <x v="0"/>
    <x v="2"/>
    <n v="118.3"/>
    <x v="8"/>
    <s v="April 21, 1989 (United States)"/>
    <x v="33"/>
    <n v="8400"/>
    <s v="Joseph Zito"/>
    <s v="Robert Abramoff"/>
    <s v="Dolph Lundgren"/>
    <s v="United States"/>
    <n v="16000000"/>
    <n v="4192440"/>
    <n v="245042.31818181818"/>
    <n v="-2.8163933174953009"/>
    <s v="Abramoff Production"/>
    <n v="105"/>
  </r>
  <r>
    <s v="Drowning by Numbers"/>
    <x v="0"/>
    <x v="3"/>
    <n v="118.3"/>
    <x v="8"/>
    <s v="June 1991 (United States)"/>
    <x v="13"/>
    <n v="8300"/>
    <s v="Peter Greenaway"/>
    <s v="Peter Greenaway"/>
    <s v="Bernard Hill"/>
    <s v="United Kingdom"/>
    <m/>
    <n v="424773"/>
    <n v="24827.394219367587"/>
    <n v="1"/>
    <s v="Film Four International"/>
    <n v="118"/>
  </r>
  <r>
    <s v="Watchers"/>
    <x v="0"/>
    <x v="2"/>
    <n v="118.3"/>
    <x v="8"/>
    <s v="December 2, 1988 (United States)"/>
    <x v="20"/>
    <n v="4000"/>
    <s v="Jon Hess"/>
    <s v="Dean R. Koontz"/>
    <s v="Corey Haim"/>
    <s v="Canada"/>
    <m/>
    <n v="940173"/>
    <n v="54951.811215415015"/>
    <n v="1"/>
    <s v="Concorde Pictures"/>
    <n v="91"/>
  </r>
  <r>
    <s v="Rocket Gibraltar"/>
    <x v="1"/>
    <x v="0"/>
    <n v="118.3"/>
    <x v="8"/>
    <s v="September 2, 1988 (United States)"/>
    <x v="14"/>
    <n v="1800"/>
    <s v="Daniel Petrie"/>
    <s v="Amos Poe"/>
    <s v="Burt Lancaster"/>
    <s v="United States"/>
    <n v="3000000"/>
    <n v="187349"/>
    <n v="10950.289871541501"/>
    <n v="-15.012895718685447"/>
    <s v="Columbia Pictures"/>
    <n v="99"/>
  </r>
  <r>
    <s v="The Unholy"/>
    <x v="0"/>
    <x v="4"/>
    <n v="118.3"/>
    <x v="8"/>
    <s v="April 22, 1988 (United States)"/>
    <x v="18"/>
    <n v="1700"/>
    <s v="Camilo Vila"/>
    <s v="Philip Yordan"/>
    <s v="Ben Cross"/>
    <s v="United States"/>
    <m/>
    <n v="6337299"/>
    <n v="370406.35953557311"/>
    <n v="1"/>
    <s v="Vestron Pictures"/>
    <n v="102"/>
  </r>
  <r>
    <s v="Not of This Earth"/>
    <x v="0"/>
    <x v="3"/>
    <n v="118.3"/>
    <x v="8"/>
    <s v="May 20, 1988 (United States)"/>
    <x v="38"/>
    <n v="2200"/>
    <s v="Jim Wynorski"/>
    <s v="R.J. Robertson"/>
    <s v="Traci Lords"/>
    <s v="United States"/>
    <n v="210000"/>
    <m/>
    <n v="0"/>
    <e v="#DIV/0!"/>
    <s v="Miracle Pictures"/>
    <n v="81"/>
  </r>
  <r>
    <s v="A New Life"/>
    <x v="8"/>
    <x v="3"/>
    <n v="118.3"/>
    <x v="8"/>
    <s v="March 25, 1988 (United States)"/>
    <x v="1"/>
    <n v="497"/>
    <s v="Alan Alda"/>
    <s v="Alan Alda"/>
    <s v="Alan Alda"/>
    <s v="United States"/>
    <m/>
    <n v="7721852"/>
    <n v="451331.56699604739"/>
    <n v="1"/>
    <s v="Paramount Pictures"/>
    <n v="104"/>
  </r>
  <r>
    <n v="1969"/>
    <x v="0"/>
    <x v="0"/>
    <n v="118.3"/>
    <x v="8"/>
    <s v="November 18, 1988 (United States)"/>
    <x v="1"/>
    <n v="3600"/>
    <s v="Ernest Thompson"/>
    <s v="Ernest Thompson"/>
    <s v="Robert Downey Jr."/>
    <s v="United States"/>
    <n v="7000000"/>
    <n v="5979011"/>
    <n v="349464.92159090907"/>
    <n v="-0.17076218792706688"/>
    <s v="Atlantic Entertainment Group"/>
    <n v="95"/>
  </r>
  <r>
    <s v="Arthur 2: on the Rocks"/>
    <x v="1"/>
    <x v="3"/>
    <n v="118.3"/>
    <x v="8"/>
    <s v="July 8, 1988 (United States)"/>
    <x v="26"/>
    <n v="6100"/>
    <s v="Bud Yorkin"/>
    <s v="Steve Gordon"/>
    <s v="Dudley Moore"/>
    <s v="United States"/>
    <m/>
    <n v="14681192"/>
    <n v="858095.3624505928"/>
    <n v="1"/>
    <s v="Warner Bros."/>
    <n v="113"/>
  </r>
  <r>
    <s v="Messenger of Death"/>
    <x v="0"/>
    <x v="2"/>
    <n v="118.3"/>
    <x v="8"/>
    <s v="September 17, 1988 (United States)"/>
    <x v="30"/>
    <n v="2600"/>
    <s v="J. Lee Thompson"/>
    <s v="Rex Burns"/>
    <s v="Charles Bronson"/>
    <s v="United States"/>
    <m/>
    <n v="3074681"/>
    <n v="179710.85093873515"/>
    <n v="1"/>
    <s v="The Cannon Group"/>
    <n v="91"/>
  </r>
  <r>
    <s v="Memories of Me"/>
    <x v="8"/>
    <x v="3"/>
    <n v="118.3"/>
    <x v="8"/>
    <s v="October 7, 1988 (United States)"/>
    <x v="46"/>
    <n v="994"/>
    <s v="Henry Winkler"/>
    <s v="Eric Roth"/>
    <s v="Billy Crystal"/>
    <s v="United States"/>
    <n v="12000000"/>
    <n v="3965604"/>
    <n v="231784.06778656124"/>
    <n v="-2.0260207524503202"/>
    <s v="Metro-Goldwyn-Mayer (MGM)"/>
    <n v="105"/>
  </r>
  <r>
    <s v="Chocolat"/>
    <x v="8"/>
    <x v="0"/>
    <n v="118.3"/>
    <x v="8"/>
    <s v="May 1989 (United States)"/>
    <x v="4"/>
    <n v="3100"/>
    <s v="Claire Denis"/>
    <s v="Claire Denis"/>
    <s v="Isaach De BankolÃ©"/>
    <s v="France"/>
    <m/>
    <n v="2319801"/>
    <n v="135589.15923913041"/>
    <n v="1"/>
    <s v="Caroline Productions"/>
    <n v="105"/>
  </r>
  <r>
    <s v="The Couch Trip"/>
    <x v="0"/>
    <x v="3"/>
    <n v="118.3"/>
    <x v="8"/>
    <s v="January 15, 1988 (United States)"/>
    <x v="1"/>
    <n v="4800"/>
    <s v="Michael Ritchie"/>
    <s v="Ken Kolb"/>
    <s v="Dan Aykroyd"/>
    <s v="United States"/>
    <n v="19000000"/>
    <n v="11005304"/>
    <n v="643244.79407114617"/>
    <n v="-0.72644026916475912"/>
    <s v="Orion Pictures"/>
    <n v="97"/>
  </r>
  <r>
    <s v="Without a Clue"/>
    <x v="1"/>
    <x v="3"/>
    <n v="118.3"/>
    <x v="8"/>
    <s v="October 21, 1988 (United States)"/>
    <x v="9"/>
    <n v="9800"/>
    <s v="Thom Eberhardt"/>
    <s v="Gary Murphy"/>
    <s v="Michael Caine"/>
    <s v="United Kingdom"/>
    <m/>
    <n v="8539181"/>
    <n v="499103.3163537549"/>
    <n v="1"/>
    <s v="Incorporated Television Company (ITC)"/>
    <n v="107"/>
  </r>
  <r>
    <s v="Bad Dreams"/>
    <x v="0"/>
    <x v="4"/>
    <n v="118.3"/>
    <x v="8"/>
    <s v="April 8, 1988 (United States)"/>
    <x v="41"/>
    <n v="3600"/>
    <s v="Andrew Fleming"/>
    <s v="Andrew Fleming"/>
    <s v="Jennifer Rubin"/>
    <s v="United States"/>
    <n v="4000000"/>
    <n v="9797098"/>
    <n v="572626.82480237156"/>
    <n v="0.59171583258634342"/>
    <s v="No Frills Film Production"/>
    <n v="80"/>
  </r>
  <r>
    <s v="Another Woman"/>
    <x v="1"/>
    <x v="0"/>
    <n v="118.3"/>
    <x v="8"/>
    <s v="November 18, 1988 (United States)"/>
    <x v="4"/>
    <n v="13000"/>
    <s v="Woody Allen"/>
    <s v="Woody Allen"/>
    <s v="Gena Rowlands"/>
    <s v="United States"/>
    <n v="10000000"/>
    <n v="1562749"/>
    <n v="91340.517144268772"/>
    <n v="-5.398980258506004"/>
    <s v="Jack Rollins &amp; Charles H. Joffe Productions"/>
    <n v="81"/>
  </r>
  <r>
    <s v="Paperhouse"/>
    <x v="8"/>
    <x v="0"/>
    <n v="118.3"/>
    <x v="8"/>
    <s v="February 17, 1989 (United States)"/>
    <x v="17"/>
    <n v="5500"/>
    <s v="Bernard Rose"/>
    <s v="Catherine Storr"/>
    <s v="Charlotte Burke"/>
    <s v="United Kingdom"/>
    <m/>
    <n v="241278"/>
    <n v="14102.365316205533"/>
    <n v="1"/>
    <s v="Working Title Films"/>
    <n v="92"/>
  </r>
  <r>
    <s v="Sunset"/>
    <x v="0"/>
    <x v="6"/>
    <n v="118.3"/>
    <x v="8"/>
    <s v="April 29, 1988 (United States)"/>
    <x v="46"/>
    <n v="3900"/>
    <s v="Blake Edwards"/>
    <s v="Rod Amateau"/>
    <s v="Bruce Willis"/>
    <s v="United States"/>
    <n v="16000000"/>
    <n v="4594452"/>
    <n v="268539.36343873513"/>
    <n v="-2.4824610203784911"/>
    <s v="Cecchi Gori Group Tiger Cinematografica"/>
    <n v="102"/>
  </r>
  <r>
    <s v="Cop"/>
    <x v="0"/>
    <x v="6"/>
    <n v="118.3"/>
    <x v="8"/>
    <s v="March 11, 1988 (United States)"/>
    <x v="5"/>
    <n v="4800"/>
    <s v="James B. Harris"/>
    <s v="James Ellroy"/>
    <s v="James Woods"/>
    <s v="United States"/>
    <n v="3000000"/>
    <n v="1984315"/>
    <n v="115980.46665019762"/>
    <n v="-0.51185673645565344"/>
    <s v="Atlantic Entertainment Group"/>
    <n v="110"/>
  </r>
  <r>
    <s v="Pulse"/>
    <x v="8"/>
    <x v="4"/>
    <n v="118.3"/>
    <x v="8"/>
    <s v="March 4, 1988 (United States)"/>
    <x v="20"/>
    <n v="2300"/>
    <s v="Paul Golding"/>
    <s v="Paul Golding"/>
    <s v="Cliff De Young"/>
    <s v="United States"/>
    <n v="6000000"/>
    <n v="40397"/>
    <n v="2361.1487648221341"/>
    <n v="-147.5258806347006"/>
    <s v="Aspen Film Society"/>
    <n v="91"/>
  </r>
  <r>
    <s v="Stormy Monday"/>
    <x v="0"/>
    <x v="6"/>
    <n v="118.3"/>
    <x v="8"/>
    <s v="May 1988 (United States)"/>
    <x v="19"/>
    <n v="3800"/>
    <s v="Mike Figgis"/>
    <s v="Mike Figgis"/>
    <s v="Melanie Griffith"/>
    <s v="United Kingdom"/>
    <n v="4000000"/>
    <n v="1791328"/>
    <n v="104700.64347826086"/>
    <n v="-1.2329802247271298"/>
    <s v="Atlantic Entertainment Group"/>
    <n v="93"/>
  </r>
  <r>
    <s v="Heart of Midnight"/>
    <x v="0"/>
    <x v="0"/>
    <n v="118.3"/>
    <x v="8"/>
    <s v="March 3, 1989 (United States)"/>
    <x v="20"/>
    <n v="1200"/>
    <s v="Matthew Chapman"/>
    <s v="Matthew Chapman"/>
    <s v="Jennifer Jason Leigh"/>
    <s v="United States"/>
    <m/>
    <m/>
    <n v="0"/>
    <e v="#DIV/0!"/>
    <s v="Virgin Vision"/>
    <n v="93"/>
  </r>
  <r>
    <s v="Switching Channels"/>
    <x v="1"/>
    <x v="3"/>
    <n v="118.3"/>
    <x v="8"/>
    <s v="March 4, 1988 (United States)"/>
    <x v="23"/>
    <n v="3500"/>
    <s v="Ted Kotcheff"/>
    <s v="Ben Hecht"/>
    <s v="Kathleen Turner"/>
    <s v="United States"/>
    <n v="18000000"/>
    <n v="9129999"/>
    <n v="533635.81111660076"/>
    <n v="-0.97152266938912046"/>
    <s v="TriStar Pictures"/>
    <n v="105"/>
  </r>
  <r>
    <s v="Miles from Home"/>
    <x v="0"/>
    <x v="2"/>
    <n v="118.3"/>
    <x v="8"/>
    <s v="September 16, 1988 (United States)"/>
    <x v="46"/>
    <n v="1300"/>
    <s v="Gary Sinise"/>
    <s v="Chris Gerolmo"/>
    <s v="Richard Gere"/>
    <s v="United States"/>
    <m/>
    <n v="188964"/>
    <n v="11044.684387351777"/>
    <n v="1"/>
    <s v="Cinecom Pictures"/>
    <n v="108"/>
  </r>
  <r>
    <s v="Clean and Sober"/>
    <x v="0"/>
    <x v="0"/>
    <n v="118.3"/>
    <x v="8"/>
    <s v="August 10, 1988 (United States)"/>
    <x v="17"/>
    <n v="5700"/>
    <s v="Glenn Gordon Caron"/>
    <s v="Tod Carroll"/>
    <s v="Michael Keaton"/>
    <s v="United States"/>
    <m/>
    <n v="8674093"/>
    <n v="506988.73611660075"/>
    <n v="1"/>
    <s v="Imagine Films Entertainment"/>
    <n v="124"/>
  </r>
  <r>
    <s v="Crossing Delancey"/>
    <x v="1"/>
    <x v="3"/>
    <n v="118.3"/>
    <x v="8"/>
    <s v="September 16, 1988 (United States)"/>
    <x v="15"/>
    <n v="3900"/>
    <s v="Joan Micklin Silver"/>
    <s v="Susan Sandler"/>
    <s v="Amy Irving"/>
    <s v="United States"/>
    <n v="4000000"/>
    <n v="16262415"/>
    <n v="950515.65933794458"/>
    <n v="0.75403407181528692"/>
    <s v="Warner Bros."/>
    <n v="97"/>
  </r>
  <r>
    <s v="Things Change"/>
    <x v="1"/>
    <x v="3"/>
    <n v="118.3"/>
    <x v="8"/>
    <s v="October 21, 1988 (United States)"/>
    <x v="9"/>
    <n v="3400"/>
    <s v="David Mamet"/>
    <s v="David Mamet"/>
    <s v="Don Ameche"/>
    <s v="United States"/>
    <m/>
    <n v="3527886"/>
    <n v="206200.05622529643"/>
    <n v="1"/>
    <s v="Columbia Pictures"/>
    <n v="100"/>
  </r>
  <r>
    <s v="Kansas"/>
    <x v="0"/>
    <x v="6"/>
    <n v="118.3"/>
    <x v="8"/>
    <s v="September 23, 1988 (United States)"/>
    <x v="30"/>
    <n v="997"/>
    <s v="David Stevens"/>
    <s v="Spencer Eastman"/>
    <s v="Matt Dillon"/>
    <s v="United States"/>
    <m/>
    <n v="2432536"/>
    <n v="142178.36403162056"/>
    <n v="1"/>
    <s v="Trans World Entertainment (TWE)"/>
    <n v="108"/>
  </r>
  <r>
    <s v="Hot to Trot"/>
    <x v="1"/>
    <x v="3"/>
    <n v="118.3"/>
    <x v="8"/>
    <s v="August 26, 1988 (United States)"/>
    <x v="44"/>
    <n v="3100"/>
    <s v="Michael Dinner"/>
    <s v="Stephen Neigher"/>
    <s v="Bobcat Goldthwait"/>
    <s v="United States"/>
    <m/>
    <n v="6436211"/>
    <n v="376187.62910079048"/>
    <n v="1"/>
    <s v="Warner Bros."/>
    <n v="83"/>
  </r>
  <r>
    <s v="Shakedown"/>
    <x v="0"/>
    <x v="2"/>
    <n v="118.3"/>
    <x v="8"/>
    <s v="May 6, 1988 (United States)"/>
    <x v="22"/>
    <n v="3000"/>
    <s v="James Glickenhaus"/>
    <s v="James Glickenhaus"/>
    <s v="Peter Weller"/>
    <s v="United States"/>
    <n v="6000000"/>
    <n v="10068039"/>
    <n v="588462.95143280632"/>
    <n v="0.40405475187372636"/>
    <s v="Shapiro-Glickenhaus Entertainment"/>
    <n v="97"/>
  </r>
  <r>
    <s v="976-EVIL"/>
    <x v="0"/>
    <x v="3"/>
    <n v="118.3"/>
    <x v="8"/>
    <s v="March 24, 1989 (United States)"/>
    <x v="27"/>
    <n v="4900"/>
    <s v="Robert Englund"/>
    <s v="Rhet Topham"/>
    <s v="Stephen Geoffreys"/>
    <s v="United States"/>
    <m/>
    <n v="2955917"/>
    <n v="172769.25943675888"/>
    <n v="1"/>
    <s v="Cinetel Films"/>
    <n v="92"/>
  </r>
  <r>
    <s v="Pascali's Island"/>
    <x v="8"/>
    <x v="0"/>
    <n v="118.3"/>
    <x v="8"/>
    <s v="August 1988 (United States)"/>
    <x v="8"/>
    <n v="1200"/>
    <s v="James Dearden"/>
    <s v="James Dearden"/>
    <s v="Ben Kingsley"/>
    <s v="United Kingdom"/>
    <m/>
    <n v="1451857"/>
    <n v="84859.033152173914"/>
    <n v="1"/>
    <s v="Avenue Pictures"/>
    <n v="104"/>
  </r>
  <r>
    <s v="Everybody's All-American"/>
    <x v="0"/>
    <x v="0"/>
    <n v="118.3"/>
    <x v="8"/>
    <s v="November 4, 1988 (United States)"/>
    <x v="19"/>
    <n v="3000"/>
    <s v="Taylor Hackford"/>
    <s v="Frank Deford"/>
    <s v="Jessica Lange"/>
    <s v="United States"/>
    <n v="22000000"/>
    <n v="12638294"/>
    <n v="738690.8004940711"/>
    <n v="-0.74074127409917823"/>
    <s v="New Visions"/>
    <n v="127"/>
  </r>
  <r>
    <s v="Heartbreak Hotel"/>
    <x v="8"/>
    <x v="3"/>
    <n v="118.3"/>
    <x v="8"/>
    <s v="September 30, 1988 (United States)"/>
    <x v="46"/>
    <n v="1200"/>
    <s v="Chris Columbus"/>
    <s v="Chris Columbus"/>
    <s v="David Keith"/>
    <s v="United States"/>
    <n v="13000000"/>
    <n v="5509417"/>
    <n v="322017.80192687747"/>
    <n v="-1.3595963057434208"/>
    <s v="Silver Screen Partners III"/>
    <n v="97"/>
  </r>
  <r>
    <s v="The Chocolate War"/>
    <x v="0"/>
    <x v="0"/>
    <n v="118.3"/>
    <x v="8"/>
    <s v="November 18, 1988 (United States)"/>
    <x v="17"/>
    <n v="2100"/>
    <s v="Keith Gordon"/>
    <s v="Robert Cormier"/>
    <s v="John Glover"/>
    <s v="United States"/>
    <m/>
    <n v="303624"/>
    <n v="17746.402766798419"/>
    <n v="1"/>
    <s v="Management Company Entertainment Group (MCEG)"/>
    <n v="100"/>
  </r>
  <r>
    <s v="It Takes Two"/>
    <x v="8"/>
    <x v="3"/>
    <n v="118.3"/>
    <x v="8"/>
    <s v="July 13, 1988 (United States)"/>
    <x v="20"/>
    <n v="688"/>
    <s v="David Beaird"/>
    <s v="Richard Christian Matheson"/>
    <s v="George Newbern"/>
    <s v="United States"/>
    <m/>
    <n v="344375"/>
    <n v="20128.242341897232"/>
    <n v="1"/>
    <s v="United Artists"/>
    <n v="81"/>
  </r>
  <r>
    <s v="Iron Eagle II"/>
    <x v="1"/>
    <x v="2"/>
    <n v="118.3"/>
    <x v="8"/>
    <s v="November 11, 1988 (United States)"/>
    <x v="51"/>
    <n v="4700"/>
    <s v="Sidney J. Furie"/>
    <s v="Kevin Alyn Elders"/>
    <s v="Louis Gossett Jr."/>
    <s v="Canada"/>
    <m/>
    <n v="10497324"/>
    <n v="613554.06581027666"/>
    <n v="1"/>
    <s v="Carolco Pictures"/>
    <n v="105"/>
  </r>
  <r>
    <s v="Party Line"/>
    <x v="0"/>
    <x v="14"/>
    <n v="118.3"/>
    <x v="8"/>
    <s v="October 1988 (United States)"/>
    <x v="38"/>
    <n v="309"/>
    <s v="William Webb"/>
    <s v="Richard Brandes"/>
    <s v="Richard Hatch"/>
    <s v="United States"/>
    <m/>
    <m/>
    <n v="0"/>
    <e v="#DIV/0!"/>
    <s v="Westwind"/>
    <n v="91"/>
  </r>
  <r>
    <s v="The Kiss"/>
    <x v="0"/>
    <x v="0"/>
    <n v="118.3"/>
    <x v="8"/>
    <s v="October 14, 1988 (United States)"/>
    <x v="20"/>
    <n v="1500"/>
    <s v="Pen Densham"/>
    <s v="Tom Ropelewski"/>
    <s v="Joanna Pacula"/>
    <s v="Canada"/>
    <n v="6000000"/>
    <n v="1869148"/>
    <n v="109249.11482213438"/>
    <n v="-2.2100186823087311"/>
    <s v="TriStar Pictures"/>
    <n v="101"/>
  </r>
  <r>
    <s v="Spellbinder"/>
    <x v="0"/>
    <x v="0"/>
    <n v="118.3"/>
    <x v="8"/>
    <s v="September 23, 1988 (United States)"/>
    <x v="1"/>
    <n v="2200"/>
    <s v="Janet Greek"/>
    <s v="Tracy TormÃ©"/>
    <s v="Tim Daly"/>
    <s v="United States"/>
    <n v="6000000"/>
    <n v="657446"/>
    <n v="38426.809189723317"/>
    <n v="-8.1262248154221037"/>
    <s v="Metro-Goldwyn-Mayer (MGM)"/>
    <n v="99"/>
  </r>
  <r>
    <s v="Patty Hearst"/>
    <x v="0"/>
    <x v="5"/>
    <n v="118.3"/>
    <x v="8"/>
    <s v="September 23, 1988 (United States)"/>
    <x v="21"/>
    <n v="1700"/>
    <s v="Paul Schrader"/>
    <s v="Patricia Hearst"/>
    <s v="Natasha Richardson"/>
    <s v="United Kingdom"/>
    <m/>
    <n v="1223326"/>
    <n v="71501.712351778653"/>
    <n v="1"/>
    <s v="Atlantic Entertainment Group"/>
    <n v="108"/>
  </r>
  <r>
    <s v="A Handful of Dust"/>
    <x v="1"/>
    <x v="0"/>
    <n v="118.3"/>
    <x v="8"/>
    <s v="June 24, 1988 (United States)"/>
    <x v="14"/>
    <n v="1900"/>
    <s v="Charles Sturridge"/>
    <s v="Evelyn Waugh"/>
    <s v="James Wilby"/>
    <s v="United Kingdom"/>
    <m/>
    <n v="1560700"/>
    <n v="91220.755928853745"/>
    <n v="1"/>
    <s v="Handful of Dust"/>
    <n v="118"/>
  </r>
  <r>
    <s v="Criminal Law"/>
    <x v="0"/>
    <x v="6"/>
    <n v="118.3"/>
    <x v="8"/>
    <s v="April 28, 1989 (United States)"/>
    <x v="46"/>
    <n v="3800"/>
    <s v="Martin Campbell"/>
    <s v="Mark Kasdan"/>
    <s v="Gary Oldman"/>
    <s v="United States"/>
    <m/>
    <n v="9974446"/>
    <n v="582992.57005928853"/>
    <n v="1"/>
    <s v="Hemdale"/>
    <n v="117"/>
  </r>
  <r>
    <s v="A Summer Story"/>
    <x v="8"/>
    <x v="0"/>
    <n v="118.3"/>
    <x v="8"/>
    <s v="July 23, 1988 (South Korea)"/>
    <x v="4"/>
    <n v="998"/>
    <s v="Piers Haggard"/>
    <s v="John Galsworthy"/>
    <s v="Imogen Stubbs"/>
    <s v="United Kingdom"/>
    <m/>
    <m/>
    <n v="0"/>
    <e v="#DIV/0!"/>
    <s v="Incorporated Television Company (ITC)"/>
    <n v="95"/>
  </r>
  <r>
    <s v="Platoon Leader"/>
    <x v="0"/>
    <x v="0"/>
    <n v="118.3"/>
    <x v="8"/>
    <s v="October 1988 (United States)"/>
    <x v="20"/>
    <n v="1600"/>
    <s v="Aaron Norris"/>
    <s v="Andrew Deutsch"/>
    <s v="Tony Pierce"/>
    <s v="United States"/>
    <m/>
    <n v="1348771"/>
    <n v="78833.799061264814"/>
    <n v="1"/>
    <s v="Cannon International"/>
    <n v="97"/>
  </r>
  <r>
    <s v="The Girl in a Swing"/>
    <x v="0"/>
    <x v="0"/>
    <n v="118.3"/>
    <x v="8"/>
    <s v="September 29, 1989 (United States)"/>
    <x v="20"/>
    <n v="613"/>
    <s v="Gordon Hessler"/>
    <s v="Richard Adams"/>
    <s v="Meg Tilly"/>
    <s v="United Kingdom"/>
    <m/>
    <n v="747013"/>
    <n v="43661.876432806319"/>
    <n v="1"/>
    <s v="Panorama"/>
    <n v="119"/>
  </r>
  <r>
    <s v="Permanent Record"/>
    <x v="8"/>
    <x v="0"/>
    <n v="118.3"/>
    <x v="8"/>
    <s v="April 22, 1988 (United States)"/>
    <x v="5"/>
    <n v="1900"/>
    <s v="Marisa Silver"/>
    <s v="Jarre Fees"/>
    <s v="Alan Boyce"/>
    <s v="United States"/>
    <n v="8000000"/>
    <n v="1893139"/>
    <n v="110651.35558300394"/>
    <n v="-3.2257858509068802"/>
    <s v="Paramount Pictures"/>
    <n v="91"/>
  </r>
  <r>
    <s v="Hero and the Terror"/>
    <x v="0"/>
    <x v="2"/>
    <n v="118.3"/>
    <x v="8"/>
    <s v="August 26, 1988 (United States)"/>
    <x v="11"/>
    <n v="3500"/>
    <s v="William Tannen"/>
    <s v="Michael Blodgett"/>
    <s v="Chuck Norris"/>
    <s v="United States"/>
    <m/>
    <n v="5301200"/>
    <n v="309847.80632411066"/>
    <n v="1"/>
    <s v="Golan-Globus Productions"/>
    <n v="96"/>
  </r>
  <r>
    <s v="Illegally Yours"/>
    <x v="1"/>
    <x v="3"/>
    <n v="118.3"/>
    <x v="8"/>
    <s v="May 13, 1988 (United States)"/>
    <x v="29"/>
    <n v="949"/>
    <s v="Peter Bogdanovich"/>
    <s v="Michael Kaplan"/>
    <s v="Rob Lowe"/>
    <s v="United States"/>
    <n v="13000000"/>
    <n v="259019"/>
    <n v="15139.302223320157"/>
    <n v="-49.189368347495744"/>
    <s v="Crescent Moon"/>
    <n v="102"/>
  </r>
  <r>
    <s v="Track 29"/>
    <x v="0"/>
    <x v="0"/>
    <n v="118.3"/>
    <x v="8"/>
    <s v="July 12, 1988 (United States)"/>
    <x v="23"/>
    <n v="2000"/>
    <s v="Nicolas Roeg"/>
    <s v="Dennis Potter"/>
    <s v="Theresa Russell"/>
    <s v="United Kingdom"/>
    <n v="5000000"/>
    <n v="429028"/>
    <n v="25076.093083003951"/>
    <n v="-10.654251004596437"/>
    <s v="HandMade Films"/>
    <n v="90"/>
  </r>
  <r>
    <s v="Distant Voices, Still Lives"/>
    <x v="8"/>
    <x v="0"/>
    <n v="118.3"/>
    <x v="8"/>
    <s v="November 16, 1988 (France)"/>
    <x v="34"/>
    <n v="3900"/>
    <s v="Terence Davies"/>
    <s v="Terence Davies"/>
    <s v="Pete Postlethwaite"/>
    <s v="United Kingdom"/>
    <m/>
    <n v="771745"/>
    <n v="45107.427618577072"/>
    <n v="1"/>
    <s v="British Film Institute (BFI)"/>
    <n v="84"/>
  </r>
  <r>
    <s v="Ernest Saves Christmas"/>
    <x v="1"/>
    <x v="3"/>
    <n v="118.3"/>
    <x v="8"/>
    <s v="November 11, 1988 (United States)"/>
    <x v="41"/>
    <n v="10000"/>
    <s v="John R. Cherry III"/>
    <s v="Ed Turner"/>
    <s v="Jim Varney"/>
    <s v="United States"/>
    <n v="6000000"/>
    <n v="28202109"/>
    <n v="1648374.2562747034"/>
    <n v="0.78724995354070859"/>
    <s v="Touchstone Pictures"/>
    <n v="95"/>
  </r>
  <r>
    <s v="Feds"/>
    <x v="8"/>
    <x v="3"/>
    <n v="118.3"/>
    <x v="8"/>
    <s v="October 28, 1988 (United States)"/>
    <x v="20"/>
    <n v="3000"/>
    <s v="Daniel Goldberg"/>
    <s v="Len Blum"/>
    <s v="Rebecca De Mornay"/>
    <s v="United States"/>
    <m/>
    <n v="3838793"/>
    <n v="224372.14026679841"/>
    <n v="1"/>
    <s v="Warner Bros."/>
    <n v="82"/>
  </r>
  <r>
    <s v="Moon Over Parador"/>
    <x v="8"/>
    <x v="3"/>
    <n v="118.3"/>
    <x v="8"/>
    <s v="September 9, 1988 (United States)"/>
    <x v="22"/>
    <n v="5500"/>
    <s v="Paul Mazursky"/>
    <s v="Charles G. Booth"/>
    <s v="Richard Dreyfuss"/>
    <s v="United States"/>
    <n v="20000000"/>
    <n v="11444204"/>
    <n v="668897.8918972332"/>
    <n v="-0.74760953230124172"/>
    <s v="Universal Pictures"/>
    <n v="103"/>
  </r>
  <r>
    <s v="Salome's Last Dance"/>
    <x v="0"/>
    <x v="5"/>
    <n v="118.3"/>
    <x v="8"/>
    <s v="June 1988 (United States)"/>
    <x v="16"/>
    <n v="1500"/>
    <s v="Ken Russell"/>
    <s v="Oscar Wilde"/>
    <s v="Glenda Jackson"/>
    <s v="United Kingdom"/>
    <m/>
    <m/>
    <n v="0"/>
    <e v="#DIV/0!"/>
    <s v="Jolly Russell Productions"/>
    <n v="89"/>
  </r>
  <r>
    <s v="Off Limits"/>
    <x v="0"/>
    <x v="2"/>
    <n v="118.3"/>
    <x v="8"/>
    <s v="March 11, 1988 (United States)"/>
    <x v="19"/>
    <n v="2700"/>
    <s v="Christopher Crowe"/>
    <s v="Christopher Crowe"/>
    <s v="Willem Dafoe"/>
    <s v="United States"/>
    <n v="12000000"/>
    <n v="7242035"/>
    <n v="423286.92712450592"/>
    <n v="-0.65699282038819196"/>
    <s v="Twentieth Century Fox"/>
    <n v="102"/>
  </r>
  <r>
    <s v="Tapeheads"/>
    <x v="0"/>
    <x v="3"/>
    <n v="118.3"/>
    <x v="8"/>
    <s v="October 21, 1988 (United States)"/>
    <x v="46"/>
    <n v="3900"/>
    <s v="Bill Fishman"/>
    <s v="Bill Fishman"/>
    <s v="John Cusack"/>
    <s v="United States"/>
    <n v="3000000"/>
    <n v="343786"/>
    <n v="20093.816106719365"/>
    <n v="-7.7263588395106257"/>
    <s v="Front Films"/>
    <n v="93"/>
  </r>
  <r>
    <s v="Apartment Zero"/>
    <x v="0"/>
    <x v="0"/>
    <n v="118.3"/>
    <x v="8"/>
    <s v="September 15, 1989 (United Kingdom)"/>
    <x v="9"/>
    <n v="3700"/>
    <s v="Martin Donovan"/>
    <s v="Martin Donovan"/>
    <s v="Hart Bochner"/>
    <s v="United Kingdom"/>
    <n v="4000000"/>
    <n v="1267578"/>
    <n v="74088.180533596838"/>
    <n v="-2.1556243481663455"/>
    <s v="Producers Representative Organization"/>
    <n v="124"/>
  </r>
  <r>
    <s v="The Good Mother"/>
    <x v="0"/>
    <x v="0"/>
    <n v="118.3"/>
    <x v="8"/>
    <s v="November 4, 1988 (United States)"/>
    <x v="46"/>
    <n v="1500"/>
    <s v="Leonard Nimoy"/>
    <s v="Michael Bortman"/>
    <s v="Diane Keaton"/>
    <s v="United States"/>
    <n v="14000000"/>
    <n v="4764606"/>
    <n v="278484.62934782606"/>
    <n v="-1.9383332011083392"/>
    <s v="Touchstone Pictures"/>
    <n v="103"/>
  </r>
  <r>
    <s v="Indiana Jones and the Last Crusade"/>
    <x v="8"/>
    <x v="2"/>
    <n v="124"/>
    <x v="9"/>
    <s v="May 24, 1989 (United States)"/>
    <x v="7"/>
    <n v="707000"/>
    <s v="Steven Spielberg"/>
    <s v="Jeffrey Boam"/>
    <s v="Harrison Ford"/>
    <s v="United States"/>
    <n v="48000000"/>
    <n v="474171806"/>
    <n v="29050051.355731227"/>
    <n v="0.89877086871757195"/>
    <s v="Paramount Pictures"/>
    <n v="127"/>
  </r>
  <r>
    <s v="Road House"/>
    <x v="0"/>
    <x v="2"/>
    <n v="124"/>
    <x v="9"/>
    <s v="May 19, 1989 (United States)"/>
    <x v="14"/>
    <n v="66000"/>
    <s v="Rowdy Herrington"/>
    <s v="R. Lance Hill"/>
    <s v="Patrick Swayze"/>
    <s v="United States"/>
    <n v="17000000"/>
    <n v="30050028"/>
    <n v="1841009.6205533596"/>
    <n v="0.43427673345262774"/>
    <s v="Silver Pictures"/>
    <n v="114"/>
  </r>
  <r>
    <s v="Batman"/>
    <x v="8"/>
    <x v="2"/>
    <n v="124"/>
    <x v="9"/>
    <s v="June 23, 1989 (United States)"/>
    <x v="24"/>
    <n v="346000"/>
    <s v="Tim Burton"/>
    <s v="Bob Kane"/>
    <s v="Michael Keaton"/>
    <s v="United States"/>
    <n v="35000000"/>
    <n v="411508343"/>
    <n v="25210985.440711461"/>
    <n v="0.91494704640775659"/>
    <s v="Warner Bros."/>
    <n v="126"/>
  </r>
  <r>
    <s v="Bill &amp; Ted's Excellent Adventure"/>
    <x v="1"/>
    <x v="1"/>
    <n v="124"/>
    <x v="9"/>
    <s v="February 17, 1989 (United States)"/>
    <x v="9"/>
    <n v="123000"/>
    <s v="Stephen Herek"/>
    <s v="Chris Matheson"/>
    <s v="Keanu Reeves"/>
    <s v="United States"/>
    <n v="10000000"/>
    <n v="40508994"/>
    <n v="2481776.3122529644"/>
    <n v="0.75314124068348876"/>
    <s v="De Laurentiis Entertainment Group (DEG)"/>
    <n v="90"/>
  </r>
  <r>
    <s v="Field of Dreams"/>
    <x v="1"/>
    <x v="0"/>
    <n v="124"/>
    <x v="9"/>
    <s v="May 5, 1989 (United States)"/>
    <x v="24"/>
    <n v="111000"/>
    <s v="Phil Alden Robinson"/>
    <s v="W.P. Kinsella"/>
    <s v="Kevin Costner"/>
    <s v="United States"/>
    <m/>
    <n v="84431625"/>
    <n v="5172688.4881422929"/>
    <n v="1"/>
    <s v="Gordon Company"/>
    <n v="107"/>
  </r>
  <r>
    <s v="Dead Poets Society"/>
    <x v="1"/>
    <x v="3"/>
    <n v="124"/>
    <x v="9"/>
    <s v="June 9, 1989 (United States)"/>
    <x v="31"/>
    <n v="442000"/>
    <s v="Peter Weir"/>
    <s v="Tom Schulman"/>
    <s v="Robin Williams"/>
    <s v="United States"/>
    <n v="16400000"/>
    <n v="235860116"/>
    <n v="14449928.055335969"/>
    <n v="0.93046726051809459"/>
    <s v="Touchstone Pictures"/>
    <n v="128"/>
  </r>
  <r>
    <s v="The Little Mermaid"/>
    <x v="2"/>
    <x v="10"/>
    <n v="124"/>
    <x v="9"/>
    <s v="November 17, 1989 (United States)"/>
    <x v="37"/>
    <n v="244000"/>
    <s v="Ron Clements"/>
    <s v="John Musker"/>
    <s v="Jodi Benson"/>
    <s v="United States"/>
    <n v="40000000"/>
    <n v="211343479"/>
    <n v="12947920.650197629"/>
    <n v="0.81073463828046477"/>
    <s v="Walt Disney Pictures"/>
    <n v="83"/>
  </r>
  <r>
    <s v="The Abyss"/>
    <x v="8"/>
    <x v="1"/>
    <n v="124"/>
    <x v="9"/>
    <s v="August 9, 1989 (United States)"/>
    <x v="24"/>
    <n v="167000"/>
    <s v="James Cameron"/>
    <s v="James Cameron"/>
    <s v="Ed Harris"/>
    <s v="United States"/>
    <n v="70000000"/>
    <n v="90000098"/>
    <n v="5513839.9960474307"/>
    <n v="0.22222306913488027"/>
    <s v="Twentieth Century Fox"/>
    <n v="140"/>
  </r>
  <r>
    <s v="Back to the Future Part II"/>
    <x v="1"/>
    <x v="1"/>
    <n v="124"/>
    <x v="9"/>
    <s v="November 22, 1989 (United States)"/>
    <x v="40"/>
    <n v="494000"/>
    <s v="Robert Zemeckis"/>
    <s v="Robert Zemeckis"/>
    <s v="Michael J. Fox"/>
    <s v="United States"/>
    <n v="40000000"/>
    <n v="332500002"/>
    <n v="20370553.482213438"/>
    <n v="0.87969924884391426"/>
    <s v="Universal Pictures"/>
    <n v="108"/>
  </r>
  <r>
    <s v="Do the Right Thing"/>
    <x v="0"/>
    <x v="3"/>
    <n v="124"/>
    <x v="9"/>
    <s v="July 21, 1989 (United States)"/>
    <x v="45"/>
    <n v="94000"/>
    <s v="Spike Lee"/>
    <s v="Spike Lee"/>
    <s v="Danny Aiello"/>
    <s v="United States"/>
    <n v="6500000"/>
    <n v="37295445"/>
    <n v="2284898.8043478262"/>
    <n v="0.82571598220640618"/>
    <s v="40 Acres &amp; A Mule Filmworks"/>
    <n v="120"/>
  </r>
  <r>
    <s v="Honey, I Shrunk the Kids"/>
    <x v="1"/>
    <x v="1"/>
    <n v="124"/>
    <x v="9"/>
    <s v="June 23, 1989 (United States)"/>
    <x v="5"/>
    <n v="146000"/>
    <s v="Joe Johnston"/>
    <s v="Stuart Gordon"/>
    <s v="Rick Moranis"/>
    <s v="United States"/>
    <n v="18000000"/>
    <n v="222724172"/>
    <n v="13645156.782608695"/>
    <n v="0.9191825483585141"/>
    <s v="Walt Disney Pictures"/>
    <n v="93"/>
  </r>
  <r>
    <s v="Turner &amp; Hooch"/>
    <x v="1"/>
    <x v="3"/>
    <n v="124"/>
    <x v="9"/>
    <s v="July 28, 1989 (United States)"/>
    <x v="19"/>
    <n v="66000"/>
    <s v="Roger Spottiswoode"/>
    <s v="Dennis Shryack"/>
    <s v="Tom Hanks"/>
    <s v="United States"/>
    <n v="13000000"/>
    <n v="71079915"/>
    <n v="4354698.3498023711"/>
    <n v="0.81710726581482263"/>
    <s v="Touchstone Pictures"/>
    <n v="97"/>
  </r>
  <r>
    <s v="Weekend at Bernie's"/>
    <x v="8"/>
    <x v="1"/>
    <n v="124"/>
    <x v="9"/>
    <s v="July 5, 1989 (United States)"/>
    <x v="5"/>
    <n v="51000"/>
    <s v="Ted Kotcheff"/>
    <s v="Robert Klane"/>
    <s v="Andrew McCarthy"/>
    <s v="United States"/>
    <m/>
    <n v="30218387"/>
    <n v="1851324.104743083"/>
    <n v="1"/>
    <s v="Gladden Entertainment"/>
    <n v="97"/>
  </r>
  <r>
    <s v="The Karate Kid Part III"/>
    <x v="1"/>
    <x v="2"/>
    <n v="124"/>
    <x v="9"/>
    <s v="June 30, 1989 (United States)"/>
    <x v="11"/>
    <n v="56000"/>
    <s v="John G. Avildsen"/>
    <s v="Robert Mark Kamen"/>
    <s v="Ralph Macchio"/>
    <s v="United States"/>
    <m/>
    <n v="38956288"/>
    <n v="2386650.0553359683"/>
    <n v="1"/>
    <s v="Columbia Pictures"/>
    <n v="112"/>
  </r>
  <r>
    <s v="Sex, Lies, and Videotape"/>
    <x v="0"/>
    <x v="0"/>
    <n v="124"/>
    <x v="9"/>
    <s v="September 22, 1989 (United States)"/>
    <x v="13"/>
    <n v="52000"/>
    <s v="Steven Soderbergh"/>
    <s v="Steven Soderbergh"/>
    <s v="James Spader"/>
    <s v="United States"/>
    <n v="1200000"/>
    <n v="24741667"/>
    <n v="1515793.8280632412"/>
    <n v="0.95149882180533751"/>
    <s v="Outlaw Productions (I)"/>
    <n v="100"/>
  </r>
  <r>
    <s v="When Harry Met Sally..."/>
    <x v="0"/>
    <x v="3"/>
    <n v="124"/>
    <x v="9"/>
    <s v="July 21, 1989 (United States)"/>
    <x v="37"/>
    <n v="201000"/>
    <s v="Rob Reiner"/>
    <s v="Nora Ephron"/>
    <s v="Billy Crystal"/>
    <s v="United States"/>
    <n v="16000000"/>
    <n v="93232006"/>
    <n v="5711842.2648221347"/>
    <n v="0.82838511487138866"/>
    <s v="Castle Rock Entertainment"/>
    <n v="95"/>
  </r>
  <r>
    <s v="Major League"/>
    <x v="0"/>
    <x v="3"/>
    <n v="124"/>
    <x v="9"/>
    <s v="April 7, 1989 (United States)"/>
    <x v="13"/>
    <n v="64000"/>
    <s v="David S. Ward"/>
    <s v="David S. Ward"/>
    <s v="Tom Berenger"/>
    <s v="United States"/>
    <n v="11000000"/>
    <n v="49797148"/>
    <n v="3050813.4150197627"/>
    <n v="0.77910381534299911"/>
    <s v="Mirage Enterprises"/>
    <n v="107"/>
  </r>
  <r>
    <s v="Steel Magnolias"/>
    <x v="1"/>
    <x v="3"/>
    <n v="124"/>
    <x v="9"/>
    <s v="November 22, 1989 (United States)"/>
    <x v="4"/>
    <n v="50000"/>
    <s v="Herbert Ross"/>
    <s v="Robert Harling"/>
    <s v="Shirley MacLaine"/>
    <s v="United States"/>
    <n v="15000000"/>
    <n v="96759512"/>
    <n v="5927954.2924901182"/>
    <n v="0.8449764814853552"/>
    <s v="TriStar Pictures"/>
    <n v="117"/>
  </r>
  <r>
    <s v="Pet Sematary"/>
    <x v="0"/>
    <x v="7"/>
    <n v="124"/>
    <x v="9"/>
    <s v="April 21, 1989 (United States)"/>
    <x v="14"/>
    <n v="97000"/>
    <s v="Mary Lambert"/>
    <s v="Stephen King"/>
    <s v="Dale Midkiff"/>
    <s v="United States"/>
    <n v="11500000"/>
    <n v="57470138"/>
    <n v="3520897.7826086958"/>
    <n v="0.79989607820325748"/>
    <s v="Paramount Pictures"/>
    <n v="103"/>
  </r>
  <r>
    <s v="Uncle Buck"/>
    <x v="1"/>
    <x v="3"/>
    <n v="124"/>
    <x v="9"/>
    <s v="August 16, 1989 (United States)"/>
    <x v="9"/>
    <n v="88000"/>
    <s v="John Hughes"/>
    <s v="John Hughes"/>
    <s v="John Candy"/>
    <s v="United States"/>
    <n v="15000000"/>
    <n v="79258538"/>
    <n v="4855760.2332015811"/>
    <n v="0.81074594133946809"/>
    <s v="Universal Pictures"/>
    <n v="100"/>
  </r>
  <r>
    <s v="Ghostbusters II"/>
    <x v="1"/>
    <x v="2"/>
    <n v="124"/>
    <x v="9"/>
    <s v="June 16, 1989 (United States)"/>
    <x v="14"/>
    <n v="187000"/>
    <s v="Ivan Reitman"/>
    <s v="Dan Aykroyd"/>
    <s v="Bill Murray"/>
    <s v="United States"/>
    <n v="37000000"/>
    <n v="215394738"/>
    <n v="13196120.312252965"/>
    <n v="0.8282223588953227"/>
    <s v="Columbia Pictures"/>
    <n v="108"/>
  </r>
  <r>
    <s v="Tango &amp; Cash"/>
    <x v="0"/>
    <x v="2"/>
    <n v="124"/>
    <x v="9"/>
    <s v="December 22, 1989 (United States)"/>
    <x v="5"/>
    <n v="98000"/>
    <s v="Andrey Konchalovskiy"/>
    <s v="Randy Feldman"/>
    <s v="Sylvester Stallone"/>
    <s v="United States"/>
    <n v="55000000"/>
    <n v="63408614"/>
    <n v="3884717.4584980239"/>
    <n v="0.1326099636872681"/>
    <s v="Warner Bros."/>
    <n v="104"/>
  </r>
  <r>
    <s v="Born on the Fourth of July"/>
    <x v="0"/>
    <x v="5"/>
    <n v="124"/>
    <x v="9"/>
    <s v="January 5, 1990 (United States)"/>
    <x v="13"/>
    <n v="101000"/>
    <s v="Oliver Stone"/>
    <s v="Ron Kovic"/>
    <s v="Tom Cruise"/>
    <s v="United States"/>
    <n v="14000000"/>
    <n v="161001698"/>
    <n v="9863740.3913043477"/>
    <n v="0.91304439534544535"/>
    <s v="Ixtlan"/>
    <n v="145"/>
  </r>
  <r>
    <s v="Glory"/>
    <x v="0"/>
    <x v="5"/>
    <n v="124"/>
    <x v="9"/>
    <s v="February 16, 1990 (United States)"/>
    <x v="40"/>
    <n v="126000"/>
    <s v="Edward Zwick"/>
    <s v="Kevin Jarre"/>
    <s v="Matthew Broderick"/>
    <s v="United States"/>
    <n v="18000000"/>
    <n v="26979166"/>
    <n v="1652873.8063241106"/>
    <n v="0.332818516332195"/>
    <s v="TriStar Pictures"/>
    <n v="122"/>
  </r>
  <r>
    <s v="Parenthood"/>
    <x v="8"/>
    <x v="3"/>
    <n v="124"/>
    <x v="9"/>
    <s v="August 2, 1989 (United States)"/>
    <x v="9"/>
    <n v="46000"/>
    <s v="Ron Howard"/>
    <s v="Lowell Ganz"/>
    <s v="Steve Martin"/>
    <s v="United States"/>
    <n v="20000000"/>
    <n v="126297830"/>
    <n v="7737614.0909090908"/>
    <n v="0.84164415176412766"/>
    <s v="Imagine Entertainment"/>
    <n v="124"/>
  </r>
  <r>
    <s v="Lethal Weapon 2"/>
    <x v="0"/>
    <x v="2"/>
    <n v="124"/>
    <x v="9"/>
    <s v="July 7, 1989 (United States)"/>
    <x v="13"/>
    <n v="166000"/>
    <s v="Richard Donner"/>
    <s v="Jeffrey Boam"/>
    <s v="Mel Gibson"/>
    <s v="United States"/>
    <n v="28000000"/>
    <n v="227853986"/>
    <n v="13959433.924901186"/>
    <n v="0.87711428493508992"/>
    <s v="Warner Bros."/>
    <n v="114"/>
  </r>
  <r>
    <s v="National Lampoon's Christmas Vacation"/>
    <x v="8"/>
    <x v="3"/>
    <n v="124"/>
    <x v="9"/>
    <s v="December 1, 1989 (United States)"/>
    <x v="37"/>
    <n v="164000"/>
    <s v="Jeremiah S. Chechik"/>
    <s v="John Hughes"/>
    <s v="Chevy Chase"/>
    <s v="United States"/>
    <n v="27000000"/>
    <n v="73594646"/>
    <n v="4508762.8972332012"/>
    <n v="0.63312548578601768"/>
    <s v="Warner Bros."/>
    <n v="97"/>
  </r>
  <r>
    <s v="The 'Burbs"/>
    <x v="1"/>
    <x v="3"/>
    <n v="124"/>
    <x v="9"/>
    <s v="February 17, 1989 (United States)"/>
    <x v="15"/>
    <n v="71000"/>
    <s v="Joe Dante"/>
    <s v="Dana Olsen"/>
    <s v="Tom Hanks"/>
    <s v="United States"/>
    <n v="18000000"/>
    <n v="49101993"/>
    <n v="3008224.8675889326"/>
    <n v="0.63341610186779995"/>
    <s v="Imagine Entertainment"/>
    <n v="102"/>
  </r>
  <r>
    <s v="Say Anything"/>
    <x v="8"/>
    <x v="3"/>
    <n v="124"/>
    <x v="9"/>
    <s v="April 14, 1989 (United States)"/>
    <x v="4"/>
    <n v="85000"/>
    <s v="Cameron Crowe"/>
    <s v="Cameron Crowe"/>
    <s v="John Cusack"/>
    <s v="United States"/>
    <m/>
    <n v="21515196"/>
    <n v="1318124.6561264822"/>
    <n v="1"/>
    <s v="Gracie Films"/>
    <n v="100"/>
  </r>
  <r>
    <s v="License to Kill"/>
    <x v="8"/>
    <x v="2"/>
    <n v="124"/>
    <x v="9"/>
    <s v="July 14, 1989 (United States)"/>
    <x v="14"/>
    <n v="97000"/>
    <s v="John Glen"/>
    <s v="Michael G. Wilson"/>
    <s v="Timothy Dalton"/>
    <s v="United Kingdom"/>
    <n v="32000000"/>
    <n v="156167015"/>
    <n v="9567544.3972332012"/>
    <n v="0.79509117210186797"/>
    <s v="Danjaq"/>
    <n v="133"/>
  </r>
  <r>
    <s v="Shirley Valentine"/>
    <x v="0"/>
    <x v="3"/>
    <n v="124"/>
    <x v="9"/>
    <s v="August 30, 1989 (United States)"/>
    <x v="13"/>
    <n v="7400"/>
    <s v="Lewis Gilbert"/>
    <s v="Willy Russell"/>
    <s v="Pauline Collins"/>
    <s v="United Kingdom"/>
    <m/>
    <n v="6056912"/>
    <n v="371075.63636363635"/>
    <n v="1"/>
    <s v="Paramount Pictures"/>
    <n v="108"/>
  </r>
  <r>
    <s v="Harlem Nights"/>
    <x v="0"/>
    <x v="3"/>
    <n v="124"/>
    <x v="9"/>
    <s v="November 17, 1989 (United States)"/>
    <x v="10"/>
    <n v="21000"/>
    <s v="Eddie Murphy"/>
    <s v="Eddie Murphy"/>
    <s v="Eddie Murphy"/>
    <s v="United States"/>
    <n v="30000000"/>
    <n v="60864870"/>
    <n v="3728875.4347826089"/>
    <n v="0.50710483732241607"/>
    <s v="Eddie Murphy Productions"/>
    <n v="116"/>
  </r>
  <r>
    <s v="Lock Up"/>
    <x v="0"/>
    <x v="2"/>
    <n v="124"/>
    <x v="9"/>
    <s v="August 4, 1989 (United States)"/>
    <x v="5"/>
    <n v="39000"/>
    <s v="John Flynn"/>
    <s v="Richard Smith"/>
    <s v="Sylvester Stallone"/>
    <s v="United States"/>
    <n v="24000000"/>
    <n v="22099847"/>
    <n v="1353943.1956521738"/>
    <n v="-8.5980369004364607E-2"/>
    <s v="White Eagle"/>
    <n v="109"/>
  </r>
  <r>
    <s v="The Cook, the Thief, His Wife &amp; Her Lover"/>
    <x v="10"/>
    <x v="6"/>
    <n v="124"/>
    <x v="9"/>
    <s v="April 6, 1990 (United States)"/>
    <x v="37"/>
    <n v="36000"/>
    <s v="Peter Greenaway"/>
    <s v="Peter Greenaway"/>
    <s v="Richard Bohringer"/>
    <s v="Netherlands"/>
    <m/>
    <n v="7724701"/>
    <n v="473252.4328063241"/>
    <n v="1"/>
    <s v="Allarts"/>
    <n v="124"/>
  </r>
  <r>
    <s v="Warlock"/>
    <x v="0"/>
    <x v="2"/>
    <n v="124"/>
    <x v="9"/>
    <s v="January 11, 1991 (United States)"/>
    <x v="19"/>
    <n v="16000"/>
    <s v="Steve Miner"/>
    <s v="David Twohy"/>
    <s v="Julian Sands"/>
    <s v="United States"/>
    <n v="7000000"/>
    <n v="9094451"/>
    <n v="557169.92292490124"/>
    <n v="0.23029988286263789"/>
    <s v="New World Pictures"/>
    <n v="103"/>
  </r>
  <r>
    <s v="See No Evil, Hear No Evil"/>
    <x v="0"/>
    <x v="3"/>
    <n v="124"/>
    <x v="9"/>
    <s v="May 12, 1989 (United States)"/>
    <x v="15"/>
    <n v="50000"/>
    <s v="Arthur Hiller"/>
    <s v="Earl Barret"/>
    <s v="Richard Pryor"/>
    <s v="United States"/>
    <n v="18000000"/>
    <n v="46908987"/>
    <n v="2873870.7450592886"/>
    <n v="0.61627821977907982"/>
    <s v="TriStar Pictures"/>
    <n v="103"/>
  </r>
  <r>
    <s v="Casualties of War"/>
    <x v="0"/>
    <x v="2"/>
    <n v="124"/>
    <x v="9"/>
    <s v="August 18, 1989 (United States)"/>
    <x v="12"/>
    <n v="42000"/>
    <s v="Brian De Palma"/>
    <s v="Daniel Lang"/>
    <s v="Michael J. Fox"/>
    <s v="United States"/>
    <n v="22500000"/>
    <n v="18671317"/>
    <n v="1143894.9150197629"/>
    <n v="-0.2050569330486971"/>
    <s v="Art Linson Productions"/>
    <n v="113"/>
  </r>
  <r>
    <s v="The Package"/>
    <x v="0"/>
    <x v="2"/>
    <n v="124"/>
    <x v="9"/>
    <s v="August 25, 1989 (United States)"/>
    <x v="5"/>
    <n v="9100"/>
    <s v="Andrew Davis"/>
    <s v="John Bishop"/>
    <s v="Gene Hackman"/>
    <s v="United States"/>
    <n v="18000000"/>
    <n v="10647219"/>
    <n v="652299.97826086951"/>
    <n v="-0.6905823013502399"/>
    <s v="Orion Pictures"/>
    <n v="108"/>
  </r>
  <r>
    <s v="My Left Foot"/>
    <x v="0"/>
    <x v="5"/>
    <n v="124"/>
    <x v="9"/>
    <s v="March 30, 1990 (United States)"/>
    <x v="6"/>
    <n v="70000"/>
    <s v="Jim Sheridan"/>
    <s v="Shane Connaughton"/>
    <s v="Daniel Day-Lewis"/>
    <s v="Ireland"/>
    <m/>
    <n v="14743391"/>
    <n v="903251.22727272729"/>
    <n v="1"/>
    <s v="Ferndale Films"/>
    <n v="103"/>
  </r>
  <r>
    <s v="The War of the Roses"/>
    <x v="0"/>
    <x v="3"/>
    <n v="124"/>
    <x v="9"/>
    <s v="December 8, 1989 (United States)"/>
    <x v="8"/>
    <n v="50000"/>
    <s v="Danny DeVito"/>
    <s v="Warren Adler"/>
    <s v="Michael Douglas"/>
    <s v="United States"/>
    <n v="26000000"/>
    <n v="160188546"/>
    <n v="9813922.7786561269"/>
    <n v="0.83769126664025029"/>
    <s v="Twentieth Century Fox"/>
    <n v="116"/>
  </r>
  <r>
    <s v="Wild Orchid"/>
    <x v="0"/>
    <x v="0"/>
    <n v="124"/>
    <x v="9"/>
    <s v="April 27, 1990 (United States)"/>
    <x v="26"/>
    <n v="12000"/>
    <s v="Zalman King"/>
    <s v="Patricia Louisianna Knop"/>
    <s v="Mickey Rourke"/>
    <s v="United States"/>
    <m/>
    <n v="11060485"/>
    <n v="677618.64624505932"/>
    <n v="1"/>
    <s v="Vision PDG"/>
    <n v="105"/>
  </r>
  <r>
    <s v="Little Monsters"/>
    <x v="1"/>
    <x v="1"/>
    <n v="124"/>
    <x v="9"/>
    <s v="August 25, 1989 (United States)"/>
    <x v="10"/>
    <n v="12000"/>
    <s v="Richard Greenberg"/>
    <s v="Terry Rossio"/>
    <s v="Fred Savage"/>
    <s v="United States"/>
    <m/>
    <n v="793775"/>
    <n v="48630.48418972332"/>
    <n v="1"/>
    <s v="Davis Entertainment"/>
    <n v="100"/>
  </r>
  <r>
    <s v="The Wizard"/>
    <x v="1"/>
    <x v="1"/>
    <n v="124"/>
    <x v="9"/>
    <s v="December 15, 1989 (United States)"/>
    <x v="10"/>
    <n v="14000"/>
    <s v="Todd Holland"/>
    <s v="David Chisholm"/>
    <s v="Fred Savage"/>
    <s v="United States"/>
    <n v="6000000"/>
    <n v="14278900"/>
    <n v="874794.26877470361"/>
    <n v="0.57979956439221514"/>
    <s v="Carolco Pictures"/>
    <n v="100"/>
  </r>
  <r>
    <s v="UHF"/>
    <x v="8"/>
    <x v="3"/>
    <n v="124"/>
    <x v="9"/>
    <s v="July 21, 1989 (United States)"/>
    <x v="9"/>
    <n v="27000"/>
    <s v="Jay Levey"/>
    <s v="'Weird Al' Yankovic"/>
    <s v="'Weird Al' Yankovic"/>
    <s v="United States"/>
    <n v="5000000"/>
    <n v="6157157"/>
    <n v="377217.12845849805"/>
    <n v="0.18793690009853573"/>
    <s v="Cinecorp SAC"/>
    <n v="97"/>
  </r>
  <r>
    <s v="Look Who's Talking"/>
    <x v="8"/>
    <x v="3"/>
    <n v="124"/>
    <x v="9"/>
    <s v="October 13, 1989 (United States)"/>
    <x v="23"/>
    <n v="78000"/>
    <s v="Amy Heckerling"/>
    <s v="Amy Heckerling"/>
    <s v="John Travolta"/>
    <s v="United States"/>
    <n v="7500000"/>
    <n v="296999813"/>
    <n v="18195640.717391305"/>
    <n v="0.97474745884772662"/>
    <s v="TriStar Pictures"/>
    <n v="93"/>
  </r>
  <r>
    <s v="Star Trek V: The Final Frontier"/>
    <x v="1"/>
    <x v="2"/>
    <n v="124"/>
    <x v="9"/>
    <s v="June 9, 1989 (United States)"/>
    <x v="30"/>
    <n v="57000"/>
    <s v="William Shatner"/>
    <s v="Gene Roddenberry"/>
    <s v="William Shatner"/>
    <s v="United States"/>
    <n v="27800000"/>
    <n v="52210049"/>
    <n v="3198639.3656126484"/>
    <n v="0.46753545471677299"/>
    <s v="Paramount Pictures"/>
    <n v="107"/>
  </r>
  <r>
    <s v="Tie Me Up! Tie Me Down!"/>
    <x v="5"/>
    <x v="3"/>
    <n v="124"/>
    <x v="9"/>
    <s v="January 22, 1990 (Spain)"/>
    <x v="9"/>
    <n v="26000"/>
    <s v="Pedro AlmodÃ³var"/>
    <s v="Pedro AlmodÃ³var"/>
    <s v="Victoria Abril"/>
    <s v="Spain"/>
    <m/>
    <n v="4088140"/>
    <n v="250459.1699604743"/>
    <n v="1"/>
    <s v="El Deseo"/>
    <n v="101"/>
  </r>
  <r>
    <s v="All Dogs Go to Heaven"/>
    <x v="2"/>
    <x v="10"/>
    <n v="124"/>
    <x v="9"/>
    <s v="November 17, 1989 (United States)"/>
    <x v="8"/>
    <n v="38000"/>
    <s v="Don Bluth"/>
    <s v="Don Bluth"/>
    <s v="Dom DeLuise"/>
    <s v="Ireland"/>
    <n v="13800000"/>
    <n v="27100027"/>
    <n v="1660278.333992095"/>
    <n v="0.49077541509460487"/>
    <s v="Goldcrest Films International"/>
    <n v="84"/>
  </r>
  <r>
    <s v="Cyborg"/>
    <x v="0"/>
    <x v="2"/>
    <n v="124"/>
    <x v="9"/>
    <s v="April 7, 1989 (United States)"/>
    <x v="27"/>
    <n v="30000"/>
    <s v="Albert Pyun"/>
    <s v="Albert Pyun"/>
    <s v="Jean-Claude Van Damme"/>
    <s v="United States"/>
    <n v="500000"/>
    <n v="10166459"/>
    <n v="622846.3023715415"/>
    <n v="0.9508186675419632"/>
    <s v="Cannon Entertainment"/>
    <n v="86"/>
  </r>
  <r>
    <s v="Always"/>
    <x v="1"/>
    <x v="0"/>
    <n v="124"/>
    <x v="9"/>
    <s v="December 22, 1989 (United States)"/>
    <x v="5"/>
    <n v="29000"/>
    <s v="Steven Spielberg"/>
    <s v="Jerry Belson"/>
    <s v="Richard Dreyfuss"/>
    <s v="United States"/>
    <n v="31000000"/>
    <n v="74134790"/>
    <n v="4541854.7233201582"/>
    <n v="0.58184274886325305"/>
    <s v="Universal Pictures"/>
    <n v="122"/>
  </r>
  <r>
    <s v="Leviathan"/>
    <x v="0"/>
    <x v="1"/>
    <n v="124"/>
    <x v="9"/>
    <s v="March 17, 1989 (United States)"/>
    <x v="1"/>
    <n v="19000"/>
    <s v="George P. Cosmatos"/>
    <s v="David Webb Peoples"/>
    <s v="Peter Weller"/>
    <s v="United States"/>
    <n v="25000000"/>
    <n v="15704614"/>
    <n v="962140.38339920947"/>
    <n v="-0.59188885508424471"/>
    <s v="Filmauro"/>
    <n v="98"/>
  </r>
  <r>
    <s v="Best of the Best"/>
    <x v="8"/>
    <x v="2"/>
    <n v="124"/>
    <x v="9"/>
    <s v="November 10, 1989 (United States)"/>
    <x v="5"/>
    <n v="13000"/>
    <s v="Robert Radler"/>
    <s v="Phillip Rhee"/>
    <s v="Eric Roberts"/>
    <s v="United States"/>
    <n v="5000000"/>
    <n v="1700000"/>
    <n v="104150.1976284585"/>
    <n v="-1.9411764705882353"/>
    <s v="The Movie Group"/>
    <n v="97"/>
  </r>
  <r>
    <s v="Dead Calm"/>
    <x v="0"/>
    <x v="4"/>
    <n v="124"/>
    <x v="9"/>
    <s v="April 7, 1989 (United States)"/>
    <x v="8"/>
    <n v="38000"/>
    <s v="Phillip Noyce"/>
    <s v="Terry Hayes"/>
    <s v="Nicole Kidman"/>
    <s v="Australia"/>
    <n v="10400000"/>
    <n v="7825009"/>
    <n v="479397.78458498023"/>
    <n v="-0.32907195378305637"/>
    <s v="Kennedy Miller Productions"/>
    <n v="96"/>
  </r>
  <r>
    <s v="Kickboxer"/>
    <x v="0"/>
    <x v="2"/>
    <n v="124"/>
    <x v="9"/>
    <s v="September 8, 1989 (United States)"/>
    <x v="16"/>
    <n v="52000"/>
    <s v="Mark DiSalle"/>
    <s v="Mark DiSalle"/>
    <s v="Jean-Claude Van Damme"/>
    <s v="United States"/>
    <n v="1500000"/>
    <n v="14697005"/>
    <n v="900409.39723320154"/>
    <n v="0.89793838948819849"/>
    <s v="Kings Road Entertainment"/>
    <n v="97"/>
  </r>
  <r>
    <s v="Black Rain"/>
    <x v="0"/>
    <x v="2"/>
    <n v="124"/>
    <x v="9"/>
    <s v="September 22, 1989 (United States)"/>
    <x v="14"/>
    <n v="51000"/>
    <s v="Ridley Scott"/>
    <s v="Craig Bolotin"/>
    <s v="Michael Douglas"/>
    <s v="United States"/>
    <n v="30000000"/>
    <n v="134212055"/>
    <n v="8222477.6778656123"/>
    <n v="0.77647313425012376"/>
    <s v="Paramount Pictures"/>
    <n v="125"/>
  </r>
  <r>
    <s v="Troop Beverly Hills"/>
    <x v="1"/>
    <x v="1"/>
    <n v="124"/>
    <x v="9"/>
    <s v="March 24, 1989 (United States)"/>
    <x v="1"/>
    <n v="9600"/>
    <s v="Jeff Kanew"/>
    <s v="Ava Ostern Fries"/>
    <s v="Shelley Long"/>
    <s v="United States"/>
    <n v="18000000"/>
    <n v="8508843"/>
    <n v="521292.75296442688"/>
    <n v="-1.1154462480974205"/>
    <s v="Weintraub Entertainment Group"/>
    <n v="105"/>
  </r>
  <r>
    <s v="Driving Miss Daisy"/>
    <x v="1"/>
    <x v="0"/>
    <n v="124"/>
    <x v="9"/>
    <s v="January 26, 1990 (United States)"/>
    <x v="34"/>
    <n v="102000"/>
    <s v="Bruce Beresford"/>
    <s v="Alfred Uhry"/>
    <s v="Morgan Freeman"/>
    <s v="United States"/>
    <n v="7500000"/>
    <n v="145793296"/>
    <n v="8932000.3478260878"/>
    <n v="0.94855730540586725"/>
    <s v="The Zanuck Company"/>
    <n v="99"/>
  </r>
  <r>
    <s v="Drugstore Cowboy"/>
    <x v="0"/>
    <x v="6"/>
    <n v="124"/>
    <x v="9"/>
    <s v="October 20, 1989 (United States)"/>
    <x v="4"/>
    <n v="34000"/>
    <s v="Gus Van Sant"/>
    <s v="James Fogle"/>
    <s v="Matt Dillon"/>
    <s v="United States"/>
    <n v="2500000"/>
    <n v="4729352"/>
    <n v="289742.90909090912"/>
    <n v="0.47138635483254365"/>
    <s v="Avenue Pictures"/>
    <n v="101"/>
  </r>
  <r>
    <s v="A Nightmare on Elm Street 5: The Dream Child"/>
    <x v="0"/>
    <x v="7"/>
    <n v="124"/>
    <x v="9"/>
    <s v="August 11, 1989 (United States)"/>
    <x v="27"/>
    <n v="42000"/>
    <s v="Stephen Hopkins"/>
    <s v="Wes Craven"/>
    <s v="Robert Englund"/>
    <s v="United States"/>
    <n v="6000000"/>
    <n v="22168359"/>
    <n v="1358140.5711462451"/>
    <n v="0.7293439717391802"/>
    <s v="New Line Cinema"/>
    <n v="89"/>
  </r>
  <r>
    <s v="Dream a Little Dream"/>
    <x v="8"/>
    <x v="3"/>
    <n v="124"/>
    <x v="9"/>
    <s v="March 3, 1989 (United States)"/>
    <x v="1"/>
    <n v="6500"/>
    <s v="Marc Rocco"/>
    <s v="Daniel Jay Franklin"/>
    <s v="Corey Feldman"/>
    <s v="United States"/>
    <m/>
    <n v="5552441"/>
    <n v="340169.31027667987"/>
    <n v="1"/>
    <s v="Lightning Pictures"/>
    <n v="114"/>
  </r>
  <r>
    <s v="Halloween 5: The Revenge of Michael Myers"/>
    <x v="0"/>
    <x v="4"/>
    <n v="124"/>
    <x v="9"/>
    <s v="October 13, 1989 (United States)"/>
    <x v="27"/>
    <n v="36000"/>
    <s v="Dominique Othenin-Girard"/>
    <s v="John Carpenter"/>
    <s v="Donald Pleasence"/>
    <s v="United States"/>
    <n v="5000000"/>
    <n v="11642254"/>
    <n v="713260.62055335974"/>
    <n v="0.57052989910716601"/>
    <s v="Magnum Pictures Inc."/>
    <n v="96"/>
  </r>
  <r>
    <s v="DeepStar Six"/>
    <x v="0"/>
    <x v="2"/>
    <n v="124"/>
    <x v="9"/>
    <s v="January 13, 1989 (United States)"/>
    <x v="20"/>
    <n v="11000"/>
    <s v="Sean S. Cunningham"/>
    <s v="Lewis Abernathy"/>
    <s v="Greg Evigan"/>
    <s v="United States"/>
    <n v="8000000"/>
    <n v="8143225"/>
    <n v="498893.23122529645"/>
    <n v="1.7588240531239158E-2"/>
    <s v="Carolco Entertainment"/>
    <n v="99"/>
  </r>
  <r>
    <s v="Sea of Love"/>
    <x v="0"/>
    <x v="6"/>
    <n v="124"/>
    <x v="9"/>
    <s v="September 15, 1989 (United States)"/>
    <x v="8"/>
    <n v="39000"/>
    <s v="Harold Becker"/>
    <s v="Richard Price"/>
    <s v="Al Pacino"/>
    <s v="United States"/>
    <n v="19000000"/>
    <n v="110879513"/>
    <n v="6793013.6422924902"/>
    <n v="0.82864282601962724"/>
    <s v="Universal Pictures"/>
    <n v="113"/>
  </r>
  <r>
    <s v="Skin Deep"/>
    <x v="0"/>
    <x v="3"/>
    <n v="124"/>
    <x v="9"/>
    <s v="March 3, 1989 (United States)"/>
    <x v="10"/>
    <n v="4200"/>
    <s v="Blake Edwards"/>
    <s v="Blake Edwards"/>
    <s v="John Ritter"/>
    <s v="United States"/>
    <n v="9000000"/>
    <n v="19674852"/>
    <n v="1205376.3083003953"/>
    <n v="0.54256326807439259"/>
    <s v="Beco Films"/>
    <n v="101"/>
  </r>
  <r>
    <s v="K-9"/>
    <x v="8"/>
    <x v="2"/>
    <n v="124"/>
    <x v="9"/>
    <s v="April 28, 1989 (United States)"/>
    <x v="22"/>
    <n v="32000"/>
    <s v="Rod Daniel"/>
    <s v="Steven Siegel"/>
    <s v="Jim Belushi"/>
    <s v="United States"/>
    <n v="17000000"/>
    <n v="78247647"/>
    <n v="4793828.1758893281"/>
    <n v="0.78274107079539401"/>
    <s v="Gordon Company"/>
    <n v="101"/>
  </r>
  <r>
    <s v="Lean on Me"/>
    <x v="8"/>
    <x v="0"/>
    <n v="124"/>
    <x v="9"/>
    <s v="March 3, 1989 (United States)"/>
    <x v="34"/>
    <n v="19000"/>
    <s v="John G. Avildsen"/>
    <s v="Michael Schiffer"/>
    <s v="Morgan Freeman"/>
    <s v="United States"/>
    <n v="10000000"/>
    <n v="31906454"/>
    <n v="1954743.229249012"/>
    <n v="0.6865837864652713"/>
    <s v="Norman Twain Productions"/>
    <n v="108"/>
  </r>
  <r>
    <s v="Henry V"/>
    <x v="8"/>
    <x v="2"/>
    <n v="124"/>
    <x v="9"/>
    <s v="November 8, 1989 (United States)"/>
    <x v="24"/>
    <n v="29000"/>
    <s v="Kenneth Branagh"/>
    <s v="William Shakespeare"/>
    <s v="Kenneth Branagh"/>
    <s v="United Kingdom"/>
    <n v="9000000"/>
    <n v="10161099"/>
    <n v="622517.92292490124"/>
    <n v="0.11426903723701541"/>
    <s v="Renaissance Films"/>
    <n v="137"/>
  </r>
  <r>
    <s v="She's Out of Control"/>
    <x v="1"/>
    <x v="3"/>
    <n v="124"/>
    <x v="9"/>
    <s v="April 14, 1989 (United States)"/>
    <x v="20"/>
    <n v="4100"/>
    <s v="Stan Dragoti"/>
    <s v="Seth Winston"/>
    <s v="Tony Danza"/>
    <s v="United States"/>
    <m/>
    <n v="12065892"/>
    <n v="739214.72727272729"/>
    <n v="1"/>
    <s v="Weintraub Entertainment Group"/>
    <n v="90"/>
  </r>
  <r>
    <s v="Friday the 13th Part VIII: Jason Takes Manhattan"/>
    <x v="0"/>
    <x v="1"/>
    <n v="124"/>
    <x v="9"/>
    <s v="July 28, 1989 (United States)"/>
    <x v="26"/>
    <n v="35000"/>
    <s v="Rob Hedden"/>
    <s v="Rob Hedden"/>
    <s v="Jensen Daggett"/>
    <s v="Canada"/>
    <n v="5000000"/>
    <n v="14343976"/>
    <n v="878781.1383399209"/>
    <n v="0.65142161420236622"/>
    <s v="Paramount Pictures"/>
    <n v="100"/>
  </r>
  <r>
    <s v="Teen Witch"/>
    <x v="8"/>
    <x v="3"/>
    <n v="124"/>
    <x v="9"/>
    <s v="April 28, 1989 (United States)"/>
    <x v="10"/>
    <n v="8600"/>
    <s v="Dorian Walker"/>
    <s v="Robin Menken"/>
    <s v="Robyn Lively"/>
    <s v="United States"/>
    <m/>
    <n v="27843"/>
    <n v="1705.796442687747"/>
    <n v="1"/>
    <s v="Trans World Entertainment (TWE)"/>
    <n v="90"/>
  </r>
  <r>
    <s v="Valmont"/>
    <x v="0"/>
    <x v="0"/>
    <n v="124"/>
    <x v="9"/>
    <s v="November 17, 1989 (United States)"/>
    <x v="9"/>
    <n v="13000"/>
    <s v="Milos Forman"/>
    <s v="Choderlos de Laclos"/>
    <s v="Colin Firth"/>
    <s v="France"/>
    <n v="33000000"/>
    <n v="1132112"/>
    <n v="69358.640316205536"/>
    <n v="-28.149059457014854"/>
    <s v="Renn Productions"/>
    <n v="137"/>
  </r>
  <r>
    <s v="Scandal"/>
    <x v="0"/>
    <x v="0"/>
    <n v="124"/>
    <x v="9"/>
    <s v="April 28, 1989 (United States)"/>
    <x v="16"/>
    <n v="4800"/>
    <s v="Michael Caton-Jones"/>
    <s v="Michael Thomas"/>
    <s v="John Hurt"/>
    <s v="United Kingdom"/>
    <n v="7000000"/>
    <n v="8800000"/>
    <n v="539130.43478260865"/>
    <n v="0.20454545454545456"/>
    <s v="British Screen Productions"/>
    <n v="106"/>
  </r>
  <r>
    <s v="The Fabulous Baker Boys"/>
    <x v="0"/>
    <x v="3"/>
    <n v="124"/>
    <x v="9"/>
    <s v="October 13, 1989 (United States)"/>
    <x v="15"/>
    <n v="22000"/>
    <s v="Steve Kloves"/>
    <s v="Steve Kloves"/>
    <s v="Jeff Bridges"/>
    <s v="United States"/>
    <n v="13000000"/>
    <n v="18428904"/>
    <n v="1129043.5256916997"/>
    <n v="0.29458637366606283"/>
    <s v="Gladden Entertainment"/>
    <n v="114"/>
  </r>
  <r>
    <s v="Shocker"/>
    <x v="0"/>
    <x v="3"/>
    <n v="124"/>
    <x v="9"/>
    <s v="October 27, 1989 (United States)"/>
    <x v="30"/>
    <n v="15000"/>
    <s v="Wes Craven"/>
    <s v="Wes Craven"/>
    <s v="Michael Murphy"/>
    <s v="United States"/>
    <n v="5000000"/>
    <n v="16554699"/>
    <n v="1014220.6897233202"/>
    <n v="0.69797095072522908"/>
    <s v="Alive Films"/>
    <n v="109"/>
  </r>
  <r>
    <s v="Next of Kin"/>
    <x v="0"/>
    <x v="2"/>
    <n v="124"/>
    <x v="9"/>
    <s v="October 20, 1989 (United States)"/>
    <x v="1"/>
    <n v="9700"/>
    <s v="John Irvin"/>
    <s v="Michael Jenning"/>
    <s v="Patrick Swayze"/>
    <s v="United States"/>
    <n v="12000000"/>
    <n v="15942628"/>
    <n v="976722.26877470361"/>
    <n v="0.24730100959515583"/>
    <s v="Lorimar Film Entertainment"/>
    <n v="108"/>
  </r>
  <r>
    <s v="The Fly II"/>
    <x v="0"/>
    <x v="0"/>
    <n v="124"/>
    <x v="9"/>
    <s v="February 10, 1989 (United States)"/>
    <x v="27"/>
    <n v="22000"/>
    <s v="Chris Walas"/>
    <s v="Mick Garris"/>
    <s v="Eric Stoltz"/>
    <s v="United States"/>
    <m/>
    <n v="38903179"/>
    <n v="2383396.3418972334"/>
    <n v="1"/>
    <s v="Brooksfilms"/>
    <n v="105"/>
  </r>
  <r>
    <s v="She-Devil"/>
    <x v="8"/>
    <x v="3"/>
    <n v="124"/>
    <x v="9"/>
    <s v="December 8, 1989 (United States)"/>
    <x v="41"/>
    <n v="17000"/>
    <s v="Susan Seidelman"/>
    <s v="Fay Weldon"/>
    <s v="Meryl Streep"/>
    <s v="United States"/>
    <m/>
    <n v="15351421"/>
    <n v="940502.07707509887"/>
    <n v="1"/>
    <s v="Orion Pictures"/>
    <n v="99"/>
  </r>
  <r>
    <s v="Mystery Train"/>
    <x v="0"/>
    <x v="3"/>
    <n v="124"/>
    <x v="9"/>
    <s v="November 17, 1989 (United States)"/>
    <x v="37"/>
    <n v="26000"/>
    <s v="Jim Jarmusch"/>
    <s v="Jim Jarmusch"/>
    <s v="Masatoshi Nagase"/>
    <s v="Japan"/>
    <n v="2800000"/>
    <n v="1544973"/>
    <n v="94652.496047430832"/>
    <n v="-0.81232940640386597"/>
    <s v="JVC Entertainment Networks"/>
    <n v="110"/>
  </r>
  <r>
    <s v="Blaze"/>
    <x v="0"/>
    <x v="5"/>
    <n v="124"/>
    <x v="9"/>
    <s v="December 13, 1989 (United States)"/>
    <x v="22"/>
    <n v="3600"/>
    <s v="Ron Shelton"/>
    <s v="Blaze Starr"/>
    <s v="Paul Newman"/>
    <s v="United States"/>
    <n v="22000000"/>
    <n v="19131246"/>
    <n v="1172072.3833992095"/>
    <n v="-0.14995123684050687"/>
    <s v="Touchstone Pictures"/>
    <n v="120"/>
  </r>
  <r>
    <s v="The Rainbow"/>
    <x v="0"/>
    <x v="2"/>
    <n v="124"/>
    <x v="9"/>
    <s v="May 26, 1989 (United States)"/>
    <x v="19"/>
    <n v="1400"/>
    <s v="Ken Russell"/>
    <s v="Ken Russell"/>
    <s v="Sammi Davis"/>
    <s v="United Kingdom"/>
    <n v="11987578"/>
    <n v="444055"/>
    <n v="27204.950592885376"/>
    <n v="-25.995705486932923"/>
    <s v="Vestron Pictures"/>
    <n v="113"/>
  </r>
  <r>
    <s v="Gleaming the Cube"/>
    <x v="8"/>
    <x v="2"/>
    <n v="124"/>
    <x v="9"/>
    <s v="January 13, 1989 (United States)"/>
    <x v="21"/>
    <n v="7400"/>
    <s v="Graeme Clifford"/>
    <s v="Michael Tolkin"/>
    <s v="Christian Slater"/>
    <s v="United States"/>
    <n v="10000000"/>
    <n v="2777280"/>
    <n v="170149.5652173913"/>
    <n v="-2.6006452356262244"/>
    <s v="David Foster Productions"/>
    <n v="105"/>
  </r>
  <r>
    <s v="Fletch Lives"/>
    <x v="1"/>
    <x v="3"/>
    <n v="124"/>
    <x v="9"/>
    <s v="March 17, 1989 (United States)"/>
    <x v="10"/>
    <n v="20000"/>
    <s v="Michael Ritchie"/>
    <s v="Gregory McDonald"/>
    <s v="Chevy Chase"/>
    <s v="United States"/>
    <n v="8000000"/>
    <n v="39450960"/>
    <n v="2416956.0474308301"/>
    <n v="0.79721659498273301"/>
    <s v="Universal Pictures"/>
    <n v="95"/>
  </r>
  <r>
    <s v="Communion"/>
    <x v="0"/>
    <x v="5"/>
    <n v="124"/>
    <x v="9"/>
    <s v="November 10, 1989 (United States)"/>
    <x v="41"/>
    <n v="5900"/>
    <s v="Philippe Mora"/>
    <s v="Whitley Strieber"/>
    <s v="Christopher Walken"/>
    <s v="United States"/>
    <n v="5000000"/>
    <n v="1919653"/>
    <n v="117607.19960474309"/>
    <n v="-1.6046374006135484"/>
    <s v="Allied Vision"/>
    <n v="107"/>
  </r>
  <r>
    <s v="Erik the Viking"/>
    <x v="8"/>
    <x v="3"/>
    <n v="124"/>
    <x v="9"/>
    <s v="September 22, 1989 (United States)"/>
    <x v="19"/>
    <n v="13000"/>
    <s v="Terry Jones"/>
    <s v="Terry Jones"/>
    <s v="Tim Robbins"/>
    <s v="United Kingdom"/>
    <m/>
    <n v="1932642"/>
    <n v="118402.96837944664"/>
    <n v="1"/>
    <s v="KB Erik the Viking"/>
    <n v="107"/>
  </r>
  <r>
    <s v="Crimes and Misdemeanors"/>
    <x v="8"/>
    <x v="3"/>
    <n v="124"/>
    <x v="9"/>
    <s v="November 3, 1989 (United States)"/>
    <x v="6"/>
    <n v="56000"/>
    <s v="Woody Allen"/>
    <s v="Woody Allen"/>
    <s v="Martin Landau"/>
    <s v="United States"/>
    <n v="19000000"/>
    <n v="18254702"/>
    <n v="1118371.0711462451"/>
    <n v="-4.082772756301363E-2"/>
    <s v="Jack Rollins &amp; Charles H. Joffe Productions"/>
    <n v="104"/>
  </r>
  <r>
    <s v="An Innocent Man"/>
    <x v="0"/>
    <x v="2"/>
    <n v="124"/>
    <x v="9"/>
    <s v="October 6, 1989 (United States)"/>
    <x v="16"/>
    <n v="6300"/>
    <s v="Peter Yates"/>
    <s v="Larry Brothers"/>
    <s v="Tom Selleck"/>
    <s v="United States"/>
    <m/>
    <n v="20047604"/>
    <n v="1228212.8932806323"/>
    <n v="1"/>
    <s v="Interscope Communications"/>
    <n v="113"/>
  </r>
  <r>
    <s v="Let It Ride"/>
    <x v="8"/>
    <x v="3"/>
    <n v="124"/>
    <x v="9"/>
    <s v="August 18, 1989 (United States)"/>
    <x v="8"/>
    <n v="5300"/>
    <s v="Joe Pytka"/>
    <s v="Jay Cronley"/>
    <s v="Richard Dreyfuss"/>
    <s v="United States"/>
    <n v="18000000"/>
    <n v="4973285"/>
    <n v="304687.42094861658"/>
    <n v="-2.6193381235943649"/>
    <s v="Alleged Productions"/>
    <n v="90"/>
  </r>
  <r>
    <s v="Loverboy"/>
    <x v="8"/>
    <x v="3"/>
    <n v="124"/>
    <x v="9"/>
    <s v="April 28, 1989 (United States)"/>
    <x v="10"/>
    <n v="7500"/>
    <s v="Joan Micklin Silver"/>
    <s v="Robin Schiff"/>
    <s v="Patrick Dempsey"/>
    <s v="United States"/>
    <m/>
    <n v="3960327"/>
    <n v="242628.72924901187"/>
    <n v="1"/>
    <s v="Crescent Film Enterprises"/>
    <n v="98"/>
  </r>
  <r>
    <s v="Kill Me Again"/>
    <x v="0"/>
    <x v="2"/>
    <n v="124"/>
    <x v="9"/>
    <s v="October 27, 1989 (United States)"/>
    <x v="21"/>
    <n v="4600"/>
    <s v="John Dahl"/>
    <s v="John Dahl"/>
    <s v="Val Kilmer"/>
    <s v="United States"/>
    <n v="4000000"/>
    <n v="283694"/>
    <n v="17380.462450592884"/>
    <n v="-13.09969897142696"/>
    <s v="Incorporated Television Company (ITC)"/>
    <n v="94"/>
  </r>
  <r>
    <s v="The Gods Must Be Crazy II"/>
    <x v="1"/>
    <x v="3"/>
    <n v="124"/>
    <x v="9"/>
    <s v="April 13, 1990 (United States)"/>
    <x v="15"/>
    <n v="16000"/>
    <s v="Jamie Uys"/>
    <s v="Jamie Uys"/>
    <s v="N!xau"/>
    <s v="South Africa"/>
    <m/>
    <n v="6291444"/>
    <n v="385444.1976284585"/>
    <n v="1"/>
    <s v="Elrina Investment"/>
    <n v="98"/>
  </r>
  <r>
    <s v="Millennium"/>
    <x v="8"/>
    <x v="0"/>
    <n v="124"/>
    <x v="9"/>
    <s v="August 25, 1989 (United States)"/>
    <x v="1"/>
    <n v="6100"/>
    <s v="Michael Anderson"/>
    <s v="John Varley"/>
    <s v="Kris Kristofferson"/>
    <s v="United States"/>
    <m/>
    <n v="5777099"/>
    <n v="353932.94268774701"/>
    <n v="1"/>
    <s v="First Millenium Partnership"/>
    <n v="108"/>
  </r>
  <r>
    <s v="Chances Are"/>
    <x v="1"/>
    <x v="3"/>
    <n v="124"/>
    <x v="9"/>
    <s v="March 10, 1989 (United States)"/>
    <x v="16"/>
    <n v="11000"/>
    <s v="Emile Ardolino"/>
    <s v="Perry Howze"/>
    <s v="Cybill Shepherd"/>
    <s v="United States"/>
    <n v="16000000"/>
    <n v="16278590"/>
    <n v="997304.92094861658"/>
    <n v="1.7113890085074936E-2"/>
    <s v="TriStar Pictures"/>
    <n v="108"/>
  </r>
  <r>
    <s v="The Dream Team"/>
    <x v="8"/>
    <x v="3"/>
    <n v="124"/>
    <x v="9"/>
    <s v="April 7, 1989 (United States)"/>
    <x v="16"/>
    <n v="13000"/>
    <s v="Howard Zieff"/>
    <s v="Jon Connolly"/>
    <s v="Michael Keaton"/>
    <s v="United States"/>
    <n v="15000000"/>
    <n v="28890240"/>
    <n v="1769955.4150197629"/>
    <n v="0.48079351365720741"/>
    <s v="Universal Pictures"/>
    <n v="113"/>
  </r>
  <r>
    <s v="Last Exit to Brooklyn"/>
    <x v="0"/>
    <x v="0"/>
    <n v="124"/>
    <x v="9"/>
    <s v="May 4, 1990 (United States)"/>
    <x v="8"/>
    <n v="5900"/>
    <s v="Uli Edel"/>
    <s v="Hubert Selby Jr."/>
    <s v="Jennifer Jason Leigh"/>
    <s v="United Kingdom"/>
    <m/>
    <n v="1730005"/>
    <n v="105988.44861660078"/>
    <n v="1"/>
    <s v="Allied Filmmakers"/>
    <n v="102"/>
  </r>
  <r>
    <s v="Little Nemo: Adventures in Slumberland"/>
    <x v="2"/>
    <x v="10"/>
    <n v="124"/>
    <x v="9"/>
    <s v="August 21, 1992 (United States)"/>
    <x v="12"/>
    <n v="7000"/>
    <s v="Masami Hata"/>
    <s v="Chris Columbus"/>
    <s v="Gabriel Damon"/>
    <s v="Japan"/>
    <n v="35000000"/>
    <n v="1368000"/>
    <n v="83810.276679841903"/>
    <n v="-24.584795321637426"/>
    <s v="TMS Entertainment"/>
    <n v="85"/>
  </r>
  <r>
    <s v="Kinjite: Forbidden Subjects"/>
    <x v="0"/>
    <x v="2"/>
    <n v="124"/>
    <x v="9"/>
    <s v="February 3, 1989 (United States)"/>
    <x v="30"/>
    <n v="2900"/>
    <s v="J. Lee Thompson"/>
    <s v="Harold Nebenzal"/>
    <s v="Charles Bronson"/>
    <s v="United States"/>
    <n v="5000000"/>
    <n v="3416846"/>
    <n v="209332.4624505929"/>
    <n v="-0.46333782675602003"/>
    <s v="Golan-Globus Productions"/>
    <n v="97"/>
  </r>
  <r>
    <s v="Great Balls of Fire!"/>
    <x v="8"/>
    <x v="5"/>
    <n v="124"/>
    <x v="9"/>
    <s v="June 30, 1989 (United States)"/>
    <x v="19"/>
    <n v="16000"/>
    <s v="Jim McBride"/>
    <s v="Myra Lewis"/>
    <s v="Dennis Quaid"/>
    <s v="United States"/>
    <m/>
    <n v="13741060"/>
    <n v="841843.5968379447"/>
    <n v="1"/>
    <s v="Orion Pictures"/>
    <n v="108"/>
  </r>
  <r>
    <s v="New York Stories"/>
    <x v="1"/>
    <x v="3"/>
    <n v="124"/>
    <x v="9"/>
    <s v="March 10, 1989 (United States)"/>
    <x v="5"/>
    <n v="17000"/>
    <s v="Woody Allen"/>
    <s v="Richard Price"/>
    <s v="Woody Allen"/>
    <s v="United States"/>
    <n v="15000000"/>
    <n v="10763469"/>
    <n v="659422.01383399207"/>
    <n v="-0.39360275019141133"/>
    <s v="Touchstone Pictures"/>
    <n v="124"/>
  </r>
  <r>
    <s v="Cousins"/>
    <x v="8"/>
    <x v="3"/>
    <n v="124"/>
    <x v="9"/>
    <s v="February 10, 1989 (United States)"/>
    <x v="21"/>
    <n v="4300"/>
    <s v="Joel Schumacher"/>
    <s v="Jean-Charles Tacchella"/>
    <s v="Ted Danson"/>
    <s v="United States"/>
    <n v="13000000"/>
    <n v="22026369"/>
    <n v="1349441.5790513833"/>
    <n v="0.40979831945973483"/>
    <s v="Paramount Pictures"/>
    <n v="113"/>
  </r>
  <r>
    <s v="Blind Fury"/>
    <x v="0"/>
    <x v="2"/>
    <n v="124"/>
    <x v="9"/>
    <s v="March 16, 1990 (United States)"/>
    <x v="5"/>
    <n v="16000"/>
    <s v="Phillip Noyce"/>
    <s v="RyÃ´zÃ´ Kasahara"/>
    <s v="Rutger Hauer"/>
    <s v="United States"/>
    <n v="10000000"/>
    <n v="2692037"/>
    <n v="164927.16798418973"/>
    <n v="-2.714659196734666"/>
    <s v="TriStar Pictures"/>
    <n v="86"/>
  </r>
  <r>
    <s v="The Return of Swamp Thing"/>
    <x v="8"/>
    <x v="2"/>
    <n v="124"/>
    <x v="9"/>
    <s v="May 12, 1989 (United States)"/>
    <x v="32"/>
    <n v="4400"/>
    <s v="Jim Wynorski"/>
    <s v="Neil Cuthbert"/>
    <s v="Dick Durock"/>
    <s v="United States"/>
    <n v="4000000"/>
    <n v="192816"/>
    <n v="11812.837944664032"/>
    <n v="-19.745166376234337"/>
    <s v="Lightyear Entertainment"/>
    <n v="88"/>
  </r>
  <r>
    <s v="The January Man"/>
    <x v="0"/>
    <x v="2"/>
    <n v="124"/>
    <x v="9"/>
    <s v="January 13, 1989 (United States)"/>
    <x v="41"/>
    <n v="6700"/>
    <s v="Pat O'Connor"/>
    <s v="John Patrick Shanley"/>
    <s v="Kevin Kline"/>
    <s v="United States"/>
    <m/>
    <n v="4611062"/>
    <n v="282495.89328063239"/>
    <n v="1"/>
    <s v="Metro-Goldwyn-Mayer (MGM)"/>
    <n v="97"/>
  </r>
  <r>
    <s v="We're No Angels"/>
    <x v="8"/>
    <x v="3"/>
    <n v="124"/>
    <x v="9"/>
    <s v="December 15, 1989 (United States)"/>
    <x v="10"/>
    <n v="22000"/>
    <s v="Neil Jordan"/>
    <s v="David Mamet"/>
    <s v="Robert De Niro"/>
    <s v="United States"/>
    <n v="20000000"/>
    <n v="10555348"/>
    <n v="646671.51778656128"/>
    <n v="-0.89477409934755348"/>
    <s v="Paramount Pictures"/>
    <n v="106"/>
  </r>
  <r>
    <s v="Johnny Handsome"/>
    <x v="0"/>
    <x v="6"/>
    <n v="124"/>
    <x v="9"/>
    <s v="September 29, 1989 (United States)"/>
    <x v="10"/>
    <n v="9200"/>
    <s v="Walter Hill"/>
    <s v="John Godey"/>
    <s v="Mickey Rourke"/>
    <s v="United States"/>
    <n v="20000000"/>
    <n v="7237794"/>
    <n v="443422.162055336"/>
    <n v="-1.7632728977917858"/>
    <s v="Carolco Pictures"/>
    <n v="94"/>
  </r>
  <r>
    <s v="Who's Harry Crumb?"/>
    <x v="8"/>
    <x v="3"/>
    <n v="124"/>
    <x v="9"/>
    <s v="February 3, 1989 (United States)"/>
    <x v="23"/>
    <n v="15000"/>
    <s v="Paul Flaherty"/>
    <s v="Robert Conte"/>
    <s v="John Candy"/>
    <s v="United States"/>
    <m/>
    <n v="10982364"/>
    <n v="672832.57707509887"/>
    <n v="1"/>
    <s v="TriStar Pictures"/>
    <n v="94"/>
  </r>
  <r>
    <s v="The Mighty Quinn"/>
    <x v="0"/>
    <x v="2"/>
    <n v="124"/>
    <x v="9"/>
    <s v="February 17, 1989 (United States)"/>
    <x v="22"/>
    <n v="5200"/>
    <s v="Carl Schenkel"/>
    <s v="Albert Z. Carr"/>
    <s v="Denzel Washington"/>
    <s v="United States"/>
    <m/>
    <n v="4557214"/>
    <n v="279196.90513833991"/>
    <n v="1"/>
    <s v="A&amp;M Films"/>
    <n v="98"/>
  </r>
  <r>
    <s v="Fat Man and Little Boy"/>
    <x v="8"/>
    <x v="5"/>
    <n v="124"/>
    <x v="9"/>
    <s v="October 20, 1989 (United States)"/>
    <x v="16"/>
    <n v="7200"/>
    <s v="Roland JoffÃ©"/>
    <s v="Bruce Robinson"/>
    <s v="Paul Newman"/>
    <s v="United States"/>
    <n v="30000000"/>
    <n v="3563162"/>
    <n v="218296.4861660079"/>
    <n v="-7.4194880838985151"/>
    <s v="Paramount Pictures"/>
    <n v="127"/>
  </r>
  <r>
    <s v="Police Academy 6: City Under Siege"/>
    <x v="1"/>
    <x v="3"/>
    <n v="124"/>
    <x v="9"/>
    <s v="March 10, 1989 (United States)"/>
    <x v="44"/>
    <n v="29000"/>
    <s v="Peter Bonerz"/>
    <s v="Neal Israel"/>
    <s v="Bubba Smith"/>
    <s v="United States"/>
    <n v="12000000"/>
    <n v="11567217"/>
    <n v="708663.49209486169"/>
    <n v="-3.7414617535056184E-2"/>
    <s v="Warner Bros."/>
    <n v="84"/>
  </r>
  <r>
    <s v="Her Alibi"/>
    <x v="1"/>
    <x v="3"/>
    <n v="124"/>
    <x v="9"/>
    <s v="February 3, 1989 (United States)"/>
    <x v="1"/>
    <n v="6900"/>
    <s v="Bruce Beresford"/>
    <s v="Charlie Peters"/>
    <s v="Tom Selleck"/>
    <s v="United States"/>
    <m/>
    <n v="18699037"/>
    <n v="1145593.1758893281"/>
    <n v="1"/>
    <s v="Warner Bros."/>
    <n v="94"/>
  </r>
  <r>
    <s v="The Blood of Heroes"/>
    <x v="0"/>
    <x v="2"/>
    <n v="124"/>
    <x v="9"/>
    <s v="February 23, 1990 (United States)"/>
    <x v="16"/>
    <n v="6500"/>
    <s v="David Webb Peoples"/>
    <s v="David Webb Peoples"/>
    <s v="Rutger Hauer"/>
    <s v="Australia"/>
    <m/>
    <n v="882290"/>
    <n v="54053.339920948616"/>
    <n v="1"/>
    <s v="Kings Road Entertainment"/>
    <n v="90"/>
  </r>
  <r>
    <s v="Pink Cadillac"/>
    <x v="8"/>
    <x v="2"/>
    <n v="124"/>
    <x v="9"/>
    <s v="May 26, 1989 (United States)"/>
    <x v="20"/>
    <n v="11000"/>
    <s v="Buddy Van Horn"/>
    <s v="John Eskow"/>
    <s v="Clint Eastwood"/>
    <s v="United States"/>
    <n v="19000000"/>
    <n v="12143484"/>
    <n v="743968.38735177869"/>
    <n v="-0.56462511088251111"/>
    <s v="Malpaso Productions"/>
    <n v="122"/>
  </r>
  <r>
    <s v="Three Fugitives"/>
    <x v="8"/>
    <x v="2"/>
    <n v="124"/>
    <x v="9"/>
    <s v="January 27, 1989 (United States)"/>
    <x v="19"/>
    <n v="11000"/>
    <s v="Francis Veber"/>
    <s v="Francis Veber"/>
    <s v="Nick Nolte"/>
    <s v="United States"/>
    <n v="15000000"/>
    <n v="40586886"/>
    <n v="2486548.3517786562"/>
    <n v="0.63042249656699456"/>
    <s v="Touchstone Pictures"/>
    <n v="96"/>
  </r>
  <r>
    <s v="Robot Jox"/>
    <x v="1"/>
    <x v="2"/>
    <n v="124"/>
    <x v="9"/>
    <s v="November 21, 1990 (United States)"/>
    <x v="20"/>
    <n v="6000"/>
    <s v="Stuart Gordon"/>
    <s v="Stuart Gordon"/>
    <s v="Gary Graham"/>
    <s v="United States"/>
    <n v="10000000"/>
    <n v="1272977"/>
    <n v="77988.709486166015"/>
    <n v="-6.8556014759104054"/>
    <s v="Empire Pictures"/>
    <n v="85"/>
  </r>
  <r>
    <s v="No Holds Barred"/>
    <x v="8"/>
    <x v="2"/>
    <n v="124"/>
    <x v="9"/>
    <s v="June 2, 1989 (United States)"/>
    <x v="44"/>
    <n v="6000"/>
    <s v="Thomas J. Wright"/>
    <s v="Dennis Hackin"/>
    <s v="Hulk Hogan"/>
    <s v="United States"/>
    <n v="8000000"/>
    <n v="16093651"/>
    <n v="985974.66600790515"/>
    <n v="0.50290956352912086"/>
    <s v="New Line Cinema"/>
    <n v="93"/>
  </r>
  <r>
    <s v="Family Business"/>
    <x v="0"/>
    <x v="6"/>
    <n v="124"/>
    <x v="9"/>
    <s v="December 15, 1989 (United States)"/>
    <x v="46"/>
    <n v="12000"/>
    <s v="Sidney Lumet"/>
    <s v="Vincent Patrick"/>
    <s v="Sean Connery"/>
    <s v="United States"/>
    <m/>
    <n v="12195695"/>
    <n v="747167.08498023718"/>
    <n v="1"/>
    <s v="TriStar Pictures"/>
    <n v="110"/>
  </r>
  <r>
    <s v="Wicked Stepmother"/>
    <x v="8"/>
    <x v="3"/>
    <n v="124"/>
    <x v="9"/>
    <s v="February 3, 1989 (United States)"/>
    <x v="36"/>
    <n v="1800"/>
    <s v="Larry Cohen"/>
    <s v="Larry Cohen"/>
    <s v="Bette Davis"/>
    <s v="United States"/>
    <n v="2500000"/>
    <m/>
    <n v="0"/>
    <e v="#DIV/0!"/>
    <s v="Larco Productions"/>
    <n v="90"/>
  </r>
  <r>
    <s v="Chattahoochee"/>
    <x v="0"/>
    <x v="5"/>
    <n v="124"/>
    <x v="9"/>
    <s v="April 20, 1990 (United States)"/>
    <x v="21"/>
    <n v="1900"/>
    <s v="Mick Jackson"/>
    <s v="James Cresson"/>
    <s v="Gary Oldman"/>
    <s v="United States"/>
    <m/>
    <n v="259486"/>
    <n v="15897.363636363636"/>
    <n v="1"/>
    <s v="Hemdale"/>
    <n v="98"/>
  </r>
  <r>
    <s v="Stepfather II: Make Room for Daddy"/>
    <x v="0"/>
    <x v="4"/>
    <n v="124"/>
    <x v="9"/>
    <s v="November 3, 1989 (United States)"/>
    <x v="46"/>
    <n v="3700"/>
    <s v="Jeff Burr"/>
    <s v="Carolyn Lefcourt"/>
    <s v="Terry O'Quinn"/>
    <s v="United Kingdom"/>
    <n v="1500000"/>
    <n v="1519796"/>
    <n v="93110.03162055336"/>
    <n v="1.302543236065893E-2"/>
    <s v="Incorporated Television Company (ITC)"/>
    <n v="93"/>
  </r>
  <r>
    <s v="Eddie and the Cruisers II: Eddie Lives!"/>
    <x v="8"/>
    <x v="0"/>
    <n v="124"/>
    <x v="9"/>
    <s v="August 18, 1989 (United States)"/>
    <x v="19"/>
    <n v="2800"/>
    <s v="Jean-Claude Lord"/>
    <s v="P.F. Kluge"/>
    <s v="Michael ParÃ©"/>
    <s v="Canada"/>
    <m/>
    <n v="536508"/>
    <n v="32869.067193675888"/>
    <n v="1"/>
    <s v="Scotti Brothers Pictures (I)"/>
    <n v="104"/>
  </r>
  <r>
    <s v="The Big Picture"/>
    <x v="8"/>
    <x v="3"/>
    <n v="124"/>
    <x v="9"/>
    <s v="December 15, 1989 (Brazil)"/>
    <x v="19"/>
    <n v="4800"/>
    <s v="Christopher Guest"/>
    <s v="Michael Varhol"/>
    <s v="Kevin Bacon"/>
    <s v="United States"/>
    <n v="5000000"/>
    <n v="117463"/>
    <n v="7196.349802371542"/>
    <n v="-41.566595438563631"/>
    <s v="Aspen Film Society"/>
    <n v="100"/>
  </r>
  <r>
    <s v="Parents"/>
    <x v="0"/>
    <x v="3"/>
    <n v="124"/>
    <x v="9"/>
    <s v="January 27, 1989 (United States)"/>
    <x v="10"/>
    <n v="6800"/>
    <s v="Bob Balaban"/>
    <s v="Christopher Hawthorne"/>
    <s v="Randy Quaid"/>
    <s v="Canada"/>
    <n v="3000000"/>
    <n v="870532"/>
    <n v="53332.988142292488"/>
    <n v="-2.4461685498063255"/>
    <s v="Great American Films Limited Partnership"/>
    <n v="81"/>
  </r>
  <r>
    <s v="Jacknife"/>
    <x v="0"/>
    <x v="0"/>
    <n v="124"/>
    <x v="9"/>
    <s v="March 10, 1989 (United States)"/>
    <x v="21"/>
    <n v="5600"/>
    <s v="David Hugh Jones"/>
    <s v="Stephen Metcalfe"/>
    <s v="Robert De Niro"/>
    <s v="United States"/>
    <m/>
    <n v="2049769"/>
    <n v="125578.73320158102"/>
    <n v="1"/>
    <s v="Kings Road Entertainment"/>
    <n v="102"/>
  </r>
  <r>
    <s v="Dad"/>
    <x v="1"/>
    <x v="3"/>
    <n v="124"/>
    <x v="9"/>
    <s v="November 10, 1989 (United States)"/>
    <x v="21"/>
    <n v="4700"/>
    <s v="Gary David Goldberg"/>
    <s v="William Wharton"/>
    <s v="Jack Lemmon"/>
    <s v="United States"/>
    <n v="19000000"/>
    <n v="27503037"/>
    <n v="1684968.6699604744"/>
    <n v="0.30916720215298404"/>
    <s v="Amblin Entertainment"/>
    <n v="117"/>
  </r>
  <r>
    <s v="Speed Zone"/>
    <x v="1"/>
    <x v="2"/>
    <n v="124"/>
    <x v="9"/>
    <s v="April 21, 1989 (United States)"/>
    <x v="54"/>
    <n v="3200"/>
    <s v="Jim Drake"/>
    <s v="Michael Short"/>
    <s v="Peter Boyle"/>
    <s v="Canada"/>
    <n v="18000000"/>
    <n v="3077361"/>
    <n v="188533.97430830039"/>
    <n v="-4.8491675172331101"/>
    <s v="Canadian International Studios VIII"/>
    <n v="94"/>
  </r>
  <r>
    <s v="How to Get Ahead in Advertising"/>
    <x v="0"/>
    <x v="3"/>
    <n v="124"/>
    <x v="9"/>
    <s v="March 29, 1990 (West Germany)"/>
    <x v="15"/>
    <n v="5700"/>
    <s v="Bruce Robinson"/>
    <s v="Bruce Robinson"/>
    <s v="Richard E. Grant"/>
    <s v="United Kingdom"/>
    <m/>
    <n v="418053"/>
    <n v="25611.942687747036"/>
    <n v="1"/>
    <s v="HandMade Films"/>
    <n v="90"/>
  </r>
  <r>
    <s v="Lisa"/>
    <x v="8"/>
    <x v="0"/>
    <n v="124"/>
    <x v="9"/>
    <s v="October 20, 1989 (Argentina)"/>
    <x v="22"/>
    <n v="1700"/>
    <s v="Gary Sherman"/>
    <s v="Gary Sherman"/>
    <s v="Staci Keanan"/>
    <s v="United States"/>
    <m/>
    <n v="4347648"/>
    <n v="266357.88142292493"/>
    <n v="1"/>
    <s v="Gary Sherman Productions"/>
    <n v="95"/>
  </r>
  <r>
    <s v="Out Cold"/>
    <x v="0"/>
    <x v="3"/>
    <n v="124"/>
    <x v="9"/>
    <s v="March 3, 1989 (United States)"/>
    <x v="30"/>
    <n v="703"/>
    <s v="Malcolm Mowbray"/>
    <s v="Leonard Glasser"/>
    <s v="John Lithgow"/>
    <s v="United States"/>
    <m/>
    <n v="294266"/>
    <n v="18028.154150197628"/>
    <n v="1"/>
    <s v="Braunstein and Hamady Productions"/>
    <n v="92"/>
  </r>
  <r>
    <s v="Longtime Companion"/>
    <x v="0"/>
    <x v="0"/>
    <n v="124"/>
    <x v="9"/>
    <s v="May 1, 1990 (Portugal)"/>
    <x v="37"/>
    <n v="5400"/>
    <s v="Norman RenÃ©"/>
    <s v="Craig Lucas"/>
    <s v="Stephen Caffrey"/>
    <s v="United States"/>
    <n v="3000000"/>
    <n v="4609953"/>
    <n v="282427.95059288538"/>
    <n v="0.34923414620496129"/>
    <s v="American Playhouse"/>
    <n v="96"/>
  </r>
  <r>
    <s v="Happily Ever After"/>
    <x v="2"/>
    <x v="10"/>
    <n v="124"/>
    <x v="9"/>
    <s v="May 28, 1993 (United States)"/>
    <x v="41"/>
    <n v="2200"/>
    <s v="John Howley"/>
    <s v="Martha Moran"/>
    <s v="Edward Asner"/>
    <s v="United States"/>
    <m/>
    <n v="3299382"/>
    <n v="202136.0513833992"/>
    <n v="1"/>
    <s v="Filmation Associates"/>
    <n v="75"/>
  </r>
  <r>
    <s v="Heart of Dixie"/>
    <x v="1"/>
    <x v="0"/>
    <n v="124"/>
    <x v="9"/>
    <s v="August 25, 1989 (United States)"/>
    <x v="33"/>
    <n v="677"/>
    <s v="Martin Davidson"/>
    <s v="Anne Rivers Siddons"/>
    <s v="Ally Sheedy"/>
    <s v="United States"/>
    <n v="8000000"/>
    <n v="1097333"/>
    <n v="67227.91106719368"/>
    <n v="-6.290403186635233"/>
    <m/>
    <n v="95"/>
  </r>
  <r>
    <s v="Tap"/>
    <x v="8"/>
    <x v="3"/>
    <n v="124"/>
    <x v="9"/>
    <s v="February 10, 1989 (United States)"/>
    <x v="16"/>
    <n v="1500"/>
    <s v="Nick Castle"/>
    <s v="Nick Castle"/>
    <s v="Gregory Hines"/>
    <s v="United States"/>
    <m/>
    <n v="9114702"/>
    <n v="558410.5968379447"/>
    <n v="1"/>
    <s v="Beco Films"/>
    <n v="111"/>
  </r>
  <r>
    <s v="A Dry White Season"/>
    <x v="0"/>
    <x v="0"/>
    <n v="124"/>
    <x v="9"/>
    <s v="September 20, 1989 (United States)"/>
    <x v="9"/>
    <n v="5300"/>
    <s v="Euzhan Palcy"/>
    <s v="AndrÃ© P. Brink"/>
    <s v="Donald Sutherland"/>
    <s v="United States"/>
    <n v="9000000"/>
    <n v="3766879"/>
    <n v="230777.17193675888"/>
    <n v="-1.3892458451678431"/>
    <s v="Davros Films"/>
    <n v="106"/>
  </r>
  <r>
    <s v="The Phantom of the Opera"/>
    <x v="0"/>
    <x v="0"/>
    <n v="124"/>
    <x v="9"/>
    <s v="November 3, 1989 (United States)"/>
    <x v="30"/>
    <n v="3800"/>
    <s v="Dwight H. Little"/>
    <s v="Gaston Leroux"/>
    <s v="Robert Englund"/>
    <s v="United States"/>
    <m/>
    <n v="3953745"/>
    <n v="242225.48418972333"/>
    <n v="1"/>
    <s v="21st Century Film Corporation"/>
    <n v="93"/>
  </r>
  <r>
    <s v="The Experts"/>
    <x v="8"/>
    <x v="3"/>
    <n v="124"/>
    <x v="9"/>
    <s v="January 13, 1989 (United States)"/>
    <x v="25"/>
    <n v="2300"/>
    <s v="Dave Thomas"/>
    <s v="Steven Greene"/>
    <s v="John Travolta"/>
    <s v="Canada"/>
    <m/>
    <n v="169203"/>
    <n v="10366.191699604744"/>
    <n v="1"/>
    <s v="Paramount Pictures"/>
    <n v="94"/>
  </r>
  <r>
    <s v="Triumph of the Spirit"/>
    <x v="0"/>
    <x v="5"/>
    <n v="124"/>
    <x v="9"/>
    <s v="December 23, 1989 (South Korea)"/>
    <x v="8"/>
    <n v="2300"/>
    <s v="Robert M. Young"/>
    <s v="Shimon Arama"/>
    <s v="Willem Dafoe"/>
    <s v="United States"/>
    <m/>
    <n v="408839"/>
    <n v="25047.448616600792"/>
    <n v="1"/>
    <s v="Nova International Films"/>
    <n v="120"/>
  </r>
  <r>
    <s v="The Unbelievable Truth"/>
    <x v="0"/>
    <x v="3"/>
    <n v="124"/>
    <x v="9"/>
    <s v="November 8, 1990 (Australia)"/>
    <x v="4"/>
    <n v="5000"/>
    <s v="Hal Hartley"/>
    <s v="Hal Hartley"/>
    <s v="Adrienne Shelly"/>
    <s v="United States"/>
    <n v="75000"/>
    <m/>
    <n v="0"/>
    <e v="#DIV/0!"/>
    <s v="Action Features"/>
    <n v="90"/>
  </r>
  <r>
    <s v="True Believer"/>
    <x v="0"/>
    <x v="6"/>
    <n v="124"/>
    <x v="9"/>
    <s v="February 17, 1989 (United States)"/>
    <x v="17"/>
    <n v="4500"/>
    <s v="Joseph Ruben"/>
    <s v="Wesley Strick"/>
    <s v="James Woods"/>
    <s v="United States"/>
    <m/>
    <n v="8742750"/>
    <n v="535623.02371541504"/>
    <n v="1"/>
    <s v="Columbia Pictures"/>
    <n v="108"/>
  </r>
  <r>
    <s v="The Horror Show"/>
    <x v="0"/>
    <x v="4"/>
    <n v="124"/>
    <x v="9"/>
    <s v="April 28, 1989 (United States)"/>
    <x v="18"/>
    <n v="3600"/>
    <s v="James Isaac"/>
    <s v="Allyn Warner"/>
    <s v="Lance Henriksen"/>
    <s v="United States"/>
    <n v="3000000"/>
    <n v="1738897"/>
    <n v="106533.21541501976"/>
    <n v="-0.72523156920737686"/>
    <s v="Sean S. Cunningham Films"/>
    <n v="95"/>
  </r>
  <r>
    <s v="The Tall Guy"/>
    <x v="0"/>
    <x v="3"/>
    <n v="124"/>
    <x v="9"/>
    <s v="September 21, 1990 (United States)"/>
    <x v="19"/>
    <n v="4500"/>
    <s v="Mel Smith"/>
    <s v="Richard Curtis"/>
    <s v="Jeff Goldblum"/>
    <s v="United Kingdom"/>
    <m/>
    <n v="510712"/>
    <n v="31288.679841897232"/>
    <n v="1"/>
    <s v="London Weekend Television (LWT)"/>
    <n v="92"/>
  </r>
  <r>
    <s v="The Toxic Avenger Part II"/>
    <x v="0"/>
    <x v="2"/>
    <n v="124"/>
    <x v="9"/>
    <s v="February 24, 1989 (United States)"/>
    <x v="27"/>
    <n v="6200"/>
    <s v="Michael Herz"/>
    <s v="Lloyd Kaufman"/>
    <s v="Ron Fazio"/>
    <s v="United States"/>
    <n v="2300000"/>
    <n v="792966"/>
    <n v="48580.9209486166"/>
    <n v="-1.9005026697235443"/>
    <s v="Lorimar Film Entertainment"/>
    <n v="102"/>
  </r>
  <r>
    <s v="Dead Bang"/>
    <x v="0"/>
    <x v="2"/>
    <n v="124"/>
    <x v="9"/>
    <s v="March 24, 1989 (United States)"/>
    <x v="10"/>
    <n v="3500"/>
    <s v="John Frankenheimer"/>
    <s v="Robert Foster"/>
    <s v="Don Johnson"/>
    <s v="United States"/>
    <n v="14500000"/>
    <n v="8125592"/>
    <n v="497812.94861660077"/>
    <n v="-0.78448536426638205"/>
    <s v="Lorimar Film Entertainment"/>
    <n v="102"/>
  </r>
  <r>
    <s v="Music Box"/>
    <x v="8"/>
    <x v="6"/>
    <n v="124"/>
    <x v="9"/>
    <s v="January 19, 1990 (United States)"/>
    <x v="34"/>
    <n v="7200"/>
    <s v="Costa-Gavras"/>
    <s v="Joe Eszterhas"/>
    <s v="Jessica Lange"/>
    <s v="United States"/>
    <m/>
    <n v="6263883"/>
    <n v="383755.67786561267"/>
    <n v="1"/>
    <s v="Carolco Pictures"/>
    <n v="124"/>
  </r>
  <r>
    <s v="Gross Anatomy"/>
    <x v="8"/>
    <x v="0"/>
    <n v="124"/>
    <x v="9"/>
    <s v="October 20, 1989 (United States)"/>
    <x v="10"/>
    <n v="3600"/>
    <s v="Thom Eberhardt"/>
    <s v="Mark Spragg"/>
    <s v="Matthew Modine"/>
    <s v="United States"/>
    <n v="8500000"/>
    <n v="11604598"/>
    <n v="710953.63241106714"/>
    <n v="0.26753171458416741"/>
    <s v="Hill/Rosenman"/>
    <n v="109"/>
  </r>
  <r>
    <s v="Violent Cop"/>
    <x v="4"/>
    <x v="2"/>
    <n v="124"/>
    <x v="9"/>
    <s v="July 16, 1999 (United States)"/>
    <x v="13"/>
    <n v="11000"/>
    <s v="Takeshi Kitano"/>
    <s v="Hisashi Nozawa"/>
    <s v="Takeshi Kitano"/>
    <s v="Japan"/>
    <m/>
    <m/>
    <n v="0"/>
    <e v="#DIV/0!"/>
    <s v="Bandai Media Department"/>
    <n v="103"/>
  </r>
  <r>
    <s v="Renegades"/>
    <x v="0"/>
    <x v="2"/>
    <n v="124"/>
    <x v="9"/>
    <s v="June 2, 1989 (United States)"/>
    <x v="20"/>
    <n v="3300"/>
    <s v="Jack Sholder"/>
    <s v="David Rich"/>
    <s v="Kiefer Sutherland"/>
    <s v="United States"/>
    <n v="16000000"/>
    <n v="9015164"/>
    <n v="552312.41897233203"/>
    <n v="-0.77478745810946981"/>
    <s v="Morgan Creek Entertainment"/>
    <n v="106"/>
  </r>
  <r>
    <s v="Sing"/>
    <x v="8"/>
    <x v="0"/>
    <n v="124"/>
    <x v="9"/>
    <s v="March 31, 1989 (United States)"/>
    <x v="15"/>
    <n v="716"/>
    <s v="Richard Baskin"/>
    <s v="Dean Pitchford"/>
    <s v="Lorraine Bracco"/>
    <s v="United States"/>
    <n v="11500000"/>
    <n v="2260616"/>
    <n v="138496.23715415021"/>
    <n v="-4.0871090003786579"/>
    <s v="TriStar Pictures"/>
    <n v="98"/>
  </r>
  <r>
    <s v="Sweetie"/>
    <x v="0"/>
    <x v="3"/>
    <n v="124"/>
    <x v="9"/>
    <s v="September 28, 1989 (Australia)"/>
    <x v="8"/>
    <n v="3500"/>
    <s v="Jane Campion"/>
    <s v="Gerard Lee"/>
    <s v="GeneviÃ¨ve Lemon"/>
    <s v="Australia"/>
    <m/>
    <n v="938562"/>
    <n v="57500.833992094864"/>
    <n v="1"/>
    <s v="Arenafilm"/>
    <n v="97"/>
  </r>
  <r>
    <s v="Listen to Me"/>
    <x v="8"/>
    <x v="0"/>
    <n v="124"/>
    <x v="9"/>
    <s v="May 5, 1989 (United States)"/>
    <x v="11"/>
    <n v="1000"/>
    <s v="Douglas Day Stewart"/>
    <s v="Douglas Day Stewart"/>
    <s v="Kirk Cameron"/>
    <s v="United States"/>
    <m/>
    <n v="4299023"/>
    <n v="263378.87944664032"/>
    <n v="1"/>
    <s v="Weintraub Entertainment Group"/>
    <n v="107"/>
  </r>
  <r>
    <s v="Miss Firecracker"/>
    <x v="1"/>
    <x v="3"/>
    <n v="124"/>
    <x v="9"/>
    <s v="January 19, 1990 (Sweden)"/>
    <x v="22"/>
    <n v="2000"/>
    <s v="Thomas Schlamme"/>
    <s v="Beth Henley"/>
    <s v="Holly Hunter"/>
    <s v="United States"/>
    <m/>
    <n v="1852655"/>
    <n v="113502.57905138339"/>
    <n v="1"/>
    <s v="Corsair Pictures"/>
    <n v="102"/>
  </r>
  <r>
    <s v="The Rachel Papers"/>
    <x v="0"/>
    <x v="0"/>
    <n v="124"/>
    <x v="9"/>
    <s v="May 12, 1989 (United States)"/>
    <x v="10"/>
    <n v="1900"/>
    <s v="Damian Harris"/>
    <s v="Damian Harris"/>
    <s v="Dexter Fletcher"/>
    <s v="United Kingdom"/>
    <m/>
    <n v="201468"/>
    <n v="12342.901185770752"/>
    <n v="1"/>
    <s v="Initial Film and Television"/>
    <n v="95"/>
  </r>
  <r>
    <s v="Wired"/>
    <x v="0"/>
    <x v="5"/>
    <n v="124"/>
    <x v="9"/>
    <s v="August 25, 1989 (United States)"/>
    <x v="47"/>
    <n v="790"/>
    <s v="Larry Peerce"/>
    <s v="Bob Woodward"/>
    <s v="Michael Chiklis"/>
    <s v="United States"/>
    <m/>
    <n v="1089000"/>
    <n v="66717.391304347824"/>
    <n v="1"/>
    <s v="FM Entertainment"/>
    <n v="112"/>
  </r>
  <r>
    <s v="Lost Angels"/>
    <x v="0"/>
    <x v="0"/>
    <n v="124"/>
    <x v="9"/>
    <s v="May 5, 1989 (United States)"/>
    <x v="22"/>
    <n v="881"/>
    <s v="Hugh Hudson"/>
    <s v="Michael Weller"/>
    <s v="Donald Sutherland"/>
    <s v="United States"/>
    <m/>
    <n v="1247946"/>
    <n v="76455.18972332016"/>
    <n v="1"/>
    <m/>
    <n v="116"/>
  </r>
  <r>
    <s v="Jesus of Montreal"/>
    <x v="0"/>
    <x v="0"/>
    <n v="124"/>
    <x v="9"/>
    <s v="May 25, 1990 (United States)"/>
    <x v="24"/>
    <n v="6800"/>
    <s v="Denys Arcand"/>
    <s v="Denys Arcand"/>
    <s v="Lothaire Bluteau"/>
    <s v="Canada"/>
    <m/>
    <n v="1601612"/>
    <n v="98122.4743083004"/>
    <n v="1"/>
    <s v="Max Films Productions"/>
    <n v="120"/>
  </r>
  <r>
    <s v="Rooftops"/>
    <x v="0"/>
    <x v="2"/>
    <n v="124"/>
    <x v="9"/>
    <s v="March 17, 1989 (United States)"/>
    <x v="25"/>
    <n v="490"/>
    <s v="Robert Wise"/>
    <s v="Allan A. Goldstein"/>
    <s v="Jason Gedrick"/>
    <s v="United States"/>
    <m/>
    <n v="2043889"/>
    <n v="125218.49604743083"/>
    <n v="1"/>
    <s v="Koch Company"/>
    <n v="98"/>
  </r>
  <r>
    <s v="After Midnight"/>
    <x v="0"/>
    <x v="4"/>
    <n v="124"/>
    <x v="9"/>
    <s v="November 3, 1989 (United States)"/>
    <x v="30"/>
    <n v="1700"/>
    <s v="Jim Wheat"/>
    <s v="Ken Wheat"/>
    <s v="Jillian McWhirter"/>
    <s v="United States"/>
    <n v="3000000"/>
    <n v="76325"/>
    <n v="4676.037549407115"/>
    <n v="-38.305601048149363"/>
    <s v="High Bar Productions"/>
    <n v="90"/>
  </r>
  <r>
    <s v="Disorganized Crime"/>
    <x v="0"/>
    <x v="2"/>
    <n v="124"/>
    <x v="9"/>
    <s v="April 14, 1989 (United States)"/>
    <x v="21"/>
    <n v="2200"/>
    <s v="Jim Kouf"/>
    <s v="Jim Kouf"/>
    <s v="Hoyt Axton"/>
    <s v="United States"/>
    <m/>
    <n v="7723506"/>
    <n v="473179.22134387353"/>
    <n v="1"/>
    <s v="Kouf/Bigelow Productions"/>
    <n v="98"/>
  </r>
  <r>
    <s v="Slaves of New York"/>
    <x v="0"/>
    <x v="3"/>
    <n v="124"/>
    <x v="9"/>
    <s v="March 1989 (United States)"/>
    <x v="46"/>
    <n v="917"/>
    <s v="James Ivory"/>
    <s v="Tama Janowitz"/>
    <s v="Bernadette Peters"/>
    <s v="United States"/>
    <m/>
    <n v="463972"/>
    <n v="28425.162055335968"/>
    <n v="1"/>
    <s v="TriStar Pictures"/>
    <n v="124"/>
  </r>
  <r>
    <s v="Damned River"/>
    <x v="0"/>
    <x v="2"/>
    <n v="124"/>
    <x v="9"/>
    <s v="October 13, 1989 (United States)"/>
    <x v="18"/>
    <n v="201"/>
    <s v="Michael Schroeder"/>
    <s v="John Crowther"/>
    <s v="Stephen Shellen"/>
    <s v="United States"/>
    <n v="5000000"/>
    <m/>
    <n v="0"/>
    <e v="#DIV/0!"/>
    <s v="Metro-Goldwyn-Mayer (MGM)"/>
    <n v="95"/>
  </r>
  <r>
    <s v="My Twentieth Century"/>
    <x v="3"/>
    <x v="3"/>
    <n v="124"/>
    <x v="9"/>
    <s v="January 13, 1990 (Japan)"/>
    <x v="12"/>
    <n v="1500"/>
    <s v="IldikÃ³ Enyedi"/>
    <s v="IldikÃ³ Enyedi"/>
    <s v="Dorota Segda"/>
    <s v="Hungary"/>
    <m/>
    <m/>
    <n v="0"/>
    <e v="#DIV/0!"/>
    <s v="Budapest StÃºdiÃ³ VÃ¡llalat"/>
    <n v="104"/>
  </r>
  <r>
    <s v="Scenes from the Class Struggle in Beverly Hills"/>
    <x v="0"/>
    <x v="3"/>
    <n v="124"/>
    <x v="9"/>
    <s v="July 1989 (United States)"/>
    <x v="22"/>
    <n v="1200"/>
    <s v="Paul Bartel"/>
    <s v="Paul Bartel"/>
    <s v="Jacqueline Bisset"/>
    <s v="United States"/>
    <m/>
    <n v="2156471"/>
    <n v="132115.81225296442"/>
    <n v="1"/>
    <s v="North Street Films"/>
    <n v="103"/>
  </r>
  <r>
    <s v="The Terror Within"/>
    <x v="0"/>
    <x v="4"/>
    <n v="124"/>
    <x v="9"/>
    <s v="January 20, 1989 (United States)"/>
    <x v="25"/>
    <n v="1600"/>
    <s v="Thierry Notz"/>
    <s v="Thomas McKelvey Cleaver"/>
    <s v="Andrew Stevens"/>
    <s v="United States"/>
    <m/>
    <n v="858591"/>
    <n v="52601.424901185768"/>
    <n v="1"/>
    <s v="Concorde Pictures"/>
    <n v="88"/>
  </r>
  <r>
    <s v="Farewell to the King"/>
    <x v="8"/>
    <x v="2"/>
    <n v="124"/>
    <x v="9"/>
    <s v="March 3, 1989 (United States)"/>
    <x v="21"/>
    <n v="2700"/>
    <s v="John Milius"/>
    <s v="Pierre Schoendoerffer"/>
    <s v="Nick Nolte"/>
    <s v="United States"/>
    <n v="20000000"/>
    <n v="2420917"/>
    <n v="148317.04940711462"/>
    <n v="-7.2613323794248217"/>
    <s v="Cine Location Services"/>
    <n v="117"/>
  </r>
  <r>
    <s v="See You in the Morning"/>
    <x v="8"/>
    <x v="0"/>
    <n v="124"/>
    <x v="9"/>
    <s v="April 21, 1989 (United States)"/>
    <x v="1"/>
    <n v="849"/>
    <s v="Alan J. Pakula"/>
    <s v="Alan J. Pakula"/>
    <s v="Jeff Bridges"/>
    <s v="United States"/>
    <m/>
    <n v="4795009"/>
    <n v="293765.37351778656"/>
    <n v="1"/>
    <s v="Lorimar Film Entertainment"/>
    <n v="119"/>
  </r>
  <r>
    <s v="I, Madman"/>
    <x v="0"/>
    <x v="7"/>
    <n v="124"/>
    <x v="9"/>
    <s v="April 7, 1989 (United States)"/>
    <x v="22"/>
    <n v="2900"/>
    <s v="Tibor TakÃ¡cs"/>
    <s v="David Chaskin"/>
    <s v="Jenny Wright"/>
    <s v="Canada"/>
    <m/>
    <m/>
    <n v="0"/>
    <e v="#DIV/0!"/>
    <s v="Trans World Entertainment (TWE)"/>
    <n v="89"/>
  </r>
  <r>
    <s v="Immediate Family"/>
    <x v="8"/>
    <x v="0"/>
    <n v="124"/>
    <x v="9"/>
    <s v="October 27, 1989 (United States)"/>
    <x v="22"/>
    <n v="1500"/>
    <s v="Jonathan Kaplan"/>
    <s v="Barbara Benedek"/>
    <s v="Glenn Close"/>
    <s v="United States"/>
    <n v="14000000"/>
    <n v="5932613"/>
    <n v="363460.48023715417"/>
    <n v="-1.359837056622436"/>
    <s v="Columbia Pictures"/>
    <n v="95"/>
  </r>
  <r>
    <s v="In Country"/>
    <x v="0"/>
    <x v="0"/>
    <n v="124"/>
    <x v="9"/>
    <s v="September 29, 1989 (United States)"/>
    <x v="23"/>
    <n v="2700"/>
    <s v="Norman Jewison"/>
    <s v="Bobbie Ann Mason"/>
    <s v="Emily Lloyd"/>
    <s v="United States"/>
    <n v="18000000"/>
    <n v="3531971"/>
    <n v="216385.57509881424"/>
    <n v="-4.0963045846072914"/>
    <s v="Warner Bros."/>
    <n v="120"/>
  </r>
  <r>
    <s v="Winter People"/>
    <x v="8"/>
    <x v="0"/>
    <n v="124"/>
    <x v="9"/>
    <s v="April 14, 1989 (United States)"/>
    <x v="19"/>
    <n v="1300"/>
    <s v="Ted Kotcheff"/>
    <s v="John Ehle"/>
    <s v="Kurt Russell"/>
    <s v="United States"/>
    <m/>
    <n v="2023282"/>
    <n v="123956.0118577075"/>
    <n v="1"/>
    <s v="Castle Rock Entertainment"/>
    <n v="110"/>
  </r>
  <r>
    <s v="Enemies, A Love Story"/>
    <x v="0"/>
    <x v="3"/>
    <n v="124"/>
    <x v="9"/>
    <s v="December 13, 1989 (United States)"/>
    <x v="14"/>
    <n v="2100"/>
    <s v="Paul Mazursky"/>
    <s v="Isaac Bashevis Singer"/>
    <s v="Ron Silver"/>
    <s v="United States"/>
    <n v="9500000"/>
    <n v="7754571"/>
    <n v="475082.41304347827"/>
    <n v="-0.2250838892312676"/>
    <s v="Morgan Creek Entertainment"/>
    <n v="119"/>
  </r>
  <r>
    <s v="American Ninja 3: Blood Hunt"/>
    <x v="0"/>
    <x v="2"/>
    <n v="124"/>
    <x v="9"/>
    <s v="February 24, 1989 (United States)"/>
    <x v="48"/>
    <n v="5000"/>
    <s v="Cedric Sundstrom"/>
    <s v="Avi Kleinberger"/>
    <s v="David Bradley"/>
    <s v="United States"/>
    <m/>
    <n v="902152"/>
    <n v="55270.181818181816"/>
    <n v="1"/>
    <s v="Breton Film Productions"/>
    <n v="89"/>
  </r>
  <r>
    <s v="Physical Evidence"/>
    <x v="0"/>
    <x v="6"/>
    <n v="124"/>
    <x v="9"/>
    <s v="January 27, 1989 (United States)"/>
    <x v="27"/>
    <n v="1600"/>
    <s v="Michael Crichton"/>
    <s v="Steve Ransohoff"/>
    <s v="Burt Reynolds"/>
    <s v="United States"/>
    <n v="17000000"/>
    <n v="3560932"/>
    <n v="218159.86561264822"/>
    <n v="-3.7740310682708911"/>
    <s v="Columbia Pictures"/>
    <n v="99"/>
  </r>
  <r>
    <s v="Worth Winning"/>
    <x v="8"/>
    <x v="3"/>
    <n v="124"/>
    <x v="9"/>
    <s v="October 27, 1989 (United States)"/>
    <x v="1"/>
    <n v="1600"/>
    <s v="Will Mackenzie"/>
    <s v="Dan Lewandowski"/>
    <s v="Mark Harmon"/>
    <s v="United States"/>
    <m/>
    <n v="3690328"/>
    <n v="226087.28853754941"/>
    <n v="1"/>
    <s v="A&amp;M Films"/>
    <n v="103"/>
  </r>
  <r>
    <s v="Edge of Sanity"/>
    <x v="0"/>
    <x v="4"/>
    <n v="124"/>
    <x v="9"/>
    <s v="April 14, 1989 (United States)"/>
    <x v="33"/>
    <n v="1300"/>
    <s v="GÃ©rard KikoÃ¯ne"/>
    <s v="J.P. FÃ©lix"/>
    <s v="Anthony Perkins"/>
    <s v="United Kingdom"/>
    <m/>
    <m/>
    <n v="0"/>
    <e v="#DIV/0!"/>
    <s v="Allied Vision"/>
    <n v="85"/>
  </r>
  <r>
    <s v="Brenda Starr"/>
    <x v="1"/>
    <x v="1"/>
    <n v="124"/>
    <x v="9"/>
    <s v="April 15, 1992 (United States)"/>
    <x v="25"/>
    <n v="1000"/>
    <s v="Robert Ellis Miller"/>
    <s v="Noreen Stone"/>
    <s v="Brooke Shields"/>
    <s v="United States"/>
    <n v="16000000"/>
    <n v="67878"/>
    <n v="4158.533596837945"/>
    <n v="-234.71702171543063"/>
    <s v="AM/PM Entertainment"/>
    <n v="93"/>
  </r>
  <r>
    <s v="How I Got Into College"/>
    <x v="8"/>
    <x v="3"/>
    <n v="124"/>
    <x v="9"/>
    <s v="May 19, 1989 (United States)"/>
    <x v="1"/>
    <n v="2100"/>
    <s v="Savage Steve Holland"/>
    <s v="Terrel Seltzer"/>
    <s v="Anthony Edwards"/>
    <s v="United States"/>
    <n v="10000000"/>
    <n v="1642239"/>
    <n v="100611.48023715414"/>
    <n v="-5.08924766736145"/>
    <s v="Twentieth Century Fox"/>
    <n v="86"/>
  </r>
  <r>
    <s v="Mortal Passions"/>
    <x v="0"/>
    <x v="6"/>
    <n v="124"/>
    <x v="9"/>
    <s v="January 26, 1990 (United States)"/>
    <x v="54"/>
    <n v="274"/>
    <s v="Andrew Lane"/>
    <s v="Alan Moskowitz"/>
    <s v="Zach Galligan"/>
    <s v="United States"/>
    <m/>
    <m/>
    <n v="0"/>
    <e v="#DIV/0!"/>
    <s v="Gibraltar Entertainment"/>
    <n v="92"/>
  </r>
  <r>
    <s v="Old Gringo"/>
    <x v="0"/>
    <x v="1"/>
    <n v="124"/>
    <x v="9"/>
    <s v="October 6, 1989 (United States)"/>
    <x v="1"/>
    <n v="1800"/>
    <s v="Luis Puenzo"/>
    <s v="Carlos Fuentes"/>
    <s v="Jane Fonda"/>
    <s v="United States"/>
    <n v="34000000"/>
    <n v="3574256"/>
    <n v="218976.15810276679"/>
    <n v="-8.5124691684087548"/>
    <s v="Columbia Pictures"/>
    <n v="119"/>
  </r>
  <r>
    <s v="Relentless"/>
    <x v="0"/>
    <x v="6"/>
    <n v="124"/>
    <x v="9"/>
    <s v="August 30, 1989 (United States)"/>
    <x v="23"/>
    <n v="1400"/>
    <s v="William Lustig"/>
    <s v="Phil Alden Robinson"/>
    <s v="Judd Nelson"/>
    <s v="United States"/>
    <n v="4000000"/>
    <n v="6985999"/>
    <n v="427995.98616600793"/>
    <n v="0.42742619917351837"/>
    <s v="Cinetel Films"/>
    <n v="92"/>
  </r>
  <r>
    <s v="Cheetah"/>
    <x v="2"/>
    <x v="1"/>
    <n v="124"/>
    <x v="9"/>
    <s v="August 18, 1989 (United States)"/>
    <x v="22"/>
    <n v="943"/>
    <s v="Jeff Blyth"/>
    <s v="Alan Caillou"/>
    <s v="Keith Coogan"/>
    <s v="United States"/>
    <n v="5000000"/>
    <n v="8153677"/>
    <n v="499533.57114624506"/>
    <n v="0.38677973140216371"/>
    <s v="Silver Screen Partners III"/>
    <n v="83"/>
  </r>
  <r>
    <s v="Monsieur Hire"/>
    <x v="8"/>
    <x v="6"/>
    <n v="124"/>
    <x v="9"/>
    <s v="June 1990 (United States)"/>
    <x v="37"/>
    <n v="6100"/>
    <s v="Patrice Leconte"/>
    <s v="Georges Simenon"/>
    <s v="Michel Blanc"/>
    <s v="France"/>
    <m/>
    <n v="1417030"/>
    <n v="86814.090909090912"/>
    <n v="1"/>
    <s v="CinÃ©a"/>
    <n v="81"/>
  </r>
  <r>
    <s v="Prancer"/>
    <x v="2"/>
    <x v="0"/>
    <n v="124"/>
    <x v="9"/>
    <s v="November 17, 1989 (United States)"/>
    <x v="5"/>
    <n v="4800"/>
    <s v="John D. Hancock"/>
    <s v="Greg Taylor"/>
    <s v="Sam Elliott"/>
    <s v="United States"/>
    <m/>
    <n v="18587135"/>
    <n v="1138737.5197628459"/>
    <n v="1"/>
    <s v="Cineplex Odeon Films"/>
    <n v="103"/>
  </r>
  <r>
    <s v="Too Beautiful for You"/>
    <x v="0"/>
    <x v="3"/>
    <n v="124"/>
    <x v="9"/>
    <s v="April 1990 (United States)"/>
    <x v="8"/>
    <n v="2600"/>
    <s v="Bertrand Blier"/>
    <s v="Bertrand Blier"/>
    <s v="GÃ©rard Depardieu"/>
    <s v="France"/>
    <m/>
    <n v="1776440"/>
    <n v="108833.28063241107"/>
    <n v="1"/>
    <s v="CinÃ© Valse"/>
    <n v="91"/>
  </r>
  <r>
    <s v="Getting It Right"/>
    <x v="0"/>
    <x v="3"/>
    <n v="124"/>
    <x v="9"/>
    <s v="May 5, 1989 (United States)"/>
    <x v="5"/>
    <n v="659"/>
    <s v="Randal Kleiser"/>
    <s v="Elizabeth Jane Howard"/>
    <s v="Jesse Birdsall"/>
    <s v="United Kingdom"/>
    <m/>
    <n v="960385"/>
    <n v="58837.8162055336"/>
    <n v="1"/>
    <s v="Management Company Entertainment Group (MCEG)"/>
    <n v="102"/>
  </r>
  <r>
    <s v="Rude Awakening"/>
    <x v="0"/>
    <x v="3"/>
    <n v="124"/>
    <x v="9"/>
    <s v="August 16, 1989 (United States)"/>
    <x v="25"/>
    <n v="1200"/>
    <s v="David Greenwalt"/>
    <s v="Neil Levy"/>
    <s v="Cheech Marin"/>
    <s v="United States"/>
    <n v="10000000"/>
    <n v="3169719"/>
    <n v="194192.27075098813"/>
    <n v="-2.1548537898785352"/>
    <s v="Aaron Russo Entertainment"/>
    <n v="100"/>
  </r>
  <r>
    <s v="Cookie"/>
    <x v="0"/>
    <x v="3"/>
    <n v="124"/>
    <x v="9"/>
    <s v="August 23, 1989 (United States)"/>
    <x v="20"/>
    <n v="1200"/>
    <s v="Susan Seidelman"/>
    <s v="Nora Ephron"/>
    <s v="Peter Falk"/>
    <s v="United States"/>
    <m/>
    <n v="1869417"/>
    <n v="114529.5"/>
    <n v="1"/>
    <s v="Lorimar Film Entertainment"/>
    <n v="94"/>
  </r>
  <r>
    <s v="Bloodhounds of Broadway"/>
    <x v="1"/>
    <x v="3"/>
    <n v="124"/>
    <x v="9"/>
    <s v="November 3, 1989 (United States)"/>
    <x v="30"/>
    <n v="1200"/>
    <s v="Howard Brookner"/>
    <s v="Howard Brookner"/>
    <s v="Josef Sommer"/>
    <s v="United States"/>
    <n v="4000000"/>
    <n v="43671"/>
    <n v="2675.49604743083"/>
    <n v="-90.593963957775188"/>
    <s v="American Playhouse Theatrical Films"/>
    <n v="93"/>
  </r>
  <r>
    <s v="The Toxic Avenger Part III: The Last Temptation of Toxie"/>
    <x v="0"/>
    <x v="2"/>
    <n v="124"/>
    <x v="9"/>
    <s v="November 24, 1989 (United States)"/>
    <x v="44"/>
    <n v="4300"/>
    <s v="Michael Herz"/>
    <s v="Lloyd Kaufman"/>
    <s v="Ron Fazio"/>
    <s v="United States"/>
    <m/>
    <n v="363561"/>
    <n v="22273.5"/>
    <n v="1"/>
    <s v="Troma Entertainment"/>
    <n v="102"/>
  </r>
  <r>
    <s v="River of Death"/>
    <x v="0"/>
    <x v="2"/>
    <n v="124"/>
    <x v="9"/>
    <s v="September 29, 1989 (United States)"/>
    <x v="36"/>
    <n v="1100"/>
    <s v="Steve Carver"/>
    <s v="Alistair MacLean"/>
    <s v="Michael Dudikoff"/>
    <s v="United States"/>
    <m/>
    <m/>
    <n v="0"/>
    <e v="#DIV/0!"/>
    <s v="Breton Film Productions"/>
    <n v="107"/>
  </r>
  <r>
    <s v="Staying Together"/>
    <x v="0"/>
    <x v="3"/>
    <n v="124"/>
    <x v="9"/>
    <s v="November 10, 1989 (United States)"/>
    <x v="19"/>
    <n v="761"/>
    <s v="Lee Grant"/>
    <s v="Monte Merrick"/>
    <s v="Sean Astin"/>
    <s v="United States"/>
    <m/>
    <n v="4348025"/>
    <n v="266380.97826086957"/>
    <n v="1"/>
    <m/>
    <n v="91"/>
  </r>
  <r>
    <s v="Fast Food"/>
    <x v="8"/>
    <x v="3"/>
    <n v="124"/>
    <x v="9"/>
    <s v="April 28, 1989 (United States)"/>
    <x v="54"/>
    <n v="653"/>
    <s v="Michael A. Simpson"/>
    <s v="Scott B. Sowers"/>
    <s v="Clark Brandon"/>
    <s v="United States"/>
    <m/>
    <m/>
    <n v="0"/>
    <e v="#DIV/0!"/>
    <s v="Double Helix Films"/>
    <n v="92"/>
  </r>
  <r>
    <s v="Martians Go Home"/>
    <x v="8"/>
    <x v="3"/>
    <n v="124"/>
    <x v="9"/>
    <s v="April 20, 1990 (United States)"/>
    <x v="59"/>
    <n v="666"/>
    <s v="David Odell"/>
    <s v="Fredric Brown"/>
    <s v="Randy Quaid"/>
    <s v="United States"/>
    <m/>
    <n v="129778"/>
    <n v="7950.826086956522"/>
    <n v="1"/>
    <s v="Edward R. Pressman Productions"/>
    <n v="89"/>
  </r>
  <r>
    <s v="Night Game"/>
    <x v="0"/>
    <x v="6"/>
    <n v="124"/>
    <x v="9"/>
    <s v="September 15, 1989 (United States)"/>
    <x v="38"/>
    <n v="710"/>
    <s v="Peter Masterson"/>
    <s v="Spencer Eastman"/>
    <s v="Roy Scheider"/>
    <s v="United States"/>
    <m/>
    <n v="337812"/>
    <n v="20695.99209486166"/>
    <n v="1"/>
    <s v="Epic Productions"/>
    <n v="95"/>
  </r>
  <r>
    <s v="Romero"/>
    <x v="8"/>
    <x v="5"/>
    <n v="124"/>
    <x v="9"/>
    <s v="August 25, 1989 (United States)"/>
    <x v="13"/>
    <n v="2100"/>
    <s v="John Duigan"/>
    <s v="John Sacret Young"/>
    <s v="Raul Julia"/>
    <s v="United States"/>
    <m/>
    <n v="1316495"/>
    <n v="80654.832015810272"/>
    <n v="1"/>
    <s v="Paulist Pictures"/>
    <n v="102"/>
  </r>
  <r>
    <s v="84C MoPic"/>
    <x v="0"/>
    <x v="0"/>
    <n v="124"/>
    <x v="9"/>
    <s v="April 7, 1989 (United States)"/>
    <x v="15"/>
    <n v="1700"/>
    <s v="Patrick Sheane Duncan"/>
    <s v="Patrick Sheane Duncan"/>
    <s v="Jonathan Emerson"/>
    <s v="United States"/>
    <m/>
    <m/>
    <n v="0"/>
    <e v="#DIV/0!"/>
    <s v="Charlie Mopic"/>
    <n v="95"/>
  </r>
  <r>
    <s v="Rosalie Goes Shopping"/>
    <x v="1"/>
    <x v="3"/>
    <n v="124"/>
    <x v="9"/>
    <s v="May 1990 (United States)"/>
    <x v="1"/>
    <n v="877"/>
    <s v="Percy Adlon"/>
    <s v="Christopher Doherty"/>
    <s v="Marianne SÃ¤gebrecht"/>
    <s v="United States"/>
    <m/>
    <n v="574080"/>
    <n v="35170.909090909088"/>
    <n v="1"/>
    <s v="Bayerischer Rundfunk (BR)"/>
    <n v="94"/>
  </r>
  <r>
    <s v="True Love"/>
    <x v="0"/>
    <x v="3"/>
    <n v="124"/>
    <x v="9"/>
    <s v="September 15, 1989 (United States)"/>
    <x v="22"/>
    <n v="696"/>
    <s v="Nancy Savoca"/>
    <s v="Nancy Savoca"/>
    <s v="Annabella Sciorra"/>
    <s v="United States"/>
    <m/>
    <n v="1354268"/>
    <n v="82968.988142292495"/>
    <n v="1"/>
    <s v="United Artists"/>
    <n v="104"/>
  </r>
  <r>
    <s v="Second Sight"/>
    <x v="1"/>
    <x v="3"/>
    <n v="124"/>
    <x v="9"/>
    <s v="November 3, 1989 (United States)"/>
    <x v="44"/>
    <n v="1300"/>
    <s v="Joel Zwick"/>
    <s v="Tom Schulman"/>
    <s v="John Larroquette"/>
    <s v="United States"/>
    <m/>
    <n v="5368865"/>
    <n v="328922.55928853754"/>
    <n v="1"/>
    <s v="Lorimar Film Entertainment"/>
    <n v="83"/>
  </r>
  <r>
    <s v="A Chorus of Disapproval"/>
    <x v="1"/>
    <x v="3"/>
    <n v="124"/>
    <x v="9"/>
    <s v="November 3, 1989 (United Kingdom)"/>
    <x v="41"/>
    <n v="776"/>
    <s v="Michael Winner"/>
    <s v="Alan Ayckbourn"/>
    <s v="Jeremy Irons"/>
    <s v="United Kingdom"/>
    <m/>
    <n v="216373"/>
    <n v="13256.053359683794"/>
    <n v="1"/>
    <s v="Curzon Films"/>
    <n v="92"/>
  </r>
  <r>
    <s v="The Lemon Sisters"/>
    <x v="8"/>
    <x v="3"/>
    <n v="124"/>
    <x v="9"/>
    <s v="August 31, 1990 (United States)"/>
    <x v="18"/>
    <n v="694"/>
    <s v="Joyce Chopra"/>
    <s v="Jeremy Pikser"/>
    <s v="Diane Keaton"/>
    <s v="United States"/>
    <n v="9000000"/>
    <n v="3473905"/>
    <n v="212828.17193675888"/>
    <n v="-1.5907444216235045"/>
    <s v="Lightyear Entertainment"/>
    <n v="93"/>
  </r>
  <r>
    <s v="Breaking In"/>
    <x v="0"/>
    <x v="1"/>
    <n v="124"/>
    <x v="9"/>
    <s v="October 13, 1989 (United States)"/>
    <x v="10"/>
    <n v="1400"/>
    <s v="Bill Forsyth"/>
    <s v="John Sayles"/>
    <s v="Burt Reynolds"/>
    <s v="United States"/>
    <n v="6000000"/>
    <n v="1877618"/>
    <n v="115031.93280632411"/>
    <n v="-2.1955381765620059"/>
    <s v="Act III Communications"/>
    <n v="94"/>
  </r>
  <r>
    <s v="Crack House"/>
    <x v="0"/>
    <x v="2"/>
    <n v="124"/>
    <x v="9"/>
    <s v="November 10, 1989 (United States)"/>
    <x v="30"/>
    <n v="353"/>
    <s v="Michael Fischa"/>
    <s v="Blake Schaffer"/>
    <s v="Jim Brown"/>
    <s v="United States"/>
    <m/>
    <n v="862551"/>
    <n v="52844.033596837944"/>
    <n v="1"/>
    <s v="Silverman Entertainment"/>
    <n v="90"/>
  </r>
  <r>
    <s v="Goodfellas"/>
    <x v="0"/>
    <x v="5"/>
    <n v="130.69999999999999"/>
    <x v="10"/>
    <s v="September 21, 1990 (United States)"/>
    <x v="2"/>
    <n v="1100000"/>
    <s v="Martin Scorsese"/>
    <s v="Nicholas Pileggi"/>
    <s v="Robert De Niro"/>
    <s v="United States"/>
    <n v="25000000"/>
    <n v="46963277"/>
    <n v="3032658.2529150192"/>
    <n v="0.467669174789485"/>
    <s v="Warner Bros."/>
    <n v="146"/>
  </r>
  <r>
    <s v="The Godfather: Part III"/>
    <x v="0"/>
    <x v="6"/>
    <n v="130.69999999999999"/>
    <x v="10"/>
    <s v="December 25, 1990 (United States)"/>
    <x v="37"/>
    <n v="370000"/>
    <s v="Francis Ford Coppola"/>
    <s v="Mario Puzo"/>
    <s v="Al Pacino"/>
    <s v="United States"/>
    <n v="54000000"/>
    <n v="136861392"/>
    <n v="8837837.9122529626"/>
    <n v="0.60544022524628416"/>
    <s v="Paramount Pictures"/>
    <n v="162"/>
  </r>
  <r>
    <s v="Total Recall"/>
    <x v="0"/>
    <x v="2"/>
    <n v="130.69999999999999"/>
    <x v="10"/>
    <s v="June 1, 1990 (United States)"/>
    <x v="24"/>
    <n v="310000"/>
    <s v="Paul Verhoeven"/>
    <s v="Philip K. Dick"/>
    <s v="Arnold Schwarzenegger"/>
    <s v="United States"/>
    <n v="65000000"/>
    <n v="261317921"/>
    <n v="16874630.57050395"/>
    <n v="0.75126084062179566"/>
    <s v="Carolco Pictures"/>
    <n v="113"/>
  </r>
  <r>
    <s v="Pretty Woman"/>
    <x v="0"/>
    <x v="3"/>
    <n v="130.69999999999999"/>
    <x v="10"/>
    <s v="March 23, 1990 (United States)"/>
    <x v="9"/>
    <n v="299000"/>
    <s v="Garry Marshall"/>
    <s v="J.F. Lawton"/>
    <s v="Richard Gere"/>
    <s v="United States"/>
    <n v="14000000"/>
    <n v="463406268"/>
    <n v="29924505.547233198"/>
    <n v="0.96978892827578245"/>
    <s v="Touchstone Pictures"/>
    <n v="119"/>
  </r>
  <r>
    <s v="Home Alone"/>
    <x v="1"/>
    <x v="3"/>
    <n v="130.69999999999999"/>
    <x v="10"/>
    <s v="November 16, 1990 (United States)"/>
    <x v="37"/>
    <n v="501000"/>
    <s v="Chris Columbus"/>
    <s v="John Hughes"/>
    <s v="Macaulay Culkin"/>
    <s v="United States"/>
    <n v="18000000"/>
    <n v="476684675"/>
    <n v="30781959.99135375"/>
    <n v="0.96223918883064574"/>
    <s v="Hughes Entertainment"/>
    <n v="103"/>
  </r>
  <r>
    <s v="Ghost"/>
    <x v="8"/>
    <x v="0"/>
    <n v="130.69999999999999"/>
    <x v="10"/>
    <s v="July 13, 1990 (United States)"/>
    <x v="12"/>
    <n v="203000"/>
    <s v="Jerry Zucker"/>
    <s v="Bruce Joel Rubin"/>
    <s v="Patrick Swayze"/>
    <s v="United States"/>
    <n v="22000000"/>
    <n v="505703557"/>
    <n v="32655857.163982209"/>
    <n v="0.95649625221046253"/>
    <s v="Paramount Pictures"/>
    <n v="127"/>
  </r>
  <r>
    <s v="Dances with Wolves"/>
    <x v="8"/>
    <x v="1"/>
    <n v="130.69999999999999"/>
    <x v="10"/>
    <s v="November 21, 1990 (United States)"/>
    <x v="45"/>
    <n v="247000"/>
    <s v="Kevin Costner"/>
    <s v="Michael Blake"/>
    <s v="Kevin Costner"/>
    <s v="United States"/>
    <n v="22000000"/>
    <n v="424208848"/>
    <n v="27393328.27747035"/>
    <n v="0.94813875263629577"/>
    <s v="Tig Productions"/>
    <n v="181"/>
  </r>
  <r>
    <s v="Tremors"/>
    <x v="8"/>
    <x v="3"/>
    <n v="130.69999999999999"/>
    <x v="10"/>
    <s v="January 19, 1990 (United States)"/>
    <x v="12"/>
    <n v="126000"/>
    <s v="Ron Underwood"/>
    <s v="S.S. Wilson"/>
    <s v="Kevin Bacon"/>
    <s v="United States"/>
    <n v="11000000"/>
    <n v="16667084"/>
    <n v="1076278.596245059"/>
    <n v="0.34001652598618931"/>
    <s v="Universal Pictures"/>
    <n v="96"/>
  </r>
  <r>
    <s v="Die Hard 2"/>
    <x v="0"/>
    <x v="2"/>
    <n v="130.69999999999999"/>
    <x v="10"/>
    <s v="July 3, 1990 (United States)"/>
    <x v="12"/>
    <n v="344000"/>
    <s v="Renny Harlin"/>
    <s v="Steven E. de Souza"/>
    <s v="Bruce Willis"/>
    <s v="United States"/>
    <n v="70000000"/>
    <n v="240031274"/>
    <n v="15500043.237055333"/>
    <n v="0.70837133497862448"/>
    <s v="Twentieth Century Fox"/>
    <n v="124"/>
  </r>
  <r>
    <s v="Misery"/>
    <x v="0"/>
    <x v="0"/>
    <n v="130.69999999999999"/>
    <x v="10"/>
    <s v="November 30, 1990 (United States)"/>
    <x v="40"/>
    <n v="191000"/>
    <s v="Rob Reiner"/>
    <s v="Stephen King"/>
    <s v="James Caan"/>
    <s v="United States"/>
    <n v="20000000"/>
    <n v="61276872"/>
    <n v="3956960.0644268766"/>
    <n v="0.67361258257438472"/>
    <s v="Castle Rock Entertainment"/>
    <n v="107"/>
  </r>
  <r>
    <s v="Kindergarten Cop"/>
    <x v="8"/>
    <x v="2"/>
    <n v="130.69999999999999"/>
    <x v="10"/>
    <s v="December 21, 1990 (United States)"/>
    <x v="19"/>
    <n v="140000"/>
    <s v="Ivan Reitman"/>
    <s v="Murray Salem"/>
    <s v="Arnold Schwarzenegger"/>
    <s v="United States"/>
    <n v="15000000"/>
    <n v="201957688"/>
    <n v="13041437.658893278"/>
    <n v="0.92572701664122836"/>
    <s v="Universal Pictures"/>
    <n v="111"/>
  </r>
  <r>
    <s v="The Bonfire of the Vanities"/>
    <x v="0"/>
    <x v="3"/>
    <n v="130.69999999999999"/>
    <x v="10"/>
    <s v="December 21, 1990 (United States)"/>
    <x v="41"/>
    <n v="22000"/>
    <s v="Brian De Palma"/>
    <s v="Michael Cristofer"/>
    <s v="Tom Hanks"/>
    <s v="United States"/>
    <n v="47000000"/>
    <n v="15691192"/>
    <n v="1013260.2739130433"/>
    <n v="-1.9953109999546241"/>
    <s v="Warner Bros."/>
    <n v="125"/>
  </r>
  <r>
    <s v="Teenage Mutant Ninja Turtles"/>
    <x v="1"/>
    <x v="2"/>
    <n v="130.69999999999999"/>
    <x v="10"/>
    <s v="March 30, 1990 (United States)"/>
    <x v="8"/>
    <n v="88000"/>
    <s v="Steve Barron"/>
    <s v="Kevin Eastman"/>
    <s v="Judith Hoag"/>
    <s v="United States"/>
    <n v="13500000"/>
    <n v="201965915"/>
    <n v="13041968.918231223"/>
    <n v="0.93315703790909466"/>
    <s v="888 Productions"/>
    <n v="93"/>
  </r>
  <r>
    <s v="Edward Scissorhands"/>
    <x v="8"/>
    <x v="0"/>
    <n v="130.69999999999999"/>
    <x v="10"/>
    <s v="December 14, 1990 (United States)"/>
    <x v="6"/>
    <n v="456000"/>
    <s v="Tim Burton"/>
    <s v="Tim Burton"/>
    <s v="Johnny Depp"/>
    <s v="United States"/>
    <n v="20000000"/>
    <n v="86024005"/>
    <n v="5555008.62327075"/>
    <n v="0.76750675581775107"/>
    <s v="Twentieth Century Fox"/>
    <n v="105"/>
  </r>
  <r>
    <s v="The Hunt for Red October"/>
    <x v="1"/>
    <x v="2"/>
    <n v="130.69999999999999"/>
    <x v="10"/>
    <s v="March 2, 1990 (United States)"/>
    <x v="37"/>
    <n v="186000"/>
    <s v="John McTiernan"/>
    <s v="Tom Clancy"/>
    <s v="Sean Connery"/>
    <s v="United States"/>
    <n v="30000000"/>
    <n v="200512643"/>
    <n v="12948123.73522727"/>
    <n v="0.85038349925894696"/>
    <s v="Paramount Pictures"/>
    <n v="135"/>
  </r>
  <r>
    <s v="Dick Tracy"/>
    <x v="1"/>
    <x v="2"/>
    <n v="130.69999999999999"/>
    <x v="10"/>
    <s v="June 15, 1990 (United States)"/>
    <x v="10"/>
    <n v="59000"/>
    <s v="Warren Beatty"/>
    <s v="Chester Gould"/>
    <s v="Warren Beatty"/>
    <s v="United States"/>
    <n v="47000000"/>
    <n v="162738726"/>
    <n v="10508869.312351776"/>
    <n v="0.71119351149400056"/>
    <s v="Touchstone Pictures"/>
    <n v="105"/>
  </r>
  <r>
    <s v="Awakenings"/>
    <x v="8"/>
    <x v="5"/>
    <n v="130.69999999999999"/>
    <x v="10"/>
    <s v="January 11, 1991 (United States)"/>
    <x v="40"/>
    <n v="130000"/>
    <s v="Penny Marshall"/>
    <s v="Oliver Sacks"/>
    <s v="Robert De Niro"/>
    <s v="United States"/>
    <n v="31000000"/>
    <n v="52096475"/>
    <n v="3364135.020998023"/>
    <n v="0.40495014297992332"/>
    <s v="Columbia Pictures"/>
    <n v="121"/>
  </r>
  <r>
    <s v="The Handmaid's Tale"/>
    <x v="0"/>
    <x v="0"/>
    <n v="130.69999999999999"/>
    <x v="10"/>
    <s v="March 9, 1990 (United States)"/>
    <x v="22"/>
    <n v="9100"/>
    <s v="Volker SchlÃ¶ndorff"/>
    <s v="Margaret Atwood"/>
    <s v="Natasha Richardson"/>
    <s v="United States"/>
    <m/>
    <n v="4960385"/>
    <n v="320317.35153162049"/>
    <n v="1"/>
    <s v="Bioskop Film"/>
    <n v="108"/>
  </r>
  <r>
    <s v="Wild at Heart"/>
    <x v="0"/>
    <x v="3"/>
    <n v="130.69999999999999"/>
    <x v="10"/>
    <s v="August 17, 1990 (United States)"/>
    <x v="13"/>
    <n v="86000"/>
    <s v="David Lynch"/>
    <s v="Barry Gifford"/>
    <s v="Nicolas Cage"/>
    <s v="United States"/>
    <n v="9500000"/>
    <n v="14561425"/>
    <n v="940305.45825098793"/>
    <n v="0.34759132433810563"/>
    <s v="PolyGram Filmed Entertainment"/>
    <n v="125"/>
  </r>
  <r>
    <s v="Predator 2"/>
    <x v="0"/>
    <x v="2"/>
    <n v="130.69999999999999"/>
    <x v="10"/>
    <s v="November 21, 1990 (United States)"/>
    <x v="21"/>
    <n v="151000"/>
    <s v="Stephen Hopkins"/>
    <s v="Jim Thomas"/>
    <s v="Danny Glover"/>
    <s v="United States"/>
    <n v="35000000"/>
    <n v="57120318"/>
    <n v="3688550.1791501967"/>
    <n v="0.38725831323277998"/>
    <s v="Davis Entertainment"/>
    <n v="108"/>
  </r>
  <r>
    <s v="RoboCop 2"/>
    <x v="0"/>
    <x v="2"/>
    <n v="130.69999999999999"/>
    <x v="10"/>
    <s v="June 22, 1990 (United States)"/>
    <x v="1"/>
    <n v="83000"/>
    <s v="Irvin Kershner"/>
    <s v="Edward Neumeier"/>
    <s v="Peter Weller"/>
    <s v="United States"/>
    <n v="25000000"/>
    <n v="45681173"/>
    <n v="2949866.2604249008"/>
    <n v="0.45272858908417257"/>
    <s v="Orion Pictures"/>
    <n v="117"/>
  </r>
  <r>
    <s v="The Witches"/>
    <x v="1"/>
    <x v="1"/>
    <n v="130.69999999999999"/>
    <x v="10"/>
    <s v="August 24, 1990 (United States)"/>
    <x v="15"/>
    <n v="46000"/>
    <s v="Nicolas Roeg"/>
    <s v="Roald Dahl"/>
    <s v="Anjelica Huston"/>
    <s v="United Kingdom"/>
    <m/>
    <n v="10360553"/>
    <n v="669033.73374505911"/>
    <n v="1"/>
    <s v="Lorimar Film Entertainment"/>
    <n v="91"/>
  </r>
  <r>
    <s v="Jacob's Ladder"/>
    <x v="0"/>
    <x v="0"/>
    <n v="130.69999999999999"/>
    <x v="10"/>
    <s v="November 2, 1990 (United States)"/>
    <x v="24"/>
    <n v="101000"/>
    <s v="Adrian Lyne"/>
    <s v="Bruce Joel Rubin"/>
    <s v="Tim Robbins"/>
    <s v="United States"/>
    <n v="25000000"/>
    <n v="26118851"/>
    <n v="1686627.3842391302"/>
    <n v="4.2836914992929818E-2"/>
    <s v="Carolco Pictures"/>
    <n v="113"/>
  </r>
  <r>
    <s v="Back to the Future Part III"/>
    <x v="1"/>
    <x v="1"/>
    <n v="130.69999999999999"/>
    <x v="10"/>
    <s v="May 25, 1990 (United States)"/>
    <x v="34"/>
    <n v="416000"/>
    <s v="Robert Zemeckis"/>
    <s v="Robert Zemeckis"/>
    <s v="Michael J. Fox"/>
    <s v="United States"/>
    <n v="40000000"/>
    <n v="245077583"/>
    <n v="15825909.139377467"/>
    <n v="0.8367863779691348"/>
    <s v="Universal Pictures"/>
    <n v="118"/>
  </r>
  <r>
    <s v="Darkman"/>
    <x v="0"/>
    <x v="2"/>
    <n v="130.69999999999999"/>
    <x v="10"/>
    <s v="August 24, 1990 (United States)"/>
    <x v="5"/>
    <n v="60000"/>
    <s v="Sam Raimi"/>
    <s v="Sam Raimi"/>
    <s v="Liam Neeson"/>
    <s v="United States"/>
    <n v="14000000"/>
    <n v="48878502"/>
    <n v="3156334.0965415016"/>
    <n v="0.71357551014963594"/>
    <s v="Renaissance Pictures"/>
    <n v="96"/>
  </r>
  <r>
    <s v="The Hot Spot"/>
    <x v="0"/>
    <x v="6"/>
    <n v="130.69999999999999"/>
    <x v="10"/>
    <s v="October 26, 1990 (United States)"/>
    <x v="5"/>
    <n v="11000"/>
    <s v="Dennis Hopper"/>
    <s v="Charles Williams"/>
    <s v="Don Johnson"/>
    <s v="United States"/>
    <n v="13000000"/>
    <n v="1293976"/>
    <n v="83558.628063241093"/>
    <n v="-9.0465541864764099"/>
    <s v="Orion Pictures"/>
    <n v="130"/>
  </r>
  <r>
    <s v="Cry-Baby"/>
    <x v="8"/>
    <x v="3"/>
    <n v="130.69999999999999"/>
    <x v="10"/>
    <s v="April 6, 1990 (United States)"/>
    <x v="16"/>
    <n v="57000"/>
    <s v="John Waters"/>
    <s v="John Waters"/>
    <s v="Johnny Depp"/>
    <s v="United States"/>
    <n v="11000000"/>
    <n v="8266343"/>
    <n v="533799.91605731216"/>
    <n v="-0.33069726238071662"/>
    <s v="Universal Pictures"/>
    <n v="85"/>
  </r>
  <r>
    <s v="Presumed Innocent"/>
    <x v="0"/>
    <x v="16"/>
    <n v="130.69999999999999"/>
    <x v="10"/>
    <s v="July 27, 1990 (United States)"/>
    <x v="15"/>
    <n v="39000"/>
    <s v="Alan J. Pakula"/>
    <s v="Scott Turow"/>
    <s v="Harrison Ford"/>
    <s v="United States"/>
    <n v="22000000"/>
    <n v="221303188"/>
    <n v="14290675.23300395"/>
    <n v="0.90058886996241549"/>
    <s v="Warner Bros."/>
    <n v="127"/>
  </r>
  <r>
    <s v="Arachnophobia"/>
    <x v="8"/>
    <x v="3"/>
    <n v="130.69999999999999"/>
    <x v="10"/>
    <s v="July 18, 1990 (United States)"/>
    <x v="5"/>
    <n v="65000"/>
    <s v="Frank Marshall"/>
    <s v="Don Jakoby"/>
    <s v="Jeff Daniels"/>
    <s v="United States"/>
    <n v="22000000"/>
    <n v="53208180"/>
    <n v="3435923.4812252959"/>
    <n v="0.58652974035195338"/>
    <s v="Hollywood Pictures"/>
    <n v="109"/>
  </r>
  <r>
    <s v="Days of Thunder"/>
    <x v="8"/>
    <x v="2"/>
    <n v="130.69999999999999"/>
    <x v="10"/>
    <s v="June 27, 1990 (United States)"/>
    <x v="10"/>
    <n v="81000"/>
    <s v="Tony Scott"/>
    <s v="Robert Towne"/>
    <s v="Tom Cruise"/>
    <s v="United States"/>
    <n v="60000000"/>
    <n v="157920733"/>
    <n v="10197746.938290512"/>
    <n v="0.62006255378766506"/>
    <s v="Don Simpson/Jerry Bruckheimer Films"/>
    <n v="107"/>
  </r>
  <r>
    <s v="King of New York"/>
    <x v="0"/>
    <x v="6"/>
    <n v="130.69999999999999"/>
    <x v="10"/>
    <s v="January 5, 1991 (United States)"/>
    <x v="9"/>
    <n v="34000"/>
    <s v="Abel Ferrara"/>
    <s v="Nicholas St. John"/>
    <s v="Christopher Walken"/>
    <s v="Italy"/>
    <n v="5300000"/>
    <n v="2554476"/>
    <n v="164955.54011857705"/>
    <n v="-1.0747895067324962"/>
    <s v="Reteitalia"/>
    <n v="103"/>
  </r>
  <r>
    <s v="Gremlins 2: The New Batch"/>
    <x v="8"/>
    <x v="3"/>
    <n v="130.69999999999999"/>
    <x v="10"/>
    <s v="June 15, 1990 (United States)"/>
    <x v="5"/>
    <n v="95000"/>
    <s v="Joe Dante"/>
    <s v="Chris Columbus"/>
    <s v="Zach Galligan"/>
    <s v="United States"/>
    <n v="50000000"/>
    <n v="41482207"/>
    <n v="2678717.6160573117"/>
    <n v="-0.20533606131419188"/>
    <s v="Warner Bros."/>
    <n v="106"/>
  </r>
  <r>
    <s v="Rocky V"/>
    <x v="8"/>
    <x v="0"/>
    <n v="130.69999999999999"/>
    <x v="10"/>
    <s v="November 16, 1990 (United States)"/>
    <x v="11"/>
    <n v="130000"/>
    <s v="John G. Avildsen"/>
    <s v="Sylvester Stallone"/>
    <s v="Sylvester Stallone"/>
    <s v="United States"/>
    <n v="42000000"/>
    <n v="119946358"/>
    <n v="7745547.9202569155"/>
    <n v="0.64984347419702393"/>
    <s v="United Artists"/>
    <n v="104"/>
  </r>
  <r>
    <s v="Young Guns II"/>
    <x v="8"/>
    <x v="2"/>
    <n v="130.69999999999999"/>
    <x v="10"/>
    <s v="August 1, 1990 (United States)"/>
    <x v="16"/>
    <n v="32000"/>
    <s v="Geoff Murphy"/>
    <s v="John Fusco"/>
    <s v="Emilio Estevez"/>
    <s v="United States"/>
    <n v="20000000"/>
    <n v="44143410"/>
    <n v="2850565.0627470352"/>
    <n v="0.54693124069934784"/>
    <s v="Morgan Creek Entertainment"/>
    <n v="104"/>
  </r>
  <r>
    <s v="Miller's Crossing"/>
    <x v="0"/>
    <x v="6"/>
    <n v="130.69999999999999"/>
    <x v="10"/>
    <s v="October 5, 1990 (United States)"/>
    <x v="3"/>
    <n v="128000"/>
    <s v="Joel Coen"/>
    <s v="Joel Coen"/>
    <s v="Gabriel Byrne"/>
    <s v="United States"/>
    <n v="14000000"/>
    <n v="5080409"/>
    <n v="328067.91319169954"/>
    <n v="-1.7556836467300172"/>
    <s v="Circle Films"/>
    <n v="115"/>
  </r>
  <r>
    <s v="Revenge"/>
    <x v="0"/>
    <x v="2"/>
    <n v="130.69999999999999"/>
    <x v="10"/>
    <s v="February 16, 1990 (United States)"/>
    <x v="19"/>
    <n v="17000"/>
    <s v="Tony Scott"/>
    <s v="Jim Harrison"/>
    <s v="Kevin Costner"/>
    <s v="United States"/>
    <n v="22000000"/>
    <n v="15645616"/>
    <n v="1010317.199209486"/>
    <n v="-0.40614469893675009"/>
    <s v="New World Pictures"/>
    <n v="124"/>
  </r>
  <r>
    <s v="Lord of the Flies"/>
    <x v="0"/>
    <x v="1"/>
    <n v="130.69999999999999"/>
    <x v="10"/>
    <s v="March 16, 1990 (United States)"/>
    <x v="5"/>
    <n v="28000"/>
    <s v="Harry Hook"/>
    <s v="William Golding"/>
    <s v="Balthazar Getty"/>
    <s v="United States"/>
    <m/>
    <n v="13985225"/>
    <n v="903097.28631422913"/>
    <n v="1"/>
    <s v="Castle Rock Entertainment"/>
    <n v="90"/>
  </r>
  <r>
    <s v="Nikita"/>
    <x v="0"/>
    <x v="2"/>
    <n v="130.69999999999999"/>
    <x v="10"/>
    <s v="April 1991 (United States)"/>
    <x v="4"/>
    <n v="69000"/>
    <s v="Luc Besson"/>
    <s v="Luc Besson"/>
    <s v="Anne Parillaud"/>
    <s v="France"/>
    <m/>
    <n v="5017971"/>
    <n v="324035.9731719367"/>
    <n v="1"/>
    <s v="Gaumont"/>
    <n v="117"/>
  </r>
  <r>
    <s v="Mermaids"/>
    <x v="8"/>
    <x v="3"/>
    <n v="130.69999999999999"/>
    <x v="10"/>
    <s v="December 14, 1990 (United States)"/>
    <x v="17"/>
    <n v="30000"/>
    <s v="Richard Benjamin"/>
    <s v="Patty Dann"/>
    <s v="Cher"/>
    <s v="United States"/>
    <n v="20000000"/>
    <n v="35419397"/>
    <n v="2287211.0612154147"/>
    <n v="0.4353376484642017"/>
    <s v="Orion Pictures"/>
    <n v="110"/>
  </r>
  <r>
    <s v="Child's Play 2"/>
    <x v="0"/>
    <x v="4"/>
    <n v="130.69999999999999"/>
    <x v="10"/>
    <s v="November 9, 1990 (United States)"/>
    <x v="23"/>
    <n v="47000"/>
    <s v="John Lafia"/>
    <s v="Don Mancini"/>
    <s v="Alex Vincent"/>
    <s v="United States"/>
    <n v="13000000"/>
    <n v="35763605"/>
    <n v="2309438.326828063"/>
    <n v="0.63650196897096922"/>
    <s v="Universal Pictures"/>
    <n v="84"/>
  </r>
  <r>
    <s v="Joe Versus the Volcano"/>
    <x v="1"/>
    <x v="3"/>
    <n v="130.69999999999999"/>
    <x v="10"/>
    <s v="March 9, 1990 (United States)"/>
    <x v="1"/>
    <n v="35000"/>
    <s v="John Patrick Shanley"/>
    <s v="John Patrick Shanley"/>
    <s v="Tom Hanks"/>
    <s v="United States"/>
    <n v="25000000"/>
    <n v="39404261"/>
    <n v="2544534.0477766795"/>
    <n v="0.36555084740708627"/>
    <s v="Warner Bros."/>
    <n v="102"/>
  </r>
  <r>
    <s v="Slacker"/>
    <x v="0"/>
    <x v="3"/>
    <n v="130.69999999999999"/>
    <x v="10"/>
    <s v="July 5, 1991 (United States)"/>
    <x v="12"/>
    <n v="20000"/>
    <s v="Richard Linklater"/>
    <s v="Richard Linklater"/>
    <s v="Richard Linklater"/>
    <s v="United States"/>
    <n v="23000"/>
    <n v="1228108"/>
    <n v="79305.195454545435"/>
    <n v="0.98127200539366244"/>
    <s v="Detour Filmproduction"/>
    <n v="97"/>
  </r>
  <r>
    <s v="Flatliners"/>
    <x v="0"/>
    <x v="0"/>
    <n v="130.69999999999999"/>
    <x v="10"/>
    <s v="August 10, 1990 (United States)"/>
    <x v="14"/>
    <n v="82000"/>
    <s v="Joel Schumacher"/>
    <s v="Peter Filardi"/>
    <s v="Kiefer Sutherland"/>
    <s v="United States"/>
    <n v="26000000"/>
    <n v="61489265"/>
    <n v="3970675.3633893272"/>
    <n v="0.57716196477547743"/>
    <s v="Columbia Pictures"/>
    <n v="115"/>
  </r>
  <r>
    <s v="Days of Being Wild"/>
    <x v="4"/>
    <x v="6"/>
    <n v="130.69999999999999"/>
    <x v="10"/>
    <s v="December 15, 1990 (Hong Kong)"/>
    <x v="24"/>
    <n v="19000"/>
    <s v="Kar-Wai Wong"/>
    <s v="Jeffrey Lau"/>
    <s v="Leslie Cheung"/>
    <s v="Hong Kong"/>
    <m/>
    <n v="3106052"/>
    <n v="200573.61482213435"/>
    <n v="1"/>
    <s v="In-Gear Film"/>
    <n v="94"/>
  </r>
  <r>
    <s v="The Exorcist III"/>
    <x v="0"/>
    <x v="0"/>
    <n v="130.69999999999999"/>
    <x v="10"/>
    <s v="August 17, 1990 (United States)"/>
    <x v="5"/>
    <n v="27000"/>
    <s v="William Peter Blatty"/>
    <s v="William Peter Blatty"/>
    <s v="George C. Scott"/>
    <s v="United States"/>
    <m/>
    <n v="39024251"/>
    <n v="2519994.864476284"/>
    <n v="1"/>
    <s v="Morgan Creek Entertainment"/>
    <n v="110"/>
  </r>
  <r>
    <s v="Quigley Down Under"/>
    <x v="8"/>
    <x v="2"/>
    <n v="130.69999999999999"/>
    <x v="10"/>
    <s v="October 19, 1990 (United States)"/>
    <x v="15"/>
    <n v="21000"/>
    <s v="Simon Wincer"/>
    <s v="John Hill"/>
    <s v="Tom Selleck"/>
    <s v="Australia"/>
    <n v="20000000"/>
    <n v="21413105"/>
    <n v="1382753.3712944661"/>
    <n v="6.5992531209275812E-2"/>
    <s v="PathÃ© Entertainment"/>
    <n v="119"/>
  </r>
  <r>
    <s v="Nightbreed"/>
    <x v="0"/>
    <x v="2"/>
    <n v="130.69999999999999"/>
    <x v="10"/>
    <s v="February 16, 1990 (United States)"/>
    <x v="16"/>
    <n v="21000"/>
    <s v="Clive Barker"/>
    <s v="Clive Barker"/>
    <s v="Craig Sheffer"/>
    <s v="United States"/>
    <n v="11000000"/>
    <n v="8862354"/>
    <n v="572287.38527667976"/>
    <n v="-0.241205214777022"/>
    <s v="Morgan Creek Entertainment"/>
    <n v="102"/>
  </r>
  <r>
    <s v="The Two Jakes"/>
    <x v="0"/>
    <x v="6"/>
    <n v="130.69999999999999"/>
    <x v="10"/>
    <s v="August 10, 1990 (United States)"/>
    <x v="19"/>
    <n v="12000"/>
    <s v="Jack Nicholson"/>
    <s v="Robert Towne"/>
    <s v="Jack Nicholson"/>
    <s v="United States"/>
    <n v="19000000"/>
    <n v="10005969"/>
    <n v="646136.43690711446"/>
    <n v="-0.89886656654642849"/>
    <s v="88 Productions"/>
    <n v="137"/>
  </r>
  <r>
    <s v="Lionheart"/>
    <x v="0"/>
    <x v="2"/>
    <n v="130.69999999999999"/>
    <x v="10"/>
    <s v="January 11, 1991 (United States)"/>
    <x v="19"/>
    <n v="34000"/>
    <s v="Sheldon Lettich"/>
    <s v="Stefani Warren"/>
    <s v="Jean-Claude Van Damme"/>
    <s v="United States"/>
    <n v="6000000"/>
    <n v="24271196"/>
    <n v="1567314.8800395255"/>
    <n v="0.75279339345288132"/>
    <s v="Imperial Entertainment Corporation"/>
    <n v="108"/>
  </r>
  <r>
    <s v="Internal Affairs"/>
    <x v="0"/>
    <x v="6"/>
    <n v="130.69999999999999"/>
    <x v="10"/>
    <s v="January 12, 1990 (United States)"/>
    <x v="16"/>
    <n v="18000"/>
    <s v="Mike Figgis"/>
    <s v="Henry Bean"/>
    <s v="Richard Gere"/>
    <s v="United States"/>
    <n v="15000000"/>
    <n v="27734391"/>
    <n v="1790951.03937747"/>
    <n v="0.45915524159156768"/>
    <s v="Paramount Pictures"/>
    <n v="115"/>
  </r>
  <r>
    <s v="Three Men and a Little Lady"/>
    <x v="1"/>
    <x v="3"/>
    <n v="130.69999999999999"/>
    <x v="10"/>
    <s v="November 21, 1990 (United States)"/>
    <x v="30"/>
    <n v="23000"/>
    <s v="Emile Ardolino"/>
    <s v="Coline Serreau"/>
    <s v="Tom Selleck"/>
    <s v="United States"/>
    <m/>
    <n v="71609321"/>
    <n v="4624178.9795948612"/>
    <n v="1"/>
    <s v="Touchstone Pictures"/>
    <n v="104"/>
  </r>
  <r>
    <s v="Problem Child"/>
    <x v="1"/>
    <x v="3"/>
    <n v="130.69999999999999"/>
    <x v="10"/>
    <s v="July 27, 1990 (United States)"/>
    <x v="20"/>
    <n v="29000"/>
    <s v="Dennis Dugan"/>
    <s v="Scott Alexander"/>
    <s v="Michael Oliver"/>
    <s v="United States"/>
    <n v="10000000"/>
    <n v="72270891"/>
    <n v="4666899.9277173905"/>
    <n v="0.86163170452679216"/>
    <s v="Universal Pictures"/>
    <n v="81"/>
  </r>
  <r>
    <s v="The Grifters"/>
    <x v="0"/>
    <x v="6"/>
    <n v="130.69999999999999"/>
    <x v="10"/>
    <s v="January 25, 1991 (United States)"/>
    <x v="15"/>
    <n v="26000"/>
    <s v="Stephen Frears"/>
    <s v="Jim Thompson"/>
    <s v="Anjelica Huston"/>
    <s v="United States"/>
    <m/>
    <n v="13446769"/>
    <n v="868326.43690711446"/>
    <n v="1"/>
    <s v="Cineplex Odeon Films"/>
    <n v="110"/>
  </r>
  <r>
    <s v="My Blue Heaven"/>
    <x v="8"/>
    <x v="3"/>
    <n v="130.69999999999999"/>
    <x v="10"/>
    <s v="August 17, 1990 (United States)"/>
    <x v="21"/>
    <n v="19000"/>
    <s v="Herbert Ross"/>
    <s v="Nora Ephron"/>
    <s v="Steve Martin"/>
    <s v="United States"/>
    <m/>
    <n v="23591472"/>
    <n v="1523421.6355731222"/>
    <n v="1"/>
    <s v="Hawn / Sylbert Movie Company"/>
    <n v="97"/>
  </r>
  <r>
    <s v="The Rescuers Down Under"/>
    <x v="2"/>
    <x v="10"/>
    <n v="130.69999999999999"/>
    <x v="10"/>
    <s v="November 16, 1990 (United States)"/>
    <x v="15"/>
    <n v="40000"/>
    <s v="Hendel Butoy"/>
    <s v="Jim Cox"/>
    <s v="Bob Newhart"/>
    <s v="United States"/>
    <n v="30000000"/>
    <n v="27931461"/>
    <n v="1803676.8541007901"/>
    <n v="-7.4057672815611042E-2"/>
    <s v="Silver Screen Partners IV"/>
    <n v="77"/>
  </r>
  <r>
    <s v="House Party"/>
    <x v="0"/>
    <x v="3"/>
    <n v="130.69999999999999"/>
    <x v="10"/>
    <s v="March 9, 1990 (United States)"/>
    <x v="16"/>
    <n v="14000"/>
    <s v="Reginald Hudlin"/>
    <s v="Reginald Hudlin"/>
    <s v="Christopher Reid"/>
    <s v="United States"/>
    <n v="2500000"/>
    <n v="26385627"/>
    <n v="1703854.4708003949"/>
    <n v="0.9052514461756016"/>
    <s v="Jackson/McHenry Company,The"/>
    <n v="100"/>
  </r>
  <r>
    <s v="Another 48 Hrs."/>
    <x v="0"/>
    <x v="2"/>
    <n v="130.69999999999999"/>
    <x v="10"/>
    <s v="June 8, 1990 (United States)"/>
    <x v="23"/>
    <n v="40000"/>
    <s v="Walter Hill"/>
    <s v="John Fasano"/>
    <s v="Eddie Murphy"/>
    <s v="United States"/>
    <n v="38000000"/>
    <n v="153518974"/>
    <n v="9913502.9159090891"/>
    <n v="0.75247359326411345"/>
    <s v="Paramount Pictures"/>
    <n v="93"/>
  </r>
  <r>
    <s v="Night of the Living Dead"/>
    <x v="0"/>
    <x v="4"/>
    <n v="130.69999999999999"/>
    <x v="10"/>
    <s v="October 19, 1990 (United States)"/>
    <x v="15"/>
    <n v="40000"/>
    <s v="Tom Savini"/>
    <s v="John A. Russo"/>
    <s v="Tony Todd"/>
    <s v="United States"/>
    <n v="4200000"/>
    <n v="5835247"/>
    <n v="376811.65163043473"/>
    <n v="0.28023612368079703"/>
    <s v="21st Century Film Corporation"/>
    <n v="92"/>
  </r>
  <r>
    <s v="Pacific Heights"/>
    <x v="0"/>
    <x v="14"/>
    <n v="130.69999999999999"/>
    <x v="10"/>
    <s v="September 28, 1990 (United States)"/>
    <x v="5"/>
    <n v="19000"/>
    <s v="John Schlesinger"/>
    <s v="Daniel Pyne"/>
    <s v="Melanie Griffith"/>
    <s v="United States"/>
    <n v="18000000"/>
    <n v="44926706"/>
    <n v="2901146.4793478255"/>
    <n v="0.59934743490876008"/>
    <s v="Morgan Creek Entertainment"/>
    <n v="102"/>
  </r>
  <r>
    <s v="Postcards from the Edge"/>
    <x v="0"/>
    <x v="3"/>
    <n v="130.69999999999999"/>
    <x v="10"/>
    <s v="September 14, 1990 (United States)"/>
    <x v="17"/>
    <n v="16000"/>
    <s v="Mike Nichols"/>
    <s v="Carrie Fisher"/>
    <s v="Meryl Streep"/>
    <s v="United States"/>
    <n v="22000000"/>
    <n v="39071603"/>
    <n v="2523052.6245553354"/>
    <n v="0.43693121574766208"/>
    <s v="Columbia Pictures"/>
    <n v="101"/>
  </r>
  <r>
    <s v="Henry &amp; June"/>
    <x v="5"/>
    <x v="5"/>
    <n v="130.69999999999999"/>
    <x v="10"/>
    <s v="October 5, 1990 (United States)"/>
    <x v="21"/>
    <n v="13000"/>
    <s v="Philip Kaufman"/>
    <s v="AnaÃ¯s Nin"/>
    <s v="Fred Ward"/>
    <s v="United States"/>
    <m/>
    <n v="23472449"/>
    <n v="1515735.7135869563"/>
    <n v="1"/>
    <s v="Universal Pictures"/>
    <n v="136"/>
  </r>
  <r>
    <s v="Hard to Kill"/>
    <x v="0"/>
    <x v="2"/>
    <n v="130.69999999999999"/>
    <x v="10"/>
    <s v="February 9, 1990 (United States)"/>
    <x v="1"/>
    <n v="28000"/>
    <s v="Bruce Malmuth"/>
    <s v="Steven McKay"/>
    <s v="Steven Seagal"/>
    <s v="United States"/>
    <n v="10000000"/>
    <n v="47410827"/>
    <n v="3061558.8383893273"/>
    <n v="0.78907771425290685"/>
    <s v="Warner Bros."/>
    <n v="96"/>
  </r>
  <r>
    <s v="Pump Up the Volume"/>
    <x v="0"/>
    <x v="3"/>
    <n v="130.69999999999999"/>
    <x v="10"/>
    <s v="August 22, 1990 (United States)"/>
    <x v="13"/>
    <n v="27000"/>
    <s v="Allan Moyle"/>
    <s v="Allan Moyle"/>
    <s v="Christian Slater"/>
    <s v="Canada"/>
    <m/>
    <n v="11541758"/>
    <n v="745310.16333992081"/>
    <n v="1"/>
    <s v="New Line Cinema"/>
    <n v="102"/>
  </r>
  <r>
    <s v="Hamlet"/>
    <x v="1"/>
    <x v="0"/>
    <n v="130.69999999999999"/>
    <x v="10"/>
    <s v="January 18, 1991 (United States)"/>
    <x v="17"/>
    <n v="22000"/>
    <s v="Franco Zeffirelli"/>
    <s v="William Shakespeare"/>
    <s v="Mel Gibson"/>
    <s v="United States"/>
    <m/>
    <n v="20710451"/>
    <n v="1337379.4198122527"/>
    <n v="1"/>
    <s v="Icon Productions"/>
    <n v="135"/>
  </r>
  <r>
    <s v="The NeverEnding Story II: The Next Chapter"/>
    <x v="1"/>
    <x v="1"/>
    <n v="130.69999999999999"/>
    <x v="10"/>
    <s v="February 8, 1991 (United States)"/>
    <x v="33"/>
    <n v="25000"/>
    <s v="George Miller"/>
    <s v="Karin Howard"/>
    <s v="Jonathan Brandis"/>
    <s v="Germany"/>
    <n v="36000000"/>
    <n v="17373527"/>
    <n v="1121897.2227766796"/>
    <n v="-1.0721181139557903"/>
    <s v="Warner Bros."/>
    <n v="89"/>
  </r>
  <r>
    <s v="Men at Work"/>
    <x v="8"/>
    <x v="2"/>
    <n v="130.69999999999999"/>
    <x v="10"/>
    <s v="August 24, 1990 (United States)"/>
    <x v="22"/>
    <n v="23000"/>
    <s v="Emilio Estevez"/>
    <s v="Emilio Estevez"/>
    <s v="Charlie Sheen"/>
    <s v="United States"/>
    <m/>
    <n v="16247964"/>
    <n v="1049213.8808300393"/>
    <n v="1"/>
    <s v="Epic Productions"/>
    <n v="98"/>
  </r>
  <r>
    <s v="Leatherface: Texas Chainsaw Massacre III"/>
    <x v="0"/>
    <x v="4"/>
    <n v="130.69999999999999"/>
    <x v="10"/>
    <s v="January 12, 1990 (United States)"/>
    <x v="27"/>
    <n v="15000"/>
    <s v="Jeff Burr"/>
    <s v="Kim Henkel"/>
    <s v="Kate Hodge"/>
    <s v="United States"/>
    <n v="2000000"/>
    <n v="5765562"/>
    <n v="372311.73586956516"/>
    <n v="0.65311274078745485"/>
    <s v="Nicolas Entertainment"/>
    <n v="85"/>
  </r>
  <r>
    <s v="Reversal of Fortune"/>
    <x v="0"/>
    <x v="5"/>
    <n v="130.69999999999999"/>
    <x v="10"/>
    <s v="November 9, 1990 (United States)"/>
    <x v="13"/>
    <n v="15000"/>
    <s v="Barbet Schroeder"/>
    <s v="Alan Dershowitz"/>
    <s v="Jeremy Irons"/>
    <s v="United States"/>
    <m/>
    <n v="15445131"/>
    <n v="997370.86052371527"/>
    <n v="1"/>
    <s v="Sovereign Pictures"/>
    <n v="111"/>
  </r>
  <r>
    <s v="Frankenhooker"/>
    <x v="0"/>
    <x v="3"/>
    <n v="130.69999999999999"/>
    <x v="10"/>
    <s v="June 1, 1990 (United States)"/>
    <x v="19"/>
    <n v="9400"/>
    <s v="Frank Henenlotter"/>
    <s v="Robert Martin"/>
    <s v="James Lorinz"/>
    <s v="United States"/>
    <n v="2500000"/>
    <n v="205068"/>
    <n v="13242.286363636362"/>
    <n v="-11.191078081416896"/>
    <s v="Levins-Henenlotter"/>
    <n v="85"/>
  </r>
  <r>
    <s v="State of Grace"/>
    <x v="0"/>
    <x v="2"/>
    <n v="130.69999999999999"/>
    <x v="10"/>
    <s v="September 14, 1990 (United States)"/>
    <x v="13"/>
    <n v="21000"/>
    <s v="Phil Joanou"/>
    <s v="Dennis McIntyre"/>
    <s v="Sean Penn"/>
    <s v="United Kingdom"/>
    <n v="18000000"/>
    <n v="1911542"/>
    <n v="123438.01353754938"/>
    <n v="-8.4164815630522369"/>
    <s v="Cinehaus"/>
    <n v="134"/>
  </r>
  <r>
    <s v="Bird on a Wire"/>
    <x v="8"/>
    <x v="2"/>
    <n v="130.69999999999999"/>
    <x v="10"/>
    <s v="May 18, 1990 (United States)"/>
    <x v="22"/>
    <n v="42000"/>
    <s v="John Badham"/>
    <s v="Louis Venosta"/>
    <s v="Mel Gibson"/>
    <s v="United States"/>
    <n v="20000000"/>
    <n v="138697012"/>
    <n v="8956373.2551383376"/>
    <n v="0.85580078682589067"/>
    <s v="Universal Pictures"/>
    <n v="110"/>
  </r>
  <r>
    <s v="Memphis Belle"/>
    <x v="8"/>
    <x v="2"/>
    <n v="130.69999999999999"/>
    <x v="10"/>
    <s v="October 12, 1990 (United States)"/>
    <x v="15"/>
    <n v="27000"/>
    <s v="Michael Caton-Jones"/>
    <s v="Monte Merrick"/>
    <s v="Matthew Modine"/>
    <s v="United Kingdom"/>
    <n v="23000000"/>
    <n v="27441977"/>
    <n v="1772068.376432806"/>
    <n v="0.16186796599967998"/>
    <s v="Enigma Productions"/>
    <n v="107"/>
  </r>
  <r>
    <s v="The Adventures of Ford Fairlane"/>
    <x v="0"/>
    <x v="2"/>
    <n v="130.69999999999999"/>
    <x v="10"/>
    <s v="July 11, 1990 (United States)"/>
    <x v="5"/>
    <n v="17000"/>
    <s v="Renny Harlin"/>
    <s v="Daniel Waters"/>
    <s v="Andrew Dice Clay"/>
    <s v="United States"/>
    <n v="20000000"/>
    <n v="21413502"/>
    <n v="1382779.0076086954"/>
    <n v="6.6009847431774585E-2"/>
    <s v="Twentieth Century Fox"/>
    <n v="104"/>
  </r>
  <r>
    <s v="Marked for Death"/>
    <x v="0"/>
    <x v="2"/>
    <n v="130.69999999999999"/>
    <x v="10"/>
    <s v="October 5, 1990 (United States)"/>
    <x v="22"/>
    <n v="21000"/>
    <s v="Dwight H. Little"/>
    <s v="Michael Grais"/>
    <s v="Steven Seagal"/>
    <s v="United States"/>
    <n v="12000000"/>
    <n v="57968936"/>
    <n v="3743349.7703557303"/>
    <n v="0.79299257795589007"/>
    <s v="Victor &amp; Grais"/>
    <n v="93"/>
  </r>
  <r>
    <s v="Slumber Party Massacre III"/>
    <x v="0"/>
    <x v="3"/>
    <n v="130.69999999999999"/>
    <x v="10"/>
    <s v="September 7, 1990 (United States)"/>
    <x v="26"/>
    <n v="2500"/>
    <s v="Sally Mattison"/>
    <s v="Catherine Cyran"/>
    <s v="Keely Christian"/>
    <s v="United States"/>
    <n v="350000"/>
    <n v="1242995"/>
    <n v="80266.524950592866"/>
    <n v="0.71842203709588537"/>
    <s v="Concorde Pictures"/>
    <n v="87"/>
  </r>
  <r>
    <s v="Dreams"/>
    <x v="1"/>
    <x v="0"/>
    <n v="130.69999999999999"/>
    <x v="10"/>
    <s v="August 24, 1990 (United States)"/>
    <x v="40"/>
    <n v="25000"/>
    <s v="Akira Kurosawa"/>
    <s v="Akira Kurosawa"/>
    <s v="Akira Terao"/>
    <s v="Japan"/>
    <n v="12000000"/>
    <n v="2970161"/>
    <n v="191798.44006916991"/>
    <n v="-3.0401850270069537"/>
    <s v="Warner Bros."/>
    <n v="119"/>
  </r>
  <r>
    <s v="Air America"/>
    <x v="0"/>
    <x v="2"/>
    <n v="130.69999999999999"/>
    <x v="10"/>
    <s v="August 10, 1990 (United States)"/>
    <x v="1"/>
    <n v="27000"/>
    <s v="Roger Spottiswoode"/>
    <s v="Christopher Robbins"/>
    <s v="Mel Gibson"/>
    <s v="United States"/>
    <n v="35000000"/>
    <n v="33461269"/>
    <n v="2160764.7521245056"/>
    <n v="-4.5985434682707341E-2"/>
    <s v="Carolco Pictures"/>
    <n v="113"/>
  </r>
  <r>
    <s v="I Love You to Death"/>
    <x v="0"/>
    <x v="3"/>
    <n v="130.69999999999999"/>
    <x v="10"/>
    <s v="April 6, 1990 (United States)"/>
    <x v="5"/>
    <n v="14000"/>
    <s v="Lawrence Kasdan"/>
    <s v="John Kostmayer"/>
    <s v="Kevin Kline"/>
    <s v="United States"/>
    <m/>
    <n v="16186793"/>
    <n v="1045263.7574604742"/>
    <n v="1"/>
    <s v="Chestnut Hill Productions"/>
    <n v="97"/>
  </r>
  <r>
    <s v="Class of 1999"/>
    <x v="0"/>
    <x v="2"/>
    <n v="130.69999999999999"/>
    <x v="10"/>
    <s v="May 11, 1990 (United States)"/>
    <x v="23"/>
    <n v="7000"/>
    <s v="Mark L. Lester"/>
    <s v="Mark L. Lester"/>
    <s v="Bradley Gregg"/>
    <s v="United States"/>
    <n v="5200000"/>
    <n v="2459895"/>
    <n v="158847.96269762842"/>
    <n v="-1.1139113661355464"/>
    <s v="Lightning Pictures"/>
    <n v="99"/>
  </r>
  <r>
    <s v="Death Warrant"/>
    <x v="0"/>
    <x v="2"/>
    <n v="130.69999999999999"/>
    <x v="10"/>
    <s v="September 14, 1990 (United States)"/>
    <x v="46"/>
    <n v="18000"/>
    <s v="Deran Sarafian"/>
    <s v="David S. Goyer"/>
    <s v="Jean-Claude Van Damme"/>
    <s v="United States"/>
    <n v="4000000"/>
    <n v="16853487"/>
    <n v="1088315.5883893277"/>
    <n v="0.76266039188210721"/>
    <s v="Cannon Films"/>
    <n v="89"/>
  </r>
  <r>
    <s v="White Palace"/>
    <x v="0"/>
    <x v="0"/>
    <n v="130.69999999999999"/>
    <x v="10"/>
    <s v="October 26, 1990 (United States)"/>
    <x v="16"/>
    <n v="7700"/>
    <s v="Luis Mandoki"/>
    <s v="Glenn Savan"/>
    <s v="Susan Sarandon"/>
    <s v="United States"/>
    <m/>
    <n v="17487531"/>
    <n v="1129259.042341897"/>
    <n v="1"/>
    <s v="Universal Pictures"/>
    <n v="103"/>
  </r>
  <r>
    <s v="Close-Up"/>
    <x v="4"/>
    <x v="5"/>
    <n v="130.69999999999999"/>
    <x v="10"/>
    <s v="October 30, 1991 (France)"/>
    <x v="28"/>
    <n v="17000"/>
    <s v="Abbas Kiarostami"/>
    <s v="Abbas Kiarostami"/>
    <s v="Hossain Sabzian"/>
    <s v="Iran"/>
    <m/>
    <m/>
    <n v="0"/>
    <e v="#DIV/0!"/>
    <s v="Kanun parvaresh fekri"/>
    <n v="98"/>
  </r>
  <r>
    <s v="Quick Change"/>
    <x v="0"/>
    <x v="3"/>
    <n v="130.69999999999999"/>
    <x v="10"/>
    <s v="July 13, 1990 (United States)"/>
    <x v="8"/>
    <n v="20000"/>
    <s v="Howard Franklin"/>
    <s v="Jay Cronley"/>
    <s v="Bill Murray"/>
    <s v="United States"/>
    <n v="15000000"/>
    <n v="15260154"/>
    <n v="985425.95247035555"/>
    <n v="1.7047927563509518E-2"/>
    <s v="Devoted Productions"/>
    <n v="89"/>
  </r>
  <r>
    <s v="Hardware"/>
    <x v="0"/>
    <x v="9"/>
    <n v="130.69999999999999"/>
    <x v="10"/>
    <s v="September 14, 1990 (United States)"/>
    <x v="22"/>
    <n v="13000"/>
    <s v="Richard Stanley"/>
    <s v="Steve MacManus"/>
    <s v="Dylan McDermott"/>
    <s v="United Kingdom"/>
    <n v="1500000"/>
    <n v="5728953"/>
    <n v="369947.70607707504"/>
    <n v="0.73817205342756342"/>
    <s v="Palace Pictures"/>
    <n v="94"/>
  </r>
  <r>
    <s v="Mr. Destiny"/>
    <x v="8"/>
    <x v="3"/>
    <n v="130.69999999999999"/>
    <x v="10"/>
    <s v="October 12, 1990 (United States)"/>
    <x v="5"/>
    <n v="12000"/>
    <s v="James Orr"/>
    <s v="James Orr"/>
    <s v="Jim Belushi"/>
    <s v="United States"/>
    <n v="20000000"/>
    <n v="15379253"/>
    <n v="993116.78216403141"/>
    <n v="-0.30045327949283362"/>
    <s v="Laurence Mark Productions"/>
    <n v="110"/>
  </r>
  <r>
    <s v="The Freshman"/>
    <x v="1"/>
    <x v="3"/>
    <n v="130.69999999999999"/>
    <x v="10"/>
    <s v="July 27, 1990 (United States)"/>
    <x v="16"/>
    <n v="19000"/>
    <s v="Andrew Bergman"/>
    <s v="Andrew Bergman"/>
    <s v="Marlon Brando"/>
    <s v="United States"/>
    <n v="12000000"/>
    <n v="21460601"/>
    <n v="1385820.4301877469"/>
    <n v="0.44083579019991098"/>
    <s v="TriStar Pictures"/>
    <n v="102"/>
  </r>
  <r>
    <s v="Blue Steel"/>
    <x v="0"/>
    <x v="2"/>
    <n v="130.69999999999999"/>
    <x v="10"/>
    <s v="March 16, 1990 (United States)"/>
    <x v="46"/>
    <n v="13000"/>
    <s v="Kathryn Bigelow"/>
    <s v="Kathryn Bigelow"/>
    <s v="Jamie Lee Curtis"/>
    <s v="United States"/>
    <m/>
    <n v="8217997"/>
    <n v="530677.96833003941"/>
    <n v="1"/>
    <s v="Lightning Pictures"/>
    <n v="102"/>
  </r>
  <r>
    <s v="The Krays"/>
    <x v="0"/>
    <x v="5"/>
    <n v="130.69999999999999"/>
    <x v="10"/>
    <s v="November 9, 1990 (United States)"/>
    <x v="14"/>
    <n v="7900"/>
    <s v="Peter Medak"/>
    <s v="Philip Ridley"/>
    <s v="Gary Kemp"/>
    <s v="United Kingdom"/>
    <m/>
    <n v="2060847"/>
    <n v="133079.39866600788"/>
    <n v="1"/>
    <s v="Fugitive TV Productions"/>
    <n v="115"/>
  </r>
  <r>
    <s v="Navy Seals"/>
    <x v="0"/>
    <x v="2"/>
    <n v="130.69999999999999"/>
    <x v="10"/>
    <s v="July 20, 1990 (United States)"/>
    <x v="41"/>
    <n v="16000"/>
    <s v="Lewis Teague"/>
    <s v="Chuck Pfarrer"/>
    <s v="Charlie Sheen"/>
    <s v="United States"/>
    <n v="20000000"/>
    <n v="25069101"/>
    <n v="1618839.6742588929"/>
    <n v="0.20220513691336597"/>
    <s v="Orion Pictures"/>
    <n v="113"/>
  </r>
  <r>
    <s v="Graveyard Shift"/>
    <x v="0"/>
    <x v="4"/>
    <n v="130.69999999999999"/>
    <x v="10"/>
    <s v="October 26, 1990 (United States)"/>
    <x v="38"/>
    <n v="10000"/>
    <s v="Ralph S. Singleton"/>
    <s v="Stephen King"/>
    <s v="David Andrews"/>
    <s v="United States"/>
    <n v="10500000"/>
    <n v="11582891"/>
    <n v="747966.33087944647"/>
    <n v="9.3490562934590335E-2"/>
    <s v="Paramount Pictures"/>
    <n v="89"/>
  </r>
  <r>
    <s v="The Sheltering Sky"/>
    <x v="0"/>
    <x v="1"/>
    <n v="130.69999999999999"/>
    <x v="10"/>
    <s v="December 12, 1990 (United States)"/>
    <x v="8"/>
    <n v="12000"/>
    <s v="Bernardo Bertolucci"/>
    <s v="Paul Bowles"/>
    <s v="Debra Winger"/>
    <s v="United Kingdom"/>
    <n v="25000000"/>
    <n v="2075084"/>
    <n v="133998.75434782606"/>
    <n v="-11.047705056759147"/>
    <s v="Recorded Picture Company (RPC)"/>
    <n v="138"/>
  </r>
  <r>
    <s v="Dark Angel"/>
    <x v="0"/>
    <x v="2"/>
    <n v="130.69999999999999"/>
    <x v="10"/>
    <s v="September 28, 1990 (United States)"/>
    <x v="10"/>
    <n v="11000"/>
    <s v="Craig R. Baxley"/>
    <s v="Jonathan Tydor"/>
    <s v="Dolph Lundgren"/>
    <s v="United States"/>
    <n v="7000000"/>
    <n v="4348368"/>
    <n v="280796.29328063235"/>
    <n v="-0.60979935460844159"/>
    <s v="Vision PDG"/>
    <n v="91"/>
  </r>
  <r>
    <s v="The Comfort of Strangers"/>
    <x v="0"/>
    <x v="0"/>
    <n v="130.69999999999999"/>
    <x v="10"/>
    <s v="April 1991 (United States)"/>
    <x v="21"/>
    <n v="5000"/>
    <s v="Paul Schrader"/>
    <s v="Ian McEwan"/>
    <s v="Christopher Walken"/>
    <s v="United States"/>
    <m/>
    <n v="1244381"/>
    <n v="80356.026037549396"/>
    <n v="1"/>
    <s v="Erre Produzioni"/>
    <n v="107"/>
  </r>
  <r>
    <s v="Mo' Better Blues"/>
    <x v="0"/>
    <x v="0"/>
    <n v="130.69999999999999"/>
    <x v="10"/>
    <s v="August 3, 1990 (United States)"/>
    <x v="14"/>
    <n v="12000"/>
    <s v="Spike Lee"/>
    <s v="Spike Lee"/>
    <s v="Denzel Washington"/>
    <s v="United States"/>
    <n v="10000000"/>
    <n v="16153593"/>
    <n v="1043119.8641798417"/>
    <n v="0.38094267943980015"/>
    <s v="Universal Pictures"/>
    <n v="130"/>
  </r>
  <r>
    <s v="Welcome Home, Roxy Carmichael"/>
    <x v="8"/>
    <x v="3"/>
    <n v="130.69999999999999"/>
    <x v="10"/>
    <s v="October 12, 1990 (United States)"/>
    <x v="23"/>
    <n v="5000"/>
    <s v="Jim Abrahams"/>
    <s v="Karen Leigh Hopkins"/>
    <s v="Winona Ryder"/>
    <s v="United Kingdom"/>
    <m/>
    <n v="3989297"/>
    <n v="257609.24797430827"/>
    <n v="1"/>
    <s v="Incorporated Television Company (ITC)"/>
    <n v="95"/>
  </r>
  <r>
    <s v="Bad Influence"/>
    <x v="0"/>
    <x v="0"/>
    <n v="130.69999999999999"/>
    <x v="10"/>
    <s v="March 9, 1990 (United States)"/>
    <x v="21"/>
    <n v="7700"/>
    <s v="Curtis Hanson"/>
    <s v="David Koepp"/>
    <s v="Rob Lowe"/>
    <s v="United States"/>
    <n v="7000000"/>
    <n v="12626043"/>
    <n v="815327.97435770731"/>
    <n v="0.44559035637689498"/>
    <s v="Epic Productions"/>
    <n v="99"/>
  </r>
  <r>
    <s v="Look Who's Talking Too"/>
    <x v="8"/>
    <x v="3"/>
    <n v="130.69999999999999"/>
    <x v="10"/>
    <s v="December 14, 1990 (United States)"/>
    <x v="32"/>
    <n v="45000"/>
    <s v="Amy Heckerling"/>
    <s v="Amy Heckerling"/>
    <s v="John Travolta"/>
    <s v="United States"/>
    <m/>
    <n v="47789074"/>
    <n v="3085984.1757905134"/>
    <n v="1"/>
    <s v="TriStar Pictures"/>
    <n v="81"/>
  </r>
  <r>
    <s v="Rosencrantz &amp; Guildenstern Are Dead"/>
    <x v="1"/>
    <x v="3"/>
    <n v="130.69999999999999"/>
    <x v="10"/>
    <s v="February 8, 1991 (United States)"/>
    <x v="34"/>
    <n v="21000"/>
    <s v="Tom Stoppard"/>
    <s v="Tom Stoppard"/>
    <s v="Gary Oldman"/>
    <s v="United Kingdom"/>
    <m/>
    <n v="739104"/>
    <n v="47727.713833992086"/>
    <n v="1"/>
    <s v="Brandenberg"/>
    <n v="117"/>
  </r>
  <r>
    <s v="Tales from the Darkside: The Movie"/>
    <x v="0"/>
    <x v="3"/>
    <n v="130.69999999999999"/>
    <x v="10"/>
    <s v="May 4, 1990 (United States)"/>
    <x v="21"/>
    <n v="16000"/>
    <s v="John Harrison"/>
    <s v="Michael McDowell"/>
    <s v="Debbie Harry"/>
    <s v="United States"/>
    <n v="3500000"/>
    <n v="16324573"/>
    <n v="1054160.9145750985"/>
    <n v="0.78559929255117422"/>
    <s v="Paramount Pictures"/>
    <n v="93"/>
  </r>
  <r>
    <s v="The Rookie"/>
    <x v="0"/>
    <x v="2"/>
    <n v="130.69999999999999"/>
    <x v="10"/>
    <s v="December 7, 1990 (United States)"/>
    <x v="23"/>
    <n v="26000"/>
    <s v="Clint Eastwood"/>
    <s v="Boaz Yakin"/>
    <s v="Clint Eastwood"/>
    <s v="United States"/>
    <n v="10000000"/>
    <n v="21633874"/>
    <n v="1397009.5512845847"/>
    <n v="0.53776193759841628"/>
    <s v="Warner Bros."/>
    <n v="120"/>
  </r>
  <r>
    <s v="Green Card"/>
    <x v="8"/>
    <x v="3"/>
    <n v="130.69999999999999"/>
    <x v="10"/>
    <s v="February 1, 1991 (United States)"/>
    <x v="19"/>
    <n v="23000"/>
    <s v="Peter Weir"/>
    <s v="Peter Weir"/>
    <s v="GÃ©rard Depardieu"/>
    <s v="France"/>
    <n v="12500000"/>
    <n v="29888235"/>
    <n v="1930035.7285079048"/>
    <n v="0.58177523697869749"/>
    <s v="Touchstone Pictures"/>
    <n v="107"/>
  </r>
  <r>
    <s v="Metropolitan"/>
    <x v="8"/>
    <x v="3"/>
    <n v="130.69999999999999"/>
    <x v="10"/>
    <s v="August 3, 1990 (United States)"/>
    <x v="34"/>
    <n v="10000"/>
    <s v="Whit Stillman"/>
    <s v="Whit Stillman"/>
    <s v="Carolyn Farina"/>
    <s v="United States"/>
    <n v="230000"/>
    <n v="2960492"/>
    <n v="191174.06343873515"/>
    <n v="0.92231021060012996"/>
    <s v="Westerly Films"/>
    <n v="98"/>
  </r>
  <r>
    <s v="Europa Europa"/>
    <x v="0"/>
    <x v="0"/>
    <n v="130.69999999999999"/>
    <x v="10"/>
    <s v="November 14, 1990 (France)"/>
    <x v="37"/>
    <n v="15000"/>
    <s v="Agnieszka Holland"/>
    <s v="Agnieszka Holland"/>
    <s v="Solomon Perel"/>
    <s v="Germany"/>
    <m/>
    <n v="5575738"/>
    <n v="360053.8323122529"/>
    <n v="1"/>
    <s v="Bayerischer Rundfunk (BR)"/>
    <n v="112"/>
  </r>
  <r>
    <s v="Cyrano de Bergerac"/>
    <x v="1"/>
    <x v="3"/>
    <n v="130.69999999999999"/>
    <x v="10"/>
    <s v="December 1, 1990 (United States)"/>
    <x v="24"/>
    <n v="23000"/>
    <s v="Jean-Paul Rappeneau"/>
    <s v="Edmond Rostand"/>
    <s v="GÃ©rard Depardieu"/>
    <s v="France"/>
    <m/>
    <n v="5822041"/>
    <n v="375958.87287549401"/>
    <n v="1"/>
    <s v="CamÃ©ra One"/>
    <n v="137"/>
  </r>
  <r>
    <s v="Almost an Angel"/>
    <x v="1"/>
    <x v="3"/>
    <n v="130.69999999999999"/>
    <x v="10"/>
    <s v="December 19, 1990 (United States)"/>
    <x v="41"/>
    <n v="4200"/>
    <s v="John Cornell"/>
    <s v="Paul Hogan"/>
    <s v="Paul Hogan"/>
    <s v="United States"/>
    <n v="25000000"/>
    <n v="6939946"/>
    <n v="448147.69871541491"/>
    <n v="-2.6023335051886569"/>
    <s v="Ironbark Films"/>
    <n v="95"/>
  </r>
  <r>
    <s v="Everybody Wins"/>
    <x v="0"/>
    <x v="0"/>
    <n v="130.69999999999999"/>
    <x v="10"/>
    <s v="January 19, 1990 (United States)"/>
    <x v="27"/>
    <n v="1100"/>
    <s v="Karel Reisz"/>
    <s v="Arthur Miller"/>
    <s v="Debra Winger"/>
    <s v="United Kingdom"/>
    <n v="19000000"/>
    <n v="1372350"/>
    <n v="88619.63685770749"/>
    <n v="-12.844864648231136"/>
    <s v="Recorded Picture Company (RPC)"/>
    <n v="97"/>
  </r>
  <r>
    <s v="Truly Madly Deeply"/>
    <x v="1"/>
    <x v="3"/>
    <n v="130.69999999999999"/>
    <x v="10"/>
    <s v="May 24, 1991 (United States)"/>
    <x v="13"/>
    <n v="7600"/>
    <s v="Anthony Minghella"/>
    <s v="Anthony Minghella"/>
    <s v="Juliet Stevenson"/>
    <s v="United Kingdom"/>
    <m/>
    <n v="1554742"/>
    <n v="100397.61828063239"/>
    <n v="1"/>
    <s v="British Broadcasting Corporation (BBC)"/>
    <n v="106"/>
  </r>
  <r>
    <s v="Havana"/>
    <x v="0"/>
    <x v="0"/>
    <n v="130.69999999999999"/>
    <x v="10"/>
    <s v="December 14, 1990 (United States)"/>
    <x v="10"/>
    <n v="7400"/>
    <s v="Sydney Pollack"/>
    <s v="Judith Rascoe"/>
    <s v="Robert Redford"/>
    <s v="United States"/>
    <n v="40000000"/>
    <n v="9645440"/>
    <n v="622855.24110671924"/>
    <n v="-3.1470373565125076"/>
    <s v="Mirage Enterprises"/>
    <n v="144"/>
  </r>
  <r>
    <s v="DuckTales the Movie: Treasure of the Lost Lamp"/>
    <x v="2"/>
    <x v="10"/>
    <n v="130.69999999999999"/>
    <x v="10"/>
    <s v="August 3, 1990 (United States)"/>
    <x v="15"/>
    <n v="26000"/>
    <s v="Bob Hathcock"/>
    <s v="Alan Burnett"/>
    <s v="Alan Young"/>
    <s v="France"/>
    <m/>
    <n v="18115724"/>
    <n v="1169824.6673913042"/>
    <n v="1"/>
    <s v="Disney Television Animation"/>
    <n v="74"/>
  </r>
  <r>
    <s v="The Russia House"/>
    <x v="0"/>
    <x v="0"/>
    <n v="130.69999999999999"/>
    <x v="10"/>
    <s v="December 21, 1990 (United States)"/>
    <x v="10"/>
    <n v="15000"/>
    <s v="Fred Schepisi"/>
    <s v="John le CarrÃ©"/>
    <s v="Sean Connery"/>
    <s v="United States"/>
    <n v="21800000"/>
    <n v="22997992"/>
    <n v="1485097.6059288534"/>
    <n v="5.2091156480096178E-2"/>
    <s v="PathÃ© Entertainment"/>
    <n v="123"/>
  </r>
  <r>
    <s v="Life Is Sweet"/>
    <x v="0"/>
    <x v="3"/>
    <n v="130.69999999999999"/>
    <x v="10"/>
    <s v="December 1991 (United States)"/>
    <x v="24"/>
    <n v="9500"/>
    <s v="Mike Leigh"/>
    <s v="Mike Leigh"/>
    <s v="Alison Steadman"/>
    <s v="United Kingdom"/>
    <m/>
    <n v="1516414"/>
    <n v="97922.583893280607"/>
    <n v="1"/>
    <s v="British Screen Productions"/>
    <n v="103"/>
  </r>
  <r>
    <s v="Jetsons: The Movie"/>
    <x v="2"/>
    <x v="10"/>
    <n v="130.69999999999999"/>
    <x v="10"/>
    <s v="July 6, 1990 (United States)"/>
    <x v="41"/>
    <n v="4900"/>
    <s v="Joseph Barbera"/>
    <s v="Dennis Marks"/>
    <s v="George O'Hanlon"/>
    <s v="United States"/>
    <m/>
    <n v="20305841"/>
    <n v="1311251.6890810274"/>
    <n v="1"/>
    <s v="Hanna-Barbera Productions"/>
    <n v="82"/>
  </r>
  <r>
    <s v="White Hunter Black Heart"/>
    <x v="1"/>
    <x v="1"/>
    <n v="130.69999999999999"/>
    <x v="10"/>
    <s v="September 14, 1990 (United States)"/>
    <x v="14"/>
    <n v="11000"/>
    <s v="Clint Eastwood"/>
    <s v="Peter Viertel"/>
    <s v="Clint Eastwood"/>
    <s v="United States"/>
    <n v="24000000"/>
    <n v="2319124"/>
    <n v="149757.66146245057"/>
    <n v="-9.3487351258492435"/>
    <s v="Malpaso Productions"/>
    <n v="112"/>
  </r>
  <r>
    <s v="Avalon"/>
    <x v="1"/>
    <x v="0"/>
    <n v="130.69999999999999"/>
    <x v="10"/>
    <s v="October 19, 1990 (United States)"/>
    <x v="13"/>
    <n v="5900"/>
    <s v="Barry Levinson"/>
    <s v="Barry Levinson"/>
    <s v="Aidan Quinn"/>
    <s v="United States"/>
    <n v="20000000"/>
    <n v="15779578"/>
    <n v="1018967.8085968378"/>
    <n v="-0.26746101828578683"/>
    <s v="TriStar Pictures"/>
    <n v="128"/>
  </r>
  <r>
    <s v="Narrow Margin"/>
    <x v="0"/>
    <x v="2"/>
    <n v="130.69999999999999"/>
    <x v="10"/>
    <s v="September 21, 1990 (United States)"/>
    <x v="14"/>
    <n v="8400"/>
    <s v="Peter Hyams"/>
    <s v="Peter Hyams"/>
    <s v="Gene Hackman"/>
    <s v="United States"/>
    <m/>
    <n v="10873237"/>
    <n v="702140.35370553343"/>
    <n v="1"/>
    <s v="Carolco Pictures"/>
    <n v="97"/>
  </r>
  <r>
    <s v="Cadillac Man"/>
    <x v="0"/>
    <x v="3"/>
    <n v="130.69999999999999"/>
    <x v="10"/>
    <s v="May 18, 1990 (United States)"/>
    <x v="46"/>
    <n v="14000"/>
    <s v="Roger Donaldson"/>
    <s v="Ken Friedman"/>
    <s v="Robin Williams"/>
    <s v="United States"/>
    <m/>
    <n v="27627310"/>
    <n v="1784036.2732213435"/>
    <n v="1"/>
    <s v="Orion Pictures"/>
    <n v="97"/>
  </r>
  <r>
    <s v="Taking Care of Business"/>
    <x v="0"/>
    <x v="3"/>
    <n v="130.69999999999999"/>
    <x v="10"/>
    <s v="August 17, 1990 (United States)"/>
    <x v="16"/>
    <n v="8100"/>
    <s v="Arthur Hiller"/>
    <s v="Jill Mazursky"/>
    <s v="Jim Belushi"/>
    <s v="United States"/>
    <m/>
    <n v="20005435"/>
    <n v="1291852.9419466401"/>
    <n v="1"/>
    <s v="Hollywood Pictures"/>
    <n v="108"/>
  </r>
  <r>
    <s v="Texasville"/>
    <x v="0"/>
    <x v="0"/>
    <n v="130.69999999999999"/>
    <x v="10"/>
    <s v="September 28, 1990 (United States)"/>
    <x v="22"/>
    <n v="2500"/>
    <s v="Peter Bogdanovich"/>
    <s v="Larry McMurtry"/>
    <s v="Jeff Bridges"/>
    <s v="United States"/>
    <m/>
    <n v="2268181"/>
    <n v="146468.01220355727"/>
    <n v="1"/>
    <s v="Cine-Source"/>
    <n v="123"/>
  </r>
  <r>
    <s v="The Guardian"/>
    <x v="0"/>
    <x v="0"/>
    <n v="130.69999999999999"/>
    <x v="10"/>
    <s v="April 27, 1990 (United States)"/>
    <x v="20"/>
    <n v="5300"/>
    <s v="William Friedkin"/>
    <s v="Dan Greenburg"/>
    <s v="Jenny Seagrove"/>
    <s v="United States"/>
    <m/>
    <n v="17037887"/>
    <n v="1100223.2366106717"/>
    <n v="1"/>
    <s v="Universal Pictures"/>
    <n v="92"/>
  </r>
  <r>
    <s v="Repossessed"/>
    <x v="8"/>
    <x v="3"/>
    <n v="130.69999999999999"/>
    <x v="10"/>
    <s v="September 14, 1990 (United States)"/>
    <x v="25"/>
    <n v="8300"/>
    <s v="Bob Logan"/>
    <s v="Bob Logan"/>
    <s v="Leslie Nielsen"/>
    <s v="United States"/>
    <m/>
    <n v="1382462"/>
    <n v="89272.620256916984"/>
    <n v="1"/>
    <s v="Carolco Pictures"/>
    <n v="80"/>
  </r>
  <r>
    <s v="Fire Birds"/>
    <x v="8"/>
    <x v="2"/>
    <n v="130.69999999999999"/>
    <x v="10"/>
    <s v="May 25, 1990 (United States)"/>
    <x v="25"/>
    <n v="6000"/>
    <s v="David Green"/>
    <s v="Step Tyner"/>
    <s v="Nicolas Cage"/>
    <s v="United States"/>
    <n v="22000000"/>
    <n v="14760451"/>
    <n v="953157.5818675888"/>
    <n v="-0.49046936302962557"/>
    <s v="Nova International Films"/>
    <n v="85"/>
  </r>
  <r>
    <s v="Miami Blues"/>
    <x v="0"/>
    <x v="3"/>
    <n v="130.69999999999999"/>
    <x v="10"/>
    <s v="April 20, 1990 (United States)"/>
    <x v="5"/>
    <n v="8000"/>
    <s v="George Armitage"/>
    <s v="Charles Willeford"/>
    <s v="Fred Ward"/>
    <s v="United States"/>
    <m/>
    <n v="9888167"/>
    <n v="638529.36111660069"/>
    <n v="1"/>
    <s v="Tristes Tropiques"/>
    <n v="97"/>
  </r>
  <r>
    <s v="The Field"/>
    <x v="8"/>
    <x v="0"/>
    <n v="130.69999999999999"/>
    <x v="10"/>
    <s v="March 1991 (United States)"/>
    <x v="34"/>
    <n v="5800"/>
    <s v="Jim Sheridan"/>
    <s v="Jim Sheridan"/>
    <s v="Richard Harris"/>
    <s v="Ireland"/>
    <m/>
    <n v="1494399"/>
    <n v="96500.963092885358"/>
    <n v="1"/>
    <s v="Granada Television"/>
    <n v="107"/>
  </r>
  <r>
    <s v="After Dark, My Sweet"/>
    <x v="0"/>
    <x v="6"/>
    <n v="130.69999999999999"/>
    <x v="10"/>
    <s v="August 24, 1990 (United States)"/>
    <x v="14"/>
    <n v="3300"/>
    <s v="James Foley"/>
    <s v="Jim Thompson"/>
    <s v="Jason Patric"/>
    <s v="United States"/>
    <m/>
    <n v="2678414"/>
    <n v="172958.84871541499"/>
    <n v="1"/>
    <s v="Avenue Pictures"/>
    <n v="114"/>
  </r>
  <r>
    <s v="Alice"/>
    <x v="8"/>
    <x v="3"/>
    <n v="130.69999999999999"/>
    <x v="10"/>
    <s v="January 10, 1991 (Argentina)"/>
    <x v="14"/>
    <n v="14000"/>
    <s v="Woody Allen"/>
    <s v="Woody Allen"/>
    <s v="Mia Farrow"/>
    <s v="United States"/>
    <n v="12000000"/>
    <n v="7331647"/>
    <n v="473441.82949604734"/>
    <n v="-0.63674001216916198"/>
    <s v="Jack Rollins &amp; Charles H. Joffe Productions"/>
    <n v="106"/>
  </r>
  <r>
    <s v="Side Out"/>
    <x v="8"/>
    <x v="3"/>
    <n v="130.69999999999999"/>
    <x v="10"/>
    <s v="March 30, 1990 (United States)"/>
    <x v="30"/>
    <n v="1900"/>
    <s v="Peter Israelson"/>
    <s v="David Thoreau"/>
    <s v="C. Thomas Howell"/>
    <s v="United States"/>
    <n v="6000000"/>
    <m/>
    <n v="0"/>
    <e v="#DIV/0!"/>
    <s v="Aurora"/>
    <n v="100"/>
  </r>
  <r>
    <s v="The First Power"/>
    <x v="0"/>
    <x v="6"/>
    <n v="130.69999999999999"/>
    <x v="10"/>
    <s v="April 6, 1990 (United States)"/>
    <x v="46"/>
    <n v="3800"/>
    <s v="Robert Resnikoff"/>
    <s v="Robert Resnikoff"/>
    <s v="Lou Diamond Phillips"/>
    <s v="United States"/>
    <n v="10000000"/>
    <n v="22424195"/>
    <n v="1448044.6079545452"/>
    <n v="0.55405311093664678"/>
    <s v="Interscope Communications"/>
    <n v="98"/>
  </r>
  <r>
    <s v="Delta Force 2: the Colombian Connection"/>
    <x v="0"/>
    <x v="2"/>
    <n v="130.69999999999999"/>
    <x v="10"/>
    <s v="August 24, 1990 (United States)"/>
    <x v="38"/>
    <n v="6900"/>
    <s v="Aaron Norris"/>
    <s v="James Bruner"/>
    <s v="Chuck Norris"/>
    <s v="United States"/>
    <m/>
    <n v="6698361"/>
    <n v="432547.32346837939"/>
    <n v="1"/>
    <s v="Cannon Films"/>
    <n v="111"/>
  </r>
  <r>
    <s v="Desperate Hours"/>
    <x v="0"/>
    <x v="2"/>
    <n v="130.69999999999999"/>
    <x v="10"/>
    <s v="October 5, 1990 (United States)"/>
    <x v="20"/>
    <n v="7200"/>
    <s v="Michael Cimino"/>
    <s v="Joseph Hayes"/>
    <s v="Mickey Rourke"/>
    <s v="United States"/>
    <n v="18000000"/>
    <n v="2742912"/>
    <n v="177123.81343873515"/>
    <n v="-5.5623687526249475"/>
    <s v="Dino De Laurentiis Company"/>
    <n v="105"/>
  </r>
  <r>
    <s v="Ju Dou"/>
    <x v="8"/>
    <x v="0"/>
    <n v="130.69999999999999"/>
    <x v="10"/>
    <s v="April 1991 (United States)"/>
    <x v="3"/>
    <n v="7800"/>
    <s v="Yimou Zhang"/>
    <s v="Heng Liu"/>
    <s v="Gong Li"/>
    <s v="China"/>
    <m/>
    <n v="1986433"/>
    <n v="128274.10726284582"/>
    <n v="1"/>
    <s v="China Film Co-Production Corporation"/>
    <n v="95"/>
  </r>
  <r>
    <s v="Cadence"/>
    <x v="8"/>
    <x v="0"/>
    <n v="130.69999999999999"/>
    <x v="10"/>
    <s v="February 15, 1991 (United States)"/>
    <x v="16"/>
    <n v="5300"/>
    <s v="Martin Sheen"/>
    <s v="Dennis Shryack"/>
    <s v="Charlie Sheen"/>
    <s v="United States"/>
    <n v="4000000"/>
    <n v="2070871"/>
    <n v="133726.69945652172"/>
    <n v="-0.93155440391989652"/>
    <s v="The Movie Group"/>
    <n v="97"/>
  </r>
  <r>
    <s v="Brain Dead"/>
    <x v="0"/>
    <x v="4"/>
    <n v="130.69999999999999"/>
    <x v="10"/>
    <s v="January 19, 1990 (United States)"/>
    <x v="22"/>
    <n v="4100"/>
    <s v="Adam Simon"/>
    <s v="Charles Beaumont"/>
    <s v="Bill Pullman"/>
    <s v="United States"/>
    <n v="2000000"/>
    <n v="1627955"/>
    <n v="105125.35499011856"/>
    <n v="-0.22853518678341847"/>
    <s v="Concorde Pictures"/>
    <n v="85"/>
  </r>
  <r>
    <s v="The Hairdresser's Husband"/>
    <x v="0"/>
    <x v="3"/>
    <n v="130.69999999999999"/>
    <x v="10"/>
    <s v="October 3, 1990 (France)"/>
    <x v="4"/>
    <n v="9200"/>
    <s v="Patrice Leconte"/>
    <s v="Claude Klotz"/>
    <s v="Jean Rochefort"/>
    <s v="France"/>
    <m/>
    <n v="1217084"/>
    <n v="78593.319565217374"/>
    <n v="1"/>
    <s v="Lambart Productions"/>
    <n v="82"/>
  </r>
  <r>
    <s v="Ernest Goes to Jail"/>
    <x v="1"/>
    <x v="3"/>
    <n v="130.69999999999999"/>
    <x v="10"/>
    <s v="April 6, 1990 (United States)"/>
    <x v="20"/>
    <n v="9000"/>
    <s v="John R. Cherry III"/>
    <s v="Charlie Cohen"/>
    <s v="Jim Varney"/>
    <s v="United States"/>
    <n v="9000000"/>
    <n v="25029569"/>
    <n v="1616286.8914525688"/>
    <n v="0.64042529058330966"/>
    <s v="Silver Screen Partners IV"/>
    <n v="81"/>
  </r>
  <r>
    <s v="Madhouse"/>
    <x v="8"/>
    <x v="3"/>
    <n v="130.69999999999999"/>
    <x v="10"/>
    <s v="February 16, 1990 (United States)"/>
    <x v="30"/>
    <n v="3000"/>
    <s v="Tom Ropelewski"/>
    <s v="Tom Ropelewski"/>
    <s v="Richard Alexander"/>
    <s v="United States"/>
    <m/>
    <m/>
    <n v="0"/>
    <e v="#DIV/0!"/>
    <s v="Orion Pictures"/>
    <n v="90"/>
  </r>
  <r>
    <s v="A Cry in the Wild"/>
    <x v="1"/>
    <x v="2"/>
    <n v="130.69999999999999"/>
    <x v="10"/>
    <s v="June 1, 1990 (United States)"/>
    <x v="41"/>
    <n v="945"/>
    <s v="Mark Griffiths"/>
    <s v="Gary Paulsen"/>
    <s v="Jared Rushton"/>
    <s v="United States"/>
    <m/>
    <n v="1494969"/>
    <n v="96537.77089920947"/>
    <n v="1"/>
    <s v="Concorde Pictures"/>
    <n v="82"/>
  </r>
  <r>
    <s v="The Long Walk Home"/>
    <x v="1"/>
    <x v="0"/>
    <n v="130.69999999999999"/>
    <x v="10"/>
    <s v="April 12, 1991 (Brazil)"/>
    <x v="4"/>
    <n v="3500"/>
    <s v="Richard Pearce"/>
    <s v="John Cork"/>
    <s v="Sissy Spacek"/>
    <s v="United States"/>
    <m/>
    <n v="4873620"/>
    <n v="314714.49308300391"/>
    <n v="1"/>
    <s v="Dave Bell Associates"/>
    <n v="97"/>
  </r>
  <r>
    <s v="Mountains of the Moon"/>
    <x v="0"/>
    <x v="1"/>
    <n v="130.69999999999999"/>
    <x v="10"/>
    <s v="February 23, 1990 (United States)"/>
    <x v="13"/>
    <n v="3500"/>
    <s v="Bob Rafelson"/>
    <s v="William Harrison"/>
    <s v="Patrick Bergin"/>
    <s v="United States"/>
    <n v="19000000"/>
    <n v="4011793"/>
    <n v="259061.92939723315"/>
    <n v="-3.736036978976732"/>
    <s v="Carolco Pictures"/>
    <n v="136"/>
  </r>
  <r>
    <s v="Two Evil Eyes"/>
    <x v="0"/>
    <x v="4"/>
    <n v="130.69999999999999"/>
    <x v="10"/>
    <s v="October 25, 1991 (United States)"/>
    <x v="10"/>
    <n v="6400"/>
    <s v="Dario Argento"/>
    <s v="Edgar Allan Poe"/>
    <s v="Adrienne Barbeau"/>
    <s v="Italy"/>
    <n v="9000000"/>
    <n v="349618"/>
    <n v="22576.616897233198"/>
    <n v="-24.742381685153511"/>
    <s v="ADC Films"/>
    <n v="120"/>
  </r>
  <r>
    <s v="Mr. &amp; Mrs. Bridge"/>
    <x v="8"/>
    <x v="0"/>
    <n v="130.69999999999999"/>
    <x v="10"/>
    <s v="January 18, 1991 (United Kingdom)"/>
    <x v="14"/>
    <n v="2800"/>
    <s v="James Ivory"/>
    <s v="Evan S. Connell"/>
    <s v="Paul Newman"/>
    <s v="United Kingdom"/>
    <m/>
    <n v="7698010"/>
    <n v="497099.75642292481"/>
    <n v="1"/>
    <s v="Cineplex Odeon Films"/>
    <n v="126"/>
  </r>
  <r>
    <s v="Trust"/>
    <x v="0"/>
    <x v="3"/>
    <n v="130.69999999999999"/>
    <x v="10"/>
    <s v="September 20, 1991 (United Kingdom)"/>
    <x v="34"/>
    <n v="9400"/>
    <s v="Hal Hartley"/>
    <s v="Hal Hartley"/>
    <s v="Adrienne Shelly"/>
    <s v="United Kingdom"/>
    <n v="700000"/>
    <n v="357400"/>
    <n v="23079.140316205529"/>
    <n v="-0.95858981533296028"/>
    <s v="Channel Four Films"/>
    <n v="107"/>
  </r>
  <r>
    <s v="Crazy People"/>
    <x v="0"/>
    <x v="3"/>
    <n v="130.69999999999999"/>
    <x v="10"/>
    <s v="April 13, 1990 (United States)"/>
    <x v="22"/>
    <n v="4200"/>
    <s v="Tony Bill"/>
    <s v="Mitch Markowitz"/>
    <s v="Dudley Moore"/>
    <s v="United States"/>
    <m/>
    <n v="13236513"/>
    <n v="854749.13493082987"/>
    <n v="1"/>
    <s v="Paramount Pictures"/>
    <n v="90"/>
  </r>
  <r>
    <s v="A Shock to the System"/>
    <x v="0"/>
    <x v="3"/>
    <n v="130.69999999999999"/>
    <x v="10"/>
    <s v="March 23, 1990 (United States)"/>
    <x v="17"/>
    <n v="4500"/>
    <s v="Jan Egleson"/>
    <s v="Simon Brett"/>
    <s v="Michael Caine"/>
    <s v="United States"/>
    <n v="12000000"/>
    <n v="3417056"/>
    <n v="220656.7288537549"/>
    <n v="-2.511794948634146"/>
    <s v="Brigand Films"/>
    <n v="88"/>
  </r>
  <r>
    <s v="The Boyfriend School"/>
    <x v="8"/>
    <x v="3"/>
    <n v="130.69999999999999"/>
    <x v="10"/>
    <s v="September 21, 1990 (United States)"/>
    <x v="1"/>
    <n v="2600"/>
    <s v="Malcolm Mowbray"/>
    <s v="Sarah Bird"/>
    <s v="Steve Guttenberg"/>
    <s v="United Kingdom"/>
    <n v="6700000"/>
    <n v="1171762"/>
    <n v="75666.646936758872"/>
    <n v="-4.7178846898943645"/>
    <s v="Hemdale"/>
    <n v="101"/>
  </r>
  <r>
    <s v="Roger Corman's Frankenstein Unbound"/>
    <x v="0"/>
    <x v="0"/>
    <n v="130.69999999999999"/>
    <x v="10"/>
    <s v="November 2, 1990 (United States)"/>
    <x v="30"/>
    <n v="3600"/>
    <s v="Roger Corman"/>
    <s v="Brian Aldiss"/>
    <s v="John Hurt"/>
    <s v="United States"/>
    <n v="11500000"/>
    <n v="334748"/>
    <n v="21616.38517786561"/>
    <n v="-33.354200771923956"/>
    <s v="The Mount Company"/>
    <n v="85"/>
  </r>
  <r>
    <s v="Nuns on the Run"/>
    <x v="8"/>
    <x v="3"/>
    <n v="130.69999999999999"/>
    <x v="10"/>
    <s v="March 30, 1990 (United States)"/>
    <x v="22"/>
    <n v="7700"/>
    <s v="Jonathan Lynn"/>
    <s v="Jonathan Lynn"/>
    <s v="Eric Idle"/>
    <s v="United Kingdom"/>
    <m/>
    <n v="10959015"/>
    <n v="707679.47653162037"/>
    <n v="1"/>
    <s v="HandMade Films"/>
    <n v="89"/>
  </r>
  <r>
    <s v="Q&amp;A"/>
    <x v="0"/>
    <x v="6"/>
    <n v="130.69999999999999"/>
    <x v="10"/>
    <s v="April 27, 1990 (United States)"/>
    <x v="14"/>
    <n v="5600"/>
    <s v="Sidney Lumet"/>
    <s v="Edwin Torres"/>
    <s v="Nick Nolte"/>
    <s v="United States"/>
    <m/>
    <n v="11207891"/>
    <n v="723750.66882411053"/>
    <n v="1"/>
    <s v="Regency International Pictures"/>
    <n v="132"/>
  </r>
  <r>
    <s v="An Angel at My Table"/>
    <x v="0"/>
    <x v="5"/>
    <n v="130.69999999999999"/>
    <x v="10"/>
    <s v="September 20, 1990 (Australia)"/>
    <x v="24"/>
    <n v="6900"/>
    <s v="Jane Campion"/>
    <s v="Janet Frame"/>
    <s v="Kerry Fox"/>
    <s v="New Zealand"/>
    <m/>
    <n v="1055995"/>
    <n v="68190.981472332001"/>
    <n v="1"/>
    <s v="Hibiscus Films"/>
    <n v="158"/>
  </r>
  <r>
    <s v="Stanley &amp; Iris"/>
    <x v="8"/>
    <x v="0"/>
    <n v="130.69999999999999"/>
    <x v="10"/>
    <s v="February 9, 1990 (United States)"/>
    <x v="5"/>
    <n v="7300"/>
    <s v="Martin Ritt"/>
    <s v="Pat Barker"/>
    <s v="Jane Fonda"/>
    <s v="United States"/>
    <n v="23000000"/>
    <n v="5820015"/>
    <n v="375828.04372529639"/>
    <n v="-2.951879849106918"/>
    <s v="Metro-Goldwyn-Mayer (MGM)"/>
    <n v="104"/>
  </r>
  <r>
    <s v="Flashback"/>
    <x v="0"/>
    <x v="2"/>
    <n v="130.69999999999999"/>
    <x v="10"/>
    <s v="February 2, 1990 (United States)"/>
    <x v="19"/>
    <n v="5100"/>
    <s v="Franco Amurri"/>
    <s v="David Loughery"/>
    <s v="Dennis Hopper"/>
    <s v="United States"/>
    <m/>
    <n v="6488114"/>
    <n v="418970.60266798409"/>
    <n v="1"/>
    <s v="Paramount Pictures"/>
    <n v="108"/>
  </r>
  <r>
    <s v="Men Don't Leave"/>
    <x v="8"/>
    <x v="3"/>
    <n v="130.69999999999999"/>
    <x v="10"/>
    <s v="February 23, 1990 (United States)"/>
    <x v="17"/>
    <n v="2400"/>
    <s v="Paul Brickman"/>
    <s v="Barbara Benedek"/>
    <s v="Jessica Lange"/>
    <s v="United States"/>
    <m/>
    <n v="6070725"/>
    <n v="392017.66674901178"/>
    <n v="1"/>
    <s v="The Geffen Company"/>
    <n v="115"/>
  </r>
  <r>
    <s v="Ski Patrol"/>
    <x v="1"/>
    <x v="2"/>
    <n v="130.69999999999999"/>
    <x v="10"/>
    <s v="January 12, 1990 (United States)"/>
    <x v="33"/>
    <n v="3400"/>
    <s v="Richard Correll"/>
    <s v="Steven Long Mitchell"/>
    <s v="Roger Rose"/>
    <s v="United States"/>
    <m/>
    <n v="8533973"/>
    <n v="551082.14975296438"/>
    <n v="1"/>
    <s v="Epic Productions"/>
    <n v="91"/>
  </r>
  <r>
    <s v="Ghost Dad"/>
    <x v="1"/>
    <x v="3"/>
    <n v="130.69999999999999"/>
    <x v="10"/>
    <s v="June 29, 1990 (United States)"/>
    <x v="44"/>
    <n v="7500"/>
    <s v="Sidney Poitier"/>
    <s v="Brent Maddock"/>
    <s v="Bill Cosby"/>
    <s v="United States"/>
    <m/>
    <n v="25421633"/>
    <n v="1641604.462994071"/>
    <n v="1"/>
    <s v="Universal Pictures"/>
    <n v="83"/>
  </r>
  <r>
    <s v="Book of Love"/>
    <x v="8"/>
    <x v="3"/>
    <n v="130.69999999999999"/>
    <x v="10"/>
    <s v="February 1, 1991 (United States)"/>
    <x v="19"/>
    <n v="1100"/>
    <s v="Robert Shaye"/>
    <s v="William Kotzwinkle"/>
    <s v="Chris Young"/>
    <s v="United States"/>
    <m/>
    <n v="1382259"/>
    <n v="89259.511511857694"/>
    <n v="1"/>
    <s v="New Line Cinema"/>
    <n v="82"/>
  </r>
  <r>
    <s v="Hidden Agenda"/>
    <x v="0"/>
    <x v="0"/>
    <n v="130.69999999999999"/>
    <x v="10"/>
    <s v="January 1991 (United States)"/>
    <x v="15"/>
    <n v="3700"/>
    <s v="Ken Loach"/>
    <s v="Jim Allen"/>
    <s v="Frances McDormand"/>
    <s v="United Kingdom"/>
    <m/>
    <n v="1232210"/>
    <n v="79570.082509881409"/>
    <n v="1"/>
    <s v="Hemdale"/>
    <n v="108"/>
  </r>
  <r>
    <s v="Everybody's Fine"/>
    <x v="8"/>
    <x v="0"/>
    <n v="130.69999999999999"/>
    <x v="10"/>
    <s v="May 31, 1991 (United States)"/>
    <x v="3"/>
    <n v="3700"/>
    <s v="Giuseppe Tornatore"/>
    <s v="Massimo De Rita"/>
    <s v="Marcello Mastroianni"/>
    <s v="Italy"/>
    <m/>
    <n v="1745470"/>
    <n v="112713.89772727271"/>
    <n v="1"/>
    <s v="Erre Produzioni"/>
    <n v="118"/>
  </r>
  <r>
    <s v="Spaced Invaders"/>
    <x v="1"/>
    <x v="1"/>
    <n v="130.69999999999999"/>
    <x v="10"/>
    <s v="April 27, 1990 (United States)"/>
    <x v="11"/>
    <n v="3300"/>
    <s v="Patrick Read Johnson"/>
    <s v="Patrick Read Johnson"/>
    <s v="Douglas Barr"/>
    <s v="United States"/>
    <n v="3000000"/>
    <n v="15369573"/>
    <n v="992491.69520750968"/>
    <n v="0.80480915117160379"/>
    <s v="Silver Screen Partners IV"/>
    <n v="100"/>
  </r>
  <r>
    <s v="Meet the Applegates"/>
    <x v="0"/>
    <x v="3"/>
    <n v="130.69999999999999"/>
    <x v="10"/>
    <s v="February 1, 1991 (United States)"/>
    <x v="30"/>
    <n v="2200"/>
    <s v="Michael Lehmann"/>
    <s v="Michael Lehmann"/>
    <s v="Ed Begley Jr."/>
    <s v="United States"/>
    <n v="5000000"/>
    <n v="485772"/>
    <n v="31368.774901185763"/>
    <n v="-9.2928946089935192"/>
    <s v="Cinemarque Entertainment"/>
    <n v="90"/>
  </r>
  <r>
    <s v="Betsy's Wedding"/>
    <x v="0"/>
    <x v="3"/>
    <n v="130.69999999999999"/>
    <x v="10"/>
    <s v="June 22, 1990 (United States)"/>
    <x v="41"/>
    <n v="3500"/>
    <s v="Alan Alda"/>
    <s v="Alan Alda"/>
    <s v="Alan Alda"/>
    <s v="United States"/>
    <m/>
    <n v="19740070"/>
    <n v="1274716.970849802"/>
    <n v="1"/>
    <s v="Touchstone Pictures"/>
    <n v="94"/>
  </r>
  <r>
    <s v="Def by Temptation"/>
    <x v="0"/>
    <x v="4"/>
    <n v="130.69999999999999"/>
    <x v="10"/>
    <s v="May 11, 1990 (United States)"/>
    <x v="32"/>
    <n v="1400"/>
    <s v="James Bond III"/>
    <s v="James Bond III"/>
    <s v="James Bond III"/>
    <s v="United States"/>
    <m/>
    <n v="2218579"/>
    <n v="143264.95815217387"/>
    <n v="1"/>
    <s v="Bonded Filmworks"/>
    <n v="95"/>
  </r>
  <r>
    <s v="Heart Condition"/>
    <x v="0"/>
    <x v="3"/>
    <n v="130.69999999999999"/>
    <x v="10"/>
    <s v="February 2, 1990 (United States)"/>
    <x v="41"/>
    <n v="3300"/>
    <s v="James D. Parriott"/>
    <s v="James D. Parriott"/>
    <s v="Bob Hoskins"/>
    <s v="United States"/>
    <m/>
    <n v="4134992"/>
    <n v="267017.5169960474"/>
    <n v="1"/>
    <s v="New Line Cinema"/>
    <n v="100"/>
  </r>
  <r>
    <s v="My Father's Glory"/>
    <x v="2"/>
    <x v="1"/>
    <n v="130.69999999999999"/>
    <x v="10"/>
    <s v="August 1991 (United States)"/>
    <x v="37"/>
    <n v="6200"/>
    <s v="Yves Robert"/>
    <s v="Louis NucÃ©ra"/>
    <s v="Philippe CaubÃ¨re"/>
    <s v="France"/>
    <m/>
    <n v="1730856"/>
    <n v="111770.19723320156"/>
    <n v="1"/>
    <s v="Gaumont"/>
    <n v="105"/>
  </r>
  <r>
    <s v="Vincent &amp; Theo"/>
    <x v="8"/>
    <x v="5"/>
    <n v="130.69999999999999"/>
    <x v="10"/>
    <s v="November 16, 1990 (United States)"/>
    <x v="15"/>
    <n v="3700"/>
    <s v="Robert Altman"/>
    <s v="Julian Mitchell"/>
    <s v="Tim Roth"/>
    <s v="France"/>
    <m/>
    <n v="2231274"/>
    <n v="144084.73903162053"/>
    <n v="1"/>
    <s v="Belbo Films"/>
    <n v="138"/>
  </r>
  <r>
    <s v="Streets"/>
    <x v="0"/>
    <x v="2"/>
    <n v="130.69999999999999"/>
    <x v="10"/>
    <s v="January 19, 1990 (United States)"/>
    <x v="46"/>
    <n v="712"/>
    <s v="Katt Shea"/>
    <s v="Andy Ruben"/>
    <s v="Christina Applegate"/>
    <s v="United States"/>
    <m/>
    <n v="1510053"/>
    <n v="97511.821689723307"/>
    <n v="1"/>
    <m/>
    <n v="85"/>
  </r>
  <r>
    <s v="Stella"/>
    <x v="8"/>
    <x v="0"/>
    <n v="130.69999999999999"/>
    <x v="10"/>
    <s v="February 2, 1990 (United States)"/>
    <x v="19"/>
    <n v="2400"/>
    <s v="John Erman"/>
    <s v="Olive Higgins Prouty"/>
    <s v="Bette Midler"/>
    <s v="United States"/>
    <m/>
    <n v="20240128"/>
    <n v="1307008.2656126479"/>
    <n v="1"/>
    <s v="The Samuel Goldwyn Company"/>
    <n v="109"/>
  </r>
  <r>
    <s v="The Forbidden Dance"/>
    <x v="8"/>
    <x v="0"/>
    <n v="130.69999999999999"/>
    <x v="10"/>
    <s v="March 16, 1990 (United States)"/>
    <x v="49"/>
    <n v="1500"/>
    <s v="Greydon Clark"/>
    <s v="Menahem Golan"/>
    <s v="Laura Harring"/>
    <s v="United States"/>
    <m/>
    <n v="1823154"/>
    <n v="117730.34970355729"/>
    <n v="1"/>
    <s v="21st Century Film Corporation"/>
    <n v="97"/>
  </r>
  <r>
    <s v="Loose Cannons"/>
    <x v="0"/>
    <x v="2"/>
    <n v="130.69999999999999"/>
    <x v="10"/>
    <s v="February 9, 1990 (United States)"/>
    <x v="38"/>
    <n v="4500"/>
    <s v="Bob Clark"/>
    <s v="Richard Christian Matheson"/>
    <s v="Gene Hackman"/>
    <s v="United States"/>
    <n v="15000000"/>
    <n v="5585154"/>
    <n v="360661.8714426877"/>
    <n v="-1.6856913882768496"/>
    <s v="TriStar Pictures"/>
    <n v="94"/>
  </r>
  <r>
    <s v="A Tale of Springtime"/>
    <x v="1"/>
    <x v="3"/>
    <n v="130.69999999999999"/>
    <x v="10"/>
    <s v="April 4, 1990 (France)"/>
    <x v="13"/>
    <n v="4000"/>
    <s v="Ã‰ric Rohmer"/>
    <s v="Ã‰ric Rohmer"/>
    <s v="Anne TeyssÃ¨dre"/>
    <s v="France"/>
    <m/>
    <n v="20554"/>
    <n v="1327.2765810276678"/>
    <n v="1"/>
    <s v="Compagnie Eric Rohmer (CER)"/>
    <n v="108"/>
  </r>
  <r>
    <s v="To Sleep with Anger"/>
    <x v="1"/>
    <x v="0"/>
    <n v="130.69999999999999"/>
    <x v="10"/>
    <s v="October 12, 1990 (United States)"/>
    <x v="13"/>
    <n v="2200"/>
    <s v="Charles Burnett"/>
    <s v="Charles Burnett"/>
    <s v="Danny Glover"/>
    <s v="United States"/>
    <m/>
    <n v="1161135"/>
    <n v="74980.407361660065"/>
    <n v="1"/>
    <s v="SVS Films"/>
    <n v="102"/>
  </r>
  <r>
    <s v="Where the Heart Is"/>
    <x v="0"/>
    <x v="3"/>
    <n v="130.69999999999999"/>
    <x v="10"/>
    <s v="February 23, 1990 (United States)"/>
    <x v="22"/>
    <n v="1500"/>
    <s v="John Boorman"/>
    <s v="Telsche Boorman"/>
    <s v="Dabney Coleman"/>
    <s v="United States"/>
    <n v="15000000"/>
    <n v="1106475"/>
    <n v="71450.73246047429"/>
    <n v="-12.556564766488172"/>
    <s v="Touchstone Pictures"/>
    <n v="107"/>
  </r>
  <r>
    <s v="Love at Large"/>
    <x v="0"/>
    <x v="3"/>
    <n v="130.69999999999999"/>
    <x v="10"/>
    <s v="March 9, 1990 (United States)"/>
    <x v="46"/>
    <n v="1200"/>
    <s v="Alan Rudolph"/>
    <s v="Alan Rudolph"/>
    <s v="Tom Berenger"/>
    <s v="United States"/>
    <m/>
    <n v="1436308"/>
    <n v="92749.731027667964"/>
    <n v="1"/>
    <s v="David Blocker Productions"/>
    <n v="97"/>
  </r>
  <r>
    <s v="Boiling Point"/>
    <x v="4"/>
    <x v="2"/>
    <n v="130.69999999999999"/>
    <x v="10"/>
    <s v="November 19, 1999 (United States)"/>
    <x v="8"/>
    <n v="6300"/>
    <s v="Takeshi Kitano"/>
    <s v="Takeshi Kitano"/>
    <s v="Takeshi Kitano"/>
    <s v="Japan"/>
    <m/>
    <m/>
    <n v="0"/>
    <e v="#DIV/0!"/>
    <s v="Bandai Visual Company"/>
    <n v="96"/>
  </r>
  <r>
    <s v="Downtown"/>
    <x v="0"/>
    <x v="2"/>
    <n v="130.69999999999999"/>
    <x v="10"/>
    <s v="January 12, 1990 (United States)"/>
    <x v="46"/>
    <n v="1800"/>
    <s v="Richard Benjamin"/>
    <s v="Nat Mauldin"/>
    <s v="Anthony Edwards"/>
    <s v="United States"/>
    <n v="10000000"/>
    <n v="2346150"/>
    <n v="151502.86808300394"/>
    <n v="-3.2623020693476548"/>
    <s v="Pacific Western"/>
    <n v="96"/>
  </r>
  <r>
    <s v="Short Time"/>
    <x v="8"/>
    <x v="3"/>
    <n v="130.69999999999999"/>
    <x v="10"/>
    <s v="May 4, 1990 (United States)"/>
    <x v="5"/>
    <n v="2200"/>
    <s v="Gregg Champion"/>
    <s v="John Blumenthal"/>
    <s v="Dabney Coleman"/>
    <s v="United States"/>
    <m/>
    <n v="4010647"/>
    <n v="258987.92633399204"/>
    <n v="1"/>
    <s v="Gladden Entertainment"/>
    <n v="97"/>
  </r>
  <r>
    <s v="American Ninja 4: The Annihilation"/>
    <x v="0"/>
    <x v="2"/>
    <n v="130.69999999999999"/>
    <x v="10"/>
    <s v="March 8, 1991 (United States)"/>
    <x v="35"/>
    <n v="4600"/>
    <s v="Cedric Sundstrom"/>
    <s v="Gideon Amir"/>
    <s v="Michael Dudikoff"/>
    <s v="United States"/>
    <m/>
    <n v="358047"/>
    <n v="23120.920405138335"/>
    <n v="1"/>
    <s v="The Cannon Group"/>
    <n v="99"/>
  </r>
  <r>
    <s v="Gate 2: The Trespassers"/>
    <x v="0"/>
    <x v="7"/>
    <n v="130.69999999999999"/>
    <x v="10"/>
    <s v="February 28, 1992 (United States)"/>
    <x v="25"/>
    <n v="2000"/>
    <s v="Tibor TakÃ¡cs"/>
    <s v="Michael Nankin"/>
    <s v="Louis Tripp"/>
    <s v="Canada"/>
    <n v="6500000"/>
    <n v="2032973"/>
    <n v="131279.43236166006"/>
    <n v="-2.1972879128252072"/>
    <s v="Vision PDG"/>
    <n v="93"/>
  </r>
  <r>
    <s v="Come See the Paradise"/>
    <x v="0"/>
    <x v="0"/>
    <n v="130.69999999999999"/>
    <x v="10"/>
    <s v="January 1991 (United States)"/>
    <x v="17"/>
    <n v="2600"/>
    <s v="Alan Parker"/>
    <s v="Alan Parker"/>
    <s v="Dennis Quaid"/>
    <s v="United States"/>
    <n v="17500000"/>
    <n v="947306"/>
    <n v="61172.378557312244"/>
    <n v="-17.473439416619339"/>
    <s v="Twentieth Century Fox"/>
    <n v="138"/>
  </r>
  <r>
    <s v="The Garden"/>
    <x v="9"/>
    <x v="0"/>
    <n v="130.69999999999999"/>
    <x v="10"/>
    <s v="1990 (United States)"/>
    <x v="5"/>
    <n v="840"/>
    <s v="Derek Jarman"/>
    <m/>
    <s v="Tilda Swinton"/>
    <s v="United Kingdom"/>
    <m/>
    <n v="5006"/>
    <n v="323.26294466403158"/>
    <n v="1"/>
    <s v="Basilisk Communications"/>
    <n v="92"/>
  </r>
  <r>
    <s v="Lambada"/>
    <x v="1"/>
    <x v="0"/>
    <n v="130.69999999999999"/>
    <x v="10"/>
    <s v="March 16, 1990 (United States)"/>
    <x v="50"/>
    <n v="979"/>
    <s v="Joel Silberg"/>
    <s v="Joel Silberg"/>
    <s v="J. Eddie Peck"/>
    <s v="United States"/>
    <m/>
    <n v="4263112"/>
    <n v="275290.87865612644"/>
    <n v="1"/>
    <s v="Cannon Films"/>
    <n v="104"/>
  </r>
  <r>
    <s v="The Shrimp on the Barbie"/>
    <x v="8"/>
    <x v="3"/>
    <n v="130.69999999999999"/>
    <x v="10"/>
    <s v="August 31, 1990 (United States)"/>
    <x v="46"/>
    <n v="1200"/>
    <s v="Director"/>
    <s v="Grant Morris"/>
    <s v="Cheech Marin"/>
    <s v="Australia"/>
    <m/>
    <m/>
    <n v="0"/>
    <e v="#DIV/0!"/>
    <s v="Unity Pictures"/>
    <n v="90"/>
  </r>
  <r>
    <s v="May Fools"/>
    <x v="0"/>
    <x v="3"/>
    <n v="130.69999999999999"/>
    <x v="10"/>
    <s v="July 1990 (United States)"/>
    <x v="4"/>
    <n v="2900"/>
    <s v="Louis Malle"/>
    <s v="Louis Malle"/>
    <s v="Miou-Miou"/>
    <s v="France"/>
    <m/>
    <n v="1576702"/>
    <n v="101815.68745059287"/>
    <n v="1"/>
    <s v="Nouvelles Ã‰ditions de Films (NEF)"/>
    <n v="107"/>
  </r>
  <r>
    <s v="The Last of the Finest"/>
    <x v="0"/>
    <x v="2"/>
    <n v="130.69999999999999"/>
    <x v="10"/>
    <s v="March 9, 1990 (United States)"/>
    <x v="1"/>
    <n v="1200"/>
    <s v="John Mackenzie"/>
    <s v="Jere Cunningham"/>
    <s v="Brian Dennehy"/>
    <s v="United States"/>
    <n v="12000000"/>
    <n v="1531489"/>
    <n v="98896.053507905119"/>
    <n v="-6.8355117144164925"/>
    <s v="Orion Pictures"/>
    <n v="106"/>
  </r>
  <r>
    <s v="Strangers in Good Company"/>
    <x v="1"/>
    <x v="0"/>
    <n v="130.69999999999999"/>
    <x v="10"/>
    <s v="1990 (Canada)"/>
    <x v="3"/>
    <n v="995"/>
    <s v="Cynthia Scott"/>
    <s v="Gloria Demers"/>
    <s v="Alice Diabo"/>
    <s v="Canada"/>
    <m/>
    <m/>
    <n v="0"/>
    <e v="#DIV/0!"/>
    <s v="National Film Board of Canada (NFB)"/>
    <n v="101"/>
  </r>
  <r>
    <s v="Opportunity Knocks"/>
    <x v="8"/>
    <x v="3"/>
    <n v="130.69999999999999"/>
    <x v="10"/>
    <s v="March 30, 1990 (United States)"/>
    <x v="22"/>
    <n v="2900"/>
    <s v="Donald Petrie"/>
    <s v="Mitchel Katlin"/>
    <s v="Dana Carvey"/>
    <s v="United States"/>
    <m/>
    <n v="11359129"/>
    <n v="733516.87761857698"/>
    <n v="1"/>
    <s v="Imagine Films Entertainment"/>
    <n v="103"/>
  </r>
  <r>
    <s v="Funny About Love"/>
    <x v="8"/>
    <x v="3"/>
    <n v="130.69999999999999"/>
    <x v="10"/>
    <s v="September 21, 1990 (United States)"/>
    <x v="38"/>
    <n v="1300"/>
    <s v="Leonard Nimoy"/>
    <s v="Bob Greene"/>
    <s v="Gene Wilder"/>
    <s v="United States"/>
    <m/>
    <n v="8141292"/>
    <n v="525724.735375494"/>
    <n v="1"/>
    <s v="Duffy Films"/>
    <n v="101"/>
  </r>
  <r>
    <s v="Graffiti Bridge"/>
    <x v="8"/>
    <x v="0"/>
    <n v="130.69999999999999"/>
    <x v="10"/>
    <s v="November 2, 1990 (United States)"/>
    <x v="54"/>
    <n v="1800"/>
    <s v="Prince"/>
    <s v="Prince"/>
    <s v="Prince"/>
    <s v="United States"/>
    <n v="7500000"/>
    <n v="4562778"/>
    <n v="294641.84021739126"/>
    <n v="-0.64373546115984603"/>
    <s v="Paisley Park Films"/>
    <n v="90"/>
  </r>
  <r>
    <s v="Coupe de Ville"/>
    <x v="8"/>
    <x v="3"/>
    <n v="130.69999999999999"/>
    <x v="10"/>
    <s v="March 9, 1990 (United States)"/>
    <x v="17"/>
    <n v="2300"/>
    <s v="Joe Roth"/>
    <s v="Mike Binder"/>
    <s v="Patrick Dempsey"/>
    <s v="United States"/>
    <m/>
    <n v="715983"/>
    <n v="46234.672974308291"/>
    <n v="1"/>
    <s v="Morgan Creek Entertainment"/>
    <n v="99"/>
  </r>
  <r>
    <s v="Sibling Rivalry"/>
    <x v="8"/>
    <x v="3"/>
    <n v="130.69999999999999"/>
    <x v="10"/>
    <s v="October 26, 1990 (United States)"/>
    <x v="20"/>
    <n v="2500"/>
    <s v="Carl Reiner"/>
    <s v="Martha Goldhirsh"/>
    <s v="Kirstie Alley"/>
    <s v="United States"/>
    <n v="16000000"/>
    <n v="17854933"/>
    <n v="1152984.0627964425"/>
    <n v="0.10388910448445816"/>
    <s v="Castle Rock Entertainment"/>
    <n v="87"/>
  </r>
  <r>
    <s v="Vital Signs"/>
    <x v="0"/>
    <x v="0"/>
    <n v="130.69999999999999"/>
    <x v="10"/>
    <s v="April 13, 1990 (United States)"/>
    <x v="20"/>
    <n v="703"/>
    <s v="Marisa Silver"/>
    <s v="Larry Ketron"/>
    <s v="Adrian Pasdar"/>
    <s v="United States"/>
    <m/>
    <n v="1224605"/>
    <n v="79078.988883399201"/>
    <n v="1"/>
    <s v="Twentieth Century Fox"/>
    <n v="103"/>
  </r>
  <r>
    <s v="Body Chemistry"/>
    <x v="0"/>
    <x v="0"/>
    <n v="130.69999999999999"/>
    <x v="10"/>
    <s v="March 9, 1990 (United States)"/>
    <x v="36"/>
    <n v="406"/>
    <s v="Kristine Peterson"/>
    <s v="Jackson Barr"/>
    <s v="Marc Singer"/>
    <s v="United States"/>
    <m/>
    <n v="2415312"/>
    <n v="155969.01106719364"/>
    <n v="1"/>
    <s v="Concorde-New Horizons"/>
    <n v="84"/>
  </r>
  <r>
    <s v="The Haunting of Morella"/>
    <x v="0"/>
    <x v="4"/>
    <n v="130.69999999999999"/>
    <x v="10"/>
    <s v="February 9, 1990 (United States)"/>
    <x v="44"/>
    <n v="694"/>
    <s v="Jim Wynorski"/>
    <s v="Edgar Allan Poe"/>
    <s v="Nicole Eggert"/>
    <s v="United States"/>
    <m/>
    <n v="1547867"/>
    <n v="99953.664476284568"/>
    <n v="1"/>
    <s v="Concorde-New Horizons"/>
    <n v="82"/>
  </r>
  <r>
    <s v="The Fourth War"/>
    <x v="0"/>
    <x v="0"/>
    <n v="130.69999999999999"/>
    <x v="10"/>
    <s v="March 23, 1990 (United States)"/>
    <x v="41"/>
    <n v="1400"/>
    <s v="John Frankenheimer"/>
    <s v="Stephen Peters"/>
    <s v="Roy Scheider"/>
    <s v="United States"/>
    <m/>
    <n v="1305887"/>
    <n v="84327.782065217369"/>
    <n v="1"/>
    <s v="Kodiak Films"/>
    <n v="91"/>
  </r>
  <r>
    <s v="Tune in Tomorrow..."/>
    <x v="8"/>
    <x v="3"/>
    <n v="130.69999999999999"/>
    <x v="10"/>
    <s v="November 2, 1990 (United States)"/>
    <x v="19"/>
    <n v="1700"/>
    <s v="Jon Amiel"/>
    <s v="Mario Vargas Llosa"/>
    <s v="Barbara Hershey"/>
    <s v="United States"/>
    <n v="11000000"/>
    <n v="1794001"/>
    <n v="115847.79184782607"/>
    <n v="-5.1315461920032375"/>
    <s v="Odyssey"/>
    <n v="107"/>
  </r>
  <r>
    <s v="Impulse"/>
    <x v="0"/>
    <x v="6"/>
    <n v="130.69999999999999"/>
    <x v="10"/>
    <s v="April 6, 1990 (United States)"/>
    <x v="46"/>
    <n v="1200"/>
    <s v="Sondra Locke"/>
    <s v="John DeMarco"/>
    <s v="Theresa Russell"/>
    <s v="United States"/>
    <n v="9000000"/>
    <n v="2544504"/>
    <n v="164311.59723320155"/>
    <n v="-2.5370351156846285"/>
    <s v="Warner Bros."/>
    <n v="109"/>
  </r>
  <r>
    <s v="La discrÃ¨te"/>
    <x v="3"/>
    <x v="0"/>
    <n v="130.69999999999999"/>
    <x v="10"/>
    <s v="November 21, 1990 (France)"/>
    <x v="9"/>
    <n v="930"/>
    <s v="Christian Vincent"/>
    <s v="Christian Vincent"/>
    <s v="Fabrice Luchini"/>
    <s v="France"/>
    <m/>
    <m/>
    <n v="0"/>
    <e v="#DIV/0!"/>
    <s v="France 3 CinÃ©ma"/>
    <n v="94"/>
  </r>
  <r>
    <s v="Heaven and Earth"/>
    <x v="8"/>
    <x v="2"/>
    <n v="130.69999999999999"/>
    <x v="10"/>
    <s v="February 8, 1991 (United States)"/>
    <x v="9"/>
    <n v="958"/>
    <s v="Haruki Kadokawa"/>
    <s v="Haruki Kadokawa"/>
    <s v="Takaaki Enoki"/>
    <s v="Japan"/>
    <n v="42000000"/>
    <m/>
    <n v="0"/>
    <e v="#DIV/0!"/>
    <s v="Haruki Kadokawa Films"/>
    <n v="125"/>
  </r>
  <r>
    <s v="Crossing the Line"/>
    <x v="0"/>
    <x v="6"/>
    <n v="130.69999999999999"/>
    <x v="10"/>
    <s v="August 31, 1990 (United Kingdom)"/>
    <x v="1"/>
    <n v="1000"/>
    <s v="David Leland"/>
    <s v="William McIlvanney"/>
    <s v="Kenny Ireland"/>
    <s v="United Kingdom"/>
    <m/>
    <n v="59227"/>
    <n v="3824.589377470355"/>
    <n v="1"/>
    <s v="Palace Pictures"/>
    <n v="93"/>
  </r>
  <r>
    <s v="Mindwalk"/>
    <x v="1"/>
    <x v="0"/>
    <n v="130.69999999999999"/>
    <x v="10"/>
    <s v="December 20, 1991 (United States)"/>
    <x v="37"/>
    <n v="3000"/>
    <s v="Bernt Amadeus Capra"/>
    <s v="Bernt Amadeus Capra"/>
    <s v="Liv Ullmann"/>
    <s v="United States"/>
    <m/>
    <n v="774048"/>
    <n v="49984.226086956514"/>
    <n v="1"/>
    <s v="Atlas"/>
    <n v="112"/>
  </r>
  <r>
    <s v="The Nasty Girl"/>
    <x v="8"/>
    <x v="3"/>
    <n v="130.69999999999999"/>
    <x v="10"/>
    <s v="March 1991 (United States)"/>
    <x v="4"/>
    <n v="2500"/>
    <s v="Michael Verhoeven"/>
    <s v="Michael Verhoeven"/>
    <s v="Lena Stolze"/>
    <s v="West Germany"/>
    <m/>
    <n v="2293625"/>
    <n v="148111.06101778653"/>
    <n v="1"/>
    <s v="Filmverlag der Autoren"/>
    <n v="92"/>
  </r>
  <r>
    <s v="Archangel"/>
    <x v="4"/>
    <x v="3"/>
    <n v="130.69999999999999"/>
    <x v="10"/>
    <s v="September 1, 1990 (Canada)"/>
    <x v="16"/>
    <n v="1300"/>
    <s v="Guy Maddin"/>
    <s v="John B. Harvie"/>
    <s v="Michael Gottli"/>
    <s v="Canada"/>
    <m/>
    <m/>
    <n v="0"/>
    <e v="#DIV/0!"/>
    <s v="Cinephile"/>
    <n v="90"/>
  </r>
  <r>
    <s v="Terminator 2: Judgment Day"/>
    <x v="0"/>
    <x v="2"/>
    <n v="136.19999999999999"/>
    <x v="11"/>
    <s v="July 3, 1991 (United States)"/>
    <x v="55"/>
    <n v="1000000"/>
    <s v="James Cameron"/>
    <s v="James Cameron"/>
    <s v="Arnold Schwarzenegger"/>
    <s v="United States"/>
    <n v="102000000"/>
    <n v="520881154"/>
    <n v="35051389.908498026"/>
    <n v="0.80417797953196823"/>
    <s v="Carolco Pictures"/>
    <n v="137"/>
  </r>
  <r>
    <s v="Point Break"/>
    <x v="0"/>
    <x v="2"/>
    <n v="136.19999999999999"/>
    <x v="11"/>
    <s v="July 12, 1991 (United States)"/>
    <x v="4"/>
    <n v="166000"/>
    <s v="Kathryn Bigelow"/>
    <s v="Rick King"/>
    <s v="Patrick Swayze"/>
    <s v="United States"/>
    <n v="24000000"/>
    <n v="83531958"/>
    <n v="5621073.4583003949"/>
    <n v="0.71268481459515176"/>
    <s v="Largo Entertainment"/>
    <n v="122"/>
  </r>
  <r>
    <s v="The Silence of the Lambs"/>
    <x v="0"/>
    <x v="6"/>
    <n v="136.19999999999999"/>
    <x v="11"/>
    <s v="February 14, 1991 (United States)"/>
    <x v="60"/>
    <n v="1300000"/>
    <s v="Jonathan Demme"/>
    <s v="Thomas Harris"/>
    <s v="Jodie Foster"/>
    <s v="United States"/>
    <n v="19000000"/>
    <n v="272742922"/>
    <n v="18353550.383596838"/>
    <n v="0.93033733062374391"/>
    <s v="Strong Heart/Demme Production"/>
    <n v="118"/>
  </r>
  <r>
    <s v="Hook"/>
    <x v="1"/>
    <x v="1"/>
    <n v="136.19999999999999"/>
    <x v="11"/>
    <s v="December 11, 1991 (United States)"/>
    <x v="8"/>
    <n v="240000"/>
    <s v="Steven Spielberg"/>
    <s v="J.M. Barrie"/>
    <s v="Dustin Hoffman"/>
    <s v="United States"/>
    <n v="70000000"/>
    <n v="300854823"/>
    <n v="20245270.203853756"/>
    <n v="0.76732963991738967"/>
    <s v="Amblin Entertainment"/>
    <n v="142"/>
  </r>
  <r>
    <s v="Boyz n the Hood"/>
    <x v="0"/>
    <x v="6"/>
    <n v="136.19999999999999"/>
    <x v="11"/>
    <s v="July 12, 1991 (United States)"/>
    <x v="40"/>
    <n v="130000"/>
    <s v="John Singleton"/>
    <s v="John Singleton"/>
    <s v="Cuba Gooding Jr."/>
    <s v="United States"/>
    <n v="6500000"/>
    <n v="57529070"/>
    <n v="3871274.3745059287"/>
    <n v="0.88701364371090996"/>
    <s v="Columbia Pictures"/>
    <n v="112"/>
  </r>
  <r>
    <s v="Cape Fear"/>
    <x v="0"/>
    <x v="6"/>
    <n v="136.19999999999999"/>
    <x v="11"/>
    <s v="November 15, 1991 (United States)"/>
    <x v="4"/>
    <n v="180000"/>
    <s v="Martin Scorsese"/>
    <s v="John D. MacDonald"/>
    <s v="Robert De Niro"/>
    <s v="United States"/>
    <n v="35000000"/>
    <n v="182291969"/>
    <n v="12266880.522628458"/>
    <n v="0.80800031843421471"/>
    <s v="Amblin Entertainment"/>
    <n v="128"/>
  </r>
  <r>
    <s v="Career Opportunities"/>
    <x v="8"/>
    <x v="3"/>
    <n v="136.19999999999999"/>
    <x v="11"/>
    <s v="March 29, 1991 (United States)"/>
    <x v="23"/>
    <n v="12000"/>
    <s v="Bryan Gordon"/>
    <s v="John Hughes"/>
    <s v="Frank Whaley"/>
    <s v="United States"/>
    <m/>
    <n v="11336986"/>
    <n v="762894.01837944658"/>
    <n v="1"/>
    <s v="Hughes Entertainment"/>
    <n v="83"/>
  </r>
  <r>
    <s v="The Addams Family"/>
    <x v="8"/>
    <x v="3"/>
    <n v="136.19999999999999"/>
    <x v="11"/>
    <s v="November 22, 1991 (United States)"/>
    <x v="15"/>
    <n v="140000"/>
    <s v="Barry Sonnenfeld"/>
    <s v="Charles Addams"/>
    <s v="Anjelica Huston"/>
    <s v="United States"/>
    <n v="30000000"/>
    <n v="191502426"/>
    <n v="12886675.109288538"/>
    <n v="0.84334402113527274"/>
    <s v="Orion Pictures"/>
    <n v="99"/>
  </r>
  <r>
    <s v="Thelma &amp; Louise"/>
    <x v="0"/>
    <x v="1"/>
    <n v="136.19999999999999"/>
    <x v="11"/>
    <s v="May 24, 1991 (United States)"/>
    <x v="24"/>
    <n v="142000"/>
    <s v="Ridley Scott"/>
    <s v="Callie Khouri"/>
    <s v="Susan Sarandon"/>
    <s v="United States"/>
    <n v="16500000"/>
    <n v="45456285"/>
    <n v="3058866.6091897232"/>
    <n v="0.63701389147837317"/>
    <s v="PathÃ© Entertainment"/>
    <n v="130"/>
  </r>
  <r>
    <s v="Y Tu MamÃ¡ TambiÃ©n"/>
    <x v="3"/>
    <x v="0"/>
    <n v="136.19999999999999"/>
    <x v="11"/>
    <s v="June 8, 2001 (Mexico)"/>
    <x v="37"/>
    <n v="118000"/>
    <s v="Alfonso CuarÃ³n"/>
    <s v="Carlos CuarÃ³n"/>
    <s v="Maribel VerdÃº"/>
    <s v="Mexico"/>
    <n v="2000000"/>
    <n v="33616692"/>
    <n v="2262150.9142292491"/>
    <n v="0.94050574637147522"/>
    <s v="Anhelo Producciones"/>
    <n v="106"/>
  </r>
  <r>
    <s v="Robin Hood: Prince of Thieves"/>
    <x v="8"/>
    <x v="2"/>
    <n v="136.19999999999999"/>
    <x v="11"/>
    <s v="June 14, 1991 (United States)"/>
    <x v="15"/>
    <n v="182000"/>
    <s v="Kevin Reynolds"/>
    <s v="Pen Densham"/>
    <s v="Kevin Costner"/>
    <s v="United States"/>
    <n v="48000000"/>
    <n v="390493908"/>
    <n v="26277307.445454545"/>
    <n v="0.8770787481785759"/>
    <s v="Warner Bros."/>
    <n v="143"/>
  </r>
  <r>
    <s v="The Doors"/>
    <x v="0"/>
    <x v="5"/>
    <n v="136.19999999999999"/>
    <x v="11"/>
    <s v="March 1, 1991 (United States)"/>
    <x v="13"/>
    <n v="86000"/>
    <s v="Oliver Stone"/>
    <s v="Randall Jahnson"/>
    <s v="Val Kilmer"/>
    <s v="United States"/>
    <n v="38000000"/>
    <n v="34416893"/>
    <n v="2315998.4321146244"/>
    <n v="-0.10410896184033812"/>
    <s v="Bill Graham Films"/>
    <n v="140"/>
  </r>
  <r>
    <s v="Beauty and the Beast"/>
    <x v="2"/>
    <x v="10"/>
    <n v="136.19999999999999"/>
    <x v="11"/>
    <s v="November 22, 1991 (United States)"/>
    <x v="45"/>
    <n v="424000"/>
    <s v="Gary Trousdale"/>
    <s v="Linda Woolverton"/>
    <s v="Paige O'Hara"/>
    <s v="United States"/>
    <n v="25000000"/>
    <n v="424967620"/>
    <n v="28597129.369565219"/>
    <n v="0.94117198858585982"/>
    <s v="Walt Disney Pictures"/>
    <n v="84"/>
  </r>
  <r>
    <s v="Fried Green Tomatoes"/>
    <x v="8"/>
    <x v="0"/>
    <n v="136.19999999999999"/>
    <x v="11"/>
    <s v="January 24, 1992 (United States)"/>
    <x v="3"/>
    <n v="69000"/>
    <s v="Jon Avnet"/>
    <s v="Fannie Flagg"/>
    <s v="Kathy Bates"/>
    <s v="United States"/>
    <n v="11000000"/>
    <n v="119418501"/>
    <n v="8035968.2985177869"/>
    <n v="0.90788696970832017"/>
    <s v="Universal Pictures"/>
    <n v="130"/>
  </r>
  <r>
    <s v="JFK"/>
    <x v="0"/>
    <x v="0"/>
    <n v="136.19999999999999"/>
    <x v="11"/>
    <s v="December 20, 1991 (United States)"/>
    <x v="45"/>
    <n v="146000"/>
    <s v="Oliver Stone"/>
    <s v="Jim Garrison"/>
    <s v="Kevin Costner"/>
    <s v="United States"/>
    <n v="40000000"/>
    <n v="205405498"/>
    <n v="13822247.444466403"/>
    <n v="0.80526324568001584"/>
    <s v="Warner Bros."/>
    <n v="189"/>
  </r>
  <r>
    <s v="The Rocketeer"/>
    <x v="1"/>
    <x v="2"/>
    <n v="136.19999999999999"/>
    <x v="11"/>
    <s v="June 21, 1991 (United States)"/>
    <x v="16"/>
    <n v="55000"/>
    <s v="Joe Johnston"/>
    <s v="Dave Stevens"/>
    <s v="Billy Campbell"/>
    <s v="United States"/>
    <n v="35000000"/>
    <n v="46704056"/>
    <n v="3142832.2268774705"/>
    <n v="0.25060041894434182"/>
    <s v="Walt Disney Pictures"/>
    <n v="108"/>
  </r>
  <r>
    <s v="My Girl"/>
    <x v="1"/>
    <x v="3"/>
    <n v="136.19999999999999"/>
    <x v="11"/>
    <s v="November 27, 1991 (United States)"/>
    <x v="15"/>
    <n v="75000"/>
    <s v="Howard Zieff"/>
    <s v="Laurice Elehwany"/>
    <s v="Anna Chlumsky"/>
    <s v="United States"/>
    <n v="17000000"/>
    <n v="59489799"/>
    <n v="4003216.7113636364"/>
    <n v="0.71423672149236883"/>
    <s v="Columbia Pictures"/>
    <n v="102"/>
  </r>
  <r>
    <s v="Backdraft"/>
    <x v="0"/>
    <x v="2"/>
    <n v="136.19999999999999"/>
    <x v="11"/>
    <s v="May 24, 1991 (United States)"/>
    <x v="17"/>
    <n v="74000"/>
    <s v="Ron Howard"/>
    <s v="Gregory Widen"/>
    <s v="Kurt Russell"/>
    <s v="United States"/>
    <n v="40000000"/>
    <n v="152368585"/>
    <n v="10253261.50049407"/>
    <n v="0.73747869352465278"/>
    <s v="Imagine Films Entertainment"/>
    <n v="137"/>
  </r>
  <r>
    <s v="Bill &amp; Ted's Bogus Journey"/>
    <x v="1"/>
    <x v="1"/>
    <n v="136.19999999999999"/>
    <x v="11"/>
    <s v="July 19, 1991 (United States)"/>
    <x v="21"/>
    <n v="72000"/>
    <s v="Peter Hewitt"/>
    <s v="Chris Matheson"/>
    <s v="Keanu Reeves"/>
    <s v="United States"/>
    <n v="20000000"/>
    <n v="38039850"/>
    <n v="2559796.2302371543"/>
    <n v="0.47423557138106487"/>
    <s v="Nelson Entertainment"/>
    <n v="93"/>
  </r>
  <r>
    <s v="Father of the Bride"/>
    <x v="1"/>
    <x v="3"/>
    <n v="136.19999999999999"/>
    <x v="11"/>
    <s v="December 20, 1991 (United States)"/>
    <x v="16"/>
    <n v="71000"/>
    <s v="Charles Shyer"/>
    <s v="Frances Goodrich"/>
    <s v="Steve Martin"/>
    <s v="United States"/>
    <m/>
    <n v="89325780"/>
    <n v="6010954.1679841895"/>
    <n v="1"/>
    <s v="Touchstone Pictures"/>
    <n v="105"/>
  </r>
  <r>
    <s v="City Slickers"/>
    <x v="8"/>
    <x v="3"/>
    <n v="136.19999999999999"/>
    <x v="11"/>
    <s v="June 7, 1991 (United States)"/>
    <x v="8"/>
    <n v="51000"/>
    <s v="Ron Underwood"/>
    <s v="Lowell Ganz"/>
    <s v="Billy Crystal"/>
    <s v="United States"/>
    <n v="27000000"/>
    <n v="179033791"/>
    <n v="12047629.611758893"/>
    <n v="0.84919048047192391"/>
    <s v="Castle Rock Entertainment"/>
    <n v="113"/>
  </r>
  <r>
    <s v="Don't Tell Mom the Babysitter's Dead"/>
    <x v="8"/>
    <x v="3"/>
    <n v="136.19999999999999"/>
    <x v="11"/>
    <s v="June 7, 1991 (United States)"/>
    <x v="21"/>
    <n v="29000"/>
    <s v="Stephen Herek"/>
    <s v="Neil Landau"/>
    <s v="Christina Applegate"/>
    <s v="United States"/>
    <m/>
    <n v="25196249"/>
    <n v="1695518.3368577075"/>
    <n v="1"/>
    <s v="Home Box Office (HBO)"/>
    <n v="102"/>
  </r>
  <r>
    <s v="The Fisher King"/>
    <x v="0"/>
    <x v="3"/>
    <n v="136.19999999999999"/>
    <x v="11"/>
    <s v="September 27, 1991 (United States)"/>
    <x v="24"/>
    <n v="81000"/>
    <s v="Terry Gilliam"/>
    <s v="Richard LaGravenese"/>
    <s v="Jeff Bridges"/>
    <s v="United States"/>
    <n v="24000000"/>
    <n v="41895491"/>
    <n v="2819251.9141304349"/>
    <n v="0.42714599048379692"/>
    <s v="TriStar Pictures"/>
    <n v="137"/>
  </r>
  <r>
    <s v="Sex and Zen"/>
    <x v="0"/>
    <x v="3"/>
    <n v="136.19999999999999"/>
    <x v="11"/>
    <s v="November 30, 1991 (Hong Kong)"/>
    <x v="41"/>
    <n v="2200"/>
    <s v="Michael Mak"/>
    <s v="Alexander Lee"/>
    <s v="Lawrence Ng"/>
    <s v="Hong Kong"/>
    <m/>
    <m/>
    <n v="0"/>
    <e v="#DIV/0!"/>
    <s v="Golden Harvest Company"/>
    <n v="99"/>
  </r>
  <r>
    <s v="Sleeping with the Enemy"/>
    <x v="0"/>
    <x v="0"/>
    <n v="136.19999999999999"/>
    <x v="11"/>
    <s v="February 8, 1991 (United States)"/>
    <x v="21"/>
    <n v="52000"/>
    <s v="Joseph Ruben"/>
    <s v="Nancy Price"/>
    <s v="Julia Roberts"/>
    <s v="United States"/>
    <n v="19000000"/>
    <n v="174999005"/>
    <n v="11776118.81472332"/>
    <n v="0.89142795411893916"/>
    <s v="Twentieth Century Fox"/>
    <n v="99"/>
  </r>
  <r>
    <s v="The Beautiful Troublemaker"/>
    <x v="9"/>
    <x v="0"/>
    <n v="136.19999999999999"/>
    <x v="11"/>
    <s v="September 4, 1991 (France)"/>
    <x v="37"/>
    <n v="7500"/>
    <s v="Jacques Rivette"/>
    <s v="Pascal Bonitzer"/>
    <s v="Michel Piccoli"/>
    <s v="France"/>
    <m/>
    <n v="403056"/>
    <n v="27122.641897233203"/>
    <n v="1"/>
    <s v="Pierre Grise Productions"/>
    <n v="238"/>
  </r>
  <r>
    <s v="Return to the Blue Lagoon"/>
    <x v="8"/>
    <x v="1"/>
    <n v="136.19999999999999"/>
    <x v="11"/>
    <s v="August 2, 1991 (United States)"/>
    <x v="33"/>
    <n v="19000"/>
    <s v="William A. Graham"/>
    <s v="Henry De Vere Stacpoole"/>
    <s v="Brian Krause"/>
    <s v="United States"/>
    <n v="11000000"/>
    <n v="2807854"/>
    <n v="188947.48754940712"/>
    <n v="-2.9175826093521957"/>
    <s v="Columbia Pictures"/>
    <n v="102"/>
  </r>
  <r>
    <s v="The Last Boy Scout"/>
    <x v="0"/>
    <x v="2"/>
    <n v="136.19999999999999"/>
    <x v="11"/>
    <s v="December 13, 1991 (United States)"/>
    <x v="9"/>
    <n v="95000"/>
    <s v="Tony Scott"/>
    <s v="Shane Black"/>
    <s v="Bruce Willis"/>
    <s v="United States"/>
    <n v="43000000"/>
    <n v="59509925"/>
    <n v="4004571.0400197627"/>
    <n v="0.27743145366088096"/>
    <s v="Geffen Pictures"/>
    <n v="105"/>
  </r>
  <r>
    <s v="Star Trek VI: The Undiscovered Country"/>
    <x v="1"/>
    <x v="2"/>
    <n v="136.19999999999999"/>
    <x v="11"/>
    <s v="December 6, 1991 (United States)"/>
    <x v="13"/>
    <n v="72000"/>
    <s v="Nicholas Meyer"/>
    <s v="Gene Roddenberry"/>
    <s v="William Shatner"/>
    <s v="United States"/>
    <n v="30000000"/>
    <n v="96888996"/>
    <n v="6519901.8059288533"/>
    <n v="0.69036731477741808"/>
    <s v="Paramount Pictures"/>
    <n v="110"/>
  </r>
  <r>
    <s v="My Own Private Idaho"/>
    <x v="0"/>
    <x v="0"/>
    <n v="136.19999999999999"/>
    <x v="11"/>
    <s v="July 20, 1991 (Japan)"/>
    <x v="9"/>
    <n v="53000"/>
    <s v="Gus Van Sant"/>
    <s v="Gus Van Sant"/>
    <s v="River Phoenix"/>
    <s v="United States"/>
    <n v="2500000"/>
    <n v="6401336"/>
    <n v="430761.8395256917"/>
    <n v="0.60945652595020794"/>
    <s v="New Line Cinema"/>
    <n v="104"/>
  </r>
  <r>
    <s v="Drop Dead Fred"/>
    <x v="8"/>
    <x v="3"/>
    <n v="136.19999999999999"/>
    <x v="11"/>
    <s v="May 24, 1991 (United States)"/>
    <x v="23"/>
    <n v="27000"/>
    <s v="Ate de Jong"/>
    <s v="Elizabeth Livingston"/>
    <s v="Phoebe Cates"/>
    <s v="United States"/>
    <n v="6788000"/>
    <n v="13878411"/>
    <n v="933912.83507905144"/>
    <n v="0.51089501528669246"/>
    <s v="PolyGram Filmed Entertainment"/>
    <n v="103"/>
  </r>
  <r>
    <s v="Hot Shots!"/>
    <x v="8"/>
    <x v="2"/>
    <n v="136.19999999999999"/>
    <x v="11"/>
    <s v="July 31, 1991 (United States)"/>
    <x v="8"/>
    <n v="102000"/>
    <s v="Jim Abrahams"/>
    <s v="Jim Abrahams"/>
    <s v="Charlie Sheen"/>
    <s v="United States"/>
    <n v="26000000"/>
    <n v="181096164"/>
    <n v="12186411.826482214"/>
    <n v="0.85642986893968664"/>
    <s v="Twentieth Century Fox"/>
    <n v="84"/>
  </r>
  <r>
    <s v="Hudson Hawk"/>
    <x v="0"/>
    <x v="2"/>
    <n v="136.19999999999999"/>
    <x v="11"/>
    <s v="May 24, 1991 (United States)"/>
    <x v="1"/>
    <n v="54000"/>
    <s v="Michael Lehmann"/>
    <s v="Bruce Willis"/>
    <s v="Bruce Willis"/>
    <s v="United States"/>
    <n v="65000000"/>
    <n v="17218080"/>
    <n v="1158647.4782608696"/>
    <n v="-2.7751015211916776"/>
    <s v="TriStar Pictures"/>
    <n v="100"/>
  </r>
  <r>
    <s v="The Prince of Tides"/>
    <x v="0"/>
    <x v="0"/>
    <n v="136.19999999999999"/>
    <x v="11"/>
    <s v="December 25, 1991 (United States)"/>
    <x v="17"/>
    <n v="17000"/>
    <s v="Barbra Streisand"/>
    <s v="Pat Conroy"/>
    <s v="Barbra Streisand"/>
    <s v="United States"/>
    <n v="30000000"/>
    <n v="74787599"/>
    <n v="5032643.7666996047"/>
    <n v="0.59886397743561737"/>
    <s v="Columbia Pictures"/>
    <n v="132"/>
  </r>
  <r>
    <s v="Barton Fink"/>
    <x v="0"/>
    <x v="3"/>
    <n v="136.19999999999999"/>
    <x v="11"/>
    <s v="August 21, 1991 (United States)"/>
    <x v="3"/>
    <n v="116000"/>
    <s v="Joel Coen"/>
    <s v="Joel Coen"/>
    <s v="John Turturro"/>
    <s v="United Kingdom"/>
    <n v="9000000"/>
    <n v="6153939"/>
    <n v="414113.87934782606"/>
    <n v="-0.46247793486415772"/>
    <s v="Circle Films"/>
    <n v="116"/>
  </r>
  <r>
    <s v="Nothing But Trouble"/>
    <x v="8"/>
    <x v="3"/>
    <n v="136.19999999999999"/>
    <x v="11"/>
    <s v="February 15, 1991 (United States)"/>
    <x v="27"/>
    <n v="23000"/>
    <s v="Dan Aykroyd"/>
    <s v="Peter Aykroyd"/>
    <s v="Chevy Chase"/>
    <s v="United States"/>
    <n v="40000000"/>
    <n v="8479793"/>
    <n v="570626.38666007901"/>
    <n v="-3.7170962781756582"/>
    <s v="Applied Action"/>
    <n v="94"/>
  </r>
  <r>
    <s v="What About Bob?"/>
    <x v="1"/>
    <x v="3"/>
    <n v="136.19999999999999"/>
    <x v="11"/>
    <s v="May 17, 1991 (United States)"/>
    <x v="9"/>
    <n v="65000"/>
    <s v="Frank Oz"/>
    <s v="Alvin Sargent"/>
    <s v="Bill Murray"/>
    <s v="United States"/>
    <n v="35000000"/>
    <n v="63707829"/>
    <n v="4287058.4534584982"/>
    <n v="0.45061697205221041"/>
    <s v="Touchstone Pictures"/>
    <n v="99"/>
  </r>
  <r>
    <s v="Naked Lunch"/>
    <x v="0"/>
    <x v="0"/>
    <n v="136.19999999999999"/>
    <x v="11"/>
    <s v="April 24, 1992 (United Kingdom)"/>
    <x v="9"/>
    <n v="48000"/>
    <s v="David Cronenberg"/>
    <s v="William S. Burroughs"/>
    <s v="Peter Weller"/>
    <s v="Canada"/>
    <n v="16000000"/>
    <n v="2641357"/>
    <n v="177743.48982213438"/>
    <n v="-5.0574924177231626"/>
    <s v="Recorded Picture Company (RPC)"/>
    <n v="115"/>
  </r>
  <r>
    <s v="Teenage Mutant Ninja Turtles II: The Secret of the Ooze"/>
    <x v="1"/>
    <x v="2"/>
    <n v="136.19999999999999"/>
    <x v="11"/>
    <s v="March 22, 1991 (United States)"/>
    <x v="22"/>
    <n v="53000"/>
    <s v="Michael Pressman"/>
    <s v="Kevin Eastman"/>
    <s v="Paige Turco"/>
    <s v="United States"/>
    <n v="25000000"/>
    <n v="78656813"/>
    <n v="5293012.811561265"/>
    <n v="0.68216357812513961"/>
    <s v="Golden Harvest Company"/>
    <n v="88"/>
  </r>
  <r>
    <s v="The Naked Gun 2Â½: The Smell of Fear"/>
    <x v="8"/>
    <x v="3"/>
    <n v="136.19999999999999"/>
    <x v="11"/>
    <s v="June 28, 1991 (United States)"/>
    <x v="15"/>
    <n v="108000"/>
    <s v="David Zucker"/>
    <s v="Jim Abrahams"/>
    <s v="Leslie Nielsen"/>
    <s v="United States"/>
    <n v="23000000"/>
    <n v="86930411"/>
    <n v="5849763.8232213436"/>
    <n v="0.73542055380366256"/>
    <s v="Paramount Pictures"/>
    <n v="85"/>
  </r>
  <r>
    <s v="Double Impact"/>
    <x v="0"/>
    <x v="2"/>
    <n v="136.19999999999999"/>
    <x v="11"/>
    <s v="August 9, 1991 (United States)"/>
    <x v="41"/>
    <n v="39000"/>
    <s v="Sheldon Lettich"/>
    <s v="Sheldon Lettich"/>
    <s v="Jean-Claude Van Damme"/>
    <s v="United States"/>
    <n v="15000000"/>
    <n v="30102717"/>
    <n v="2025686.7862648221"/>
    <n v="0.50170610845525998"/>
    <s v="Stone Group Pictures"/>
    <n v="110"/>
  </r>
  <r>
    <s v="The Commitments"/>
    <x v="0"/>
    <x v="3"/>
    <n v="136.19999999999999"/>
    <x v="11"/>
    <s v="September 13, 1991 (United States)"/>
    <x v="37"/>
    <n v="34000"/>
    <s v="Alan Parker"/>
    <s v="Roddy Doyle"/>
    <s v="Robert Arkins"/>
    <s v="Ireland"/>
    <n v="12000000"/>
    <n v="14919570"/>
    <n v="1003975.0167984189"/>
    <n v="0.19568727516945864"/>
    <s v="Beacon Communications"/>
    <n v="118"/>
  </r>
  <r>
    <s v="The Man in the Moon"/>
    <x v="8"/>
    <x v="0"/>
    <n v="136.19999999999999"/>
    <x v="11"/>
    <s v="October 4, 1991 (United States)"/>
    <x v="4"/>
    <n v="16000"/>
    <s v="Robert Mulligan"/>
    <s v="Jenny Wingfield"/>
    <s v="Sam Waterston"/>
    <s v="United States"/>
    <m/>
    <n v="2853801"/>
    <n v="192039.37559288536"/>
    <n v="1"/>
    <s v="Metro-Goldwyn-Mayer (MGM)"/>
    <n v="99"/>
  </r>
  <r>
    <s v="The Double Life of VÃ©ronique"/>
    <x v="0"/>
    <x v="0"/>
    <n v="136.19999999999999"/>
    <x v="11"/>
    <s v="November 22, 1991 (United States)"/>
    <x v="40"/>
    <n v="44000"/>
    <s v="Krzysztof Kieslowski"/>
    <s v="Krzysztof Kieslowski"/>
    <s v="IrÃ¨ne Jacob"/>
    <s v="France"/>
    <m/>
    <n v="2175939"/>
    <n v="146424.35365612648"/>
    <n v="1"/>
    <s v="SidÃ©ral Productions"/>
    <n v="98"/>
  </r>
  <r>
    <s v="New Jack City"/>
    <x v="0"/>
    <x v="2"/>
    <n v="136.19999999999999"/>
    <x v="11"/>
    <s v="March 8, 1991 (United States)"/>
    <x v="17"/>
    <n v="33000"/>
    <s v="Mario Van Peebles"/>
    <s v="Thomas Lee Wright"/>
    <s v="Wesley Snipes"/>
    <s v="United States"/>
    <n v="8000000"/>
    <n v="47624353"/>
    <n v="3204761.3036561264"/>
    <n v="0.83201871529887239"/>
    <s v="Warner Bros."/>
    <n v="97"/>
  </r>
  <r>
    <s v="Toy Soldiers"/>
    <x v="0"/>
    <x v="2"/>
    <n v="136.19999999999999"/>
    <x v="11"/>
    <s v="April 26, 1991 (United States)"/>
    <x v="14"/>
    <n v="20000"/>
    <s v="Daniel Petrie Jr."/>
    <s v="William P. Kennedy"/>
    <s v="Sean Astin"/>
    <s v="United States"/>
    <n v="10000000"/>
    <n v="15073942"/>
    <n v="1014363.093083004"/>
    <n v="0.33660352414783073"/>
    <s v="TriStar Pictures"/>
    <n v="111"/>
  </r>
  <r>
    <s v="The People Under the Stairs"/>
    <x v="0"/>
    <x v="3"/>
    <n v="136.19999999999999"/>
    <x v="11"/>
    <s v="November 1, 1991 (United States)"/>
    <x v="5"/>
    <n v="32000"/>
    <s v="Wes Craven"/>
    <s v="Wes Craven"/>
    <s v="Brandon Quintin Adams"/>
    <s v="United States"/>
    <n v="6000000"/>
    <n v="31347154"/>
    <n v="2109428.0507905139"/>
    <n v="0.80859506416435767"/>
    <s v="Universal Pictures"/>
    <n v="102"/>
  </r>
  <r>
    <s v="Regarding Henry"/>
    <x v="8"/>
    <x v="0"/>
    <n v="136.19999999999999"/>
    <x v="11"/>
    <s v="July 10, 1991 (United States)"/>
    <x v="17"/>
    <n v="30000"/>
    <s v="Mike Nichols"/>
    <s v="J.J. Abrams"/>
    <s v="Harrison Ford"/>
    <s v="United States"/>
    <n v="25000000"/>
    <n v="43001500"/>
    <n v="2893678.0138339922"/>
    <n v="0.41862493168842946"/>
    <s v="Paramount Pictures"/>
    <n v="108"/>
  </r>
  <r>
    <s v="Bugsy"/>
    <x v="0"/>
    <x v="5"/>
    <n v="136.19999999999999"/>
    <x v="11"/>
    <s v="December 20, 1991 (United States)"/>
    <x v="8"/>
    <n v="27000"/>
    <s v="Barry Levinson"/>
    <s v="James Toback"/>
    <s v="Warren Beatty"/>
    <s v="United States"/>
    <n v="30000000"/>
    <n v="49114016"/>
    <n v="3305004.4363636365"/>
    <n v="0.38917640129448994"/>
    <s v="TriStar Pictures"/>
    <n v="136"/>
  </r>
  <r>
    <s v="Doc Hollywood"/>
    <x v="8"/>
    <x v="3"/>
    <n v="136.19999999999999"/>
    <x v="11"/>
    <s v="August 2, 1991 (United States)"/>
    <x v="19"/>
    <n v="34000"/>
    <s v="Michael Caton-Jones"/>
    <s v="Neil B. Shulman"/>
    <s v="Michael J. Fox"/>
    <s v="United States"/>
    <n v="20000000"/>
    <n v="54830779"/>
    <n v="3689699.6540513835"/>
    <n v="0.63524136689723121"/>
    <s v="Warner Bros."/>
    <n v="104"/>
  </r>
  <r>
    <s v="Delicatessen"/>
    <x v="0"/>
    <x v="3"/>
    <n v="136.19999999999999"/>
    <x v="11"/>
    <s v="April 3, 1992 (United States)"/>
    <x v="37"/>
    <n v="82000"/>
    <s v="Marc Caro"/>
    <s v="Jean-Pierre Jeunet"/>
    <s v="Marie-Laure Dougnac"/>
    <s v="France"/>
    <m/>
    <n v="1794187"/>
    <n v="120735.31096837945"/>
    <n v="1"/>
    <s v="Constellation"/>
    <n v="99"/>
  </r>
  <r>
    <s v="Night on Earth"/>
    <x v="0"/>
    <x v="3"/>
    <n v="136.19999999999999"/>
    <x v="11"/>
    <s v="December 12, 1991 (Germany)"/>
    <x v="3"/>
    <n v="57000"/>
    <s v="Jim Jarmusch"/>
    <s v="Jim Jarmusch"/>
    <s v="Winona Ryder"/>
    <s v="France"/>
    <n v="3500000"/>
    <n v="2023808"/>
    <n v="136187.07984189724"/>
    <n v="-0.72941306685219154"/>
    <s v="Victor Company of Japan (JVC)"/>
    <n v="129"/>
  </r>
  <r>
    <s v="Child's Play 3"/>
    <x v="0"/>
    <x v="4"/>
    <n v="136.19999999999999"/>
    <x v="11"/>
    <s v="August 30, 1991 (United States)"/>
    <x v="27"/>
    <n v="37000"/>
    <s v="Jack Bender"/>
    <s v="Don Mancini"/>
    <s v="Justin Whalin"/>
    <s v="United Kingdom"/>
    <n v="13000000"/>
    <n v="20560255"/>
    <n v="1383550.7564229248"/>
    <n v="0.36771212224751104"/>
    <s v="Universal Pictures"/>
    <n v="90"/>
  </r>
  <r>
    <s v="Freddy's Dead: The Final Nightmare"/>
    <x v="0"/>
    <x v="7"/>
    <n v="136.19999999999999"/>
    <x v="11"/>
    <s v="September 13, 1991 (United States)"/>
    <x v="38"/>
    <n v="43000"/>
    <s v="Rachel Talalay"/>
    <s v="Wes Craven"/>
    <s v="Robert Englund"/>
    <s v="United States"/>
    <n v="11000000"/>
    <n v="34872033"/>
    <n v="2346625.9360671937"/>
    <n v="0.68456097756044221"/>
    <s v="New Line Cinema"/>
    <n v="89"/>
  </r>
  <r>
    <s v="Oscar"/>
    <x v="1"/>
    <x v="3"/>
    <n v="136.19999999999999"/>
    <x v="11"/>
    <s v="April 26, 1991 (United States)"/>
    <x v="16"/>
    <n v="30000"/>
    <s v="John Landis"/>
    <s v="Claude Magnier"/>
    <s v="Sylvester Stallone"/>
    <s v="United States"/>
    <n v="35000000"/>
    <n v="23562716"/>
    <n v="1585593.8335968379"/>
    <n v="-0.48539752378291195"/>
    <s v="Joseph S. Vecchio Entertainment"/>
    <n v="109"/>
  </r>
  <r>
    <s v="The Lovers on the Bridge"/>
    <x v="0"/>
    <x v="0"/>
    <n v="136.19999999999999"/>
    <x v="11"/>
    <s v="July 2, 1999 (United States)"/>
    <x v="37"/>
    <n v="13000"/>
    <s v="Leos Carax"/>
    <s v="Leos Carax"/>
    <s v="Juliette Binoche"/>
    <s v="France"/>
    <n v="28000000"/>
    <n v="29679"/>
    <n v="1997.173814229249"/>
    <n v="-942.42801307321679"/>
    <s v="Films A2"/>
    <n v="125"/>
  </r>
  <r>
    <s v="Highlander II: The Quickening"/>
    <x v="0"/>
    <x v="2"/>
    <n v="136.19999999999999"/>
    <x v="11"/>
    <s v="November 1, 1991 (United States)"/>
    <x v="29"/>
    <n v="44000"/>
    <s v="Russell Mulcahy"/>
    <s v="Gregory Widen"/>
    <s v="Christopher Lambert"/>
    <s v="United Kingdom"/>
    <n v="30000000"/>
    <n v="15556340"/>
    <n v="1046824.8557312253"/>
    <n v="-0.92847417837357626"/>
    <s v="Davis-Panzer Productions"/>
    <n v="91"/>
  </r>
  <r>
    <s v="Stone Cold"/>
    <x v="0"/>
    <x v="2"/>
    <n v="136.19999999999999"/>
    <x v="11"/>
    <s v="May 17, 1991 (United States)"/>
    <x v="22"/>
    <n v="7300"/>
    <s v="Craig R. Baxley"/>
    <s v="Walter Doniger"/>
    <s v="Brian Bosworth"/>
    <s v="United States"/>
    <n v="17000000"/>
    <n v="9151887"/>
    <n v="615853.26551383396"/>
    <n v="-0.8575404176209781"/>
    <s v="Stone Group Pictures"/>
    <n v="92"/>
  </r>
  <r>
    <s v="Wild Hearts Can't Be Broken"/>
    <x v="2"/>
    <x v="0"/>
    <n v="136.19999999999999"/>
    <x v="11"/>
    <s v="May 24, 1991 (United States)"/>
    <x v="13"/>
    <n v="5000"/>
    <s v="Steve Miner"/>
    <s v="Matt Williams"/>
    <s v="Gabrielle Anwar"/>
    <s v="United States"/>
    <m/>
    <n v="7294835"/>
    <n v="490887.61215415021"/>
    <n v="1"/>
    <s v="Walt Disney Pictures"/>
    <n v="88"/>
  </r>
  <r>
    <s v="Showdown in Little Tokyo"/>
    <x v="0"/>
    <x v="2"/>
    <n v="136.19999999999999"/>
    <x v="11"/>
    <s v="August 23, 1991 (United States)"/>
    <x v="10"/>
    <n v="17000"/>
    <s v="Mark L. Lester"/>
    <s v="Stephen Glantz"/>
    <s v="Dolph Lundgren"/>
    <s v="United States"/>
    <n v="8000000"/>
    <n v="2275557"/>
    <n v="153127.89693675889"/>
    <n v="-2.515622768403516"/>
    <s v="Little Tokyo Productions"/>
    <n v="79"/>
  </r>
  <r>
    <s v="Jungle Fever"/>
    <x v="0"/>
    <x v="0"/>
    <n v="136.19999999999999"/>
    <x v="11"/>
    <s v="June 7, 1991 (United States)"/>
    <x v="14"/>
    <n v="17000"/>
    <s v="Spike Lee"/>
    <s v="Spike Lee"/>
    <s v="Wesley Snipes"/>
    <s v="United States"/>
    <n v="14000000"/>
    <n v="43882682"/>
    <n v="2952974.9448616602"/>
    <n v="0.68096753976887736"/>
    <s v="Universal Pictures"/>
    <n v="132"/>
  </r>
  <r>
    <s v="Harley Davidson and the Marlboro Man"/>
    <x v="0"/>
    <x v="2"/>
    <n v="136.19999999999999"/>
    <x v="11"/>
    <s v="August 23, 1991 (United States)"/>
    <x v="10"/>
    <n v="19000"/>
    <s v="Simon Wincer"/>
    <s v="Don Michael Paul"/>
    <s v="Mickey Rourke"/>
    <s v="United States"/>
    <n v="23000000"/>
    <n v="7434726"/>
    <n v="500301.22588932805"/>
    <n v="-2.0935908061709334"/>
    <s v="Krisjair"/>
    <n v="98"/>
  </r>
  <r>
    <s v="Not Without My Daughter"/>
    <x v="8"/>
    <x v="0"/>
    <n v="136.19999999999999"/>
    <x v="11"/>
    <s v="January 11, 1991 (United States)"/>
    <x v="5"/>
    <n v="13000"/>
    <s v="Brian Gilbert"/>
    <s v="Betty Mahmoody"/>
    <s v="Sally Field"/>
    <s v="United States"/>
    <m/>
    <n v="14789113"/>
    <n v="995196.2404150198"/>
    <n v="1"/>
    <s v="PathÃ© Entertainment"/>
    <n v="116"/>
  </r>
  <r>
    <s v="Defending Your Life"/>
    <x v="1"/>
    <x v="3"/>
    <n v="136.19999999999999"/>
    <x v="11"/>
    <s v="April 5, 1991 (United States)"/>
    <x v="13"/>
    <n v="18000"/>
    <s v="Albert Brooks"/>
    <s v="Albert Brooks"/>
    <s v="Albert Brooks"/>
    <s v="United States"/>
    <m/>
    <n v="16371128"/>
    <n v="1101653.9691699606"/>
    <n v="1"/>
    <s v="Geffen Pictures"/>
    <n v="112"/>
  </r>
  <r>
    <s v="Flight of the Intruder"/>
    <x v="8"/>
    <x v="2"/>
    <n v="136.19999999999999"/>
    <x v="11"/>
    <s v="January 18, 1991 (United States)"/>
    <x v="1"/>
    <n v="6600"/>
    <s v="John Milius"/>
    <s v="Stephen Coonts"/>
    <s v="Danny Glover"/>
    <s v="United States"/>
    <n v="35000000"/>
    <n v="14587732"/>
    <n v="981644.81146245054"/>
    <n v="-1.3992763234202548"/>
    <s v="Paramount Pictures"/>
    <n v="115"/>
  </r>
  <r>
    <s v="Problem Child 2"/>
    <x v="8"/>
    <x v="3"/>
    <n v="136.19999999999999"/>
    <x v="11"/>
    <s v="July 3, 1991 (United States)"/>
    <x v="38"/>
    <n v="21000"/>
    <s v="Brian Levant"/>
    <s v="Scott Alexander"/>
    <s v="John Ritter"/>
    <s v="United States"/>
    <n v="15000000"/>
    <n v="32704700"/>
    <n v="2200780.7015810278"/>
    <n v="0.54135032579415188"/>
    <s v="Universal Pictures"/>
    <n v="90"/>
  </r>
  <r>
    <s v="The Hard Way"/>
    <x v="0"/>
    <x v="2"/>
    <n v="136.19999999999999"/>
    <x v="11"/>
    <s v="March 8, 1991 (United States)"/>
    <x v="5"/>
    <n v="19000"/>
    <s v="John Badham"/>
    <s v="Lem Dobbs"/>
    <s v="Michael J. Fox"/>
    <s v="United States"/>
    <n v="24000000"/>
    <n v="65595485"/>
    <n v="4414083.5261857705"/>
    <n v="0.6341211594060171"/>
    <s v="Universal Pictures"/>
    <n v="111"/>
  </r>
  <r>
    <s v="Ricochet"/>
    <x v="0"/>
    <x v="2"/>
    <n v="136.19999999999999"/>
    <x v="11"/>
    <s v="October 4, 1991 (United States)"/>
    <x v="19"/>
    <n v="17000"/>
    <s v="Russell Mulcahy"/>
    <s v="Fred Dekker"/>
    <s v="Denzel Washington"/>
    <s v="United States"/>
    <m/>
    <n v="21756163"/>
    <n v="1464026.3836956522"/>
    <n v="1"/>
    <s v="Home Box Office (HBO)"/>
    <n v="102"/>
  </r>
  <r>
    <s v="L.A. Story"/>
    <x v="8"/>
    <x v="3"/>
    <n v="136.19999999999999"/>
    <x v="11"/>
    <s v="February 8, 1991 (United States)"/>
    <x v="17"/>
    <n v="30000"/>
    <s v="Mick Jackson"/>
    <s v="Steve Martin"/>
    <s v="Steve Martin"/>
    <s v="United States"/>
    <m/>
    <n v="28862081"/>
    <n v="1942201.3004940711"/>
    <n v="1"/>
    <s v="Carolco Pictures"/>
    <n v="95"/>
  </r>
  <r>
    <s v="Rush"/>
    <x v="0"/>
    <x v="2"/>
    <n v="136.19999999999999"/>
    <x v="11"/>
    <s v="January 17, 1992 (United States)"/>
    <x v="8"/>
    <n v="8200"/>
    <s v="Lili Fini Zanuck"/>
    <s v="Kim Wozencraft"/>
    <s v="Jason Patric"/>
    <s v="United States"/>
    <n v="17000000"/>
    <n v="7241350"/>
    <n v="487288.47332015808"/>
    <n v="-1.3476285499250831"/>
    <s v="Metro-Goldwyn-Mayer (MGM)"/>
    <n v="120"/>
  </r>
  <r>
    <s v="Dead Again"/>
    <x v="0"/>
    <x v="6"/>
    <n v="136.19999999999999"/>
    <x v="11"/>
    <s v="August 30, 1991 (United States)"/>
    <x v="15"/>
    <n v="27000"/>
    <s v="Kenneth Branagh"/>
    <s v="Scott Frank"/>
    <s v="Kenneth Branagh"/>
    <s v="United States"/>
    <n v="15000000"/>
    <n v="38016380"/>
    <n v="2558216.8754940713"/>
    <n v="0.60543323693628903"/>
    <s v="Paramount Pictures"/>
    <n v="107"/>
  </r>
  <r>
    <s v="Out for Justice"/>
    <x v="0"/>
    <x v="2"/>
    <n v="136.19999999999999"/>
    <x v="11"/>
    <s v="April 12, 1991 (United States)"/>
    <x v="10"/>
    <n v="22000"/>
    <s v="John Flynn"/>
    <s v="R. Lance Hill"/>
    <s v="Steven Seagal"/>
    <s v="United States"/>
    <n v="14000000"/>
    <n v="39673161"/>
    <n v="2669705.7945652176"/>
    <n v="0.64711659854882753"/>
    <s v="Arnold Kopelson Productions"/>
    <n v="91"/>
  </r>
  <r>
    <s v="Only Yesterday"/>
    <x v="1"/>
    <x v="10"/>
    <n v="136.19999999999999"/>
    <x v="11"/>
    <s v="February 26, 2016 (United States)"/>
    <x v="37"/>
    <n v="29000"/>
    <s v="Isao Takahata"/>
    <s v="Hotaru Okamoto"/>
    <s v="Miki Imai"/>
    <s v="Japan"/>
    <m/>
    <n v="545825"/>
    <n v="36729.923418972336"/>
    <n v="1"/>
    <s v="Nippon Television Network (NTV)"/>
    <n v="118"/>
  </r>
  <r>
    <s v="The Indian Runner"/>
    <x v="0"/>
    <x v="0"/>
    <n v="136.19999999999999"/>
    <x v="11"/>
    <s v="September 20, 1991 (United States)"/>
    <x v="9"/>
    <n v="8600"/>
    <s v="Sean Penn"/>
    <s v="Sean Penn"/>
    <s v="David Morse"/>
    <s v="United States"/>
    <n v="7000000"/>
    <n v="191125"/>
    <n v="12861.277173913044"/>
    <n v="-35.625245258338786"/>
    <s v="Columbia Pictures"/>
    <n v="127"/>
  </r>
  <r>
    <s v="An American Tail: Fievel Goes West"/>
    <x v="2"/>
    <x v="10"/>
    <n v="136.19999999999999"/>
    <x v="11"/>
    <s v="November 22, 1991 (United States)"/>
    <x v="16"/>
    <n v="24000"/>
    <s v="Phil Nibbelink"/>
    <s v="Flint Dille"/>
    <s v="James Stewart"/>
    <s v="United States"/>
    <m/>
    <n v="40766041"/>
    <n v="2743248.4111660081"/>
    <n v="1"/>
    <s v="Universal Pictures"/>
    <n v="75"/>
  </r>
  <r>
    <s v="Life Stinks"/>
    <x v="8"/>
    <x v="3"/>
    <n v="136.19999999999999"/>
    <x v="11"/>
    <s v="July 26, 1991 (United States)"/>
    <x v="23"/>
    <n v="9800"/>
    <s v="Mel Brooks"/>
    <s v="Mel Brooks"/>
    <s v="Mel Brooks"/>
    <s v="United States"/>
    <n v="13000000"/>
    <n v="4102526"/>
    <n v="276069.19031620555"/>
    <n v="-2.1687794300389567"/>
    <s v="Brooksfilms"/>
    <n v="92"/>
  </r>
  <r>
    <s v="Frankie and Johnny"/>
    <x v="0"/>
    <x v="3"/>
    <n v="136.19999999999999"/>
    <x v="11"/>
    <s v="October 11, 1991 (United States)"/>
    <x v="17"/>
    <n v="30000"/>
    <s v="Garry Marshall"/>
    <s v="Terrence McNally"/>
    <s v="Al Pacino"/>
    <s v="United States"/>
    <n v="29000000"/>
    <n v="22773535"/>
    <n v="1532487.8789525691"/>
    <n v="-0.27340792722781071"/>
    <s v="Paramount Pictures"/>
    <n v="118"/>
  </r>
  <r>
    <s v="Grand Canyon"/>
    <x v="0"/>
    <x v="6"/>
    <n v="136.19999999999999"/>
    <x v="11"/>
    <s v="January 17, 1992 (United States)"/>
    <x v="15"/>
    <n v="15000"/>
    <s v="Lawrence Kasdan"/>
    <s v="Lawrence Kasdan"/>
    <s v="Danny Glover"/>
    <s v="United States"/>
    <m/>
    <n v="40991329"/>
    <n v="2758408.601679842"/>
    <n v="1"/>
    <s v="Twentieth Century Fox"/>
    <n v="134"/>
  </r>
  <r>
    <s v="Close My Eyes"/>
    <x v="0"/>
    <x v="0"/>
    <n v="136.19999999999999"/>
    <x v="11"/>
    <s v="November 22, 1991 (United States)"/>
    <x v="21"/>
    <n v="3100"/>
    <s v="Stephen Poliakoff"/>
    <s v="Stephen Poliakoff"/>
    <s v="Alan Rickman"/>
    <s v="United Kingdom"/>
    <m/>
    <n v="135893"/>
    <n v="9144.5783596837937"/>
    <n v="1"/>
    <s v="Film Four International"/>
    <n v="108"/>
  </r>
  <r>
    <s v="Homicide"/>
    <x v="0"/>
    <x v="6"/>
    <n v="136.19999999999999"/>
    <x v="11"/>
    <s v="August 28, 1991 (France)"/>
    <x v="9"/>
    <n v="6500"/>
    <s v="David Mamet"/>
    <s v="David Mamet"/>
    <s v="Joe Mantegna"/>
    <s v="United States"/>
    <m/>
    <n v="2971661"/>
    <n v="199970.46847826088"/>
    <n v="1"/>
    <s v="Pressman Film"/>
    <n v="102"/>
  </r>
  <r>
    <s v="Soapdish"/>
    <x v="8"/>
    <x v="3"/>
    <n v="136.19999999999999"/>
    <x v="11"/>
    <s v="May 31, 1991 (United States)"/>
    <x v="14"/>
    <n v="15000"/>
    <s v="Michael Hoffman"/>
    <s v="Robert Harling"/>
    <s v="Sally Field"/>
    <s v="United States"/>
    <n v="25000000"/>
    <n v="36489888"/>
    <n v="2455495.4276679843"/>
    <n v="0.31487868639114486"/>
    <s v="Paramount Pictures"/>
    <n v="97"/>
  </r>
  <r>
    <s v="Curly Sue"/>
    <x v="1"/>
    <x v="3"/>
    <n v="136.19999999999999"/>
    <x v="11"/>
    <s v="October 25, 1991 (United States)"/>
    <x v="23"/>
    <n v="21000"/>
    <s v="John Hughes"/>
    <s v="John Hughes"/>
    <s v="Jim Belushi"/>
    <s v="United States"/>
    <n v="25000000"/>
    <n v="33691313"/>
    <n v="2267172.3471343876"/>
    <n v="0.2579689607229021"/>
    <s v="Warner Bros."/>
    <n v="101"/>
  </r>
  <r>
    <s v="The Rapture"/>
    <x v="0"/>
    <x v="0"/>
    <n v="136.19999999999999"/>
    <x v="11"/>
    <s v="October 4, 1991 (United States)"/>
    <x v="21"/>
    <n v="5000"/>
    <s v="Michael Tolkin"/>
    <s v="Michael Tolkin"/>
    <s v="Mimi Rogers"/>
    <s v="United States"/>
    <m/>
    <n v="1277404"/>
    <n v="85959.696047430829"/>
    <n v="1"/>
    <s v="New Line Cinema"/>
    <n v="100"/>
  </r>
  <r>
    <s v="Mannequin: on the Move"/>
    <x v="1"/>
    <x v="3"/>
    <n v="136.19999999999999"/>
    <x v="11"/>
    <s v="May 17, 1991 (United States)"/>
    <x v="44"/>
    <n v="5800"/>
    <s v="Stewart Raffill"/>
    <s v="Edward Rugoff"/>
    <s v="Kristy Swanson"/>
    <s v="United States"/>
    <n v="13000000"/>
    <n v="3752428"/>
    <n v="252510.22411067193"/>
    <n v="-2.4644235678872453"/>
    <s v="Gladden Entertainment"/>
    <n v="95"/>
  </r>
  <r>
    <s v="Rock-A-Doodle"/>
    <x v="2"/>
    <x v="10"/>
    <n v="136.19999999999999"/>
    <x v="11"/>
    <s v="April 3, 1992 (United States)"/>
    <x v="10"/>
    <n v="8800"/>
    <s v="Don Bluth"/>
    <s v="Don Bluth"/>
    <s v="Glen Campbell"/>
    <s v="Ireland"/>
    <n v="18000000"/>
    <n v="11657385"/>
    <n v="784454.46492094861"/>
    <n v="-0.54408557322246798"/>
    <s v="Goldcrest Films International"/>
    <n v="77"/>
  </r>
  <r>
    <s v="Necessary Roughness"/>
    <x v="8"/>
    <x v="3"/>
    <n v="136.19999999999999"/>
    <x v="11"/>
    <s v="September 27, 1991 (United States)"/>
    <x v="19"/>
    <n v="11000"/>
    <s v="Stan Dragoti"/>
    <s v="Rick Natkin"/>
    <s v="Scott Bakula"/>
    <s v="United States"/>
    <n v="13500000"/>
    <n v="26255594"/>
    <n v="1766804.2998023715"/>
    <n v="0.48582385909836967"/>
    <s v="Paramount Pictures"/>
    <n v="108"/>
  </r>
  <r>
    <s v="Cool as Ice"/>
    <x v="1"/>
    <x v="3"/>
    <n v="136.19999999999999"/>
    <x v="11"/>
    <s v="October 18, 1991 (United States)"/>
    <x v="43"/>
    <n v="9100"/>
    <s v="David Kellogg"/>
    <s v="David Stenn"/>
    <s v="Vanilla Ice"/>
    <s v="United States"/>
    <n v="6000000"/>
    <n v="1193062"/>
    <n v="80284.112845849799"/>
    <n v="-4.029076443638302"/>
    <s v="Alive Films"/>
    <n v="91"/>
  </r>
  <r>
    <s v="Wild Orchid II: Two Shades of Blue"/>
    <x v="0"/>
    <x v="0"/>
    <n v="136.19999999999999"/>
    <x v="11"/>
    <s v="May 8, 1992 (United States)"/>
    <x v="35"/>
    <n v="1500"/>
    <s v="Zalman King"/>
    <s v="Zalman King"/>
    <s v="Nina Siemaszko"/>
    <s v="United States"/>
    <m/>
    <n v="573904"/>
    <n v="38619.429249011861"/>
    <n v="1"/>
    <s v="Vision PDG"/>
    <n v="111"/>
  </r>
  <r>
    <s v="Switch"/>
    <x v="0"/>
    <x v="3"/>
    <n v="136.19999999999999"/>
    <x v="11"/>
    <s v="May 10, 1991 (United States)"/>
    <x v="1"/>
    <n v="9100"/>
    <s v="Blake Edwards"/>
    <s v="Blake Edwards"/>
    <s v="Ellen Barkin"/>
    <s v="United States"/>
    <n v="14000000"/>
    <n v="15545943"/>
    <n v="1046125.2157114624"/>
    <n v="9.9443501111511859E-2"/>
    <s v="Beco Films"/>
    <n v="103"/>
  </r>
  <r>
    <s v="White Fang"/>
    <x v="1"/>
    <x v="1"/>
    <n v="136.19999999999999"/>
    <x v="11"/>
    <s v="January 18, 1991 (United States)"/>
    <x v="17"/>
    <n v="20000"/>
    <s v="Randal Kleiser"/>
    <s v="Jack London"/>
    <s v="Ethan Hawke"/>
    <s v="United States"/>
    <n v="14000000"/>
    <n v="34793160"/>
    <n v="2341318.3754940713"/>
    <n v="0.59762206134769014"/>
    <s v="Walt Disney Pictures"/>
    <n v="107"/>
  </r>
  <r>
    <s v="Until the End of the World"/>
    <x v="0"/>
    <x v="2"/>
    <n v="136.19999999999999"/>
    <x v="11"/>
    <s v="December 25, 1991 (United States)"/>
    <x v="8"/>
    <n v="9500"/>
    <s v="Wim Wenders"/>
    <s v="Peter Carey"/>
    <s v="William Hurt"/>
    <s v="Germany"/>
    <n v="23000000"/>
    <n v="829625"/>
    <n v="55827.532114624504"/>
    <n v="-26.723368992014464"/>
    <s v="Argos Films"/>
    <n v="158"/>
  </r>
  <r>
    <s v="Only the Lonely"/>
    <x v="8"/>
    <x v="3"/>
    <n v="136.19999999999999"/>
    <x v="11"/>
    <s v="May 24, 1991 (United States)"/>
    <x v="5"/>
    <n v="10000"/>
    <s v="Chris Columbus"/>
    <s v="Chris Columbus"/>
    <s v="John Candy"/>
    <s v="United States"/>
    <m/>
    <n v="25092802"/>
    <n v="1688557.130632411"/>
    <n v="1"/>
    <s v="Twentieth Century Fox"/>
    <n v="104"/>
  </r>
  <r>
    <s v="Dutch"/>
    <x v="8"/>
    <x v="3"/>
    <n v="136.19999999999999"/>
    <x v="11"/>
    <s v="July 19, 1991 (United States)"/>
    <x v="16"/>
    <n v="12000"/>
    <s v="Peter Faiman"/>
    <s v="John Hughes"/>
    <s v="Ed O'Neill"/>
    <s v="United States"/>
    <n v="17000000"/>
    <n v="4603929"/>
    <n v="309809.84673913044"/>
    <n v="-2.6924982987357104"/>
    <s v="Twentieth Century Fox"/>
    <n v="107"/>
  </r>
  <r>
    <s v="Shattered"/>
    <x v="0"/>
    <x v="6"/>
    <n v="136.19999999999999"/>
    <x v="11"/>
    <s v="October 11, 1991 (United States)"/>
    <x v="16"/>
    <n v="8900"/>
    <s v="Wolfgang Petersen"/>
    <s v="Richard Neely"/>
    <s v="Tom Berenger"/>
    <s v="United States"/>
    <n v="22000000"/>
    <n v="11511031"/>
    <n v="774605.93982213445"/>
    <n v="-0.91121021218690146"/>
    <s v="Capella International"/>
    <n v="98"/>
  </r>
  <r>
    <s v="Raise the Red Lantern"/>
    <x v="1"/>
    <x v="0"/>
    <n v="136.19999999999999"/>
    <x v="11"/>
    <s v="December 18, 1991 (Italy)"/>
    <x v="31"/>
    <n v="30000"/>
    <s v="Yimou Zhang"/>
    <s v="Tong Su"/>
    <s v="Gong Li"/>
    <s v="China"/>
    <m/>
    <n v="2603061"/>
    <n v="175166.45662055336"/>
    <n v="1"/>
    <s v="ERA International"/>
    <n v="125"/>
  </r>
  <r>
    <s v="Suburban Commando"/>
    <x v="1"/>
    <x v="2"/>
    <n v="136.19999999999999"/>
    <x v="11"/>
    <s v="October 4, 1991 (United States)"/>
    <x v="54"/>
    <n v="9600"/>
    <s v="Burt Kennedy"/>
    <s v="Frank A. Cappello"/>
    <s v="Hulk Hogan"/>
    <s v="United States"/>
    <m/>
    <n v="6948859"/>
    <n v="467606.02559288539"/>
    <n v="1"/>
    <s v="New Line Cinema"/>
    <n v="90"/>
  </r>
  <r>
    <s v="Popcorn"/>
    <x v="0"/>
    <x v="3"/>
    <n v="136.19999999999999"/>
    <x v="11"/>
    <s v="February 1, 1991 (United States)"/>
    <x v="1"/>
    <n v="4200"/>
    <s v="Mark Herrier"/>
    <s v="Mitchell Smith"/>
    <s v="Jill Schoelen"/>
    <s v="United States"/>
    <m/>
    <n v="4205000"/>
    <n v="282964.92094861658"/>
    <n v="1"/>
    <s v="Movie Partners"/>
    <n v="91"/>
  </r>
  <r>
    <s v="Mobsters"/>
    <x v="0"/>
    <x v="6"/>
    <n v="136.19999999999999"/>
    <x v="11"/>
    <s v="July 26, 1991 (United States)"/>
    <x v="22"/>
    <n v="8600"/>
    <s v="Michael Karbelnikoff"/>
    <s v="Michael Mahern"/>
    <s v="Christian Slater"/>
    <s v="United States"/>
    <n v="23000000"/>
    <n v="20246790"/>
    <n v="1362456.916007905"/>
    <n v="-0.13598254340564603"/>
    <s v="Universal Pictures"/>
    <n v="104"/>
  </r>
  <r>
    <s v="Operation Condor"/>
    <x v="8"/>
    <x v="2"/>
    <n v="136.19999999999999"/>
    <x v="11"/>
    <s v="July 18, 1997 (United States)"/>
    <x v="4"/>
    <n v="19000"/>
    <s v="Jackie Chan"/>
    <s v="Jackie Chan"/>
    <s v="Jackie Chan"/>
    <s v="Hong Kong"/>
    <m/>
    <n v="10405394"/>
    <n v="700204.8729249012"/>
    <n v="1"/>
    <s v="Golden Harvest Company"/>
    <n v="80"/>
  </r>
  <r>
    <s v="If Looks Could Kill"/>
    <x v="8"/>
    <x v="2"/>
    <n v="136.19999999999999"/>
    <x v="11"/>
    <s v="March 15, 1991 (United States)"/>
    <x v="1"/>
    <n v="6600"/>
    <s v="William Dear"/>
    <s v="Fred Dekker"/>
    <s v="Richard Grieco"/>
    <s v="United States"/>
    <m/>
    <n v="7788597"/>
    <n v="524114.08666007908"/>
    <n v="1"/>
    <s v="Warner Bros."/>
    <n v="88"/>
  </r>
  <r>
    <s v="The Butcher's Wife"/>
    <x v="8"/>
    <x v="3"/>
    <n v="136.19999999999999"/>
    <x v="11"/>
    <s v="October 25, 1991 (United States)"/>
    <x v="20"/>
    <n v="6800"/>
    <s v="Terry Hughes"/>
    <s v="Ezra Litwak"/>
    <s v="Demi Moore"/>
    <s v="United States"/>
    <m/>
    <n v="9689816"/>
    <n v="652051.84743083001"/>
    <n v="1"/>
    <s v="Paramount Pictures"/>
    <n v="107"/>
  </r>
  <r>
    <s v="Dying Young"/>
    <x v="0"/>
    <x v="0"/>
    <n v="136.19999999999999"/>
    <x v="11"/>
    <s v="June 21, 1991 (United States)"/>
    <x v="10"/>
    <n v="15000"/>
    <s v="Joel Schumacher"/>
    <s v="Marti Leimbach"/>
    <s v="Julia Roberts"/>
    <s v="United States"/>
    <n v="18000000"/>
    <n v="82264675"/>
    <n v="5535794.8295454541"/>
    <n v="0.78119405443466472"/>
    <s v="Fogwood Films"/>
    <n v="111"/>
  </r>
  <r>
    <s v="Dogfight"/>
    <x v="0"/>
    <x v="3"/>
    <n v="136.19999999999999"/>
    <x v="11"/>
    <s v="October 4, 1991 (United States)"/>
    <x v="34"/>
    <n v="8700"/>
    <s v="Nancy Savoca"/>
    <s v="Bob Comfort"/>
    <s v="River Phoenix"/>
    <s v="United States"/>
    <m/>
    <n v="394631"/>
    <n v="26555.702667984191"/>
    <n v="1"/>
    <s v="Warner Bros."/>
    <n v="94"/>
  </r>
  <r>
    <s v="Whore"/>
    <x v="5"/>
    <x v="0"/>
    <n v="136.19999999999999"/>
    <x v="11"/>
    <s v="October 18, 1991 (United States)"/>
    <x v="41"/>
    <n v="3500"/>
    <s v="Ken Russell"/>
    <s v="David Hines"/>
    <s v="Theresa Russell"/>
    <s v="United States"/>
    <m/>
    <n v="1008404"/>
    <n v="67858.016205533597"/>
    <n v="1"/>
    <s v="Cheap Date"/>
    <n v="85"/>
  </r>
  <r>
    <s v="Hear My Song"/>
    <x v="0"/>
    <x v="3"/>
    <n v="136.19999999999999"/>
    <x v="11"/>
    <s v="February 1992 (United States)"/>
    <x v="9"/>
    <n v="1600"/>
    <s v="Peter Chelsom"/>
    <s v="Peter Chelsom"/>
    <s v="Ned Beatty"/>
    <s v="Ireland"/>
    <m/>
    <n v="4313473"/>
    <n v="290264.33922924899"/>
    <n v="1"/>
    <s v="British Screen Productions"/>
    <n v="104"/>
  </r>
  <r>
    <s v="Other People's Money"/>
    <x v="0"/>
    <x v="3"/>
    <n v="136.19999999999999"/>
    <x v="11"/>
    <s v="October 18, 1991 (United States)"/>
    <x v="19"/>
    <n v="8200"/>
    <s v="Norman Jewison"/>
    <s v="Jerry Sterner"/>
    <s v="Danny DeVito"/>
    <s v="United States"/>
    <m/>
    <n v="25682090"/>
    <n v="1728211.7875494072"/>
    <n v="1"/>
    <s v="Warner Bros."/>
    <n v="103"/>
  </r>
  <r>
    <s v="Delirious"/>
    <x v="1"/>
    <x v="3"/>
    <n v="136.19999999999999"/>
    <x v="11"/>
    <s v="August 9, 1991 (United States)"/>
    <x v="23"/>
    <n v="8000"/>
    <s v="Tom Mankiewicz"/>
    <s v="Lawrence J. Cohen"/>
    <s v="John Candy"/>
    <s v="United States"/>
    <n v="18000000"/>
    <n v="5546827"/>
    <n v="373259.80108695652"/>
    <n v="-2.2450985040636744"/>
    <s v="Metro-Goldwyn-Mayer (MGM)"/>
    <n v="96"/>
  </r>
  <r>
    <s v="Flirting"/>
    <x v="0"/>
    <x v="0"/>
    <n v="136.19999999999999"/>
    <x v="11"/>
    <s v="November 14, 1992 (United States)"/>
    <x v="13"/>
    <n v="5800"/>
    <s v="John Duigan"/>
    <s v="John Duigan"/>
    <s v="Noah Taylor"/>
    <s v="Australia"/>
    <m/>
    <n v="2415396"/>
    <n v="162538.01146245058"/>
    <n v="1"/>
    <s v="Kennedy Miller Productions"/>
    <n v="99"/>
  </r>
  <r>
    <s v="The Pit and the Pendulum"/>
    <x v="0"/>
    <x v="4"/>
    <n v="136.19999999999999"/>
    <x v="11"/>
    <s v="April 1991 (United States)"/>
    <x v="22"/>
    <n v="4400"/>
    <s v="Stuart Gordon"/>
    <s v="Edgar Allan Poe"/>
    <s v="Lance Henriksen"/>
    <s v="United States"/>
    <n v="2000000"/>
    <m/>
    <n v="0"/>
    <e v="#DIV/0!"/>
    <s v="Empire Pictures"/>
    <n v="97"/>
  </r>
  <r>
    <s v="High Heels"/>
    <x v="0"/>
    <x v="3"/>
    <n v="136.19999999999999"/>
    <x v="11"/>
    <s v="December 20, 1991 (United States)"/>
    <x v="12"/>
    <n v="14000"/>
    <s v="Pedro AlmodÃ³var"/>
    <s v="Pedro AlmodÃ³var"/>
    <s v="Victoria Abril"/>
    <s v="Spain"/>
    <m/>
    <n v="1710057"/>
    <n v="115073.99377470356"/>
    <n v="1"/>
    <s v="Canal+"/>
    <n v="112"/>
  </r>
  <r>
    <s v="Little Man Tate"/>
    <x v="1"/>
    <x v="0"/>
    <n v="136.19999999999999"/>
    <x v="11"/>
    <s v="November 1, 1991 (United States)"/>
    <x v="14"/>
    <n v="14000"/>
    <s v="Jodie Foster"/>
    <s v="Scott Frank"/>
    <s v="Jodie Foster"/>
    <s v="United States"/>
    <n v="10000000"/>
    <n v="25010896"/>
    <n v="1683045.4719367588"/>
    <n v="0.60017426005049956"/>
    <s v="Orion Pictures"/>
    <n v="99"/>
  </r>
  <r>
    <s v="Shadows and Fog"/>
    <x v="8"/>
    <x v="3"/>
    <n v="136.19999999999999"/>
    <x v="11"/>
    <s v="March 20, 1992 (United States)"/>
    <x v="17"/>
    <n v="16000"/>
    <s v="Woody Allen"/>
    <s v="Woody Allen"/>
    <s v="Woody Allen"/>
    <s v="United States"/>
    <n v="14000000"/>
    <n v="2735731"/>
    <n v="184094.15128458498"/>
    <n v="-4.1174622066277715"/>
    <s v="Jack Rollins &amp; Charles H. Joffe Productions"/>
    <n v="85"/>
  </r>
  <r>
    <s v="Shakes the Clown"/>
    <x v="0"/>
    <x v="3"/>
    <n v="136.19999999999999"/>
    <x v="11"/>
    <s v="March 13, 1992 (United States)"/>
    <x v="41"/>
    <n v="4700"/>
    <s v="Bobcat Goldthwait"/>
    <s v="Bobcat Goldthwait"/>
    <s v="Bobcat Goldthwait"/>
    <s v="United States"/>
    <n v="1400000"/>
    <n v="115103"/>
    <n v="7745.5674901185766"/>
    <n v="-11.16301920888248"/>
    <s v="IRS Media"/>
    <n v="87"/>
  </r>
  <r>
    <s v="Black Robe"/>
    <x v="0"/>
    <x v="1"/>
    <n v="136.19999999999999"/>
    <x v="11"/>
    <s v="October 4, 1991 (United States)"/>
    <x v="12"/>
    <n v="6600"/>
    <s v="Bruce Beresford"/>
    <s v="Brian Moore"/>
    <s v="Lothaire Bluteau"/>
    <s v="Canada"/>
    <m/>
    <n v="8211952"/>
    <n v="552602.69881422922"/>
    <n v="1"/>
    <s v="Alliance Communications Corporation"/>
    <n v="101"/>
  </r>
  <r>
    <s v="Billy Bathgate"/>
    <x v="0"/>
    <x v="6"/>
    <n v="136.19999999999999"/>
    <x v="11"/>
    <s v="November 1, 1991 (United States)"/>
    <x v="23"/>
    <n v="11000"/>
    <s v="Robert Benton"/>
    <s v="E.L. Doctorow"/>
    <s v="Dustin Hoffman"/>
    <s v="United States"/>
    <n v="48000000"/>
    <n v="15565363"/>
    <n v="1047432.0358695652"/>
    <n v="-2.083770034788138"/>
    <s v="Touchstone Pictures"/>
    <n v="106"/>
  </r>
  <r>
    <s v="Europa"/>
    <x v="0"/>
    <x v="0"/>
    <n v="136.19999999999999"/>
    <x v="11"/>
    <s v="June 27, 1991 (Germany)"/>
    <x v="37"/>
    <n v="20000"/>
    <s v="Lars von Trier"/>
    <s v="Lars von Trier"/>
    <s v="Barbara Sukowa"/>
    <s v="Denmark"/>
    <m/>
    <n v="1015007"/>
    <n v="68302.348517786566"/>
    <n v="1"/>
    <s v="AlicÃ©lÃ©o"/>
    <n v="112"/>
  </r>
  <r>
    <s v="The Doctor"/>
    <x v="8"/>
    <x v="0"/>
    <n v="136.19999999999999"/>
    <x v="11"/>
    <s v="August 16, 1991 (United States)"/>
    <x v="9"/>
    <n v="5200"/>
    <s v="Randa Haines"/>
    <s v="Ed Rosenbaum"/>
    <s v="William Hurt"/>
    <s v="United States"/>
    <m/>
    <n v="38120905"/>
    <n v="2565250.6230237153"/>
    <n v="1"/>
    <s v="Touchstone Pictures"/>
    <n v="122"/>
  </r>
  <r>
    <s v="Kafka"/>
    <x v="8"/>
    <x v="0"/>
    <n v="136.19999999999999"/>
    <x v="11"/>
    <s v="November 15, 1991 (United States)"/>
    <x v="15"/>
    <n v="9600"/>
    <s v="Steven Soderbergh"/>
    <s v="Lem Dobbs"/>
    <s v="Jeremy Irons"/>
    <s v="France"/>
    <n v="11000000"/>
    <n v="1059071"/>
    <n v="71267.524802371539"/>
    <n v="-9.3864613420629972"/>
    <s v="Baltimore Pictures"/>
    <n v="98"/>
  </r>
  <r>
    <s v="Johnny Suede"/>
    <x v="0"/>
    <x v="3"/>
    <n v="136.19999999999999"/>
    <x v="11"/>
    <s v="April 22, 1992 (France)"/>
    <x v="1"/>
    <n v="3800"/>
    <s v="Tom DiCillo"/>
    <s v="Tom DiCillo"/>
    <s v="Brad Pitt"/>
    <s v="Switzerland"/>
    <n v="500000"/>
    <n v="90091"/>
    <n v="6062.4477272727272"/>
    <n v="-4.5499439455661497"/>
    <s v="Arena"/>
    <n v="97"/>
  </r>
  <r>
    <s v="Mystery Date"/>
    <x v="8"/>
    <x v="3"/>
    <n v="136.19999999999999"/>
    <x v="11"/>
    <s v="August 16, 1991 (United States)"/>
    <x v="22"/>
    <n v="2700"/>
    <s v="Jonathan Wacks"/>
    <s v="Parker Bennett"/>
    <s v="Ethan Hawke"/>
    <s v="United States"/>
    <n v="10000000"/>
    <n v="6166819"/>
    <n v="414980.60662055336"/>
    <n v="-0.62158156417433363"/>
    <s v="Orion Pictures"/>
    <n v="97"/>
  </r>
  <r>
    <s v="Ernest Scared Stupid"/>
    <x v="1"/>
    <x v="3"/>
    <n v="136.19999999999999"/>
    <x v="11"/>
    <s v="October 11, 1991 (United States)"/>
    <x v="1"/>
    <n v="11000"/>
    <s v="John R. Cherry III"/>
    <s v="John R. Cherry III"/>
    <s v="Jim Varney"/>
    <s v="United States"/>
    <m/>
    <n v="14143280"/>
    <n v="951736.5296442688"/>
    <n v="1"/>
    <s v="Touchstone Pictures"/>
    <n v="91"/>
  </r>
  <r>
    <s v="The Five Heartbeats"/>
    <x v="0"/>
    <x v="0"/>
    <n v="136.19999999999999"/>
    <x v="11"/>
    <s v="March 29, 1991 (United States)"/>
    <x v="37"/>
    <n v="3900"/>
    <s v="Robert Townsend"/>
    <s v="Robert Townsend"/>
    <s v="Robert Townsend"/>
    <s v="United States"/>
    <m/>
    <n v="8750400"/>
    <n v="588836.2055335968"/>
    <n v="1"/>
    <s v="Twentieth Century Fox"/>
    <n v="121"/>
  </r>
  <r>
    <s v="Mississippi Masala"/>
    <x v="0"/>
    <x v="0"/>
    <n v="136.19999999999999"/>
    <x v="11"/>
    <s v="February 5, 1992 (United States)"/>
    <x v="17"/>
    <n v="4800"/>
    <s v="Mira Nair"/>
    <s v="Sooni Taraporevala"/>
    <s v="Denzel Washington"/>
    <s v="United States"/>
    <m/>
    <n v="7308786"/>
    <n v="491826.40968379448"/>
    <n v="1"/>
    <s v="Black River Productions"/>
    <n v="118"/>
  </r>
  <r>
    <s v="The Marrying Man"/>
    <x v="0"/>
    <x v="3"/>
    <n v="136.19999999999999"/>
    <x v="11"/>
    <s v="April 5, 1991 (United States)"/>
    <x v="1"/>
    <n v="5300"/>
    <s v="Jerry Rees"/>
    <s v="Neil Simon"/>
    <s v="Kim Basinger"/>
    <s v="United States"/>
    <n v="26000000"/>
    <n v="12454768"/>
    <n v="838112.35256916995"/>
    <n v="-1.0875539391821669"/>
    <s v="Hollywood Pictures"/>
    <n v="115"/>
  </r>
  <r>
    <s v="He Said, She Said"/>
    <x v="8"/>
    <x v="3"/>
    <n v="136.19999999999999"/>
    <x v="11"/>
    <s v="February 22, 1991 (United States)"/>
    <x v="41"/>
    <n v="6100"/>
    <s v="Ken Kwapis"/>
    <s v="Brian Hohlfeld"/>
    <s v="Kevin Bacon"/>
    <s v="United States"/>
    <m/>
    <n v="9804775"/>
    <n v="659787.72480237158"/>
    <n v="1"/>
    <s v="Paramount Pictures"/>
    <n v="115"/>
  </r>
  <r>
    <s v="Poison"/>
    <x v="9"/>
    <x v="0"/>
    <n v="136.19999999999999"/>
    <x v="11"/>
    <s v="August 16, 1991 (Sweden)"/>
    <x v="5"/>
    <n v="4100"/>
    <s v="Todd Haynes"/>
    <s v="Jean Genet"/>
    <s v="Edith Meeks"/>
    <s v="United States"/>
    <n v="250000"/>
    <n v="787280"/>
    <n v="52978.03162055336"/>
    <n v="0.68245097042983438"/>
    <s v="Bronze Eye Productions"/>
    <n v="85"/>
  </r>
  <r>
    <s v="King Ralph"/>
    <x v="1"/>
    <x v="3"/>
    <n v="136.19999999999999"/>
    <x v="11"/>
    <s v="February 15, 1991 (United States)"/>
    <x v="11"/>
    <n v="15000"/>
    <s v="David S. Ward"/>
    <s v="Emlyn Williams"/>
    <s v="John Goodman"/>
    <s v="United States"/>
    <n v="23000000"/>
    <n v="52487045"/>
    <n v="3531983.9570158101"/>
    <n v="0.56179663000650926"/>
    <s v="Universal Pictures"/>
    <n v="97"/>
  </r>
  <r>
    <s v="Enchanted April"/>
    <x v="1"/>
    <x v="0"/>
    <n v="136.19999999999999"/>
    <x v="11"/>
    <s v="December 25, 1992 (Sweden)"/>
    <x v="34"/>
    <n v="6200"/>
    <s v="Mike Newell"/>
    <s v="Elizabeth von Arnim"/>
    <s v="Alfred Molina"/>
    <s v="United Kingdom"/>
    <m/>
    <n v="13200170"/>
    <n v="888272.3092885376"/>
    <n v="1"/>
    <s v="BBC Films"/>
    <n v="95"/>
  </r>
  <r>
    <s v="Mediterraneo"/>
    <x v="0"/>
    <x v="3"/>
    <n v="136.19999999999999"/>
    <x v="11"/>
    <s v="January 31, 1991 (Italy)"/>
    <x v="24"/>
    <n v="14000"/>
    <s v="Gabriele Salvatores"/>
    <s v="Enzo Monteleone"/>
    <s v="Diego Abatantuono"/>
    <s v="Italy"/>
    <m/>
    <n v="4532791"/>
    <n v="305022.79357707512"/>
    <n v="1"/>
    <s v="A.M.A. Film"/>
    <n v="96"/>
  </r>
  <r>
    <s v="House Party 2"/>
    <x v="0"/>
    <x v="3"/>
    <n v="136.19999999999999"/>
    <x v="11"/>
    <s v="October 23, 1991 (United States)"/>
    <x v="11"/>
    <n v="6100"/>
    <s v="George Jackson"/>
    <s v="Reginald Hudlin"/>
    <s v="Christopher Reid"/>
    <s v="United States"/>
    <n v="5000000"/>
    <n v="19438638"/>
    <n v="1308074.3555335968"/>
    <n v="0.74278033265499366"/>
    <s v="Jackson/McHenry Company,The"/>
    <n v="94"/>
  </r>
  <r>
    <s v="Deceived"/>
    <x v="8"/>
    <x v="6"/>
    <n v="136.19999999999999"/>
    <x v="11"/>
    <s v="September 27, 1991 (United States)"/>
    <x v="19"/>
    <n v="6700"/>
    <s v="Damian Harris"/>
    <s v="Mary Agnes Donoghue"/>
    <s v="Goldie Hawn"/>
    <s v="United States"/>
    <m/>
    <n v="28738096"/>
    <n v="1933858.0411067193"/>
    <n v="1"/>
    <s v="Touchstone Pictures"/>
    <n v="104"/>
  </r>
  <r>
    <s v="The Perfect Weapon"/>
    <x v="0"/>
    <x v="2"/>
    <n v="136.19999999999999"/>
    <x v="11"/>
    <s v="March 15, 1991 (United States)"/>
    <x v="22"/>
    <n v="3800"/>
    <s v="Mark DiSalle"/>
    <s v="David C. Wilson"/>
    <s v="Jeff Speakman"/>
    <s v="United States"/>
    <n v="10000000"/>
    <n v="14061361"/>
    <n v="946223.99614624504"/>
    <n v="0.28883128738391683"/>
    <s v="Paramount Pictures"/>
    <n v="83"/>
  </r>
  <r>
    <s v="Class Action"/>
    <x v="0"/>
    <x v="0"/>
    <n v="136.19999999999999"/>
    <x v="11"/>
    <s v="March 15, 1991 (United States)"/>
    <x v="5"/>
    <n v="7000"/>
    <s v="Michael Apted"/>
    <s v="Carolyn Shelby"/>
    <s v="Gene Hackman"/>
    <s v="United States"/>
    <m/>
    <n v="28277918"/>
    <n v="1902891.5175889328"/>
    <n v="1"/>
    <s v="Interscope Communications"/>
    <n v="110"/>
  </r>
  <r>
    <s v="Under Suspicion"/>
    <x v="0"/>
    <x v="6"/>
    <n v="136.19999999999999"/>
    <x v="11"/>
    <s v="February 28, 1992 (United States)"/>
    <x v="16"/>
    <n v="3800"/>
    <s v="Simon Moore"/>
    <s v="Simon Moore"/>
    <s v="Liam Neeson"/>
    <s v="United Kingdom"/>
    <n v="6000000"/>
    <n v="221295"/>
    <n v="14891.491600790514"/>
    <n v="-26.113129532976345"/>
    <s v="Carnival Film &amp; Television"/>
    <n v="99"/>
  </r>
  <r>
    <s v="Edward II"/>
    <x v="0"/>
    <x v="0"/>
    <n v="136.19999999999999"/>
    <x v="11"/>
    <s v="October 18, 1991 (United Kingdom)"/>
    <x v="8"/>
    <n v="2500"/>
    <s v="Derek Jarman"/>
    <s v="Christopher Marlowe"/>
    <s v="Steven Waddington"/>
    <s v="United Kingdom"/>
    <m/>
    <n v="706131"/>
    <n v="47517.313339920947"/>
    <n v="1"/>
    <s v="British Screen Productions"/>
    <n v="87"/>
  </r>
  <r>
    <s v="The Princess and the Goblin"/>
    <x v="2"/>
    <x v="10"/>
    <n v="136.19999999999999"/>
    <x v="11"/>
    <s v="June 3, 1994 (United States)"/>
    <x v="8"/>
    <n v="2600"/>
    <s v="JÃ³zsef GÃ©mes"/>
    <s v="Robin Lyons"/>
    <s v="Claire Bloom"/>
    <s v="United Kingdom"/>
    <n v="10000000"/>
    <n v="2105078"/>
    <n v="141655.94051383398"/>
    <n v="-3.7504177992454437"/>
    <s v="Siriol Productions"/>
    <n v="82"/>
  </r>
  <r>
    <s v="Rambling Rose"/>
    <x v="0"/>
    <x v="0"/>
    <n v="136.19999999999999"/>
    <x v="11"/>
    <s v="September 20, 1991 (United States)"/>
    <x v="14"/>
    <n v="4700"/>
    <s v="Martha Coolidge"/>
    <s v="Calder Willingham"/>
    <s v="Laura Dern"/>
    <s v="United States"/>
    <n v="7500000"/>
    <n v="6266621"/>
    <n v="421696.5317193676"/>
    <n v="-0.19681723212557453"/>
    <s v="Carolco Pictures"/>
    <n v="112"/>
  </r>
  <r>
    <s v="Big Girls Don't Cry... They Get Even"/>
    <x v="1"/>
    <x v="3"/>
    <n v="136.19999999999999"/>
    <x v="11"/>
    <s v="May 8, 1992 (United States)"/>
    <x v="16"/>
    <n v="1800"/>
    <s v="Joan Micklin Silver"/>
    <s v="Frank Mugavero"/>
    <s v="Griffin Dunne"/>
    <s v="United States"/>
    <m/>
    <n v="271327"/>
    <n v="18258.269466403162"/>
    <n v="1"/>
    <s v="New Line Cinema"/>
    <n v="96"/>
  </r>
  <r>
    <s v="K2"/>
    <x v="0"/>
    <x v="1"/>
    <n v="136.19999999999999"/>
    <x v="11"/>
    <s v="May 1, 1992 (United States)"/>
    <x v="19"/>
    <n v="6500"/>
    <s v="Franc Roddam"/>
    <s v="Patrick Meyers"/>
    <s v="Michael Biehn"/>
    <s v="United Kingdom"/>
    <m/>
    <n v="3106559"/>
    <n v="209048.09081027668"/>
    <n v="1"/>
    <s v="Paramount Pictures"/>
    <n v="104"/>
  </r>
  <r>
    <s v="Prospero's Books"/>
    <x v="0"/>
    <x v="0"/>
    <n v="136.19999999999999"/>
    <x v="11"/>
    <s v="August 30, 1991 (United Kingdom)"/>
    <x v="15"/>
    <n v="6100"/>
    <s v="Peter Greenaway"/>
    <s v="William Shakespeare"/>
    <s v="John Gielgud"/>
    <s v="United Kingdom"/>
    <m/>
    <n v="1750301"/>
    <n v="117782.11274703557"/>
    <n v="1"/>
    <s v="Allarts"/>
    <n v="124"/>
  </r>
  <r>
    <s v="Pure Luck"/>
    <x v="1"/>
    <x v="3"/>
    <n v="136.19999999999999"/>
    <x v="11"/>
    <s v="August 9, 1991 (United States)"/>
    <x v="1"/>
    <n v="6700"/>
    <s v="Nadia Tass"/>
    <s v="Francis Veber"/>
    <s v="Martin Short"/>
    <s v="United States"/>
    <n v="17010000"/>
    <n v="24941969"/>
    <n v="1678407.2024703557"/>
    <n v="0.31801695367354516"/>
    <s v="Hivemind"/>
    <n v="96"/>
  </r>
  <r>
    <s v="F/X2"/>
    <x v="8"/>
    <x v="2"/>
    <n v="136.19999999999999"/>
    <x v="11"/>
    <s v="May 10, 1991 (United States)"/>
    <x v="23"/>
    <n v="9000"/>
    <s v="Richard Franklin"/>
    <s v="Robert T. Megginson"/>
    <s v="Bryan Brown"/>
    <s v="United States"/>
    <n v="16400000"/>
    <n v="21082165"/>
    <n v="1418671.3799407114"/>
    <n v="0.22209127952465982"/>
    <s v="Orion Pictures"/>
    <n v="108"/>
  </r>
  <r>
    <s v="The Adjuster"/>
    <x v="0"/>
    <x v="3"/>
    <n v="136.19999999999999"/>
    <x v="11"/>
    <s v="July 1992 (United States)"/>
    <x v="17"/>
    <n v="3300"/>
    <s v="Atom Egoyan"/>
    <s v="Atom Egoyan"/>
    <s v="Elias Koteas"/>
    <s v="Canada"/>
    <m/>
    <n v="396573"/>
    <n v="26686.384683794466"/>
    <n v="1"/>
    <s v="Alliance Entertainment"/>
    <n v="102"/>
  </r>
  <r>
    <s v="Mortal Thoughts"/>
    <x v="0"/>
    <x v="16"/>
    <n v="136.19999999999999"/>
    <x v="11"/>
    <s v="April 19, 1991 (United States)"/>
    <x v="46"/>
    <n v="8400"/>
    <s v="Alan Rudolph"/>
    <s v="William Reilly"/>
    <s v="Demi Moore"/>
    <s v="United States"/>
    <n v="8000000"/>
    <n v="18784957"/>
    <n v="1264086.5333003954"/>
    <n v="0.57412731900317893"/>
    <s v="Columbia Pictures"/>
    <n v="103"/>
  </r>
  <r>
    <s v="Another You"/>
    <x v="0"/>
    <x v="3"/>
    <n v="136.19999999999999"/>
    <x v="11"/>
    <s v="July 26, 1991 (United States)"/>
    <x v="20"/>
    <n v="3700"/>
    <s v="Maurice Phillips"/>
    <s v="Ziggy Steinberg"/>
    <s v="Richard Pryor"/>
    <s v="United States"/>
    <n v="17000000"/>
    <n v="2865916"/>
    <n v="192854.62411067192"/>
    <n v="-4.9317858583433711"/>
    <s v="TriStar Pictures"/>
    <n v="98"/>
  </r>
  <r>
    <s v="For the Boys"/>
    <x v="0"/>
    <x v="3"/>
    <n v="136.19999999999999"/>
    <x v="11"/>
    <s v="November 27, 1991 (United States)"/>
    <x v="5"/>
    <n v="5300"/>
    <s v="Mark Rydell"/>
    <s v="Neal Jimenez"/>
    <s v="Bette Midler"/>
    <s v="United States"/>
    <n v="40000000"/>
    <n v="23202444"/>
    <n v="1561350.2335968378"/>
    <n v="-0.72395632115306474"/>
    <s v="All Girl Productions"/>
    <n v="138"/>
  </r>
  <r>
    <s v="Beastmaster 2: Through the Portal of Time"/>
    <x v="8"/>
    <x v="2"/>
    <n v="136.19999999999999"/>
    <x v="11"/>
    <s v="August 30, 1991 (United States)"/>
    <x v="52"/>
    <n v="3000"/>
    <s v="Sylvio Tabet"/>
    <s v="Andre Norton"/>
    <s v="Marc Singer"/>
    <s v="United States"/>
    <n v="6000000"/>
    <n v="869325"/>
    <n v="58499.043972332016"/>
    <n v="-5.9019066517125358"/>
    <s v="Les Films 21"/>
    <n v="107"/>
  </r>
  <r>
    <s v="McBain"/>
    <x v="0"/>
    <x v="2"/>
    <n v="136.19999999999999"/>
    <x v="11"/>
    <s v="September 20, 1991 (United States)"/>
    <x v="25"/>
    <n v="1700"/>
    <s v="James Glickenhaus"/>
    <s v="James Glickenhaus"/>
    <s v="Christopher Walken"/>
    <s v="United States"/>
    <m/>
    <n v="456127"/>
    <n v="30693.921640316206"/>
    <n v="1"/>
    <s v="Marble Hall"/>
    <n v="102"/>
  </r>
  <r>
    <s v="Eve of Destruction"/>
    <x v="0"/>
    <x v="2"/>
    <n v="136.19999999999999"/>
    <x v="11"/>
    <s v="January 18, 1991 (United States)"/>
    <x v="38"/>
    <n v="2100"/>
    <s v="Duncan Gibbins"/>
    <s v="Duncan Gibbins"/>
    <s v="Gregory Hines"/>
    <s v="United States"/>
    <n v="13000000"/>
    <n v="5451119"/>
    <n v="366819.37144268776"/>
    <n v="-1.384831444699703"/>
    <s v="Nelson Entertainment"/>
    <n v="99"/>
  </r>
  <r>
    <s v="A Rage in Harlem"/>
    <x v="0"/>
    <x v="3"/>
    <n v="136.19999999999999"/>
    <x v="11"/>
    <s v="May 3, 1991 (United States)"/>
    <x v="23"/>
    <n v="2000"/>
    <s v="Bill Duke"/>
    <s v="Chester Himes"/>
    <s v="Forest Whitaker"/>
    <s v="United Kingdom"/>
    <n v="8000000"/>
    <n v="10438504"/>
    <n v="702432.92727272725"/>
    <n v="0.23360665474669551"/>
    <s v="Palace Pictures"/>
    <n v="115"/>
  </r>
  <r>
    <s v="Rhapsody in August"/>
    <x v="1"/>
    <x v="0"/>
    <n v="136.19999999999999"/>
    <x v="11"/>
    <s v="December 20, 1991 (United States)"/>
    <x v="13"/>
    <n v="6400"/>
    <s v="Akira Kurosawa"/>
    <s v="Kiyoko Murata"/>
    <s v="Sachiko Murase"/>
    <s v="Japan"/>
    <m/>
    <n v="516431"/>
    <n v="34751.927964426875"/>
    <n v="1"/>
    <s v="Feature Film Enterprise II"/>
    <n v="98"/>
  </r>
  <r>
    <s v="Kickboxer 2: the Road Back"/>
    <x v="0"/>
    <x v="2"/>
    <n v="136.19999999999999"/>
    <x v="11"/>
    <s v="June 14, 1991 (United States)"/>
    <x v="54"/>
    <n v="5400"/>
    <s v="Albert Pyun"/>
    <s v="Mark DiSalle"/>
    <s v="Sasha Mitchell"/>
    <s v="United States"/>
    <m/>
    <n v="1250712"/>
    <n v="84163.524901185767"/>
    <n v="1"/>
    <s v="Kings Road Entertainment"/>
    <n v="90"/>
  </r>
  <r>
    <s v="V.I. Warshawski"/>
    <x v="0"/>
    <x v="2"/>
    <n v="136.19999999999999"/>
    <x v="11"/>
    <s v="July 26, 1991 (United States)"/>
    <x v="18"/>
    <n v="4800"/>
    <s v="Jeff Kanew"/>
    <s v="Sara Paretsky"/>
    <s v="Kathleen Turner"/>
    <s v="United States"/>
    <m/>
    <n v="11128309"/>
    <n v="748851.62341897236"/>
    <n v="1"/>
    <s v="Hollywood Pictures"/>
    <n v="89"/>
  </r>
  <r>
    <s v="The Super"/>
    <x v="0"/>
    <x v="3"/>
    <n v="136.19999999999999"/>
    <x v="11"/>
    <s v="October 4, 1991 (United States)"/>
    <x v="41"/>
    <n v="5400"/>
    <s v="Rod Daniel"/>
    <s v="Sam Simon"/>
    <s v="Joe Pesci"/>
    <s v="United States"/>
    <n v="22000000"/>
    <n v="11000863"/>
    <n v="740275.46472332021"/>
    <n v="-0.99984310321835657"/>
    <s v="Largo Entertainment"/>
    <n v="95"/>
  </r>
  <r>
    <s v="Proof"/>
    <x v="0"/>
    <x v="0"/>
    <n v="136.19999999999999"/>
    <x v="11"/>
    <s v="March 20, 1992 (United States)"/>
    <x v="13"/>
    <n v="6300"/>
    <s v="Jocelyn Moorhouse"/>
    <s v="Jocelyn Moorhouse"/>
    <s v="Hugo Weaving"/>
    <s v="Australia"/>
    <m/>
    <n v="524668"/>
    <n v="35306.216205533594"/>
    <n v="1"/>
    <s v="House &amp; Moorhouse Films"/>
    <n v="86"/>
  </r>
  <r>
    <s v="At Play in the Fields of the Lord"/>
    <x v="0"/>
    <x v="0"/>
    <n v="136.19999999999999"/>
    <x v="11"/>
    <s v="December 6, 1991 (United States)"/>
    <x v="8"/>
    <n v="3100"/>
    <s v="Hector Babenco"/>
    <s v="Peter Matthiessen"/>
    <s v="Tom Berenger"/>
    <s v="United States"/>
    <n v="36000000"/>
    <n v="1345903"/>
    <n v="90569.164328063242"/>
    <n v="-25.747841412048267"/>
    <s v="The Saul Zaentz Company"/>
    <n v="189"/>
  </r>
  <r>
    <s v="True Colors"/>
    <x v="0"/>
    <x v="0"/>
    <n v="136.19999999999999"/>
    <x v="11"/>
    <s v="March 15, 1991 (United States)"/>
    <x v="21"/>
    <n v="5000"/>
    <s v="Herbert Ross"/>
    <s v="Kevin Wade"/>
    <s v="John Cusack"/>
    <s v="United States"/>
    <n v="20000000"/>
    <n v="418807"/>
    <n v="28182.56590909091"/>
    <n v="-46.754693689456005"/>
    <s v="Paramount Pictures"/>
    <n v="111"/>
  </r>
  <r>
    <s v="Impromptu"/>
    <x v="8"/>
    <x v="5"/>
    <n v="136.19999999999999"/>
    <x v="11"/>
    <s v="May 1991 (United States)"/>
    <x v="15"/>
    <n v="4800"/>
    <s v="James Lapine"/>
    <s v="Sarah Kernochan"/>
    <s v="Judy Davis"/>
    <s v="United States"/>
    <m/>
    <n v="4076211"/>
    <n v="274298.38843873516"/>
    <n v="1"/>
    <s v="C.L.G. Films"/>
    <n v="107"/>
  </r>
  <r>
    <s v="A Kiss Before Dying"/>
    <x v="0"/>
    <x v="6"/>
    <n v="136.19999999999999"/>
    <x v="11"/>
    <s v="April 26, 1991 (United States)"/>
    <x v="46"/>
    <n v="5100"/>
    <s v="James Dearden"/>
    <s v="Ira Levin"/>
    <s v="Matt Dillon"/>
    <s v="United Kingdom"/>
    <n v="15000000"/>
    <n v="15429177"/>
    <n v="1038267.7408102767"/>
    <n v="2.7815936002289689E-2"/>
    <s v="Universal Pictures"/>
    <n v="94"/>
  </r>
  <r>
    <s v="Guilty by Suspicion"/>
    <x v="8"/>
    <x v="0"/>
    <n v="136.19999999999999"/>
    <x v="11"/>
    <s v="March 15, 1991 (United States)"/>
    <x v="16"/>
    <n v="8000"/>
    <s v="Irwin Winkler"/>
    <s v="Irwin Winkler"/>
    <s v="Robert De Niro"/>
    <s v="United States"/>
    <m/>
    <n v="9480198"/>
    <n v="637946.1302371542"/>
    <n v="1"/>
    <s v="Warner Bros."/>
    <n v="105"/>
  </r>
  <r>
    <s v="Scissors"/>
    <x v="0"/>
    <x v="4"/>
    <n v="136.19999999999999"/>
    <x v="11"/>
    <s v="March 22, 1991 (United States)"/>
    <x v="33"/>
    <n v="2700"/>
    <s v="Frank De Felitta"/>
    <s v="Joyce Selznick"/>
    <s v="Sharon Stone"/>
    <s v="United States"/>
    <m/>
    <n v="2368"/>
    <n v="159.34861660079051"/>
    <n v="1"/>
    <s v="DDM Film Corporation"/>
    <n v="105"/>
  </r>
  <r>
    <s v="Where Angels Fear to Tread"/>
    <x v="1"/>
    <x v="0"/>
    <n v="136.19999999999999"/>
    <x v="11"/>
    <s v="February 28, 1992 (United States)"/>
    <x v="5"/>
    <n v="2100"/>
    <s v="Charles Sturridge"/>
    <s v="E.M. Forster"/>
    <s v="Helena Bonham Carter"/>
    <s v="United Kingdom"/>
    <m/>
    <n v="1403033"/>
    <n v="94413.584288537546"/>
    <n v="1"/>
    <s v="Sovereign Pictures"/>
    <n v="116"/>
  </r>
  <r>
    <s v="Tous les matins du monde"/>
    <x v="4"/>
    <x v="5"/>
    <n v="136.19999999999999"/>
    <x v="11"/>
    <s v="December 18, 1991 (France)"/>
    <x v="24"/>
    <n v="6800"/>
    <s v="Alain Corneau"/>
    <s v="Pascal Quignard"/>
    <s v="GÃ©rard Depardieu"/>
    <s v="France"/>
    <m/>
    <n v="3089497"/>
    <n v="207899.94634387351"/>
    <n v="1"/>
    <s v="Film Par Film"/>
    <n v="115"/>
  </r>
  <r>
    <s v="The Hitman"/>
    <x v="0"/>
    <x v="2"/>
    <n v="136.19999999999999"/>
    <x v="11"/>
    <s v="October 25, 1991 (United States)"/>
    <x v="20"/>
    <n v="3700"/>
    <s v="Aaron Norris"/>
    <s v="Robert Geoffrion"/>
    <s v="Chuck Norris"/>
    <s v="United States"/>
    <m/>
    <n v="4654288"/>
    <n v="313198.62924901186"/>
    <n v="1"/>
    <s v="Cannon Pictures"/>
    <n v="95"/>
  </r>
  <r>
    <s v="Bingo"/>
    <x v="1"/>
    <x v="1"/>
    <n v="136.19999999999999"/>
    <x v="11"/>
    <s v="August 9, 1991 (United States)"/>
    <x v="38"/>
    <n v="2700"/>
    <s v="Matthew Robbins"/>
    <s v="Jim Strain"/>
    <s v="Cindy Williams"/>
    <s v="United States"/>
    <n v="10000000"/>
    <n v="8667684"/>
    <n v="583270.03992094856"/>
    <n v="-0.15371072595632235"/>
    <s v="TriStar Pictures"/>
    <n v="89"/>
  </r>
  <r>
    <s v="Queens Logic"/>
    <x v="0"/>
    <x v="3"/>
    <n v="136.19999999999999"/>
    <x v="11"/>
    <s v="February 1, 1991 (United States)"/>
    <x v="23"/>
    <n v="1500"/>
    <s v="Steve Rash"/>
    <s v="Tony Spiridakis"/>
    <s v="Kevin Bacon"/>
    <s v="United States"/>
    <m/>
    <n v="612781"/>
    <n v="41235.559387351779"/>
    <n v="1"/>
    <s v="Carolco Pictures"/>
    <n v="100"/>
  </r>
  <r>
    <s v="Body Parts"/>
    <x v="0"/>
    <x v="4"/>
    <n v="136.19999999999999"/>
    <x v="11"/>
    <s v="August 2, 1991 (United States)"/>
    <x v="41"/>
    <n v="4100"/>
    <s v="Eric Red"/>
    <s v="Pierre Boileau"/>
    <s v="Jeff Fahey"/>
    <s v="United States"/>
    <n v="10000000"/>
    <n v="9188150"/>
    <n v="618293.49308300391"/>
    <n v="-8.835837464560331E-2"/>
    <s v="Paramount Pictures"/>
    <n v="88"/>
  </r>
  <r>
    <s v="One Good Cop"/>
    <x v="0"/>
    <x v="2"/>
    <n v="136.19999999999999"/>
    <x v="11"/>
    <s v="May 3, 1991 (United States)"/>
    <x v="23"/>
    <n v="3900"/>
    <s v="Heywood Gould"/>
    <s v="Heywood Gould"/>
    <s v="Michael Keaton"/>
    <s v="United States"/>
    <n v="4000000"/>
    <n v="11276846"/>
    <n v="758847.04802371538"/>
    <n v="0.64529089073310042"/>
    <s v="Hollywood Pictures"/>
    <n v="114"/>
  </r>
  <r>
    <s v="Year of the Gun"/>
    <x v="0"/>
    <x v="2"/>
    <n v="136.19999999999999"/>
    <x v="11"/>
    <s v="November 1, 1991 (United States)"/>
    <x v="41"/>
    <n v="2500"/>
    <s v="John Frankenheimer"/>
    <s v="Michael Mewshaw"/>
    <s v="Andrew McCarthy"/>
    <s v="United States"/>
    <m/>
    <n v="1182273"/>
    <n v="79558.094169960474"/>
    <n v="1"/>
    <s v="Initial Films"/>
    <n v="111"/>
  </r>
  <r>
    <s v="Strictly Business"/>
    <x v="8"/>
    <x v="3"/>
    <n v="136.19999999999999"/>
    <x v="11"/>
    <s v="November 8, 1991 (United States)"/>
    <x v="30"/>
    <n v="1900"/>
    <s v="Kevin Hooks"/>
    <s v="Pam Gibson"/>
    <s v="Tommy Davidson"/>
    <s v="United States"/>
    <m/>
    <n v="7683267"/>
    <n v="517026.16867588932"/>
    <n v="1"/>
    <s v="Island World"/>
    <n v="83"/>
  </r>
  <r>
    <s v="The Efficiency Expert"/>
    <x v="1"/>
    <x v="3"/>
    <n v="136.19999999999999"/>
    <x v="11"/>
    <s v="November 6, 1992 (United States)"/>
    <x v="19"/>
    <n v="1700"/>
    <s v="Mark Joffe"/>
    <s v="Max Dann"/>
    <s v="Anthony Hopkins"/>
    <s v="Australia"/>
    <m/>
    <n v="179469"/>
    <n v="12076.915909090909"/>
    <n v="1"/>
    <s v="Australian Film Finance Corporation (AFFC)"/>
    <n v="85"/>
  </r>
  <r>
    <s v="All I Want for Christmas"/>
    <x v="2"/>
    <x v="3"/>
    <n v="136.19999999999999"/>
    <x v="11"/>
    <s v="November 8, 1991 (United States)"/>
    <x v="22"/>
    <n v="4600"/>
    <s v="Robert Lieberman"/>
    <s v="Thom Eberhardt"/>
    <s v="Harley Jane Kozak"/>
    <s v="United States"/>
    <m/>
    <n v="14812144"/>
    <n v="996746.05375494075"/>
    <n v="1"/>
    <s v="Paramount Pictures"/>
    <n v="92"/>
  </r>
  <r>
    <s v="29th Street"/>
    <x v="0"/>
    <x v="3"/>
    <n v="136.19999999999999"/>
    <x v="11"/>
    <s v="November 1, 1991 (United States)"/>
    <x v="4"/>
    <n v="2700"/>
    <s v="George Gallo"/>
    <s v="Frank Pesce"/>
    <s v="Anthony LaPaglia"/>
    <s v="Japan"/>
    <m/>
    <n v="2120564"/>
    <n v="142698.03201581028"/>
    <n v="1"/>
    <s v="JVC Entertainment Networks"/>
    <n v="101"/>
  </r>
  <r>
    <s v="Shout"/>
    <x v="8"/>
    <x v="0"/>
    <n v="136.19999999999999"/>
    <x v="11"/>
    <s v="October 4, 1991 (United States)"/>
    <x v="11"/>
    <n v="1800"/>
    <s v="Jeffrey Hornaday"/>
    <s v="Joe Gayton"/>
    <s v="John Travolta"/>
    <s v="United States"/>
    <m/>
    <n v="3547684"/>
    <n v="238732.490513834"/>
    <n v="1"/>
    <s v="Robert Simonds Productions"/>
    <n v="89"/>
  </r>
  <r>
    <s v="Daughters of the Dust"/>
    <x v="7"/>
    <x v="0"/>
    <n v="136.19999999999999"/>
    <x v="11"/>
    <s v="December 27, 1991 (United States)"/>
    <x v="14"/>
    <n v="2300"/>
    <s v="Julie Dash"/>
    <s v="Julie Dash"/>
    <s v="Cora Lee Day"/>
    <s v="United States"/>
    <m/>
    <n v="1689723"/>
    <n v="113705.66828063241"/>
    <n v="1"/>
    <s v="Geechee Girls"/>
    <n v="113"/>
  </r>
  <r>
    <s v="Once Around"/>
    <x v="0"/>
    <x v="3"/>
    <n v="136.19999999999999"/>
    <x v="11"/>
    <s v="February 1, 1991 (United States)"/>
    <x v="16"/>
    <n v="4100"/>
    <s v="Lasse HallstrÃ¶m"/>
    <s v="Malia Scotch Marmo"/>
    <s v="Richard Dreyfuss"/>
    <s v="United States"/>
    <n v="16000000"/>
    <n v="14851083"/>
    <n v="999366.35602766799"/>
    <n v="-7.7362506155275013E-2"/>
    <s v="Cinecom Entertainment Group"/>
    <n v="115"/>
  </r>
  <r>
    <s v="SÃ³lo con tu pareja"/>
    <x v="4"/>
    <x v="3"/>
    <n v="136.19999999999999"/>
    <x v="11"/>
    <s v="December 25, 1992 (Mexico)"/>
    <x v="15"/>
    <n v="3500"/>
    <s v="Alfonso CuarÃ³n"/>
    <s v="Alfonso CuarÃ³n"/>
    <s v="Daniel GimÃ©nez Cacho"/>
    <s v="Mexico"/>
    <m/>
    <n v="9915"/>
    <n v="667.20503952569175"/>
    <n v="1"/>
    <s v="Esperanto Filmoj"/>
    <n v="94"/>
  </r>
  <r>
    <s v="The Taking of Beverly Hills"/>
    <x v="0"/>
    <x v="2"/>
    <n v="136.19999999999999"/>
    <x v="11"/>
    <s v="October 11, 1991 (United States)"/>
    <x v="27"/>
    <n v="1100"/>
    <s v="Sidney J. Furie"/>
    <s v="Sidney J. Furie"/>
    <s v="Ken Wahl"/>
    <s v="United States"/>
    <n v="19000000"/>
    <n v="939277"/>
    <n v="63206.288241106718"/>
    <n v="-19.228324551756298"/>
    <s v="Nelson Entertainment"/>
    <n v="96"/>
  </r>
  <r>
    <s v="Run"/>
    <x v="0"/>
    <x v="2"/>
    <n v="136.19999999999999"/>
    <x v="11"/>
    <s v="February 1, 1991 (United States)"/>
    <x v="19"/>
    <n v="2600"/>
    <s v="Geoff Burrowes"/>
    <s v="Dennis Shryack"/>
    <s v="Patrick Dempsey"/>
    <s v="United States"/>
    <n v="16000000"/>
    <n v="4409328"/>
    <n v="296714.66086956521"/>
    <n v="-2.6286708541528325"/>
    <s v="Hollywood Pictures"/>
    <n v="91"/>
  </r>
  <r>
    <s v="Paradise"/>
    <x v="8"/>
    <x v="0"/>
    <n v="136.19999999999999"/>
    <x v="11"/>
    <s v="October 4, 1991 (United States)"/>
    <x v="17"/>
    <n v="2700"/>
    <s v="Mary Agnes Donoghue"/>
    <s v="Mary Agnes Donoghue"/>
    <s v="Melanie Griffith"/>
    <s v="United States"/>
    <m/>
    <n v="18634643"/>
    <n v="1253971.5299407116"/>
    <n v="1"/>
    <s v="Grand Highway Productions"/>
    <n v="111"/>
  </r>
  <r>
    <s v="Madame Bovary"/>
    <x v="8"/>
    <x v="0"/>
    <n v="136.19999999999999"/>
    <x v="11"/>
    <s v="December 25, 1991 (United States)"/>
    <x v="14"/>
    <n v="3600"/>
    <s v="Claude Chabrol"/>
    <s v="Gustave Flaubert"/>
    <s v="Isabelle Huppert"/>
    <s v="France"/>
    <m/>
    <n v="1942423"/>
    <n v="130710.48053359684"/>
    <n v="1"/>
    <s v="MK2 Productions"/>
    <n v="143"/>
  </r>
  <r>
    <s v="Company Business"/>
    <x v="8"/>
    <x v="2"/>
    <n v="136.19999999999999"/>
    <x v="11"/>
    <s v="September 6, 1991 (United States)"/>
    <x v="41"/>
    <n v="2600"/>
    <s v="Nicholas Meyer"/>
    <s v="Nicholas Meyer"/>
    <s v="Gene Hackman"/>
    <s v="United States"/>
    <n v="18000000"/>
    <n v="1501785"/>
    <n v="101058.85227272728"/>
    <n v="-10.985736973002128"/>
    <s v="PathÃ© Entertainment"/>
    <n v="98"/>
  </r>
  <r>
    <s v="Talent for the Game"/>
    <x v="1"/>
    <x v="0"/>
    <n v="136.19999999999999"/>
    <x v="11"/>
    <s v="June 28, 1991 (United Kingdom)"/>
    <x v="22"/>
    <n v="796"/>
    <s v="Robert M. Young"/>
    <s v="David Himmelstein"/>
    <s v="Edward James Olmos"/>
    <s v="United States"/>
    <m/>
    <n v="336396"/>
    <n v="22636.924505928855"/>
    <n v="1"/>
    <s v="Paramount Pictures"/>
    <n v="91"/>
  </r>
  <r>
    <s v="City of Hope"/>
    <x v="0"/>
    <x v="6"/>
    <n v="136.19999999999999"/>
    <x v="11"/>
    <s v="November 15, 1991 (United Kingdom)"/>
    <x v="4"/>
    <n v="2300"/>
    <s v="John Sayles"/>
    <s v="John Sayles"/>
    <s v="Vincent Spano"/>
    <s v="United States"/>
    <n v="3000000"/>
    <n v="1345015"/>
    <n v="90509.408596837951"/>
    <n v="-1.2304583963747615"/>
    <s v="Esperanza Films Inc."/>
    <n v="129"/>
  </r>
  <r>
    <s v="Riff-Raff"/>
    <x v="0"/>
    <x v="3"/>
    <n v="136.19999999999999"/>
    <x v="11"/>
    <s v="February 12, 1993 (United States)"/>
    <x v="12"/>
    <n v="4300"/>
    <s v="Ken Loach"/>
    <s v="Bill Jesse"/>
    <s v="Robert Carlyle"/>
    <s v="United Kingdom"/>
    <m/>
    <n v="295444"/>
    <n v="19881.162450592885"/>
    <n v="1"/>
    <s v="Parallax Pictures"/>
    <n v="95"/>
  </r>
  <r>
    <s v="The Object of Beauty"/>
    <x v="0"/>
    <x v="3"/>
    <n v="136.19999999999999"/>
    <x v="11"/>
    <s v="April 12, 1991 (United States)"/>
    <x v="46"/>
    <n v="2000"/>
    <s v="Michael Lindsay-Hogg"/>
    <s v="Michael Lindsay-Hogg"/>
    <s v="John Malkovich"/>
    <s v="United Kingdom"/>
    <m/>
    <n v="5136759"/>
    <n v="345665.30424901185"/>
    <n v="1"/>
    <s v="Avenue Pictures"/>
    <n v="103"/>
  </r>
  <r>
    <s v="Liebestraum"/>
    <x v="0"/>
    <x v="16"/>
    <n v="136.19999999999999"/>
    <x v="11"/>
    <s v="November 1991 (United States)"/>
    <x v="23"/>
    <n v="1500"/>
    <s v="Mike Figgis"/>
    <s v="Mike Figgis"/>
    <s v="Kevin Anderson"/>
    <s v="United States"/>
    <n v="6900000"/>
    <n v="133645"/>
    <n v="8993.3048418972339"/>
    <n v="-50.629316472744961"/>
    <s v="Initial Entertainment Group (IEG)"/>
    <n v="112"/>
  </r>
  <r>
    <s v="Voyager"/>
    <x v="8"/>
    <x v="0"/>
    <n v="136.19999999999999"/>
    <x v="11"/>
    <s v="January 31, 1992 (United States)"/>
    <x v="17"/>
    <n v="3100"/>
    <s v="Volker SchlÃ¶ndorff"/>
    <s v="Max Frisch"/>
    <s v="Sam Shepard"/>
    <s v="Germany"/>
    <m/>
    <n v="516517"/>
    <n v="34757.715118577078"/>
    <n v="1"/>
    <s v="Bioskop Film"/>
    <n v="117"/>
  </r>
  <r>
    <s v="Closet Land"/>
    <x v="0"/>
    <x v="0"/>
    <n v="136.19999999999999"/>
    <x v="11"/>
    <s v="March 6, 1991 (United States)"/>
    <x v="12"/>
    <n v="2700"/>
    <s v="Radha Bharadwaj"/>
    <s v="Radha Bharadwaj"/>
    <s v="Madeleine Stowe"/>
    <s v="United States"/>
    <n v="4000000"/>
    <n v="259012"/>
    <n v="17429.562450592886"/>
    <n v="-14.44329992432783"/>
    <s v="Imagine Entertainment"/>
    <n v="89"/>
  </r>
  <r>
    <s v="Timebomb"/>
    <x v="0"/>
    <x v="2"/>
    <n v="136.19999999999999"/>
    <x v="11"/>
    <s v="May 25, 1991 (South Korea)"/>
    <x v="20"/>
    <n v="1600"/>
    <s v="Avi Nesher"/>
    <s v="Avi Nesher"/>
    <s v="Michael Biehn"/>
    <s v="United States"/>
    <n v="6000000"/>
    <m/>
    <n v="0"/>
    <e v="#DIV/0!"/>
    <s v="Raffaella Productions"/>
    <n v="96"/>
  </r>
  <r>
    <s v="Crooked Hearts"/>
    <x v="0"/>
    <x v="0"/>
    <n v="136.19999999999999"/>
    <x v="11"/>
    <s v="September 6, 1991 (United States)"/>
    <x v="22"/>
    <n v="945"/>
    <s v="Michael Bortman"/>
    <s v="Robert Boswell"/>
    <s v="Peter Berg"/>
    <s v="United States"/>
    <m/>
    <n v="30964"/>
    <n v="2083.6446640316208"/>
    <n v="1"/>
    <s v="A&amp;M Films"/>
    <n v="113"/>
  </r>
  <r>
    <s v="The Unborn"/>
    <x v="0"/>
    <x v="0"/>
    <n v="136.19999999999999"/>
    <x v="11"/>
    <s v="March 29, 1991 (United States)"/>
    <x v="26"/>
    <n v="1100"/>
    <s v="Rodman Flender"/>
    <s v="John Brancato"/>
    <s v="Brooke Adams"/>
    <s v="United States"/>
    <m/>
    <n v="1159578"/>
    <n v="78030.891106719369"/>
    <n v="1"/>
    <s v="Califilm"/>
    <n v="83"/>
  </r>
  <r>
    <s v="Van Gogh"/>
    <x v="0"/>
    <x v="5"/>
    <n v="136.19999999999999"/>
    <x v="11"/>
    <s v="October 30, 1992 (United States)"/>
    <x v="13"/>
    <n v="2800"/>
    <s v="Maurice Pialat"/>
    <s v="Maurice Pialat"/>
    <s v="Jacques Dutronc"/>
    <s v="France"/>
    <m/>
    <n v="193205"/>
    <n v="13001.245553359684"/>
    <n v="1"/>
    <s v="Erato Films"/>
    <n v="158"/>
  </r>
  <r>
    <s v="Late for Dinner"/>
    <x v="1"/>
    <x v="0"/>
    <n v="136.19999999999999"/>
    <x v="11"/>
    <s v="September 20, 1991 (United States)"/>
    <x v="5"/>
    <n v="1700"/>
    <s v="W.D. Richter"/>
    <s v="Mark Andrus"/>
    <s v="Peter Berg"/>
    <s v="United States"/>
    <n v="14000000"/>
    <n v="8906823"/>
    <n v="599362.29871541506"/>
    <n v="-0.5718286980666395"/>
    <s v="Castle Rock Entertainment"/>
    <n v="99"/>
  </r>
  <r>
    <s v="Lovers: A True Story"/>
    <x v="0"/>
    <x v="2"/>
    <n v="136.19999999999999"/>
    <x v="11"/>
    <s v="April 12, 1991 (Spain)"/>
    <x v="9"/>
    <n v="2800"/>
    <s v="Vicente Aranda"/>
    <s v="Ãlvaro del Amo"/>
    <s v="Victoria Abril"/>
    <s v="Spain"/>
    <m/>
    <n v="1407309"/>
    <n v="94701.326976284588"/>
    <n v="1"/>
    <s v="Pedro Costa Producciones CinematogrÃ¡ficas"/>
    <n v="103"/>
  </r>
  <r>
    <s v="Johnny Stecchino"/>
    <x v="0"/>
    <x v="3"/>
    <n v="136.19999999999999"/>
    <x v="11"/>
    <s v="October 24, 1991 (Italy)"/>
    <x v="13"/>
    <n v="10000"/>
    <s v="Roberto Benigni"/>
    <s v="Roberto Benigni"/>
    <s v="Roberto Benigni"/>
    <s v="Italy"/>
    <m/>
    <n v="626057"/>
    <n v="42128.934486166007"/>
    <n v="1"/>
    <s v="Cecchi Gori Group Tiger Cinematografica"/>
    <n v="102"/>
  </r>
  <r>
    <s v="Stepping Out"/>
    <x v="1"/>
    <x v="3"/>
    <n v="136.19999999999999"/>
    <x v="11"/>
    <s v="October 11, 1991 (United States)"/>
    <x v="5"/>
    <n v="1100"/>
    <s v="Lewis Gilbert"/>
    <s v="Richard Harris"/>
    <s v="Liza Minnelli"/>
    <s v="United States"/>
    <m/>
    <n v="246000"/>
    <n v="16553.95256916996"/>
    <n v="1"/>
    <s v="Paramount Pictures"/>
    <n v="106"/>
  </r>
  <r>
    <s v="The Inner Circle"/>
    <x v="8"/>
    <x v="5"/>
    <n v="136.19999999999999"/>
    <x v="11"/>
    <s v="December 25, 1991 (United States)"/>
    <x v="12"/>
    <n v="2000"/>
    <s v="Andrey Konchalovskiy"/>
    <s v="Andrey Konchalovskiy"/>
    <s v="Tom Hulce"/>
    <s v="Italy"/>
    <m/>
    <n v="93292"/>
    <n v="6277.8509881422924"/>
    <n v="1"/>
    <s v="Numero Uno International"/>
    <n v="137"/>
  </r>
  <r>
    <s v="Mon pÃ¨re, ce hÃ©ros."/>
    <x v="3"/>
    <x v="3"/>
    <n v="136.19999999999999"/>
    <x v="11"/>
    <s v="October 23, 1991 (France)"/>
    <x v="10"/>
    <n v="2600"/>
    <s v="GÃ©rard Lauzier"/>
    <s v="GÃ©rard Lauzier"/>
    <s v="GÃ©rard Depardieu"/>
    <s v="France"/>
    <m/>
    <m/>
    <n v="0"/>
    <e v="#DIV/0!"/>
    <s v="Film Par Film"/>
    <n v="105"/>
  </r>
  <r>
    <s v="Defenseless"/>
    <x v="0"/>
    <x v="16"/>
    <n v="136.19999999999999"/>
    <x v="11"/>
    <s v="August 23, 1991 (United States)"/>
    <x v="41"/>
    <n v="815"/>
    <s v="Martin Campbell"/>
    <s v="James Cresson"/>
    <s v="Barbara Hershey"/>
    <s v="United States"/>
    <m/>
    <n v="6413375"/>
    <n v="431571.97381422925"/>
    <n v="1"/>
    <s v="New Visions Pictures"/>
    <n v="104"/>
  </r>
  <r>
    <s v="Reservoir Dogs"/>
    <x v="0"/>
    <x v="6"/>
    <n v="140.30000000000001"/>
    <x v="12"/>
    <s v="September 2, 1992 (France)"/>
    <x v="28"/>
    <n v="943000"/>
    <s v="Quentin Tarantino"/>
    <s v="Quentin Tarantino"/>
    <s v="Harvey Keitel"/>
    <s v="United States"/>
    <n v="1200000"/>
    <n v="2913644"/>
    <n v="201968.50454545455"/>
    <n v="0.5881446051748257"/>
    <s v="Live Entertainment"/>
    <n v="99"/>
  </r>
  <r>
    <s v="Basic Instinct"/>
    <x v="0"/>
    <x v="0"/>
    <n v="140.30000000000001"/>
    <x v="12"/>
    <s v="March 20, 1992 (United States)"/>
    <x v="9"/>
    <n v="186000"/>
    <s v="Paul Verhoeven"/>
    <s v="Joe Eszterhas"/>
    <s v="Michael Douglas"/>
    <s v="United States"/>
    <n v="49000000"/>
    <n v="352927224"/>
    <n v="24464273.481818184"/>
    <n v="0.86116117809035897"/>
    <s v="Carolco Pictures"/>
    <n v="127"/>
  </r>
  <r>
    <s v="Candyman"/>
    <x v="0"/>
    <x v="4"/>
    <n v="140.30000000000001"/>
    <x v="12"/>
    <s v="October 16, 1992 (United States)"/>
    <x v="14"/>
    <n v="74000"/>
    <s v="Bernard Rose"/>
    <s v="Clive Barker"/>
    <s v="Virginia Madsen"/>
    <s v="United States"/>
    <n v="6000000"/>
    <n v="25795897"/>
    <n v="1788124.678409091"/>
    <n v="0.7674048706272939"/>
    <s v="Candyman Films"/>
    <n v="99"/>
  </r>
  <r>
    <s v="My Cousin Vinny"/>
    <x v="0"/>
    <x v="3"/>
    <n v="140.30000000000001"/>
    <x v="12"/>
    <s v="March 13, 1992 (United States)"/>
    <x v="37"/>
    <n v="112000"/>
    <s v="Jonathan Lynn"/>
    <s v="Dale Launer"/>
    <s v="Joe Pesci"/>
    <s v="United States"/>
    <n v="11000000"/>
    <n v="64088552"/>
    <n v="4442501.9000000004"/>
    <n v="0.8283624819608969"/>
    <s v="Twentieth Century Fox"/>
    <n v="120"/>
  </r>
  <r>
    <s v="The Last of the Mohicans"/>
    <x v="0"/>
    <x v="2"/>
    <n v="140.30000000000001"/>
    <x v="12"/>
    <s v="September 25, 1992 (United States)"/>
    <x v="3"/>
    <n v="156000"/>
    <s v="Michael Mann"/>
    <s v="James Fenimore Cooper"/>
    <s v="Daniel Day-Lewis"/>
    <s v="United States"/>
    <n v="40000000"/>
    <n v="75505856"/>
    <n v="5233928.6545454543"/>
    <n v="0.47023976524416861"/>
    <s v="Morgan Creek Entertainment"/>
    <n v="112"/>
  </r>
  <r>
    <s v="Dracula"/>
    <x v="0"/>
    <x v="4"/>
    <n v="140.30000000000001"/>
    <x v="12"/>
    <s v="November 13, 1992 (United States)"/>
    <x v="34"/>
    <n v="199000"/>
    <s v="Francis Ford Coppola"/>
    <s v="Bram Stoker"/>
    <s v="Gary Oldman"/>
    <s v="United Kingdom"/>
    <n v="40000000"/>
    <n v="215862692"/>
    <n v="14963209.331818182"/>
    <n v="0.81469702045594794"/>
    <s v="American Zoetrope"/>
    <n v="128"/>
  </r>
  <r>
    <s v="Unforgiven"/>
    <x v="0"/>
    <x v="0"/>
    <n v="140.30000000000001"/>
    <x v="12"/>
    <s v="August 7, 1992 (United States)"/>
    <x v="7"/>
    <n v="385000"/>
    <s v="Clint Eastwood"/>
    <s v="David Webb Peoples"/>
    <s v="Clint Eastwood"/>
    <s v="United States"/>
    <n v="14400000"/>
    <n v="159157447"/>
    <n v="11032504.848863637"/>
    <n v="0.90952355499896909"/>
    <s v="Warner Bros."/>
    <n v="130"/>
  </r>
  <r>
    <s v="A Few Good Men"/>
    <x v="0"/>
    <x v="0"/>
    <n v="140.30000000000001"/>
    <x v="12"/>
    <s v="December 11, 1992 (United States)"/>
    <x v="3"/>
    <n v="242000"/>
    <s v="Rob Reiner"/>
    <s v="Aaron Sorkin"/>
    <s v="Tom Cruise"/>
    <s v="United States"/>
    <n v="41000000"/>
    <n v="243240178"/>
    <n v="16860966.884090908"/>
    <n v="0.83144232035548005"/>
    <s v="Columbia Pictures"/>
    <n v="138"/>
  </r>
  <r>
    <s v="A League of Their Own"/>
    <x v="1"/>
    <x v="3"/>
    <n v="140.30000000000001"/>
    <x v="12"/>
    <s v="July 1, 1992 (United States)"/>
    <x v="4"/>
    <n v="97000"/>
    <s v="Penny Marshall"/>
    <s v="Kim Wilson"/>
    <s v="Tom Hanks"/>
    <s v="United States"/>
    <n v="40000000"/>
    <n v="132440069"/>
    <n v="9180504.7829545457"/>
    <n v="0.6979765995138526"/>
    <s v="Columbia Pictures"/>
    <n v="128"/>
  </r>
  <r>
    <s v="The Bodyguard"/>
    <x v="0"/>
    <x v="2"/>
    <n v="140.30000000000001"/>
    <x v="12"/>
    <s v="November 25, 1992 (United States)"/>
    <x v="21"/>
    <n v="124000"/>
    <s v="Mick Jackson"/>
    <s v="Lawrence Kasdan"/>
    <s v="Kevin Costner"/>
    <s v="United States"/>
    <n v="25000000"/>
    <n v="411006740"/>
    <n v="28490239.931818184"/>
    <n v="0.93917374688308031"/>
    <s v="Kasdan Pictures"/>
    <n v="129"/>
  </r>
  <r>
    <s v="Scent of a Woman"/>
    <x v="0"/>
    <x v="0"/>
    <n v="140.30000000000001"/>
    <x v="12"/>
    <s v="January 8, 1993 (United States)"/>
    <x v="45"/>
    <n v="274000"/>
    <s v="Martin Brest"/>
    <s v="Giovanni Arpino"/>
    <s v="Al Pacino"/>
    <s v="United States"/>
    <n v="31000000"/>
    <n v="134095253"/>
    <n v="9295239.1284090914"/>
    <n v="0.76882104842294452"/>
    <s v="Universal Pictures"/>
    <n v="156"/>
  </r>
  <r>
    <s v="Batman Returns"/>
    <x v="8"/>
    <x v="2"/>
    <n v="140.30000000000001"/>
    <x v="12"/>
    <s v="June 19, 1992 (United States)"/>
    <x v="9"/>
    <n v="280000"/>
    <s v="Tim Burton"/>
    <s v="Bob Kane"/>
    <s v="Michael Keaton"/>
    <s v="United States"/>
    <n v="80000000"/>
    <n v="266892996"/>
    <n v="18500537.222727273"/>
    <n v="0.70025440457793053"/>
    <s v="Warner Bros."/>
    <n v="126"/>
  </r>
  <r>
    <s v="The Mighty Ducks"/>
    <x v="1"/>
    <x v="3"/>
    <n v="140.30000000000001"/>
    <x v="12"/>
    <s v="October 2, 1992 (United States)"/>
    <x v="14"/>
    <n v="62000"/>
    <s v="Stephen Herek"/>
    <s v="Steven Brill"/>
    <s v="Emilio Estevez"/>
    <s v="United States"/>
    <n v="10000000"/>
    <n v="50752337"/>
    <n v="3518059.7238636366"/>
    <n v="0.80296473835283688"/>
    <s v="Avnet/Kerner Productions"/>
    <n v="104"/>
  </r>
  <r>
    <s v="Aladdin"/>
    <x v="2"/>
    <x v="10"/>
    <n v="140.30000000000001"/>
    <x v="12"/>
    <s v="November 25, 1992 (United States)"/>
    <x v="45"/>
    <n v="382000"/>
    <s v="Ron Clements"/>
    <s v="Ron Clements"/>
    <s v="Scott Weinger"/>
    <s v="United States"/>
    <n v="28000000"/>
    <n v="504050219"/>
    <n v="34939844.726136364"/>
    <n v="0.94444997949698339"/>
    <s v="Walt Disney Pictures"/>
    <n v="90"/>
  </r>
  <r>
    <s v="Sister Act"/>
    <x v="1"/>
    <x v="3"/>
    <n v="140.30000000000001"/>
    <x v="12"/>
    <s v="May 29, 1992 (United States)"/>
    <x v="5"/>
    <n v="91000"/>
    <s v="Emile Ardolino"/>
    <s v="Paul Rudnick"/>
    <s v="Whoopi Goldberg"/>
    <s v="United States"/>
    <n v="31000000"/>
    <n v="231605150"/>
    <n v="16054447.897727273"/>
    <n v="0.86615150828899967"/>
    <s v="Touchstone Pictures"/>
    <n v="100"/>
  </r>
  <r>
    <s v="Alien 3"/>
    <x v="0"/>
    <x v="2"/>
    <n v="140.30000000000001"/>
    <x v="12"/>
    <s v="May 22, 1992 (United States)"/>
    <x v="16"/>
    <n v="284000"/>
    <s v="David Fincher"/>
    <s v="Dan O'Bannon"/>
    <s v="Sigourney Weaver"/>
    <s v="United States"/>
    <n v="50000000"/>
    <n v="159814498"/>
    <n v="11078050.429545455"/>
    <n v="0.68713727086262222"/>
    <s v="Twentieth Century Fox"/>
    <n v="114"/>
  </r>
  <r>
    <s v="Death Becomes Her"/>
    <x v="8"/>
    <x v="3"/>
    <n v="140.30000000000001"/>
    <x v="12"/>
    <s v="July 31, 1992 (United States)"/>
    <x v="14"/>
    <n v="108000"/>
    <s v="Robert Zemeckis"/>
    <s v="Martin Donovan"/>
    <s v="Meryl Streep"/>
    <s v="United States"/>
    <n v="55000000"/>
    <n v="149022650"/>
    <n v="10329979.147727273"/>
    <n v="0.63092858703022658"/>
    <s v="Universal Pictures"/>
    <n v="104"/>
  </r>
  <r>
    <s v="Far and Away"/>
    <x v="8"/>
    <x v="1"/>
    <n v="140.30000000000001"/>
    <x v="12"/>
    <s v="May 22, 1992 (United States)"/>
    <x v="14"/>
    <n v="60000"/>
    <s v="Ron Howard"/>
    <s v="Bob Dolman"/>
    <s v="Tom Cruise"/>
    <s v="United States"/>
    <n v="60000000"/>
    <n v="137783840"/>
    <n v="9550925.2727272734"/>
    <n v="0.56453528947952092"/>
    <s v="Imagine Films Entertainment"/>
    <n v="140"/>
  </r>
  <r>
    <s v="The Crying Game"/>
    <x v="0"/>
    <x v="6"/>
    <n v="140.30000000000001"/>
    <x v="12"/>
    <s v="February 19, 1993 (United States)"/>
    <x v="4"/>
    <n v="52000"/>
    <s v="Neil Jordan"/>
    <s v="Neil Jordan"/>
    <s v="Stephen Rea"/>
    <s v="United Kingdom"/>
    <m/>
    <n v="62548947"/>
    <n v="4335779.2806818187"/>
    <n v="1"/>
    <s v="Palace Pictures"/>
    <n v="112"/>
  </r>
  <r>
    <s v="Howards End"/>
    <x v="1"/>
    <x v="0"/>
    <n v="140.30000000000001"/>
    <x v="12"/>
    <s v="February 26, 1993 (United States)"/>
    <x v="34"/>
    <n v="30000"/>
    <s v="James Ivory"/>
    <s v="E.M. Forster"/>
    <s v="Anthony Hopkins"/>
    <s v="United Kingdom"/>
    <m/>
    <n v="26341736"/>
    <n v="1825961.2454545456"/>
    <n v="1"/>
    <s v="Merchant Ivory Productions"/>
    <n v="142"/>
  </r>
  <r>
    <s v="Under Siege"/>
    <x v="0"/>
    <x v="2"/>
    <n v="140.30000000000001"/>
    <x v="12"/>
    <s v="October 9, 1992 (United States)"/>
    <x v="16"/>
    <n v="80000"/>
    <s v="Andrew Davis"/>
    <s v="J.F. Lawton"/>
    <s v="Steven Seagal"/>
    <s v="France"/>
    <n v="35000000"/>
    <n v="156563139"/>
    <n v="10852672.135227272"/>
    <n v="0.77644801820178122"/>
    <s v="Warner Bros."/>
    <n v="103"/>
  </r>
  <r>
    <s v="Deep Cover"/>
    <x v="0"/>
    <x v="2"/>
    <n v="140.30000000000001"/>
    <x v="12"/>
    <s v="April 15, 1992 (United States)"/>
    <x v="15"/>
    <n v="9500"/>
    <s v="Bill Duke"/>
    <s v="Michael Tolkin"/>
    <s v="Laurence Fishburne"/>
    <s v="United States"/>
    <n v="8000000"/>
    <n v="16639799"/>
    <n v="1153440.6125"/>
    <n v="0.51922496179190625"/>
    <s v="Image Organization"/>
    <n v="107"/>
  </r>
  <r>
    <s v="Single White Female"/>
    <x v="0"/>
    <x v="0"/>
    <n v="140.30000000000001"/>
    <x v="12"/>
    <s v="August 14, 1992 (United States)"/>
    <x v="5"/>
    <n v="34000"/>
    <s v="Barbet Schroeder"/>
    <s v="John Lutz"/>
    <s v="Bridget Fonda"/>
    <s v="United States"/>
    <n v="16000000"/>
    <n v="48017402"/>
    <n v="3328479.0022727274"/>
    <n v="0.66678747009261352"/>
    <s v="Columbia Pictures"/>
    <n v="107"/>
  </r>
  <r>
    <s v="Cool World"/>
    <x v="8"/>
    <x v="10"/>
    <n v="140.30000000000001"/>
    <x v="12"/>
    <s v="July 10, 1992 (United States)"/>
    <x v="38"/>
    <n v="22000"/>
    <s v="Ralph Bakshi"/>
    <s v="Michael Grais"/>
    <s v="Gabriel Byrne"/>
    <s v="United States"/>
    <n v="30000000"/>
    <n v="14110589"/>
    <n v="978120.3738636364"/>
    <n v="-1.1260629162964069"/>
    <s v="Bakshi Animation"/>
    <n v="102"/>
  </r>
  <r>
    <s v="Glengarry Glen Ross"/>
    <x v="0"/>
    <x v="6"/>
    <n v="140.30000000000001"/>
    <x v="12"/>
    <s v="October 2, 1992 (United States)"/>
    <x v="3"/>
    <n v="98000"/>
    <s v="James Foley"/>
    <s v="David Mamet"/>
    <s v="Al Pacino"/>
    <s v="United States"/>
    <n v="12500000"/>
    <n v="10725228"/>
    <n v="743453.30454545456"/>
    <n v="-0.16547638894016986"/>
    <s v="New Line Cinema"/>
    <n v="100"/>
  </r>
  <r>
    <s v="Wayne's World"/>
    <x v="8"/>
    <x v="3"/>
    <n v="140.30000000000001"/>
    <x v="12"/>
    <s v="February 14, 1992 (United States)"/>
    <x v="9"/>
    <n v="148000"/>
    <s v="Penelope Spheeris"/>
    <s v="Mike Myers"/>
    <s v="Mike Myers"/>
    <s v="United States"/>
    <n v="20000000"/>
    <n v="183097323"/>
    <n v="12691973.526136365"/>
    <n v="0.89076847398801129"/>
    <s v="Paramount Pictures"/>
    <n v="94"/>
  </r>
  <r>
    <s v="Army of Darkness"/>
    <x v="0"/>
    <x v="3"/>
    <n v="140.30000000000001"/>
    <x v="12"/>
    <s v="February 19, 1993 (United States)"/>
    <x v="24"/>
    <n v="166000"/>
    <s v="Sam Raimi"/>
    <s v="Sam Raimi"/>
    <s v="Bruce Campbell"/>
    <s v="United States"/>
    <n v="11000000"/>
    <n v="11502976"/>
    <n v="797365.38181818184"/>
    <n v="4.3725728020296659E-2"/>
    <s v="Dino De Laurentiis Company"/>
    <n v="81"/>
  </r>
  <r>
    <s v="A River Runs Through It"/>
    <x v="1"/>
    <x v="0"/>
    <n v="140.30000000000001"/>
    <x v="12"/>
    <s v="October 30, 1992 (United States)"/>
    <x v="13"/>
    <n v="55000"/>
    <s v="Robert Redford"/>
    <s v="Norman Maclean"/>
    <s v="Craig Sheffer"/>
    <s v="United States"/>
    <n v="12000000"/>
    <n v="43440294"/>
    <n v="3011202.1977272728"/>
    <n v="0.72375877566574476"/>
    <s v="Allied Filmmakers"/>
    <n v="123"/>
  </r>
  <r>
    <s v="Twin Peaks: Fire Walk with Me"/>
    <x v="0"/>
    <x v="0"/>
    <n v="140.30000000000001"/>
    <x v="12"/>
    <s v="August 28, 1992 (United States)"/>
    <x v="4"/>
    <n v="89000"/>
    <s v="David Lynch"/>
    <s v="David Lynch"/>
    <s v="Sheryl Lee"/>
    <s v="France"/>
    <n v="10000000"/>
    <n v="4184990"/>
    <n v="290095.89772727276"/>
    <n v="-1.3894919701122344"/>
    <s v="New Line Cinema"/>
    <n v="134"/>
  </r>
  <r>
    <s v="Of Mice and Men"/>
    <x v="8"/>
    <x v="0"/>
    <n v="140.30000000000001"/>
    <x v="12"/>
    <s v="October 2, 1992 (United States)"/>
    <x v="24"/>
    <n v="41000"/>
    <s v="Gary Sinise"/>
    <s v="John Steinbeck"/>
    <s v="John Malkovich"/>
    <s v="United States"/>
    <m/>
    <n v="5471088"/>
    <n v="379245.87272727274"/>
    <n v="1"/>
    <s v="Metro-Goldwyn-Mayer (MGM)"/>
    <n v="115"/>
  </r>
  <r>
    <s v="Beethoven"/>
    <x v="1"/>
    <x v="3"/>
    <n v="140.30000000000001"/>
    <x v="12"/>
    <s v="April 3, 1992 (United States)"/>
    <x v="46"/>
    <n v="68000"/>
    <s v="Brian Levant"/>
    <s v="John Hughes"/>
    <s v="Charles Grodin"/>
    <s v="United States"/>
    <m/>
    <n v="147214049"/>
    <n v="10204610.214772727"/>
    <n v="1"/>
    <s v="Universal Pictures"/>
    <n v="87"/>
  </r>
  <r>
    <s v="Universal Soldier"/>
    <x v="0"/>
    <x v="2"/>
    <n v="140.30000000000001"/>
    <x v="12"/>
    <s v="July 10, 1992 (United States)"/>
    <x v="22"/>
    <n v="85000"/>
    <s v="Roland Emmerich"/>
    <s v="Richard Rothstein"/>
    <s v="Jean-Claude Van Damme"/>
    <s v="United States"/>
    <n v="23000000"/>
    <n v="36299898"/>
    <n v="2516242.9295454547"/>
    <n v="0.36638940417959304"/>
    <s v="StudioCanal"/>
    <n v="102"/>
  </r>
  <r>
    <s v="Buffy the Vampire Slayer"/>
    <x v="8"/>
    <x v="2"/>
    <n v="140.30000000000001"/>
    <x v="12"/>
    <s v="July 31, 1992 (United States)"/>
    <x v="46"/>
    <n v="41000"/>
    <s v="Fran Rubel Kuzui"/>
    <s v="Joss Whedon"/>
    <s v="Kristy Swanson"/>
    <s v="United States"/>
    <n v="7000000"/>
    <n v="16624456"/>
    <n v="1152377.0636363637"/>
    <n v="0.57893359036831038"/>
    <s v="Twentieth Century Fox"/>
    <n v="86"/>
  </r>
  <r>
    <s v="Sleepwalkers"/>
    <x v="0"/>
    <x v="7"/>
    <n v="140.30000000000001"/>
    <x v="12"/>
    <s v="April 10, 1992 (United States)"/>
    <x v="11"/>
    <n v="21000"/>
    <s v="Mick Garris"/>
    <s v="Stephen King"/>
    <s v="Brian Krause"/>
    <s v="United States"/>
    <n v="15000000"/>
    <n v="30524763"/>
    <n v="2115921.0715909093"/>
    <n v="0.50859569327368737"/>
    <s v="Columbia Pictures"/>
    <n v="91"/>
  </r>
  <r>
    <s v="Chaplin"/>
    <x v="8"/>
    <x v="5"/>
    <n v="140.30000000000001"/>
    <x v="12"/>
    <s v="January 8, 1993 (United States)"/>
    <x v="24"/>
    <n v="55000"/>
    <s v="Richard Attenborough"/>
    <s v="David Robinson"/>
    <s v="Robert Downey Jr."/>
    <s v="United Kingdom"/>
    <n v="31000000"/>
    <n v="9493259"/>
    <n v="658055.45340909099"/>
    <n v="-2.2654750070550063"/>
    <s v="Carolco Pictures"/>
    <n v="143"/>
  </r>
  <r>
    <s v="The Lover"/>
    <x v="0"/>
    <x v="5"/>
    <n v="140.30000000000001"/>
    <x v="12"/>
    <s v="October 30, 1992 (United States)"/>
    <x v="15"/>
    <n v="20000"/>
    <s v="Jean-Jacques Annaud"/>
    <s v="Marguerite Duras"/>
    <s v="Jane March"/>
    <s v="France"/>
    <m/>
    <n v="5013090"/>
    <n v="347498.28409090912"/>
    <n v="1"/>
    <s v="Films A2"/>
    <n v="115"/>
  </r>
  <r>
    <s v="Home Alone 2: Lost in New York"/>
    <x v="1"/>
    <x v="1"/>
    <n v="140.30000000000001"/>
    <x v="12"/>
    <s v="November 20, 1992 (United States)"/>
    <x v="8"/>
    <n v="318000"/>
    <s v="Chris Columbus"/>
    <s v="John Hughes"/>
    <s v="Macaulay Culkin"/>
    <s v="United States"/>
    <n v="28000000"/>
    <n v="358994850"/>
    <n v="24884870.28409091"/>
    <n v="0.92200445215300442"/>
    <s v="Twentieth Century Fox"/>
    <n v="120"/>
  </r>
  <r>
    <s v="The Hand That Rocks the Cradle"/>
    <x v="0"/>
    <x v="0"/>
    <n v="140.30000000000001"/>
    <x v="12"/>
    <s v="January 10, 1992 (United States)"/>
    <x v="14"/>
    <n v="40000"/>
    <s v="Curtis Hanson"/>
    <s v="Amanda Silver"/>
    <s v="Annabella Sciorra"/>
    <s v="United States"/>
    <n v="11700000"/>
    <n v="88036683"/>
    <n v="6102542.7988636363"/>
    <n v="0.86710085385656799"/>
    <s v="Hollywood Pictures"/>
    <n v="110"/>
  </r>
  <r>
    <s v="Newsies"/>
    <x v="1"/>
    <x v="0"/>
    <n v="140.30000000000001"/>
    <x v="12"/>
    <s v="April 10, 1992 (United States)"/>
    <x v="15"/>
    <n v="19000"/>
    <s v="Kenny Ortega"/>
    <s v="Bob Tzudiker"/>
    <s v="Christian Bale"/>
    <s v="United States"/>
    <n v="15000000"/>
    <n v="2819485"/>
    <n v="195441.57386363638"/>
    <n v="-4.3201205184634786"/>
    <s v="Touchwood Pacific Partners 1"/>
    <n v="121"/>
  </r>
  <r>
    <s v="Malcolm X"/>
    <x v="8"/>
    <x v="5"/>
    <n v="140.30000000000001"/>
    <x v="12"/>
    <s v="November 18, 1992 (United States)"/>
    <x v="3"/>
    <n v="89000"/>
    <s v="Spike Lee"/>
    <s v="Alex Haley"/>
    <s v="Denzel Washington"/>
    <s v="Japan"/>
    <n v="33000000"/>
    <n v="48169910"/>
    <n v="3339050.5795454546"/>
    <n v="0.3149250226957036"/>
    <s v="Largo International N.V."/>
    <n v="202"/>
  </r>
  <r>
    <s v="Patriot Games"/>
    <x v="0"/>
    <x v="2"/>
    <n v="140.30000000000001"/>
    <x v="12"/>
    <s v="June 5, 1992 (United States)"/>
    <x v="15"/>
    <n v="106000"/>
    <s v="Phillip Noyce"/>
    <s v="Tom Clancy"/>
    <s v="Harrison Ford"/>
    <s v="United States"/>
    <n v="45000000"/>
    <n v="178051587"/>
    <n v="12342212.280681819"/>
    <n v="0.74726425774570604"/>
    <s v="Mace Neufeld Productions"/>
    <n v="117"/>
  </r>
  <r>
    <s v="Dead Alive"/>
    <x v="0"/>
    <x v="3"/>
    <n v="140.30000000000001"/>
    <x v="12"/>
    <s v="February 12, 1993 (United States)"/>
    <x v="24"/>
    <n v="93000"/>
    <s v="Peter Jackson"/>
    <s v="Stephen Sinclair"/>
    <s v="Timothy Balme"/>
    <s v="New Zealand"/>
    <n v="3000000"/>
    <n v="242623"/>
    <n v="16818.185227272726"/>
    <n v="-11.364862358473847"/>
    <s v="WingNut Films"/>
    <n v="104"/>
  </r>
  <r>
    <s v="Poison Ivy"/>
    <x v="0"/>
    <x v="0"/>
    <n v="140.30000000000001"/>
    <x v="12"/>
    <s v="May 8, 1992 (United States)"/>
    <x v="20"/>
    <n v="18000"/>
    <s v="Katt Shea"/>
    <s v="Melissa Goddard"/>
    <s v="Drew Barrymore"/>
    <s v="United States"/>
    <n v="3000000"/>
    <n v="1829804"/>
    <n v="126838.68636363637"/>
    <n v="-0.63951986114359793"/>
    <s v="New Line Cinema"/>
    <n v="93"/>
  </r>
  <r>
    <s v="Sneakers"/>
    <x v="8"/>
    <x v="3"/>
    <n v="140.30000000000001"/>
    <x v="12"/>
    <s v="September 11, 1992 (United States)"/>
    <x v="12"/>
    <n v="54000"/>
    <s v="Phil Alden Robinson"/>
    <s v="Phil Alden Robinson"/>
    <s v="Robert Redford"/>
    <s v="United States"/>
    <n v="23000000"/>
    <n v="105232691"/>
    <n v="7294538.8079545461"/>
    <n v="0.78143674003357"/>
    <s v="Parkes/Lasker productions"/>
    <n v="126"/>
  </r>
  <r>
    <s v="The Lawnmower Man"/>
    <x v="0"/>
    <x v="4"/>
    <n v="140.30000000000001"/>
    <x v="12"/>
    <s v="March 6, 1992 (United States)"/>
    <x v="20"/>
    <n v="34000"/>
    <s v="Brett Leonard"/>
    <s v="Stephen King"/>
    <s v="Jeff Fahey"/>
    <s v="United Kingdom"/>
    <n v="10000000"/>
    <n v="32100816"/>
    <n v="2225170.2000000002"/>
    <n v="0.68848143922571936"/>
    <s v="Allied Vision"/>
    <n v="108"/>
  </r>
  <r>
    <s v="The Player"/>
    <x v="0"/>
    <x v="3"/>
    <n v="140.30000000000001"/>
    <x v="12"/>
    <s v="May 8, 1992 (United States)"/>
    <x v="24"/>
    <n v="56000"/>
    <s v="Robert Altman"/>
    <s v="Michael Tolkin"/>
    <s v="Tim Robbins"/>
    <s v="United States"/>
    <n v="8000000"/>
    <n v="21706101"/>
    <n v="1504627.4556818183"/>
    <n v="0.63144002693067725"/>
    <s v="Avenue Pictures"/>
    <n v="124"/>
  </r>
  <r>
    <s v="Encino Man"/>
    <x v="1"/>
    <x v="3"/>
    <n v="140.30000000000001"/>
    <x v="12"/>
    <s v="May 22, 1992 (United States)"/>
    <x v="1"/>
    <n v="38000"/>
    <s v="Les Mayfield"/>
    <s v="George Zaloom"/>
    <s v="Sean Astin"/>
    <s v="United States"/>
    <n v="7000000"/>
    <n v="40693477"/>
    <n v="2820797.8374999999"/>
    <n v="0.82798225867993536"/>
    <s v="Encino Man Productions"/>
    <n v="88"/>
  </r>
  <r>
    <s v="White Men Can't Jump"/>
    <x v="0"/>
    <x v="3"/>
    <n v="140.30000000000001"/>
    <x v="12"/>
    <s v="March 27, 1992 (United States)"/>
    <x v="8"/>
    <n v="78000"/>
    <s v="Ron Shelton"/>
    <s v="Ron Shelton"/>
    <s v="Wesley Snipes"/>
    <s v="United States"/>
    <m/>
    <n v="90753806"/>
    <n v="6290888.8250000002"/>
    <n v="1"/>
    <s v="Twentieth Century Fox"/>
    <n v="115"/>
  </r>
  <r>
    <s v="Lethal Weapon 3"/>
    <x v="0"/>
    <x v="2"/>
    <n v="140.30000000000001"/>
    <x v="12"/>
    <s v="May 15, 1992 (United States)"/>
    <x v="17"/>
    <n v="160000"/>
    <s v="Richard Donner"/>
    <s v="Jeffrey Boam"/>
    <s v="Mel Gibson"/>
    <s v="United States"/>
    <n v="35000000"/>
    <n v="321731527"/>
    <n v="22301844.485227272"/>
    <n v="0.89121364534474112"/>
    <s v="Warner Bros."/>
    <n v="118"/>
  </r>
  <r>
    <s v="American Me"/>
    <x v="0"/>
    <x v="5"/>
    <n v="140.30000000000001"/>
    <x v="12"/>
    <s v="March 13, 1992 (United States)"/>
    <x v="13"/>
    <n v="8600"/>
    <s v="Edward James Olmos"/>
    <s v="Floyd Mutrux"/>
    <s v="Edward James Olmos"/>
    <s v="United States"/>
    <n v="16000000"/>
    <n v="13086430"/>
    <n v="907127.53409090918"/>
    <n v="-0.2226405520833413"/>
    <s v="Hivemind"/>
    <n v="125"/>
  </r>
  <r>
    <s v="El Mariachi"/>
    <x v="0"/>
    <x v="2"/>
    <n v="140.30000000000001"/>
    <x v="12"/>
    <s v="February 26, 1993 (United States)"/>
    <x v="15"/>
    <n v="64000"/>
    <s v="Robert Rodriguez"/>
    <s v="Robert Rodriguez"/>
    <s v="Carlos Gallardo"/>
    <s v="Mexico"/>
    <n v="7000"/>
    <n v="2040920"/>
    <n v="141472.86363636365"/>
    <n v="0.99657017423514882"/>
    <s v="Columbia Pictures"/>
    <n v="81"/>
  </r>
  <r>
    <s v="Bitter Moon"/>
    <x v="0"/>
    <x v="0"/>
    <n v="140.30000000000001"/>
    <x v="12"/>
    <s v="March 18, 1994 (United States)"/>
    <x v="13"/>
    <n v="37000"/>
    <s v="Roman Polanski"/>
    <s v="Pascal Bruckner"/>
    <s v="Hugh Grant"/>
    <s v="France"/>
    <n v="5000000"/>
    <n v="1862805"/>
    <n v="129126.25568181819"/>
    <n v="-1.6841242105319665"/>
    <s v="Canal+"/>
    <n v="139"/>
  </r>
  <r>
    <s v="Pet Sematary II"/>
    <x v="0"/>
    <x v="7"/>
    <n v="140.30000000000001"/>
    <x v="12"/>
    <s v="August 28, 1992 (United States)"/>
    <x v="38"/>
    <n v="20000"/>
    <s v="Mary Lambert"/>
    <s v="Richard Outten"/>
    <s v="Edward Furlong"/>
    <s v="United States"/>
    <n v="8000000"/>
    <n v="17092453"/>
    <n v="1184817.7647727274"/>
    <n v="0.53195717431547129"/>
    <s v="Paramount Pictures"/>
    <n v="100"/>
  </r>
  <r>
    <s v="Bad Lieutenant"/>
    <x v="5"/>
    <x v="6"/>
    <n v="140.30000000000001"/>
    <x v="12"/>
    <s v="December 17, 1992 (Argentina)"/>
    <x v="12"/>
    <n v="40000"/>
    <s v="Abel Ferrara"/>
    <s v="ZoÃ« Lund"/>
    <s v="Harvey Keitel"/>
    <s v="United States"/>
    <n v="1000000"/>
    <n v="2038916"/>
    <n v="141333.95000000001"/>
    <n v="0.50954330634513634"/>
    <s v="Bad Lt. Productions"/>
    <n v="96"/>
  </r>
  <r>
    <s v="Singles"/>
    <x v="8"/>
    <x v="3"/>
    <n v="140.30000000000001"/>
    <x v="12"/>
    <s v="September 18, 1992 (United States)"/>
    <x v="17"/>
    <n v="28000"/>
    <s v="Cameron Crowe"/>
    <s v="Cameron Crowe"/>
    <s v="Bridget Fonda"/>
    <s v="United States"/>
    <m/>
    <n v="18471850"/>
    <n v="1280435.0568181819"/>
    <n v="1"/>
    <s v="Warner Bros."/>
    <n v="99"/>
  </r>
  <r>
    <s v="FernGully: The Last Rainforest"/>
    <x v="2"/>
    <x v="10"/>
    <n v="140.30000000000001"/>
    <x v="12"/>
    <s v="April 10, 1992 (United States)"/>
    <x v="16"/>
    <n v="28000"/>
    <s v="Bill Kroyer"/>
    <s v="Jim Cox"/>
    <s v="Samantha Mathis"/>
    <s v="Australia"/>
    <n v="24000000"/>
    <n v="32710894"/>
    <n v="2267459.6977272728"/>
    <n v="0.26629947808824789"/>
    <s v="FAI Films"/>
    <n v="76"/>
  </r>
  <r>
    <s v="HouseSitter"/>
    <x v="1"/>
    <x v="3"/>
    <n v="140.30000000000001"/>
    <x v="12"/>
    <s v="June 12, 1992 (United States)"/>
    <x v="10"/>
    <n v="23000"/>
    <s v="Frank Oz"/>
    <s v="Mark Stein"/>
    <s v="Steve Martin"/>
    <s v="United States"/>
    <n v="26000000"/>
    <n v="94900635"/>
    <n v="6578339.4715909092"/>
    <n v="0.72602923046826817"/>
    <s v="Imagine Entertainment"/>
    <n v="102"/>
  </r>
  <r>
    <s v="School Ties"/>
    <x v="8"/>
    <x v="0"/>
    <n v="140.30000000000001"/>
    <x v="12"/>
    <s v="September 18, 1992 (United States)"/>
    <x v="15"/>
    <n v="23000"/>
    <s v="Robert Mandel"/>
    <s v="Dick Wolf"/>
    <s v="Brendan Fraser"/>
    <s v="United States"/>
    <n v="18000000"/>
    <n v="14715067"/>
    <n v="1020021.6897727273"/>
    <n v="-0.2232360206039157"/>
    <s v="Paramount Pictures"/>
    <n v="106"/>
  </r>
  <r>
    <s v="Hoffa"/>
    <x v="0"/>
    <x v="5"/>
    <n v="140.30000000000001"/>
    <x v="12"/>
    <s v="December 25, 1992 (United States)"/>
    <x v="14"/>
    <n v="22000"/>
    <s v="Danny DeVito"/>
    <s v="David Mamet"/>
    <s v="Jack Nicholson"/>
    <s v="United States"/>
    <n v="35000000"/>
    <n v="29302121"/>
    <n v="2031169.7511363637"/>
    <n v="-0.19445278381042791"/>
    <s v="Twentieth Century Fox"/>
    <n v="140"/>
  </r>
  <r>
    <s v="Juice"/>
    <x v="0"/>
    <x v="2"/>
    <n v="140.30000000000001"/>
    <x v="12"/>
    <s v="January 17, 1992 (United States)"/>
    <x v="12"/>
    <n v="25000"/>
    <s v="Ernest R. Dickerson"/>
    <s v="Ernest R. Dickerson"/>
    <s v="Omar Epps"/>
    <s v="United States"/>
    <n v="5000000"/>
    <n v="20146880"/>
    <n v="1396545.0909090911"/>
    <n v="0.75182261471751455"/>
    <s v="Island World"/>
    <n v="95"/>
  </r>
  <r>
    <s v="Damage"/>
    <x v="0"/>
    <x v="0"/>
    <n v="140.30000000000001"/>
    <x v="12"/>
    <s v="January 22, 1993 (United States)"/>
    <x v="8"/>
    <n v="17000"/>
    <s v="Louis Malle"/>
    <s v="David Hare"/>
    <s v="Jeremy Irons"/>
    <s v="United Kingdom"/>
    <m/>
    <n v="7532911"/>
    <n v="522167.69431818184"/>
    <n v="1"/>
    <s v="Nouvelles Ã‰ditions de Films (NEF)"/>
    <n v="111"/>
  </r>
  <r>
    <s v="Forever Young"/>
    <x v="1"/>
    <x v="0"/>
    <n v="140.30000000000001"/>
    <x v="12"/>
    <s v="December 16, 1992 (United States)"/>
    <x v="21"/>
    <n v="45000"/>
    <s v="Steve Miner"/>
    <s v="J.J. Abrams"/>
    <s v="Mel Gibson"/>
    <s v="United States"/>
    <m/>
    <n v="127956187"/>
    <n v="8869690.2352272738"/>
    <n v="1"/>
    <s v="Warner Bros."/>
    <n v="102"/>
  </r>
  <r>
    <s v="Man Bites Dog"/>
    <x v="5"/>
    <x v="3"/>
    <n v="140.30000000000001"/>
    <x v="12"/>
    <s v="January 15, 1993 (United States)"/>
    <x v="24"/>
    <n v="37000"/>
    <s v="RÃ©my Belvaux"/>
    <s v="RÃ©my Belvaux"/>
    <s v="BenoÃ®t Poelvoorde"/>
    <s v="Belgium"/>
    <m/>
    <n v="205569"/>
    <n v="14249.669318181819"/>
    <n v="1"/>
    <s v="Les Artistes Anonymes"/>
    <n v="95"/>
  </r>
  <r>
    <s v="3 Ninjas"/>
    <x v="1"/>
    <x v="2"/>
    <n v="140.30000000000001"/>
    <x v="12"/>
    <s v="August 7, 1992 (United States)"/>
    <x v="11"/>
    <n v="21000"/>
    <s v="Jon Turteltaub"/>
    <s v="Kenny Kim"/>
    <s v="Victor Wong"/>
    <s v="United States"/>
    <n v="6500000"/>
    <n v="29000301"/>
    <n v="2010248.1375"/>
    <n v="0.77586439533851737"/>
    <s v="Touchstone Pictures"/>
    <n v="84"/>
  </r>
  <r>
    <s v="Hellraiser III: Hell on Earth"/>
    <x v="0"/>
    <x v="4"/>
    <n v="140.30000000000001"/>
    <x v="12"/>
    <s v="September 11, 1992 (United States)"/>
    <x v="30"/>
    <n v="28000"/>
    <s v="Anthony Hickox"/>
    <s v="Peter Atkins"/>
    <s v="Terry Farrell"/>
    <s v="United States"/>
    <n v="5000000"/>
    <n v="12534961"/>
    <n v="868900.70568181819"/>
    <n v="0.60111563171197735"/>
    <s v="Fifth Avenue Entertainment"/>
    <n v="97"/>
  </r>
  <r>
    <s v="Body of Evidence"/>
    <x v="0"/>
    <x v="0"/>
    <n v="140.30000000000001"/>
    <x v="12"/>
    <s v="January 15, 1993 (United States)"/>
    <x v="54"/>
    <n v="14000"/>
    <s v="Uli Edel"/>
    <s v="Brad Mirman"/>
    <s v="Madonna"/>
    <s v="Germany"/>
    <n v="30000000"/>
    <n v="13273595"/>
    <n v="920101.47159090918"/>
    <n v="-1.260126212981487"/>
    <s v="Constantin Film"/>
    <n v="99"/>
  </r>
  <r>
    <s v="Honey, I Blew Up the Kid"/>
    <x v="1"/>
    <x v="1"/>
    <n v="140.30000000000001"/>
    <x v="12"/>
    <s v="July 17, 1992 (United States)"/>
    <x v="38"/>
    <n v="42000"/>
    <s v="Randal Kleiser"/>
    <s v="Stuart Gordon"/>
    <s v="Rick Moranis"/>
    <s v="United States"/>
    <n v="40000000"/>
    <n v="58662452"/>
    <n v="4066374.5136363637"/>
    <n v="0.31813283222460598"/>
    <s v="Touchwood Pacific Partners 1"/>
    <n v="89"/>
  </r>
  <r>
    <s v="Captain Ron"/>
    <x v="8"/>
    <x v="1"/>
    <n v="140.30000000000001"/>
    <x v="12"/>
    <s v="September 18, 1992 (United States)"/>
    <x v="1"/>
    <n v="21000"/>
    <s v="Thom Eberhardt"/>
    <s v="John Dwyer"/>
    <s v="Kurt Russell"/>
    <s v="United States"/>
    <n v="24000000"/>
    <n v="22518097"/>
    <n v="1560913.5420454545"/>
    <n v="-6.5809424304371728E-2"/>
    <s v="Touchstone Pictures"/>
    <n v="100"/>
  </r>
  <r>
    <s v="The Cutting Edge"/>
    <x v="1"/>
    <x v="3"/>
    <n v="140.30000000000001"/>
    <x v="12"/>
    <s v="March 27, 1992 (United States)"/>
    <x v="15"/>
    <n v="19000"/>
    <s v="Paul Michael Glaser"/>
    <s v="Tony Gilroy"/>
    <s v="D.B. Sweeney"/>
    <s v="United States"/>
    <m/>
    <n v="25105517"/>
    <n v="1740268.7920454545"/>
    <n v="1"/>
    <s v="Metro-Goldwyn-Mayer (MGM)"/>
    <n v="101"/>
  </r>
  <r>
    <s v="Passenger 57"/>
    <x v="0"/>
    <x v="2"/>
    <n v="140.30000000000001"/>
    <x v="12"/>
    <s v="November 6, 1992 (United States)"/>
    <x v="23"/>
    <n v="46000"/>
    <s v="Kevin Hooks"/>
    <s v="Stewart Raffill"/>
    <s v="Wesley Snipes"/>
    <s v="United States"/>
    <n v="15000000"/>
    <n v="44065653"/>
    <n v="3054550.9465909093"/>
    <n v="0.65959882632398525"/>
    <s v="Warner Bros."/>
    <n v="84"/>
  </r>
  <r>
    <s v="JamÃ³n, JamÃ³n"/>
    <x v="0"/>
    <x v="3"/>
    <n v="140.30000000000001"/>
    <x v="12"/>
    <s v="February 4, 1994 (United States)"/>
    <x v="5"/>
    <n v="13000"/>
    <s v="Bigas Luna"/>
    <s v="Cuca Canals"/>
    <s v="PenÃ©lope Cruz"/>
    <s v="Spain"/>
    <m/>
    <m/>
    <n v="0"/>
    <e v="#DIV/0!"/>
    <s v="Lolafilms"/>
    <n v="95"/>
  </r>
  <r>
    <s v="Children of the Corn II: the Final Sacrifice"/>
    <x v="0"/>
    <x v="4"/>
    <n v="140.30000000000001"/>
    <x v="12"/>
    <s v="January 29, 1993 (United States)"/>
    <x v="36"/>
    <n v="7900"/>
    <s v="David Price"/>
    <s v="A L Katz"/>
    <s v="Terence Knox"/>
    <s v="United States"/>
    <n v="900000"/>
    <n v="6980986"/>
    <n v="483909.25681818184"/>
    <n v="0.87107838348336464"/>
    <s v="Fifth Avenue Entertainment"/>
    <n v="92"/>
  </r>
  <r>
    <s v="Ladybugs"/>
    <x v="8"/>
    <x v="3"/>
    <n v="140.30000000000001"/>
    <x v="12"/>
    <s v="March 27, 1992 (United States)"/>
    <x v="30"/>
    <n v="9100"/>
    <s v="Sidney J. Furie"/>
    <s v="Curtis Burch"/>
    <s v="Rodney Dangerfield"/>
    <s v="United States"/>
    <m/>
    <n v="14796494"/>
    <n v="1025666.0613636364"/>
    <n v="1"/>
    <s v="Ladybugs"/>
    <n v="90"/>
  </r>
  <r>
    <s v="Radio Flyer"/>
    <x v="8"/>
    <x v="0"/>
    <n v="140.30000000000001"/>
    <x v="12"/>
    <s v="February 21, 1992 (United States)"/>
    <x v="9"/>
    <n v="13000"/>
    <s v="Richard Donner"/>
    <s v="David Mickey Evans"/>
    <s v="Lorraine Bracco"/>
    <s v="United States"/>
    <n v="35000000"/>
    <n v="4651977"/>
    <n v="322466.58750000002"/>
    <n v="-6.5236829416826438"/>
    <s v="Columbia Pictures"/>
    <n v="114"/>
  </r>
  <r>
    <s v="Strictly Ballroom"/>
    <x v="1"/>
    <x v="3"/>
    <n v="140.30000000000001"/>
    <x v="12"/>
    <s v="February 12, 1993 (United States)"/>
    <x v="13"/>
    <n v="26000"/>
    <s v="Baz Luhrmann"/>
    <s v="Baz Luhrmann"/>
    <s v="Paul Mercurio"/>
    <s v="Australia"/>
    <m/>
    <n v="11749595"/>
    <n v="814460.5625"/>
    <n v="1"/>
    <s v="Beyond Films"/>
    <n v="94"/>
  </r>
  <r>
    <s v="Raising Cain"/>
    <x v="0"/>
    <x v="6"/>
    <n v="140.30000000000001"/>
    <x v="12"/>
    <s v="August 7, 1992 (United States)"/>
    <x v="10"/>
    <n v="15000"/>
    <s v="Brian De Palma"/>
    <s v="Brian De Palma"/>
    <s v="John Lithgow"/>
    <s v="United States"/>
    <n v="12000000"/>
    <n v="37170057"/>
    <n v="2576560.769318182"/>
    <n v="0.67715949426711941"/>
    <s v="Pacific Western"/>
    <n v="92"/>
  </r>
  <r>
    <s v="Orlando"/>
    <x v="8"/>
    <x v="5"/>
    <n v="140.30000000000001"/>
    <x v="12"/>
    <s v="June 9, 1993 (United States)"/>
    <x v="13"/>
    <n v="15000"/>
    <s v="Sally Potter"/>
    <s v="Virginia Woolf"/>
    <s v="Tilda Swinton"/>
    <s v="United Kingdom"/>
    <n v="4000000"/>
    <n v="5378172"/>
    <n v="372805.10454545455"/>
    <n v="0.25625286807487746"/>
    <s v="Adventure Pictures"/>
    <n v="94"/>
  </r>
  <r>
    <s v="Gladiator"/>
    <x v="0"/>
    <x v="2"/>
    <n v="140.30000000000001"/>
    <x v="12"/>
    <s v="March 6, 1992 (United States)"/>
    <x v="16"/>
    <n v="8500"/>
    <s v="Rowdy Herrington"/>
    <s v="Djordje Milicevic"/>
    <s v="James Marshall"/>
    <s v="United States"/>
    <n v="20000000"/>
    <n v="9223441"/>
    <n v="639352.16022727278"/>
    <n v="-1.1683881319347085"/>
    <s v="Columbia Pictures"/>
    <n v="101"/>
  </r>
  <r>
    <s v="Split Second"/>
    <x v="0"/>
    <x v="2"/>
    <n v="140.30000000000001"/>
    <x v="12"/>
    <s v="May 1, 1992 (United States)"/>
    <x v="19"/>
    <n v="13000"/>
    <s v="Tony Maylam"/>
    <s v="Gary Scott Thompson"/>
    <s v="Rutger Hauer"/>
    <s v="United Kingdom"/>
    <n v="7000000"/>
    <n v="5430822"/>
    <n v="376454.70681818185"/>
    <n v="-0.28893931710521908"/>
    <s v="Challenge Film Corporation"/>
    <n v="90"/>
  </r>
  <r>
    <s v="Tom and Jerry: The Movie"/>
    <x v="2"/>
    <x v="10"/>
    <n v="140.30000000000001"/>
    <x v="12"/>
    <s v="July 30, 1993 (United States)"/>
    <x v="20"/>
    <n v="10000"/>
    <s v="Phil Roman"/>
    <s v="Dennis Marks"/>
    <s v="Richard Kind"/>
    <s v="United States"/>
    <n v="8000000"/>
    <n v="3560469"/>
    <n v="246805.23750000002"/>
    <n v="-1.2468950017539824"/>
    <s v="Turner Pictures (I)"/>
    <n v="84"/>
  </r>
  <r>
    <s v="Toys"/>
    <x v="8"/>
    <x v="1"/>
    <n v="140.30000000000001"/>
    <x v="12"/>
    <s v="December 18, 1992 (United States)"/>
    <x v="27"/>
    <n v="31000"/>
    <s v="Barry Levinson"/>
    <s v="Valerie Curtin"/>
    <s v="Robin Williams"/>
    <s v="United States"/>
    <n v="43000000"/>
    <n v="23278931"/>
    <n v="1613653.1715909091"/>
    <n v="-0.84716385816857309"/>
    <s v="Baltimore Pictures"/>
    <n v="118"/>
  </r>
  <r>
    <s v="Romper Stomper"/>
    <x v="0"/>
    <x v="6"/>
    <n v="140.30000000000001"/>
    <x v="12"/>
    <s v="November 12, 1992 (Australia)"/>
    <x v="8"/>
    <n v="38000"/>
    <s v="Geoffrey Wright"/>
    <s v="Geoffrey Wright"/>
    <s v="Russell Crowe"/>
    <s v="Australia"/>
    <m/>
    <n v="175340"/>
    <n v="12154.25"/>
    <n v="1"/>
    <s v="Film Victoria"/>
    <n v="94"/>
  </r>
  <r>
    <s v="1492: Conquest of Paradise"/>
    <x v="8"/>
    <x v="1"/>
    <n v="140.30000000000001"/>
    <x v="12"/>
    <s v="October 9, 1992 (United States)"/>
    <x v="16"/>
    <n v="29000"/>
    <s v="Ridley Scott"/>
    <s v="Rose Bosch"/>
    <s v="GÃ©rard Depardieu"/>
    <s v="United Kingdom"/>
    <n v="47000000"/>
    <n v="7191399"/>
    <n v="498494.70340909093"/>
    <n v="-5.535585078786478"/>
    <s v="Gaumont"/>
    <n v="154"/>
  </r>
  <r>
    <s v="Pure Country"/>
    <x v="1"/>
    <x v="0"/>
    <n v="140.30000000000001"/>
    <x v="12"/>
    <s v="October 23, 1992 (United States)"/>
    <x v="9"/>
    <n v="4100"/>
    <s v="Christopher Cain"/>
    <s v="Rex McGee"/>
    <s v="George Strait"/>
    <s v="United States"/>
    <n v="10000000"/>
    <n v="15164458"/>
    <n v="1051172.6568181817"/>
    <n v="0.34056330928543571"/>
    <s v="Warner Bros."/>
    <n v="112"/>
  </r>
  <r>
    <s v="Boomerang"/>
    <x v="0"/>
    <x v="3"/>
    <n v="140.30000000000001"/>
    <x v="12"/>
    <s v="July 1, 1992 (United States)"/>
    <x v="30"/>
    <n v="27000"/>
    <s v="Reginald Hudlin"/>
    <s v="Barry W. Blaustein"/>
    <s v="Eddie Murphy"/>
    <s v="United States"/>
    <n v="42000000"/>
    <n v="131052444"/>
    <n v="9084317.1409090906"/>
    <n v="0.67951761357460838"/>
    <s v="Paramount Pictures"/>
    <n v="117"/>
  </r>
  <r>
    <s v="The Power of One"/>
    <x v="8"/>
    <x v="0"/>
    <n v="140.30000000000001"/>
    <x v="12"/>
    <s v="March 27, 1992 (United States)"/>
    <x v="13"/>
    <n v="9500"/>
    <s v="John G. Avildsen"/>
    <s v="Bryce Courtenay"/>
    <s v="Stephen Dorff"/>
    <s v="Australia"/>
    <n v="18000000"/>
    <n v="2827107"/>
    <n v="195969.91704545455"/>
    <n v="-5.3669326983379122"/>
    <s v="Alcor Films"/>
    <n v="127"/>
  </r>
  <r>
    <s v="Dr. Giggles"/>
    <x v="0"/>
    <x v="3"/>
    <n v="140.30000000000001"/>
    <x v="12"/>
    <s v="October 23, 1992 (United States)"/>
    <x v="33"/>
    <n v="5900"/>
    <s v="Manny Coto"/>
    <s v="Manny Coto"/>
    <s v="Larry Drake"/>
    <s v="United States"/>
    <m/>
    <n v="8403433"/>
    <n v="582510.69659090915"/>
    <n v="1"/>
    <s v="Dark Horse Entertainment"/>
    <n v="95"/>
  </r>
  <r>
    <s v="Sidekicks"/>
    <x v="1"/>
    <x v="2"/>
    <n v="140.30000000000001"/>
    <x v="12"/>
    <s v="April 30, 1993 (United States)"/>
    <x v="27"/>
    <n v="8000"/>
    <s v="Aaron Norris"/>
    <s v="Lou Illar"/>
    <s v="Chuck Norris"/>
    <s v="United States"/>
    <m/>
    <n v="17180393"/>
    <n v="1190913.6056818182"/>
    <n v="1"/>
    <s v="Gallery Films"/>
    <n v="101"/>
  </r>
  <r>
    <s v="Medicine Man"/>
    <x v="8"/>
    <x v="1"/>
    <n v="140.30000000000001"/>
    <x v="12"/>
    <s v="February 7, 1992 (United States)"/>
    <x v="22"/>
    <n v="22000"/>
    <s v="John McTiernan"/>
    <s v="Tom Schulman"/>
    <s v="Sean Connery"/>
    <s v="United States"/>
    <n v="40000000"/>
    <n v="45500797"/>
    <n v="3154032.519318182"/>
    <n v="0.12089451971577553"/>
    <s v="Hollywood Pictures"/>
    <n v="106"/>
  </r>
  <r>
    <s v="Honeymoon in Vegas"/>
    <x v="8"/>
    <x v="3"/>
    <n v="140.30000000000001"/>
    <x v="12"/>
    <s v="August 28, 1992 (United States)"/>
    <x v="1"/>
    <n v="17000"/>
    <s v="Andrew Bergman"/>
    <s v="Andrew Bergman"/>
    <s v="James Caan"/>
    <s v="United States"/>
    <n v="25000000"/>
    <n v="35208854"/>
    <n v="2440613.7431818182"/>
    <n v="0.28995132871975898"/>
    <s v="Castle Rock Entertainment"/>
    <n v="96"/>
  </r>
  <r>
    <s v="Thunderheart"/>
    <x v="0"/>
    <x v="6"/>
    <n v="140.30000000000001"/>
    <x v="12"/>
    <s v="April 3, 1992 (United States)"/>
    <x v="8"/>
    <n v="15000"/>
    <s v="Michael Apted"/>
    <s v="John Fusco"/>
    <s v="Val Kilmer"/>
    <s v="United States"/>
    <n v="15000000"/>
    <n v="22660758"/>
    <n v="1570802.5431818182"/>
    <n v="0.33806274264965014"/>
    <s v="TriStar Pictures"/>
    <n v="119"/>
  </r>
  <r>
    <s v="Stop! Or My Mom Will Shoot"/>
    <x v="8"/>
    <x v="2"/>
    <n v="140.30000000000001"/>
    <x v="12"/>
    <s v="February 21, 1992 (United States)"/>
    <x v="36"/>
    <n v="39000"/>
    <s v="Roger Spottiswoode"/>
    <s v="Blake Snyder"/>
    <s v="Sylvester Stallone"/>
    <s v="United States"/>
    <n v="45000000"/>
    <n v="70611210"/>
    <n v="4894640.6931818184"/>
    <n v="0.36270742280156365"/>
    <s v="Northern Lights Entertainment"/>
    <n v="87"/>
  </r>
  <r>
    <s v="Innocent Blood"/>
    <x v="0"/>
    <x v="2"/>
    <n v="140.30000000000001"/>
    <x v="12"/>
    <s v="September 25, 1992 (United States)"/>
    <x v="19"/>
    <n v="9500"/>
    <s v="John Landis"/>
    <s v="Michael Wolk"/>
    <s v="Anne Parillaud"/>
    <s v="United States"/>
    <n v="20000000"/>
    <n v="4943279"/>
    <n v="342659.11249999999"/>
    <n v="-3.0458974700800825"/>
    <s v="Warner Bros."/>
    <n v="112"/>
  </r>
  <r>
    <s v="Unlawful Entry"/>
    <x v="0"/>
    <x v="6"/>
    <n v="140.30000000000001"/>
    <x v="12"/>
    <s v="June 26, 1992 (United States)"/>
    <x v="21"/>
    <n v="15000"/>
    <s v="Jonathan Kaplan"/>
    <s v="George Putnam"/>
    <s v="Kurt Russell"/>
    <s v="Japan"/>
    <m/>
    <n v="57138719"/>
    <n v="3960752.1125000003"/>
    <n v="1"/>
    <s v="Largo Entertainment"/>
    <n v="111"/>
  </r>
  <r>
    <s v="Lorenzo's Oil"/>
    <x v="8"/>
    <x v="5"/>
    <n v="140.30000000000001"/>
    <x v="12"/>
    <s v="January 29, 1993 (United States)"/>
    <x v="4"/>
    <n v="21000"/>
    <s v="George Miller"/>
    <s v="George Miller"/>
    <s v="Nick Nolte"/>
    <s v="United States"/>
    <n v="30000000"/>
    <n v="7286388"/>
    <n v="505079.16818181821"/>
    <n v="-3.1172663327838155"/>
    <s v="Universal Pictures"/>
    <n v="129"/>
  </r>
  <r>
    <s v="Final Analysis"/>
    <x v="0"/>
    <x v="0"/>
    <n v="140.30000000000001"/>
    <x v="12"/>
    <s v="February 7, 1992 (United States)"/>
    <x v="23"/>
    <n v="14000"/>
    <s v="Phil Joanou"/>
    <s v="Robert Berger"/>
    <s v="Richard Gere"/>
    <s v="United States"/>
    <n v="32000000"/>
    <n v="28590665"/>
    <n v="1981852.9147727273"/>
    <n v="-0.11924643935354425"/>
    <s v="Warner Bros."/>
    <n v="124"/>
  </r>
  <r>
    <s v="One False Move"/>
    <x v="0"/>
    <x v="6"/>
    <n v="140.30000000000001"/>
    <x v="12"/>
    <s v="May 8, 1992 (United States)"/>
    <x v="12"/>
    <n v="11000"/>
    <s v="Carl Franklin"/>
    <s v="Billy Bob Thornton"/>
    <s v="Bill Paxton"/>
    <s v="United States"/>
    <m/>
    <n v="1543112"/>
    <n v="106965.71818181819"/>
    <n v="1"/>
    <s v="IRS Media"/>
    <n v="105"/>
  </r>
  <r>
    <s v="Stay Tuned"/>
    <x v="1"/>
    <x v="1"/>
    <n v="140.30000000000001"/>
    <x v="12"/>
    <s v="August 14, 1992 (United States)"/>
    <x v="19"/>
    <n v="11000"/>
    <s v="Peter Hyams"/>
    <s v="Tom S. Parker"/>
    <s v="John Ritter"/>
    <s v="United States"/>
    <n v="25000000"/>
    <n v="10736401"/>
    <n v="744227.79659090913"/>
    <n v="-1.3285270362014237"/>
    <s v="Morgan Creek Entertainment"/>
    <n v="88"/>
  </r>
  <r>
    <s v="Consenting Adults"/>
    <x v="0"/>
    <x v="6"/>
    <n v="140.30000000000001"/>
    <x v="12"/>
    <s v="October 16, 1992 (United States)"/>
    <x v="46"/>
    <n v="7000"/>
    <s v="Alan J. Pakula"/>
    <s v="Matthew Chapman"/>
    <s v="Kevin Kline"/>
    <s v="United States"/>
    <n v="18000000"/>
    <n v="21591728"/>
    <n v="1496699.3272727274"/>
    <n v="0.16634740860018243"/>
    <s v="Hollywood Pictures"/>
    <n v="99"/>
  </r>
  <r>
    <s v="Fortress"/>
    <x v="0"/>
    <x v="2"/>
    <n v="140.30000000000001"/>
    <x v="12"/>
    <s v="September 3, 1993 (United States)"/>
    <x v="23"/>
    <n v="28000"/>
    <s v="Stuart Gordon"/>
    <s v="Troy Neighbors"/>
    <s v="Christopher Lambert"/>
    <s v="Australia"/>
    <n v="8000000"/>
    <n v="6739141"/>
    <n v="467145.00113636366"/>
    <n v="-0.18709491313507168"/>
    <s v="Davis Entertainment"/>
    <n v="95"/>
  </r>
  <r>
    <s v="Once Upon a Crime..."/>
    <x v="1"/>
    <x v="3"/>
    <n v="140.30000000000001"/>
    <x v="12"/>
    <s v="March 6, 1992 (United States)"/>
    <x v="23"/>
    <n v="4100"/>
    <s v="Eugene Levy"/>
    <s v="Rodolfo Sonego"/>
    <s v="John Candy"/>
    <s v="United States"/>
    <n v="18000000"/>
    <n v="8669847"/>
    <n v="600978.03068181826"/>
    <n v="-1.076161205612971"/>
    <s v="Ascot Film"/>
    <n v="94"/>
  </r>
  <r>
    <s v="Mom and Dad Save the World"/>
    <x v="1"/>
    <x v="1"/>
    <n v="140.30000000000001"/>
    <x v="12"/>
    <s v="July 24, 1992 (United States)"/>
    <x v="20"/>
    <n v="4400"/>
    <s v="Greg Beeman"/>
    <s v="Chris Matheson"/>
    <s v="Teri Garr"/>
    <s v="United States"/>
    <n v="14000000"/>
    <n v="2034470"/>
    <n v="141025.76136363638"/>
    <n v="-5.8813990867400356"/>
    <s v="Home Box Office (HBO)"/>
    <n v="88"/>
  </r>
  <r>
    <s v="Supercop"/>
    <x v="0"/>
    <x v="2"/>
    <n v="140.30000000000001"/>
    <x v="12"/>
    <s v="July 4, 1992 (Hong Kong)"/>
    <x v="15"/>
    <n v="20000"/>
    <s v="Stanley Tong"/>
    <s v="Edward Tang"/>
    <s v="Jackie Chan"/>
    <s v="Hong Kong"/>
    <n v="900000"/>
    <n v="16270600"/>
    <n v="1127848.4090909092"/>
    <n v="0.94468550637345883"/>
    <s v="Golden Harvest Company"/>
    <n v="91"/>
  </r>
  <r>
    <s v="Jennifer 8"/>
    <x v="0"/>
    <x v="6"/>
    <n v="140.30000000000001"/>
    <x v="12"/>
    <s v="November 6, 1992 (United States)"/>
    <x v="21"/>
    <n v="16000"/>
    <s v="Bruce Robinson"/>
    <s v="Bruce Robinson"/>
    <s v="Andy Garcia"/>
    <s v="Canada"/>
    <n v="20000000"/>
    <n v="11390479"/>
    <n v="789567.29431818181"/>
    <n v="-0.75585240971867818"/>
    <s v="Paramount Pictures"/>
    <n v="124"/>
  </r>
  <r>
    <s v="BÃ©bÃ©'s Kids"/>
    <x v="8"/>
    <x v="10"/>
    <n v="140.30000000000001"/>
    <x v="12"/>
    <s v="July 31, 1992 (United States)"/>
    <x v="1"/>
    <n v="4900"/>
    <s v="Bruce W. Smith"/>
    <s v="Robin Harris"/>
    <s v="Faizon Love"/>
    <s v="United States"/>
    <m/>
    <n v="8442162"/>
    <n v="585195.32045454544"/>
    <n v="1"/>
    <s v="Hyperion Pictures"/>
    <n v="72"/>
  </r>
  <r>
    <s v="Memoirs of an Invisible Man"/>
    <x v="8"/>
    <x v="3"/>
    <n v="140.30000000000001"/>
    <x v="12"/>
    <s v="February 28, 1992 (United States)"/>
    <x v="22"/>
    <n v="23000"/>
    <s v="John Carpenter"/>
    <s v="H.F. Saint"/>
    <s v="Chevy Chase"/>
    <s v="United States"/>
    <n v="40000000"/>
    <n v="14358033"/>
    <n v="995272.74204545456"/>
    <n v="-1.7858969261318733"/>
    <s v="Warner Bros."/>
    <n v="99"/>
  </r>
  <r>
    <s v="Peter's Friends"/>
    <x v="0"/>
    <x v="3"/>
    <n v="140.30000000000001"/>
    <x v="12"/>
    <s v="December 25, 1992 (United States)"/>
    <x v="9"/>
    <n v="11000"/>
    <s v="Kenneth Branagh"/>
    <s v="Rita Rudner"/>
    <s v="Hugh Laurie"/>
    <s v="United Kingdom"/>
    <n v="5000000"/>
    <n v="4058564"/>
    <n v="281332.27727272728"/>
    <n v="-0.23196283217413843"/>
    <s v="British Broadcasting Corporation (BBC)"/>
    <n v="101"/>
  </r>
  <r>
    <s v="Freejack"/>
    <x v="0"/>
    <x v="2"/>
    <n v="140.30000000000001"/>
    <x v="12"/>
    <s v="January 17, 1992 (United States)"/>
    <x v="20"/>
    <n v="15000"/>
    <s v="Geoff Murphy"/>
    <s v="Robert Sheckley"/>
    <s v="Emilio Estevez"/>
    <s v="United States"/>
    <n v="30000000"/>
    <n v="17129026"/>
    <n v="1187352.9386363637"/>
    <n v="-0.75141306925449236"/>
    <s v="Morgan Creek Entertainment"/>
    <n v="110"/>
  </r>
  <r>
    <s v="Como agua para chocolate"/>
    <x v="0"/>
    <x v="0"/>
    <n v="140.30000000000001"/>
    <x v="12"/>
    <s v="May 28, 1993 (United States)"/>
    <x v="12"/>
    <n v="17000"/>
    <s v="Alfonso Arau"/>
    <s v="Laura Esquivel"/>
    <s v="Marco Leonardi"/>
    <s v="Mexico"/>
    <n v="2000000"/>
    <n v="21744201"/>
    <n v="1507268.478409091"/>
    <n v="0.90802145362802711"/>
    <s v="Consejo Nacional para la Cultura y las Artes (CONACULTA)"/>
    <n v="105"/>
  </r>
  <r>
    <s v="Leap of Faith"/>
    <x v="8"/>
    <x v="3"/>
    <n v="140.30000000000001"/>
    <x v="12"/>
    <s v="December 18, 1992 (United States)"/>
    <x v="10"/>
    <n v="13000"/>
    <s v="Richard Pearce"/>
    <s v="Janus Cercone"/>
    <s v="Steve Martin"/>
    <s v="United States"/>
    <m/>
    <n v="23369283"/>
    <n v="1619916.2079545455"/>
    <n v="1"/>
    <s v="Paramount Pictures"/>
    <n v="108"/>
  </r>
  <r>
    <s v="Noises Off..."/>
    <x v="8"/>
    <x v="3"/>
    <n v="140.30000000000001"/>
    <x v="12"/>
    <s v="March 20, 1992 (United States)"/>
    <x v="24"/>
    <n v="11000"/>
    <s v="Peter Bogdanovich"/>
    <s v="Michael Frayn"/>
    <s v="Michael Caine"/>
    <s v="United States"/>
    <n v="12000000"/>
    <n v="2280148"/>
    <n v="158055.71363636365"/>
    <n v="-4.2628162733296255"/>
    <s v="Touchstone Pictures"/>
    <n v="101"/>
  </r>
  <r>
    <s v="Class Act"/>
    <x v="8"/>
    <x v="3"/>
    <n v="140.30000000000001"/>
    <x v="12"/>
    <s v="June 5, 1992 (United States)"/>
    <x v="10"/>
    <n v="7100"/>
    <s v="Randall Miller"/>
    <s v="Michael Swerdlick"/>
    <s v="Christopher Reid"/>
    <s v="United States"/>
    <n v="7500000"/>
    <n v="13272113"/>
    <n v="919998.74204545456"/>
    <n v="0.4349053538046278"/>
    <s v="Warner Bros."/>
    <n v="98"/>
  </r>
  <r>
    <s v="Diggstown"/>
    <x v="0"/>
    <x v="0"/>
    <n v="140.30000000000001"/>
    <x v="12"/>
    <s v="August 14, 1992 (United States)"/>
    <x v="9"/>
    <n v="7000"/>
    <s v="Michael Ritchie"/>
    <s v="Leonard Wise"/>
    <s v="James Woods"/>
    <s v="United States"/>
    <n v="17000000"/>
    <n v="4836637"/>
    <n v="335266.88295454549"/>
    <n v="-2.5148389263035451"/>
    <s v="Metro-Goldwyn-Mayer (MGM)"/>
    <n v="98"/>
  </r>
  <r>
    <s v="Indochine"/>
    <x v="8"/>
    <x v="0"/>
    <n v="140.30000000000001"/>
    <x v="12"/>
    <s v="December 23, 1992 (United States)"/>
    <x v="12"/>
    <n v="9500"/>
    <s v="RÃ©gis Wargnier"/>
    <s v="Erik Orsenna"/>
    <s v="Catherine Deneuve"/>
    <s v="France"/>
    <m/>
    <n v="5603158"/>
    <n v="388400.72500000003"/>
    <n v="1"/>
    <s v="Paradis Films"/>
    <n v="160"/>
  </r>
  <r>
    <s v="Nemesis"/>
    <x v="0"/>
    <x v="2"/>
    <n v="140.30000000000001"/>
    <x v="12"/>
    <s v="December 26, 1992 (Japan)"/>
    <x v="20"/>
    <n v="5300"/>
    <s v="Albert Pyun"/>
    <s v="Rebecca Charles"/>
    <s v="Olivier Gruner"/>
    <s v="Denmark"/>
    <m/>
    <n v="2001124"/>
    <n v="138714.27727272728"/>
    <n v="1"/>
    <s v="Imperial Entertainment"/>
    <n v="95"/>
  </r>
  <r>
    <s v="Kuffs"/>
    <x v="8"/>
    <x v="2"/>
    <n v="140.30000000000001"/>
    <x v="12"/>
    <s v="January 10, 1992 (United States)"/>
    <x v="23"/>
    <n v="10000"/>
    <s v="Bruce A. Evans"/>
    <s v="Bruce A. Evans"/>
    <s v="Christian Slater"/>
    <s v="United States"/>
    <n v="10000000"/>
    <n v="21142815"/>
    <n v="1465581.4943181819"/>
    <n v="0.52702608427496522"/>
    <s v="Dino de Laurentiis Communications"/>
    <n v="102"/>
  </r>
  <r>
    <s v="Shining Through"/>
    <x v="0"/>
    <x v="0"/>
    <n v="140.30000000000001"/>
    <x v="12"/>
    <s v="January 31, 1992 (United States)"/>
    <x v="5"/>
    <n v="9400"/>
    <s v="David Seltzer"/>
    <s v="Susan Isaacs"/>
    <s v="Michael Douglas"/>
    <s v="United States"/>
    <m/>
    <n v="43838238"/>
    <n v="3038786.9522727272"/>
    <n v="1"/>
    <s v="Twentieth Century Fox"/>
    <n v="132"/>
  </r>
  <r>
    <s v="Mo' Money"/>
    <x v="0"/>
    <x v="2"/>
    <n v="140.30000000000001"/>
    <x v="12"/>
    <s v="July 24, 1992 (United States)"/>
    <x v="30"/>
    <n v="7200"/>
    <s v="Peter MacDonald"/>
    <s v="Damon Wayans"/>
    <s v="Damon Wayans"/>
    <s v="United States"/>
    <n v="10000000"/>
    <n v="40227006"/>
    <n v="2788462.915909091"/>
    <n v="0.75141078110560855"/>
    <s v="Columbia Pictures"/>
    <n v="89"/>
  </r>
  <r>
    <s v="Husbands and Wives"/>
    <x v="0"/>
    <x v="3"/>
    <n v="140.30000000000001"/>
    <x v="12"/>
    <s v="September 18, 1992 (United States)"/>
    <x v="24"/>
    <n v="28000"/>
    <s v="Woody Allen"/>
    <s v="Woody Allen"/>
    <s v="Woody Allen"/>
    <s v="United States"/>
    <n v="20000000"/>
    <n v="10555619"/>
    <n v="731696.31704545452"/>
    <n v="-0.8947254538080619"/>
    <s v="Jack Rollins &amp; Charles H. Joffe Productions"/>
    <n v="108"/>
  </r>
  <r>
    <s v="Trespass"/>
    <x v="0"/>
    <x v="2"/>
    <n v="140.30000000000001"/>
    <x v="12"/>
    <s v="December 25, 1992 (United States)"/>
    <x v="21"/>
    <n v="10000"/>
    <s v="Walter Hill"/>
    <s v="Bob Gale"/>
    <s v="Bill Paxton"/>
    <s v="United States"/>
    <n v="14000000"/>
    <n v="13249535"/>
    <n v="918433.67613636365"/>
    <n v="-5.6640855697954684E-2"/>
    <s v="Universal Pictures"/>
    <n v="101"/>
  </r>
  <r>
    <s v="Love Potion No. 9"/>
    <x v="8"/>
    <x v="3"/>
    <n v="140.30000000000001"/>
    <x v="12"/>
    <s v="November 13, 1992 (United States)"/>
    <x v="46"/>
    <n v="13000"/>
    <s v="Dale Launer"/>
    <s v="Dale Launer"/>
    <s v="Tate Donovan"/>
    <s v="United States"/>
    <m/>
    <n v="754935"/>
    <n v="52330.721590909096"/>
    <n v="1"/>
    <s v="Penta Pictures"/>
    <n v="92"/>
  </r>
  <r>
    <s v="Rapid Fire"/>
    <x v="0"/>
    <x v="2"/>
    <n v="140.30000000000001"/>
    <x v="12"/>
    <s v="August 21, 1992 (United States)"/>
    <x v="21"/>
    <n v="8600"/>
    <s v="Dwight H. Little"/>
    <s v="Cindy Cirile"/>
    <s v="Brandon Lee"/>
    <s v="United States"/>
    <n v="10000000"/>
    <n v="14356479"/>
    <n v="995165.02159090911"/>
    <n v="0.30345037944192305"/>
    <s v="Twentieth Century Fox"/>
    <n v="95"/>
  </r>
  <r>
    <s v="Wind"/>
    <x v="8"/>
    <x v="2"/>
    <n v="140.30000000000001"/>
    <x v="12"/>
    <s v="September 11, 1992 (United States)"/>
    <x v="5"/>
    <n v="2600"/>
    <s v="Carroll Ballard"/>
    <s v="Jeff Benjamin"/>
    <s v="Matthew Modine"/>
    <s v="United States"/>
    <n v="29000000"/>
    <n v="5519569"/>
    <n v="382606.48749999999"/>
    <n v="-4.2540334218124638"/>
    <s v="American Zoetrope"/>
    <n v="126"/>
  </r>
  <r>
    <s v="Hero"/>
    <x v="8"/>
    <x v="3"/>
    <n v="140.30000000000001"/>
    <x v="12"/>
    <s v="October 2, 1992 (United States)"/>
    <x v="16"/>
    <n v="22000"/>
    <s v="Stephen Frears"/>
    <s v="Laura Ziskin"/>
    <s v="Dustin Hoffman"/>
    <s v="United States"/>
    <n v="42000000"/>
    <n v="19507345"/>
    <n v="1352213.6875"/>
    <n v="-1.1530351772627183"/>
    <s v="Columbia Pictures"/>
    <n v="119"/>
  </r>
  <r>
    <s v="South Central"/>
    <x v="0"/>
    <x v="6"/>
    <n v="140.30000000000001"/>
    <x v="12"/>
    <s v="September 18, 1992 (United States)"/>
    <x v="8"/>
    <n v="5400"/>
    <s v="Stephen Milburn Anderson"/>
    <s v="Stephen Milburn Anderson"/>
    <s v="Glenn Plummer"/>
    <s v="United States"/>
    <n v="4000000"/>
    <n v="1373196"/>
    <n v="95187.45"/>
    <n v="-1.9129126504883498"/>
    <s v="Enchantment Films Inc."/>
    <n v="98"/>
  </r>
  <r>
    <s v="The Muppet Christmas Carol"/>
    <x v="2"/>
    <x v="3"/>
    <n v="140.30000000000001"/>
    <x v="12"/>
    <s v="December 11, 1992 (United States)"/>
    <x v="3"/>
    <n v="51000"/>
    <s v="Brian Henson"/>
    <s v="Charles Dickens"/>
    <s v="Michael Caine"/>
    <s v="United States"/>
    <n v="12000000"/>
    <n v="32574382"/>
    <n v="2257996.9340909091"/>
    <n v="0.63161235108006042"/>
    <s v="Walt Disney Pictures"/>
    <n v="85"/>
  </r>
  <r>
    <s v="Un Coeur en Hiver"/>
    <x v="3"/>
    <x v="0"/>
    <n v="140.30000000000001"/>
    <x v="12"/>
    <s v="June 4, 1993 (United States)"/>
    <x v="37"/>
    <n v="9300"/>
    <s v="Claude Sautet"/>
    <s v="Claude Sautet"/>
    <s v="Daniel Auteuil"/>
    <s v="France"/>
    <m/>
    <n v="1605437"/>
    <n v="111285.97386363636"/>
    <n v="1"/>
    <s v="Film Par Film"/>
    <n v="105"/>
  </r>
  <r>
    <s v="Tokyo Decadence"/>
    <x v="5"/>
    <x v="0"/>
    <n v="140.30000000000001"/>
    <x v="12"/>
    <s v="April 30, 1993 (United States)"/>
    <x v="22"/>
    <n v="3000"/>
    <s v="RyÃ» Murakami"/>
    <s v="RyÃ» Murakami"/>
    <s v="Miho Nikaido"/>
    <s v="Japan"/>
    <m/>
    <n v="277845"/>
    <n v="19259.710227272728"/>
    <n v="1"/>
    <s v="Cinemabrain"/>
    <n v="112"/>
  </r>
  <r>
    <s v="Mr. Baseball"/>
    <x v="8"/>
    <x v="3"/>
    <n v="140.30000000000001"/>
    <x v="12"/>
    <s v="October 2, 1992 (United States)"/>
    <x v="22"/>
    <n v="10000"/>
    <s v="Fred Schepisi"/>
    <s v="Theo Pelletier"/>
    <s v="Tom Selleck"/>
    <s v="United States"/>
    <n v="40000000"/>
    <n v="20883046"/>
    <n v="1447574.7795454545"/>
    <n v="-0.91542938707313104"/>
    <s v="DENTSU Music And Entertainment"/>
    <n v="108"/>
  </r>
  <r>
    <s v="Love Crimes"/>
    <x v="0"/>
    <x v="11"/>
    <n v="140.30000000000001"/>
    <x v="12"/>
    <s v="January 24, 1992 (United States)"/>
    <x v="29"/>
    <n v="874"/>
    <s v="Lizzie Borden"/>
    <s v="Allan Moyle"/>
    <s v="Sean Young"/>
    <s v="United Kingdom"/>
    <m/>
    <n v="2287928"/>
    <n v="158595.00909090909"/>
    <n v="1"/>
    <s v="Sovereign Pictures"/>
    <n v="90"/>
  </r>
  <r>
    <s v="Naked Killer"/>
    <x v="0"/>
    <x v="2"/>
    <n v="140.30000000000001"/>
    <x v="12"/>
    <s v="August 4, 1995 (United States)"/>
    <x v="22"/>
    <n v="2200"/>
    <s v="Clarence Fok"/>
    <s v="Jing Wong"/>
    <s v="Chingmy Yau"/>
    <s v="Hong Kong"/>
    <m/>
    <m/>
    <n v="0"/>
    <e v="#DIV/0!"/>
    <s v="Wong Jing's Workshop Ltd."/>
    <n v="89"/>
  </r>
  <r>
    <s v="CrissCross"/>
    <x v="0"/>
    <x v="6"/>
    <n v="140.30000000000001"/>
    <x v="12"/>
    <s v="May 8, 1992 (United States)"/>
    <x v="1"/>
    <n v="1800"/>
    <s v="Chris Menges"/>
    <s v="Scott Sommer"/>
    <s v="Goldie Hawn"/>
    <s v="United States"/>
    <n v="14000000"/>
    <n v="3052738"/>
    <n v="211610.24772727274"/>
    <n v="-3.5860470174643222"/>
    <s v="Hawn / Sylbert Movie Company"/>
    <n v="100"/>
  </r>
  <r>
    <s v="Waterland"/>
    <x v="0"/>
    <x v="0"/>
    <n v="140.30000000000001"/>
    <x v="12"/>
    <s v="October 30, 1992 (United States)"/>
    <x v="14"/>
    <n v="2100"/>
    <s v="Stephen Gyllenhaal"/>
    <s v="Graham Swift"/>
    <s v="Jeremy Irons"/>
    <s v="United Kingdom"/>
    <n v="10000000"/>
    <n v="1100218"/>
    <n v="76265.111363636359"/>
    <n v="-8.0891077950006274"/>
    <s v="British Screen Productions"/>
    <n v="95"/>
  </r>
  <r>
    <s v="The Distinguished Gentleman"/>
    <x v="0"/>
    <x v="3"/>
    <n v="140.30000000000001"/>
    <x v="12"/>
    <s v="December 4, 1992 (United States)"/>
    <x v="23"/>
    <n v="15000"/>
    <s v="Jonathan Lynn"/>
    <s v="Marty Kaplan"/>
    <s v="Eddie Murphy"/>
    <s v="United States"/>
    <n v="50000000"/>
    <n v="46666502"/>
    <n v="3234837.0704545458"/>
    <n v="-7.1432352054156531E-2"/>
    <s v="Hollywood Pictures"/>
    <n v="112"/>
  </r>
  <r>
    <s v="White Sands"/>
    <x v="0"/>
    <x v="2"/>
    <n v="140.30000000000001"/>
    <x v="12"/>
    <s v="April 24, 1992 (United States)"/>
    <x v="22"/>
    <n v="7300"/>
    <s v="Roger Donaldson"/>
    <s v="Daniel Pyne"/>
    <s v="Willem Dafoe"/>
    <s v="United States"/>
    <n v="22000000"/>
    <n v="9011574"/>
    <n v="624665.92500000005"/>
    <n v="-1.4413049263092108"/>
    <s v="Morgan Creek Entertainment"/>
    <n v="101"/>
  </r>
  <r>
    <s v="Belle Epoque"/>
    <x v="0"/>
    <x v="3"/>
    <n v="140.30000000000001"/>
    <x v="12"/>
    <s v="February 25, 1994 (United States)"/>
    <x v="12"/>
    <n v="9700"/>
    <s v="Fernando Trueba"/>
    <s v="Rafael Azcona"/>
    <s v="Fernando FernÃ¡n GÃ³mez"/>
    <s v="Spain"/>
    <m/>
    <n v="5418216"/>
    <n v="375580.88181818184"/>
    <n v="1"/>
    <s v="AnimatÃ³grafo"/>
    <n v="109"/>
  </r>
  <r>
    <s v="Swoon"/>
    <x v="0"/>
    <x v="6"/>
    <n v="140.30000000000001"/>
    <x v="12"/>
    <s v="September 25, 1992 (United Kingdom)"/>
    <x v="17"/>
    <n v="1600"/>
    <s v="Tom Kalin"/>
    <s v="Tom Kalin"/>
    <s v="Daniel Schlachet"/>
    <s v="United States"/>
    <n v="250000"/>
    <m/>
    <n v="0"/>
    <e v="#DIV/0!"/>
    <s v="American Playhouse"/>
    <n v="93"/>
  </r>
  <r>
    <s v="Knight Moves"/>
    <x v="0"/>
    <x v="6"/>
    <n v="140.30000000000001"/>
    <x v="12"/>
    <s v="January 22, 1993 (United States)"/>
    <x v="10"/>
    <n v="8100"/>
    <s v="Carl Schenkel"/>
    <s v="Brad Mirman"/>
    <s v="Christopher Lambert"/>
    <s v="United States"/>
    <n v="9000000"/>
    <n v="923418"/>
    <n v="64009.656818181822"/>
    <n v="-8.7463987056782511"/>
    <s v="Cineplex Odeon Films"/>
    <n v="116"/>
  </r>
  <r>
    <s v="Light Sleeper"/>
    <x v="0"/>
    <x v="6"/>
    <n v="140.30000000000001"/>
    <x v="12"/>
    <s v="March 13, 1992 (United Kingdom)"/>
    <x v="8"/>
    <n v="6300"/>
    <s v="Paul Schrader"/>
    <s v="Paul Schrader"/>
    <s v="Willem Dafoe"/>
    <s v="United States"/>
    <n v="5000000"/>
    <n v="1055987"/>
    <n v="73199.098863636362"/>
    <n v="-3.7349067744205184"/>
    <s v="Carolco Pictures"/>
    <n v="103"/>
  </r>
  <r>
    <s v="A Midnight Clear"/>
    <x v="0"/>
    <x v="0"/>
    <n v="140.30000000000001"/>
    <x v="12"/>
    <s v="April 24, 1992 (United States)"/>
    <x v="13"/>
    <n v="8500"/>
    <s v="Keith Gordon"/>
    <s v="William Wharton"/>
    <s v="Peter Berg"/>
    <s v="United States"/>
    <n v="5000000"/>
    <n v="1526697"/>
    <n v="105827.86022727273"/>
    <n v="-2.2750440984687859"/>
    <s v="A&amp;M Films"/>
    <n v="108"/>
  </r>
  <r>
    <s v="Bob Roberts"/>
    <x v="0"/>
    <x v="3"/>
    <n v="140.30000000000001"/>
    <x v="12"/>
    <s v="September 4, 1992 (United States)"/>
    <x v="9"/>
    <n v="13000"/>
    <s v="Tim Robbins"/>
    <s v="Tim Robbins"/>
    <s v="Tim Robbins"/>
    <s v="United States"/>
    <m/>
    <n v="4479470"/>
    <n v="310508.71590909094"/>
    <n v="1"/>
    <s v="Miramax"/>
    <n v="102"/>
  </r>
  <r>
    <s v="Sarafina!"/>
    <x v="8"/>
    <x v="0"/>
    <n v="140.30000000000001"/>
    <x v="12"/>
    <s v="September 25, 1992 (United States)"/>
    <x v="21"/>
    <n v="1900"/>
    <s v="Darrell Roodt"/>
    <s v="Mbongeni Ngema"/>
    <s v="Whoopi Goldberg"/>
    <s v="South Africa"/>
    <m/>
    <n v="7306242"/>
    <n v="506455.41136363638"/>
    <n v="1"/>
    <s v="British Broadcasting Corporation (BBC)"/>
    <n v="117"/>
  </r>
  <r>
    <s v="For a Lost Soldier"/>
    <x v="9"/>
    <x v="0"/>
    <n v="140.30000000000001"/>
    <x v="12"/>
    <s v="May 7, 1993 (United States)"/>
    <x v="24"/>
    <n v="4300"/>
    <s v="Roeland Kerbosch"/>
    <s v="Don Bloch"/>
    <s v="Maarten Smit"/>
    <s v="Netherlands"/>
    <m/>
    <m/>
    <n v="0"/>
    <e v="#DIV/0!"/>
    <s v="Sigma Film Productions"/>
    <n v="92"/>
  </r>
  <r>
    <s v="In the Soup"/>
    <x v="0"/>
    <x v="3"/>
    <n v="140.30000000000001"/>
    <x v="12"/>
    <s v="August 13, 1992 (Germany)"/>
    <x v="12"/>
    <n v="3400"/>
    <s v="Alexandre Rockwell"/>
    <s v="Sollace Mitchell"/>
    <s v="Steve Buscemi"/>
    <s v="United States"/>
    <m/>
    <n v="256249"/>
    <n v="17762.714772727275"/>
    <n v="1"/>
    <s v="Alliance Communications Corporation"/>
    <n v="93"/>
  </r>
  <r>
    <s v="A Stranger Among Us"/>
    <x v="8"/>
    <x v="6"/>
    <n v="140.30000000000001"/>
    <x v="12"/>
    <s v="July 17, 1992 (United States)"/>
    <x v="41"/>
    <n v="3600"/>
    <s v="Sidney Lumet"/>
    <s v="Robert J. Avrech"/>
    <s v="Melanie Griffith"/>
    <s v="United States"/>
    <n v="18000000"/>
    <n v="12282994"/>
    <n v="851434.8113636364"/>
    <n v="-0.46544075491692011"/>
    <s v="Hollywood Pictures"/>
    <n v="110"/>
  </r>
  <r>
    <s v="Where the Day Takes You"/>
    <x v="0"/>
    <x v="6"/>
    <n v="140.30000000000001"/>
    <x v="12"/>
    <s v="September 11, 1992 (United States)"/>
    <x v="14"/>
    <n v="3200"/>
    <s v="Marc Rocco"/>
    <s v="Michael Hitchcock"/>
    <s v="Dermot Mulroney"/>
    <s v="United States"/>
    <n v="3000000"/>
    <n v="390152"/>
    <n v="27044.627272727274"/>
    <n v="-6.6893108327011008"/>
    <s v="Cinetel Films"/>
    <n v="105"/>
  </r>
  <r>
    <s v="Passion Fish"/>
    <x v="0"/>
    <x v="0"/>
    <n v="140.30000000000001"/>
    <x v="12"/>
    <s v="December 11, 1992 (United States)"/>
    <x v="34"/>
    <n v="5200"/>
    <s v="John Sayles"/>
    <s v="John Sayles"/>
    <s v="Mary McDonnell"/>
    <s v="United States"/>
    <n v="3330000"/>
    <n v="4814619"/>
    <n v="333740.63522727275"/>
    <n v="0.30835648677496602"/>
    <s v="Atchafalaya"/>
    <n v="135"/>
  </r>
  <r>
    <s v="That Night"/>
    <x v="8"/>
    <x v="0"/>
    <n v="140.30000000000001"/>
    <x v="12"/>
    <s v="August 6, 1993 (United States)"/>
    <x v="14"/>
    <n v="2600"/>
    <s v="Craig Bolotin"/>
    <s v="Alice McDermott"/>
    <s v="C. Thomas Howell"/>
    <s v="France"/>
    <m/>
    <n v="20194"/>
    <n v="1399.8113636363637"/>
    <n v="1"/>
    <s v="Alcor Films"/>
    <n v="89"/>
  </r>
  <r>
    <s v="Gas Food Lodging"/>
    <x v="0"/>
    <x v="0"/>
    <n v="140.30000000000001"/>
    <x v="12"/>
    <s v="July 10, 1992 (United States)"/>
    <x v="14"/>
    <n v="3700"/>
    <s v="Allison Anders"/>
    <s v="Allison Anders"/>
    <s v="Brooke Adams"/>
    <s v="United States"/>
    <m/>
    <n v="1342613"/>
    <n v="93067.49204545455"/>
    <n v="1"/>
    <s v="Cineville"/>
    <n v="101"/>
  </r>
  <r>
    <s v="American Heart"/>
    <x v="0"/>
    <x v="6"/>
    <n v="140.30000000000001"/>
    <x v="12"/>
    <s v="May 7, 1993 (United States)"/>
    <x v="17"/>
    <n v="3200"/>
    <s v="Martin Bell"/>
    <s v="Peter Silverman"/>
    <s v="Jeff Bridges"/>
    <s v="United States"/>
    <n v="10000000"/>
    <n v="384048"/>
    <n v="26621.50909090909"/>
    <n v="-25.038411865183519"/>
    <s v="Avenue Pictures"/>
    <n v="113"/>
  </r>
  <r>
    <s v="The Babe"/>
    <x v="1"/>
    <x v="5"/>
    <n v="140.30000000000001"/>
    <x v="12"/>
    <s v="April 17, 1992 (United States)"/>
    <x v="23"/>
    <n v="9300"/>
    <s v="Arthur Hiller"/>
    <s v="John Fusco"/>
    <s v="John Goodman"/>
    <s v="United States"/>
    <m/>
    <n v="19930973"/>
    <n v="1381578.8102272728"/>
    <n v="1"/>
    <s v="Universal Pictures"/>
    <n v="115"/>
  </r>
  <r>
    <s v="La sentinelle"/>
    <x v="3"/>
    <x v="0"/>
    <n v="140.30000000000001"/>
    <x v="12"/>
    <s v="October 16, 1998 (United States)"/>
    <x v="14"/>
    <n v="745"/>
    <s v="Arnaud Desplechin"/>
    <s v="Arnaud Desplechin"/>
    <s v="Emmanuel Salinger"/>
    <s v="France"/>
    <m/>
    <m/>
    <n v="0"/>
    <e v="#DIV/0!"/>
    <s v="Why Not Productions"/>
    <n v="139"/>
  </r>
  <r>
    <s v="Christopher Columbus: The Discovery"/>
    <x v="8"/>
    <x v="1"/>
    <n v="140.30000000000001"/>
    <x v="12"/>
    <s v="August 21, 1992 (United States)"/>
    <x v="54"/>
    <n v="2800"/>
    <s v="John Glen"/>
    <s v="Mario Puzo"/>
    <s v="Marlon Brando"/>
    <s v="United Kingdom"/>
    <n v="40000000"/>
    <n v="8251071"/>
    <n v="571949.23977272725"/>
    <n v="-3.8478555086969921"/>
    <s v="Christopher Columbus Productions"/>
    <n v="120"/>
  </r>
  <r>
    <s v="Claire of the Moon"/>
    <x v="9"/>
    <x v="0"/>
    <n v="140.30000000000001"/>
    <x v="12"/>
    <s v="October 21, 1993 (Australia)"/>
    <x v="27"/>
    <n v="950"/>
    <s v="Nicole Conn"/>
    <s v="Nicole Conn"/>
    <s v="Trisha Todd"/>
    <s v="United States"/>
    <n v="130000"/>
    <m/>
    <n v="0"/>
    <e v="#DIV/0!"/>
    <s v="Demi-Monde Productions"/>
    <n v="107"/>
  </r>
  <r>
    <s v="Prelude to a Kiss"/>
    <x v="8"/>
    <x v="3"/>
    <n v="140.30000000000001"/>
    <x v="12"/>
    <s v="July 10, 1992 (United States)"/>
    <x v="41"/>
    <n v="7700"/>
    <s v="Norman RenÃ©"/>
    <s v="Craig Lucas"/>
    <s v="Meg Ryan"/>
    <s v="United States"/>
    <m/>
    <n v="22697691"/>
    <n v="1573362.6715909091"/>
    <n v="1"/>
    <s v="Gruskoff/Levy Company"/>
    <n v="105"/>
  </r>
  <r>
    <s v="The Best Intentions"/>
    <x v="4"/>
    <x v="5"/>
    <n v="140.30000000000001"/>
    <x v="12"/>
    <s v="July 10, 1992 (United States)"/>
    <x v="40"/>
    <n v="3000"/>
    <s v="Bille August"/>
    <s v="Ingmar Bergman"/>
    <s v="Samuel FrÃ¶ler"/>
    <s v="Sweden"/>
    <m/>
    <n v="1253106"/>
    <n v="86863.029545454541"/>
    <n v="1"/>
    <s v="SVT Drama"/>
    <n v="182"/>
  </r>
  <r>
    <s v="The Public Eye"/>
    <x v="0"/>
    <x v="6"/>
    <n v="140.30000000000001"/>
    <x v="12"/>
    <s v="October 16, 1992 (United States)"/>
    <x v="16"/>
    <n v="3500"/>
    <s v="Howard Franklin"/>
    <s v="Howard Franklin"/>
    <s v="Joe Pesci"/>
    <s v="United States"/>
    <n v="15000000"/>
    <n v="3067917"/>
    <n v="212662.42840909091"/>
    <n v="-3.8893108907444365"/>
    <s v="Universal Pictures"/>
    <n v="99"/>
  </r>
  <r>
    <s v="Article 99"/>
    <x v="0"/>
    <x v="3"/>
    <n v="140.30000000000001"/>
    <x v="12"/>
    <s v="March 13, 1992 (United States)"/>
    <x v="10"/>
    <n v="3100"/>
    <s v="Howard Deutch"/>
    <s v="Ron Cutler"/>
    <s v="Ray Liotta"/>
    <s v="United States"/>
    <n v="18000000"/>
    <n v="6375979"/>
    <n v="441971.27159090911"/>
    <n v="-1.8230958728063564"/>
    <s v="Orion Pictures"/>
    <n v="100"/>
  </r>
  <r>
    <s v="The Mambo Kings"/>
    <x v="0"/>
    <x v="0"/>
    <n v="140.30000000000001"/>
    <x v="12"/>
    <s v="February 28, 1992 (United States)"/>
    <x v="5"/>
    <n v="5200"/>
    <s v="Arne Glimcher"/>
    <s v="Oscar Hijuelos"/>
    <s v="Armand Assante"/>
    <s v="France"/>
    <n v="15500000"/>
    <n v="6742168"/>
    <n v="467354.82727272727"/>
    <n v="-1.2989637754502705"/>
    <s v="Alcor Films"/>
    <n v="104"/>
  </r>
  <r>
    <s v="Into the West"/>
    <x v="1"/>
    <x v="1"/>
    <n v="140.30000000000001"/>
    <x v="12"/>
    <s v="September 17, 1993 (United States)"/>
    <x v="9"/>
    <n v="2800"/>
    <s v="Mike Newell"/>
    <s v="Jim Sheridan"/>
    <s v="Gabriel Byrne"/>
    <s v="Ireland"/>
    <m/>
    <n v="4790801"/>
    <n v="332089.61477272731"/>
    <n v="1"/>
    <s v="Channel Four Films"/>
    <n v="97"/>
  </r>
  <r>
    <s v="The Playboys"/>
    <x v="8"/>
    <x v="0"/>
    <n v="140.30000000000001"/>
    <x v="12"/>
    <s v="April 22, 1992 (United States)"/>
    <x v="21"/>
    <n v="1100"/>
    <s v="Gillies MacKinnon"/>
    <s v="Shane Connaughton"/>
    <s v="Albert Finney"/>
    <s v="United States"/>
    <m/>
    <n v="4906900"/>
    <n v="340137.38636363635"/>
    <n v="1"/>
    <s v="Green Umbrella Ltd."/>
    <n v="117"/>
  </r>
  <r>
    <s v="City of Joy"/>
    <x v="8"/>
    <x v="0"/>
    <n v="140.30000000000001"/>
    <x v="12"/>
    <s v="April 17, 1992 (United States)"/>
    <x v="16"/>
    <n v="4900"/>
    <s v="Roland JoffÃ©"/>
    <s v="Dominique Lapierre"/>
    <s v="Patrick Swayze"/>
    <s v="France"/>
    <n v="27000000"/>
    <n v="14683921"/>
    <n v="1017862.7056818182"/>
    <n v="-0.83874593168949896"/>
    <s v="Allied Filmmakers"/>
    <n v="132"/>
  </r>
  <r>
    <s v="Straight Talk"/>
    <x v="1"/>
    <x v="3"/>
    <n v="140.30000000000001"/>
    <x v="12"/>
    <s v="April 3, 1992 (United States)"/>
    <x v="1"/>
    <n v="3500"/>
    <s v="Barnet Kellman"/>
    <s v="Craig Bolotin"/>
    <s v="Dolly Parton"/>
    <s v="United States"/>
    <m/>
    <n v="21202099"/>
    <n v="1469690.9534090909"/>
    <n v="1"/>
    <s v="Hollywood Pictures"/>
    <n v="91"/>
  </r>
  <r>
    <s v="Qing shao nian nuo zha"/>
    <x v="4"/>
    <x v="6"/>
    <n v="140.30000000000001"/>
    <x v="12"/>
    <s v="August 4, 1994 (Netherlands)"/>
    <x v="37"/>
    <n v="4000"/>
    <s v="Ming-liang Tsai"/>
    <s v="Ming-liang Tsai"/>
    <s v="Chao-jung Chen"/>
    <s v="Taiwan"/>
    <m/>
    <n v="28791"/>
    <n v="1995.7397727272728"/>
    <n v="1"/>
    <s v="Central Motion Pictures"/>
    <n v="106"/>
  </r>
  <r>
    <s v="Love Field"/>
    <x v="8"/>
    <x v="0"/>
    <n v="140.30000000000001"/>
    <x v="12"/>
    <s v="February 12, 1993 (United States)"/>
    <x v="14"/>
    <n v="3800"/>
    <s v="Jonathan Kaplan"/>
    <s v="Don Roos"/>
    <s v="Michelle Pfeiffer"/>
    <s v="United States"/>
    <n v="18000000"/>
    <n v="1014726"/>
    <n v="70338.961363636365"/>
    <n v="-16.738778744212723"/>
    <s v="Orion Pictures"/>
    <n v="105"/>
  </r>
  <r>
    <s v="Mr. Saturday Night"/>
    <x v="0"/>
    <x v="3"/>
    <n v="140.30000000000001"/>
    <x v="12"/>
    <s v="September 25, 1992 (United States)"/>
    <x v="23"/>
    <n v="4500"/>
    <s v="Billy Crystal"/>
    <s v="Billy Crystal"/>
    <s v="Billy Crystal"/>
    <s v="United States"/>
    <n v="43000000"/>
    <n v="13351357"/>
    <n v="925491.79204545461"/>
    <n v="-2.2206464106981785"/>
    <s v="Castle Rock Entertainment"/>
    <n v="119"/>
  </r>
  <r>
    <s v="Twin Dragons"/>
    <x v="8"/>
    <x v="2"/>
    <n v="140.30000000000001"/>
    <x v="12"/>
    <s v="April 9, 1999 (United States)"/>
    <x v="16"/>
    <n v="11000"/>
    <s v="Ringo Lam"/>
    <s v="Barry Wong"/>
    <s v="Jackie Chan"/>
    <s v="Hong Kong"/>
    <n v="10000000"/>
    <n v="8359717"/>
    <n v="579480.38295454544"/>
    <n v="-0.19621274260839214"/>
    <s v="Golden Way Films Ltd."/>
    <n v="104"/>
  </r>
  <r>
    <s v="Aces: Iron Eagle III"/>
    <x v="0"/>
    <x v="2"/>
    <n v="140.30000000000001"/>
    <x v="12"/>
    <s v="June 12, 1992 (United States)"/>
    <x v="47"/>
    <n v="2700"/>
    <s v="John Glen"/>
    <s v="Kevin Alyn Elders"/>
    <s v="Louis Gossett Jr."/>
    <s v="United Kingdom"/>
    <m/>
    <n v="2517600"/>
    <n v="174515.45454545456"/>
    <n v="1"/>
    <s v="Carolco Pictures"/>
    <n v="98"/>
  </r>
  <r>
    <s v="The Living End"/>
    <x v="9"/>
    <x v="3"/>
    <n v="140.30000000000001"/>
    <x v="12"/>
    <s v="August 21, 1992 (United States)"/>
    <x v="16"/>
    <n v="2900"/>
    <s v="Gregg Araki"/>
    <s v="Gregg Araki"/>
    <s v="Mike Dytri"/>
    <s v="United States"/>
    <n v="22769"/>
    <n v="692585"/>
    <n v="48008.732954545456"/>
    <n v="0.96712461286340301"/>
    <s v="Desperate Pictures"/>
    <n v="81"/>
  </r>
  <r>
    <s v="Simple Men"/>
    <x v="0"/>
    <x v="6"/>
    <n v="140.30000000000001"/>
    <x v="12"/>
    <s v="November 6, 1992 (United Kingdom)"/>
    <x v="13"/>
    <n v="4100"/>
    <s v="Hal Hartley"/>
    <s v="Hal Hartley"/>
    <s v="Robert John Burke"/>
    <s v="Italy"/>
    <n v="3000000"/>
    <n v="143010"/>
    <n v="9913.193181818182"/>
    <n v="-19.977554017201594"/>
    <s v="American Playhouse"/>
    <n v="105"/>
  </r>
  <r>
    <s v="Guncrazy"/>
    <x v="0"/>
    <x v="6"/>
    <n v="140.30000000000001"/>
    <x v="12"/>
    <s v="September 9, 1993 (Australia)"/>
    <x v="30"/>
    <n v="2200"/>
    <s v="Tamra Davis"/>
    <s v="Matthew Bright"/>
    <s v="Drew Barrymore"/>
    <s v="United States"/>
    <n v="800000"/>
    <n v="114516"/>
    <n v="7938.0409090909097"/>
    <n v="-5.9859233644206924"/>
    <s v="Zeta Entertainment"/>
    <n v="97"/>
  </r>
  <r>
    <s v="Folks!"/>
    <x v="8"/>
    <x v="3"/>
    <n v="140.30000000000001"/>
    <x v="12"/>
    <s v="May 1, 1992 (United States)"/>
    <x v="46"/>
    <n v="2500"/>
    <s v="Ted Kotcheff"/>
    <s v="Robert Klane"/>
    <s v="Tom Selleck"/>
    <s v="United States"/>
    <n v="15000000"/>
    <n v="6132924"/>
    <n v="425123.14090909093"/>
    <n v="-1.445815405506411"/>
    <s v="Penta Pictures"/>
    <n v="107"/>
  </r>
  <r>
    <s v="LÃ©olo"/>
    <x v="4"/>
    <x v="3"/>
    <n v="140.30000000000001"/>
    <x v="12"/>
    <s v="April 2, 1993 (United States)"/>
    <x v="24"/>
    <n v="6700"/>
    <s v="Jean-Claude Lauzon"/>
    <s v="Jean-Claude Lauzon"/>
    <s v="Maxime Collin"/>
    <s v="Canada"/>
    <m/>
    <n v="611703"/>
    <n v="42402.139772727271"/>
    <n v="1"/>
    <s v="Alliance Films Corporation"/>
    <n v="107"/>
  </r>
  <r>
    <s v="Night and the City"/>
    <x v="0"/>
    <x v="3"/>
    <n v="140.30000000000001"/>
    <x v="12"/>
    <s v="October 23, 1992 (United States)"/>
    <x v="1"/>
    <n v="4600"/>
    <s v="Irwin Winkler"/>
    <s v="Gerald Kersh"/>
    <s v="Robert De Niro"/>
    <s v="United States"/>
    <n v="20000000"/>
    <n v="6202756"/>
    <n v="429963.76818181819"/>
    <n v="-2.2243731657347152"/>
    <s v="Penta Films"/>
    <n v="105"/>
  </r>
  <r>
    <s v="Whispers in the Dark"/>
    <x v="0"/>
    <x v="0"/>
    <n v="140.30000000000001"/>
    <x v="12"/>
    <s v="August 7, 1992 (United States)"/>
    <x v="41"/>
    <n v="2000"/>
    <s v="Christopher Crowe"/>
    <s v="Christopher Crowe"/>
    <s v="Annabella Sciorra"/>
    <s v="United States"/>
    <n v="18000000"/>
    <n v="11124511"/>
    <n v="771130.87613636372"/>
    <n v="-0.61804864950917837"/>
    <s v="Paramount Pictures"/>
    <n v="103"/>
  </r>
  <r>
    <s v="Zebrahead"/>
    <x v="0"/>
    <x v="0"/>
    <n v="140.30000000000001"/>
    <x v="12"/>
    <s v="October 23, 1992 (United States)"/>
    <x v="21"/>
    <n v="1200"/>
    <s v="Anthony Drazan"/>
    <s v="Anthony Drazan"/>
    <s v="Michael Rapaport"/>
    <s v="United States"/>
    <m/>
    <n v="1557771"/>
    <n v="107981.85340909091"/>
    <n v="1"/>
    <s v="Ixtlan"/>
    <n v="100"/>
  </r>
  <r>
    <s v="Hyenas"/>
    <x v="4"/>
    <x v="3"/>
    <n v="140.30000000000001"/>
    <x v="12"/>
    <s v="April 26, 2019 (United States)"/>
    <x v="34"/>
    <n v="1000"/>
    <s v="Djibril Diop MambÃ©ty"/>
    <s v="Friedrich DÃ¼rrenmatt"/>
    <s v="Mansour Diouf"/>
    <s v="Switzerland"/>
    <m/>
    <n v="24672"/>
    <n v="1710.2181818181818"/>
    <n v="1"/>
    <s v="Thelma Film AG"/>
    <n v="110"/>
  </r>
  <r>
    <s v="A Tale of Winter"/>
    <x v="4"/>
    <x v="0"/>
    <n v="140.30000000000001"/>
    <x v="12"/>
    <s v="January 29, 1992 (France)"/>
    <x v="4"/>
    <n v="4400"/>
    <s v="Ã‰ric Rohmer"/>
    <s v="Ã‰ric Rohmer"/>
    <s v="Charlotte VÃ©ry"/>
    <s v="France"/>
    <m/>
    <n v="52431"/>
    <n v="3634.4215909090908"/>
    <n v="1"/>
    <s v="Compagnie Eric Rohmer (CER)"/>
    <n v="114"/>
  </r>
  <r>
    <s v="Man Trouble"/>
    <x v="8"/>
    <x v="3"/>
    <n v="140.30000000000001"/>
    <x v="12"/>
    <s v="July 17, 1992 (United States)"/>
    <x v="32"/>
    <n v="3000"/>
    <s v="Bob Rafelson"/>
    <s v="Carole Eastman"/>
    <s v="Jack Nicholson"/>
    <s v="United States"/>
    <n v="30000000"/>
    <n v="4096030"/>
    <n v="283929.35227272729"/>
    <n v="-6.3241651062126012"/>
    <s v="Penta Entertainment"/>
    <n v="100"/>
  </r>
  <r>
    <s v="Laws of Gravity"/>
    <x v="0"/>
    <x v="6"/>
    <n v="140.30000000000001"/>
    <x v="12"/>
    <s v="August 20, 1993 (United Kingdom)"/>
    <x v="8"/>
    <n v="950"/>
    <s v="Nick Gomez"/>
    <s v="Nick Gomez"/>
    <s v="Peter Greene"/>
    <s v="United States"/>
    <n v="38000"/>
    <m/>
    <n v="0"/>
    <e v="#DIV/0!"/>
    <s v="Island World"/>
    <n v="100"/>
  </r>
  <r>
    <s v="Brain Donors"/>
    <x v="1"/>
    <x v="3"/>
    <n v="140.30000000000001"/>
    <x v="12"/>
    <s v="April 17, 1992 (United States)"/>
    <x v="12"/>
    <n v="4100"/>
    <s v="Dennis Dugan"/>
    <s v="Pat Proft"/>
    <s v="John Turturro"/>
    <s v="United States"/>
    <m/>
    <n v="918239"/>
    <n v="63650.657954545459"/>
    <n v="1"/>
    <s v="Paramount Pictures"/>
    <n v="80"/>
  </r>
  <r>
    <s v="Out on a Limb"/>
    <x v="1"/>
    <x v="3"/>
    <n v="140.30000000000001"/>
    <x v="12"/>
    <s v="September 4, 1992 (United States)"/>
    <x v="11"/>
    <n v="1600"/>
    <s v="Francis Veber"/>
    <s v="Daniel Goldin"/>
    <s v="Matthew Broderick"/>
    <s v="United States"/>
    <m/>
    <n v="1659542"/>
    <n v="115036.4340909091"/>
    <n v="1"/>
    <s v="Interscope Communications"/>
    <n v="93"/>
  </r>
  <r>
    <s v="Tetsuo II: Body Hammer"/>
    <x v="0"/>
    <x v="2"/>
    <n v="140.30000000000001"/>
    <x v="12"/>
    <s v="August 15, 1997 (United States)"/>
    <x v="5"/>
    <n v="4200"/>
    <s v="Shin'ya Tsukamoto"/>
    <s v="Shin'ya Tsukamoto"/>
    <s v="TomorÃ´ Taguchi"/>
    <s v="Japan"/>
    <m/>
    <m/>
    <n v="0"/>
    <e v="#DIV/0!"/>
    <s v="F2"/>
    <n v="83"/>
  </r>
  <r>
    <s v="Traces of Red"/>
    <x v="0"/>
    <x v="6"/>
    <n v="140.30000000000001"/>
    <x v="12"/>
    <s v="November 11, 1992 (United States)"/>
    <x v="33"/>
    <n v="1500"/>
    <s v="Andy Wolk"/>
    <s v="Jim Piddock"/>
    <s v="Jim Belushi"/>
    <s v="United States"/>
    <m/>
    <n v="3206714"/>
    <n v="222283.58409090911"/>
    <n v="1"/>
    <s v="The Samuel Goldwyn Company"/>
    <n v="105"/>
  </r>
  <r>
    <s v="Storyville"/>
    <x v="0"/>
    <x v="0"/>
    <n v="140.30000000000001"/>
    <x v="12"/>
    <s v="September 30, 1992 (France)"/>
    <x v="1"/>
    <n v="1100"/>
    <s v="Mark Frost"/>
    <s v="Frank Galbally"/>
    <s v="James Spader"/>
    <s v="United States"/>
    <m/>
    <n v="422503"/>
    <n v="29287.139772727274"/>
    <n v="1"/>
    <s v="Davis Entertainment"/>
    <n v="113"/>
  </r>
  <r>
    <s v="Rescue Me"/>
    <x v="8"/>
    <x v="2"/>
    <n v="140.30000000000001"/>
    <x v="12"/>
    <s v="December 3, 1993 (United States)"/>
    <x v="33"/>
    <n v="683"/>
    <s v="Arthur Allan Seidelman"/>
    <s v="Mike Snyder"/>
    <s v="Michael Dudikoff"/>
    <s v="United States"/>
    <m/>
    <m/>
    <n v="0"/>
    <e v="#DIV/0!"/>
    <s v="Cannon Pictures"/>
    <n v="99"/>
  </r>
  <r>
    <s v="Map of the Human Heart"/>
    <x v="0"/>
    <x v="1"/>
    <n v="140.30000000000001"/>
    <x v="12"/>
    <s v="May 14, 1993 (United States)"/>
    <x v="12"/>
    <n v="3100"/>
    <s v="Vincent Ward"/>
    <s v="Louis Nowra"/>
    <s v="Jason Scott Lee"/>
    <s v="Australia"/>
    <m/>
    <n v="2806881"/>
    <n v="194567.88750000001"/>
    <n v="1"/>
    <s v="Australian Film Finance Corporation (AFFC)"/>
    <n v="109"/>
  </r>
  <r>
    <s v="Ruby Cairo"/>
    <x v="8"/>
    <x v="16"/>
    <n v="140.30000000000001"/>
    <x v="12"/>
    <s v="October 29, 1993 (United States)"/>
    <x v="18"/>
    <n v="2100"/>
    <s v="Graeme Clifford"/>
    <s v="Robert Dillon"/>
    <s v="Andie MacDowell"/>
    <s v="United States"/>
    <n v="24000000"/>
    <n v="608866"/>
    <n v="42205.484090909093"/>
    <n v="-38.417540148407042"/>
    <s v="Majestic Films International"/>
    <n v="90"/>
  </r>
  <r>
    <s v="The Waterdance"/>
    <x v="0"/>
    <x v="0"/>
    <n v="140.30000000000001"/>
    <x v="12"/>
    <s v="May 13, 1992 (United States)"/>
    <x v="8"/>
    <n v="2600"/>
    <s v="Neal Jimenez"/>
    <s v="Neal Jimenez"/>
    <s v="Eric Stoltz"/>
    <s v="United States"/>
    <n v="2700000"/>
    <n v="1723319"/>
    <n v="119457.33977272728"/>
    <n v="-0.56674417214688633"/>
    <s v="No Frills Film Production"/>
    <n v="106"/>
  </r>
  <r>
    <s v="Year of the Comet"/>
    <x v="8"/>
    <x v="2"/>
    <n v="140.30000000000001"/>
    <x v="12"/>
    <s v="April 24, 1992 (United States)"/>
    <x v="1"/>
    <n v="1500"/>
    <s v="Peter Yates"/>
    <s v="William Goldman"/>
    <s v="Penelope Ann Miller"/>
    <s v="United States"/>
    <m/>
    <n v="2791515"/>
    <n v="193502.74431818182"/>
    <n v="1"/>
    <s v="Castle Rock Entertainment"/>
    <n v="91"/>
  </r>
  <r>
    <s v="This Is My Life"/>
    <x v="8"/>
    <x v="0"/>
    <n v="140.30000000000001"/>
    <x v="12"/>
    <s v="February 21, 1992 (United States)"/>
    <x v="10"/>
    <n v="1100"/>
    <s v="Nora Ephron"/>
    <s v="Meg Wolitzer"/>
    <s v="Julie Kavner"/>
    <s v="United States"/>
    <m/>
    <n v="2922094"/>
    <n v="202554.24318181819"/>
    <n v="1"/>
    <s v="Twentieth Century Fox"/>
    <n v="105"/>
  </r>
  <r>
    <s v="Mistress"/>
    <x v="0"/>
    <x v="3"/>
    <n v="140.30000000000001"/>
    <x v="12"/>
    <s v="July 24, 1992 (United States)"/>
    <x v="20"/>
    <n v="2100"/>
    <s v="Barry Primus"/>
    <s v="Barry Primus"/>
    <s v="Robert Wuhl"/>
    <s v="United States"/>
    <m/>
    <n v="1102469"/>
    <n v="76421.146590909091"/>
    <n v="1"/>
    <s v="Meir Teper"/>
    <n v="110"/>
  </r>
  <r>
    <s v="Passed Away"/>
    <x v="8"/>
    <x v="3"/>
    <n v="140.30000000000001"/>
    <x v="12"/>
    <s v="April 24, 1992 (United States)"/>
    <x v="1"/>
    <n v="1200"/>
    <s v="Charlie Peters"/>
    <s v="Charlie Peters"/>
    <s v="Bob Hoskins"/>
    <s v="United States"/>
    <m/>
    <n v="4030793"/>
    <n v="279407.24204545456"/>
    <n v="1"/>
    <s v="Hollywood Pictures"/>
    <n v="96"/>
  </r>
  <r>
    <s v="Blame It on the Bellboy"/>
    <x v="8"/>
    <x v="3"/>
    <n v="140.30000000000001"/>
    <x v="12"/>
    <s v="March 6, 1992 (United States)"/>
    <x v="30"/>
    <n v="2500"/>
    <s v="Mark Herman"/>
    <s v="Mark Herman"/>
    <s v="Bronson Pinchot"/>
    <s v="United Kingdom"/>
    <m/>
    <n v="3104545"/>
    <n v="215201.41477272729"/>
    <n v="1"/>
    <s v="Bellboy Films Limited"/>
    <n v="78"/>
  </r>
  <r>
    <s v="Leaving Normal"/>
    <x v="0"/>
    <x v="3"/>
    <n v="140.30000000000001"/>
    <x v="12"/>
    <s v="April 29, 1992 (United States)"/>
    <x v="14"/>
    <n v="1300"/>
    <s v="Edward Zwick"/>
    <s v="Ed Solomon"/>
    <s v="Christine Lahti"/>
    <s v="United States"/>
    <m/>
    <n v="1514114"/>
    <n v="104955.62954545455"/>
    <n v="1"/>
    <s v="Mirage Entertainment"/>
    <n v="110"/>
  </r>
  <r>
    <s v="House of Angels"/>
    <x v="0"/>
    <x v="3"/>
    <n v="140.30000000000001"/>
    <x v="12"/>
    <s v="August 6, 1993 (United States)"/>
    <x v="5"/>
    <n v="4500"/>
    <s v="Colin Nutley"/>
    <s v="Colin Nutley"/>
    <s v="Helena BergstrÃ¶m"/>
    <s v="Sweden"/>
    <m/>
    <n v="9481984"/>
    <n v="657273.89090909099"/>
    <n v="1"/>
    <s v="Memfis Film"/>
    <n v="127"/>
  </r>
  <r>
    <s v="The Long Day Closes"/>
    <x v="1"/>
    <x v="5"/>
    <n v="140.30000000000001"/>
    <x v="12"/>
    <s v="May 28, 1993 (United States)"/>
    <x v="34"/>
    <n v="3000"/>
    <s v="Terence Davies"/>
    <s v="Terence Davies"/>
    <s v="Leigh McCormack"/>
    <s v="United Kingdom"/>
    <m/>
    <n v="22765"/>
    <n v="1578.0284090909092"/>
    <n v="1"/>
    <s v="British Film Institute (BFI)"/>
    <n v="85"/>
  </r>
  <r>
    <s v="Once Upon a Time in China III"/>
    <x v="0"/>
    <x v="2"/>
    <n v="140.30000000000001"/>
    <x v="12"/>
    <s v="February 11, 1993 (Hong Kong)"/>
    <x v="8"/>
    <n v="6600"/>
    <s v="Hark Tsui"/>
    <s v="Tin-suen Chan"/>
    <s v="Jet Li"/>
    <s v="Hong Kong"/>
    <m/>
    <m/>
    <n v="0"/>
    <e v="#DIV/0!"/>
    <s v="Golden Harvest Company"/>
    <n v="109"/>
  </r>
  <r>
    <s v="Shadow of the Wolf"/>
    <x v="8"/>
    <x v="1"/>
    <n v="140.30000000000001"/>
    <x v="12"/>
    <s v="March 5, 1993 (United States)"/>
    <x v="46"/>
    <n v="876"/>
    <s v="Jacques Dorfmann"/>
    <s v="Jacques Dorfmann"/>
    <s v="Lou Diamond Phillips"/>
    <s v="France"/>
    <m/>
    <n v="1434174"/>
    <n v="99414.334090909091"/>
    <n v="1"/>
    <s v="Vision International"/>
    <n v="112"/>
  </r>
  <r>
    <s v="The Gun in Betty Lou's Handbag"/>
    <x v="8"/>
    <x v="3"/>
    <n v="140.30000000000001"/>
    <x v="12"/>
    <s v="August 21, 1992 (United States)"/>
    <x v="27"/>
    <n v="1600"/>
    <s v="Allan Moyle"/>
    <s v="Grace Cary Bickley"/>
    <s v="Penelope Ann Miller"/>
    <s v="United States"/>
    <n v="13000000"/>
    <n v="3721911"/>
    <n v="257996.10340909092"/>
    <n v="-2.4928293556723951"/>
    <s v="In The Bag Productions"/>
    <n v="89"/>
  </r>
  <r>
    <s v="Tombstone"/>
    <x v="0"/>
    <x v="2"/>
    <n v="144.5"/>
    <x v="13"/>
    <s v="December 25, 1993 (United States)"/>
    <x v="40"/>
    <n v="132000"/>
    <s v="George P. Cosmatos"/>
    <s v="Kevin Jarre"/>
    <s v="Kurt Russell"/>
    <s v="United States"/>
    <n v="25000000"/>
    <n v="56505065"/>
    <n v="4034081.9626976289"/>
    <n v="0.55756178671770396"/>
    <s v="Hollywood Pictures"/>
    <n v="130"/>
  </r>
  <r>
    <s v="The Sandlot"/>
    <x v="1"/>
    <x v="3"/>
    <n v="144.5"/>
    <x v="13"/>
    <s v="April 7, 1993 (United States)"/>
    <x v="40"/>
    <n v="82000"/>
    <s v="David Mickey Evans"/>
    <s v="David Mickey Evans"/>
    <s v="Tom Guiry"/>
    <s v="United States"/>
    <m/>
    <n v="34348443"/>
    <n v="2452248.0303853755"/>
    <n v="1"/>
    <s v="Twentieth Century Fox"/>
    <n v="101"/>
  </r>
  <r>
    <s v="Jurassic Park"/>
    <x v="8"/>
    <x v="2"/>
    <n v="144.5"/>
    <x v="13"/>
    <s v="June 11, 1993 (United States)"/>
    <x v="31"/>
    <n v="894000"/>
    <s v="Steven Spielberg"/>
    <s v="Michael Crichton"/>
    <s v="Sam Neill"/>
    <s v="United States"/>
    <n v="63000000"/>
    <n v="1033928303"/>
    <n v="73815533.489871547"/>
    <n v="0.9390673416936145"/>
    <s v="Universal Pictures"/>
    <n v="127"/>
  </r>
  <r>
    <s v="Dazed and Confused"/>
    <x v="0"/>
    <x v="3"/>
    <n v="144.5"/>
    <x v="13"/>
    <s v="September 24, 1993 (United States)"/>
    <x v="37"/>
    <n v="171000"/>
    <s v="Richard Linklater"/>
    <s v="Richard Linklater"/>
    <s v="Jason London"/>
    <s v="United States"/>
    <n v="6900000"/>
    <n v="7993039"/>
    <n v="570649.27643280639"/>
    <n v="0.13674886360494426"/>
    <s v="Gramercy Pictures (I)"/>
    <n v="102"/>
  </r>
  <r>
    <s v="Schindler's List"/>
    <x v="0"/>
    <x v="5"/>
    <n v="144.5"/>
    <x v="13"/>
    <s v="February 4, 1994 (United States)"/>
    <x v="61"/>
    <n v="1200000"/>
    <s v="Steven Spielberg"/>
    <s v="Thomas Keneally"/>
    <s v="Liam Neeson"/>
    <s v="United States"/>
    <n v="22000000"/>
    <n v="322161245"/>
    <n v="23000148.173171937"/>
    <n v="0.93171121498490606"/>
    <s v="Universal Pictures"/>
    <n v="195"/>
  </r>
  <r>
    <s v="True Romance"/>
    <x v="0"/>
    <x v="6"/>
    <n v="144.5"/>
    <x v="13"/>
    <s v="September 10, 1993 (United States)"/>
    <x v="6"/>
    <n v="212000"/>
    <s v="Tony Scott"/>
    <s v="Quentin Tarantino"/>
    <s v="Christian Slater"/>
    <s v="United States"/>
    <n v="13000000"/>
    <n v="13088850"/>
    <n v="934455.94120553369"/>
    <n v="6.7882205082952281E-3"/>
    <s v="Morgan Creek Entertainment"/>
    <n v="119"/>
  </r>
  <r>
    <s v="Naked"/>
    <x v="4"/>
    <x v="3"/>
    <n v="144.5"/>
    <x v="13"/>
    <s v="February 4, 1994 (United States)"/>
    <x v="40"/>
    <n v="36000"/>
    <s v="Mike Leigh"/>
    <s v="Mike Leigh"/>
    <s v="David Thewlis"/>
    <s v="United Kingdom"/>
    <m/>
    <n v="1769305"/>
    <n v="126316.48838932806"/>
    <n v="1"/>
    <s v="Thin Man Films"/>
    <n v="132"/>
  </r>
  <r>
    <s v="Robin Hood: Men in Tights"/>
    <x v="8"/>
    <x v="1"/>
    <n v="144.5"/>
    <x v="13"/>
    <s v="July 28, 1993 (United States)"/>
    <x v="17"/>
    <n v="119000"/>
    <s v="Mel Brooks"/>
    <s v="J.D. Shapiro"/>
    <s v="Cary Elwes"/>
    <s v="France"/>
    <n v="20000000"/>
    <n v="35739755"/>
    <n v="2551578.3584486167"/>
    <n v="0.44039907380450705"/>
    <s v="Brooksfilms"/>
    <n v="104"/>
  </r>
  <r>
    <s v="A Bronx Tale"/>
    <x v="0"/>
    <x v="6"/>
    <n v="144.5"/>
    <x v="13"/>
    <s v="October 1, 1993 (United States)"/>
    <x v="40"/>
    <n v="132000"/>
    <s v="Robert De Niro"/>
    <s v="Chazz Palminteri"/>
    <s v="Robert De Niro"/>
    <s v="United States"/>
    <n v="22000000"/>
    <n v="17287898"/>
    <n v="1234239.753458498"/>
    <n v="-0.2725665086640377"/>
    <s v="Price Entertainment"/>
    <n v="121"/>
  </r>
  <r>
    <s v="What's Eating Gilbert Grape"/>
    <x v="8"/>
    <x v="0"/>
    <n v="144.5"/>
    <x v="13"/>
    <s v="March 4, 1994 (United States)"/>
    <x v="3"/>
    <n v="221000"/>
    <s v="Lasse HallstrÃ¶m"/>
    <s v="Peter Hedges"/>
    <s v="Johnny Depp"/>
    <s v="United States"/>
    <n v="11000000"/>
    <n v="10032765"/>
    <n v="716272.00716403162"/>
    <n v="-9.6407620431655683E-2"/>
    <s v="Paramount Pictures"/>
    <n v="118"/>
  </r>
  <r>
    <s v="Hocus Pocus"/>
    <x v="1"/>
    <x v="3"/>
    <n v="144.5"/>
    <x v="13"/>
    <s v="July 16, 1993 (United States)"/>
    <x v="15"/>
    <n v="106000"/>
    <s v="Kenny Ortega"/>
    <s v="David Kirschner"/>
    <s v="Bette Midler"/>
    <s v="United States"/>
    <n v="28000000"/>
    <n v="44947705"/>
    <n v="3208964.1168478262"/>
    <n v="0.3770538451295789"/>
    <s v="Walt Disney Pictures"/>
    <n v="96"/>
  </r>
  <r>
    <s v="Carlito's Way"/>
    <x v="0"/>
    <x v="6"/>
    <n v="144.5"/>
    <x v="13"/>
    <s v="November 12, 1993 (United States)"/>
    <x v="6"/>
    <n v="206000"/>
    <s v="Brian De Palma"/>
    <s v="Edwin Torres"/>
    <s v="Al Pacino"/>
    <s v="United States"/>
    <n v="30000000"/>
    <n v="63848322"/>
    <n v="4558341.1704545459"/>
    <n v="0.53013643804139443"/>
    <s v="Universal Pictures"/>
    <n v="144"/>
  </r>
  <r>
    <s v="Mrs. Doubtfire"/>
    <x v="8"/>
    <x v="3"/>
    <n v="144.5"/>
    <x v="13"/>
    <s v="November 24, 1993 (United States)"/>
    <x v="9"/>
    <n v="252000"/>
    <s v="Chris Columbus"/>
    <s v="Anne Fine"/>
    <s v="Robin Williams"/>
    <s v="United States"/>
    <n v="25000000"/>
    <n v="441286195"/>
    <n v="31504869.158843875"/>
    <n v="0.94334742332014265"/>
    <s v="Twentieth Century Fox"/>
    <n v="125"/>
  </r>
  <r>
    <s v="The Fugitive"/>
    <x v="8"/>
    <x v="2"/>
    <n v="144.5"/>
    <x v="13"/>
    <s v="August 6, 1993 (United States)"/>
    <x v="40"/>
    <n v="275000"/>
    <s v="Andrew Davis"/>
    <s v="Jeb Stuart"/>
    <s v="Harrison Ford"/>
    <s v="United States"/>
    <n v="44000000"/>
    <n v="368875760"/>
    <n v="26335250.652173914"/>
    <n v="0.88071864629977314"/>
    <s v="Warner Bros."/>
    <n v="130"/>
  </r>
  <r>
    <s v="Demolition Man"/>
    <x v="0"/>
    <x v="2"/>
    <n v="144.5"/>
    <x v="13"/>
    <s v="October 8, 1993 (United States)"/>
    <x v="17"/>
    <n v="163000"/>
    <s v="Marco Brambilla"/>
    <s v="Peter M. Lenkov"/>
    <s v="Sylvester Stallone"/>
    <s v="United States"/>
    <n v="57000000"/>
    <n v="58055768"/>
    <n v="4144791.7371541504"/>
    <n v="1.8185410965539203E-2"/>
    <s v="Warner Bros."/>
    <n v="115"/>
  </r>
  <r>
    <s v="Dennis the Menace"/>
    <x v="1"/>
    <x v="3"/>
    <n v="144.5"/>
    <x v="13"/>
    <s v="June 25, 1993 (United States)"/>
    <x v="41"/>
    <n v="58000"/>
    <s v="Nick Castle"/>
    <s v="Hank Ketcham"/>
    <s v="Walter Matthau"/>
    <s v="United States"/>
    <m/>
    <n v="117270765"/>
    <n v="8372344.6356225302"/>
    <n v="1"/>
    <s v="Warner Bros."/>
    <n v="94"/>
  </r>
  <r>
    <s v="Falling Down"/>
    <x v="0"/>
    <x v="2"/>
    <n v="144.5"/>
    <x v="13"/>
    <s v="February 26, 1993 (United States)"/>
    <x v="37"/>
    <n v="177000"/>
    <s v="Joel Schumacher"/>
    <s v="Ebbe Roe Smith"/>
    <s v="Michael Douglas"/>
    <s v="United States"/>
    <n v="25000000"/>
    <n v="40903593"/>
    <n v="2920241.6939229253"/>
    <n v="0.38880674859052111"/>
    <s v="Alcor Films"/>
    <n v="113"/>
  </r>
  <r>
    <s v="The Pelican Brief"/>
    <x v="8"/>
    <x v="6"/>
    <n v="144.5"/>
    <x v="13"/>
    <s v="December 17, 1993 (United States)"/>
    <x v="14"/>
    <n v="81000"/>
    <s v="Alan J. Pakula"/>
    <s v="John Grisham"/>
    <s v="Julia Roberts"/>
    <s v="United States"/>
    <n v="45000000"/>
    <n v="195268056"/>
    <n v="13940827.120553361"/>
    <n v="0.76954755979134648"/>
    <s v="Warner Bros."/>
    <n v="141"/>
  </r>
  <r>
    <s v="The Firm"/>
    <x v="0"/>
    <x v="0"/>
    <n v="144.5"/>
    <x v="13"/>
    <s v="June 30, 1993 (United States)"/>
    <x v="8"/>
    <n v="124000"/>
    <s v="Sydney Pollack"/>
    <s v="John Grisham"/>
    <s v="Tom Cruise"/>
    <s v="United States"/>
    <n v="42000000"/>
    <n v="270248367"/>
    <n v="19293917.50568182"/>
    <n v="0.84458740503693774"/>
    <s v="Davis Entertainment"/>
    <n v="154"/>
  </r>
  <r>
    <s v="Last Action Hero"/>
    <x v="8"/>
    <x v="2"/>
    <n v="144.5"/>
    <x v="13"/>
    <s v="June 18, 1993 (United States)"/>
    <x v="5"/>
    <n v="141000"/>
    <s v="John McTiernan"/>
    <s v="Zak Penn"/>
    <s v="Arnold Schwarzenegger"/>
    <s v="United States"/>
    <n v="85000000"/>
    <n v="137298489"/>
    <n v="9802189.5555830039"/>
    <n v="0.38091088533392381"/>
    <s v="Columbia Pictures"/>
    <n v="130"/>
  </r>
  <r>
    <s v="Sister Act 2: Back in the Habit"/>
    <x v="1"/>
    <x v="3"/>
    <n v="144.5"/>
    <x v="13"/>
    <s v="December 10, 1993 (United States)"/>
    <x v="41"/>
    <n v="50000"/>
    <s v="Bill Duke"/>
    <s v="James Orr"/>
    <s v="Whoopi Goldberg"/>
    <s v="United States"/>
    <n v="38000000"/>
    <n v="57319029"/>
    <n v="4092193.5229743086"/>
    <n v="0.33704389863268619"/>
    <s v="Touchstone Pictures"/>
    <n v="107"/>
  </r>
  <r>
    <s v="Groundhog Day"/>
    <x v="1"/>
    <x v="3"/>
    <n v="144.5"/>
    <x v="13"/>
    <s v="February 12, 1993 (United States)"/>
    <x v="45"/>
    <n v="589000"/>
    <s v="Harold Ramis"/>
    <s v="Danny Rubin"/>
    <s v="Bill Murray"/>
    <s v="United States"/>
    <n v="14600000"/>
    <n v="71074049"/>
    <n v="5074209.5259387353"/>
    <n v="0.79458043821310931"/>
    <s v="Columbia Pictures"/>
    <n v="101"/>
  </r>
  <r>
    <s v="Philadelphia"/>
    <x v="8"/>
    <x v="0"/>
    <n v="144.5"/>
    <x v="13"/>
    <s v="January 14, 1994 (United States)"/>
    <x v="3"/>
    <n v="229000"/>
    <s v="Jonathan Demme"/>
    <s v="Ron Nyswaner"/>
    <s v="Tom Hanks"/>
    <s v="United States"/>
    <n v="26000000"/>
    <n v="206678440"/>
    <n v="14755451.867588934"/>
    <n v="0.87420071488830664"/>
    <s v="TriStar Pictures"/>
    <n v="125"/>
  </r>
  <r>
    <s v="Super Mario Bros."/>
    <x v="1"/>
    <x v="1"/>
    <n v="144.5"/>
    <x v="13"/>
    <s v="May 28, 1993 (United States)"/>
    <x v="52"/>
    <n v="50000"/>
    <s v="Annabel Jankel"/>
    <s v="Parker Bennett"/>
    <s v="Bob Hoskins"/>
    <s v="United Kingdom"/>
    <n v="48000000"/>
    <n v="20915465"/>
    <n v="1493223.6623023716"/>
    <n v="-1.294952562613358"/>
    <s v="Allied Filmmakers"/>
    <n v="104"/>
  </r>
  <r>
    <s v="Sleepless in Seattle"/>
    <x v="1"/>
    <x v="3"/>
    <n v="144.5"/>
    <x v="13"/>
    <s v="June 25, 1993 (United States)"/>
    <x v="8"/>
    <n v="165000"/>
    <s v="Nora Ephron"/>
    <s v="Jeff Arch"/>
    <s v="Tom Hanks"/>
    <s v="United States"/>
    <n v="21000000"/>
    <n v="227927165"/>
    <n v="16272468.054594863"/>
    <n v="0.9078653042519087"/>
    <s v="TriStar Pictures"/>
    <n v="105"/>
  </r>
  <r>
    <s v="Cliffhanger"/>
    <x v="0"/>
    <x v="2"/>
    <n v="144.5"/>
    <x v="13"/>
    <s v="May 28, 1993 (United States)"/>
    <x v="5"/>
    <n v="122000"/>
    <s v="Renny Harlin"/>
    <s v="John Long"/>
    <s v="Sylvester Stallone"/>
    <s v="United States"/>
    <n v="70000000"/>
    <n v="255000211"/>
    <n v="18205301.625247035"/>
    <n v="0.72549042322164981"/>
    <s v="Carolco Pictures"/>
    <n v="113"/>
  </r>
  <r>
    <s v="The Piano"/>
    <x v="0"/>
    <x v="0"/>
    <n v="144.5"/>
    <x v="13"/>
    <s v="February 11, 1994 (United States)"/>
    <x v="37"/>
    <n v="81000"/>
    <s v="Jane Campion"/>
    <s v="Jane Campion"/>
    <s v="Holly Hunter"/>
    <s v="New Zealand"/>
    <n v="7000000"/>
    <n v="40185556"/>
    <n v="2868978.6768774707"/>
    <n v="0.82580805899512755"/>
    <s v="CiBy 2000"/>
    <n v="121"/>
  </r>
  <r>
    <s v="The Nightmare Before Christmas"/>
    <x v="1"/>
    <x v="10"/>
    <n v="144.5"/>
    <x v="13"/>
    <s v="October 29, 1993 (United States)"/>
    <x v="45"/>
    <n v="306000"/>
    <s v="Henry Selick"/>
    <s v="Tim Burton"/>
    <s v="Danny Elfman"/>
    <s v="United States"/>
    <n v="18000000"/>
    <n v="91491247"/>
    <n v="6531860.2724802373"/>
    <n v="0.80325986812705696"/>
    <s v="Touchstone Pictures"/>
    <n v="76"/>
  </r>
  <r>
    <s v="Rookie of the Year"/>
    <x v="1"/>
    <x v="3"/>
    <n v="144.5"/>
    <x v="13"/>
    <s v="July 7, 1993 (United States)"/>
    <x v="10"/>
    <n v="26000"/>
    <s v="Daniel Stern"/>
    <s v="Sam Harper"/>
    <s v="Thomas Ian Nicholas"/>
    <s v="United States"/>
    <n v="10000000"/>
    <n v="56500758"/>
    <n v="4033774.4718379448"/>
    <n v="0.82301122402641036"/>
    <s v="Twentieth Century Fox"/>
    <n v="103"/>
  </r>
  <r>
    <s v="Blood In, Blood Out"/>
    <x v="0"/>
    <x v="6"/>
    <n v="144.5"/>
    <x v="13"/>
    <s v="April 30, 1993 (United States)"/>
    <x v="45"/>
    <n v="29000"/>
    <s v="Taylor Hackford"/>
    <s v="Ross Thomas"/>
    <s v="Damian Chapa"/>
    <s v="United States"/>
    <n v="35000000"/>
    <n v="4496583"/>
    <n v="321025.81200592889"/>
    <n v="-6.7836881916779923"/>
    <s v="Hollywood Pictures"/>
    <n v="180"/>
  </r>
  <r>
    <s v="In the Name of the Father"/>
    <x v="0"/>
    <x v="5"/>
    <n v="144.5"/>
    <x v="13"/>
    <s v="February 25, 1994 (United States)"/>
    <x v="31"/>
    <n v="163000"/>
    <s v="Jim Sheridan"/>
    <s v="Gerry Conlon"/>
    <s v="Daniel Day-Lewis"/>
    <s v="Ireland"/>
    <n v="13000000"/>
    <n v="65796862"/>
    <n v="4697453.8334980244"/>
    <n v="0.80242218846242241"/>
    <s v="Hell's Kitchen Films"/>
    <n v="133"/>
  </r>
  <r>
    <s v="Alive"/>
    <x v="0"/>
    <x v="5"/>
    <n v="144.5"/>
    <x v="13"/>
    <s v="January 15, 1993 (United States)"/>
    <x v="12"/>
    <n v="53000"/>
    <s v="Frank Marshall"/>
    <s v="Piers Paul Read"/>
    <s v="Ethan Hawke"/>
    <s v="United States"/>
    <n v="32000000"/>
    <n v="36733909"/>
    <n v="2622554.2739624507"/>
    <n v="0.12887027623441871"/>
    <s v="Film Andes S.A."/>
    <n v="120"/>
  </r>
  <r>
    <s v="Addams Family Values"/>
    <x v="8"/>
    <x v="3"/>
    <n v="144.5"/>
    <x v="13"/>
    <s v="November 19, 1993 (United States)"/>
    <x v="8"/>
    <n v="84000"/>
    <s v="Barry Sonnenfeld"/>
    <s v="Charles Addams"/>
    <s v="Anjelica Huston"/>
    <s v="United States"/>
    <n v="47000000"/>
    <n v="48919043"/>
    <n v="3492490.9651679844"/>
    <n v="3.9228956298266095E-2"/>
    <s v="Paramount Pictures"/>
    <n v="94"/>
  </r>
  <r>
    <s v="Indecent Proposal"/>
    <x v="0"/>
    <x v="0"/>
    <n v="144.5"/>
    <x v="13"/>
    <s v="April 7, 1993 (United States)"/>
    <x v="22"/>
    <n v="66000"/>
    <s v="Adrian Lyne"/>
    <s v="Jack Engelhard"/>
    <s v="Robert Redford"/>
    <s v="United States"/>
    <n v="38000000"/>
    <n v="266614059"/>
    <n v="19034452.334733203"/>
    <n v="0.85747188223108672"/>
    <s v="Paramount Pictures"/>
    <n v="117"/>
  </r>
  <r>
    <s v="In the Line of Fire"/>
    <x v="0"/>
    <x v="2"/>
    <n v="144.5"/>
    <x v="13"/>
    <s v="July 9, 1993 (United States)"/>
    <x v="13"/>
    <n v="96000"/>
    <s v="Wolfgang Petersen"/>
    <s v="Jeff Maguire"/>
    <s v="Clint Eastwood"/>
    <s v="United States"/>
    <n v="40000000"/>
    <n v="176997168"/>
    <n v="12636408.486166008"/>
    <n v="0.77400768355796523"/>
    <s v="Columbia Pictures"/>
    <n v="128"/>
  </r>
  <r>
    <s v="The Age of Innocence"/>
    <x v="1"/>
    <x v="0"/>
    <n v="144.5"/>
    <x v="13"/>
    <s v="October 1, 1993 (United States)"/>
    <x v="13"/>
    <n v="56000"/>
    <s v="Martin Scorsese"/>
    <s v="Edith Wharton"/>
    <s v="Daniel Day-Lewis"/>
    <s v="United States"/>
    <n v="34000000"/>
    <n v="32255440"/>
    <n v="2302821.6798418975"/>
    <n v="-5.4085760417467564E-2"/>
    <s v="Columbia Pictures"/>
    <n v="139"/>
  </r>
  <r>
    <s v="Menace II Society"/>
    <x v="0"/>
    <x v="6"/>
    <n v="144.5"/>
    <x v="13"/>
    <s v="May 26, 1993 (United States)"/>
    <x v="24"/>
    <n v="54000"/>
    <s v="Albert Hughes"/>
    <s v="Allen Hughes"/>
    <s v="Tyrin Turner"/>
    <s v="United States"/>
    <n v="3500000"/>
    <n v="27912072"/>
    <n v="1992734.3893280635"/>
    <n v="0.87460622772827468"/>
    <s v="New Line Cinema"/>
    <n v="97"/>
  </r>
  <r>
    <s v="Gettysburg"/>
    <x v="1"/>
    <x v="0"/>
    <n v="144.5"/>
    <x v="13"/>
    <s v="October 8, 1993 (United States)"/>
    <x v="37"/>
    <n v="27000"/>
    <s v="Ron Maxwell"/>
    <s v="Michael Shaara"/>
    <s v="Tom Berenger"/>
    <s v="United States"/>
    <n v="25000000"/>
    <n v="10769960"/>
    <n v="768902.77667984192"/>
    <n v="-1.3212713881945708"/>
    <s v="TriStar Television"/>
    <n v="271"/>
  </r>
  <r>
    <s v="The Three Musketeers"/>
    <x v="1"/>
    <x v="2"/>
    <n v="144.5"/>
    <x v="13"/>
    <s v="November 12, 1993 (United States)"/>
    <x v="5"/>
    <n v="52000"/>
    <s v="Stephen Herek"/>
    <s v="Alexandre Dumas"/>
    <s v="Charlie Sheen"/>
    <s v="Austria"/>
    <n v="30000000"/>
    <n v="53898845"/>
    <n v="3848015.3668478262"/>
    <n v="0.4434018020237725"/>
    <s v="Walt Disney Pictures"/>
    <n v="105"/>
  </r>
  <r>
    <s v="Homeward Bound: The Incredible Journey"/>
    <x v="2"/>
    <x v="1"/>
    <n v="144.5"/>
    <x v="13"/>
    <s v="February 12, 1993 (United States)"/>
    <x v="15"/>
    <n v="43000"/>
    <s v="Duwayne Dunham"/>
    <s v="Sheila Burnford"/>
    <s v="Michael J. Fox"/>
    <s v="United States"/>
    <m/>
    <n v="41833324"/>
    <n v="2986618.2401185771"/>
    <n v="1"/>
    <s v="Touchwood Pacific Partners 1"/>
    <n v="84"/>
  </r>
  <r>
    <s v="The Secret Garden"/>
    <x v="2"/>
    <x v="0"/>
    <n v="144.5"/>
    <x v="13"/>
    <s v="August 13, 1993 (United States)"/>
    <x v="4"/>
    <n v="38000"/>
    <s v="Agnieszka Holland"/>
    <s v="Frances Hodgson Burnett"/>
    <s v="Kate Maberly"/>
    <s v="United Kingdom"/>
    <n v="18000000"/>
    <n v="31181347"/>
    <n v="2226138.6568675889"/>
    <n v="0.42273180180445702"/>
    <s v="Warner Bros."/>
    <n v="101"/>
  </r>
  <r>
    <s v="Free Willy"/>
    <x v="1"/>
    <x v="1"/>
    <n v="144.5"/>
    <x v="13"/>
    <s v="July 16, 1993 (United States)"/>
    <x v="22"/>
    <n v="71000"/>
    <s v="Simon Wincer"/>
    <s v="Keith Walker"/>
    <s v="Jason James Richter"/>
    <s v="United States"/>
    <n v="20000000"/>
    <n v="153698625"/>
    <n v="10973049.067440713"/>
    <n v="0.86987521846730897"/>
    <s v="Warner Bros. Family Entertainment"/>
    <n v="112"/>
  </r>
  <r>
    <s v="RoboCop 3"/>
    <x v="8"/>
    <x v="2"/>
    <n v="144.5"/>
    <x v="13"/>
    <s v="November 5, 1993 (United States)"/>
    <x v="52"/>
    <n v="47000"/>
    <s v="Fred Dekker"/>
    <s v="Edward Neumeier"/>
    <s v="Robert John Burke"/>
    <s v="United States"/>
    <n v="22000000"/>
    <n v="10696210"/>
    <n v="763637.52223320166"/>
    <n v="-1.0568032976166324"/>
    <s v="Orion Pictures"/>
    <n v="104"/>
  </r>
  <r>
    <s v="The Remains of the Day"/>
    <x v="1"/>
    <x v="0"/>
    <n v="144.5"/>
    <x v="13"/>
    <s v="November 19, 1993 (United States)"/>
    <x v="40"/>
    <n v="69000"/>
    <s v="James Ivory"/>
    <s v="Kazuo Ishiguro"/>
    <s v="Anthony Hopkins"/>
    <s v="United States"/>
    <n v="15000000"/>
    <n v="23237911"/>
    <n v="1659030.7013339922"/>
    <n v="0.35450307904182954"/>
    <s v="Columbia Pictures"/>
    <n v="134"/>
  </r>
  <r>
    <s v="Hard Target"/>
    <x v="0"/>
    <x v="2"/>
    <n v="144.5"/>
    <x v="13"/>
    <s v="August 20, 1993 (United States)"/>
    <x v="19"/>
    <n v="46000"/>
    <s v="John Woo"/>
    <s v="Chuck Pfarrer"/>
    <s v="Jean-Claude Van Damme"/>
    <s v="United States"/>
    <n v="18000000"/>
    <n v="74189677"/>
    <n v="5296644.4300889336"/>
    <n v="0.75737864447098213"/>
    <s v="Universal Pictures"/>
    <n v="97"/>
  </r>
  <r>
    <s v="Fire in the Sky"/>
    <x v="8"/>
    <x v="5"/>
    <n v="144.5"/>
    <x v="13"/>
    <s v="March 12, 1993 (United States)"/>
    <x v="16"/>
    <n v="23000"/>
    <s v="Robert Lieberman"/>
    <s v="Travis Walton"/>
    <s v="D.B. Sweeney"/>
    <s v="United States"/>
    <n v="15000000"/>
    <n v="19885552"/>
    <n v="1419694.7944664033"/>
    <n v="0.24568349925614336"/>
    <s v="Paramount Pictures"/>
    <n v="109"/>
  </r>
  <r>
    <s v="Cool Runnings"/>
    <x v="1"/>
    <x v="1"/>
    <n v="144.5"/>
    <x v="13"/>
    <s v="October 1, 1993 (United States)"/>
    <x v="9"/>
    <n v="96000"/>
    <s v="Jon Turteltaub"/>
    <s v="Lynn Siefert"/>
    <s v="John Candy"/>
    <s v="United States"/>
    <n v="14000000"/>
    <n v="154856263"/>
    <n v="11055696.642045455"/>
    <n v="0.9095935822757133"/>
    <s v="Walt Disney Pictures"/>
    <n v="98"/>
  </r>
  <r>
    <s v="Dave"/>
    <x v="8"/>
    <x v="3"/>
    <n v="144.5"/>
    <x v="13"/>
    <s v="May 7, 1993 (United States)"/>
    <x v="8"/>
    <n v="50000"/>
    <s v="Ivan Reitman"/>
    <s v="Gary Ross"/>
    <s v="Kevin Kline"/>
    <s v="United States"/>
    <n v="28000000"/>
    <n v="63270710"/>
    <n v="4517103.5548418975"/>
    <n v="0.55745715513544891"/>
    <s v="Warner Bros."/>
    <n v="110"/>
  </r>
  <r>
    <s v="Kalifornia"/>
    <x v="0"/>
    <x v="6"/>
    <n v="144.5"/>
    <x v="13"/>
    <s v="September 3, 1993 (United States)"/>
    <x v="17"/>
    <n v="52000"/>
    <s v="Dominic Sena"/>
    <s v="Stephen Levy"/>
    <s v="Brad Pitt"/>
    <s v="United States"/>
    <n v="9000000"/>
    <n v="2395231"/>
    <n v="171003.39896245059"/>
    <n v="-2.7574663988567281"/>
    <s v="PolyGram Filmed Entertainment"/>
    <n v="117"/>
  </r>
  <r>
    <s v="Benny &amp; Joon"/>
    <x v="1"/>
    <x v="3"/>
    <n v="144.5"/>
    <x v="13"/>
    <s v="April 16, 1993 (United States)"/>
    <x v="13"/>
    <n v="56000"/>
    <s v="Jeremiah S. Chechik"/>
    <s v="Barry Berman"/>
    <s v="Johnny Depp"/>
    <s v="United States"/>
    <m/>
    <n v="23261580"/>
    <n v="1660720.5088932808"/>
    <n v="1"/>
    <s v="Metro-Goldwyn-Mayer (MGM)"/>
    <n v="98"/>
  </r>
  <r>
    <s v="Sliver"/>
    <x v="0"/>
    <x v="0"/>
    <n v="144.5"/>
    <x v="13"/>
    <s v="May 21, 1993 (United States)"/>
    <x v="18"/>
    <n v="30000"/>
    <s v="Phillip Noyce"/>
    <s v="Ira Levin"/>
    <s v="Sharon Stone"/>
    <s v="United States"/>
    <n v="40000000"/>
    <n v="116300000"/>
    <n v="8303038.5375494072"/>
    <n v="0.65606190885640581"/>
    <s v="Paramount Pictures"/>
    <n v="107"/>
  </r>
  <r>
    <s v="Rudy"/>
    <x v="1"/>
    <x v="5"/>
    <n v="144.5"/>
    <x v="13"/>
    <s v="October 22, 1993 (United States)"/>
    <x v="24"/>
    <n v="59000"/>
    <s v="David Anspaugh"/>
    <s v="Angelo Pizzo"/>
    <s v="Sean Astin"/>
    <s v="United States"/>
    <m/>
    <n v="22881563"/>
    <n v="1633589.8485671938"/>
    <n v="1"/>
    <s v="TriStar Pictures"/>
    <n v="114"/>
  </r>
  <r>
    <s v="Coneheads"/>
    <x v="1"/>
    <x v="3"/>
    <n v="144.5"/>
    <x v="13"/>
    <s v="July 23, 1993 (United States)"/>
    <x v="11"/>
    <n v="52000"/>
    <s v="Steve Barron"/>
    <s v="Tom Davis"/>
    <s v="Dan Aykroyd"/>
    <s v="United States"/>
    <n v="33000000"/>
    <n v="21274717"/>
    <n v="1518871.8411561265"/>
    <n v="-0.55113696694531822"/>
    <s v="Paramount Pictures"/>
    <n v="88"/>
  </r>
  <r>
    <s v="So I Married an Axe Murderer"/>
    <x v="8"/>
    <x v="3"/>
    <n v="144.5"/>
    <x v="13"/>
    <s v="July 30, 1993 (United States)"/>
    <x v="16"/>
    <n v="36000"/>
    <s v="Thomas Schlamme"/>
    <s v="Robbie Fox"/>
    <s v="Mike Myers"/>
    <s v="United States"/>
    <n v="20000000"/>
    <n v="11585483"/>
    <n v="827125.63908102771"/>
    <n v="-0.72629833387179454"/>
    <s v="TriStar Pictures"/>
    <n v="93"/>
  </r>
  <r>
    <s v="Hot Shots! Part Deux"/>
    <x v="8"/>
    <x v="2"/>
    <n v="144.5"/>
    <x v="13"/>
    <s v="May 21, 1993 (United States)"/>
    <x v="14"/>
    <n v="86000"/>
    <s v="Jim Abrahams"/>
    <s v="Jim Abrahams"/>
    <s v="Charlie Sheen"/>
    <s v="United States"/>
    <n v="25000000"/>
    <n v="133752825"/>
    <n v="9549052.9706027675"/>
    <n v="0.81308806000919975"/>
    <s v="Twentieth Century Fox"/>
    <n v="86"/>
  </r>
  <r>
    <s v="Much Ado About Nothing"/>
    <x v="8"/>
    <x v="3"/>
    <n v="144.5"/>
    <x v="13"/>
    <s v="July 2, 1993 (United States)"/>
    <x v="4"/>
    <n v="46000"/>
    <s v="Kenneth Branagh"/>
    <s v="William Shakespeare"/>
    <s v="Kenneth Branagh"/>
    <s v="United Kingdom"/>
    <n v="11000000"/>
    <n v="22549338"/>
    <n v="1609871.2159090911"/>
    <n v="0.5121808010505674"/>
    <s v="Renaissance Films"/>
    <n v="111"/>
  </r>
  <r>
    <s v="The Crush"/>
    <x v="0"/>
    <x v="0"/>
    <n v="144.5"/>
    <x v="13"/>
    <s v="April 2, 1993 (United States)"/>
    <x v="1"/>
    <n v="17000"/>
    <s v="Alan Shapiro"/>
    <s v="Alan Shapiro"/>
    <s v="Cary Elwes"/>
    <s v="United States"/>
    <n v="6000000"/>
    <n v="13609396"/>
    <n v="971619.42786561267"/>
    <n v="0.55912812001355539"/>
    <s v="Morgan Creek Entertainment"/>
    <n v="89"/>
  </r>
  <r>
    <s v="Loaded Weapon 1"/>
    <x v="8"/>
    <x v="2"/>
    <n v="144.5"/>
    <x v="13"/>
    <s v="February 5, 1993 (United States)"/>
    <x v="19"/>
    <n v="45000"/>
    <s v="Gene Quintano"/>
    <s v="Don Holley"/>
    <s v="Emilio Estevez"/>
    <s v="United States"/>
    <n v="13000000"/>
    <n v="27979399"/>
    <n v="1997541.0847332017"/>
    <n v="0.53537243598406103"/>
    <s v="New Line Cinema"/>
    <n v="84"/>
  </r>
  <r>
    <s v="This Boy's Life"/>
    <x v="0"/>
    <x v="5"/>
    <n v="144.5"/>
    <x v="13"/>
    <s v="April 23, 1993 (United States)"/>
    <x v="4"/>
    <n v="49000"/>
    <s v="Michael Caton-Jones"/>
    <s v="Tobias Wolff"/>
    <s v="Robert De Niro"/>
    <s v="United States"/>
    <m/>
    <n v="4104962"/>
    <n v="293066.70405138342"/>
    <n v="1"/>
    <s v="Knickerbocker Films"/>
    <n v="115"/>
  </r>
  <r>
    <s v="Three Colors: Blue"/>
    <x v="0"/>
    <x v="0"/>
    <n v="144.5"/>
    <x v="13"/>
    <s v="September 8, 1993 (France)"/>
    <x v="6"/>
    <n v="93000"/>
    <s v="Krzysztof Kieslowski"/>
    <s v="Krzysztof Kieslowski"/>
    <s v="Juliette Binoche"/>
    <s v="France"/>
    <m/>
    <n v="1341154"/>
    <n v="95749.383893280639"/>
    <n v="1"/>
    <s v="MK2 Productions"/>
    <n v="94"/>
  </r>
  <r>
    <s v="Grumpy Old Men"/>
    <x v="8"/>
    <x v="3"/>
    <n v="144.5"/>
    <x v="13"/>
    <s v="December 25, 1993 (United States)"/>
    <x v="9"/>
    <n v="45000"/>
    <s v="Donald Petrie"/>
    <s v="Mark Steven Johnson"/>
    <s v="Jack Lemmon"/>
    <s v="United States"/>
    <m/>
    <n v="70172621"/>
    <n v="5009853.6237648223"/>
    <n v="1"/>
    <s v="John Davis"/>
    <n v="103"/>
  </r>
  <r>
    <s v="A Perfect World"/>
    <x v="8"/>
    <x v="6"/>
    <n v="144.5"/>
    <x v="13"/>
    <s v="November 24, 1993 (United States)"/>
    <x v="24"/>
    <n v="76000"/>
    <s v="Clint Eastwood"/>
    <s v="John Lee Hancock"/>
    <s v="Kevin Costner"/>
    <s v="United States"/>
    <n v="30000000"/>
    <n v="135130999"/>
    <n v="9647445.3337450605"/>
    <n v="0.7779932049492212"/>
    <s v="Warner Bros."/>
    <n v="138"/>
  </r>
  <r>
    <s v="Leprechaun"/>
    <x v="0"/>
    <x v="3"/>
    <n v="144.5"/>
    <x v="13"/>
    <s v="January 8, 1993 (United States)"/>
    <x v="25"/>
    <n v="25000"/>
    <s v="Mark Jones"/>
    <s v="Mark Jones"/>
    <s v="Warwick Davis"/>
    <s v="United States"/>
    <n v="900000"/>
    <n v="8556940"/>
    <n v="610908.01877470361"/>
    <n v="0.89482221448321475"/>
    <s v="Trimark Pictures"/>
    <n v="92"/>
  </r>
  <r>
    <s v="Malice"/>
    <x v="0"/>
    <x v="6"/>
    <n v="144.5"/>
    <x v="13"/>
    <s v="October 1, 1993 (United States)"/>
    <x v="5"/>
    <n v="24000"/>
    <s v="Harold Becker"/>
    <s v="Aaron Sorkin"/>
    <s v="Alec Baldwin"/>
    <s v="Canada"/>
    <n v="20000000"/>
    <n v="46405336"/>
    <n v="3313029.1758893281"/>
    <n v="0.56901508050712102"/>
    <s v="Castle Rock Entertainment"/>
    <n v="107"/>
  </r>
  <r>
    <s v="What's Love Got to Do with It"/>
    <x v="0"/>
    <x v="5"/>
    <n v="144.5"/>
    <x v="13"/>
    <s v="June 25, 1993 (United States)"/>
    <x v="4"/>
    <n v="18000"/>
    <s v="Brian Gibson"/>
    <s v="Tina Turner"/>
    <s v="Angela Bassett"/>
    <s v="United States"/>
    <n v="15000000"/>
    <n v="39100956"/>
    <n v="2791545.5247035576"/>
    <n v="0.61637766606013422"/>
    <s v="Touchstone Pictures"/>
    <n v="118"/>
  </r>
  <r>
    <s v="Short Cuts"/>
    <x v="0"/>
    <x v="3"/>
    <n v="144.5"/>
    <x v="13"/>
    <s v="October 1, 1993 (Italy)"/>
    <x v="3"/>
    <n v="43000"/>
    <s v="Robert Altman"/>
    <s v="Raymond Carver"/>
    <s v="Andie MacDowell"/>
    <s v="United States"/>
    <m/>
    <n v="6110979"/>
    <n v="436282.83868577075"/>
    <n v="1"/>
    <s v="Fine Line Features"/>
    <n v="188"/>
  </r>
  <r>
    <s v="Son in Law"/>
    <x v="8"/>
    <x v="3"/>
    <n v="144.5"/>
    <x v="13"/>
    <s v="July 2, 1993 (United States)"/>
    <x v="1"/>
    <n v="18000"/>
    <s v="Steve Rash"/>
    <s v="Patrick J. Clifton"/>
    <s v="Pauly Shore"/>
    <s v="United States"/>
    <m/>
    <n v="36448400"/>
    <n v="2602170.8498023716"/>
    <n v="1"/>
    <s v="Hollywood Pictures"/>
    <n v="95"/>
  </r>
  <r>
    <s v="Striking Distance"/>
    <x v="0"/>
    <x v="2"/>
    <n v="144.5"/>
    <x v="13"/>
    <s v="September 17, 1993 (United States)"/>
    <x v="23"/>
    <n v="41000"/>
    <s v="Rowdy Herrington"/>
    <s v="Rowdy Herrington"/>
    <s v="Bruce Willis"/>
    <s v="United States"/>
    <n v="30000000"/>
    <n v="24107867"/>
    <n v="1721139.714179842"/>
    <n v="-0.24440706429979889"/>
    <s v="Columbia Pictures"/>
    <n v="102"/>
  </r>
  <r>
    <s v="Return of the Living Dead III"/>
    <x v="3"/>
    <x v="4"/>
    <n v="144.5"/>
    <x v="13"/>
    <s v="February 25, 1994 (Brazil)"/>
    <x v="23"/>
    <n v="14000"/>
    <s v="Brian Yuzna"/>
    <s v="John Penney"/>
    <s v="Kent McCord"/>
    <s v="United States"/>
    <n v="2000000"/>
    <n v="54207"/>
    <n v="3870.015563241107"/>
    <n v="-35.89560388879665"/>
    <s v="Bandai Visual Company"/>
    <n v="97"/>
  </r>
  <r>
    <s v="Searching for Bobby Fischer"/>
    <x v="1"/>
    <x v="5"/>
    <n v="144.5"/>
    <x v="13"/>
    <s v="August 11, 1993 (United States)"/>
    <x v="34"/>
    <n v="37000"/>
    <s v="Steven Zaillian"/>
    <s v="Fred Waitzkin"/>
    <s v="Joe Mantegna"/>
    <s v="United States"/>
    <n v="12000000"/>
    <n v="7266383"/>
    <n v="518770.92070158105"/>
    <n v="-0.65144061357624561"/>
    <s v="Mirage Enterprises"/>
    <n v="109"/>
  </r>
  <r>
    <s v="Jason Goes to Hell: the Final Friday"/>
    <x v="3"/>
    <x v="7"/>
    <n v="144.5"/>
    <x v="13"/>
    <s v="August 13, 1993 (United States)"/>
    <x v="29"/>
    <n v="29000"/>
    <s v="Adam Marcus"/>
    <s v="Jay Huguely"/>
    <s v="John D. LeMay"/>
    <s v="United States"/>
    <n v="3000000"/>
    <n v="15935068"/>
    <n v="1137656.7816205535"/>
    <n v="0.81173597753081439"/>
    <s v="New Line Cinema"/>
    <n v="87"/>
  </r>
  <r>
    <s v="Matinee"/>
    <x v="1"/>
    <x v="3"/>
    <n v="144.5"/>
    <x v="13"/>
    <s v="January 29, 1993 (United States)"/>
    <x v="15"/>
    <n v="10000"/>
    <s v="Joe Dante"/>
    <s v="Jerico Stone"/>
    <s v="John Goodman"/>
    <s v="United States"/>
    <n v="13000000"/>
    <n v="9532895"/>
    <n v="680584.64797430835"/>
    <n v="-0.36369906518429079"/>
    <s v="Universal Pictures"/>
    <n v="99"/>
  </r>
  <r>
    <s v="The Good Son"/>
    <x v="0"/>
    <x v="0"/>
    <n v="144.5"/>
    <x v="13"/>
    <s v="September 24, 1993 (United States)"/>
    <x v="5"/>
    <n v="37000"/>
    <s v="Joseph Ruben"/>
    <s v="Ian McEwan"/>
    <s v="Macaulay Culkin"/>
    <s v="United States"/>
    <n v="17000000"/>
    <n v="60613008"/>
    <n v="4327361.4901185771"/>
    <n v="0.71953215059051345"/>
    <s v="Twentieth Century Fox"/>
    <n v="87"/>
  </r>
  <r>
    <s v="The Beverly Hillbillies"/>
    <x v="1"/>
    <x v="3"/>
    <n v="144.5"/>
    <x v="13"/>
    <s v="October 15, 1993 (United States)"/>
    <x v="18"/>
    <n v="18000"/>
    <s v="Penelope Spheeris"/>
    <s v="Paul Henning"/>
    <s v="Diedrich Bader"/>
    <s v="United States"/>
    <n v="25000000"/>
    <n v="57405220"/>
    <n v="4098346.9812252969"/>
    <n v="0.56449953505970363"/>
    <s v="Twentieth Century Fox"/>
    <n v="92"/>
  </r>
  <r>
    <s v="Beethoven's 2nd"/>
    <x v="1"/>
    <x v="3"/>
    <n v="144.5"/>
    <x v="13"/>
    <s v="December 17, 1993 (United States)"/>
    <x v="38"/>
    <n v="26000"/>
    <s v="Rod Daniel"/>
    <s v="John Hughes"/>
    <s v="Charles Grodin"/>
    <s v="United States"/>
    <n v="15000000"/>
    <n v="118243066"/>
    <n v="8441760.3937747031"/>
    <n v="0.87314266698733944"/>
    <s v="Northern Lights Entertainment"/>
    <n v="89"/>
  </r>
  <r>
    <s v="Killing Zoe"/>
    <x v="0"/>
    <x v="6"/>
    <n v="144.5"/>
    <x v="13"/>
    <s v="September 1994 (United States)"/>
    <x v="16"/>
    <n v="20000"/>
    <s v="Roger Avary"/>
    <s v="Roger Avary"/>
    <s v="Eric Stoltz"/>
    <s v="France"/>
    <n v="1500000"/>
    <n v="418961"/>
    <n v="29911.000247035576"/>
    <n v="-2.5802855158356026"/>
    <s v="Davis-Films"/>
    <n v="96"/>
  </r>
  <r>
    <s v="Cronos"/>
    <x v="0"/>
    <x v="7"/>
    <n v="144.5"/>
    <x v="13"/>
    <s v="May 1994 (United States)"/>
    <x v="17"/>
    <n v="28000"/>
    <s v="Guillermo del Toro"/>
    <s v="Guillermo del Toro"/>
    <s v="Federico Luppi"/>
    <s v="Mexico"/>
    <n v="2000000"/>
    <n v="621392"/>
    <n v="44363.213438735183"/>
    <n v="-2.2185802198934006"/>
    <s v="CNCAIMC"/>
    <n v="94"/>
  </r>
  <r>
    <s v="Geronimo: An American Legend"/>
    <x v="8"/>
    <x v="0"/>
    <n v="144.5"/>
    <x v="13"/>
    <s v="December 10, 1993 (United States)"/>
    <x v="16"/>
    <n v="9900"/>
    <s v="Walter Hill"/>
    <s v="John Milius"/>
    <s v="Jason Patric"/>
    <s v="United States"/>
    <n v="35000000"/>
    <n v="18635620"/>
    <n v="1330458.0484189724"/>
    <n v="-0.87812372220511048"/>
    <s v="Columbia Pictures"/>
    <n v="115"/>
  </r>
  <r>
    <s v="Wayne's World 2"/>
    <x v="8"/>
    <x v="3"/>
    <n v="144.5"/>
    <x v="13"/>
    <s v="December 10, 1993 (United States)"/>
    <x v="19"/>
    <n v="79000"/>
    <s v="Stephen Surjik"/>
    <s v="Mike Myers"/>
    <s v="Mike Myers"/>
    <s v="United States"/>
    <n v="40000000"/>
    <n v="48198019"/>
    <n v="3441014.6963932808"/>
    <n v="0.17009037238646676"/>
    <s v="Paramount Pictures"/>
    <n v="95"/>
  </r>
  <r>
    <s v="Point of No Return"/>
    <x v="0"/>
    <x v="2"/>
    <n v="144.5"/>
    <x v="13"/>
    <s v="March 19, 1993 (United States)"/>
    <x v="10"/>
    <n v="26000"/>
    <s v="John Badham"/>
    <s v="Luc Besson"/>
    <s v="Bridget Fonda"/>
    <s v="United States"/>
    <m/>
    <n v="30038362"/>
    <n v="2144537.2080039526"/>
    <n v="1"/>
    <s v="Warner Bros."/>
    <n v="109"/>
  </r>
  <r>
    <s v="Boxing Helena"/>
    <x v="0"/>
    <x v="0"/>
    <n v="144.5"/>
    <x v="13"/>
    <s v="September 3, 1993 (United States)"/>
    <x v="32"/>
    <n v="12000"/>
    <s v="Jennifer Lynch"/>
    <s v="Philippe Caland"/>
    <s v="Julian Sands"/>
    <s v="United States"/>
    <m/>
    <n v="1796389"/>
    <n v="128250.10400197629"/>
    <n v="1"/>
    <s v="Mainline Pictures"/>
    <n v="107"/>
  </r>
  <r>
    <s v="Romeo Is Bleeding"/>
    <x v="0"/>
    <x v="6"/>
    <n v="144.5"/>
    <x v="13"/>
    <s v="February 4, 1994 (United States)"/>
    <x v="14"/>
    <n v="13000"/>
    <s v="Peter Medak"/>
    <s v="Hilary Henkin"/>
    <s v="Gary Oldman"/>
    <s v="United Kingdom"/>
    <n v="11500000"/>
    <n v="3275585"/>
    <n v="233854.75914031622"/>
    <n v="-2.5108232575249918"/>
    <s v="Polygram Filmed Entertainment"/>
    <n v="110"/>
  </r>
  <r>
    <s v="Rising Sun"/>
    <x v="0"/>
    <x v="2"/>
    <n v="144.5"/>
    <x v="13"/>
    <s v="July 30, 1993 (United States)"/>
    <x v="21"/>
    <n v="43000"/>
    <s v="Philip Kaufman"/>
    <s v="Michael Crichton"/>
    <s v="Sean Connery"/>
    <s v="United States"/>
    <n v="35000000"/>
    <n v="107198790"/>
    <n v="7653273.2979249014"/>
    <n v="0.67350377742136824"/>
    <s v="Twentieth Century Fox"/>
    <n v="129"/>
  </r>
  <r>
    <s v="For Love or Money"/>
    <x v="1"/>
    <x v="3"/>
    <n v="144.5"/>
    <x v="13"/>
    <s v="October 1, 1993 (United States)"/>
    <x v="19"/>
    <n v="13000"/>
    <s v="Barry Sonnenfeld"/>
    <s v="Mark Rosenthal"/>
    <s v="Michael J. Fox"/>
    <s v="United States"/>
    <n v="30000000"/>
    <n v="11146270"/>
    <n v="795768.78211462451"/>
    <n v="-1.6914833392695494"/>
    <s v="Universal Pictures"/>
    <n v="96"/>
  </r>
  <r>
    <s v="Teenage Mutant Ninja Turtles III"/>
    <x v="1"/>
    <x v="2"/>
    <n v="144.5"/>
    <x v="13"/>
    <s v="March 19, 1993 (United States)"/>
    <x v="25"/>
    <n v="32000"/>
    <s v="Stuart Gillard"/>
    <s v="Kevin Eastman"/>
    <s v="Elias Koteas"/>
    <s v="United States"/>
    <n v="21000000"/>
    <n v="42273609"/>
    <n v="3018051.6306818184"/>
    <n v="0.50323616798367032"/>
    <s v="Golden Harvest Company"/>
    <n v="96"/>
  </r>
  <r>
    <s v="Body Snatchers"/>
    <x v="0"/>
    <x v="4"/>
    <n v="144.5"/>
    <x v="13"/>
    <s v="February 18, 1994 (United States)"/>
    <x v="22"/>
    <n v="17000"/>
    <s v="Abel Ferrara"/>
    <s v="Jack Finney"/>
    <s v="Gabrielle Anwar"/>
    <s v="United States"/>
    <n v="13000000"/>
    <n v="428868"/>
    <n v="30618.293478260872"/>
    <n v="-29.312357182163275"/>
    <s v="Dorset Productions"/>
    <n v="87"/>
  </r>
  <r>
    <s v="Stalingrad"/>
    <x v="4"/>
    <x v="0"/>
    <n v="144.5"/>
    <x v="13"/>
    <s v="January 21, 1993 (Germany)"/>
    <x v="24"/>
    <n v="32000"/>
    <s v="Joseph Vilsmaier"/>
    <s v="JÃ¼rgen BÃ¼scher"/>
    <s v="Dominique Horwitz"/>
    <s v="Germany"/>
    <m/>
    <n v="152972"/>
    <n v="10921.172924901186"/>
    <n v="1"/>
    <s v="B.A. Produktion"/>
    <n v="134"/>
  </r>
  <r>
    <s v="Airborne"/>
    <x v="1"/>
    <x v="1"/>
    <n v="144.5"/>
    <x v="13"/>
    <s v="September 17, 1993 (United States)"/>
    <x v="21"/>
    <n v="6500"/>
    <s v="Rob Bowman"/>
    <s v="Bill Apablasa"/>
    <s v="Shane McDermott"/>
    <s v="United States"/>
    <n v="2600000"/>
    <n v="2850263"/>
    <n v="203489.62623517789"/>
    <n v="8.7803476380951512E-2"/>
    <s v="Icon Entertainment International"/>
    <n v="91"/>
  </r>
  <r>
    <s v="The Thing Called Love"/>
    <x v="8"/>
    <x v="3"/>
    <n v="144.5"/>
    <x v="13"/>
    <s v="August 27, 1993 (United States)"/>
    <x v="5"/>
    <n v="7400"/>
    <s v="Peter Bogdanovich"/>
    <s v="Carol Heikkinen"/>
    <s v="River Phoenix"/>
    <s v="United States"/>
    <n v="14000000"/>
    <n v="1029721"/>
    <n v="73515.16032608696"/>
    <n v="-12.595915786897615"/>
    <s v="Paramount Pictures"/>
    <n v="116"/>
  </r>
  <r>
    <s v="The Vanishing"/>
    <x v="0"/>
    <x v="0"/>
    <n v="144.5"/>
    <x v="13"/>
    <s v="February 5, 1993 (United States)"/>
    <x v="21"/>
    <n v="24000"/>
    <s v="George Sluizer"/>
    <s v="Tim KrabbÃ©"/>
    <s v="Jeff Bridges"/>
    <s v="United States"/>
    <m/>
    <n v="14543394"/>
    <n v="1038300.6091897234"/>
    <n v="1"/>
    <s v="Twentieth Century Fox"/>
    <n v="109"/>
  </r>
  <r>
    <s v="The House of the Spirits"/>
    <x v="0"/>
    <x v="0"/>
    <n v="144.5"/>
    <x v="13"/>
    <s v="April 1, 1994 (United States)"/>
    <x v="15"/>
    <n v="22000"/>
    <s v="Bille August"/>
    <s v="Isabel Allende"/>
    <s v="Jeremy Irons"/>
    <s v="Portugal"/>
    <n v="40000000"/>
    <n v="6265311"/>
    <n v="447301.10647233203"/>
    <n v="-5.3843598506123636"/>
    <s v="Constantin Film"/>
    <n v="140"/>
  </r>
  <r>
    <s v="Undercover Blues"/>
    <x v="8"/>
    <x v="3"/>
    <n v="144.5"/>
    <x v="13"/>
    <s v="September 10, 1993 (United States)"/>
    <x v="10"/>
    <n v="7700"/>
    <s v="Herbert Ross"/>
    <s v="Ian Abrams"/>
    <s v="Kathleen Turner"/>
    <s v="United States"/>
    <m/>
    <n v="12324660"/>
    <n v="879897.91007905139"/>
    <n v="1"/>
    <s v="Metro-Goldwyn-Mayer (MGM)"/>
    <n v="90"/>
  </r>
  <r>
    <s v="Little Buddha"/>
    <x v="1"/>
    <x v="0"/>
    <n v="144.5"/>
    <x v="13"/>
    <s v="May 25, 1994 (United States)"/>
    <x v="10"/>
    <n v="16000"/>
    <s v="Bernardo Bertolucci"/>
    <s v="Bernardo Bertolucci"/>
    <s v="Keanu Reeves"/>
    <s v="France"/>
    <n v="35000000"/>
    <n v="4858139"/>
    <n v="346838.48097826086"/>
    <n v="-6.2044048142714727"/>
    <s v="CiBy 2000"/>
    <n v="123"/>
  </r>
  <r>
    <s v="Dragon"/>
    <x v="8"/>
    <x v="2"/>
    <n v="144.5"/>
    <x v="13"/>
    <s v="May 7, 1993 (United States)"/>
    <x v="9"/>
    <n v="29000"/>
    <s v="Rob Cohen"/>
    <s v="Robert Clouse"/>
    <s v="Jason Scott Lee"/>
    <s v="United States"/>
    <n v="14000000"/>
    <n v="63513743"/>
    <n v="4534454.478013834"/>
    <n v="0.77957526452188464"/>
    <s v="Raffaella De Laurentiis Productions"/>
    <n v="120"/>
  </r>
  <r>
    <s v="Poetic Justice"/>
    <x v="0"/>
    <x v="0"/>
    <n v="144.5"/>
    <x v="13"/>
    <s v="July 23, 1993 (United States)"/>
    <x v="10"/>
    <n v="13000"/>
    <s v="John Singleton"/>
    <s v="John Singleton"/>
    <s v="Janet Jackson"/>
    <s v="United States"/>
    <n v="14000000"/>
    <n v="27515786"/>
    <n v="1964442.2317193677"/>
    <n v="0.49120115994505847"/>
    <s v="Columbia Pictures"/>
    <n v="109"/>
  </r>
  <r>
    <s v="The Joy Luck Club"/>
    <x v="0"/>
    <x v="0"/>
    <n v="144.5"/>
    <x v="13"/>
    <s v="October 29, 1993 (United States)"/>
    <x v="3"/>
    <n v="16000"/>
    <s v="Wayne Wang"/>
    <s v="Amy Tan"/>
    <s v="Tamlyn Tomita"/>
    <s v="United States"/>
    <n v="11000000"/>
    <n v="32901136"/>
    <n v="2348920.0355731226"/>
    <n v="0.66566503965091051"/>
    <s v="Hollywood Pictures"/>
    <n v="139"/>
  </r>
  <r>
    <s v="The Cement Garden"/>
    <x v="4"/>
    <x v="0"/>
    <n v="144.5"/>
    <x v="13"/>
    <s v="February 11, 1994 (United States)"/>
    <x v="12"/>
    <n v="4500"/>
    <s v="Andrew Birkin"/>
    <s v="Andrew Birkin"/>
    <s v="Charlotte Gainsbourg"/>
    <s v="France"/>
    <m/>
    <n v="322975"/>
    <n v="23058.244812252964"/>
    <n v="1"/>
    <s v="British Broadcasting Corporation (BBC)"/>
    <n v="101"/>
  </r>
  <r>
    <s v="Untamed Heart"/>
    <x v="8"/>
    <x v="0"/>
    <n v="144.5"/>
    <x v="13"/>
    <s v="February 12, 1993 (United States)"/>
    <x v="8"/>
    <n v="13000"/>
    <s v="Tony Bill"/>
    <s v="Tom Sierchio"/>
    <s v="Christian Slater"/>
    <s v="United States"/>
    <n v="7500000"/>
    <n v="18898806"/>
    <n v="1349247.7603754941"/>
    <n v="0.60314953230378676"/>
    <s v="Metro-Goldwyn-Mayer (MGM)"/>
    <n v="102"/>
  </r>
  <r>
    <s v="Batman: Mask of the Phantasm"/>
    <x v="1"/>
    <x v="10"/>
    <n v="144.5"/>
    <x v="13"/>
    <s v="December 25, 1993 (United States)"/>
    <x v="40"/>
    <n v="45000"/>
    <s v="Directors"/>
    <s v="Alan Burnett"/>
    <s v="Kevin Conroy"/>
    <s v="United States"/>
    <n v="6000000"/>
    <n v="5635204"/>
    <n v="402315.70059288538"/>
    <n v="-6.4735189710966992E-2"/>
    <s v="Warner Bros. Animation"/>
    <n v="76"/>
  </r>
  <r>
    <s v="Freaked"/>
    <x v="8"/>
    <x v="3"/>
    <n v="144.5"/>
    <x v="13"/>
    <s v="March 31, 1994 (Australia)"/>
    <x v="5"/>
    <n v="6700"/>
    <s v="Tom Stern"/>
    <s v="Tim Burns"/>
    <s v="Brooke Shields"/>
    <s v="United States"/>
    <n v="11000000"/>
    <n v="29296"/>
    <n v="2091.537549407115"/>
    <n v="-374.47788093937737"/>
    <s v="Chiodo Brothers Productions"/>
    <n v="80"/>
  </r>
  <r>
    <s v="Swing Kids"/>
    <x v="8"/>
    <x v="0"/>
    <n v="144.5"/>
    <x v="13"/>
    <s v="March 5, 1993 (United States)"/>
    <x v="8"/>
    <n v="16000"/>
    <s v="Thomas Carter"/>
    <s v="Jonathan Marc Feldman"/>
    <s v="Robert Sean Leonard"/>
    <s v="United States"/>
    <m/>
    <n v="5632086"/>
    <n v="402093.09634387353"/>
    <n v="1"/>
    <s v="Hollywood Pictures"/>
    <n v="112"/>
  </r>
  <r>
    <s v="Heart and Souls"/>
    <x v="8"/>
    <x v="3"/>
    <n v="144.5"/>
    <x v="13"/>
    <s v="August 13, 1993 (United States)"/>
    <x v="9"/>
    <n v="17000"/>
    <s v="Ron Underwood"/>
    <s v="Gregory Hansen"/>
    <s v="Robert Downey Jr."/>
    <s v="United States"/>
    <n v="25000000"/>
    <n v="16589540"/>
    <n v="1184381.6847826089"/>
    <n v="-0.50697367136159288"/>
    <s v="Universal Pictures"/>
    <n v="104"/>
  </r>
  <r>
    <s v="Needful Things"/>
    <x v="0"/>
    <x v="6"/>
    <n v="144.5"/>
    <x v="13"/>
    <s v="August 27, 1993 (United States)"/>
    <x v="21"/>
    <n v="24000"/>
    <s v="Fraser C. Heston"/>
    <s v="Stephen King"/>
    <s v="Max von Sydow"/>
    <s v="United States"/>
    <m/>
    <n v="15185672"/>
    <n v="1084154.9426877471"/>
    <n v="1"/>
    <s v="Castle Rock Entertainment"/>
    <n v="120"/>
  </r>
  <r>
    <s v="Ruby in Paradise"/>
    <x v="0"/>
    <x v="0"/>
    <n v="144.5"/>
    <x v="13"/>
    <s v="November 5, 1993 (United States)"/>
    <x v="9"/>
    <n v="2500"/>
    <s v="Victor Nunez"/>
    <s v="Jane Austen"/>
    <s v="Ashley Judd"/>
    <s v="United States"/>
    <n v="800000"/>
    <n v="1001437"/>
    <n v="71495.87277667984"/>
    <n v="0.20114795039528199"/>
    <s v="Full Crew/Say Yea"/>
    <n v="114"/>
  </r>
  <r>
    <s v="Six Degrees of Separation"/>
    <x v="0"/>
    <x v="3"/>
    <n v="144.5"/>
    <x v="13"/>
    <s v="December 8, 1993 (United States)"/>
    <x v="8"/>
    <n v="20000"/>
    <s v="Fred Schepisi"/>
    <s v="John Guare"/>
    <s v="Will Smith"/>
    <s v="United States"/>
    <n v="12000000"/>
    <n v="6405918"/>
    <n v="457339.50148221344"/>
    <n v="-0.87326781266947218"/>
    <s v="Metro-Goldwyn-Mayer (MGM)"/>
    <n v="112"/>
  </r>
  <r>
    <s v="The Man Without a Face"/>
    <x v="8"/>
    <x v="0"/>
    <n v="144.5"/>
    <x v="13"/>
    <s v="August 25, 1993 (United States)"/>
    <x v="17"/>
    <n v="28000"/>
    <s v="Mel Gibson"/>
    <s v="Isabelle Holland"/>
    <s v="Mel Gibson"/>
    <s v="United States"/>
    <m/>
    <n v="24760338"/>
    <n v="1767721.7593873518"/>
    <n v="1"/>
    <s v="Icon Entertainment International"/>
    <n v="115"/>
  </r>
  <r>
    <s v="Farewell My Concubine"/>
    <x v="0"/>
    <x v="0"/>
    <n v="144.5"/>
    <x v="13"/>
    <s v="October 15, 1993 (United States)"/>
    <x v="31"/>
    <n v="26000"/>
    <s v="Kaige Chen"/>
    <s v="Pik-Wah Lee"/>
    <s v="Leslie Cheung"/>
    <s v="China"/>
    <n v="4000000"/>
    <n v="6122607"/>
    <n v="437112.99975296448"/>
    <n v="0.34668352876478925"/>
    <s v="Tomson Films"/>
    <n v="171"/>
  </r>
  <r>
    <s v="Sniper"/>
    <x v="0"/>
    <x v="2"/>
    <n v="144.5"/>
    <x v="13"/>
    <s v="January 29, 1993 (United States)"/>
    <x v="10"/>
    <n v="23000"/>
    <s v="Luis Llosa"/>
    <s v="Michael Frost Beckner"/>
    <s v="Tom Berenger"/>
    <s v="United States"/>
    <m/>
    <n v="18994653"/>
    <n v="1356090.5921442688"/>
    <n v="1"/>
    <s v="Baltimore Pictures"/>
    <n v="98"/>
  </r>
  <r>
    <s v="Judgment Night"/>
    <x v="0"/>
    <x v="2"/>
    <n v="144.5"/>
    <x v="13"/>
    <s v="October 15, 1993 (United States)"/>
    <x v="14"/>
    <n v="16000"/>
    <s v="Stephen Hopkins"/>
    <s v="Lewis Colick"/>
    <s v="Emilio Estevez"/>
    <s v="Japan"/>
    <n v="21000000"/>
    <n v="12526677"/>
    <n v="894320.56645256921"/>
    <n v="-0.67642224669798701"/>
    <s v="Largo Entertainment"/>
    <n v="110"/>
  </r>
  <r>
    <s v="Shadowlands"/>
    <x v="1"/>
    <x v="5"/>
    <n v="144.5"/>
    <x v="13"/>
    <s v="January 14, 1994 (United States)"/>
    <x v="4"/>
    <n v="18000"/>
    <s v="Richard Attenborough"/>
    <s v="William Nicholson"/>
    <s v="Anthony Hopkins"/>
    <s v="United Kingdom"/>
    <n v="22000000"/>
    <n v="25842377"/>
    <n v="1844972.0733695654"/>
    <n v="0.14868512288943081"/>
    <s v="Price Entertainment"/>
    <n v="131"/>
  </r>
  <r>
    <s v="Arizona Dream"/>
    <x v="0"/>
    <x v="3"/>
    <n v="144.5"/>
    <x v="13"/>
    <s v="September 9, 1994 (United States)"/>
    <x v="4"/>
    <n v="42000"/>
    <s v="Emir Kusturica"/>
    <s v="David Atkins"/>
    <s v="Johnny Depp"/>
    <s v="France"/>
    <n v="19000000"/>
    <n v="112547"/>
    <n v="8035.0995553359689"/>
    <n v="-167.81836032946237"/>
    <s v="Canal+"/>
    <n v="142"/>
  </r>
  <r>
    <s v="Nowhere to Run"/>
    <x v="0"/>
    <x v="2"/>
    <n v="144.5"/>
    <x v="13"/>
    <s v="January 15, 1993 (United States)"/>
    <x v="46"/>
    <n v="22000"/>
    <s v="Robert Harmon"/>
    <s v="Joe Eszterhas"/>
    <s v="Jean-Claude Van Damme"/>
    <s v="United States"/>
    <n v="15000000"/>
    <n v="22189039"/>
    <n v="1584148.2882905139"/>
    <n v="0.32399055227222773"/>
    <s v="Columbia Pictures"/>
    <n v="94"/>
  </r>
  <r>
    <s v="King of the Hill"/>
    <x v="8"/>
    <x v="0"/>
    <n v="144.5"/>
    <x v="13"/>
    <s v="August 20, 1993 (United States)"/>
    <x v="34"/>
    <n v="7800"/>
    <s v="Steven Soderbergh"/>
    <s v="A.E. Hotchner"/>
    <s v="Jesse Bradford"/>
    <s v="United States"/>
    <n v="8000000"/>
    <n v="1214231"/>
    <n v="86687.934535573135"/>
    <n v="-5.588532165625816"/>
    <s v="Wildwood Enterprises"/>
    <n v="103"/>
  </r>
  <r>
    <s v="Mad Dog and Glory"/>
    <x v="0"/>
    <x v="3"/>
    <n v="144.5"/>
    <x v="13"/>
    <s v="March 5, 1993 (United States)"/>
    <x v="19"/>
    <n v="21000"/>
    <s v="John McNaughton"/>
    <s v="Richard Price"/>
    <s v="Robert De Niro"/>
    <s v="United States"/>
    <n v="19000000"/>
    <n v="11081586"/>
    <n v="791150.77915019763"/>
    <n v="-0.7145560211327151"/>
    <s v="Universal Pictures"/>
    <n v="97"/>
  </r>
  <r>
    <s v="We're Back! A Dinosaur's Story"/>
    <x v="2"/>
    <x v="10"/>
    <n v="144.5"/>
    <x v="13"/>
    <s v="November 24, 1993 (United States)"/>
    <x v="10"/>
    <n v="14000"/>
    <s v="Directors"/>
    <s v="John Patrick Shanley"/>
    <s v="John Goodman"/>
    <s v="United States"/>
    <m/>
    <n v="9317021"/>
    <n v="665172.69491106726"/>
    <n v="1"/>
    <s v="Universal Pictures"/>
    <n v="72"/>
  </r>
  <r>
    <s v="Red Rock West"/>
    <x v="0"/>
    <x v="6"/>
    <n v="144.5"/>
    <x v="13"/>
    <s v="May 14, 1993 (Italy)"/>
    <x v="9"/>
    <n v="21000"/>
    <s v="John Dahl"/>
    <s v="John Dahl"/>
    <s v="Nicolas Cage"/>
    <s v="United States"/>
    <n v="8000000"/>
    <n v="2502551"/>
    <n v="178665.32583992096"/>
    <n v="-2.1967380484953152"/>
    <s v="Propaganda Films"/>
    <n v="98"/>
  </r>
  <r>
    <s v="The Program"/>
    <x v="0"/>
    <x v="2"/>
    <n v="144.5"/>
    <x v="13"/>
    <s v="September 24, 1993 (United States)"/>
    <x v="16"/>
    <n v="9700"/>
    <s v="David S. Ward"/>
    <s v="David S. Ward"/>
    <s v="James Caan"/>
    <s v="United States"/>
    <n v="15000000"/>
    <n v="23032565"/>
    <n v="1644370.376729249"/>
    <n v="0.34874817459540436"/>
    <s v="Touchstone Pictures"/>
    <n v="112"/>
  </r>
  <r>
    <s v="Ghost in the Machine"/>
    <x v="0"/>
    <x v="4"/>
    <n v="144.5"/>
    <x v="13"/>
    <s v="December 29, 1993 (United States)"/>
    <x v="26"/>
    <n v="3400"/>
    <s v="Rachel Talalay"/>
    <s v="William Davies"/>
    <s v="Karen Allen"/>
    <s v="United States"/>
    <n v="12000000"/>
    <n v="5086909"/>
    <n v="363171.1217885376"/>
    <n v="-1.3589963964364213"/>
    <s v="Twentieth Century Fox"/>
    <n v="95"/>
  </r>
  <r>
    <s v="Fearless"/>
    <x v="0"/>
    <x v="0"/>
    <n v="144.5"/>
    <x v="13"/>
    <s v="November 5, 1993 (United States)"/>
    <x v="12"/>
    <n v="22000"/>
    <s v="Peter Weir"/>
    <s v="Rafael Yglesias"/>
    <s v="Jeff Bridges"/>
    <s v="United States"/>
    <m/>
    <n v="6995302"/>
    <n v="499417.55879446643"/>
    <n v="1"/>
    <s v="Spring Creek Productions"/>
    <n v="122"/>
  </r>
  <r>
    <s v="Manhattan Murder Mystery"/>
    <x v="1"/>
    <x v="3"/>
    <n v="144.5"/>
    <x v="13"/>
    <s v="August 18, 1993 (United States)"/>
    <x v="4"/>
    <n v="41000"/>
    <s v="Woody Allen"/>
    <s v="Woody Allen"/>
    <s v="Woody Allen"/>
    <s v="United States"/>
    <n v="13500000"/>
    <n v="11330911"/>
    <n v="808950.90884387353"/>
    <n v="-0.19143112146940347"/>
    <s v="TriStar Pictures"/>
    <n v="104"/>
  </r>
  <r>
    <s v="Surf Ninjas"/>
    <x v="1"/>
    <x v="2"/>
    <n v="144.5"/>
    <x v="13"/>
    <s v="August 20, 1993 (United States)"/>
    <x v="27"/>
    <n v="7700"/>
    <s v="Neal Israel"/>
    <s v="Dan Gordon"/>
    <s v="Ernie Reyes Sr."/>
    <s v="United States"/>
    <m/>
    <n v="4916135"/>
    <n v="350979.00568181818"/>
    <n v="1"/>
    <s v="New Line Cinema"/>
    <n v="87"/>
  </r>
  <r>
    <s v="Weekend at Bernie's II"/>
    <x v="1"/>
    <x v="1"/>
    <n v="144.5"/>
    <x v="13"/>
    <s v="July 9, 1993 (United States)"/>
    <x v="25"/>
    <n v="13000"/>
    <s v="Robert Klane"/>
    <s v="Robert Klane"/>
    <s v="Andrew McCarthy"/>
    <s v="United States"/>
    <n v="7000000"/>
    <n v="12741891"/>
    <n v="909685.3999505929"/>
    <n v="0.45063099346870883"/>
    <s v="Artimm"/>
    <n v="97"/>
  </r>
  <r>
    <s v="Les visiteurs"/>
    <x v="0"/>
    <x v="3"/>
    <n v="144.5"/>
    <x v="13"/>
    <s v="July 12, 1996 (United States)"/>
    <x v="12"/>
    <n v="33000"/>
    <s v="Jean-Marie PoirÃ©"/>
    <s v="Christian Clavier"/>
    <s v="Christian Clavier"/>
    <s v="France"/>
    <m/>
    <n v="659810"/>
    <n v="47106.000494071151"/>
    <n v="1"/>
    <s v="Alpilles Productions"/>
    <n v="107"/>
  </r>
  <r>
    <s v="The Adventures of Huck Finn"/>
    <x v="1"/>
    <x v="1"/>
    <n v="144.5"/>
    <x v="13"/>
    <s v="April 2, 1993 (United States)"/>
    <x v="19"/>
    <n v="8000"/>
    <s v="Stephen Sommers"/>
    <s v="Mark Twain"/>
    <s v="Elijah Wood"/>
    <s v="United States"/>
    <n v="6500000"/>
    <n v="24103594"/>
    <n v="1720834.6506916997"/>
    <n v="0.73033067184918565"/>
    <s v="Steve White Productions"/>
    <n v="108"/>
  </r>
  <r>
    <s v="Made in America"/>
    <x v="8"/>
    <x v="3"/>
    <n v="144.5"/>
    <x v="13"/>
    <s v="May 28, 1993 (United States)"/>
    <x v="27"/>
    <n v="16000"/>
    <s v="Richard Benjamin"/>
    <s v="Marcia Brandwynne"/>
    <s v="Whoopi Goldberg"/>
    <s v="United States"/>
    <n v="22000000"/>
    <n v="104942695"/>
    <n v="7492203.2744565224"/>
    <n v="0.79036177792079765"/>
    <s v="Canal+"/>
    <n v="111"/>
  </r>
  <r>
    <s v="Dream Lover"/>
    <x v="0"/>
    <x v="0"/>
    <n v="144.5"/>
    <x v="13"/>
    <s v="May 6, 1994 (United States)"/>
    <x v="19"/>
    <n v="4500"/>
    <s v="Nicholas Kazan"/>
    <s v="Nicholas Kazan"/>
    <s v="James Spader"/>
    <s v="United States"/>
    <m/>
    <n v="256264"/>
    <n v="18295.527667984192"/>
    <n v="1"/>
    <s v="PolyGram Filmed Entertainment"/>
    <n v="103"/>
  </r>
  <r>
    <s v="M. Butterfly"/>
    <x v="0"/>
    <x v="0"/>
    <n v="144.5"/>
    <x v="13"/>
    <s v="October 1, 1993 (United States)"/>
    <x v="8"/>
    <n v="9000"/>
    <s v="David Cronenberg"/>
    <s v="David Henry Hwang"/>
    <s v="Jeremy Irons"/>
    <s v="United States"/>
    <m/>
    <n v="1498795"/>
    <n v="107003.89204545456"/>
    <n v="1"/>
    <s v="Geffen Pictures"/>
    <n v="101"/>
  </r>
  <r>
    <s v="The Dark Half"/>
    <x v="0"/>
    <x v="4"/>
    <n v="144.5"/>
    <x v="13"/>
    <s v="April 23, 1993 (United States)"/>
    <x v="22"/>
    <n v="16000"/>
    <s v="George A. Romero"/>
    <s v="Stephen King"/>
    <s v="Timothy Hutton"/>
    <s v="United States"/>
    <n v="15000000"/>
    <n v="10611160"/>
    <n v="757565.52371541504"/>
    <n v="-0.41360605249567439"/>
    <s v="Orion Pictures"/>
    <n v="122"/>
  </r>
  <r>
    <s v="Only the Strong"/>
    <x v="8"/>
    <x v="2"/>
    <n v="144.5"/>
    <x v="13"/>
    <s v="August 27, 1993 (United States)"/>
    <x v="14"/>
    <n v="5900"/>
    <s v="Sheldon Lettich"/>
    <s v="Sheldon Lettich"/>
    <s v="Mark Dacascos"/>
    <s v="France"/>
    <n v="6000000"/>
    <n v="3283371"/>
    <n v="234410.62722332016"/>
    <n v="-0.82739020354385784"/>
    <s v="August Entertainment"/>
    <n v="99"/>
  </r>
  <r>
    <s v="My Life"/>
    <x v="8"/>
    <x v="0"/>
    <n v="144.5"/>
    <x v="13"/>
    <s v="November 12, 1993 (United States)"/>
    <x v="8"/>
    <n v="11000"/>
    <s v="Bruce Joel Rubin"/>
    <s v="Bruce Joel Rubin"/>
    <s v="Michael Keaton"/>
    <s v="United States"/>
    <n v="15000000"/>
    <n v="27804899"/>
    <n v="1985082.9572628459"/>
    <n v="0.46052672228732067"/>
    <s v="Capella Films"/>
    <n v="117"/>
  </r>
  <r>
    <s v="Mi vida loca"/>
    <x v="0"/>
    <x v="6"/>
    <n v="144.5"/>
    <x v="13"/>
    <s v="July 15, 1994 (United States)"/>
    <x v="16"/>
    <n v="2000"/>
    <s v="Allison Anders"/>
    <s v="Allison Anders"/>
    <s v="Angel Aviles"/>
    <s v="United States"/>
    <m/>
    <n v="3267313"/>
    <n v="233264.19392292493"/>
    <n v="1"/>
    <s v="Channel Four Films"/>
    <n v="92"/>
  </r>
  <r>
    <s v="Look Who's Talking Now"/>
    <x v="8"/>
    <x v="3"/>
    <n v="144.5"/>
    <x v="13"/>
    <s v="November 5, 1993 (United States)"/>
    <x v="44"/>
    <n v="28000"/>
    <s v="Tom Ropelewski"/>
    <s v="Tom Ropelewski"/>
    <s v="John Travolta"/>
    <s v="United States"/>
    <n v="22000000"/>
    <n v="10340263"/>
    <n v="738225.29817193677"/>
    <n v="-1.1276054583911455"/>
    <s v="TriStar Pictures"/>
    <n v="96"/>
  </r>
  <r>
    <s v="The Meteor Man"/>
    <x v="1"/>
    <x v="2"/>
    <n v="144.5"/>
    <x v="13"/>
    <s v="August 6, 1993 (United States)"/>
    <x v="33"/>
    <n v="7800"/>
    <s v="Robert Townsend"/>
    <s v="Robert Townsend"/>
    <s v="Robert Townsend"/>
    <s v="United States"/>
    <n v="20000000"/>
    <n v="8016708"/>
    <n v="572339.08399209485"/>
    <n v="-1.4947896318538731"/>
    <s v="Metro-Goldwyn-Mayer (MGM)"/>
    <n v="100"/>
  </r>
  <r>
    <s v="Fatal Instinct"/>
    <x v="8"/>
    <x v="3"/>
    <n v="144.5"/>
    <x v="13"/>
    <s v="October 29, 1993 (United States)"/>
    <x v="1"/>
    <n v="7000"/>
    <s v="Carl Reiner"/>
    <s v="David O'Malley"/>
    <s v="Armand Assante"/>
    <s v="United States"/>
    <m/>
    <n v="7839327"/>
    <n v="559675.27248023718"/>
    <n v="1"/>
    <s v="Metro-Goldwyn-Mayer (MGM)"/>
    <n v="91"/>
  </r>
  <r>
    <s v="CB4"/>
    <x v="0"/>
    <x v="3"/>
    <n v="144.5"/>
    <x v="13"/>
    <s v="March 12, 1993 (United States)"/>
    <x v="21"/>
    <n v="9000"/>
    <s v="Tamra Davis"/>
    <s v="Chris Rock"/>
    <s v="Chris Rock"/>
    <s v="United States"/>
    <n v="6000000"/>
    <n v="17953778"/>
    <n v="1281779.111166008"/>
    <n v="0.66580850002712522"/>
    <s v="Imagine Entertainment"/>
    <n v="89"/>
  </r>
  <r>
    <s v="Calendar Girl"/>
    <x v="8"/>
    <x v="3"/>
    <n v="144.5"/>
    <x v="13"/>
    <s v="September 3, 1993 (United States)"/>
    <x v="27"/>
    <n v="2100"/>
    <s v="John Whitesell"/>
    <s v="Paul W. Shapiro"/>
    <s v="Jason Priestley"/>
    <s v="United States"/>
    <n v="13000000"/>
    <n v="2570550"/>
    <n v="183519.99752964429"/>
    <n v="-4.057283460737974"/>
    <s v="Parkway Productions"/>
    <n v="90"/>
  </r>
  <r>
    <s v="Heaven &amp; Earth"/>
    <x v="0"/>
    <x v="2"/>
    <n v="144.5"/>
    <x v="13"/>
    <s v="January 7, 1994 (United States)"/>
    <x v="8"/>
    <n v="14000"/>
    <s v="Oliver Stone"/>
    <s v="Le Ly Hayslip"/>
    <s v="Hiep Thi Le"/>
    <s v="United States"/>
    <n v="33000000"/>
    <n v="5864949"/>
    <n v="418717.94985177869"/>
    <n v="-4.6266473928417788"/>
    <s v="Alcor Films"/>
    <n v="140"/>
  </r>
  <r>
    <s v="Indian Summer"/>
    <x v="8"/>
    <x v="3"/>
    <n v="144.5"/>
    <x v="13"/>
    <s v="April 23, 1993 (United States)"/>
    <x v="14"/>
    <n v="5300"/>
    <s v="Mike Binder"/>
    <s v="Mike Binder"/>
    <s v="Alan Arkin"/>
    <s v="Canada"/>
    <n v="9000000"/>
    <n v="14904910"/>
    <n v="1064110.4224308301"/>
    <n v="0.39617213388071448"/>
    <s v="Outlaw Productions (I)"/>
    <n v="97"/>
  </r>
  <r>
    <s v="Once Upon a Forest"/>
    <x v="2"/>
    <x v="10"/>
    <n v="144.5"/>
    <x v="13"/>
    <s v="June 18, 1993 (United States)"/>
    <x v="16"/>
    <n v="5200"/>
    <s v="Charles Grosvenor"/>
    <s v="Rae Lambert"/>
    <s v="Michael Crawford"/>
    <s v="United Kingdom"/>
    <n v="13000000"/>
    <n v="6582052"/>
    <n v="469914.28557312256"/>
    <n v="-0.97506795753056952"/>
    <s v="Hanna-Barbera Productions"/>
    <n v="71"/>
  </r>
  <r>
    <s v="Posse"/>
    <x v="0"/>
    <x v="13"/>
    <n v="144.5"/>
    <x v="13"/>
    <s v="May 14, 1993 (United States)"/>
    <x v="30"/>
    <n v="4200"/>
    <s v="Mario Van Peebles"/>
    <s v="Sy Richardson"/>
    <s v="Mario Van Peebles"/>
    <s v="United Kingdom"/>
    <n v="10000000"/>
    <n v="18289763"/>
    <n v="1305766.1825592886"/>
    <n v="0.45324605901126219"/>
    <s v="PolyGram Filmed Entertainment"/>
    <n v="111"/>
  </r>
  <r>
    <s v="Flesh and Bone"/>
    <x v="0"/>
    <x v="0"/>
    <n v="144.5"/>
    <x v="13"/>
    <s v="November 5, 1993 (United States)"/>
    <x v="19"/>
    <n v="5000"/>
    <s v="Steve Kloves"/>
    <s v="Steve Kloves"/>
    <s v="Dennis Quaid"/>
    <s v="United States"/>
    <m/>
    <n v="9709451"/>
    <n v="693189.56002964429"/>
    <n v="1"/>
    <s v="Mirage Enterprises"/>
    <n v="126"/>
  </r>
  <r>
    <s v="Sommersby"/>
    <x v="8"/>
    <x v="0"/>
    <n v="144.5"/>
    <x v="13"/>
    <s v="February 5, 1993 (United States)"/>
    <x v="19"/>
    <n v="20000"/>
    <s v="Jon Amiel"/>
    <s v="Daniel Vigne"/>
    <s v="Richard Gere"/>
    <s v="France"/>
    <m/>
    <n v="140081992"/>
    <n v="10000912.966403162"/>
    <n v="1"/>
    <s v="Canal+"/>
    <n v="114"/>
  </r>
  <r>
    <s v="Even Cowgirls Get the Blues"/>
    <x v="0"/>
    <x v="3"/>
    <n v="144.5"/>
    <x v="13"/>
    <s v="May 20, 1994 (United States)"/>
    <x v="44"/>
    <n v="7100"/>
    <s v="Gus Van Sant"/>
    <s v="Tom Robbins"/>
    <s v="Uma Thurman"/>
    <s v="United States"/>
    <n v="8000000"/>
    <n v="1708873"/>
    <n v="122002.04965415021"/>
    <n v="-3.6814479484432137"/>
    <s v="New Line Cinema"/>
    <n v="106"/>
  </r>
  <r>
    <s v="Life with Mikey"/>
    <x v="1"/>
    <x v="3"/>
    <n v="144.5"/>
    <x v="13"/>
    <s v="June 4, 1993 (United States)"/>
    <x v="41"/>
    <n v="5600"/>
    <s v="James Lapine"/>
    <s v="Marc Lawrence"/>
    <s v="Michael J. Fox"/>
    <s v="United States"/>
    <m/>
    <n v="12440858"/>
    <n v="888193.66650197632"/>
    <n v="1"/>
    <s v="Touchstone Pictures"/>
    <n v="91"/>
  </r>
  <r>
    <s v="Best of the Best II"/>
    <x v="0"/>
    <x v="2"/>
    <n v="144.5"/>
    <x v="13"/>
    <s v="March 5, 1993 (United States)"/>
    <x v="41"/>
    <n v="5400"/>
    <s v="Robert Radler"/>
    <s v="Max Strom"/>
    <s v="Eric Roberts"/>
    <s v="United States"/>
    <n v="7000000"/>
    <n v="6608687"/>
    <n v="471815.84560276684"/>
    <n v="-5.9211913047175636E-2"/>
    <s v="Picture Securities"/>
    <n v="101"/>
  </r>
  <r>
    <s v="The Thief and the Cobbler"/>
    <x v="2"/>
    <x v="10"/>
    <n v="144.5"/>
    <x v="13"/>
    <s v="August 25, 1995 (United States)"/>
    <x v="12"/>
    <n v="3700"/>
    <s v="Richard Williams"/>
    <s v="Richard Williams"/>
    <s v="Vincent Price"/>
    <s v="United Kingdom"/>
    <n v="25000000"/>
    <n v="669276"/>
    <n v="47781.809288537552"/>
    <n v="-36.353797237611985"/>
    <s v="Richard Williams Productions"/>
    <n v="90"/>
  </r>
  <r>
    <s v="My Boyfriend's Back"/>
    <x v="8"/>
    <x v="3"/>
    <n v="144.5"/>
    <x v="13"/>
    <s v="August 6, 1993 (United States)"/>
    <x v="20"/>
    <n v="4300"/>
    <s v="Bob Balaban"/>
    <s v="Dean Lorey"/>
    <s v="Andrew Lowery"/>
    <s v="United States"/>
    <n v="12000000"/>
    <n v="3335984"/>
    <n v="238166.84189723321"/>
    <n v="-2.5971395546261613"/>
    <s v="Touchstone Pictures"/>
    <n v="85"/>
  </r>
  <r>
    <s v="Warlock: The Armageddon"/>
    <x v="0"/>
    <x v="2"/>
    <n v="144.5"/>
    <x v="13"/>
    <s v="September 24, 1993 (United States)"/>
    <x v="20"/>
    <n v="5700"/>
    <s v="Anthony Hickox"/>
    <s v="Kevin Rock"/>
    <s v="Julian Sands"/>
    <s v="United States"/>
    <n v="3000000"/>
    <n v="3902679"/>
    <n v="278625.05706521741"/>
    <n v="0.2312972704134775"/>
    <s v="Trimark Pictures"/>
    <n v="98"/>
  </r>
  <r>
    <s v="The Scent of Green Papaya"/>
    <x v="4"/>
    <x v="0"/>
    <n v="144.5"/>
    <x v="13"/>
    <s v="January 28, 1994 (United States)"/>
    <x v="34"/>
    <n v="8300"/>
    <s v="Anh Hung Tran"/>
    <s v="Anh Hung Tran"/>
    <s v="Nu YÃªn-KhÃª Tran"/>
    <s v="Vietnam"/>
    <m/>
    <n v="1700992"/>
    <n v="121439.39920948618"/>
    <n v="1"/>
    <s v="Les Productions Lazennec"/>
    <n v="104"/>
  </r>
  <r>
    <s v="Kika"/>
    <x v="9"/>
    <x v="3"/>
    <n v="144.5"/>
    <x v="13"/>
    <s v="May 6, 1994 (United States)"/>
    <x v="16"/>
    <n v="13000"/>
    <s v="Pedro AlmodÃ³var"/>
    <s v="Pedro AlmodÃ³var"/>
    <s v="Peter Coyote"/>
    <s v="Spain"/>
    <m/>
    <n v="2019581"/>
    <n v="144184.51309288538"/>
    <n v="1"/>
    <s v="El Deseo"/>
    <n v="114"/>
  </r>
  <r>
    <s v="Wide Sargasso Sea"/>
    <x v="5"/>
    <x v="0"/>
    <n v="144.5"/>
    <x v="13"/>
    <s v="April 16, 1993 (United States)"/>
    <x v="46"/>
    <n v="1900"/>
    <s v="John Duigan"/>
    <s v="Jan Sharp"/>
    <s v="Karina Lombard"/>
    <s v="Australia"/>
    <m/>
    <n v="1614784"/>
    <n v="115284.72727272728"/>
    <n v="1"/>
    <s v="Laughing Kookaburra Productions"/>
    <n v="98"/>
  </r>
  <r>
    <s v="Iron Monkey"/>
    <x v="8"/>
    <x v="2"/>
    <n v="144.5"/>
    <x v="13"/>
    <s v="October 12, 2001 (United States)"/>
    <x v="24"/>
    <n v="16000"/>
    <s v="Woo-Ping Yuen"/>
    <s v="Tan Cheung"/>
    <s v="Rongguang Yu"/>
    <s v="Hong Kong"/>
    <n v="11000000"/>
    <n v="14694904"/>
    <n v="1049117.4051383401"/>
    <n v="0.25144117988113429"/>
    <s v="Film Workshop"/>
    <n v="85"/>
  </r>
  <r>
    <s v="Mr. Nanny"/>
    <x v="1"/>
    <x v="2"/>
    <n v="144.5"/>
    <x v="13"/>
    <s v="October 8, 1993 (United States)"/>
    <x v="51"/>
    <n v="8900"/>
    <s v="Michael Gottlieb"/>
    <s v="Edward Rugoff"/>
    <s v="Hulk Hogan"/>
    <s v="United States"/>
    <n v="10000000"/>
    <n v="4348572"/>
    <n v="310458.82114624506"/>
    <n v="-1.2996054796839054"/>
    <s v="New Line Cinema"/>
    <n v="84"/>
  </r>
  <r>
    <s v="The Real McCoy"/>
    <x v="8"/>
    <x v="6"/>
    <n v="144.5"/>
    <x v="13"/>
    <s v="September 10, 1993 (United States)"/>
    <x v="30"/>
    <n v="8500"/>
    <s v="Russell Mulcahy"/>
    <s v="Desmond Lowden"/>
    <s v="Kim Basinger"/>
    <s v="United States"/>
    <m/>
    <n v="6484246"/>
    <n v="462931.59436758899"/>
    <n v="1"/>
    <s v="Bregman/Baer Productions"/>
    <n v="105"/>
  </r>
  <r>
    <s v="3 Ninjas: Knuckle Up"/>
    <x v="8"/>
    <x v="2"/>
    <n v="144.5"/>
    <x v="13"/>
    <s v="April 7, 1995 (United States)"/>
    <x v="36"/>
    <n v="5400"/>
    <s v="Sang-ok Shin"/>
    <s v="Alex S. Kim"/>
    <s v="Victor Wong"/>
    <s v="United States"/>
    <m/>
    <n v="413479"/>
    <n v="29519.622282608696"/>
    <n v="1"/>
    <s v="Sheen Productions"/>
    <n v="85"/>
  </r>
  <r>
    <s v="Father Hood"/>
    <x v="8"/>
    <x v="1"/>
    <n v="144.5"/>
    <x v="13"/>
    <s v="August 27, 1993 (United States)"/>
    <x v="38"/>
    <n v="2900"/>
    <s v="Darrell Roodt"/>
    <s v="Scott Spencer"/>
    <s v="Patrick Swayze"/>
    <s v="United States"/>
    <m/>
    <n v="3418141"/>
    <n v="244032.29965415021"/>
    <n v="1"/>
    <s v="Hollywood Pictures"/>
    <n v="95"/>
  </r>
  <r>
    <s v="Faraway, So Close!"/>
    <x v="8"/>
    <x v="0"/>
    <n v="144.5"/>
    <x v="13"/>
    <s v="December 21, 1993 (United States)"/>
    <x v="4"/>
    <n v="7800"/>
    <s v="Wim Wenders"/>
    <s v="Wim Wenders"/>
    <s v="Otto Sander"/>
    <s v="Germany"/>
    <n v="10500000"/>
    <n v="810455"/>
    <n v="57861.041254940712"/>
    <n v="-11.955685386603822"/>
    <s v="Road Movies Filmproduktion"/>
    <n v="140"/>
  </r>
  <r>
    <s v="Dangerous Game"/>
    <x v="0"/>
    <x v="0"/>
    <n v="144.5"/>
    <x v="13"/>
    <s v="November 19, 1993 (United States)"/>
    <x v="41"/>
    <n v="3600"/>
    <s v="Abel Ferrara"/>
    <s v="Nicholas St. John"/>
    <s v="Harvey Keitel"/>
    <s v="Italy"/>
    <n v="10000000"/>
    <n v="1261210"/>
    <n v="90041.919466403167"/>
    <n v="-6.9288936814646256"/>
    <s v="Cecchi Gori Europa N.V."/>
    <n v="108"/>
  </r>
  <r>
    <s v="Deadfall"/>
    <x v="0"/>
    <x v="6"/>
    <n v="144.5"/>
    <x v="13"/>
    <s v="October 8, 1993 (United States)"/>
    <x v="35"/>
    <n v="3000"/>
    <s v="Christopher Coppola"/>
    <s v="Christopher Coppola"/>
    <s v="Michael Biehn"/>
    <s v="United States"/>
    <n v="10000000"/>
    <n v="18369"/>
    <n v="1311.423171936759"/>
    <n v="-543.39544885404757"/>
    <s v="Trimark Pictures"/>
    <n v="98"/>
  </r>
  <r>
    <s v="A Home of Our Own"/>
    <x v="1"/>
    <x v="5"/>
    <n v="144.5"/>
    <x v="13"/>
    <s v="November 5, 1993 (United States)"/>
    <x v="12"/>
    <n v="3000"/>
    <s v="Tony Bill"/>
    <s v="Patrick Sheane Duncan"/>
    <s v="Kathy Bates"/>
    <s v="United States"/>
    <n v="12000000"/>
    <n v="1677807"/>
    <n v="119784.14599802373"/>
    <n v="-6.1521933094807686"/>
    <s v="A&amp;M Films"/>
    <n v="104"/>
  </r>
  <r>
    <s v="A Far Off Place"/>
    <x v="1"/>
    <x v="1"/>
    <n v="144.5"/>
    <x v="13"/>
    <s v="March 12, 1993 (United States)"/>
    <x v="14"/>
    <n v="3400"/>
    <s v="Mikael Salomon"/>
    <s v="Lourens van der Post"/>
    <s v="Reese Witherspoon"/>
    <s v="United States"/>
    <m/>
    <n v="12890752"/>
    <n v="920313.07509881433"/>
    <n v="1"/>
    <s v="Walt Disney Pictures"/>
    <n v="108"/>
  </r>
  <r>
    <s v="Guilty as Sin"/>
    <x v="0"/>
    <x v="6"/>
    <n v="144.5"/>
    <x v="13"/>
    <s v="June 4, 1993 (United States)"/>
    <x v="41"/>
    <n v="4900"/>
    <s v="Sidney Lumet"/>
    <s v="Larry Cohen"/>
    <s v="Rebecca De Mornay"/>
    <s v="United States"/>
    <n v="12000000"/>
    <n v="22866222"/>
    <n v="1632494.604249012"/>
    <n v="0.47520845376206006"/>
    <s v="Hollywood Pictures"/>
    <n v="107"/>
  </r>
  <r>
    <s v="The Wedding Banquet"/>
    <x v="0"/>
    <x v="3"/>
    <n v="144.5"/>
    <x v="13"/>
    <s v="August 4, 1993 (United States)"/>
    <x v="37"/>
    <n v="14000"/>
    <s v="Ang Lee"/>
    <s v="Ang Lee"/>
    <s v="Winston Chao"/>
    <s v="Taiwan"/>
    <n v="1000000"/>
    <n v="6933459"/>
    <n v="495002.38414031622"/>
    <n v="0.85577184490454183"/>
    <s v="Ang Lee Productions"/>
    <n v="106"/>
  </r>
  <r>
    <s v="Another Stakeout"/>
    <x v="8"/>
    <x v="3"/>
    <n v="144.5"/>
    <x v="13"/>
    <s v="July 23, 1993 (United States)"/>
    <x v="41"/>
    <n v="13000"/>
    <s v="John Badham"/>
    <s v="Jim Kouf"/>
    <s v="Richard Dreyfuss"/>
    <s v="United States"/>
    <m/>
    <n v="20208496"/>
    <n v="1442750.8260869565"/>
    <n v="1"/>
    <s v="Touchstone Pictures"/>
    <n v="108"/>
  </r>
  <r>
    <s v="Aspen Extreme"/>
    <x v="8"/>
    <x v="0"/>
    <n v="144.5"/>
    <x v="13"/>
    <s v="January 22, 1993 (United States)"/>
    <x v="22"/>
    <n v="2800"/>
    <s v="Patrick Hasburgh"/>
    <s v="Patrick Hasburgh"/>
    <s v="Paul Gross"/>
    <s v="United States"/>
    <n v="14000000"/>
    <n v="8041049"/>
    <n v="574076.86783596838"/>
    <n v="-0.74106637081803628"/>
    <s v="Hollywood Pictures"/>
    <n v="113"/>
  </r>
  <r>
    <s v="Suture"/>
    <x v="4"/>
    <x v="0"/>
    <n v="144.5"/>
    <x v="13"/>
    <s v="August 24, 1994 (France)"/>
    <x v="14"/>
    <n v="1800"/>
    <s v="Scott McGehee"/>
    <s v="Scott McGehee"/>
    <s v="Dennis Haysbert"/>
    <s v="United States"/>
    <m/>
    <n v="102780"/>
    <n v="7337.80138339921"/>
    <n v="1"/>
    <s v="Kino Korsakoff"/>
    <n v="96"/>
  </r>
  <r>
    <s v="Blink"/>
    <x v="0"/>
    <x v="6"/>
    <n v="144.5"/>
    <x v="13"/>
    <s v="January 26, 1994 (United States)"/>
    <x v="19"/>
    <n v="8000"/>
    <s v="Michael Apted"/>
    <s v="Dana Stevens"/>
    <s v="Madeleine Stowe"/>
    <s v="United States"/>
    <n v="11000000"/>
    <n v="16696219"/>
    <n v="1191997.8485671938"/>
    <n v="0.34116820101605039"/>
    <s v="New Line Cinema"/>
    <n v="106"/>
  </r>
  <r>
    <s v="Where the Rivers Flow North"/>
    <x v="8"/>
    <x v="0"/>
    <n v="144.5"/>
    <x v="13"/>
    <s v="March 4, 1994 (United States)"/>
    <x v="17"/>
    <n v="464"/>
    <s v="Jay Craven"/>
    <s v="Howard Frank Mosher"/>
    <s v="Rip Torn"/>
    <s v="United States"/>
    <m/>
    <n v="595505"/>
    <n v="42515.055583003952"/>
    <n v="1"/>
    <s v="Caledonia Pictures"/>
    <n v="106"/>
  </r>
  <r>
    <s v="Sugar Hill"/>
    <x v="0"/>
    <x v="6"/>
    <n v="144.5"/>
    <x v="13"/>
    <s v="February 25, 1994 (United States)"/>
    <x v="23"/>
    <n v="4300"/>
    <s v="Leon Ichaso"/>
    <s v="Barry Michael Cooper"/>
    <s v="Wesley Snipes"/>
    <s v="United States"/>
    <n v="10000000"/>
    <n v="18225518"/>
    <n v="1301179.5212450593"/>
    <n v="0.45131874989780812"/>
    <s v="Beacon Communications"/>
    <n v="123"/>
  </r>
  <r>
    <s v="Man's Best Friend"/>
    <x v="0"/>
    <x v="3"/>
    <n v="144.5"/>
    <x v="13"/>
    <s v="November 19, 1993 (United States)"/>
    <x v="33"/>
    <n v="4100"/>
    <s v="John Lafia"/>
    <s v="John Lafia"/>
    <s v="Ally Sheedy"/>
    <s v="United States"/>
    <n v="6000000"/>
    <n v="12974636"/>
    <n v="926301.82905138342"/>
    <n v="0.53755928104649719"/>
    <s v="New Line Cinema"/>
    <n v="87"/>
  </r>
  <r>
    <s v="Mr. Jones"/>
    <x v="0"/>
    <x v="0"/>
    <n v="144.5"/>
    <x v="13"/>
    <s v="October 8, 1993 (United States)"/>
    <x v="1"/>
    <n v="6900"/>
    <s v="Mike Figgis"/>
    <s v="Eric Roth"/>
    <s v="Richard Gere"/>
    <s v="United States"/>
    <n v="25000000"/>
    <n v="8345845"/>
    <n v="595837.25419960474"/>
    <n v="-1.995502552467725"/>
    <s v="Rastar Productions"/>
    <n v="114"/>
  </r>
  <r>
    <s v="Carnosaur"/>
    <x v="0"/>
    <x v="4"/>
    <n v="144.5"/>
    <x v="13"/>
    <s v="May 21, 1993 (United States)"/>
    <x v="48"/>
    <n v="3700"/>
    <s v="Adam Simon"/>
    <s v="John Brosnan"/>
    <s v="Diane Ladd"/>
    <s v="United States"/>
    <n v="850000"/>
    <n v="1753979"/>
    <n v="125222.31497035574"/>
    <n v="0.51538758445796673"/>
    <s v="New Horizons Picture"/>
    <n v="83"/>
  </r>
  <r>
    <s v="Mr. Wonderful"/>
    <x v="8"/>
    <x v="3"/>
    <n v="144.5"/>
    <x v="13"/>
    <s v="October 15, 1993 (United States)"/>
    <x v="23"/>
    <n v="3200"/>
    <s v="Anthony Minghella"/>
    <s v="Amy Schor Ferris"/>
    <s v="Matt Dillon"/>
    <s v="United States"/>
    <n v="13000000"/>
    <n v="3125424"/>
    <n v="223134.27272727274"/>
    <n v="-3.1594356477713106"/>
    <s v="Night Life Inc."/>
    <n v="98"/>
  </r>
  <r>
    <s v="Cop &amp; Â½"/>
    <x v="1"/>
    <x v="3"/>
    <n v="144.5"/>
    <x v="13"/>
    <s v="April 2, 1993 (United States)"/>
    <x v="52"/>
    <n v="8300"/>
    <s v="Henry Winkler"/>
    <s v="Arne Olsen"/>
    <s v="Burt Reynolds"/>
    <s v="United States"/>
    <n v="14000000"/>
    <n v="40689691"/>
    <n v="2904970.5284090913"/>
    <n v="0.65593250634417455"/>
    <s v="Imagine Films Entertainment"/>
    <n v="97"/>
  </r>
  <r>
    <s v="Madadayo"/>
    <x v="3"/>
    <x v="0"/>
    <n v="144.5"/>
    <x v="13"/>
    <s v="April 17, 1993 (Japan)"/>
    <x v="4"/>
    <n v="5100"/>
    <s v="Akira Kurosawa"/>
    <s v="IshirÃ´ Honda"/>
    <s v="Tatsuo Matsumura"/>
    <s v="Japan"/>
    <n v="11900000"/>
    <n v="596"/>
    <n v="42.550395256917"/>
    <n v="-19965.442953020134"/>
    <s v="DENTSU Music And Entertainment"/>
    <n v="134"/>
  </r>
  <r>
    <s v="Caro diario"/>
    <x v="9"/>
    <x v="5"/>
    <n v="144.5"/>
    <x v="13"/>
    <s v="September 30, 1994 (United States)"/>
    <x v="4"/>
    <n v="7400"/>
    <s v="Nanni Moretti"/>
    <s v="Nanni Moretti"/>
    <s v="Nanni Moretti"/>
    <s v="Italy"/>
    <m/>
    <n v="225278"/>
    <n v="16083.335474308302"/>
    <n v="1"/>
    <s v="Sacher Film"/>
    <n v="100"/>
  </r>
  <r>
    <s v="Jack the Bear"/>
    <x v="8"/>
    <x v="3"/>
    <n v="144.5"/>
    <x v="13"/>
    <s v="April 2, 1993 (United States)"/>
    <x v="16"/>
    <n v="3900"/>
    <s v="Marshall Herskovitz"/>
    <s v="Dan McCall"/>
    <s v="Danny DeVito"/>
    <s v="United States"/>
    <m/>
    <n v="5145823"/>
    <n v="367377.18552371545"/>
    <n v="1"/>
    <s v="Twentieth Century Fox"/>
    <n v="99"/>
  </r>
  <r>
    <s v="Money for Nothing"/>
    <x v="0"/>
    <x v="3"/>
    <n v="144.5"/>
    <x v="13"/>
    <s v="September 10, 1993 (United States)"/>
    <x v="46"/>
    <n v="3700"/>
    <s v="RamÃ³n MenÃ©ndez"/>
    <s v="Mark Bowden"/>
    <s v="John Cusack"/>
    <s v="United States"/>
    <n v="11000000"/>
    <n v="1039824"/>
    <n v="74236.446640316208"/>
    <n v="-9.5787133207158135"/>
    <s v="Permut Presentations"/>
    <n v="100"/>
  </r>
  <r>
    <s v="Naked in New York"/>
    <x v="0"/>
    <x v="3"/>
    <n v="144.5"/>
    <x v="13"/>
    <s v="April 13, 1994 (United States)"/>
    <x v="41"/>
    <n v="1600"/>
    <s v="Daniel Algrant"/>
    <s v="Daniel Algrant"/>
    <s v="Eric Stoltz"/>
    <s v="United States"/>
    <m/>
    <n v="1038959"/>
    <n v="74174.691452569168"/>
    <n v="1"/>
    <s v="Some Film"/>
    <n v="95"/>
  </r>
  <r>
    <s v="Son of the Pink Panther"/>
    <x v="1"/>
    <x v="3"/>
    <n v="144.5"/>
    <x v="13"/>
    <s v="August 27, 1993 (United States)"/>
    <x v="49"/>
    <n v="5000"/>
    <s v="Blake Edwards"/>
    <s v="Maurice Richlin"/>
    <s v="Roberto Benigni"/>
    <s v="Italy"/>
    <n v="25000000"/>
    <n v="2438031"/>
    <n v="174059.03137351779"/>
    <n v="-9.254176423515533"/>
    <s v="Filmauro"/>
    <n v="93"/>
  </r>
  <r>
    <s v="Jung on zo"/>
    <x v="0"/>
    <x v="2"/>
    <n v="144.5"/>
    <x v="13"/>
    <s v="June 24, 1993 (Hong Kong)"/>
    <x v="8"/>
    <n v="6100"/>
    <s v="Kirk Wong"/>
    <s v="Tin Nam Chun"/>
    <s v="Jackie Chan"/>
    <s v="Hong Kong"/>
    <m/>
    <n v="3741869"/>
    <n v="267144.30360671936"/>
    <n v="1"/>
    <s v="Golden Harvest Company"/>
    <n v="103"/>
  </r>
  <r>
    <s v="Totally F***ed Up"/>
    <x v="9"/>
    <x v="3"/>
    <n v="144.5"/>
    <x v="13"/>
    <s v="January 13, 1995 (United Kingdom)"/>
    <x v="5"/>
    <n v="3000"/>
    <s v="Gregg Araki"/>
    <s v="Gregg Araki"/>
    <s v="James Duval"/>
    <s v="United States"/>
    <m/>
    <n v="101071"/>
    <n v="7215.790266798419"/>
    <n v="1"/>
    <s v="Blurco"/>
    <n v="78"/>
  </r>
  <r>
    <s v="Bodies, Rest &amp; Motion"/>
    <x v="0"/>
    <x v="0"/>
    <n v="144.5"/>
    <x v="13"/>
    <s v="April 9, 1993 (United States)"/>
    <x v="46"/>
    <n v="2200"/>
    <s v="Michael Steinberg"/>
    <s v="Roger Hedden"/>
    <s v="Phoebe Cates"/>
    <s v="United States"/>
    <n v="2500000"/>
    <n v="764724"/>
    <n v="54596.155138339927"/>
    <n v="-2.2691533154445263"/>
    <s v="Fine Line Features"/>
    <n v="95"/>
  </r>
  <r>
    <s v="House of Cards"/>
    <x v="8"/>
    <x v="0"/>
    <n v="144.5"/>
    <x v="13"/>
    <s v="June 25, 1993 (United States)"/>
    <x v="19"/>
    <n v="2600"/>
    <s v="Michael Lessac"/>
    <s v="Michael Lessac"/>
    <s v="Kathleen Turner"/>
    <s v="Italy"/>
    <m/>
    <n v="322871"/>
    <n v="23050.819911067196"/>
    <n v="1"/>
    <s v="A&amp;M Films"/>
    <n v="109"/>
  </r>
  <r>
    <s v="Bhaji on the Beach"/>
    <x v="0"/>
    <x v="3"/>
    <n v="144.5"/>
    <x v="13"/>
    <s v="May 1994 (United States)"/>
    <x v="5"/>
    <n v="1100"/>
    <s v="Gurinder Chadha"/>
    <s v="Gurinder Chadha"/>
    <s v="Kim Vithana"/>
    <s v="United Kingdom"/>
    <m/>
    <n v="735162"/>
    <n v="52485.626976284591"/>
    <n v="1"/>
    <s v="Channel Four Films"/>
    <n v="101"/>
  </r>
  <r>
    <s v="Silent Tongue"/>
    <x v="8"/>
    <x v="0"/>
    <n v="144.5"/>
    <x v="13"/>
    <s v="January 27, 1995 (United Kingdom)"/>
    <x v="11"/>
    <n v="1100"/>
    <s v="Sam Shepard"/>
    <s v="Sam Shepard"/>
    <s v="Alan Bates"/>
    <s v="France"/>
    <m/>
    <n v="61274"/>
    <n v="4374.551877470356"/>
    <n v="1"/>
    <s v="Belbo Films"/>
    <n v="102"/>
  </r>
  <r>
    <s v="Amos &amp; Andrew"/>
    <x v="8"/>
    <x v="3"/>
    <n v="144.5"/>
    <x v="13"/>
    <s v="March 5, 1993 (United States)"/>
    <x v="46"/>
    <n v="8600"/>
    <s v="E. Max Frye"/>
    <s v="E. Max Frye"/>
    <s v="Nicolas Cage"/>
    <s v="United States"/>
    <m/>
    <n v="9745803"/>
    <n v="695784.84856719372"/>
    <n v="1"/>
    <s v="Castle Rock Entertainment"/>
    <n v="96"/>
  </r>
  <r>
    <s v="Splitting Heirs"/>
    <x v="8"/>
    <x v="3"/>
    <n v="144.5"/>
    <x v="13"/>
    <s v="April 30, 1993 (United States)"/>
    <x v="30"/>
    <n v="4100"/>
    <s v="Robert Young"/>
    <s v="Eric Idle"/>
    <s v="Eric Idle"/>
    <s v="United Kingdom"/>
    <m/>
    <n v="3246063"/>
    <n v="231747.08670948618"/>
    <n v="1"/>
    <s v="Prominent Features"/>
    <n v="87"/>
  </r>
  <r>
    <s v="Born Yesterday"/>
    <x v="1"/>
    <x v="3"/>
    <n v="144.5"/>
    <x v="13"/>
    <s v="March 26, 1993 (United States)"/>
    <x v="33"/>
    <n v="3700"/>
    <s v="Luis Mandoki"/>
    <s v="Garson Kanin"/>
    <s v="Melanie Griffith"/>
    <s v="United States"/>
    <m/>
    <n v="17952857"/>
    <n v="1281713.3579545456"/>
    <n v="1"/>
    <s v="Hollywood Pictures"/>
    <n v="100"/>
  </r>
  <r>
    <s v="Mother's Boys"/>
    <x v="0"/>
    <x v="0"/>
    <n v="144.5"/>
    <x v="13"/>
    <s v="March 18, 1994 (United States)"/>
    <x v="20"/>
    <n v="3000"/>
    <s v="Yves Simoneau"/>
    <s v="Bernard Taylor"/>
    <s v="Jamie Lee Curtis"/>
    <s v="United States"/>
    <n v="8000000"/>
    <n v="737548"/>
    <n v="52655.97134387352"/>
    <n v="-9.846751669043913"/>
    <s v="Miramax"/>
    <n v="96"/>
  </r>
  <r>
    <s v="The Nutcracker"/>
    <x v="2"/>
    <x v="8"/>
    <n v="144.5"/>
    <x v="13"/>
    <s v="November 24, 1993 (United States)"/>
    <x v="23"/>
    <n v="1900"/>
    <s v="Emile Ardolino"/>
    <s v="Susan Cooper"/>
    <s v="Darci Kistler"/>
    <s v="United States"/>
    <n v="19000000"/>
    <n v="2119994"/>
    <n v="151353.32658102768"/>
    <n v="-7.9622895159137244"/>
    <s v="Krasnow Productions"/>
    <n v="92"/>
  </r>
  <r>
    <s v="Philadelphia Experiment II"/>
    <x v="8"/>
    <x v="2"/>
    <n v="144.5"/>
    <x v="13"/>
    <s v="June 4, 1994 (South Korea)"/>
    <x v="54"/>
    <n v="1900"/>
    <s v="Stephen Cornwell"/>
    <s v="Wallace C. Bennett"/>
    <s v="Brad Johnson"/>
    <s v="United States"/>
    <n v="5000000"/>
    <n v="2970"/>
    <n v="212.03804347826087"/>
    <n v="-1682.5016835016836"/>
    <s v="Trimark Pictures"/>
    <n v="97"/>
  </r>
  <r>
    <s v="Blue"/>
    <x v="4"/>
    <x v="5"/>
    <n v="144.5"/>
    <x v="13"/>
    <s v="December 3, 1993 (United States)"/>
    <x v="4"/>
    <n v="2100"/>
    <s v="Derek Jarman"/>
    <s v="Derek Jarman"/>
    <s v="Derek Jarman"/>
    <s v="United Kingdom"/>
    <m/>
    <m/>
    <n v="0"/>
    <e v="#DIV/0!"/>
    <s v="Channel 4 Television Corporation"/>
    <n v="79"/>
  </r>
  <r>
    <s v="Fear of a Black Hat"/>
    <x v="0"/>
    <x v="3"/>
    <n v="144.5"/>
    <x v="13"/>
    <s v="June 3, 1994 (United States)"/>
    <x v="13"/>
    <n v="3900"/>
    <s v="Rusty Cundieff"/>
    <s v="Rusty Cundieff"/>
    <s v="Larry B. Scott"/>
    <s v="United States"/>
    <n v="999999"/>
    <n v="233824"/>
    <n v="16693.462450592888"/>
    <n v="-3.2767166757903379"/>
    <s v="Incorporated Television Company (ITC)"/>
    <n v="88"/>
  </r>
  <r>
    <s v="Ed and His Dead Mother"/>
    <x v="8"/>
    <x v="3"/>
    <n v="144.5"/>
    <x v="13"/>
    <s v="November 17, 1993 (United States)"/>
    <x v="22"/>
    <n v="1900"/>
    <s v="Jonathan Wacks"/>
    <s v="Chuck Hughes"/>
    <s v="Eric Christmas"/>
    <s v="United States"/>
    <n v="1800000"/>
    <m/>
    <n v="0"/>
    <e v="#DIV/0!"/>
    <s v="Incorporated Television Company (ITC)"/>
    <n v="93"/>
  </r>
  <r>
    <s v="Boiling Point"/>
    <x v="0"/>
    <x v="2"/>
    <n v="144.5"/>
    <x v="13"/>
    <s v="April 16, 1993 (United States)"/>
    <x v="18"/>
    <n v="5700"/>
    <s v="James B. Harris"/>
    <s v="Gerald Petievich"/>
    <s v="Wesley Snipes"/>
    <s v="United States"/>
    <n v="9000000"/>
    <n v="10058318"/>
    <n v="718096.31966403162"/>
    <n v="0.10521818856790967"/>
    <s v="StudioCanal"/>
    <n v="92"/>
  </r>
  <r>
    <s v="A Dangerous Woman"/>
    <x v="0"/>
    <x v="0"/>
    <n v="144.5"/>
    <x v="13"/>
    <s v="December 3, 1993 (United States)"/>
    <x v="1"/>
    <n v="1600"/>
    <s v="Stephen Gyllenhaal"/>
    <s v="Mary McGarry Morris"/>
    <s v="Debra Winger"/>
    <s v="United States"/>
    <m/>
    <n v="1497222"/>
    <n v="106891.59041501977"/>
    <n v="1"/>
    <s v="Island World"/>
    <n v="102"/>
  </r>
  <r>
    <s v="Josh and S.A.M."/>
    <x v="8"/>
    <x v="1"/>
    <n v="144.5"/>
    <x v="13"/>
    <s v="November 24, 1993 (United States)"/>
    <x v="46"/>
    <n v="1400"/>
    <s v="Billy Weber"/>
    <s v="Frank Deese"/>
    <s v="Jacob Tierney"/>
    <s v="United States"/>
    <n v="18000000"/>
    <n v="1640220"/>
    <n v="117100.68675889329"/>
    <n v="-9.9741376156857005"/>
    <s v="Castle Rock Entertainment"/>
    <n v="96"/>
  </r>
  <r>
    <s v="Ethan Frome"/>
    <x v="1"/>
    <x v="0"/>
    <n v="144.5"/>
    <x v="13"/>
    <s v="March 12, 1993 (United States)"/>
    <x v="19"/>
    <n v="2000"/>
    <s v="John Madden"/>
    <s v="Richard Nelson"/>
    <s v="Liam Neeson"/>
    <s v="United Kingdom"/>
    <m/>
    <n v="296081"/>
    <n v="21138.193922924904"/>
    <n v="1"/>
    <s v="American Playhouse"/>
    <n v="99"/>
  </r>
  <r>
    <s v="The Night We Never Met"/>
    <x v="0"/>
    <x v="3"/>
    <n v="144.5"/>
    <x v="13"/>
    <s v="April 30, 1993 (United States)"/>
    <x v="22"/>
    <n v="2400"/>
    <s v="Warren Leight"/>
    <s v="Warren Leight"/>
    <s v="Matthew Broderick"/>
    <s v="United States"/>
    <n v="8000000"/>
    <n v="1884814"/>
    <n v="134563.05484189725"/>
    <n v="-3.2444506460584441"/>
    <s v="Miramax"/>
    <n v="99"/>
  </r>
  <r>
    <s v="The Shawshank Redemption"/>
    <x v="0"/>
    <x v="0"/>
    <n v="148.19999999999999"/>
    <x v="14"/>
    <s v="October 14, 1994 (United States)"/>
    <x v="62"/>
    <n v="2400000"/>
    <s v="Frank Darabont"/>
    <s v="Stephen King"/>
    <s v="Tim Robbins"/>
    <s v="United States"/>
    <n v="25000000"/>
    <n v="28817291"/>
    <n v="2110040.7738142293"/>
    <n v="0.13246529661653483"/>
    <s v="Castle Rock Entertainment"/>
    <n v="142"/>
  </r>
  <r>
    <s v="Pulp Fiction"/>
    <x v="0"/>
    <x v="6"/>
    <n v="148.19999999999999"/>
    <x v="14"/>
    <s v="October 14, 1994 (United States)"/>
    <x v="61"/>
    <n v="1900000"/>
    <s v="Quentin Tarantino"/>
    <s v="Quentin Tarantino"/>
    <s v="John Travolta"/>
    <s v="United States"/>
    <n v="8000000"/>
    <n v="213928762"/>
    <n v="15664151.446837943"/>
    <n v="0.96260437388031073"/>
    <s v="Miramax"/>
    <n v="154"/>
  </r>
  <r>
    <s v="Forrest Gump"/>
    <x v="8"/>
    <x v="0"/>
    <n v="148.19999999999999"/>
    <x v="14"/>
    <s v="July 6, 1994 (United States)"/>
    <x v="63"/>
    <n v="1900000"/>
    <s v="Robert Zemeckis"/>
    <s v="Winston Groom"/>
    <s v="Tom Hanks"/>
    <s v="United States"/>
    <n v="55000000"/>
    <n v="678226133"/>
    <n v="49660628.908399202"/>
    <n v="0.91890610325391275"/>
    <s v="Paramount Pictures"/>
    <n v="142"/>
  </r>
  <r>
    <s v="LÃ©on: The Professional"/>
    <x v="0"/>
    <x v="2"/>
    <n v="148.19999999999999"/>
    <x v="14"/>
    <s v="November 18, 1994 (United States)"/>
    <x v="55"/>
    <n v="1100000"/>
    <s v="Luc Besson"/>
    <s v="Luc Besson"/>
    <s v="Jean Reno"/>
    <s v="France"/>
    <m/>
    <n v="19552639"/>
    <n v="1431670.5038537548"/>
    <n v="1"/>
    <s v="Gaumont"/>
    <n v="110"/>
  </r>
  <r>
    <s v="True Lies"/>
    <x v="0"/>
    <x v="2"/>
    <n v="148.19999999999999"/>
    <x v="14"/>
    <s v="July 15, 1994 (United States)"/>
    <x v="13"/>
    <n v="243000"/>
    <s v="James Cameron"/>
    <s v="Claude Zidi"/>
    <s v="Arnold Schwarzenegger"/>
    <s v="United States"/>
    <n v="115000000"/>
    <n v="378882411"/>
    <n v="27742279.303458497"/>
    <n v="0.69647574904183129"/>
    <s v="Twentieth Century Fox"/>
    <n v="141"/>
  </r>
  <r>
    <s v="The Lion King"/>
    <x v="2"/>
    <x v="10"/>
    <n v="148.19999999999999"/>
    <x v="14"/>
    <s v="June 24, 1994 (United States)"/>
    <x v="55"/>
    <n v="970000"/>
    <s v="Roger Allers"/>
    <s v="Irene Mecchi"/>
    <s v="Matthew Broderick"/>
    <s v="United States"/>
    <n v="45000000"/>
    <n v="1083720877"/>
    <n v="79351498.99772726"/>
    <n v="0.95847639281013874"/>
    <s v="Walt Disney Pictures"/>
    <n v="88"/>
  </r>
  <r>
    <s v="The Mask"/>
    <x v="8"/>
    <x v="2"/>
    <n v="148.19999999999999"/>
    <x v="14"/>
    <s v="July 29, 1994 (United States)"/>
    <x v="15"/>
    <n v="357000"/>
    <s v="Chuck Russell"/>
    <s v="Michael Fallon"/>
    <s v="Jim Carrey"/>
    <s v="United States"/>
    <n v="23000000"/>
    <n v="351583407"/>
    <n v="25743409.544169959"/>
    <n v="0.93458166812747223"/>
    <s v="New Line Cinema"/>
    <n v="101"/>
  </r>
  <r>
    <s v="Speed"/>
    <x v="0"/>
    <x v="2"/>
    <n v="148.19999999999999"/>
    <x v="14"/>
    <s v="June 10, 1994 (United States)"/>
    <x v="13"/>
    <n v="339000"/>
    <s v="Jan de Bont"/>
    <s v="Graham Yost"/>
    <s v="Keanu Reeves"/>
    <s v="United States"/>
    <n v="30000000"/>
    <n v="350448145"/>
    <n v="25660284.134881422"/>
    <n v="0.91439532373612653"/>
    <s v="The Mark Gordon Company"/>
    <n v="116"/>
  </r>
  <r>
    <s v="Stargate"/>
    <x v="8"/>
    <x v="2"/>
    <n v="148.19999999999999"/>
    <x v="14"/>
    <s v="October 28, 1994 (United States)"/>
    <x v="12"/>
    <n v="180000"/>
    <s v="Roland Emmerich"/>
    <s v="Dean Devlin"/>
    <s v="Kurt Russell"/>
    <s v="United States"/>
    <n v="55000000"/>
    <n v="196567262"/>
    <n v="14392919.085177865"/>
    <n v="0.72019755761770743"/>
    <s v="Canal+"/>
    <n v="116"/>
  </r>
  <r>
    <s v="The Little Rascals"/>
    <x v="1"/>
    <x v="3"/>
    <n v="148.19999999999999"/>
    <x v="14"/>
    <s v="August 5, 1994 (United States)"/>
    <x v="21"/>
    <n v="45000"/>
    <s v="Penelope Spheeris"/>
    <s v="Penelope Spheeris"/>
    <s v="Travis Tedford"/>
    <s v="United States"/>
    <n v="23000000"/>
    <n v="67308282"/>
    <n v="4928402.8618577067"/>
    <n v="0.65828870806715878"/>
    <s v="Universal Pictures"/>
    <n v="82"/>
  </r>
  <r>
    <s v="Dumb and Dumber"/>
    <x v="8"/>
    <x v="3"/>
    <n v="148.19999999999999"/>
    <x v="14"/>
    <s v="December 16, 1994 (United States)"/>
    <x v="4"/>
    <n v="361000"/>
    <s v="Peter Farrelly"/>
    <s v="Peter Farrelly"/>
    <s v="Jim Carrey"/>
    <s v="United States"/>
    <n v="17000000"/>
    <n v="247275374"/>
    <n v="18105835.191106718"/>
    <n v="0.93125073586988083"/>
    <s v="New Line Cinema"/>
    <n v="107"/>
  </r>
  <r>
    <s v="Legends of the Fall"/>
    <x v="0"/>
    <x v="0"/>
    <n v="148.19999999999999"/>
    <x v="14"/>
    <s v="January 13, 1995 (United States)"/>
    <x v="24"/>
    <n v="154000"/>
    <s v="Edward Zwick"/>
    <s v="Susan Shilliday"/>
    <s v="Brad Pitt"/>
    <s v="United States"/>
    <n v="30000000"/>
    <n v="160638883"/>
    <n v="11762194.89160079"/>
    <n v="0.81324571336816376"/>
    <s v="TriStar Pictures"/>
    <n v="133"/>
  </r>
  <r>
    <s v="Natural Born Killers"/>
    <x v="0"/>
    <x v="2"/>
    <n v="148.19999999999999"/>
    <x v="14"/>
    <s v="August 26, 1994 (United States)"/>
    <x v="4"/>
    <n v="222000"/>
    <s v="Oliver Stone"/>
    <s v="Quentin Tarantino"/>
    <s v="Woody Harrelson"/>
    <s v="United States"/>
    <n v="34000000"/>
    <n v="50283563"/>
    <n v="3681830.0576086952"/>
    <n v="0.3238347091672879"/>
    <s v="Warner Bros."/>
    <n v="118"/>
  </r>
  <r>
    <s v="The Crow"/>
    <x v="0"/>
    <x v="2"/>
    <n v="148.19999999999999"/>
    <x v="14"/>
    <s v="May 13, 1994 (United States)"/>
    <x v="37"/>
    <n v="170000"/>
    <s v="Alex Proyas"/>
    <s v="James O'Barr"/>
    <s v="Brandon Lee"/>
    <s v="United States"/>
    <n v="23000000"/>
    <n v="50693129"/>
    <n v="3711819.0305335964"/>
    <n v="0.54628959676172284"/>
    <s v="Crowvision Inc."/>
    <n v="102"/>
  </r>
  <r>
    <s v="Interview with the Vampire: the Vampire Chronicles"/>
    <x v="0"/>
    <x v="0"/>
    <n v="148.19999999999999"/>
    <x v="14"/>
    <s v="November 11, 1994 (United States)"/>
    <x v="24"/>
    <n v="301000"/>
    <s v="Neil Jordan"/>
    <s v="Anne Rice"/>
    <s v="Brad Pitt"/>
    <s v="United States"/>
    <n v="60000000"/>
    <n v="223664608"/>
    <n v="16377023.174703555"/>
    <n v="0.73174119706949792"/>
    <s v="Geffen Pictures"/>
    <n v="123"/>
  </r>
  <r>
    <s v="Four Weddings and a Funeral"/>
    <x v="0"/>
    <x v="3"/>
    <n v="148.19999999999999"/>
    <x v="14"/>
    <s v="April 15, 1994 (United States)"/>
    <x v="12"/>
    <n v="144000"/>
    <s v="Mike Newell"/>
    <s v="Richard Curtis"/>
    <s v="Hugh Grant"/>
    <s v="United Kingdom"/>
    <n v="4400000"/>
    <n v="245700832"/>
    <n v="17990545.10988142"/>
    <n v="0.98209204273268391"/>
    <s v="PolyGram Filmed Entertainment"/>
    <n v="117"/>
  </r>
  <r>
    <s v="The Flintstones"/>
    <x v="1"/>
    <x v="3"/>
    <n v="148.19999999999999"/>
    <x v="14"/>
    <s v="May 27, 1994 (United States)"/>
    <x v="38"/>
    <n v="77000"/>
    <s v="Brian Levant"/>
    <s v="Tom S. Parker"/>
    <s v="John Goodman"/>
    <s v="United States"/>
    <n v="46000000"/>
    <n v="341631208"/>
    <n v="25014696.15889328"/>
    <n v="0.86535187967956373"/>
    <s v="Universal Pictures"/>
    <n v="91"/>
  </r>
  <r>
    <s v="Ace Ventura: Pet Detective"/>
    <x v="8"/>
    <x v="3"/>
    <n v="148.19999999999999"/>
    <x v="14"/>
    <s v="February 4, 1994 (United States)"/>
    <x v="15"/>
    <n v="284000"/>
    <s v="Tom Shadyac"/>
    <s v="Jack Bernstein"/>
    <s v="Jim Carrey"/>
    <s v="United States"/>
    <n v="15000000"/>
    <n v="107217396"/>
    <n v="7850601.8217391297"/>
    <n v="0.86009732972809749"/>
    <s v="Morgan Creek Entertainment"/>
    <n v="86"/>
  </r>
  <r>
    <s v="Little Women"/>
    <x v="1"/>
    <x v="0"/>
    <n v="148.19999999999999"/>
    <x v="14"/>
    <s v="December 25, 1994 (United States)"/>
    <x v="4"/>
    <n v="54000"/>
    <s v="Gillian Armstrong"/>
    <s v="Louisa May Alcott"/>
    <s v="Susan Sarandon"/>
    <s v="United States"/>
    <n v="18000000"/>
    <n v="50083616"/>
    <n v="3667189.6695652171"/>
    <n v="0.64060103008536762"/>
    <s v="Columbia Pictures"/>
    <n v="115"/>
  </r>
  <r>
    <s v="Street Fighter"/>
    <x v="8"/>
    <x v="2"/>
    <n v="148.19999999999999"/>
    <x v="14"/>
    <s v="December 23, 1994 (United States)"/>
    <x v="35"/>
    <n v="67000"/>
    <s v="Steven E. de Souza"/>
    <s v="Steven E. de Souza"/>
    <s v="Jean-Claude Van Damme"/>
    <s v="Japan"/>
    <n v="35000000"/>
    <n v="99431786"/>
    <n v="7280528.9946640311"/>
    <n v="0.6479998860726488"/>
    <s v="Capcom Entertainment"/>
    <n v="102"/>
  </r>
  <r>
    <s v="Chungking Express"/>
    <x v="8"/>
    <x v="3"/>
    <n v="148.19999999999999"/>
    <x v="14"/>
    <s v="March 8, 1996 (United States)"/>
    <x v="31"/>
    <n v="69000"/>
    <s v="Kar-Wai Wong"/>
    <s v="Kar-Wai Wong"/>
    <s v="Brigitte Lin"/>
    <s v="Hong Kong"/>
    <m/>
    <n v="1432358"/>
    <n v="104879.17766798419"/>
    <n v="1"/>
    <s v="Jet Tone Production"/>
    <n v="102"/>
  </r>
  <r>
    <s v="Clear and Present Danger"/>
    <x v="8"/>
    <x v="2"/>
    <n v="148.19999999999999"/>
    <x v="14"/>
    <s v="August 3, 1994 (United States)"/>
    <x v="15"/>
    <n v="93000"/>
    <s v="Phillip Noyce"/>
    <s v="Tom Clancy"/>
    <s v="Harrison Ford"/>
    <s v="United States"/>
    <n v="62000000"/>
    <n v="215887717"/>
    <n v="15807588.764525691"/>
    <n v="0.71281367526805617"/>
    <s v="Mace Neufeld Productions"/>
    <n v="141"/>
  </r>
  <r>
    <s v="D2: The Mighty Ducks"/>
    <x v="1"/>
    <x v="3"/>
    <n v="148.19999999999999"/>
    <x v="14"/>
    <s v="March 25, 1994 (United States)"/>
    <x v="10"/>
    <n v="38000"/>
    <s v="Sam Weisman"/>
    <s v="Steven Brill"/>
    <s v="Emilio Estevez"/>
    <s v="United States"/>
    <m/>
    <n v="45610410"/>
    <n v="3339655.5148221343"/>
    <n v="1"/>
    <s v="Avnet/Kerner Productions"/>
    <n v="106"/>
  </r>
  <r>
    <s v="Heavenly Creatures"/>
    <x v="0"/>
    <x v="5"/>
    <n v="148.19999999999999"/>
    <x v="14"/>
    <s v="October 14, 1994 (New Zealand)"/>
    <x v="4"/>
    <n v="60000"/>
    <s v="Peter Jackson"/>
    <s v="Fran Walsh"/>
    <s v="Melanie Lynskey"/>
    <s v="New Zealand"/>
    <n v="5000000"/>
    <n v="3049135"/>
    <n v="223261.76235177863"/>
    <n v="-0.63980932297192483"/>
    <s v="WingNut Films"/>
    <n v="99"/>
  </r>
  <r>
    <s v="Clerks"/>
    <x v="0"/>
    <x v="3"/>
    <n v="148.19999999999999"/>
    <x v="14"/>
    <s v="November 9, 1994 (France)"/>
    <x v="3"/>
    <n v="214000"/>
    <s v="Kevin Smith"/>
    <s v="Kevin Smith"/>
    <s v="Brian O'Halloran"/>
    <s v="United States"/>
    <n v="27000"/>
    <n v="3151130"/>
    <n v="230729.97332015808"/>
    <n v="0.99143164515586468"/>
    <s v="View Askew Productions"/>
    <n v="92"/>
  </r>
  <r>
    <s v="Camp Nowhere"/>
    <x v="1"/>
    <x v="1"/>
    <n v="148.19999999999999"/>
    <x v="14"/>
    <s v="August 26, 1994 (United States)"/>
    <x v="10"/>
    <n v="9100"/>
    <s v="Jonathan Prince"/>
    <s v="Andrew Kurtzman"/>
    <s v="Jonathan Jackson"/>
    <s v="United States"/>
    <m/>
    <n v="10475705"/>
    <n v="767045.19812252955"/>
    <n v="1"/>
    <s v="Hollywood Pictures"/>
    <n v="96"/>
  </r>
  <r>
    <s v="Maverick"/>
    <x v="1"/>
    <x v="2"/>
    <n v="148.19999999999999"/>
    <x v="14"/>
    <s v="May 20, 1994 (United States)"/>
    <x v="9"/>
    <n v="104000"/>
    <s v="Richard Donner"/>
    <s v="Roy Huggins"/>
    <s v="Mel Gibson"/>
    <s v="United States"/>
    <n v="75000000"/>
    <n v="183031272"/>
    <n v="13401795.706719367"/>
    <n v="0.59023395739718187"/>
    <s v="Donner/Shuler-Donner Productions"/>
    <n v="127"/>
  </r>
  <r>
    <s v="Wyatt Earp"/>
    <x v="8"/>
    <x v="1"/>
    <n v="148.19999999999999"/>
    <x v="14"/>
    <s v="June 24, 1994 (United States)"/>
    <x v="17"/>
    <n v="47000"/>
    <s v="Lawrence Kasdan"/>
    <s v="Dan Gordon"/>
    <s v="Kevin Costner"/>
    <s v="United States"/>
    <n v="63000000"/>
    <n v="25052000"/>
    <n v="1834341.1067193674"/>
    <n v="-1.5147692798978125"/>
    <s v="Warner Bros."/>
    <n v="191"/>
  </r>
  <r>
    <s v="The Last Seduction"/>
    <x v="0"/>
    <x v="6"/>
    <n v="148.19999999999999"/>
    <x v="14"/>
    <s v="October 26, 1994 (United States)"/>
    <x v="12"/>
    <n v="22000"/>
    <s v="John Dahl"/>
    <s v="Steve Barancik"/>
    <s v="Linda Fiorentino"/>
    <s v="United Kingdom"/>
    <n v="2500000"/>
    <n v="5842603"/>
    <n v="427803.24337944662"/>
    <n v="0.57210852765454023"/>
    <s v="Incorporated Television Company (ITC)"/>
    <n v="110"/>
  </r>
  <r>
    <s v="The Adventures of Priscilla, Queen of the Desert"/>
    <x v="0"/>
    <x v="3"/>
    <n v="148.19999999999999"/>
    <x v="14"/>
    <s v="August 10, 1994 (United States)"/>
    <x v="24"/>
    <n v="48000"/>
    <s v="Stephan Elliott"/>
    <s v="Stephan Elliott"/>
    <s v="Hugo Weaving"/>
    <s v="Australia"/>
    <m/>
    <n v="11265402"/>
    <n v="824867.8737154149"/>
    <n v="1"/>
    <s v="PolyGram Filmed Entertainment"/>
    <n v="104"/>
  </r>
  <r>
    <s v="Little Giants"/>
    <x v="1"/>
    <x v="3"/>
    <n v="148.19999999999999"/>
    <x v="14"/>
    <s v="October 14, 1994 (United States)"/>
    <x v="5"/>
    <n v="27000"/>
    <s v="Duwayne Dunham"/>
    <s v="James Ferguson"/>
    <s v="Rick Moranis"/>
    <s v="United States"/>
    <n v="20000000"/>
    <n v="19306362"/>
    <n v="1413637.7709486166"/>
    <n v="-3.5927949553623828E-2"/>
    <s v="Warner Bros."/>
    <n v="107"/>
  </r>
  <r>
    <s v="Ed Wood"/>
    <x v="0"/>
    <x v="5"/>
    <n v="148.19999999999999"/>
    <x v="14"/>
    <s v="October 7, 1994 (United States)"/>
    <x v="40"/>
    <n v="168000"/>
    <s v="Tim Burton"/>
    <s v="Rudolph Grey"/>
    <s v="Johnny Depp"/>
    <s v="United States"/>
    <n v="18000000"/>
    <n v="5887457"/>
    <n v="431087.51353754936"/>
    <n v="-2.0573471704336863"/>
    <s v="Touchstone Pictures"/>
    <n v="127"/>
  </r>
  <r>
    <s v="Star Trek: Generations"/>
    <x v="1"/>
    <x v="2"/>
    <n v="148.19999999999999"/>
    <x v="14"/>
    <s v="November 18, 1994 (United States)"/>
    <x v="14"/>
    <n v="78000"/>
    <s v="David Carson"/>
    <s v="Gene Roddenberry"/>
    <s v="Patrick Stewart"/>
    <s v="United States"/>
    <n v="35000000"/>
    <n v="118071125"/>
    <n v="8645326.4451581016"/>
    <n v="0.70356850584764052"/>
    <s v="Paramount Pictures"/>
    <n v="118"/>
  </r>
  <r>
    <s v="Disclosure"/>
    <x v="0"/>
    <x v="0"/>
    <n v="148.19999999999999"/>
    <x v="14"/>
    <s v="December 9, 1994 (United States)"/>
    <x v="10"/>
    <n v="48000"/>
    <s v="Barry Levinson"/>
    <s v="Michael Crichton"/>
    <s v="Michael Douglas"/>
    <s v="United States"/>
    <n v="55000000"/>
    <n v="214015089"/>
    <n v="15670472.425790513"/>
    <n v="0.74300877448879321"/>
    <s v="Warner Bros."/>
    <n v="128"/>
  </r>
  <r>
    <s v="Angels in the Outfield"/>
    <x v="1"/>
    <x v="3"/>
    <n v="148.19999999999999"/>
    <x v="14"/>
    <s v="July 15, 1994 (United States)"/>
    <x v="19"/>
    <n v="30000"/>
    <s v="William Dear"/>
    <s v="Dorothy Kingsley"/>
    <s v="Danny Glover"/>
    <s v="United States"/>
    <n v="24000000"/>
    <n v="50236831"/>
    <n v="3678408.2777667982"/>
    <n v="0.52226285929540417"/>
    <s v="Caravan Pictures"/>
    <n v="102"/>
  </r>
  <r>
    <s v="In the Mouth of Madness"/>
    <x v="0"/>
    <x v="0"/>
    <n v="148.19999999999999"/>
    <x v="14"/>
    <s v="February 3, 1995 (United States)"/>
    <x v="13"/>
    <n v="64000"/>
    <s v="John Carpenter"/>
    <s v="Michael De Luca"/>
    <s v="Sam Neill"/>
    <s v="United States"/>
    <n v="8000000"/>
    <n v="8924549"/>
    <n v="653467.47124505928"/>
    <n v="0.10359615931292439"/>
    <s v="New Line Cinema"/>
    <n v="95"/>
  </r>
  <r>
    <s v="Richie Rich"/>
    <x v="1"/>
    <x v="3"/>
    <n v="148.19999999999999"/>
    <x v="14"/>
    <s v="December 21, 1994 (United States)"/>
    <x v="20"/>
    <n v="66000"/>
    <s v="Donald Petrie"/>
    <s v="Neil Tolkin"/>
    <s v="Macaulay Culkin"/>
    <s v="United States"/>
    <n v="40000000"/>
    <n v="38087756"/>
    <n v="2788836.67944664"/>
    <n v="-5.0206265761626914E-2"/>
    <s v="Warner Bros."/>
    <n v="95"/>
  </r>
  <r>
    <s v="Beverly Hills Cop III"/>
    <x v="0"/>
    <x v="2"/>
    <n v="148.19999999999999"/>
    <x v="14"/>
    <s v="May 25, 1994 (United States)"/>
    <x v="41"/>
    <n v="78000"/>
    <s v="John Landis"/>
    <s v="Danilo Bach"/>
    <s v="Eddie Murphy"/>
    <s v="United States"/>
    <n v="50000000"/>
    <n v="119208989"/>
    <n v="8728642.3763833977"/>
    <n v="0.58056854252828194"/>
    <s v="Paramount Pictures"/>
    <n v="104"/>
  </r>
  <r>
    <s v="Reality Bites"/>
    <x v="8"/>
    <x v="3"/>
    <n v="148.19999999999999"/>
    <x v="14"/>
    <s v="February 18, 1994 (United States)"/>
    <x v="14"/>
    <n v="47000"/>
    <s v="Ben Stiller"/>
    <s v="Helen Childress"/>
    <s v="Winona Ryder"/>
    <s v="United States"/>
    <n v="11500000"/>
    <n v="33351557"/>
    <n v="2442045.8238142291"/>
    <n v="0.65518851188866534"/>
    <s v="Jersey Films"/>
    <n v="99"/>
  </r>
  <r>
    <s v="Naked Gun 33 1/3: the Final Insult"/>
    <x v="8"/>
    <x v="3"/>
    <n v="148.19999999999999"/>
    <x v="14"/>
    <s v="March 18, 1994 (United States)"/>
    <x v="16"/>
    <n v="100000"/>
    <s v="Peter Segal"/>
    <s v="Pat Proft"/>
    <s v="Leslie Nielsen"/>
    <s v="United States"/>
    <n v="30000000"/>
    <n v="51132598"/>
    <n v="3743997.5413043476"/>
    <n v="0.41329012853991892"/>
    <s v="Paramount Pictures"/>
    <n v="83"/>
  </r>
  <r>
    <s v="Sirens"/>
    <x v="0"/>
    <x v="3"/>
    <n v="148.19999999999999"/>
    <x v="14"/>
    <s v="March 25, 1994 (United States)"/>
    <x v="23"/>
    <n v="10000"/>
    <s v="John Duigan"/>
    <s v="John Duigan"/>
    <s v="Hugh Grant"/>
    <s v="Australia"/>
    <m/>
    <n v="7770731"/>
    <n v="568983.36669960467"/>
    <n v="1"/>
    <s v="British Screen Finance Ltd."/>
    <n v="98"/>
  </r>
  <r>
    <s v="Three Colors: Red"/>
    <x v="0"/>
    <x v="0"/>
    <n v="148.19999999999999"/>
    <x v="14"/>
    <s v="November 23, 1994 (United States)"/>
    <x v="31"/>
    <n v="94000"/>
    <s v="Krzysztof Kieslowski"/>
    <s v="Krzysztof Kieslowski"/>
    <s v="IrÃ¨ne Jacob"/>
    <s v="Switzerland"/>
    <m/>
    <n v="3581969"/>
    <n v="262276.58389328059"/>
    <n v="1"/>
    <s v="MK2 Productions"/>
    <n v="99"/>
  </r>
  <r>
    <s v="Junior"/>
    <x v="8"/>
    <x v="3"/>
    <n v="148.19999999999999"/>
    <x v="14"/>
    <s v="November 23, 1994 (United States)"/>
    <x v="26"/>
    <n v="66000"/>
    <s v="Ivan Reitman"/>
    <s v="Kevin Wade"/>
    <s v="Arnold Schwarzenegger"/>
    <s v="United States"/>
    <n v="60000000"/>
    <n v="108431355"/>
    <n v="7939489.5311264815"/>
    <n v="0.4466545216556595"/>
    <s v="Universal Pictures"/>
    <n v="109"/>
  </r>
  <r>
    <s v="New Nightmare"/>
    <x v="0"/>
    <x v="7"/>
    <n v="148.19999999999999"/>
    <x v="14"/>
    <s v="October 14, 1994 (United States)"/>
    <x v="16"/>
    <n v="53000"/>
    <s v="Wes Craven"/>
    <s v="Wes Craven"/>
    <s v="Heather Langenkamp"/>
    <s v="United States"/>
    <n v="8000000"/>
    <n v="19721741"/>
    <n v="1444052.3795454544"/>
    <n v="0.59435629947680579"/>
    <s v="New Line Cinema"/>
    <n v="112"/>
  </r>
  <r>
    <s v="Baby's Day Out"/>
    <x v="1"/>
    <x v="1"/>
    <n v="148.19999999999999"/>
    <x v="14"/>
    <s v="July 1, 1994 (United States)"/>
    <x v="19"/>
    <n v="48000"/>
    <s v="Patrick Read Johnson"/>
    <s v="John Hughes"/>
    <s v="Lara Flynn Boyle"/>
    <s v="United States"/>
    <n v="48000000"/>
    <n v="16827402"/>
    <n v="1232124.9883399208"/>
    <n v="-1.8524902418091633"/>
    <s v="Twentieth Century Fox"/>
    <n v="99"/>
  </r>
  <r>
    <s v="The River Wild"/>
    <x v="8"/>
    <x v="1"/>
    <n v="148.19999999999999"/>
    <x v="14"/>
    <s v="September 30, 1994 (United States)"/>
    <x v="5"/>
    <n v="43000"/>
    <s v="Curtis Hanson"/>
    <s v="Denis O'Neill"/>
    <s v="Meryl Streep"/>
    <s v="United States"/>
    <n v="45000000"/>
    <n v="94216343"/>
    <n v="6898647.2493083002"/>
    <n v="0.52237585787000884"/>
    <s v="Universal Pictures"/>
    <n v="111"/>
  </r>
  <r>
    <s v="Airheads"/>
    <x v="8"/>
    <x v="3"/>
    <n v="148.19999999999999"/>
    <x v="14"/>
    <s v="August 5, 1994 (United States)"/>
    <x v="10"/>
    <n v="47000"/>
    <s v="Michael Lehmann"/>
    <s v="Rich Wilkes"/>
    <s v="Brendan Fraser"/>
    <s v="United States"/>
    <m/>
    <n v="5751882"/>
    <n v="421160.52984189719"/>
    <n v="1"/>
    <s v="Twentieth Century Fox"/>
    <n v="92"/>
  </r>
  <r>
    <s v="Texas Chainsaw Massacre: The Next Generation"/>
    <x v="0"/>
    <x v="3"/>
    <n v="148.19999999999999"/>
    <x v="14"/>
    <s v="January 1, 1994 (Germany)"/>
    <x v="64"/>
    <n v="21000"/>
    <s v="Kim Henkel"/>
    <s v="Kim Henkel"/>
    <s v="RenÃ©e Zellweger"/>
    <s v="United States"/>
    <n v="600000"/>
    <n v="185898"/>
    <n v="13611.701383399208"/>
    <n v="-2.2275764128715747"/>
    <s v="Ultra Muchos Productions"/>
    <n v="87"/>
  </r>
  <r>
    <s v="The Next Karate Kid"/>
    <x v="1"/>
    <x v="2"/>
    <n v="148.19999999999999"/>
    <x v="14"/>
    <s v="September 9, 1994 (United States)"/>
    <x v="54"/>
    <n v="28000"/>
    <s v="Christopher Cain"/>
    <s v="Robert Mark Kamen"/>
    <s v="Pat Morita"/>
    <s v="United States"/>
    <n v="12000000"/>
    <n v="15876353"/>
    <n v="1162487.9024703556"/>
    <n v="0.2441589072754933"/>
    <s v="Columbia Pictures"/>
    <n v="107"/>
  </r>
  <r>
    <s v="Blown Away"/>
    <x v="0"/>
    <x v="2"/>
    <n v="148.19999999999999"/>
    <x v="14"/>
    <s v="July 1, 1994 (United States)"/>
    <x v="19"/>
    <n v="29000"/>
    <s v="Stephen Hopkins"/>
    <s v="John Rice"/>
    <s v="Jeff Bridges"/>
    <s v="United States"/>
    <n v="28000000"/>
    <n v="30156002"/>
    <n v="2208062.9922924899"/>
    <n v="7.149495480203244E-2"/>
    <s v="Metro-Goldwyn-Mayer (MGM)"/>
    <n v="121"/>
  </r>
  <r>
    <s v="Color of Night"/>
    <x v="0"/>
    <x v="16"/>
    <n v="148.19999999999999"/>
    <x v="14"/>
    <s v="August 19, 1994 (United States)"/>
    <x v="33"/>
    <n v="23000"/>
    <s v="Richard Rush"/>
    <s v="Billy Ray"/>
    <s v="Bruce Willis"/>
    <s v="United States"/>
    <n v="40000000"/>
    <n v="19726050"/>
    <n v="1444367.8903162053"/>
    <n v="-1.0277754542850697"/>
    <s v="Cinergi Pictures Entertainment"/>
    <n v="121"/>
  </r>
  <r>
    <s v="North"/>
    <x v="1"/>
    <x v="1"/>
    <n v="148.19999999999999"/>
    <x v="14"/>
    <s v="July 22, 1994 (United States)"/>
    <x v="54"/>
    <n v="13000"/>
    <s v="Rob Reiner"/>
    <s v="Alan Zweibel"/>
    <s v="Elijah Wood"/>
    <s v="United States"/>
    <n v="40000000"/>
    <n v="7182747"/>
    <n v="525930.38804347825"/>
    <n v="-4.5689000322578535"/>
    <s v="Castle Rock Entertainment"/>
    <n v="87"/>
  </r>
  <r>
    <s v="Muriel's Wedding"/>
    <x v="0"/>
    <x v="3"/>
    <n v="148.19999999999999"/>
    <x v="14"/>
    <s v="March 31, 1995 (United States)"/>
    <x v="13"/>
    <n v="37000"/>
    <s v="P.J. Hogan"/>
    <s v="P.J. Hogan"/>
    <s v="Toni Collette"/>
    <s v="Australia"/>
    <n v="9000000"/>
    <n v="15482277"/>
    <n v="1133633.1281620553"/>
    <n v="0.41869015778493046"/>
    <s v="CiBy 2000"/>
    <n v="106"/>
  </r>
  <r>
    <s v="The Client"/>
    <x v="8"/>
    <x v="6"/>
    <n v="148.19999999999999"/>
    <x v="14"/>
    <s v="July 20, 1994 (United States)"/>
    <x v="17"/>
    <n v="62000"/>
    <s v="Joel Schumacher"/>
    <s v="John Grisham"/>
    <s v="Susan Sarandon"/>
    <s v="United States"/>
    <n v="45000000"/>
    <n v="117615211"/>
    <n v="8611943.8093873505"/>
    <n v="0.61739642672579143"/>
    <s v="Warner Bros."/>
    <n v="119"/>
  </r>
  <r>
    <s v="Blank Check"/>
    <x v="1"/>
    <x v="3"/>
    <n v="148.19999999999999"/>
    <x v="14"/>
    <s v="February 11, 1994 (United States)"/>
    <x v="11"/>
    <n v="19000"/>
    <s v="Rupert Wainwright"/>
    <s v="Blake Snyder"/>
    <s v="Brian Bonsall"/>
    <s v="United States"/>
    <m/>
    <n v="30577969"/>
    <n v="2238959.9831027668"/>
    <n v="1"/>
    <s v="Walt Disney Pictures"/>
    <n v="93"/>
  </r>
  <r>
    <s v="It Could Happen to You"/>
    <x v="1"/>
    <x v="3"/>
    <n v="148.19999999999999"/>
    <x v="14"/>
    <s v="July 29, 1994 (United States)"/>
    <x v="5"/>
    <n v="37000"/>
    <s v="Andrew Bergman"/>
    <s v="Jane Anderson"/>
    <s v="Nicolas Cage"/>
    <s v="United States"/>
    <n v="20000000"/>
    <n v="37939757"/>
    <n v="2777999.9937747032"/>
    <n v="0.4728484950496652"/>
    <s v="TriStar Pictures"/>
    <n v="101"/>
  </r>
  <r>
    <s v="Only You"/>
    <x v="1"/>
    <x v="3"/>
    <n v="148.19999999999999"/>
    <x v="14"/>
    <s v="October 7, 1994 (United States)"/>
    <x v="16"/>
    <n v="21000"/>
    <s v="Norman Jewison"/>
    <s v="Diane Drake"/>
    <s v="Marisa Tomei"/>
    <s v="United States"/>
    <m/>
    <n v="20059210"/>
    <n v="1468762.3132411067"/>
    <n v="1"/>
    <s v="TriStar Pictures"/>
    <n v="109"/>
  </r>
  <r>
    <s v="Once Were Warriors"/>
    <x v="0"/>
    <x v="6"/>
    <n v="148.19999999999999"/>
    <x v="14"/>
    <s v="March 3, 1995 (United States)"/>
    <x v="6"/>
    <n v="32000"/>
    <s v="Lee Tamahori"/>
    <s v="Riwia Brown"/>
    <s v="Rena Owen"/>
    <s v="New Zealand"/>
    <m/>
    <n v="1608570"/>
    <n v="117781.6571146245"/>
    <n v="1"/>
    <s v="Communicado Productions"/>
    <n v="102"/>
  </r>
  <r>
    <s v="Wolf"/>
    <x v="0"/>
    <x v="0"/>
    <n v="148.19999999999999"/>
    <x v="14"/>
    <s v="June 17, 1994 (United States)"/>
    <x v="19"/>
    <n v="54000"/>
    <s v="Mike Nichols"/>
    <s v="Jim Harrison"/>
    <s v="Jack Nicholson"/>
    <s v="United States"/>
    <n v="70000000"/>
    <n v="131002597"/>
    <n v="9592186.2032608688"/>
    <n v="0.46565944795735614"/>
    <s v="Columbia Pictures"/>
    <n v="125"/>
  </r>
  <r>
    <s v="Mary Shelley's Frankenstein"/>
    <x v="0"/>
    <x v="0"/>
    <n v="148.19999999999999"/>
    <x v="14"/>
    <s v="November 4, 1994 (United States)"/>
    <x v="5"/>
    <n v="53000"/>
    <s v="Kenneth Branagh"/>
    <s v="Mary Shelley"/>
    <s v="Robert De Niro"/>
    <s v="United States"/>
    <n v="45000000"/>
    <n v="112006296"/>
    <n v="8201251.5154150194"/>
    <n v="0.59823687054163455"/>
    <s v="TriStar Pictures"/>
    <n v="123"/>
  </r>
  <r>
    <s v="Exit to Eden"/>
    <x v="0"/>
    <x v="3"/>
    <n v="148.19999999999999"/>
    <x v="14"/>
    <s v="October 14, 1994 (United States)"/>
    <x v="36"/>
    <n v="6600"/>
    <s v="Garry Marshall"/>
    <s v="Anne Rice"/>
    <s v="Dana Delany"/>
    <s v="United States"/>
    <n v="25000000"/>
    <n v="6841570"/>
    <n v="500948.94960474304"/>
    <n v="-2.6541320194049027"/>
    <s v="Savoy Pictures"/>
    <n v="113"/>
  </r>
  <r>
    <s v="The Jungle Book"/>
    <x v="1"/>
    <x v="1"/>
    <n v="148.19999999999999"/>
    <x v="14"/>
    <s v="December 25, 1994 (United States)"/>
    <x v="22"/>
    <n v="17000"/>
    <s v="Stephen Sommers"/>
    <s v="Rudyard Kipling"/>
    <s v="Jason Scott Lee"/>
    <s v="United States"/>
    <n v="27000000"/>
    <n v="43229904"/>
    <n v="3165351.6664031618"/>
    <n v="0.37543233961380068"/>
    <s v="Vegahom Europe"/>
    <n v="111"/>
  </r>
  <r>
    <s v="The Hudsucker Proxy"/>
    <x v="1"/>
    <x v="3"/>
    <n v="148.19999999999999"/>
    <x v="14"/>
    <s v="March 11, 1994 (United States)"/>
    <x v="13"/>
    <n v="78000"/>
    <s v="Joel Coen"/>
    <s v="Ethan Coen"/>
    <s v="Tim Robbins"/>
    <s v="United Kingdom"/>
    <n v="40000000"/>
    <n v="2816518"/>
    <n v="206229.23300395254"/>
    <n v="-13.201933025104047"/>
    <s v="PolyGram Filmed Entertainment"/>
    <n v="111"/>
  </r>
  <r>
    <s v="Timecop"/>
    <x v="0"/>
    <x v="2"/>
    <n v="148.19999999999999"/>
    <x v="14"/>
    <s v="September 16, 1994 (United States)"/>
    <x v="23"/>
    <n v="57000"/>
    <s v="Peter Hyams"/>
    <s v="Mark Verheiden"/>
    <s v="Jean-Claude Van Damme"/>
    <s v="United States"/>
    <n v="27000000"/>
    <n v="101646581"/>
    <n v="7442699.2609683787"/>
    <n v="0.73437375134142491"/>
    <s v="Largo Entertainment"/>
    <n v="99"/>
  </r>
  <r>
    <s v="The Santa Clause"/>
    <x v="1"/>
    <x v="3"/>
    <n v="148.19999999999999"/>
    <x v="14"/>
    <s v="November 11, 1994 (United States)"/>
    <x v="16"/>
    <n v="102000"/>
    <s v="John Pasquin"/>
    <s v="Leo Benvenuti"/>
    <s v="Tim Allen"/>
    <s v="United States"/>
    <n v="22000000"/>
    <n v="190539357"/>
    <n v="13951547.780335966"/>
    <n v="0.88453828990301464"/>
    <s v="Walt Disney Pictures"/>
    <n v="97"/>
  </r>
  <r>
    <s v="The Specialist"/>
    <x v="0"/>
    <x v="2"/>
    <n v="148.19999999999999"/>
    <x v="14"/>
    <s v="October 7, 1994 (United States)"/>
    <x v="41"/>
    <n v="63000"/>
    <s v="Luis Llosa"/>
    <s v="John Shirley"/>
    <s v="Sylvester Stallone"/>
    <s v="United States"/>
    <n v="45000000"/>
    <n v="170362582"/>
    <n v="12474177.199802371"/>
    <n v="0.73585749011481871"/>
    <s v="Warner Bros."/>
    <n v="110"/>
  </r>
  <r>
    <s v="The Pagemaster"/>
    <x v="2"/>
    <x v="10"/>
    <n v="148.19999999999999"/>
    <x v="14"/>
    <s v="November 23, 1994 (United States)"/>
    <x v="10"/>
    <n v="22000"/>
    <s v="Pixote Hunt"/>
    <s v="David Kirschner"/>
    <s v="Macaulay Culkin"/>
    <s v="United States"/>
    <n v="27000000"/>
    <n v="13670688"/>
    <n v="1000986.147035573"/>
    <n v="-0.97502861597016921"/>
    <s v="Twentieth Century Fox"/>
    <n v="80"/>
  </r>
  <r>
    <s v="Shallow Grave"/>
    <x v="0"/>
    <x v="6"/>
    <n v="148.19999999999999"/>
    <x v="14"/>
    <s v="February 10, 1995 (United States)"/>
    <x v="4"/>
    <n v="58000"/>
    <s v="Danny Boyle"/>
    <s v="John Hodge"/>
    <s v="Kerry Fox"/>
    <s v="United Kingdom"/>
    <n v="2500000"/>
    <n v="2079569"/>
    <n v="152268.8368577075"/>
    <n v="-0.20217218087017069"/>
    <s v="Channel Four Films"/>
    <n v="89"/>
  </r>
  <r>
    <s v="Serial Mom"/>
    <x v="0"/>
    <x v="3"/>
    <n v="148.19999999999999"/>
    <x v="14"/>
    <s v="April 13, 1994 (United States)"/>
    <x v="8"/>
    <n v="28000"/>
    <s v="John Waters"/>
    <s v="John Waters"/>
    <s v="Kathleen Turner"/>
    <s v="United States"/>
    <n v="13000000"/>
    <n v="7820688"/>
    <n v="572641.28537549404"/>
    <n v="-0.66225784739143156"/>
    <s v="Savoy Pictures"/>
    <n v="95"/>
  </r>
  <r>
    <s v="Bad Girls"/>
    <x v="0"/>
    <x v="2"/>
    <n v="148.19999999999999"/>
    <x v="14"/>
    <s v="April 22, 1994 (United States)"/>
    <x v="33"/>
    <n v="12000"/>
    <s v="Jonathan Kaplan"/>
    <s v="Albert S. Ruddy"/>
    <s v="Madeleine Stowe"/>
    <s v="United States"/>
    <n v="25000000"/>
    <n v="15240435"/>
    <n v="1115925.1319169959"/>
    <n v="-0.64037312583269446"/>
    <s v="Twentieth Century Fox"/>
    <n v="99"/>
  </r>
  <r>
    <s v="The Shadow"/>
    <x v="8"/>
    <x v="2"/>
    <n v="148.19999999999999"/>
    <x v="14"/>
    <s v="July 1, 1994 (United States)"/>
    <x v="10"/>
    <n v="24000"/>
    <s v="Russell Mulcahy"/>
    <s v="Walter B. Gibson"/>
    <s v="Alec Baldwin"/>
    <s v="United States"/>
    <n v="25000000"/>
    <n v="48063435"/>
    <n v="3519269.3018774702"/>
    <n v="0.47985407201961322"/>
    <s v="Universal Pictures"/>
    <n v="108"/>
  </r>
  <r>
    <s v="When a Man Loves a Woman"/>
    <x v="0"/>
    <x v="0"/>
    <n v="148.19999999999999"/>
    <x v="14"/>
    <s v="May 13, 1994 (United States)"/>
    <x v="14"/>
    <n v="21000"/>
    <s v="Luis Mandoki"/>
    <s v="Ronald Bass"/>
    <s v="Meg Ryan"/>
    <s v="United States"/>
    <m/>
    <n v="50021959"/>
    <n v="3662675.0611660075"/>
    <n v="1"/>
    <s v="Touchstone Pictures"/>
    <n v="126"/>
  </r>
  <r>
    <s v="Blue Sky"/>
    <x v="8"/>
    <x v="0"/>
    <n v="148.19999999999999"/>
    <x v="14"/>
    <s v="September 16, 1994 (United States)"/>
    <x v="5"/>
    <n v="7000"/>
    <s v="Tony Richardson"/>
    <s v="Rama Laurie Stagner"/>
    <s v="Jessica Lange"/>
    <s v="United States"/>
    <n v="16000000"/>
    <n v="3359465"/>
    <n v="245984.5419960474"/>
    <n v="-3.7626631026071116"/>
    <s v="Orion Pictures"/>
    <n v="101"/>
  </r>
  <r>
    <s v="Quiz Show"/>
    <x v="8"/>
    <x v="5"/>
    <n v="148.19999999999999"/>
    <x v="14"/>
    <s v="October 7, 1994 (United States)"/>
    <x v="24"/>
    <n v="66000"/>
    <s v="Robert Redford"/>
    <s v="Paul Attanasio"/>
    <s v="Ralph Fiennes"/>
    <s v="United States"/>
    <n v="31000000"/>
    <n v="24822619"/>
    <n v="1817545.5216403161"/>
    <n v="-0.24886096829669746"/>
    <s v="Baltimore Pictures"/>
    <n v="133"/>
  </r>
  <r>
    <s v="Surviving the Game"/>
    <x v="0"/>
    <x v="2"/>
    <n v="148.19999999999999"/>
    <x v="14"/>
    <s v="April 15, 1994 (United States)"/>
    <x v="19"/>
    <n v="11000"/>
    <s v="Ernest R. Dickerson"/>
    <s v="Eric Bernt"/>
    <s v="Rutger Hauer"/>
    <s v="United States"/>
    <n v="7400000"/>
    <n v="7727256"/>
    <n v="565800.06877470354"/>
    <n v="4.2350868147761636E-2"/>
    <s v="New Line Cinema"/>
    <n v="96"/>
  </r>
  <r>
    <s v="My Father the Hero"/>
    <x v="1"/>
    <x v="3"/>
    <n v="148.19999999999999"/>
    <x v="14"/>
    <s v="February 4, 1994 (United States)"/>
    <x v="30"/>
    <n v="11000"/>
    <s v="Steve Miner"/>
    <s v="GÃ©rard Lauzier"/>
    <s v="GÃ©rard Depardieu"/>
    <s v="France"/>
    <m/>
    <n v="25479558"/>
    <n v="1865647.4780632409"/>
    <n v="1"/>
    <s v="Touchstone Pictures"/>
    <n v="90"/>
  </r>
  <r>
    <s v="Nell"/>
    <x v="8"/>
    <x v="0"/>
    <n v="148.19999999999999"/>
    <x v="14"/>
    <s v="December 23, 1994 (United States)"/>
    <x v="16"/>
    <n v="28000"/>
    <s v="Michael Apted"/>
    <s v="Mark Handley"/>
    <s v="Jodie Foster"/>
    <s v="United States"/>
    <n v="24500000"/>
    <n v="106683817"/>
    <n v="7811532.450296442"/>
    <n v="0.77034942422429453"/>
    <s v="Egg Pictures"/>
    <n v="112"/>
  </r>
  <r>
    <s v="Three Colors: White"/>
    <x v="0"/>
    <x v="3"/>
    <n v="148.19999999999999"/>
    <x v="14"/>
    <s v="June 10, 1994 (United States)"/>
    <x v="37"/>
    <n v="67000"/>
    <s v="Krzysztof Kieslowski"/>
    <s v="Krzysztof Kieslowski"/>
    <s v="Zbigniew Zamachowski"/>
    <s v="Switzerland"/>
    <m/>
    <n v="1237219"/>
    <n v="90590.83784584979"/>
    <n v="1"/>
    <s v="MK2 Productions"/>
    <n v="92"/>
  </r>
  <r>
    <s v="My Girl 2"/>
    <x v="1"/>
    <x v="3"/>
    <n v="148.19999999999999"/>
    <x v="14"/>
    <s v="February 11, 1994 (United States)"/>
    <x v="11"/>
    <n v="19000"/>
    <s v="Howard Zieff"/>
    <s v="Laurice Elehwany"/>
    <s v="Dan Aykroyd"/>
    <s v="United States"/>
    <m/>
    <n v="17359799"/>
    <n v="1271107.8121541501"/>
    <n v="1"/>
    <s v="Imagine Films Entertainment"/>
    <n v="99"/>
  </r>
  <r>
    <s v="Chasers"/>
    <x v="0"/>
    <x v="2"/>
    <n v="148.19999999999999"/>
    <x v="14"/>
    <s v="April 22, 1994 (United States)"/>
    <x v="27"/>
    <n v="5900"/>
    <s v="Dennis Hopper"/>
    <s v="Joe Batteer"/>
    <s v="Tom Berenger"/>
    <s v="United States"/>
    <m/>
    <n v="1596687"/>
    <n v="116911.56788537548"/>
    <n v="1"/>
    <s v="Morgan Creek Entertainment"/>
    <n v="102"/>
  </r>
  <r>
    <s v="The Getaway"/>
    <x v="0"/>
    <x v="2"/>
    <n v="148.19999999999999"/>
    <x v="14"/>
    <s v="February 11, 1994 (United States)"/>
    <x v="1"/>
    <n v="17000"/>
    <s v="Roger Donaldson"/>
    <s v="Jim Thompson"/>
    <s v="Alec Baldwin"/>
    <s v="United States"/>
    <m/>
    <n v="30057974"/>
    <n v="2200885.2503952566"/>
    <n v="1"/>
    <s v="Universal Pictures"/>
    <n v="115"/>
  </r>
  <r>
    <s v="Major League II"/>
    <x v="1"/>
    <x v="3"/>
    <n v="148.19999999999999"/>
    <x v="14"/>
    <s v="March 30, 1994 (United States)"/>
    <x v="41"/>
    <n v="25000"/>
    <s v="David S. Ward"/>
    <s v="David S. Ward"/>
    <s v="Charlie Sheen"/>
    <s v="United States"/>
    <n v="25000000"/>
    <n v="30626182"/>
    <n v="2242490.2037549405"/>
    <n v="0.18370497504390199"/>
    <s v="Warner Bros."/>
    <n v="105"/>
  </r>
  <r>
    <s v="Torment"/>
    <x v="4"/>
    <x v="6"/>
    <n v="148.19999999999999"/>
    <x v="14"/>
    <s v="November 1994 (United States)"/>
    <x v="12"/>
    <n v="4500"/>
    <s v="Claude Chabrol"/>
    <s v="Claude Chabrol"/>
    <s v="Emmanuelle BÃ©art"/>
    <s v="France"/>
    <m/>
    <n v="39003"/>
    <n v="2855.8520750988141"/>
    <n v="1"/>
    <s v="MK2 Productions"/>
    <n v="102"/>
  </r>
  <r>
    <s v="Don Juan DeMarco"/>
    <x v="8"/>
    <x v="3"/>
    <n v="148.19999999999999"/>
    <x v="14"/>
    <s v="April 7, 1995 (United States)"/>
    <x v="17"/>
    <n v="49000"/>
    <s v="Jeremy Leven"/>
    <s v="Lord Byron"/>
    <s v="Johnny Depp"/>
    <s v="United States"/>
    <n v="25000000"/>
    <n v="68792531"/>
    <n v="5037081.5682806317"/>
    <n v="0.63658845463906544"/>
    <s v="New Line Cinema"/>
    <n v="97"/>
  </r>
  <r>
    <s v="Exotica"/>
    <x v="0"/>
    <x v="0"/>
    <n v="148.19999999999999"/>
    <x v="14"/>
    <s v="March 24, 1995 (United States)"/>
    <x v="12"/>
    <n v="19000"/>
    <s v="Atom Egoyan"/>
    <s v="Atom Egoyan"/>
    <s v="Bruce Greenwood"/>
    <s v="Canada"/>
    <m/>
    <n v="4221036"/>
    <n v="309069.92845849798"/>
    <n v="1"/>
    <s v="Alliance Entertainment"/>
    <n v="103"/>
  </r>
  <r>
    <s v="Clifford"/>
    <x v="1"/>
    <x v="3"/>
    <n v="148.19999999999999"/>
    <x v="14"/>
    <s v="April 1, 1994 (United States)"/>
    <x v="30"/>
    <n v="7100"/>
    <s v="Paul Flaherty"/>
    <s v="William Porter"/>
    <s v="Martin Short"/>
    <s v="United States"/>
    <n v="19000000"/>
    <n v="7408745"/>
    <n v="542478.26531620545"/>
    <n v="-1.5645369087477028"/>
    <s v="Orion Pictures"/>
    <n v="90"/>
  </r>
  <r>
    <s v="Thumbelina"/>
    <x v="2"/>
    <x v="10"/>
    <n v="148.19999999999999"/>
    <x v="14"/>
    <s v="March 30, 1994 (United States)"/>
    <x v="5"/>
    <n v="16000"/>
    <s v="Don Bluth"/>
    <s v="Hans Christian Andersen"/>
    <s v="Jodi Benson"/>
    <s v="Ireland"/>
    <n v="28000000"/>
    <n v="11373501"/>
    <n v="832783.02776679839"/>
    <n v="-1.4618628863706962"/>
    <s v="Don Bluth"/>
    <n v="86"/>
  </r>
  <r>
    <s v="Double Dragon"/>
    <x v="8"/>
    <x v="2"/>
    <n v="148.19999999999999"/>
    <x v="14"/>
    <s v="November 4, 1994 (United States)"/>
    <x v="51"/>
    <n v="12000"/>
    <s v="James Yukich"/>
    <s v="Paul Dini"/>
    <s v="Robert Patrick"/>
    <s v="United States"/>
    <n v="7850000"/>
    <n v="2341309"/>
    <n v="171433.79140316203"/>
    <n v="-2.3528252785087318"/>
    <s v="Greenleaf Productions"/>
    <n v="96"/>
  </r>
  <r>
    <s v="Death and the Maiden"/>
    <x v="0"/>
    <x v="0"/>
    <n v="148.19999999999999"/>
    <x v="14"/>
    <s v="January 27, 1995 (United States)"/>
    <x v="4"/>
    <n v="23000"/>
    <s v="Roman Polanski"/>
    <s v="Ariel Dorfman"/>
    <s v="Sigourney Weaver"/>
    <s v="United Kingdom"/>
    <n v="12000000"/>
    <n v="3103716"/>
    <n v="227258.25652173912"/>
    <n v="-2.8663331309952329"/>
    <s v="Fine Line Features"/>
    <n v="103"/>
  </r>
  <r>
    <s v="PCU"/>
    <x v="8"/>
    <x v="3"/>
    <n v="148.19999999999999"/>
    <x v="14"/>
    <s v="April 29, 1994 (United States)"/>
    <x v="14"/>
    <n v="12000"/>
    <s v="Hart Bochner"/>
    <s v="Adam Leff"/>
    <s v="Jeremy Piven"/>
    <s v="United States"/>
    <n v="8000000"/>
    <n v="4330020"/>
    <n v="317049.88339920947"/>
    <n v="-0.84756652394215271"/>
    <s v="Twentieth Century Fox"/>
    <n v="79"/>
  </r>
  <r>
    <s v="The Postman"/>
    <x v="1"/>
    <x v="5"/>
    <n v="148.19999999999999"/>
    <x v="14"/>
    <s v="March 22, 1996 (United States)"/>
    <x v="3"/>
    <n v="34000"/>
    <s v="Michael Radford"/>
    <s v="Antonio SkÃ¡rmeta"/>
    <s v="Massimo Troisi"/>
    <s v="Italy"/>
    <n v="3000000"/>
    <n v="21898920"/>
    <n v="1603468.351778656"/>
    <n v="0.8630069428081385"/>
    <s v="Cecchi Gori Group Tiger Cinematografica"/>
    <n v="108"/>
  </r>
  <r>
    <s v="8 Seconds"/>
    <x v="8"/>
    <x v="5"/>
    <n v="148.19999999999999"/>
    <x v="14"/>
    <s v="February 25, 1994 (United States)"/>
    <x v="14"/>
    <n v="4900"/>
    <s v="John G. Avildsen"/>
    <s v="Monte Merrick"/>
    <s v="Luke Perry"/>
    <s v="United States"/>
    <n v="7000000"/>
    <n v="19623396"/>
    <n v="1436851.4264822134"/>
    <n v="0.64328294653993634"/>
    <s v="Jersey Films"/>
    <n v="105"/>
  </r>
  <r>
    <s v="The Madness of King George"/>
    <x v="8"/>
    <x v="5"/>
    <n v="148.19999999999999"/>
    <x v="14"/>
    <s v="December 28, 1994 (United States)"/>
    <x v="13"/>
    <n v="16000"/>
    <s v="Nicholas Hytner"/>
    <s v="Alan Bennett"/>
    <s v="Nigel Hawthorne"/>
    <s v="United Kingdom"/>
    <n v="65897768"/>
    <n v="15238689"/>
    <n v="1115797.2874505927"/>
    <n v="-3.3243725231219039"/>
    <s v="The Samuel Goldwyn Company"/>
    <n v="110"/>
  </r>
  <r>
    <s v="Of Love and Shadows"/>
    <x v="0"/>
    <x v="0"/>
    <n v="148.19999999999999"/>
    <x v="14"/>
    <s v="May 10, 1996 (United States)"/>
    <x v="27"/>
    <n v="2000"/>
    <s v="Betty Kaplan"/>
    <s v="Isabel Allende"/>
    <s v="Antonio Banderas"/>
    <s v="United States"/>
    <m/>
    <n v="1181182"/>
    <n v="86487.733399209479"/>
    <n v="1"/>
    <s v="Aleph Producciones S.A."/>
    <n v="103"/>
  </r>
  <r>
    <s v="Nobody's Fool"/>
    <x v="0"/>
    <x v="3"/>
    <n v="148.19999999999999"/>
    <x v="14"/>
    <s v="January 13, 1995 (United States)"/>
    <x v="34"/>
    <n v="19000"/>
    <s v="Robert Benton"/>
    <s v="Richard Russo"/>
    <s v="Paul Newman"/>
    <s v="United States"/>
    <n v="20000000"/>
    <n v="39491975"/>
    <n v="2891655.4817193672"/>
    <n v="0.49356799704243709"/>
    <s v="Capella International"/>
    <n v="110"/>
  </r>
  <r>
    <s v="Wagons East"/>
    <x v="8"/>
    <x v="1"/>
    <n v="148.19999999999999"/>
    <x v="14"/>
    <s v="August 26, 1994 (United States)"/>
    <x v="25"/>
    <n v="5200"/>
    <s v="Peter Markle"/>
    <s v="Matthew Carlson"/>
    <s v="John Candy"/>
    <s v="United States"/>
    <m/>
    <n v="4412297"/>
    <n v="323074.31590909086"/>
    <n v="1"/>
    <s v="Carolco Pictures"/>
    <n v="107"/>
  </r>
  <r>
    <s v="The Secret of Roan Inish"/>
    <x v="1"/>
    <x v="0"/>
    <n v="148.19999999999999"/>
    <x v="14"/>
    <s v="February 3, 1995 (United States)"/>
    <x v="24"/>
    <n v="7400"/>
    <s v="John Sayles"/>
    <s v="Rosalie K. Fry"/>
    <s v="Jeni Courtney"/>
    <s v="United States"/>
    <n v="3000000"/>
    <n v="6159269"/>
    <n v="450989.953458498"/>
    <n v="0.51292921286600734"/>
    <s v="Jones Entertainment Group"/>
    <n v="103"/>
  </r>
  <r>
    <s v="Above the Rim"/>
    <x v="0"/>
    <x v="6"/>
    <n v="148.19999999999999"/>
    <x v="14"/>
    <s v="March 23, 1994 (United States)"/>
    <x v="14"/>
    <n v="15000"/>
    <s v="Jeff Pollack"/>
    <s v="Jeff Pollack"/>
    <s v="Duane Martin"/>
    <s v="United States"/>
    <n v="3500000"/>
    <n v="16192320"/>
    <n v="1185623.4308300393"/>
    <n v="0.78384814529357127"/>
    <s v="New Line Cinema"/>
    <n v="96"/>
  </r>
  <r>
    <s v="Greedy"/>
    <x v="8"/>
    <x v="3"/>
    <n v="148.19999999999999"/>
    <x v="14"/>
    <s v="March 4, 1994 (United States)"/>
    <x v="21"/>
    <n v="13000"/>
    <s v="Jonathan Lynn"/>
    <s v="Lowell Ganz"/>
    <s v="Michael J. Fox"/>
    <s v="United States"/>
    <m/>
    <n v="13137484"/>
    <n v="961944.23359683785"/>
    <n v="1"/>
    <s v="Imagine Entertainment"/>
    <n v="113"/>
  </r>
  <r>
    <s v="With Honors"/>
    <x v="8"/>
    <x v="3"/>
    <n v="148.19999999999999"/>
    <x v="14"/>
    <s v="April 29, 1994 (United States)"/>
    <x v="17"/>
    <n v="14000"/>
    <s v="Alek Keshishian"/>
    <s v="William Mastrosimone"/>
    <s v="Joe Pesci"/>
    <s v="United States"/>
    <m/>
    <n v="20016254"/>
    <n v="1465617.0171936757"/>
    <n v="1"/>
    <s v="Spring Creek Productions"/>
    <n v="101"/>
  </r>
  <r>
    <s v="Police Academy: Mission to Moscow"/>
    <x v="1"/>
    <x v="3"/>
    <n v="148.19999999999999"/>
    <x v="14"/>
    <s v="August 26, 1994 (United States)"/>
    <x v="50"/>
    <n v="32000"/>
    <s v="Alan Metter"/>
    <s v="Neal Israel"/>
    <s v="G.W. Bailey"/>
    <s v="United States"/>
    <n v="6200000"/>
    <n v="126247"/>
    <n v="9243.9749999999985"/>
    <n v="-48.110077863236356"/>
    <s v="Warner Bros."/>
    <n v="83"/>
  </r>
  <r>
    <s v="Little Big League"/>
    <x v="1"/>
    <x v="3"/>
    <n v="148.19999999999999"/>
    <x v="14"/>
    <s v="June 29, 1994 (United States)"/>
    <x v="10"/>
    <n v="10000"/>
    <s v="Andrew Scheinman"/>
    <s v="Gregory K. Pincus"/>
    <s v="Luke Edwards"/>
    <s v="United States"/>
    <m/>
    <n v="12267790"/>
    <n v="898264.07015810267"/>
    <n v="1"/>
    <s v="Castle Rock Entertainment"/>
    <n v="119"/>
  </r>
  <r>
    <s v="On Deadly Ground"/>
    <x v="0"/>
    <x v="2"/>
    <n v="148.19999999999999"/>
    <x v="14"/>
    <s v="February 18, 1994 (United States)"/>
    <x v="26"/>
    <n v="23000"/>
    <s v="Steven Seagal"/>
    <s v="Ed Horowitz"/>
    <s v="Steven Seagal"/>
    <s v="United States"/>
    <n v="50000000"/>
    <n v="38590458"/>
    <n v="2825645.1954545453"/>
    <n v="-0.29565707667942165"/>
    <s v="Seagal/Nasso Productions"/>
    <n v="101"/>
  </r>
  <r>
    <s v="Ready to Wear"/>
    <x v="0"/>
    <x v="3"/>
    <n v="148.19999999999999"/>
    <x v="14"/>
    <s v="December 25, 1994 (United States)"/>
    <x v="33"/>
    <n v="15000"/>
    <s v="Robert Altman"/>
    <s v="Robert Altman"/>
    <s v="Sophia Loren"/>
    <s v="United States"/>
    <n v="18000000"/>
    <n v="11300653"/>
    <n v="827448.99930830032"/>
    <n v="-0.59282830824024058"/>
    <s v="Etalon Film"/>
    <n v="133"/>
  </r>
  <r>
    <s v="Bullets Over Broadway"/>
    <x v="0"/>
    <x v="3"/>
    <n v="148.19999999999999"/>
    <x v="14"/>
    <s v="February 24, 1995 (United States)"/>
    <x v="34"/>
    <n v="36000"/>
    <s v="Woody Allen"/>
    <s v="Woody Allen"/>
    <s v="John Cusack"/>
    <s v="United States"/>
    <n v="20000000"/>
    <n v="13383747"/>
    <n v="979975.94140316197"/>
    <n v="-0.4943498259493399"/>
    <s v="Miramax"/>
    <n v="98"/>
  </r>
  <r>
    <s v="Queen Margot"/>
    <x v="0"/>
    <x v="5"/>
    <n v="148.19999999999999"/>
    <x v="14"/>
    <s v="December 9, 1994 (United States)"/>
    <x v="34"/>
    <n v="17000"/>
    <s v="Patrice ChÃ©reau"/>
    <s v="Alexandre Dumas"/>
    <s v="Isabelle Adjani"/>
    <s v="France"/>
    <m/>
    <n v="1318578"/>
    <n v="96548.053162055323"/>
    <n v="1"/>
    <s v="Renn Productions"/>
    <n v="159"/>
  </r>
  <r>
    <s v="Crooklyn"/>
    <x v="8"/>
    <x v="3"/>
    <n v="148.19999999999999"/>
    <x v="14"/>
    <s v="May 13, 1994 (United States)"/>
    <x v="9"/>
    <n v="9700"/>
    <s v="Spike Lee"/>
    <s v="Joie Lee"/>
    <s v="Alfre Woodard"/>
    <s v="United States"/>
    <n v="14000000"/>
    <n v="13642861"/>
    <n v="998948.61669960467"/>
    <n v="-2.6177720347660215E-2"/>
    <s v="Universal Pictures"/>
    <n v="115"/>
  </r>
  <r>
    <s v="Spanking the Monkey"/>
    <x v="9"/>
    <x v="3"/>
    <n v="148.19999999999999"/>
    <x v="14"/>
    <s v="July 15, 1994 (United States)"/>
    <x v="21"/>
    <n v="6000"/>
    <s v="David O. Russell"/>
    <s v="David O. Russell"/>
    <s v="Jeremy Davies"/>
    <s v="United States"/>
    <n v="200000"/>
    <n v="1359736"/>
    <n v="99561.697233201572"/>
    <n v="0.85291262421528879"/>
    <s v="Buckeye Films"/>
    <n v="100"/>
  </r>
  <r>
    <s v="The Legend of Drunken Master"/>
    <x v="0"/>
    <x v="2"/>
    <n v="148.19999999999999"/>
    <x v="14"/>
    <s v="October 20, 2000 (United States)"/>
    <x v="37"/>
    <n v="44000"/>
    <s v="Chia-Liang Liu"/>
    <s v="Edward Tang"/>
    <s v="Jackie Chan"/>
    <s v="Hong Kong"/>
    <n v="10000000"/>
    <n v="11555430"/>
    <n v="846104.11363636353"/>
    <n v="0.13460598177653277"/>
    <s v="Golden Harvest Company"/>
    <n v="102"/>
  </r>
  <r>
    <s v="Intersection"/>
    <x v="0"/>
    <x v="0"/>
    <n v="148.19999999999999"/>
    <x v="14"/>
    <s v="January 21, 1994 (United States)"/>
    <x v="20"/>
    <n v="7900"/>
    <s v="Mark Rydell"/>
    <s v="David Rayfiel"/>
    <s v="Richard Gere"/>
    <s v="United States"/>
    <n v="45000000"/>
    <n v="21355893"/>
    <n v="1563707.1850790512"/>
    <n v="-1.1071467252622027"/>
    <s v="Paramount Pictures"/>
    <n v="98"/>
  </r>
  <r>
    <s v="Sister My Sister"/>
    <x v="0"/>
    <x v="0"/>
    <n v="148.19999999999999"/>
    <x v="14"/>
    <s v="July 14, 1995 (United States)"/>
    <x v="14"/>
    <n v="3200"/>
    <s v="Nancy Meckler"/>
    <s v="Wendy Kesselman"/>
    <s v="Julie Walters"/>
    <s v="United Kingdom"/>
    <m/>
    <n v="217881"/>
    <n v="15953.539624505927"/>
    <n v="1"/>
    <s v="British Screen Productions"/>
    <n v="86"/>
  </r>
  <r>
    <s v="Miracle on 34th Street"/>
    <x v="1"/>
    <x v="8"/>
    <n v="148.19999999999999"/>
    <x v="14"/>
    <s v="November 18, 1994 (United States)"/>
    <x v="16"/>
    <n v="33000"/>
    <s v="Les Mayfield"/>
    <s v="Valentine Davies"/>
    <s v="Richard Attenborough"/>
    <s v="United States"/>
    <m/>
    <n v="46264384"/>
    <n v="3387540.3699604739"/>
    <n v="1"/>
    <s v="Twentieth Century Fox"/>
    <n v="114"/>
  </r>
  <r>
    <s v="The Swan Princess"/>
    <x v="2"/>
    <x v="10"/>
    <n v="148.19999999999999"/>
    <x v="14"/>
    <s v="November 18, 1994 (United States)"/>
    <x v="16"/>
    <n v="23000"/>
    <s v="Richard Rich"/>
    <s v="Richard Rich"/>
    <s v="Jack Palance"/>
    <s v="United States"/>
    <n v="45000000"/>
    <n v="9771658"/>
    <n v="715493.93063241104"/>
    <n v="-3.6051550310090672"/>
    <s v="Nest Family Entertainment"/>
    <n v="90"/>
  </r>
  <r>
    <s v="Threesome"/>
    <x v="0"/>
    <x v="3"/>
    <n v="148.19999999999999"/>
    <x v="14"/>
    <s v="April 8, 1994 (United States)"/>
    <x v="21"/>
    <n v="13000"/>
    <s v="Andrew Fleming"/>
    <s v="Andrew Fleming"/>
    <s v="Lara Flynn Boyle"/>
    <s v="United States"/>
    <m/>
    <n v="14815317"/>
    <n v="1084797.4206521739"/>
    <n v="1"/>
    <s v="Motion Picture Corporation of America (MPCA)"/>
    <n v="93"/>
  </r>
  <r>
    <s v="The War"/>
    <x v="8"/>
    <x v="0"/>
    <n v="148.19999999999999"/>
    <x v="14"/>
    <s v="November 4, 1994 (United States)"/>
    <x v="8"/>
    <n v="12000"/>
    <s v="Jon Avnet"/>
    <s v="Kathy McWorter"/>
    <s v="Elijah Wood"/>
    <s v="United States"/>
    <m/>
    <n v="16928556"/>
    <n v="1239531.6201581026"/>
    <n v="1"/>
    <s v="Island World"/>
    <n v="126"/>
  </r>
  <r>
    <s v="The Chase"/>
    <x v="8"/>
    <x v="2"/>
    <n v="148.19999999999999"/>
    <x v="14"/>
    <s v="March 4, 1994 (United States)"/>
    <x v="1"/>
    <n v="18000"/>
    <s v="Adam Rifkin"/>
    <s v="Adam Rifkin"/>
    <s v="Charlie Sheen"/>
    <s v="United States"/>
    <m/>
    <n v="7924955"/>
    <n v="580275.85523715406"/>
    <n v="1"/>
    <s v="Capitol Films"/>
    <n v="94"/>
  </r>
  <r>
    <s v="Milk Money"/>
    <x v="8"/>
    <x v="3"/>
    <n v="148.19999999999999"/>
    <x v="14"/>
    <s v="August 31, 1994 (United States)"/>
    <x v="41"/>
    <n v="12000"/>
    <s v="Richard Benjamin"/>
    <s v="John Mattson"/>
    <s v="Melanie Griffith"/>
    <s v="United States"/>
    <m/>
    <n v="18137661"/>
    <n v="1328063.9131422923"/>
    <n v="1"/>
    <s v="Paramount Pictures"/>
    <n v="110"/>
  </r>
  <r>
    <s v="Renaissance Man"/>
    <x v="8"/>
    <x v="3"/>
    <n v="148.19999999999999"/>
    <x v="14"/>
    <s v="June 3, 1994 (United States)"/>
    <x v="19"/>
    <n v="17000"/>
    <s v="Penny Marshall"/>
    <s v="Jim Burnstein"/>
    <s v="Danny DeVito"/>
    <s v="United States"/>
    <n v="40000000"/>
    <n v="24332324"/>
    <n v="1781645.4628458496"/>
    <n v="-0.6439038046674046"/>
    <s v="Cinergi Pictures Entertainment"/>
    <n v="128"/>
  </r>
  <r>
    <s v="S.F.W."/>
    <x v="0"/>
    <x v="3"/>
    <n v="148.19999999999999"/>
    <x v="14"/>
    <s v="January 20, 1995 (United States)"/>
    <x v="1"/>
    <n v="4800"/>
    <s v="Jefery Levy"/>
    <s v="Andrew Wellman"/>
    <s v="Stephen Dorff"/>
    <s v="United States"/>
    <m/>
    <n v="63513"/>
    <n v="4650.5072134387347"/>
    <n v="1"/>
    <s v="Polygram Filmed Entertainment"/>
    <n v="96"/>
  </r>
  <r>
    <s v="Jason's Lyric"/>
    <x v="0"/>
    <x v="6"/>
    <n v="148.19999999999999"/>
    <x v="14"/>
    <s v="September 28, 1994 (United States)"/>
    <x v="14"/>
    <n v="3800"/>
    <s v="Doug McHenry"/>
    <s v="Bobby Smith Jr."/>
    <s v="Allen Payne"/>
    <s v="United States"/>
    <n v="7000000"/>
    <n v="20851521"/>
    <n v="1526776.3894268773"/>
    <n v="0.6642930748313276"/>
    <s v="Jackson/McHenry Company,The"/>
    <n v="119"/>
  </r>
  <r>
    <s v="Immortal Beloved"/>
    <x v="0"/>
    <x v="5"/>
    <n v="148.19999999999999"/>
    <x v="14"/>
    <s v="January 27, 1995 (United States)"/>
    <x v="34"/>
    <n v="24000"/>
    <s v="Bernard Rose"/>
    <s v="Bernard Rose"/>
    <s v="Gary Oldman"/>
    <s v="United Kingdom"/>
    <m/>
    <n v="9914409"/>
    <n v="725946.35069169954"/>
    <n v="1"/>
    <s v="Icon Entertainment International"/>
    <n v="121"/>
  </r>
  <r>
    <s v="Eat Drink Man Woman"/>
    <x v="4"/>
    <x v="3"/>
    <n v="148.19999999999999"/>
    <x v="14"/>
    <s v="August 3, 1994 (United States)"/>
    <x v="40"/>
    <n v="19000"/>
    <s v="Ang Lee"/>
    <s v="Ang Lee"/>
    <s v="Sihung Lung"/>
    <s v="Taiwan"/>
    <m/>
    <n v="7294403"/>
    <n v="534105.99041501968"/>
    <n v="1"/>
    <s v="Ang Lee Productions"/>
    <n v="124"/>
  </r>
  <r>
    <s v="Blue Chips"/>
    <x v="8"/>
    <x v="0"/>
    <n v="148.19999999999999"/>
    <x v="14"/>
    <s v="February 18, 1994 (United States)"/>
    <x v="19"/>
    <n v="13000"/>
    <s v="William Friedkin"/>
    <s v="Ron Shelton"/>
    <s v="Nick Nolte"/>
    <s v="United States"/>
    <m/>
    <n v="23070663"/>
    <n v="1689264.9489130434"/>
    <n v="1"/>
    <s v="Paramount Pictures"/>
    <n v="108"/>
  </r>
  <r>
    <s v="The Cowboy Way"/>
    <x v="8"/>
    <x v="2"/>
    <n v="148.19999999999999"/>
    <x v="14"/>
    <s v="June 3, 1994 (United States)"/>
    <x v="23"/>
    <n v="7900"/>
    <s v="Gregg Champion"/>
    <s v="Robert C. Thompson"/>
    <s v="Woody Harrelson"/>
    <s v="United States"/>
    <n v="35000000"/>
    <n v="20280016"/>
    <n v="1484930.0252964424"/>
    <n v="-0.7258369026927789"/>
    <s v="Imagine Entertainment"/>
    <n v="102"/>
  </r>
  <r>
    <s v="No Escape"/>
    <x v="0"/>
    <x v="2"/>
    <n v="148.19999999999999"/>
    <x v="14"/>
    <s v="April 29, 1994 (United States)"/>
    <x v="10"/>
    <n v="19000"/>
    <s v="Martin Campbell"/>
    <s v="Richard Herley"/>
    <s v="Ray Liotta"/>
    <s v="United States"/>
    <n v="20000000"/>
    <n v="15339030"/>
    <n v="1123144.3903162053"/>
    <n v="-0.30386341248436177"/>
    <s v="Columbia Pictures"/>
    <n v="118"/>
  </r>
  <r>
    <s v="The Road to Wellville"/>
    <x v="0"/>
    <x v="3"/>
    <n v="148.19999999999999"/>
    <x v="14"/>
    <s v="October 28, 1994 (United States)"/>
    <x v="23"/>
    <n v="12000"/>
    <s v="Alan Parker"/>
    <s v="T. Coraghessan Boyle"/>
    <s v="Anthony Hopkins"/>
    <s v="United States"/>
    <n v="25000000"/>
    <n v="6562513"/>
    <n v="480516.02104743081"/>
    <n v="-2.809516263053498"/>
    <s v="Beacon Communications"/>
    <n v="118"/>
  </r>
  <r>
    <s v="Andre"/>
    <x v="1"/>
    <x v="1"/>
    <n v="148.19999999999999"/>
    <x v="14"/>
    <s v="August 17, 1994 (United States)"/>
    <x v="46"/>
    <n v="6500"/>
    <s v="George Miller"/>
    <s v="Harry Goodridge"/>
    <s v="Tina Majorino"/>
    <s v="United States"/>
    <m/>
    <n v="16820893"/>
    <n v="1231648.3906126481"/>
    <n v="1"/>
    <s v="Paramount Pictures"/>
    <n v="94"/>
  </r>
  <r>
    <s v="Highlander: The Final Dimension"/>
    <x v="8"/>
    <x v="2"/>
    <n v="148.19999999999999"/>
    <x v="14"/>
    <s v="January 27, 1995 (United States)"/>
    <x v="54"/>
    <n v="20000"/>
    <s v="Andrew Morahan"/>
    <s v="Gregory Widen"/>
    <s v="Christopher Lambert"/>
    <s v="United Kingdom"/>
    <n v="26000000"/>
    <n v="12303080"/>
    <n v="900848.05138339917"/>
    <n v="-1.1132919561605712"/>
    <s v="Fallingcloud"/>
    <n v="99"/>
  </r>
  <r>
    <s v="Cemetery Man"/>
    <x v="0"/>
    <x v="3"/>
    <n v="148.19999999999999"/>
    <x v="14"/>
    <s v="April 26, 1996 (United States)"/>
    <x v="12"/>
    <n v="20000"/>
    <s v="Michele Soavi"/>
    <s v="Tiziano Sclavi"/>
    <s v="Rupert Everett"/>
    <s v="Italy"/>
    <n v="4000000"/>
    <n v="253986"/>
    <n v="18597.196245059287"/>
    <n v="-14.748899545644248"/>
    <s v="Audifilm"/>
    <n v="105"/>
  </r>
  <r>
    <s v="Death Machine"/>
    <x v="0"/>
    <x v="2"/>
    <n v="148.19999999999999"/>
    <x v="14"/>
    <s v="May 26, 1995 (United Kingdom)"/>
    <x v="41"/>
    <n v="4000"/>
    <s v="Stephen Norrington"/>
    <s v="Stephen Norrington"/>
    <s v="Brad Dourif"/>
    <s v="United Kingdom"/>
    <m/>
    <n v="3129045"/>
    <n v="229112.87994071146"/>
    <n v="1"/>
    <s v="Entertainment Film Distributors"/>
    <n v="120"/>
  </r>
  <r>
    <s v="Ashes of Time"/>
    <x v="0"/>
    <x v="2"/>
    <n v="148.19999999999999"/>
    <x v="14"/>
    <s v="September 17, 1994 (Hong Kong)"/>
    <x v="12"/>
    <n v="14000"/>
    <s v="Kar-Wai Wong"/>
    <s v="Louis Cha"/>
    <s v="Brigitte Lin"/>
    <s v="Hong Kong"/>
    <m/>
    <n v="1977198"/>
    <n v="144773.09466403161"/>
    <n v="1"/>
    <s v="Jet Tone Production"/>
    <n v="100"/>
  </r>
  <r>
    <s v="Brainscan"/>
    <x v="0"/>
    <x v="3"/>
    <n v="148.19999999999999"/>
    <x v="14"/>
    <s v="April 22, 1994 (United States)"/>
    <x v="10"/>
    <n v="11000"/>
    <s v="John Flynn"/>
    <s v="Brian Owens"/>
    <s v="Edward Furlong"/>
    <s v="United Kingdom"/>
    <m/>
    <n v="4352094"/>
    <n v="318666.17134387349"/>
    <n v="1"/>
    <s v="Admire Productions Ltd."/>
    <n v="96"/>
  </r>
  <r>
    <s v="Cabin Boy"/>
    <x v="8"/>
    <x v="1"/>
    <n v="148.19999999999999"/>
    <x v="14"/>
    <s v="January 7, 1994 (United States)"/>
    <x v="11"/>
    <n v="8200"/>
    <s v="Adam Resnick"/>
    <s v="Chris Elliott"/>
    <s v="Chris Elliott"/>
    <s v="United States"/>
    <n v="9000000"/>
    <n v="3662459"/>
    <n v="268170.16986166005"/>
    <n v="-1.4573653930323862"/>
    <s v="Touchstone Pictures"/>
    <n v="80"/>
  </r>
  <r>
    <s v="Guarding Tess"/>
    <x v="8"/>
    <x v="3"/>
    <n v="148.19999999999999"/>
    <x v="14"/>
    <s v="March 11, 1994 (United States)"/>
    <x v="19"/>
    <n v="16000"/>
    <s v="Hugh Wilson"/>
    <s v="Hugh Wilson"/>
    <s v="Shirley MacLaine"/>
    <s v="United States"/>
    <n v="20000000"/>
    <n v="27058304"/>
    <n v="1981245.3818181816"/>
    <n v="0.26085537364056521"/>
    <s v="Channel Films"/>
    <n v="96"/>
  </r>
  <r>
    <s v="Black Beauty"/>
    <x v="2"/>
    <x v="1"/>
    <n v="148.19999999999999"/>
    <x v="14"/>
    <s v="July 29, 1994 (United States)"/>
    <x v="14"/>
    <n v="9500"/>
    <s v="Caroline Thompson"/>
    <s v="Anna Sewell"/>
    <s v="Sean Bean"/>
    <s v="United Kingdom"/>
    <m/>
    <n v="4630377"/>
    <n v="339042.42658102763"/>
    <n v="1"/>
    <s v="Warner Bros."/>
    <n v="88"/>
  </r>
  <r>
    <s v="Iron Will"/>
    <x v="1"/>
    <x v="1"/>
    <n v="148.19999999999999"/>
    <x v="14"/>
    <s v="January 14, 1994 (United States)"/>
    <x v="14"/>
    <n v="7900"/>
    <s v="Charles Haid"/>
    <s v="John Michael Hayes"/>
    <s v="Mackenzie Astin"/>
    <s v="United States"/>
    <m/>
    <n v="21006361"/>
    <n v="1538113.9823122527"/>
    <n v="1"/>
    <s v="Walt Disney Pictures"/>
    <n v="108"/>
  </r>
  <r>
    <s v="Drop Zone"/>
    <x v="0"/>
    <x v="2"/>
    <n v="148.19999999999999"/>
    <x v="14"/>
    <s v="December 9, 1994 (United States)"/>
    <x v="41"/>
    <n v="19000"/>
    <s v="John Badham"/>
    <s v="Tony Griffin"/>
    <s v="Wesley Snipes"/>
    <s v="United States"/>
    <n v="45000000"/>
    <n v="28735315"/>
    <n v="2104038.3809288535"/>
    <n v="-0.5660172856987995"/>
    <s v="Paramount Pictures"/>
    <n v="101"/>
  </r>
  <r>
    <s v="Through the Olive Trees"/>
    <x v="2"/>
    <x v="0"/>
    <n v="148.19999999999999"/>
    <x v="14"/>
    <s v="January 25, 1995 (France)"/>
    <x v="40"/>
    <n v="7100"/>
    <s v="Abbas Kiarostami"/>
    <s v="Abbas Kiarostami"/>
    <s v="Mohamad Ali Keshavarz"/>
    <s v="Iran"/>
    <m/>
    <m/>
    <n v="0"/>
    <e v="#DIV/0!"/>
    <s v="Abbas Kiarostami Productions"/>
    <n v="103"/>
  </r>
  <r>
    <s v="To Live"/>
    <x v="4"/>
    <x v="0"/>
    <n v="148.19999999999999"/>
    <x v="14"/>
    <s v="December 16, 1994 (United States)"/>
    <x v="28"/>
    <n v="17000"/>
    <s v="Yimou Zhang"/>
    <s v="Wei Lu"/>
    <s v="You Ge"/>
    <s v="China"/>
    <m/>
    <n v="2332728"/>
    <n v="170805.47905138339"/>
    <n v="1"/>
    <s v="ERA International"/>
    <n v="133"/>
  </r>
  <r>
    <s v="In the Army Now"/>
    <x v="1"/>
    <x v="3"/>
    <n v="148.19999999999999"/>
    <x v="14"/>
    <s v="August 12, 1994 (United States)"/>
    <x v="18"/>
    <n v="13000"/>
    <s v="Daniel Petrie Jr."/>
    <s v="Steve Zacharias"/>
    <s v="Pauly Shore"/>
    <s v="United States"/>
    <m/>
    <n v="28881266"/>
    <n v="2114725.1092885374"/>
    <n v="1"/>
    <s v="Hollywood Pictures"/>
    <n v="91"/>
  </r>
  <r>
    <s v="Trapped in Paradise"/>
    <x v="8"/>
    <x v="1"/>
    <n v="148.19999999999999"/>
    <x v="14"/>
    <s v="December 2, 1994 (United States)"/>
    <x v="23"/>
    <n v="13000"/>
    <s v="George Gallo"/>
    <s v="George Gallo"/>
    <s v="Nicolas Cage"/>
    <s v="United States"/>
    <m/>
    <n v="6017509"/>
    <n v="440610.09575098811"/>
    <n v="1"/>
    <s v="Permut Presentations"/>
    <n v="111"/>
  </r>
  <r>
    <s v="Death Wish: The Face of Death"/>
    <x v="0"/>
    <x v="2"/>
    <n v="148.19999999999999"/>
    <x v="14"/>
    <s v="January 14, 1994 (United States)"/>
    <x v="38"/>
    <n v="7200"/>
    <s v="Allan A. Goldstein"/>
    <s v="Brian Garfield"/>
    <s v="Charles Bronson"/>
    <s v="Canada"/>
    <n v="5000000"/>
    <n v="1702394"/>
    <n v="124651.57648221342"/>
    <n v="-1.9370404265992478"/>
    <s v="21st Century Films"/>
    <n v="95"/>
  </r>
  <r>
    <s v="City Slickers II: the Legend of Curly's Gold"/>
    <x v="8"/>
    <x v="3"/>
    <n v="148.19999999999999"/>
    <x v="14"/>
    <s v="June 10, 1994 (United States)"/>
    <x v="30"/>
    <n v="19000"/>
    <s v="Paul Weiland"/>
    <s v="Lowell Ganz"/>
    <s v="Billy Crystal"/>
    <s v="United States"/>
    <n v="40000000"/>
    <n v="43622150"/>
    <n v="3194072.4456521738"/>
    <n v="8.3034650974332991E-2"/>
    <s v="Castle Rock Entertainment"/>
    <n v="116"/>
  </r>
  <r>
    <s v="Corrina, Corrina"/>
    <x v="1"/>
    <x v="3"/>
    <n v="148.19999999999999"/>
    <x v="14"/>
    <s v="August 26, 1994 (United States)"/>
    <x v="14"/>
    <n v="13000"/>
    <s v="Jessie Nelson"/>
    <s v="Jessie Nelson"/>
    <s v="Ray Liotta"/>
    <s v="United States"/>
    <m/>
    <n v="20164171"/>
    <n v="1476447.6987154149"/>
    <n v="1"/>
    <s v="New Line Cinema"/>
    <n v="115"/>
  </r>
  <r>
    <s v="The Ref"/>
    <x v="0"/>
    <x v="3"/>
    <n v="148.19999999999999"/>
    <x v="14"/>
    <s v="March 11, 1994 (United States)"/>
    <x v="15"/>
    <n v="24000"/>
    <s v="Ted Demme"/>
    <s v="Marie Weiss"/>
    <s v="Denis Leary"/>
    <s v="United States"/>
    <n v="11000000"/>
    <n v="11439193"/>
    <n v="837593.0842885375"/>
    <n v="3.839370487061456E-2"/>
    <s v="Touchstone Pictures"/>
    <n v="96"/>
  </r>
  <r>
    <s v="I.Q."/>
    <x v="1"/>
    <x v="3"/>
    <n v="148.19999999999999"/>
    <x v="14"/>
    <s v="December 25, 1994 (United States)"/>
    <x v="19"/>
    <n v="24000"/>
    <s v="Fred Schepisi"/>
    <s v="Andy Breckman"/>
    <s v="Tim Robbins"/>
    <s v="United States"/>
    <n v="25000000"/>
    <n v="26381221"/>
    <n v="1931668.4546442686"/>
    <n v="5.2356219600298258E-2"/>
    <s v="Paramount Pictures"/>
    <n v="100"/>
  </r>
  <r>
    <s v="3 Ninjas Kick Back"/>
    <x v="1"/>
    <x v="2"/>
    <n v="148.19999999999999"/>
    <x v="14"/>
    <s v="May 6, 1994 (United States)"/>
    <x v="26"/>
    <n v="8600"/>
    <s v="Charles T. Kanganis"/>
    <s v="Sang-ok Shin"/>
    <s v="Victor Wong"/>
    <s v="United States"/>
    <n v="20000000"/>
    <n v="11798854"/>
    <n v="863927.94604743074"/>
    <n v="-0.69507987809663552"/>
    <s v="Ben-Ami/Leeds Productions"/>
    <n v="93"/>
  </r>
  <r>
    <s v="It's Pat: the Movie"/>
    <x v="8"/>
    <x v="3"/>
    <n v="148.19999999999999"/>
    <x v="14"/>
    <s v="November 25, 1994 (Brazil)"/>
    <x v="42"/>
    <n v="9500"/>
    <s v="Adam Bernstein"/>
    <s v="Julia Sweeney"/>
    <s v="Julia Sweeney"/>
    <s v="United States"/>
    <m/>
    <n v="60822"/>
    <n v="4453.4685770750984"/>
    <n v="1"/>
    <s v="Touchstone Pictures"/>
    <n v="77"/>
  </r>
  <r>
    <s v="The Favor"/>
    <x v="0"/>
    <x v="3"/>
    <n v="148.19999999999999"/>
    <x v="14"/>
    <s v="April 29, 1994 (United States)"/>
    <x v="33"/>
    <n v="2700"/>
    <s v="Donald Petrie"/>
    <s v="Sara Parriott"/>
    <s v="Harley Jane Kozak"/>
    <s v="United States"/>
    <n v="13000000"/>
    <n v="3134381"/>
    <n v="229503.58903162053"/>
    <n v="-3.1475493885395553"/>
    <s v="Nelson Entertainment"/>
    <n v="97"/>
  </r>
  <r>
    <s v="The Paper"/>
    <x v="0"/>
    <x v="3"/>
    <n v="148.19999999999999"/>
    <x v="14"/>
    <s v="March 25, 1994 (United States)"/>
    <x v="14"/>
    <n v="13000"/>
    <s v="Ron Howard"/>
    <s v="David Koepp"/>
    <s v="Michael Keaton"/>
    <s v="United States"/>
    <n v="6000000"/>
    <n v="48424341"/>
    <n v="3545695.3242094857"/>
    <n v="0.87609537112750802"/>
    <s v="Universal Pictures"/>
    <n v="112"/>
  </r>
  <r>
    <s v="Terminal Velocity"/>
    <x v="8"/>
    <x v="2"/>
    <n v="148.19999999999999"/>
    <x v="14"/>
    <s v="September 23, 1994 (United States)"/>
    <x v="30"/>
    <n v="13000"/>
    <s v="Deran Sarafian"/>
    <s v="David Twohy"/>
    <s v="Charlie Sheen"/>
    <s v="United States"/>
    <n v="50000000"/>
    <n v="16487349"/>
    <n v="1207225.8506916994"/>
    <n v="-2.0326282290743043"/>
    <s v="Hollywood Pictures"/>
    <n v="102"/>
  </r>
  <r>
    <s v="China Moon"/>
    <x v="0"/>
    <x v="6"/>
    <n v="148.19999999999999"/>
    <x v="14"/>
    <s v="March 4, 1994 (United States)"/>
    <x v="21"/>
    <n v="6200"/>
    <s v="John Bailey"/>
    <s v="Roy Carlson"/>
    <s v="Ed Harris"/>
    <s v="United States"/>
    <n v="15000000"/>
    <n v="3038499"/>
    <n v="222482.98013833989"/>
    <n v="-3.9366479962639449"/>
    <s v="Tig Productions"/>
    <n v="99"/>
  </r>
  <r>
    <s v="Cops and Robbersons"/>
    <x v="1"/>
    <x v="3"/>
    <n v="148.19999999999999"/>
    <x v="14"/>
    <s v="April 15, 1994 (United States)"/>
    <x v="33"/>
    <n v="6400"/>
    <s v="Michael Ritchie"/>
    <s v="Bernie Somers"/>
    <s v="Chevy Chase"/>
    <s v="United States"/>
    <m/>
    <n v="11391093"/>
    <n v="834071.13764822122"/>
    <n v="1"/>
    <s v="TriStar Pictures"/>
    <n v="93"/>
  </r>
  <r>
    <s v="Little Odessa"/>
    <x v="0"/>
    <x v="6"/>
    <n v="148.19999999999999"/>
    <x v="14"/>
    <s v="May 19, 1995 (United States)"/>
    <x v="17"/>
    <n v="7600"/>
    <s v="James Gray"/>
    <s v="James Gray"/>
    <s v="Tim Roth"/>
    <s v="United States"/>
    <n v="2300000"/>
    <n v="1095885"/>
    <n v="80242.172430830033"/>
    <n v="-1.0987603626292906"/>
    <s v="Fine Line Features"/>
    <n v="98"/>
  </r>
  <r>
    <s v="Lassie"/>
    <x v="1"/>
    <x v="8"/>
    <n v="148.19999999999999"/>
    <x v="14"/>
    <s v="July 22, 1994 (United States)"/>
    <x v="23"/>
    <n v="5400"/>
    <s v="Daniel Petrie"/>
    <s v="Eric Knight"/>
    <s v="Helen Slater"/>
    <s v="United States"/>
    <m/>
    <n v="9979683"/>
    <n v="730725.80069169949"/>
    <n v="1"/>
    <s v="Broadway Pictures"/>
    <n v="94"/>
  </r>
  <r>
    <s v="Monkey Trouble"/>
    <x v="1"/>
    <x v="1"/>
    <n v="148.19999999999999"/>
    <x v="14"/>
    <s v="March 18, 1994 (United States)"/>
    <x v="11"/>
    <n v="6500"/>
    <s v="Franco Amurri"/>
    <s v="Franco Amurri"/>
    <s v="Thora Birch"/>
    <s v="Japan"/>
    <m/>
    <n v="16453258"/>
    <n v="1204729.6618577074"/>
    <n v="1"/>
    <s v="New Line Cinema"/>
    <n v="96"/>
  </r>
  <r>
    <s v="Fresh"/>
    <x v="0"/>
    <x v="6"/>
    <n v="148.19999999999999"/>
    <x v="14"/>
    <s v="September 2, 1994 (United States)"/>
    <x v="37"/>
    <n v="12000"/>
    <s v="Boaz Yakin"/>
    <s v="Boaz Yakin"/>
    <s v="Sean Nelson"/>
    <s v="United States"/>
    <n v="3500000"/>
    <n v="8094616"/>
    <n v="592698.66166007903"/>
    <n v="0.56761383121818254"/>
    <s v="LumiÃ¨re Pictures"/>
    <n v="114"/>
  </r>
  <r>
    <s v="The Puppet Masters"/>
    <x v="0"/>
    <x v="4"/>
    <n v="148.19999999999999"/>
    <x v="14"/>
    <s v="October 21, 1994 (United States)"/>
    <x v="23"/>
    <n v="8500"/>
    <s v="Stuart Orme"/>
    <s v="Robert A. Heinlein"/>
    <s v="Donald Sutherland"/>
    <s v="United States"/>
    <m/>
    <n v="8647042"/>
    <n v="633148.03577075095"/>
    <n v="1"/>
    <s v="Hollywood Pictures"/>
    <n v="109"/>
  </r>
  <r>
    <s v="The Scout"/>
    <x v="8"/>
    <x v="3"/>
    <n v="148.19999999999999"/>
    <x v="14"/>
    <s v="September 30, 1994 (United States)"/>
    <x v="20"/>
    <n v="6000"/>
    <s v="Michael Ritchie"/>
    <s v="Roger Angell"/>
    <s v="Albert Brooks"/>
    <s v="United States"/>
    <m/>
    <n v="2694234"/>
    <n v="197275.43418972331"/>
    <n v="1"/>
    <s v="Santo Domingo Film &amp; Music Video"/>
    <n v="101"/>
  </r>
  <r>
    <s v="Backbeat"/>
    <x v="0"/>
    <x v="5"/>
    <n v="148.19999999999999"/>
    <x v="14"/>
    <s v="April 15, 1994 (United States)"/>
    <x v="17"/>
    <n v="5900"/>
    <s v="Iain Softley"/>
    <s v="Iain Softley"/>
    <s v="Stephen Dorff"/>
    <s v="United Kingdom"/>
    <m/>
    <n v="2392589"/>
    <n v="175188.58191699605"/>
    <n v="1"/>
    <s v="Channel Four Films"/>
    <n v="100"/>
  </r>
  <r>
    <s v="Leprechaun 2"/>
    <x v="0"/>
    <x v="3"/>
    <n v="148.19999999999999"/>
    <x v="14"/>
    <s v="April 8, 1994 (United States)"/>
    <x v="26"/>
    <n v="9300"/>
    <s v="Rodman Flender"/>
    <s v="Mark Jones"/>
    <s v="Warwick Davis"/>
    <s v="United States"/>
    <n v="2000000"/>
    <n v="2260622"/>
    <n v="165525.7808300395"/>
    <n v="0.11528773939207881"/>
    <s v="Planet Productions"/>
    <n v="85"/>
  </r>
  <r>
    <s v="Love Affair"/>
    <x v="8"/>
    <x v="3"/>
    <n v="148.19999999999999"/>
    <x v="14"/>
    <s v="October 21, 1994 (United States)"/>
    <x v="22"/>
    <n v="4500"/>
    <s v="Glenn Gordon Caron"/>
    <s v="Mildred Cram"/>
    <s v="Warren Beatty"/>
    <s v="United States"/>
    <n v="60000000"/>
    <n v="18272894"/>
    <n v="1337965.8551383398"/>
    <n v="-2.2835521291810701"/>
    <s v="Mulholland Productions"/>
    <n v="108"/>
  </r>
  <r>
    <s v="Mixed Nuts"/>
    <x v="8"/>
    <x v="3"/>
    <n v="148.19999999999999"/>
    <x v="14"/>
    <s v="December 21, 1994 (United States)"/>
    <x v="20"/>
    <n v="11000"/>
    <s v="Nora Ephron"/>
    <s v="Nora Ephron"/>
    <s v="Steve Martin"/>
    <s v="United States"/>
    <n v="15000000"/>
    <n v="6821850"/>
    <n v="499505.02470355725"/>
    <n v="-1.1988170364343982"/>
    <s v="TriStar Pictures"/>
    <n v="97"/>
  </r>
  <r>
    <s v="Silent Fall"/>
    <x v="0"/>
    <x v="0"/>
    <n v="148.19999999999999"/>
    <x v="14"/>
    <s v="October 28, 1994 (United States)"/>
    <x v="23"/>
    <n v="3700"/>
    <s v="Bruce Beresford"/>
    <s v="Akiva Goldsman"/>
    <s v="Richard Dreyfuss"/>
    <s v="United States"/>
    <n v="30000000"/>
    <n v="3180674"/>
    <n v="232893.22470355729"/>
    <n v="-8.4319631625246725"/>
    <s v="Kouf/Bigelow Productions"/>
    <n v="101"/>
  </r>
  <r>
    <s v="House Party 3"/>
    <x v="0"/>
    <x v="3"/>
    <n v="148.19999999999999"/>
    <x v="14"/>
    <s v="January 12, 1994 (United States)"/>
    <x v="32"/>
    <n v="4800"/>
    <s v="Eric Meza"/>
    <s v="Reginald Hudlin"/>
    <s v="Christopher Reid"/>
    <s v="United States"/>
    <m/>
    <n v="19281235"/>
    <n v="1411797.9382411067"/>
    <n v="1"/>
    <s v="Jackson/McHenry Company,The"/>
    <n v="100"/>
  </r>
  <r>
    <s v="The Air Up There"/>
    <x v="1"/>
    <x v="3"/>
    <n v="148.19999999999999"/>
    <x v="14"/>
    <s v="January 7, 1994 (United States)"/>
    <x v="30"/>
    <n v="8500"/>
    <s v="Paul Michael Glaser"/>
    <s v="Max Apple"/>
    <s v="Kevin Bacon"/>
    <s v="United States"/>
    <n v="17080000"/>
    <n v="21011318"/>
    <n v="1538476.9405138339"/>
    <n v="0.18710477848176874"/>
    <s v="Hollywood Pictures"/>
    <n v="107"/>
  </r>
  <r>
    <s v="Sleep with Me"/>
    <x v="0"/>
    <x v="3"/>
    <n v="148.19999999999999"/>
    <x v="14"/>
    <s v="November 2, 1994 (France)"/>
    <x v="46"/>
    <n v="2500"/>
    <s v="Rory Kelly"/>
    <s v="Duane Dell'Amico"/>
    <s v="Craig Sheffer"/>
    <s v="United States"/>
    <m/>
    <n v="200151"/>
    <n v="14655.325197628457"/>
    <n v="1"/>
    <s v="August Entertainment"/>
    <n v="86"/>
  </r>
  <r>
    <s v="Princess Caraboo"/>
    <x v="1"/>
    <x v="3"/>
    <n v="148.19999999999999"/>
    <x v="14"/>
    <s v="September 16, 1994 (United States)"/>
    <x v="22"/>
    <n v="2500"/>
    <s v="Michael Austin"/>
    <s v="Michael Austin"/>
    <s v="Phoebe Cates"/>
    <s v="United Kingdom"/>
    <m/>
    <n v="3062530"/>
    <n v="224242.56225296442"/>
    <n v="1"/>
    <s v="Ardican Films"/>
    <n v="97"/>
  </r>
  <r>
    <s v="A Low Down Dirty Shame"/>
    <x v="0"/>
    <x v="2"/>
    <n v="148.19999999999999"/>
    <x v="14"/>
    <s v="November 23, 1994 (United States)"/>
    <x v="22"/>
    <n v="6700"/>
    <s v="Keenen Ivory Wayans"/>
    <s v="Keenen Ivory Wayans"/>
    <s v="Keenen Ivory Wayans"/>
    <s v="United States"/>
    <n v="10000000"/>
    <n v="29392418"/>
    <n v="2152152.3456521737"/>
    <n v="0.65977620487024924"/>
    <s v="Caravan Pictures"/>
    <n v="108"/>
  </r>
  <r>
    <s v="Lightning Jack"/>
    <x v="8"/>
    <x v="3"/>
    <n v="148.19999999999999"/>
    <x v="14"/>
    <s v="March 11, 1994 (United States)"/>
    <x v="30"/>
    <n v="6500"/>
    <s v="Simon Wincer"/>
    <s v="Paul Hogan"/>
    <s v="Paul Hogan"/>
    <s v="United States"/>
    <m/>
    <n v="16821273"/>
    <n v="1231676.21472332"/>
    <n v="1"/>
    <s v="Lightning Ridge"/>
    <n v="98"/>
  </r>
  <r>
    <s v="A Pure Formality"/>
    <x v="8"/>
    <x v="6"/>
    <n v="148.19999999999999"/>
    <x v="14"/>
    <s v="May 26, 1995 (United States)"/>
    <x v="3"/>
    <n v="11000"/>
    <s v="Giuseppe Tornatore"/>
    <s v="Giuseppe Tornatore"/>
    <s v="GÃ©rard Depardieu"/>
    <s v="Italy"/>
    <m/>
    <n v="190749"/>
    <n v="13966.898122529643"/>
    <n v="1"/>
    <s v="Cecchi Gori Group Tiger Cinematografica"/>
    <n v="108"/>
  </r>
  <r>
    <s v="Swimming with Sharks"/>
    <x v="0"/>
    <x v="3"/>
    <n v="148.19999999999999"/>
    <x v="14"/>
    <s v="April 21, 1995 (United States)"/>
    <x v="12"/>
    <n v="22000"/>
    <s v="George Huang"/>
    <s v="George Huang"/>
    <s v="Kevin Spacey"/>
    <s v="United States"/>
    <n v="700000"/>
    <n v="382928"/>
    <n v="28038.502766798418"/>
    <n v="-0.82801988885639077"/>
    <s v="Cineville"/>
    <n v="93"/>
  </r>
  <r>
    <s v="I Love Trouble"/>
    <x v="1"/>
    <x v="2"/>
    <n v="148.19999999999999"/>
    <x v="14"/>
    <s v="June 29, 1994 (United States)"/>
    <x v="11"/>
    <n v="12000"/>
    <s v="Charles Shyer"/>
    <s v="Nancy Meyers"/>
    <s v="Nick Nolte"/>
    <s v="United States"/>
    <n v="45000000"/>
    <n v="30806194"/>
    <n v="2255670.9243083"/>
    <n v="-0.46074519948812892"/>
    <s v="Annhall"/>
    <n v="123"/>
  </r>
  <r>
    <s v="A Troll in Central Park"/>
    <x v="2"/>
    <x v="10"/>
    <n v="148.19999999999999"/>
    <x v="14"/>
    <s v="October 7, 1994 (United States)"/>
    <x v="20"/>
    <n v="6300"/>
    <s v="Don Bluth"/>
    <s v="Stu Krieger"/>
    <s v="Dom DeLuise"/>
    <s v="Ireland"/>
    <m/>
    <n v="71368"/>
    <n v="5225.6608695652167"/>
    <n v="1"/>
    <s v="Don Bluth"/>
    <n v="76"/>
  </r>
  <r>
    <s v="Mosquito"/>
    <x v="0"/>
    <x v="4"/>
    <n v="148.19999999999999"/>
    <x v="14"/>
    <s v="November 21, 1994 (Japan)"/>
    <x v="32"/>
    <n v="2200"/>
    <s v="Gary Jones"/>
    <s v="Tom Chaney"/>
    <s v="Gunnar Hansen"/>
    <s v="United States"/>
    <n v="200000"/>
    <m/>
    <n v="0"/>
    <e v="#DIV/0!"/>
    <s v="Antibes Inc."/>
    <n v="92"/>
  </r>
  <r>
    <s v="Blankman"/>
    <x v="8"/>
    <x v="2"/>
    <n v="148.19999999999999"/>
    <x v="14"/>
    <s v="August 19, 1994 (United States)"/>
    <x v="18"/>
    <n v="9200"/>
    <s v="Mike Binder"/>
    <s v="Damon Wayans"/>
    <s v="Damon Wayans"/>
    <s v="United States"/>
    <n v="30000000"/>
    <n v="7941977"/>
    <n v="581522.22895256907"/>
    <n v="-2.7773969881806506"/>
    <s v="Columbia Pictures"/>
    <n v="92"/>
  </r>
  <r>
    <s v="Trading Mom"/>
    <x v="1"/>
    <x v="3"/>
    <n v="148.19999999999999"/>
    <x v="14"/>
    <s v="May 13, 1994 (United States)"/>
    <x v="41"/>
    <n v="1800"/>
    <s v="Tia Brelis"/>
    <s v="Nancy Brelis"/>
    <s v="Sissy Spacek"/>
    <s v="United States"/>
    <m/>
    <n v="319123"/>
    <n v="23366.614920948614"/>
    <n v="1"/>
    <s v="First Look International"/>
    <n v="82"/>
  </r>
  <r>
    <s v="A Simple Twist of Fate"/>
    <x v="8"/>
    <x v="3"/>
    <n v="148.19999999999999"/>
    <x v="14"/>
    <s v="September 2, 1994 (United States)"/>
    <x v="21"/>
    <n v="5200"/>
    <s v="Gillies MacKinnon"/>
    <s v="George Eliot"/>
    <s v="Steve Martin"/>
    <s v="United States"/>
    <m/>
    <n v="3430583"/>
    <n v="251191.89752964425"/>
    <n v="1"/>
    <s v="Touchstone Pictures"/>
    <n v="106"/>
  </r>
  <r>
    <s v="Farinelli"/>
    <x v="0"/>
    <x v="5"/>
    <n v="148.19999999999999"/>
    <x v="14"/>
    <s v="March 17, 1995 (United States)"/>
    <x v="8"/>
    <n v="6500"/>
    <s v="GÃ©rard Corbiau"/>
    <s v="AndrÃ©e Corbiau"/>
    <s v="Stefano Dionisi"/>
    <s v="France"/>
    <m/>
    <n v="1600226"/>
    <n v="117170.69822134386"/>
    <n v="1"/>
    <s v="StÃ©phan Films"/>
    <n v="111"/>
  </r>
  <r>
    <s v="Priest"/>
    <x v="0"/>
    <x v="0"/>
    <n v="148.19999999999999"/>
    <x v="14"/>
    <s v="March 24, 1995 (United States)"/>
    <x v="12"/>
    <n v="9800"/>
    <s v="Antonia Bird"/>
    <s v="Jimmy McGovern"/>
    <s v="Linus Roache"/>
    <s v="United Kingdom"/>
    <m/>
    <n v="4165845"/>
    <n v="305028.76926877466"/>
    <n v="1"/>
    <s v="BBC Films"/>
    <n v="98"/>
  </r>
  <r>
    <s v="Mrs. Parker and the Vicious Circle"/>
    <x v="0"/>
    <x v="5"/>
    <n v="148.19999999999999"/>
    <x v="14"/>
    <s v="November 23, 1994 (United States)"/>
    <x v="5"/>
    <n v="4300"/>
    <s v="Alan Rudolph"/>
    <s v="Alan Rudolph"/>
    <s v="Jennifer Jason Leigh"/>
    <s v="United States"/>
    <n v="7000000"/>
    <n v="2144667"/>
    <n v="157035.39990118577"/>
    <n v="-2.2639099683074342"/>
    <s v="Fine Line Features"/>
    <n v="125"/>
  </r>
  <r>
    <s v="Barcelona"/>
    <x v="8"/>
    <x v="3"/>
    <n v="148.19999999999999"/>
    <x v="14"/>
    <s v="July 29, 1994 (United States)"/>
    <x v="9"/>
    <n v="5800"/>
    <s v="Whit Stillman"/>
    <s v="Whit Stillman"/>
    <s v="Taylor Nichols"/>
    <s v="United States"/>
    <n v="3200000"/>
    <n v="7266973"/>
    <n v="532097.52895256912"/>
    <n v="0.55965159083431304"/>
    <s v="Barcelona Films"/>
    <n v="101"/>
  </r>
  <r>
    <s v="Pred dozhdot"/>
    <x v="4"/>
    <x v="0"/>
    <n v="148.19999999999999"/>
    <x v="14"/>
    <s v="February 24, 1995 (United States)"/>
    <x v="45"/>
    <n v="14000"/>
    <s v="Milcho Manchevski"/>
    <s v="Milcho Manchevski"/>
    <s v="Katrin Cartlidge"/>
    <s v="Republic of Macedonia"/>
    <n v="1900000"/>
    <n v="763847"/>
    <n v="55929.903853754935"/>
    <n v="-1.4874091277441686"/>
    <s v="Aim"/>
    <n v="113"/>
  </r>
  <r>
    <s v="Burnt by the Sun"/>
    <x v="0"/>
    <x v="0"/>
    <n v="148.19999999999999"/>
    <x v="14"/>
    <s v="April 21, 1995 (United States)"/>
    <x v="6"/>
    <n v="15000"/>
    <s v="Nikita Mikhalkov"/>
    <s v="Nikita Mikhalkov"/>
    <s v="Nikita Mikhalkov"/>
    <s v="Russia"/>
    <n v="2800000"/>
    <n v="2313461"/>
    <n v="169394.72341897231"/>
    <n v="-0.21030784612318945"/>
    <s v="Studio Trite"/>
    <n v="135"/>
  </r>
  <r>
    <s v="War of the Buttons"/>
    <x v="1"/>
    <x v="1"/>
    <n v="148.19999999999999"/>
    <x v="14"/>
    <s v="September 29, 1995 (United States)"/>
    <x v="34"/>
    <n v="4100"/>
    <s v="John Roberts"/>
    <s v="Louis Pergaud"/>
    <s v="Gregg Fitzgerald"/>
    <s v="United Kingdom"/>
    <m/>
    <n v="12712"/>
    <n v="930.78972332015803"/>
    <n v="1"/>
    <s v="Enigma Productions"/>
    <n v="94"/>
  </r>
  <r>
    <s v="There Goes My Baby"/>
    <x v="0"/>
    <x v="3"/>
    <n v="148.19999999999999"/>
    <x v="14"/>
    <s v="September 2, 1994 (United States)"/>
    <x v="5"/>
    <n v="1000"/>
    <s v="Floyd Mutrux"/>
    <s v="Floyd Mutrux"/>
    <s v="Dermot Mulroney"/>
    <s v="United States"/>
    <n v="10500000"/>
    <n v="123509"/>
    <n v="9043.4949604743069"/>
    <n v="-84.014047559287178"/>
    <s v="Nelson Entertainment"/>
    <n v="99"/>
  </r>
  <r>
    <s v="The Sum of Us"/>
    <x v="0"/>
    <x v="3"/>
    <n v="148.19999999999999"/>
    <x v="14"/>
    <s v="March 8, 1995 (United States)"/>
    <x v="4"/>
    <n v="5200"/>
    <s v="Geoff Burton"/>
    <s v="David Stevens"/>
    <s v="Jack Thompson"/>
    <s v="Australia"/>
    <m/>
    <n v="766464"/>
    <n v="56121.524110671933"/>
    <n v="1"/>
    <s v="Australian Film Finance Corporation (AFFC)"/>
    <n v="100"/>
  </r>
  <r>
    <s v="Radioland Murders"/>
    <x v="1"/>
    <x v="3"/>
    <n v="148.19999999999999"/>
    <x v="14"/>
    <s v="October 21, 1994 (United States)"/>
    <x v="19"/>
    <n v="3400"/>
    <s v="Mel Smith"/>
    <s v="George Lucas"/>
    <s v="Brian Benben"/>
    <s v="United States"/>
    <n v="15000000"/>
    <n v="1316865"/>
    <n v="96422.624999999985"/>
    <n v="-10.390689250606554"/>
    <s v="Universal Pictures"/>
    <n v="108"/>
  </r>
  <r>
    <s v="The Inkwell"/>
    <x v="0"/>
    <x v="3"/>
    <n v="148.19999999999999"/>
    <x v="14"/>
    <s v="April 22, 1994 (United States)"/>
    <x v="5"/>
    <n v="1400"/>
    <s v="Matty Rich"/>
    <s v="Trey Ellis"/>
    <s v="Larenz Tate"/>
    <s v="United States"/>
    <m/>
    <n v="8880705"/>
    <n v="650257.15464426868"/>
    <n v="1"/>
    <s v="Touchstone Pictures"/>
    <n v="110"/>
  </r>
  <r>
    <s v="Being Human"/>
    <x v="8"/>
    <x v="3"/>
    <n v="148.19999999999999"/>
    <x v="14"/>
    <s v="May 6, 1994 (United States)"/>
    <x v="20"/>
    <n v="3800"/>
    <s v="Bill Forsyth"/>
    <s v="Bill Forsyth"/>
    <s v="Robin Williams"/>
    <s v="United Kingdom"/>
    <n v="40000000"/>
    <n v="1519366"/>
    <n v="111250.02035573122"/>
    <n v="-25.326770508225142"/>
    <s v="Warner Bros."/>
    <n v="122"/>
  </r>
  <r>
    <s v="Jimmy Hollywood"/>
    <x v="0"/>
    <x v="6"/>
    <n v="148.19999999999999"/>
    <x v="14"/>
    <s v="March 30, 1994 (United States)"/>
    <x v="11"/>
    <n v="3100"/>
    <s v="Barry Levinson"/>
    <s v="Barry Levinson"/>
    <s v="Joe Pesci"/>
    <s v="United States"/>
    <n v="30000000"/>
    <n v="3783003"/>
    <n v="276996.5635375494"/>
    <n v="-6.9302078269565213"/>
    <s v="Baltimore Pictures"/>
    <n v="112"/>
  </r>
  <r>
    <s v="Holy Matrimony"/>
    <x v="8"/>
    <x v="3"/>
    <n v="148.19999999999999"/>
    <x v="14"/>
    <s v="April 8, 1994 (United States)"/>
    <x v="27"/>
    <n v="1400"/>
    <s v="Leonard Nimoy"/>
    <s v="David Weisberg"/>
    <s v="Patricia Arquette"/>
    <s v="United States"/>
    <m/>
    <n v="713234"/>
    <n v="52223.951976284581"/>
    <n v="1"/>
    <s v="Aurora Productions LLC"/>
    <n v="93"/>
  </r>
  <r>
    <s v="Tom &amp; Viv"/>
    <x v="8"/>
    <x v="5"/>
    <n v="148.19999999999999"/>
    <x v="14"/>
    <s v="December 2, 1994 (United States)"/>
    <x v="21"/>
    <n v="1600"/>
    <s v="Brian Gilbert"/>
    <s v="Michael Hastings"/>
    <s v="Willem Dafoe"/>
    <s v="United Kingdom"/>
    <m/>
    <n v="538534"/>
    <n v="39432.183201581021"/>
    <n v="1"/>
    <s v="British Screen Productions"/>
    <n v="115"/>
  </r>
  <r>
    <s v="Squanto: A Warrior's Tale"/>
    <x v="1"/>
    <x v="1"/>
    <n v="148.19999999999999"/>
    <x v="14"/>
    <s v="October 28, 1994 (United States)"/>
    <x v="22"/>
    <n v="1100"/>
    <s v="Xavier Koller"/>
    <s v="Darlene Craviotto"/>
    <s v="Adam Beach"/>
    <s v="United States"/>
    <n v="19200000"/>
    <n v="3342223"/>
    <n v="244722.05958498022"/>
    <n v="-4.7446795142035709"/>
    <s v="Walt Disney Pictures"/>
    <n v="102"/>
  </r>
  <r>
    <s v="My Summer Story"/>
    <x v="1"/>
    <x v="3"/>
    <n v="148.19999999999999"/>
    <x v="14"/>
    <s v="September 23, 1994 (United States)"/>
    <x v="41"/>
    <n v="1500"/>
    <s v="Bob Clark"/>
    <s v="Jean Shepherd"/>
    <s v="Charles Grodin"/>
    <s v="United States"/>
    <n v="15000000"/>
    <n v="70936"/>
    <n v="5194.0292490118572"/>
    <n v="-210.45821585654676"/>
    <s v="Metro-Goldwyn-Mayer (MGM)"/>
    <n v="85"/>
  </r>
  <r>
    <s v="Getting Even with Dad"/>
    <x v="1"/>
    <x v="3"/>
    <n v="148.19999999999999"/>
    <x v="14"/>
    <s v="June 17, 1994 (United States)"/>
    <x v="25"/>
    <n v="7600"/>
    <s v="Howard Deutch"/>
    <s v="Tom S. Parker"/>
    <s v="Macaulay Culkin"/>
    <s v="United States"/>
    <n v="30000000"/>
    <n v="18869594"/>
    <n v="1381657.0310276679"/>
    <n v="-0.58985932606711089"/>
    <s v="Metro-Goldwyn-Mayer (MGM)"/>
    <n v="109"/>
  </r>
  <r>
    <s v="River of Grass"/>
    <x v="4"/>
    <x v="0"/>
    <n v="148.19999999999999"/>
    <x v="14"/>
    <s v="October 13, 1995 (United States)"/>
    <x v="14"/>
    <n v="1800"/>
    <s v="Kelly Reichardt"/>
    <s v="Jesse Hartman"/>
    <s v="Lisa Donaldson"/>
    <s v="United States"/>
    <m/>
    <n v="11553"/>
    <n v="845.92618577075086"/>
    <n v="1"/>
    <s v="Good Machine"/>
    <n v="76"/>
  </r>
  <r>
    <s v="Rapa Nui"/>
    <x v="0"/>
    <x v="2"/>
    <n v="148.19999999999999"/>
    <x v="14"/>
    <s v="September 9, 1994 (United States)"/>
    <x v="5"/>
    <n v="4700"/>
    <s v="Kevin Reynolds"/>
    <s v="Kevin Reynolds"/>
    <s v="Jason Scott Lee"/>
    <s v="United States"/>
    <n v="20000000"/>
    <n v="305070"/>
    <n v="22337.635375494068"/>
    <n v="-64.558724227226534"/>
    <s v="Majestic Films International"/>
    <n v="107"/>
  </r>
  <r>
    <s v="The Browning Version"/>
    <x v="0"/>
    <x v="0"/>
    <n v="148.19999999999999"/>
    <x v="14"/>
    <s v="October 12, 1994 (United States)"/>
    <x v="13"/>
    <n v="3100"/>
    <s v="Mike Figgis"/>
    <s v="Terence Rattigan"/>
    <s v="Albert Finney"/>
    <s v="United Kingdom"/>
    <m/>
    <n v="487391"/>
    <n v="35687.424011857707"/>
    <n v="1"/>
    <s v="Percy Main"/>
    <n v="97"/>
  </r>
  <r>
    <s v="Cobb"/>
    <x v="0"/>
    <x v="5"/>
    <n v="148.19999999999999"/>
    <x v="14"/>
    <s v="December 2, 1994 (United States)"/>
    <x v="5"/>
    <n v="7200"/>
    <s v="Ron Shelton"/>
    <s v="Al Stump"/>
    <s v="Tommy Lee Jones"/>
    <s v="United States"/>
    <m/>
    <n v="1007583"/>
    <n v="73776.581324110666"/>
    <n v="1"/>
    <s v="Alcor Films"/>
    <n v="128"/>
  </r>
  <r>
    <s v="Heat"/>
    <x v="0"/>
    <x v="6"/>
    <n v="152.4"/>
    <x v="15"/>
    <s v="December 15, 1995 (United States)"/>
    <x v="7"/>
    <n v="596000"/>
    <s v="Michael Mann"/>
    <s v="Michael Mann"/>
    <s v="Al Pacino"/>
    <s v="United States"/>
    <n v="60000000"/>
    <n v="187436818"/>
    <n v="14113325.624110674"/>
    <n v="0.6798921330386648"/>
    <s v="Warner Bros."/>
    <n v="170"/>
  </r>
  <r>
    <s v="Clueless"/>
    <x v="8"/>
    <x v="3"/>
    <n v="152.4"/>
    <x v="15"/>
    <s v="July 19, 1995 (United States)"/>
    <x v="8"/>
    <n v="193000"/>
    <s v="Amy Heckerling"/>
    <s v="Amy Heckerling"/>
    <s v="Alicia Silverstone"/>
    <s v="United States"/>
    <n v="12000000"/>
    <n v="56631572"/>
    <n v="4264155.9154150207"/>
    <n v="0.78810406322466198"/>
    <s v="Paramount Pictures"/>
    <n v="97"/>
  </r>
  <r>
    <s v="Se7en"/>
    <x v="0"/>
    <x v="6"/>
    <n v="152.4"/>
    <x v="15"/>
    <s v="September 22, 1995 (United States)"/>
    <x v="60"/>
    <n v="1500000"/>
    <s v="David Fincher"/>
    <s v="Andrew Kevin Walker"/>
    <s v="Morgan Freeman"/>
    <s v="United States"/>
    <n v="33000000"/>
    <n v="327333559"/>
    <n v="24647052.565019768"/>
    <n v="0.89918540555140569"/>
    <s v="Cecchi Gori Pictures"/>
    <n v="127"/>
  </r>
  <r>
    <s v="Braveheart"/>
    <x v="0"/>
    <x v="5"/>
    <n v="152.4"/>
    <x v="15"/>
    <s v="May 24, 1995 (United States)"/>
    <x v="28"/>
    <n v="978000"/>
    <s v="Mel Gibson"/>
    <s v="Randall Wallace"/>
    <s v="Mel Gibson"/>
    <s v="United States"/>
    <n v="72000000"/>
    <n v="213216216"/>
    <n v="16054422.588142294"/>
    <n v="0.66231461494467192"/>
    <s v="Icon Entertainment International"/>
    <n v="178"/>
  </r>
  <r>
    <s v="Apollo 13"/>
    <x v="1"/>
    <x v="1"/>
    <n v="152.4"/>
    <x v="15"/>
    <s v="June 30, 1995 (United States)"/>
    <x v="37"/>
    <n v="277000"/>
    <s v="Ron Howard"/>
    <s v="Jim Lovell"/>
    <s v="Tom Hanks"/>
    <s v="United States"/>
    <n v="52000000"/>
    <n v="355237933"/>
    <n v="26748152.662648223"/>
    <n v="0.85361923609661361"/>
    <s v="Universal Pictures"/>
    <n v="140"/>
  </r>
  <r>
    <s v="The Usual Suspects"/>
    <x v="0"/>
    <x v="6"/>
    <n v="152.4"/>
    <x v="15"/>
    <s v="August 16, 1995 (United States)"/>
    <x v="55"/>
    <n v="1000000"/>
    <s v="Bryan Singer"/>
    <s v="Christopher McQuarrie"/>
    <s v="Kevin Spacey"/>
    <s v="United States"/>
    <n v="6000000"/>
    <n v="23341568"/>
    <n v="1757537.0371541504"/>
    <n v="0.74294786022944126"/>
    <s v="PolyGram Filmed Entertainment"/>
    <n v="106"/>
  </r>
  <r>
    <s v="Jumanji"/>
    <x v="1"/>
    <x v="1"/>
    <n v="152.4"/>
    <x v="15"/>
    <s v="December 15, 1995 (United States)"/>
    <x v="9"/>
    <n v="318000"/>
    <s v="Joe Johnston"/>
    <s v="Jonathan Hensleigh"/>
    <s v="Robin Williams"/>
    <s v="United States"/>
    <n v="65000000"/>
    <n v="262821940"/>
    <n v="19789557.142292492"/>
    <n v="0.75268426981400416"/>
    <s v="TriStar Pictures"/>
    <n v="104"/>
  </r>
  <r>
    <s v="Casino"/>
    <x v="0"/>
    <x v="6"/>
    <n v="152.4"/>
    <x v="15"/>
    <s v="November 22, 1995 (United States)"/>
    <x v="7"/>
    <n v="480000"/>
    <s v="Martin Scorsese"/>
    <s v="Nicholas Pileggi"/>
    <s v="Robert De Niro"/>
    <s v="United States"/>
    <n v="52000000"/>
    <n v="116112375"/>
    <n v="8742848.7895256933"/>
    <n v="0.55215798488317891"/>
    <s v="Universal Pictures"/>
    <n v="178"/>
  </r>
  <r>
    <s v="Congo"/>
    <x v="8"/>
    <x v="2"/>
    <n v="152.4"/>
    <x v="15"/>
    <s v="June 9, 1995 (United States)"/>
    <x v="33"/>
    <n v="43000"/>
    <s v="Frank Marshall"/>
    <s v="Michael Crichton"/>
    <s v="Laura Linney"/>
    <s v="United States"/>
    <n v="50000000"/>
    <n v="152022101"/>
    <n v="11446723.415217392"/>
    <n v="0.67110045400569751"/>
    <s v="Paramount Pictures"/>
    <n v="109"/>
  </r>
  <r>
    <s v="Batman Forever"/>
    <x v="8"/>
    <x v="2"/>
    <n v="152.4"/>
    <x v="15"/>
    <s v="June 16, 1995 (United States)"/>
    <x v="20"/>
    <n v="239000"/>
    <s v="Joel Schumacher"/>
    <s v="Bob Kane"/>
    <s v="Val Kilmer"/>
    <s v="United States"/>
    <n v="100000000"/>
    <n v="336567158"/>
    <n v="25342309.722924903"/>
    <n v="0.70288247791544767"/>
    <s v="Warner Bros."/>
    <n v="121"/>
  </r>
  <r>
    <s v="Kids"/>
    <x v="5"/>
    <x v="0"/>
    <n v="152.4"/>
    <x v="15"/>
    <s v="September 1, 1995 (United States)"/>
    <x v="12"/>
    <n v="75000"/>
    <s v="Larry Clark"/>
    <s v="Harmony Korine"/>
    <s v="Leo Fitzpatrick"/>
    <s v="United States"/>
    <n v="1500000"/>
    <n v="7412216"/>
    <n v="558113.49723320163"/>
    <n v="0.7976313696200974"/>
    <s v="Guys Upstairs"/>
    <n v="91"/>
  </r>
  <r>
    <s v="Toy Story"/>
    <x v="2"/>
    <x v="10"/>
    <n v="152.4"/>
    <x v="15"/>
    <s v="November 22, 1995 (United States)"/>
    <x v="28"/>
    <n v="913000"/>
    <s v="John Lasseter"/>
    <s v="John Lasseter"/>
    <s v="Tom Hanks"/>
    <s v="United States"/>
    <n v="30000000"/>
    <n v="394436586"/>
    <n v="29699671.791699607"/>
    <n v="0.92394214668514552"/>
    <s v="Walt Disney Pictures"/>
    <n v="81"/>
  </r>
  <r>
    <s v="Desperado"/>
    <x v="0"/>
    <x v="2"/>
    <n v="152.4"/>
    <x v="15"/>
    <s v="August 25, 1995 (United States)"/>
    <x v="13"/>
    <n v="175000"/>
    <s v="Robert Rodriguez"/>
    <s v="Robert Rodriguez"/>
    <s v="Antonio Banderas"/>
    <s v="United States"/>
    <n v="7000000"/>
    <n v="25405445"/>
    <n v="1912939.6333992097"/>
    <n v="0.72446851452513428"/>
    <s v="Columbia Pictures"/>
    <n v="104"/>
  </r>
  <r>
    <s v="Die Hard with a Vengeance"/>
    <x v="0"/>
    <x v="2"/>
    <n v="152.4"/>
    <x v="15"/>
    <s v="May 19, 1995 (United States)"/>
    <x v="37"/>
    <n v="370000"/>
    <s v="John McTiernan"/>
    <s v="Jonathan Hensleigh"/>
    <s v="Bruce Willis"/>
    <s v="United States"/>
    <n v="90000000"/>
    <n v="366101666"/>
    <n v="27566153.111857712"/>
    <n v="0.75416664725038429"/>
    <s v="Cinergi Pictures Entertainment"/>
    <n v="128"/>
  </r>
  <r>
    <s v="Mortal Kombat"/>
    <x v="8"/>
    <x v="2"/>
    <n v="152.4"/>
    <x v="15"/>
    <s v="August 18, 1995 (United States)"/>
    <x v="1"/>
    <n v="112000"/>
    <s v="Paul W.S. Anderson"/>
    <s v="Ed Boon"/>
    <s v="Christopher Lambert"/>
    <s v="United States"/>
    <n v="18000000"/>
    <n v="122195920"/>
    <n v="9200918.0869565234"/>
    <n v="0.85269557281454245"/>
    <s v="New Line Cinema"/>
    <n v="101"/>
  </r>
  <r>
    <s v="Mallrats"/>
    <x v="0"/>
    <x v="3"/>
    <n v="152.4"/>
    <x v="15"/>
    <s v="October 20, 1995 (United States)"/>
    <x v="12"/>
    <n v="118000"/>
    <s v="Kevin Smith"/>
    <s v="Kevin Smith"/>
    <s v="Shannen Doherty"/>
    <s v="United States"/>
    <n v="8000000"/>
    <n v="2122561"/>
    <n v="159821.29268774705"/>
    <n v="-2.7690318440789214"/>
    <s v="Gramercy Pictures (I)"/>
    <n v="94"/>
  </r>
  <r>
    <s v="12 Monkeys"/>
    <x v="0"/>
    <x v="16"/>
    <n v="152.4"/>
    <x v="15"/>
    <s v="January 5, 1996 (United States)"/>
    <x v="45"/>
    <n v="589000"/>
    <s v="Terry Gilliam"/>
    <s v="Chris Marker"/>
    <s v="Bruce Willis"/>
    <s v="United States"/>
    <n v="29000001"/>
    <n v="168839459"/>
    <n v="12713010.648023717"/>
    <n v="0.82823919733123519"/>
    <s v="Universal Pictures"/>
    <n v="129"/>
  </r>
  <r>
    <s v="Leaving Las Vegas"/>
    <x v="0"/>
    <x v="0"/>
    <n v="152.4"/>
    <x v="15"/>
    <s v="February 9, 1996 (United States)"/>
    <x v="24"/>
    <n v="117000"/>
    <s v="Mike Figgis"/>
    <s v="John O'Brien"/>
    <s v="Nicolas Cage"/>
    <s v="United States"/>
    <n v="3600000"/>
    <n v="32029928"/>
    <n v="2411739.6379446643"/>
    <n v="0.88760511731403202"/>
    <s v="Lumiere Pictures"/>
    <n v="111"/>
  </r>
  <r>
    <s v="Showgirls"/>
    <x v="5"/>
    <x v="0"/>
    <n v="152.4"/>
    <x v="15"/>
    <s v="September 22, 1995 (United States)"/>
    <x v="38"/>
    <n v="64000"/>
    <s v="Paul Verhoeven"/>
    <s v="Joe Eszterhas"/>
    <s v="Elizabeth Berkley"/>
    <s v="France"/>
    <n v="45000000"/>
    <n v="20358624"/>
    <n v="1532931.9652173915"/>
    <n v="-1.2103654942495132"/>
    <s v="Carolco Pictures"/>
    <n v="128"/>
  </r>
  <r>
    <s v="Before Sunrise"/>
    <x v="0"/>
    <x v="0"/>
    <n v="152.4"/>
    <x v="15"/>
    <s v="January 27, 1995 (United States)"/>
    <x v="31"/>
    <n v="282000"/>
    <s v="Richard Linklater"/>
    <s v="Richard Linklater"/>
    <s v="Ethan Hawke"/>
    <s v="United States"/>
    <n v="2500000"/>
    <n v="5987386"/>
    <n v="450828.86679841904"/>
    <n v="0.58245551564572584"/>
    <s v="Castle Rock Entertainment"/>
    <n v="101"/>
  </r>
  <r>
    <s v="Friday"/>
    <x v="0"/>
    <x v="3"/>
    <n v="152.4"/>
    <x v="15"/>
    <s v="April 26, 1995 (United States)"/>
    <x v="4"/>
    <n v="103000"/>
    <s v="F. Gary Gray"/>
    <s v="Ice Cube"/>
    <s v="Ice Cube"/>
    <s v="United States"/>
    <n v="3500000"/>
    <n v="28215918"/>
    <n v="2124558.2525691702"/>
    <n v="0.87595654339511475"/>
    <s v="New Line Cinema"/>
    <n v="91"/>
  </r>
  <r>
    <s v="Sense and Sensibility"/>
    <x v="1"/>
    <x v="0"/>
    <n v="152.4"/>
    <x v="15"/>
    <s v="January 26, 1996 (United States)"/>
    <x v="3"/>
    <n v="106000"/>
    <s v="Ang Lee"/>
    <s v="Jane Austen"/>
    <s v="Emma Thompson"/>
    <s v="United States"/>
    <n v="16000000"/>
    <n v="134582776"/>
    <n v="10133604.279841898"/>
    <n v="0.88111405875592874"/>
    <s v="Columbia Pictures"/>
    <n v="136"/>
  </r>
  <r>
    <s v="Waterworld"/>
    <x v="8"/>
    <x v="2"/>
    <n v="152.4"/>
    <x v="15"/>
    <s v="July 28, 1995 (United States)"/>
    <x v="19"/>
    <n v="186000"/>
    <s v="Kevin Reynolds"/>
    <s v="Peter Rader"/>
    <s v="Kevin Costner"/>
    <s v="United States"/>
    <n v="175000000"/>
    <n v="264218220"/>
    <n v="19894692.059288539"/>
    <n v="0.33766868916155746"/>
    <s v="Universal Pictures"/>
    <n v="135"/>
  </r>
  <r>
    <s v="The Basketball Diaries"/>
    <x v="0"/>
    <x v="5"/>
    <n v="152.4"/>
    <x v="15"/>
    <s v="April 21, 1995 (United States)"/>
    <x v="4"/>
    <n v="105000"/>
    <s v="Scott Kalvert"/>
    <s v="Jim Carroll"/>
    <s v="Leonardo DiCaprio"/>
    <s v="United States"/>
    <n v="2000000"/>
    <n v="2402438"/>
    <n v="180895.03517786565"/>
    <n v="0.16751233538597041"/>
    <s v="New Line Cinema"/>
    <n v="102"/>
  </r>
  <r>
    <s v="Bad Boys"/>
    <x v="0"/>
    <x v="2"/>
    <n v="152.4"/>
    <x v="15"/>
    <s v="April 7, 1995 (United States)"/>
    <x v="15"/>
    <n v="247000"/>
    <s v="Michael Bay"/>
    <s v="George Gallo"/>
    <s v="Will Smith"/>
    <s v="United States"/>
    <n v="19000000"/>
    <n v="141407024"/>
    <n v="10647445.878260871"/>
    <n v="0.86563609456910717"/>
    <s v="Don Simpson/Jerry Bruckheimer Films"/>
    <n v="119"/>
  </r>
  <r>
    <s v="Billy Madison"/>
    <x v="8"/>
    <x v="3"/>
    <n v="152.4"/>
    <x v="15"/>
    <s v="February 10, 1995 (United States)"/>
    <x v="5"/>
    <n v="135000"/>
    <s v="Tamra Davis"/>
    <s v="Tim Herlihy"/>
    <s v="Adam Sandler"/>
    <s v="United States"/>
    <n v="10000000"/>
    <n v="26488734"/>
    <n v="1994507.4415019765"/>
    <n v="0.62248101400391576"/>
    <s v="Universal Pictures"/>
    <n v="89"/>
  </r>
  <r>
    <s v="Mighty Morphin Power Rangers: The Movie"/>
    <x v="1"/>
    <x v="2"/>
    <n v="152.4"/>
    <x v="15"/>
    <s v="June 30, 1995 (United States)"/>
    <x v="33"/>
    <n v="26000"/>
    <s v="Bryan Spicer"/>
    <s v="John Kamps"/>
    <s v="Karan Ashley"/>
    <s v="United States"/>
    <n v="20000000"/>
    <n v="66433194"/>
    <n v="5002183.1845849808"/>
    <n v="0.69894568067884855"/>
    <s v="Twentieth Century Fox"/>
    <n v="95"/>
  </r>
  <r>
    <s v="GoldenEye"/>
    <x v="8"/>
    <x v="2"/>
    <n v="152.4"/>
    <x v="15"/>
    <s v="November 17, 1995 (United States)"/>
    <x v="13"/>
    <n v="243000"/>
    <s v="Martin Campbell"/>
    <s v="Ian Fleming"/>
    <s v="Pierce Brosnan"/>
    <s v="United Kingdom"/>
    <n v="60000000"/>
    <n v="352194034"/>
    <n v="26518957.896047436"/>
    <n v="0.82963936294275786"/>
    <s v="Eon Productions"/>
    <n v="130"/>
  </r>
  <r>
    <s v="Species"/>
    <x v="0"/>
    <x v="2"/>
    <n v="152.4"/>
    <x v="15"/>
    <s v="July 7, 1995 (United States)"/>
    <x v="1"/>
    <n v="76000"/>
    <s v="Roger Donaldson"/>
    <s v="Dennis Feldman"/>
    <s v="Natasha Henstridge"/>
    <s v="United States"/>
    <n v="35000000"/>
    <n v="113374103"/>
    <n v="8536666.6488142312"/>
    <n v="0.69128752445344599"/>
    <s v="Metro-Goldwyn-Mayer (MGM)"/>
    <n v="108"/>
  </r>
  <r>
    <s v="Outbreak"/>
    <x v="0"/>
    <x v="2"/>
    <n v="152.4"/>
    <x v="15"/>
    <s v="March 10, 1995 (United States)"/>
    <x v="14"/>
    <n v="123000"/>
    <s v="Wolfgang Petersen"/>
    <s v="Laurence Dworet"/>
    <s v="Dustin Hoffman"/>
    <s v="United States"/>
    <n v="50000000"/>
    <n v="189859560"/>
    <n v="14295749.478260871"/>
    <n v="0.73664744614387601"/>
    <s v="Warner Bros."/>
    <n v="127"/>
  </r>
  <r>
    <s v="Four Rooms"/>
    <x v="0"/>
    <x v="3"/>
    <n v="152.4"/>
    <x v="15"/>
    <s v="December 25, 1995 (United States)"/>
    <x v="8"/>
    <n v="100000"/>
    <s v="Directors"/>
    <s v="Allison Anders"/>
    <s v="Tim Roth"/>
    <s v="United States"/>
    <n v="4000000"/>
    <n v="4257354"/>
    <n v="320563.61146245064"/>
    <n v="6.044928375700024E-2"/>
    <s v="Miramax"/>
    <n v="98"/>
  </r>
  <r>
    <s v="Empire Records"/>
    <x v="8"/>
    <x v="3"/>
    <n v="152.4"/>
    <x v="15"/>
    <s v="October 20, 1995 (United States)"/>
    <x v="17"/>
    <n v="52000"/>
    <s v="Allan Moyle"/>
    <s v="Carol Heikkinen"/>
    <s v="Anthony LaPaglia"/>
    <s v="United States"/>
    <m/>
    <n v="273188"/>
    <n v="20570.084584980239"/>
    <n v="1"/>
    <s v="Monarchy Enterprises B.V."/>
    <n v="90"/>
  </r>
  <r>
    <s v="The Quick and the Dead"/>
    <x v="0"/>
    <x v="2"/>
    <n v="152.4"/>
    <x v="15"/>
    <s v="February 10, 1995 (United States)"/>
    <x v="5"/>
    <n v="88000"/>
    <s v="Sam Raimi"/>
    <s v="Simon Moore"/>
    <s v="Sharon Stone"/>
    <s v="United States"/>
    <n v="32000000"/>
    <n v="18636537"/>
    <n v="1403264.9401185773"/>
    <n v="-0.71705719791182232"/>
    <s v="TriStar Pictures"/>
    <n v="107"/>
  </r>
  <r>
    <s v="Hackers"/>
    <x v="8"/>
    <x v="3"/>
    <n v="152.4"/>
    <x v="15"/>
    <s v="September 15, 1995 (United States)"/>
    <x v="19"/>
    <n v="66000"/>
    <s v="Iain Softley"/>
    <s v="Rafael Moreu"/>
    <s v="Jonny Lee Miller"/>
    <s v="United States"/>
    <n v="20000000"/>
    <n v="7563728"/>
    <n v="569521.81185770757"/>
    <n v="-1.6441987337461104"/>
    <s v="United Artists"/>
    <n v="105"/>
  </r>
  <r>
    <s v="La Haine"/>
    <x v="4"/>
    <x v="6"/>
    <n v="152.4"/>
    <x v="15"/>
    <s v="February 23, 1996 (United States)"/>
    <x v="31"/>
    <n v="157000"/>
    <s v="Mathieu Kassovitz"/>
    <s v="Mathieu Kassovitz"/>
    <s v="Vincent Cassel"/>
    <s v="France"/>
    <m/>
    <n v="302606"/>
    <n v="22785.155335968382"/>
    <n v="1"/>
    <s v="Le Studio Canal+"/>
    <n v="98"/>
  </r>
  <r>
    <s v="Casper"/>
    <x v="1"/>
    <x v="3"/>
    <n v="152.4"/>
    <x v="15"/>
    <s v="May 26, 1995 (United States)"/>
    <x v="10"/>
    <n v="125000"/>
    <s v="Brad Silberling"/>
    <s v="Joseph Oriolo"/>
    <s v="Bill Pullman"/>
    <s v="United States"/>
    <n v="50000000"/>
    <n v="287928194"/>
    <n v="21679968.757707514"/>
    <n v="0.82634559226249304"/>
    <s v="Universal Pictures"/>
    <n v="100"/>
  </r>
  <r>
    <s v="To Wong Foo Thanks for Everything, Julie Newmar"/>
    <x v="8"/>
    <x v="3"/>
    <n v="152.4"/>
    <x v="15"/>
    <s v="September 8, 1995 (United States)"/>
    <x v="14"/>
    <n v="30000"/>
    <s v="Beeban Kidron"/>
    <s v="Douglas Carter Beane"/>
    <s v="Wesley Snipes"/>
    <s v="United States"/>
    <m/>
    <n v="47774193"/>
    <n v="3597226.785177866"/>
    <n v="1"/>
    <s v="Universal Pictures"/>
    <n v="109"/>
  </r>
  <r>
    <s v="Heavyweights"/>
    <x v="1"/>
    <x v="3"/>
    <n v="152.4"/>
    <x v="15"/>
    <s v="February 17, 1995 (United States)"/>
    <x v="14"/>
    <n v="26000"/>
    <s v="Steven Brill"/>
    <s v="Judd Apatow"/>
    <s v="Tom McGowan"/>
    <s v="United States"/>
    <m/>
    <n v="17689177"/>
    <n v="1331932.1021739133"/>
    <n v="1"/>
    <s v="Caravan Pictures"/>
    <n v="100"/>
  </r>
  <r>
    <s v="Tank Girl"/>
    <x v="0"/>
    <x v="2"/>
    <n v="152.4"/>
    <x v="15"/>
    <s v="March 31, 1995 (United States)"/>
    <x v="20"/>
    <n v="31000"/>
    <s v="Rachel Talalay"/>
    <s v="Alan Martin"/>
    <s v="Lori Petty"/>
    <s v="United States"/>
    <n v="25000000"/>
    <n v="4064495"/>
    <n v="306042.0148221344"/>
    <n v="-5.1508256253236873"/>
    <s v="Image Comics"/>
    <n v="104"/>
  </r>
  <r>
    <s v="Now and Then"/>
    <x v="8"/>
    <x v="3"/>
    <n v="152.4"/>
    <x v="15"/>
    <s v="October 20, 1995 (United States)"/>
    <x v="8"/>
    <n v="28000"/>
    <s v="Lesli Linka Glatter"/>
    <s v="I. Marlene King"/>
    <s v="Christina Ricci"/>
    <s v="United States"/>
    <m/>
    <n v="37591674"/>
    <n v="2830519.3268774706"/>
    <n v="1"/>
    <s v="New Line Cinema"/>
    <n v="100"/>
  </r>
  <r>
    <s v="Pocahontas"/>
    <x v="2"/>
    <x v="10"/>
    <n v="152.4"/>
    <x v="15"/>
    <s v="June 23, 1995 (United States)"/>
    <x v="17"/>
    <n v="175000"/>
    <s v="Mike Gabriel"/>
    <s v="Carl Binder"/>
    <s v="Mel Gibson"/>
    <s v="United States"/>
    <n v="55000000"/>
    <n v="346079773"/>
    <n v="26058575.793083008"/>
    <n v="0.84107710334172003"/>
    <s v="Walt Disney Pictures"/>
    <n v="81"/>
  </r>
  <r>
    <s v="A Goofy Movie"/>
    <x v="2"/>
    <x v="10"/>
    <n v="152.4"/>
    <x v="15"/>
    <s v="April 7, 1995 (United States)"/>
    <x v="15"/>
    <n v="48000"/>
    <s v="Kevin Lima"/>
    <s v="Jymn Magon"/>
    <s v="Bill Farmer"/>
    <s v="United States"/>
    <n v="18000000"/>
    <n v="35348597"/>
    <n v="2661623.6081027673"/>
    <n v="0.49078601337416589"/>
    <s v="Walt Disney Pictures"/>
    <n v="78"/>
  </r>
  <r>
    <s v="Dangerous Minds"/>
    <x v="0"/>
    <x v="5"/>
    <n v="152.4"/>
    <x v="15"/>
    <s v="August 11, 1995 (United States)"/>
    <x v="16"/>
    <n v="50000"/>
    <s v="John N. Smith"/>
    <s v="LouAnne Johnson"/>
    <s v="Michelle Pfeiffer"/>
    <s v="United States"/>
    <n v="23000000"/>
    <n v="179519401"/>
    <n v="13517172.288735179"/>
    <n v="0.8718801429155838"/>
    <s v="Hollywood Pictures"/>
    <n v="99"/>
  </r>
  <r>
    <s v="Crimson Tide"/>
    <x v="0"/>
    <x v="2"/>
    <n v="152.4"/>
    <x v="15"/>
    <s v="May 12, 1995 (United States)"/>
    <x v="4"/>
    <n v="105000"/>
    <s v="Tony Scott"/>
    <s v="Michael Schiffer"/>
    <s v="Gene Hackman"/>
    <s v="United States"/>
    <n v="53000000"/>
    <n v="157387195"/>
    <n v="11850695.908102768"/>
    <n v="0.66325087628634594"/>
    <s v="Hollywood Pictures"/>
    <n v="116"/>
  </r>
  <r>
    <s v="To Die For"/>
    <x v="0"/>
    <x v="3"/>
    <n v="152.4"/>
    <x v="15"/>
    <s v="October 6, 1995 (United States)"/>
    <x v="8"/>
    <n v="45000"/>
    <s v="Gus Van Sant"/>
    <s v="Joyce Maynard"/>
    <s v="Nicole Kidman"/>
    <s v="United States"/>
    <n v="20000000"/>
    <n v="21284514"/>
    <n v="1602648.1885375497"/>
    <n v="6.0349698376951429E-2"/>
    <s v="Columbia Pictures"/>
    <n v="106"/>
  </r>
  <r>
    <s v="Sabrina"/>
    <x v="1"/>
    <x v="3"/>
    <n v="152.4"/>
    <x v="15"/>
    <s v="December 15, 1995 (United States)"/>
    <x v="21"/>
    <n v="38000"/>
    <s v="Sydney Pollack"/>
    <s v="Samuel A. Taylor"/>
    <s v="Harrison Ford"/>
    <s v="Germany"/>
    <n v="58000000"/>
    <n v="53672080"/>
    <n v="4041316.6956521743"/>
    <n v="-8.0636338297304669E-2"/>
    <s v="Constellation Entertainment"/>
    <n v="127"/>
  </r>
  <r>
    <s v="Ghost in the Shell"/>
    <x v="11"/>
    <x v="10"/>
    <n v="152.4"/>
    <x v="15"/>
    <s v="March 29, 1996 (United States)"/>
    <x v="45"/>
    <n v="133000"/>
    <s v="Mamoru Oshii"/>
    <s v="Shirow Masamune"/>
    <s v="Atsuko Tanaka"/>
    <s v="Japan"/>
    <m/>
    <n v="516540"/>
    <n v="38893.624505928856"/>
    <n v="1"/>
    <s v="KÃ´dansha"/>
    <n v="83"/>
  </r>
  <r>
    <s v="While You Were Sleeping"/>
    <x v="1"/>
    <x v="3"/>
    <n v="152.4"/>
    <x v="15"/>
    <s v="April 21, 1995 (United States)"/>
    <x v="17"/>
    <n v="95000"/>
    <s v="Jon Turteltaub"/>
    <s v="Daniel G. Sullivan"/>
    <s v="Sandra Bullock"/>
    <s v="United States"/>
    <n v="17000000"/>
    <n v="182057016"/>
    <n v="13708245.671146248"/>
    <n v="0.90662265935414432"/>
    <s v="Hollywood Pictures"/>
    <n v="103"/>
  </r>
  <r>
    <s v="Get Shorty"/>
    <x v="0"/>
    <x v="3"/>
    <n v="152.4"/>
    <x v="15"/>
    <s v="October 20, 1995 (United States)"/>
    <x v="15"/>
    <n v="78000"/>
    <s v="Barry Sonnenfeld"/>
    <s v="Elmore Leonard"/>
    <s v="Gene Hackman"/>
    <s v="United States"/>
    <n v="30250000"/>
    <n v="115101622"/>
    <n v="8666742.6841897238"/>
    <n v="0.73718876003328604"/>
    <s v="Metro-Goldwyn-Mayer (MGM)"/>
    <n v="105"/>
  </r>
  <r>
    <s v="Tommy Boy"/>
    <x v="8"/>
    <x v="1"/>
    <n v="152.4"/>
    <x v="15"/>
    <s v="March 31, 1995 (United States)"/>
    <x v="12"/>
    <n v="79000"/>
    <s v="Peter Segal"/>
    <s v="Bonnie Turner"/>
    <s v="Chris Farley"/>
    <s v="United States"/>
    <m/>
    <n v="32679899"/>
    <n v="2460680.1420948622"/>
    <n v="1"/>
    <s v="Broadway Pictures"/>
    <n v="97"/>
  </r>
  <r>
    <s v="Babe"/>
    <x v="2"/>
    <x v="3"/>
    <n v="152.4"/>
    <x v="15"/>
    <s v="August 4, 1995 (United States)"/>
    <x v="8"/>
    <n v="119000"/>
    <s v="Chris Noonan"/>
    <s v="Dick King-Smith"/>
    <s v="James Cromwell"/>
    <s v="Australia"/>
    <n v="30000000"/>
    <n v="254134910"/>
    <n v="19135454.685770754"/>
    <n v="0.88195246375242187"/>
    <s v="Universal Pictures"/>
    <n v="91"/>
  </r>
  <r>
    <s v="Dead Man Walking"/>
    <x v="0"/>
    <x v="6"/>
    <n v="152.4"/>
    <x v="15"/>
    <s v="February 2, 1996 (United States)"/>
    <x v="24"/>
    <n v="90000"/>
    <s v="Tim Robbins"/>
    <s v="Helen Prejean"/>
    <s v="Susan Sarandon"/>
    <s v="United Kingdom"/>
    <n v="11000000"/>
    <n v="39363635"/>
    <n v="2963941.6867588935"/>
    <n v="0.72055426283675272"/>
    <s v="Havoc"/>
    <n v="122"/>
  </r>
  <r>
    <s v="The Brady Bunch Movie"/>
    <x v="8"/>
    <x v="3"/>
    <n v="152.4"/>
    <x v="15"/>
    <s v="February 17, 1995 (United States)"/>
    <x v="10"/>
    <n v="21000"/>
    <s v="Betty Thomas"/>
    <s v="Sherwood Schwartz"/>
    <s v="Shelley Long"/>
    <s v="United States"/>
    <n v="12000000"/>
    <n v="46576136"/>
    <n v="3507017.354940712"/>
    <n v="0.7423573308013357"/>
    <s v="Paramount Pictures"/>
    <n v="90"/>
  </r>
  <r>
    <s v="Johnny Mnemonic"/>
    <x v="0"/>
    <x v="2"/>
    <n v="152.4"/>
    <x v="15"/>
    <s v="May 26, 1995 (United States)"/>
    <x v="46"/>
    <n v="68000"/>
    <s v="Robert Longo"/>
    <s v="William Gibson"/>
    <s v="Keanu Reeves"/>
    <s v="Canada"/>
    <n v="26000000"/>
    <n v="19075720"/>
    <n v="1436333.85770751"/>
    <n v="-0.36298918205970732"/>
    <s v="TriStar Pictures"/>
    <n v="96"/>
  </r>
  <r>
    <s v="Just Cause"/>
    <x v="0"/>
    <x v="2"/>
    <n v="152.4"/>
    <x v="15"/>
    <s v="February 17, 1995 (United States)"/>
    <x v="5"/>
    <n v="25000"/>
    <s v="Arne Glimcher"/>
    <s v="John Katzenbach"/>
    <s v="Sean Connery"/>
    <s v="United States"/>
    <m/>
    <n v="36853222"/>
    <n v="2774916.5181818185"/>
    <n v="1"/>
    <s v="Warner Bros."/>
    <n v="102"/>
  </r>
  <r>
    <s v="The Bridges of Madison County"/>
    <x v="8"/>
    <x v="0"/>
    <n v="152.4"/>
    <x v="15"/>
    <s v="June 2, 1995 (United States)"/>
    <x v="37"/>
    <n v="76000"/>
    <s v="Clint Eastwood"/>
    <s v="Richard LaGravenese"/>
    <s v="Clint Eastwood"/>
    <s v="United States"/>
    <n v="24000000"/>
    <n v="182016617"/>
    <n v="13705203.770158105"/>
    <n v="0.86814390688296328"/>
    <s v="Warner Bros."/>
    <n v="135"/>
  </r>
  <r>
    <s v="Strange Days"/>
    <x v="0"/>
    <x v="2"/>
    <n v="152.4"/>
    <x v="15"/>
    <s v="October 13, 1995 (United States)"/>
    <x v="13"/>
    <n v="68000"/>
    <s v="Kathryn Bigelow"/>
    <s v="James Cameron"/>
    <s v="Ralph Fiennes"/>
    <s v="United States"/>
    <n v="42000000"/>
    <n v="7959291"/>
    <n v="599306.29861660092"/>
    <n v="-4.2768519206044857"/>
    <s v="Lightstorm Entertainment"/>
    <n v="145"/>
  </r>
  <r>
    <s v="Cutthroat Island"/>
    <x v="8"/>
    <x v="2"/>
    <n v="152.4"/>
    <x v="15"/>
    <s v="December 22, 1995 (United States)"/>
    <x v="46"/>
    <n v="27000"/>
    <s v="Renny Harlin"/>
    <s v="Michael Frost Beckner"/>
    <s v="Geena Davis"/>
    <s v="France"/>
    <n v="98000000"/>
    <n v="10017322"/>
    <n v="754268.71185770759"/>
    <n v="-8.7830537942176559"/>
    <s v="Beckner/Gorman Productions"/>
    <n v="124"/>
  </r>
  <r>
    <s v="Judge Dredd"/>
    <x v="0"/>
    <x v="2"/>
    <n v="152.4"/>
    <x v="15"/>
    <s v="June 30, 1995 (United States)"/>
    <x v="41"/>
    <n v="112000"/>
    <s v="Danny Cannon"/>
    <s v="John Wagner"/>
    <s v="Sylvester Stallone"/>
    <s v="United States"/>
    <n v="90000000"/>
    <n v="113493481"/>
    <n v="8545655.3875494078"/>
    <n v="0.20700291147118838"/>
    <s v="Hollywood Pictures"/>
    <n v="96"/>
  </r>
  <r>
    <s v="The City of Lost Children"/>
    <x v="0"/>
    <x v="7"/>
    <n v="152.4"/>
    <x v="15"/>
    <s v="December 15, 1995 (United States)"/>
    <x v="24"/>
    <n v="66000"/>
    <s v="Marc Caro"/>
    <s v="Gilles Adrien"/>
    <s v="Ron Perlman"/>
    <s v="France"/>
    <n v="18000000"/>
    <n v="1781465"/>
    <n v="134137.97727272729"/>
    <n v="-9.1040435821079839"/>
    <s v="Constellation"/>
    <n v="112"/>
  </r>
  <r>
    <s v="Copycat"/>
    <x v="0"/>
    <x v="0"/>
    <n v="152.4"/>
    <x v="15"/>
    <s v="October 27, 1995 (United States)"/>
    <x v="14"/>
    <n v="56000"/>
    <s v="Jon Amiel"/>
    <s v="Ann Biderman"/>
    <s v="Sigourney Weaver"/>
    <s v="United States"/>
    <n v="20000000"/>
    <n v="32051917"/>
    <n v="2413395.331422925"/>
    <n v="0.37601236144471484"/>
    <s v="New Regency Productions"/>
    <n v="123"/>
  </r>
  <r>
    <s v="Major Payne"/>
    <x v="8"/>
    <x v="1"/>
    <n v="152.4"/>
    <x v="15"/>
    <s v="March 24, 1995 (United States)"/>
    <x v="21"/>
    <n v="32000"/>
    <s v="Nick Castle"/>
    <s v="Joe Connelly"/>
    <s v="Damon Wayans"/>
    <s v="United States"/>
    <m/>
    <n v="30112050"/>
    <n v="2267330.2470355732"/>
    <n v="1"/>
    <s v="Universal Pictures"/>
    <n v="95"/>
  </r>
  <r>
    <s v="Powder"/>
    <x v="8"/>
    <x v="0"/>
    <n v="152.4"/>
    <x v="15"/>
    <s v="October 27, 1995 (United States)"/>
    <x v="14"/>
    <n v="29000"/>
    <s v="Victor Salva"/>
    <s v="Victor Salva"/>
    <s v="Mary Steenburgen"/>
    <s v="United States"/>
    <n v="9500000"/>
    <n v="30862156"/>
    <n v="2323810.5604743087"/>
    <n v="0.69217963903753188"/>
    <s v="Caravan Pictures"/>
    <n v="111"/>
  </r>
  <r>
    <s v="A Little Princess"/>
    <x v="2"/>
    <x v="0"/>
    <n v="152.4"/>
    <x v="15"/>
    <s v="May 19, 1995 (United States)"/>
    <x v="3"/>
    <n v="33000"/>
    <s v="Alfonso CuarÃ³n"/>
    <s v="Frances Hodgson Burnett"/>
    <s v="Liesel Matthews"/>
    <s v="United States"/>
    <n v="17000000"/>
    <n v="10015449"/>
    <n v="754127.68162055349"/>
    <n v="-0.6973777211585821"/>
    <s v="Warner Bros."/>
    <n v="97"/>
  </r>
  <r>
    <s v="The American President"/>
    <x v="8"/>
    <x v="3"/>
    <n v="152.4"/>
    <x v="15"/>
    <s v="November 17, 1995 (United States)"/>
    <x v="8"/>
    <n v="54000"/>
    <s v="Rob Reiner"/>
    <s v="Aaron Sorkin"/>
    <s v="Michael Douglas"/>
    <s v="United States"/>
    <n v="62000000"/>
    <n v="107879496"/>
    <n v="8122942.2877470367"/>
    <n v="0.42528467133365178"/>
    <s v="Universal Pictures"/>
    <n v="114"/>
  </r>
  <r>
    <s v="Under Siege 2: Dark Territory"/>
    <x v="0"/>
    <x v="2"/>
    <n v="152.4"/>
    <x v="15"/>
    <s v="July 14, 1995 (United States)"/>
    <x v="30"/>
    <n v="45000"/>
    <s v="Geoff Murphy"/>
    <s v="Richard Hatem"/>
    <s v="Steven Seagal"/>
    <s v="United States"/>
    <n v="60000000"/>
    <n v="104324083"/>
    <n v="7855232.3365612654"/>
    <n v="0.42486913592137687"/>
    <s v="Warner Bros."/>
    <n v="100"/>
  </r>
  <r>
    <s v="Higher Learning"/>
    <x v="0"/>
    <x v="6"/>
    <n v="152.4"/>
    <x v="15"/>
    <s v="January 11, 1995 (United States)"/>
    <x v="16"/>
    <n v="19000"/>
    <s v="John Singleton"/>
    <s v="John Singleton"/>
    <s v="Omar Epps"/>
    <s v="United States"/>
    <m/>
    <n v="38290723"/>
    <n v="2883155.2298418977"/>
    <n v="1"/>
    <s v="Columbia Pictures"/>
    <n v="127"/>
  </r>
  <r>
    <s v="Mr. Holland's Opus"/>
    <x v="1"/>
    <x v="0"/>
    <n v="152.4"/>
    <x v="15"/>
    <s v="January 19, 1996 (United States)"/>
    <x v="4"/>
    <n v="36000"/>
    <s v="Stephen Herek"/>
    <s v="Patrick Sheane Duncan"/>
    <s v="Richard Dreyfuss"/>
    <s v="United States"/>
    <n v="23000000"/>
    <n v="106269971"/>
    <n v="8001750.7808300406"/>
    <n v="0.78357009243937781"/>
    <s v="Hollywood Pictures"/>
    <n v="143"/>
  </r>
  <r>
    <s v="The Prophecy"/>
    <x v="0"/>
    <x v="2"/>
    <n v="152.4"/>
    <x v="15"/>
    <s v="September 1, 1995 (United States)"/>
    <x v="16"/>
    <n v="30000"/>
    <s v="Gregory Widen"/>
    <s v="Gregory Widen"/>
    <s v="Christopher Walken"/>
    <s v="United States"/>
    <n v="8000000"/>
    <n v="16115878"/>
    <n v="1213468.2841897234"/>
    <n v="0.50359515007497579"/>
    <s v="First Look International"/>
    <n v="98"/>
  </r>
  <r>
    <s v="Dead Man"/>
    <x v="0"/>
    <x v="1"/>
    <n v="152.4"/>
    <x v="15"/>
    <s v="May 10, 1996 (United States)"/>
    <x v="37"/>
    <n v="92000"/>
    <s v="Jim Jarmusch"/>
    <s v="Jim Jarmusch"/>
    <s v="Johnny Depp"/>
    <s v="United States"/>
    <n v="9000000"/>
    <n v="1037847"/>
    <n v="78146.187154150204"/>
    <n v="-7.671798444279359"/>
    <s v="Pandora Filmproduktion"/>
    <n v="121"/>
  </r>
  <r>
    <s v="Ace Ventura: When Nature Calls"/>
    <x v="8"/>
    <x v="1"/>
    <n v="152.4"/>
    <x v="15"/>
    <s v="November 10, 1995 (United States)"/>
    <x v="5"/>
    <n v="206000"/>
    <s v="Steve Oedekerk"/>
    <s v="Jack Bernstein"/>
    <s v="Jim Carrey"/>
    <s v="United States"/>
    <n v="30000000"/>
    <n v="212385533"/>
    <n v="15991875.113241108"/>
    <n v="0.85874744114515555"/>
    <s v="Morgan Creek Entertainment"/>
    <n v="90"/>
  </r>
  <r>
    <s v="Dolores Claiborne"/>
    <x v="0"/>
    <x v="6"/>
    <n v="152.4"/>
    <x v="15"/>
    <s v="March 24, 1995 (United States)"/>
    <x v="34"/>
    <n v="41000"/>
    <s v="Taylor Hackford"/>
    <s v="Stephen King"/>
    <s v="Kathy Bates"/>
    <s v="United States"/>
    <m/>
    <n v="24361867"/>
    <n v="1834361.9223320161"/>
    <n v="1"/>
    <s v="Castle Rock Entertainment"/>
    <n v="132"/>
  </r>
  <r>
    <s v="First Knight"/>
    <x v="8"/>
    <x v="2"/>
    <n v="152.4"/>
    <x v="15"/>
    <s v="July 7, 1995 (United States)"/>
    <x v="22"/>
    <n v="70000"/>
    <s v="Jerry Zucker"/>
    <s v="Lorne Cameron"/>
    <s v="Sean Connery"/>
    <s v="United States"/>
    <n v="55000000"/>
    <n v="127600435"/>
    <n v="9607858.8409090918"/>
    <n v="0.56896698667210654"/>
    <s v="Columbia Pictures"/>
    <n v="134"/>
  </r>
  <r>
    <s v="Jade"/>
    <x v="0"/>
    <x v="6"/>
    <n v="152.4"/>
    <x v="15"/>
    <s v="October 13, 1995 (United States)"/>
    <x v="11"/>
    <n v="12000"/>
    <s v="William Friedkin"/>
    <s v="Joe Eszterhas"/>
    <s v="David Caruso"/>
    <s v="United States"/>
    <n v="50000000"/>
    <n v="9851610"/>
    <n v="741791.18774703564"/>
    <n v="-4.0753125631242"/>
    <s v="Paramount Pictures"/>
    <n v="95"/>
  </r>
  <r>
    <s v="The Big Green"/>
    <x v="1"/>
    <x v="3"/>
    <n v="152.4"/>
    <x v="15"/>
    <s v="September 29, 1995 (United States)"/>
    <x v="41"/>
    <n v="9500"/>
    <s v="Holly Goldberg Sloan"/>
    <s v="Holly Goldberg Sloan"/>
    <s v="Steve Guttenberg"/>
    <s v="United States"/>
    <n v="12000000"/>
    <n v="17736619"/>
    <n v="1335504.3160079054"/>
    <n v="0.3234336262170372"/>
    <s v="Caravan Pictures"/>
    <n v="100"/>
  </r>
  <r>
    <s v="Virtuosity"/>
    <x v="0"/>
    <x v="2"/>
    <n v="152.4"/>
    <x v="15"/>
    <s v="August 4, 1995 (United States)"/>
    <x v="41"/>
    <n v="29000"/>
    <s v="Brett Leonard"/>
    <s v="Eric Bernt"/>
    <s v="Denzel Washington"/>
    <s v="United States"/>
    <n v="30000000"/>
    <n v="24047675"/>
    <n v="1810704.3824110674"/>
    <n v="-0.24752184982539893"/>
    <s v="Paramount Pictures"/>
    <n v="106"/>
  </r>
  <r>
    <s v="Halloween: The Curse of Michael Myers"/>
    <x v="0"/>
    <x v="4"/>
    <n v="152.4"/>
    <x v="15"/>
    <s v="September 29, 1995 (United States)"/>
    <x v="25"/>
    <n v="32000"/>
    <s v="Joe Chappelle"/>
    <s v="Debra Hill"/>
    <s v="Donald Pleasence"/>
    <s v="United States"/>
    <n v="5000000"/>
    <n v="15116634"/>
    <n v="1138228.7656126483"/>
    <n v="0.66923853550995549"/>
    <s v="Halloween VI Productions"/>
    <n v="87"/>
  </r>
  <r>
    <s v="Father of the Bride Part II"/>
    <x v="1"/>
    <x v="3"/>
    <n v="152.4"/>
    <x v="15"/>
    <s v="December 8, 1995 (United States)"/>
    <x v="10"/>
    <n v="36000"/>
    <s v="Charles Shyer"/>
    <s v="Albert Hackett"/>
    <s v="Steve Martin"/>
    <s v="United States"/>
    <n v="30000000"/>
    <n v="76594107"/>
    <n v="5767263.7879446652"/>
    <n v="0.60832495899456074"/>
    <s v="Sandollar Productions"/>
    <n v="106"/>
  </r>
  <r>
    <s v="Assassins"/>
    <x v="0"/>
    <x v="2"/>
    <n v="152.4"/>
    <x v="15"/>
    <s v="October 6, 1995 (United States)"/>
    <x v="21"/>
    <n v="79000"/>
    <s v="Richard Donner"/>
    <s v="Lilly Wachowski"/>
    <s v="Sylvester Stallone"/>
    <s v="France"/>
    <n v="50000000"/>
    <n v="30303072"/>
    <n v="2281713.5241106721"/>
    <n v="-0.64999772960312407"/>
    <s v="Warner Bros."/>
    <n v="132"/>
  </r>
  <r>
    <s v="French Kiss"/>
    <x v="8"/>
    <x v="3"/>
    <n v="152.4"/>
    <x v="15"/>
    <s v="May 5, 1995 (United States)"/>
    <x v="14"/>
    <n v="48000"/>
    <s v="Lawrence Kasdan"/>
    <s v="Adam Brooks"/>
    <s v="Meg Ryan"/>
    <s v="United Kingdom"/>
    <m/>
    <n v="101982854"/>
    <n v="7678946.1213438744"/>
    <n v="1"/>
    <s v="Polygram Filmed Entertainment"/>
    <n v="111"/>
  </r>
  <r>
    <s v="A Walk in the Clouds"/>
    <x v="8"/>
    <x v="0"/>
    <n v="152.4"/>
    <x v="15"/>
    <s v="August 11, 1995 (United States)"/>
    <x v="17"/>
    <n v="32000"/>
    <s v="Alfonso Arau"/>
    <s v="Robert Mark Kamen"/>
    <s v="Keanu Reeves"/>
    <s v="United States"/>
    <n v="20000000"/>
    <n v="50008143"/>
    <n v="3765435.2733201585"/>
    <n v="0.60006513339237577"/>
    <s v="Twentieth Century Fox"/>
    <n v="102"/>
  </r>
  <r>
    <s v="It Takes Two"/>
    <x v="1"/>
    <x v="3"/>
    <n v="152.4"/>
    <x v="15"/>
    <s v="November 17, 1995 (United States)"/>
    <x v="23"/>
    <n v="21000"/>
    <s v="Andy Tennant"/>
    <s v="Deborah Dean Davis"/>
    <s v="Kirstie Alley"/>
    <s v="United States"/>
    <m/>
    <n v="19474589"/>
    <n v="1466367.2745059291"/>
    <n v="1"/>
    <s v="Dualstar Productions"/>
    <n v="101"/>
  </r>
  <r>
    <s v="Rob Roy"/>
    <x v="0"/>
    <x v="1"/>
    <n v="152.4"/>
    <x v="15"/>
    <s v="April 14, 1995 (United States)"/>
    <x v="15"/>
    <n v="41000"/>
    <s v="Michael Caton-Jones"/>
    <s v="Alan Sharp"/>
    <s v="Liam Neeson"/>
    <s v="United Kingdom"/>
    <n v="28000000"/>
    <n v="31596911"/>
    <n v="2379134.9982213443"/>
    <n v="0.11383742543693591"/>
    <s v="United Artists"/>
    <n v="139"/>
  </r>
  <r>
    <s v="Dead Presidents"/>
    <x v="0"/>
    <x v="2"/>
    <n v="152.4"/>
    <x v="15"/>
    <s v="October 6, 1995 (United States)"/>
    <x v="15"/>
    <n v="21000"/>
    <s v="Albert Hughes"/>
    <s v="Allen Hughes"/>
    <s v="Larenz Tate"/>
    <s v="United States"/>
    <n v="10000000"/>
    <n v="24147179"/>
    <n v="1818196.6796442689"/>
    <n v="0.58587295021087138"/>
    <s v="Caravan Pictures"/>
    <n v="119"/>
  </r>
  <r>
    <s v="The Baby-Sitters Club"/>
    <x v="1"/>
    <x v="3"/>
    <n v="152.4"/>
    <x v="15"/>
    <s v="August 18, 1995 (United States)"/>
    <x v="1"/>
    <n v="5500"/>
    <s v="Melanie Mayron"/>
    <s v="Ann M. Martin"/>
    <s v="Schuyler Fisk"/>
    <s v="United States"/>
    <n v="6500000"/>
    <n v="9685976"/>
    <n v="729319.5367588934"/>
    <n v="0.32892668740868242"/>
    <s v="Beacon Communications"/>
    <n v="94"/>
  </r>
  <r>
    <s v="Waiting to Exhale"/>
    <x v="0"/>
    <x v="3"/>
    <n v="152.4"/>
    <x v="15"/>
    <s v="December 22, 1995 (United States)"/>
    <x v="22"/>
    <n v="10000"/>
    <s v="Forest Whitaker"/>
    <s v="Terry McMillan"/>
    <s v="Whitney Houston"/>
    <s v="United States"/>
    <n v="16000000"/>
    <n v="81452156"/>
    <n v="6133057.5960474312"/>
    <n v="0.80356566620532421"/>
    <s v="Twentieth Century Fox"/>
    <n v="124"/>
  </r>
  <r>
    <s v="Welcome to the Dollhouse"/>
    <x v="0"/>
    <x v="3"/>
    <n v="152.4"/>
    <x v="15"/>
    <s v="May 24, 1996 (United States)"/>
    <x v="34"/>
    <n v="33000"/>
    <s v="Todd Solondz"/>
    <s v="Todd Solondz"/>
    <s v="Heather Matarazzo"/>
    <s v="United States"/>
    <n v="800000"/>
    <n v="4569019"/>
    <n v="344030.87727272732"/>
    <n v="0.82490770994824048"/>
    <s v="Suburban Pictures"/>
    <n v="88"/>
  </r>
  <r>
    <s v="The Indian in the Cupboard"/>
    <x v="1"/>
    <x v="0"/>
    <n v="152.4"/>
    <x v="15"/>
    <s v="July 14, 1995 (United States)"/>
    <x v="22"/>
    <n v="27000"/>
    <s v="Frank Oz"/>
    <s v="Lynne Reid Banks"/>
    <s v="Hal Scardino"/>
    <s v="United States"/>
    <n v="45000000"/>
    <n v="35656131"/>
    <n v="2684779.8243083009"/>
    <n v="-0.26205504461490786"/>
    <s v="Columbia Pictures"/>
    <n v="96"/>
  </r>
  <r>
    <s v="Rumble in the Bronx"/>
    <x v="0"/>
    <x v="2"/>
    <n v="152.4"/>
    <x v="15"/>
    <s v="February 23, 1996 (United States)"/>
    <x v="8"/>
    <n v="40000"/>
    <s v="Stanley Tong"/>
    <s v="Edward Tang"/>
    <s v="Jackie Chan"/>
    <s v="Hong Kong"/>
    <n v="7500000"/>
    <n v="32392047"/>
    <n v="2439005.9104743088"/>
    <n v="0.76846168443754115"/>
    <s v="Golden Harvest Company"/>
    <n v="87"/>
  </r>
  <r>
    <s v="Devil in a Blue Dress"/>
    <x v="0"/>
    <x v="6"/>
    <n v="152.4"/>
    <x v="15"/>
    <s v="September 29, 1995 (United States)"/>
    <x v="17"/>
    <n v="18000"/>
    <s v="Carl Franklin"/>
    <s v="Walter Mosley"/>
    <s v="Denzel Washington"/>
    <s v="United States"/>
    <n v="27000000"/>
    <n v="16140822"/>
    <n v="1215346.4786561267"/>
    <n v="-0.67277726004288996"/>
    <s v="TriStar Pictures"/>
    <n v="102"/>
  </r>
  <r>
    <s v="How to Make an American Quilt"/>
    <x v="8"/>
    <x v="3"/>
    <n v="152.4"/>
    <x v="15"/>
    <s v="October 6, 1995 (United States)"/>
    <x v="21"/>
    <n v="11000"/>
    <s v="Jocelyn Moorhouse"/>
    <s v="Whitney Otto"/>
    <s v="Winona Ryder"/>
    <s v="United States"/>
    <n v="10000000"/>
    <n v="41200020"/>
    <n v="3102214.9446640322"/>
    <n v="0.75728167122248968"/>
    <s v="Universal Pictures"/>
    <n v="117"/>
  </r>
  <r>
    <s v="Kicking and Screaming"/>
    <x v="0"/>
    <x v="3"/>
    <n v="152.4"/>
    <x v="15"/>
    <s v="October 6, 1995 (United States)"/>
    <x v="8"/>
    <n v="13000"/>
    <s v="Noah Baumbach"/>
    <s v="Noah Baumbach"/>
    <s v="Josh Hamilton"/>
    <s v="United States"/>
    <m/>
    <n v="718490"/>
    <n v="54099.741106719375"/>
    <n v="1"/>
    <s v="Trimark Pictures"/>
    <n v="96"/>
  </r>
  <r>
    <s v="Tales from the Crypt: Demon Knight"/>
    <x v="0"/>
    <x v="2"/>
    <n v="152.4"/>
    <x v="15"/>
    <s v="January 13, 1995 (United States)"/>
    <x v="17"/>
    <n v="22000"/>
    <s v="Ernest R. Dickerson"/>
    <s v="Ethan Reiff"/>
    <s v="Billy Zane"/>
    <s v="United States"/>
    <n v="13000000"/>
    <n v="21089146"/>
    <n v="1587937.6731225299"/>
    <n v="0.38356915922531903"/>
    <s v="Universal Pictures"/>
    <n v="92"/>
  </r>
  <r>
    <s v="The Net"/>
    <x v="8"/>
    <x v="2"/>
    <n v="152.4"/>
    <x v="15"/>
    <s v="July 28, 1995 (United States)"/>
    <x v="23"/>
    <n v="62000"/>
    <s v="Irwin Winkler"/>
    <s v="John Brancato"/>
    <s v="Sandra Bullock"/>
    <s v="United States"/>
    <n v="22000000"/>
    <n v="110627965"/>
    <n v="8329892.2262845859"/>
    <n v="0.80113527352690617"/>
    <s v="Columbia Pictures"/>
    <n v="114"/>
  </r>
  <r>
    <s v="Living in Oblivion"/>
    <x v="0"/>
    <x v="3"/>
    <n v="152.4"/>
    <x v="15"/>
    <s v="July 21, 1995 (United States)"/>
    <x v="24"/>
    <n v="17000"/>
    <s v="Tom DiCillo"/>
    <s v="Tom DiCillo"/>
    <s v="Steve Buscemi"/>
    <s v="United States"/>
    <n v="500000"/>
    <n v="1111790"/>
    <n v="83713.832015810287"/>
    <n v="0.55027478210813197"/>
    <s v="JDI Productions"/>
    <n v="90"/>
  </r>
  <r>
    <s v="Dracula: Dead and Loving It"/>
    <x v="8"/>
    <x v="3"/>
    <n v="152.4"/>
    <x v="15"/>
    <s v="December 22, 1995 (United States)"/>
    <x v="23"/>
    <n v="40000"/>
    <s v="Mel Brooks"/>
    <s v="Mel Brooks"/>
    <s v="Leslie Nielsen"/>
    <s v="France"/>
    <n v="30000000"/>
    <n v="10772144"/>
    <n v="811104.12332015822"/>
    <n v="-1.7849609140018923"/>
    <s v="Gaumont"/>
    <n v="88"/>
  </r>
  <r>
    <s v="Tom and Huck"/>
    <x v="1"/>
    <x v="1"/>
    <n v="152.4"/>
    <x v="15"/>
    <s v="December 22, 1995 (United States)"/>
    <x v="30"/>
    <n v="10000"/>
    <s v="Peter Hewitt"/>
    <s v="Mark Twain"/>
    <s v="Jonathan Taylor Thomas"/>
    <s v="United States"/>
    <m/>
    <n v="23920048"/>
    <n v="1801094.5233201582"/>
    <n v="1"/>
    <s v="Walt Disney Pictures"/>
    <n v="97"/>
  </r>
  <r>
    <s v="Village of the Damned"/>
    <x v="0"/>
    <x v="4"/>
    <n v="152.4"/>
    <x v="15"/>
    <s v="April 28, 1995 (United States)"/>
    <x v="46"/>
    <n v="30000"/>
    <s v="John Carpenter"/>
    <s v="John Wyndham"/>
    <s v="Christopher Reeve"/>
    <s v="United States"/>
    <n v="22000000"/>
    <n v="9418365"/>
    <n v="709169.38043478271"/>
    <n v="-1.3358619038442447"/>
    <s v="Universal Pictures"/>
    <n v="98"/>
  </r>
  <r>
    <s v="Wild Bill"/>
    <x v="0"/>
    <x v="2"/>
    <n v="152.4"/>
    <x v="15"/>
    <s v="December 1, 1995 (United States)"/>
    <x v="23"/>
    <n v="6600"/>
    <s v="Walter Hill"/>
    <s v="Peter Dexter"/>
    <s v="Jeff Bridges"/>
    <s v="United States"/>
    <n v="30000000"/>
    <n v="2193982"/>
    <n v="165199.03992094865"/>
    <n v="-12.673767606115273"/>
    <s v="The Zanuck Company"/>
    <n v="98"/>
  </r>
  <r>
    <s v="Grumpier Old Men"/>
    <x v="8"/>
    <x v="3"/>
    <n v="152.4"/>
    <x v="15"/>
    <s v="December 22, 1995 (United States)"/>
    <x v="17"/>
    <n v="25000"/>
    <s v="Howard Deutch"/>
    <s v="Mark Steven Johnson"/>
    <s v="Walter Matthau"/>
    <s v="United States"/>
    <n v="25000000"/>
    <n v="71518503"/>
    <n v="5385088.8622529646"/>
    <n v="0.65044011058229223"/>
    <s v="Lancaster Gate"/>
    <n v="101"/>
  </r>
  <r>
    <s v="Boys on the Side"/>
    <x v="0"/>
    <x v="3"/>
    <n v="152.4"/>
    <x v="15"/>
    <s v="February 3, 1995 (United States)"/>
    <x v="16"/>
    <n v="12000"/>
    <s v="Herbert Ross"/>
    <s v="Don Roos"/>
    <s v="Whoopi Goldberg"/>
    <s v="United States"/>
    <n v="21000000"/>
    <n v="23440188"/>
    <n v="1764962.7723320161"/>
    <n v="0.10410274866396123"/>
    <s v="Alcor Films"/>
    <n v="115"/>
  </r>
  <r>
    <s v="Tales from the Hood"/>
    <x v="0"/>
    <x v="6"/>
    <n v="152.4"/>
    <x v="15"/>
    <s v="May 24, 1995 (United States)"/>
    <x v="5"/>
    <n v="7400"/>
    <s v="Rusty Cundieff"/>
    <s v="Rusty Cundieff"/>
    <s v="Clarence Williams III"/>
    <s v="United States"/>
    <n v="6000000"/>
    <n v="11837928"/>
    <n v="891353.86719367595"/>
    <n v="0.49315454528866876"/>
    <s v="40 Acres &amp; A Mule Filmworks"/>
    <n v="98"/>
  </r>
  <r>
    <s v="Money Train"/>
    <x v="0"/>
    <x v="2"/>
    <n v="152.4"/>
    <x v="15"/>
    <s v="November 22, 1995 (United States)"/>
    <x v="46"/>
    <n v="39000"/>
    <s v="Joseph Ruben"/>
    <s v="Doug Richardson"/>
    <s v="Wesley Snipes"/>
    <s v="United States"/>
    <n v="68000000"/>
    <n v="35431113"/>
    <n v="2667836.7693675891"/>
    <n v="-0.91921715809492066"/>
    <s v="Columbia Pictures"/>
    <n v="110"/>
  </r>
  <r>
    <s v="Candyman: Farewell to the Flesh"/>
    <x v="0"/>
    <x v="4"/>
    <n v="152.4"/>
    <x v="15"/>
    <s v="March 17, 1995 (United States)"/>
    <x v="11"/>
    <n v="11000"/>
    <s v="Bill Condon"/>
    <s v="Clive Barker"/>
    <s v="Tony Todd"/>
    <s v="United States"/>
    <n v="6000000"/>
    <n v="13940383"/>
    <n v="1049661.2496047432"/>
    <n v="0.56959575644370741"/>
    <s v="PolyGram Filmed Entertainment"/>
    <n v="95"/>
  </r>
  <r>
    <s v="The Crossing Guard"/>
    <x v="0"/>
    <x v="0"/>
    <n v="152.4"/>
    <x v="15"/>
    <s v="November 16, 1995 (United States)"/>
    <x v="21"/>
    <n v="13000"/>
    <s v="Sean Penn"/>
    <s v="Sean Penn"/>
    <s v="Jack Nicholson"/>
    <s v="United States"/>
    <n v="9000000"/>
    <n v="868979"/>
    <n v="65431.027470355737"/>
    <n v="-9.3569821595228415"/>
    <s v="Miramax"/>
    <n v="111"/>
  </r>
  <r>
    <s v="Man of the House"/>
    <x v="1"/>
    <x v="3"/>
    <n v="152.4"/>
    <x v="15"/>
    <s v="March 3, 1995 (United States)"/>
    <x v="33"/>
    <n v="8900"/>
    <s v="James Orr"/>
    <s v="David E. Peckinpah"/>
    <s v="Chevy Chase"/>
    <s v="United States"/>
    <m/>
    <n v="40070995"/>
    <n v="3017203.3784584985"/>
    <n v="1"/>
    <s v="All Girl Productions"/>
    <n v="96"/>
  </r>
  <r>
    <s v="Nixon"/>
    <x v="0"/>
    <x v="5"/>
    <n v="152.4"/>
    <x v="15"/>
    <s v="January 5, 1996 (United States)"/>
    <x v="12"/>
    <n v="29000"/>
    <s v="Oliver Stone"/>
    <s v="Stephen J. Rivele"/>
    <s v="Anthony Hopkins"/>
    <s v="United States"/>
    <n v="44000000"/>
    <n v="13681765"/>
    <n v="1030188.2341897235"/>
    <n v="-2.2159593444266878"/>
    <s v="Cinergi Pictures Entertainment"/>
    <n v="192"/>
  </r>
  <r>
    <s v="Hideaway"/>
    <x v="0"/>
    <x v="7"/>
    <n v="152.4"/>
    <x v="15"/>
    <s v="March 3, 1995 (United States)"/>
    <x v="11"/>
    <n v="6400"/>
    <s v="Brett Leonard"/>
    <s v="Dean R. Koontz"/>
    <s v="Jeff Goldblum"/>
    <s v="United States"/>
    <n v="15000000"/>
    <n v="12201255"/>
    <n v="918711.09782608703"/>
    <n v="-0.22938173163334427"/>
    <s v="TriStar Pictures"/>
    <n v="106"/>
  </r>
  <r>
    <s v="When Night Is Falling"/>
    <x v="9"/>
    <x v="0"/>
    <n v="152.4"/>
    <x v="15"/>
    <s v="November 17, 1995 (United States)"/>
    <x v="16"/>
    <n v="6700"/>
    <s v="Patricia Rozema"/>
    <s v="Patricia Rozema"/>
    <s v="Pascale BussiÃ¨res"/>
    <s v="Canada"/>
    <m/>
    <n v="919671"/>
    <n v="69247.954743083013"/>
    <n v="1"/>
    <s v="Alliance Communications Corporation"/>
    <n v="94"/>
  </r>
  <r>
    <s v="Underground"/>
    <x v="4"/>
    <x v="3"/>
    <n v="152.4"/>
    <x v="15"/>
    <s v="June 20, 1997 (United States)"/>
    <x v="31"/>
    <n v="56000"/>
    <s v="Emir Kusturica"/>
    <s v="Dusan Kovacevic"/>
    <s v="Predrag 'Miki' Manojlovic"/>
    <s v="Federal Republic of Yugoslavia"/>
    <n v="14000000"/>
    <n v="171082"/>
    <n v="12881.866007905141"/>
    <n v="-80.832103903391356"/>
    <s v="CiBy 2000"/>
    <n v="167"/>
  </r>
  <r>
    <s v="Mighty Aphrodite"/>
    <x v="0"/>
    <x v="3"/>
    <n v="152.4"/>
    <x v="15"/>
    <s v="November 10, 1995 (United States)"/>
    <x v="9"/>
    <n v="39000"/>
    <s v="Woody Allen"/>
    <s v="Woody Allen"/>
    <s v="Woody Allen"/>
    <s v="United States"/>
    <n v="15000000"/>
    <n v="6468498"/>
    <n v="487054.88893280638"/>
    <n v="-1.3189309171928321"/>
    <s v="Sweetland Films"/>
    <n v="95"/>
  </r>
  <r>
    <s v="Balto"/>
    <x v="2"/>
    <x v="10"/>
    <n v="152.4"/>
    <x v="15"/>
    <s v="December 22, 1995 (United States)"/>
    <x v="12"/>
    <n v="41000"/>
    <s v="Simon Wells"/>
    <s v="Cliff Ruby"/>
    <s v="Kevin Bacon"/>
    <s v="United States"/>
    <m/>
    <n v="11349090"/>
    <n v="854546.10474308312"/>
    <n v="1"/>
    <s v="Amblimation"/>
    <n v="78"/>
  </r>
  <r>
    <s v="Total Eclipse"/>
    <x v="0"/>
    <x v="5"/>
    <n v="152.4"/>
    <x v="15"/>
    <s v="November 3, 1995 (United States)"/>
    <x v="16"/>
    <n v="14000"/>
    <s v="Agnieszka Holland"/>
    <s v="Christopher Hampton"/>
    <s v="Leonardo DiCaprio"/>
    <s v="United Kingdom"/>
    <n v="8000000"/>
    <n v="340139"/>
    <n v="25611.256719367593"/>
    <n v="-22.519796318563881"/>
    <s v="FIT Productions"/>
    <n v="111"/>
  </r>
  <r>
    <s v="Fair Game"/>
    <x v="0"/>
    <x v="2"/>
    <n v="152.4"/>
    <x v="15"/>
    <s v="November 3, 1995 (United States)"/>
    <x v="36"/>
    <n v="12000"/>
    <s v="Andrew Sipes"/>
    <s v="Paula Gosling"/>
    <s v="William Baldwin"/>
    <s v="United States"/>
    <n v="50000000"/>
    <n v="11534477"/>
    <n v="868505.08636363642"/>
    <n v="-3.3348302658195945"/>
    <s v="Warner Bros."/>
    <n v="91"/>
  </r>
  <r>
    <s v="Lord of Illusions"/>
    <x v="0"/>
    <x v="4"/>
    <n v="152.4"/>
    <x v="15"/>
    <s v="August 25, 1995 (United States)"/>
    <x v="10"/>
    <n v="15000"/>
    <s v="Clive Barker"/>
    <s v="Clive Barker"/>
    <s v="Scott Bakula"/>
    <s v="United States"/>
    <n v="12000000"/>
    <n v="13294422"/>
    <n v="1001022.6841897235"/>
    <n v="9.7365797475061341E-2"/>
    <s v="Seraphim Films"/>
    <n v="109"/>
  </r>
  <r>
    <s v="The Scarlet Letter"/>
    <x v="0"/>
    <x v="0"/>
    <n v="152.4"/>
    <x v="15"/>
    <s v="October 13, 1995 (United States)"/>
    <x v="11"/>
    <n v="15000"/>
    <s v="Roland JoffÃ©"/>
    <s v="Nathaniel Hawthorne"/>
    <s v="Demi Moore"/>
    <s v="United States"/>
    <n v="46000000"/>
    <n v="10382407"/>
    <n v="781758.31363636372"/>
    <n v="-3.4305718317534653"/>
    <s v="Allied Stars Ltd."/>
    <n v="135"/>
  </r>
  <r>
    <s v="Nick of Time"/>
    <x v="0"/>
    <x v="2"/>
    <n v="152.4"/>
    <x v="15"/>
    <s v="November 22, 1995 (United States)"/>
    <x v="21"/>
    <n v="40000"/>
    <s v="John Badham"/>
    <s v="Patrick Sheane Duncan"/>
    <s v="Johnny Depp"/>
    <s v="United States"/>
    <n v="33000000"/>
    <n v="8175346"/>
    <n v="615574.47154150205"/>
    <n v="-3.0365264051209575"/>
    <s v="Paramount Pictures"/>
    <n v="90"/>
  </r>
  <r>
    <s v="Senior Trip"/>
    <x v="0"/>
    <x v="1"/>
    <n v="152.4"/>
    <x v="15"/>
    <s v="September 8, 1995 (United States)"/>
    <x v="46"/>
    <n v="5500"/>
    <s v="Kelly Makin"/>
    <s v="Roger Kumble"/>
    <s v="Matt Frewer"/>
    <s v="Canada"/>
    <m/>
    <n v="4686937"/>
    <n v="352909.68320158107"/>
    <n v="1"/>
    <s v="1992 Number Four Limited Partnership"/>
    <n v="91"/>
  </r>
  <r>
    <s v="Free Willy 2: The Adventure Home"/>
    <x v="1"/>
    <x v="1"/>
    <n v="152.4"/>
    <x v="15"/>
    <s v="July 19, 1995 (United States)"/>
    <x v="27"/>
    <n v="17000"/>
    <s v="Dwight H. Little"/>
    <s v="Keith Walker"/>
    <s v="Jason James Richter"/>
    <s v="France"/>
    <m/>
    <n v="30077111"/>
    <n v="2264699.4646245064"/>
    <n v="1"/>
    <s v="Warner Bros. Family Entertainment"/>
    <n v="95"/>
  </r>
  <r>
    <s v="Things to Do in Denver When You're Dead"/>
    <x v="0"/>
    <x v="6"/>
    <n v="152.4"/>
    <x v="15"/>
    <s v="December 1, 1995 (United States)"/>
    <x v="8"/>
    <n v="27000"/>
    <s v="Gary Fleder"/>
    <s v="Scott Rosenberg"/>
    <s v="Andy Garcia"/>
    <s v="United States"/>
    <n v="7000000"/>
    <n v="529766"/>
    <n v="39889.495256916998"/>
    <n v="-12.21338100217832"/>
    <s v="Miramax"/>
    <n v="115"/>
  </r>
  <r>
    <s v="The Doom Generation"/>
    <x v="0"/>
    <x v="3"/>
    <n v="152.4"/>
    <x v="15"/>
    <s v="October 27, 1995 (United States)"/>
    <x v="10"/>
    <n v="14000"/>
    <s v="Gregg Araki"/>
    <s v="Gregg Araki"/>
    <s v="James Duval"/>
    <s v="United States"/>
    <m/>
    <n v="284785"/>
    <n v="21443.297430830044"/>
    <n v="1"/>
    <s v="Union GÃ©nÃ©rale CinÃ©matographique (UGC)"/>
    <n v="83"/>
  </r>
  <r>
    <s v="Nine Months"/>
    <x v="8"/>
    <x v="3"/>
    <n v="152.4"/>
    <x v="15"/>
    <s v="July 12, 1995 (United States)"/>
    <x v="30"/>
    <n v="36000"/>
    <s v="Chris Columbus"/>
    <s v="Patrick BraoudÃ©"/>
    <s v="Hugh Grant"/>
    <s v="United States"/>
    <m/>
    <n v="138510230"/>
    <n v="10429327.594861662"/>
    <n v="1"/>
    <s v="Twentieth Century Fox"/>
    <n v="103"/>
  </r>
  <r>
    <s v="Safe"/>
    <x v="0"/>
    <x v="0"/>
    <n v="152.4"/>
    <x v="15"/>
    <s v="June 30, 1995 (United States)"/>
    <x v="13"/>
    <n v="14000"/>
    <s v="Todd Haynes"/>
    <s v="Todd Haynes"/>
    <s v="Julianne Moore"/>
    <s v="United Kingdom"/>
    <n v="1000000"/>
    <n v="512245"/>
    <n v="38570.226284584984"/>
    <n v="-0.95219084617712224"/>
    <s v="American Playhouse Theatrical Films"/>
    <n v="119"/>
  </r>
  <r>
    <s v="Sudden Death"/>
    <x v="0"/>
    <x v="2"/>
    <n v="152.4"/>
    <x v="15"/>
    <s v="December 22, 1995 (United States)"/>
    <x v="1"/>
    <n v="33000"/>
    <s v="Peter Hyams"/>
    <s v="Karen Elise Baldwin"/>
    <s v="Jean-Claude Van Damme"/>
    <s v="United States"/>
    <n v="35000000"/>
    <n v="64350171"/>
    <n v="4845338.9626482222"/>
    <n v="0.45610090142573201"/>
    <s v="Universal Pictures"/>
    <n v="111"/>
  </r>
  <r>
    <s v="Circle of Friends"/>
    <x v="8"/>
    <x v="0"/>
    <n v="152.4"/>
    <x v="15"/>
    <s v="April 7, 1995 (United States)"/>
    <x v="14"/>
    <n v="8100"/>
    <s v="Pat O'Connor"/>
    <s v="Andrew Davies"/>
    <s v="Chris O'Donnell"/>
    <s v="Ireland"/>
    <m/>
    <n v="23389975"/>
    <n v="1761181.9120553362"/>
    <n v="1"/>
    <s v="Price Entertainment"/>
    <n v="103"/>
  </r>
  <r>
    <s v="Canadian Bacon"/>
    <x v="1"/>
    <x v="3"/>
    <n v="152.4"/>
    <x v="15"/>
    <s v="September 22, 1995 (United States)"/>
    <x v="23"/>
    <n v="16000"/>
    <s v="Michael Moore"/>
    <s v="Michael Moore"/>
    <s v="John Candy"/>
    <s v="United States"/>
    <n v="11000000"/>
    <n v="163971"/>
    <n v="12346.43300395257"/>
    <n v="-66.085033329064288"/>
    <s v="Dog Eat Dog Films"/>
    <n v="91"/>
  </r>
  <r>
    <s v="Screamers"/>
    <x v="0"/>
    <x v="4"/>
    <n v="152.4"/>
    <x v="15"/>
    <s v="January 26, 1996 (United States)"/>
    <x v="5"/>
    <n v="26000"/>
    <s v="Christian Duguay"/>
    <s v="Philip K. Dick"/>
    <s v="Peter Weller"/>
    <s v="Canada"/>
    <n v="20000000"/>
    <n v="5711695"/>
    <n v="430070.31521739135"/>
    <n v="-2.5015875322474326"/>
    <s v="Triumph Films"/>
    <n v="108"/>
  </r>
  <r>
    <s v="Vampire in Brooklyn"/>
    <x v="0"/>
    <x v="3"/>
    <n v="152.4"/>
    <x v="15"/>
    <s v="October 27, 1995 (United States)"/>
    <x v="26"/>
    <n v="22000"/>
    <s v="Wes Craven"/>
    <s v="Eddie Murphy"/>
    <s v="Eddie Murphy"/>
    <s v="United States"/>
    <n v="20000000"/>
    <n v="19751736"/>
    <n v="1487235.4577075101"/>
    <n v="-1.256922429501893E-2"/>
    <s v="Eddie Murphy Productions"/>
    <n v="100"/>
  </r>
  <r>
    <s v="Murder in the First"/>
    <x v="0"/>
    <x v="0"/>
    <n v="152.4"/>
    <x v="15"/>
    <s v="January 20, 1995 (United States)"/>
    <x v="4"/>
    <n v="27000"/>
    <s v="Marc Rocco"/>
    <s v="Dan Gordon"/>
    <s v="Christian Slater"/>
    <s v="United States"/>
    <m/>
    <n v="17381942"/>
    <n v="1308798.3996047433"/>
    <n v="1"/>
    <s v="Warner Bros."/>
    <n v="122"/>
  </r>
  <r>
    <s v="Richard III"/>
    <x v="0"/>
    <x v="0"/>
    <n v="152.4"/>
    <x v="15"/>
    <s v="December 29, 1995 (United States)"/>
    <x v="34"/>
    <n v="14000"/>
    <s v="Richard Loncraine"/>
    <s v="Ian McKellen"/>
    <s v="Ian McKellen"/>
    <s v="United Kingdom"/>
    <m/>
    <n v="2748518"/>
    <n v="206953.62806324114"/>
    <n v="1"/>
    <s v="Mayfair Entertainment International"/>
    <n v="110"/>
  </r>
  <r>
    <s v="The Day of the Beast"/>
    <x v="0"/>
    <x v="2"/>
    <n v="152.4"/>
    <x v="15"/>
    <s v="December 23, 1998 (United States)"/>
    <x v="34"/>
    <n v="19000"/>
    <s v="Ãlex de la Iglesia"/>
    <s v="Jorge GuerricaechevarrÃ­a"/>
    <s v="Ãlex Angulo"/>
    <s v="Spain"/>
    <m/>
    <m/>
    <n v="0"/>
    <e v="#DIV/0!"/>
    <s v="Canal+ EspaÃ±a"/>
    <n v="99"/>
  </r>
  <r>
    <s v="A Kid in King Arthur's Court"/>
    <x v="1"/>
    <x v="1"/>
    <n v="152.4"/>
    <x v="15"/>
    <s v="August 11, 1995 (United States)"/>
    <x v="32"/>
    <n v="5800"/>
    <s v="Michael Gottlieb"/>
    <s v="Michael Part"/>
    <s v="Thomas Ian Nicholas"/>
    <s v="United States"/>
    <n v="15000000"/>
    <n v="13406717"/>
    <n v="1009478.0982213439"/>
    <n v="-0.11884214457573766"/>
    <s v="Tapestry Films"/>
    <n v="89"/>
  </r>
  <r>
    <s v="Othello"/>
    <x v="0"/>
    <x v="0"/>
    <n v="152.4"/>
    <x v="15"/>
    <s v="January 19, 1996 (United States)"/>
    <x v="15"/>
    <n v="9200"/>
    <s v="Oliver Parker"/>
    <s v="Oliver Parker"/>
    <s v="Laurence Fishburne"/>
    <s v="United States"/>
    <n v="11000000"/>
    <n v="2844379"/>
    <n v="214171.62035573125"/>
    <n v="-2.8672764775720818"/>
    <s v="Castle Rock Entertainment"/>
    <n v="123"/>
  </r>
  <r>
    <s v="Gold Diggers: The Secret of Bear Mountain"/>
    <x v="1"/>
    <x v="1"/>
    <n v="152.4"/>
    <x v="15"/>
    <s v="November 3, 1995 (United States)"/>
    <x v="22"/>
    <n v="4200"/>
    <s v="Kevin James Dobson"/>
    <s v="Barry Glasser"/>
    <s v="Christina Ricci"/>
    <s v="Canada"/>
    <m/>
    <n v="6029091"/>
    <n v="453969.10494071152"/>
    <n v="1"/>
    <s v="Universal Pictures"/>
    <n v="93"/>
  </r>
  <r>
    <s v="Clockers"/>
    <x v="0"/>
    <x v="6"/>
    <n v="152.4"/>
    <x v="15"/>
    <s v="September 13, 1995 (United States)"/>
    <x v="15"/>
    <n v="21000"/>
    <s v="Spike Lee"/>
    <s v="Richard Price"/>
    <s v="Harvey Keitel"/>
    <s v="United States"/>
    <n v="25000000"/>
    <n v="13071518"/>
    <n v="984238.80592885392"/>
    <n v="-0.91255522120690191"/>
    <s v="Universal Pictures"/>
    <n v="128"/>
  </r>
  <r>
    <s v="Smoke"/>
    <x v="0"/>
    <x v="3"/>
    <n v="152.4"/>
    <x v="15"/>
    <s v="June 9, 1995 (United States)"/>
    <x v="34"/>
    <n v="34000"/>
    <s v="Wayne Wang"/>
    <s v="Paul Auster"/>
    <s v="Harvey Keitel"/>
    <s v="Germany"/>
    <n v="7000000"/>
    <n v="8367636"/>
    <n v="630053.22450592893"/>
    <n v="0.16344353411166546"/>
    <s v="Miramax"/>
    <n v="112"/>
  </r>
  <r>
    <s v="Something to Talk About"/>
    <x v="0"/>
    <x v="3"/>
    <n v="152.4"/>
    <x v="15"/>
    <s v="August 4, 1995 (United States)"/>
    <x v="46"/>
    <n v="13000"/>
    <s v="Lasse HallstrÃ¶m"/>
    <s v="Callie Khouri"/>
    <s v="Julia Roberts"/>
    <s v="United States"/>
    <m/>
    <n v="50865589"/>
    <n v="3829997.9069169965"/>
    <n v="1"/>
    <s v="Hawn / Sylbert Movie Company"/>
    <n v="106"/>
  </r>
  <r>
    <s v="Tall Tale"/>
    <x v="1"/>
    <x v="1"/>
    <n v="152.4"/>
    <x v="15"/>
    <s v="March 24, 1995 (United States)"/>
    <x v="23"/>
    <n v="3500"/>
    <s v="Jeremiah S. Chechik"/>
    <s v="Steve Bloom"/>
    <s v="Patrick Swayze"/>
    <s v="United States"/>
    <n v="32000000"/>
    <n v="11047627"/>
    <n v="831847.01324110688"/>
    <n v="-1.8965496391215959"/>
    <s v="Caravan Pictures"/>
    <n v="96"/>
  </r>
  <r>
    <s v="Kiss of Death"/>
    <x v="0"/>
    <x v="6"/>
    <n v="152.4"/>
    <x v="15"/>
    <s v="April 21, 1995 (United States)"/>
    <x v="23"/>
    <n v="17000"/>
    <s v="Barbet Schroeder"/>
    <s v="Eleazar Lipsky"/>
    <s v="David Caruso"/>
    <s v="United States"/>
    <n v="40000000"/>
    <n v="14942422"/>
    <n v="1125111.2217391306"/>
    <n v="-1.6769421985271196"/>
    <s v="Twentieth Century Fox"/>
    <n v="101"/>
  </r>
  <r>
    <s v="Delta of Venus"/>
    <x v="0"/>
    <x v="0"/>
    <n v="152.4"/>
    <x v="15"/>
    <s v="October 13, 1995 (United States)"/>
    <x v="25"/>
    <n v="1900"/>
    <s v="Zalman King"/>
    <s v="AnaÃ¯s Nin"/>
    <s v="Audie England"/>
    <s v="United States"/>
    <m/>
    <n v="63174"/>
    <n v="4756.7774703557316"/>
    <n v="1"/>
    <s v="Alliance Communications Corporation"/>
    <n v="102"/>
  </r>
  <r>
    <s v="Heavy"/>
    <x v="0"/>
    <x v="0"/>
    <n v="152.4"/>
    <x v="15"/>
    <s v="June 5, 1996 (United States)"/>
    <x v="8"/>
    <n v="4500"/>
    <s v="James Mangold"/>
    <s v="James Mangold"/>
    <s v="Pruitt Taylor Vince"/>
    <s v="United States"/>
    <m/>
    <n v="941414"/>
    <n v="70885.125296442697"/>
    <n v="1"/>
    <s v="Available Light Productions"/>
    <n v="105"/>
  </r>
  <r>
    <s v="Home for the Holidays"/>
    <x v="8"/>
    <x v="3"/>
    <n v="152.4"/>
    <x v="15"/>
    <s v="November 3, 1995 (United States)"/>
    <x v="14"/>
    <n v="12000"/>
    <s v="Jodie Foster"/>
    <s v="Chris Radant"/>
    <s v="Holly Hunter"/>
    <s v="United States"/>
    <n v="20000000"/>
    <n v="17519169"/>
    <n v="1319131.1045454547"/>
    <n v="-0.14160665953961629"/>
    <s v="Paramount Pictures"/>
    <n v="103"/>
  </r>
  <r>
    <s v="Angels and Insects"/>
    <x v="0"/>
    <x v="0"/>
    <n v="152.4"/>
    <x v="15"/>
    <s v="January 26, 1996 (United States)"/>
    <x v="8"/>
    <n v="4400"/>
    <s v="Philip Haas"/>
    <s v="A.S. Byatt"/>
    <s v="Mark Rylance"/>
    <s v="United Kingdom"/>
    <n v="4997987"/>
    <n v="3414301"/>
    <n v="257084.71956521741"/>
    <n v="-0.46383901126467758"/>
    <s v="Playhouse International Pictures"/>
    <n v="116"/>
  </r>
  <r>
    <s v="The Cure"/>
    <x v="8"/>
    <x v="0"/>
    <n v="152.4"/>
    <x v="15"/>
    <s v="April 21, 1995 (United States)"/>
    <x v="3"/>
    <n v="9400"/>
    <s v="Peter Horton"/>
    <s v="Robert Kuhn"/>
    <s v="Joseph Mazzello"/>
    <s v="United States"/>
    <m/>
    <n v="2568425"/>
    <n v="193393.2658102767"/>
    <n v="1"/>
    <s v="Universal Pictures"/>
    <n v="97"/>
  </r>
  <r>
    <s v="The Horseman on the Roof"/>
    <x v="0"/>
    <x v="1"/>
    <n v="152.4"/>
    <x v="15"/>
    <s v="October 6, 1995 (United States)"/>
    <x v="12"/>
    <n v="5700"/>
    <s v="Jean-Paul Rappeneau"/>
    <s v="Jean Giono"/>
    <s v="Olivier Martinez"/>
    <s v="France"/>
    <m/>
    <n v="1320043"/>
    <n v="99394.542094861667"/>
    <n v="1"/>
    <s v="Hachette PremiÃ¨re"/>
    <n v="118"/>
  </r>
  <r>
    <s v="Forget Paris"/>
    <x v="8"/>
    <x v="3"/>
    <n v="152.4"/>
    <x v="15"/>
    <s v="May 19, 1995 (United States)"/>
    <x v="16"/>
    <n v="12000"/>
    <s v="Billy Crystal"/>
    <s v="Billy Crystal"/>
    <s v="Billy Crystal"/>
    <s v="United States"/>
    <m/>
    <n v="33177694"/>
    <n v="2498162.3347826088"/>
    <n v="1"/>
    <s v="Castle Rock Entertainment"/>
    <n v="101"/>
  </r>
  <r>
    <s v="Mad Love"/>
    <x v="8"/>
    <x v="3"/>
    <n v="152.4"/>
    <x v="15"/>
    <s v="May 26, 1995 (United States)"/>
    <x v="20"/>
    <n v="6200"/>
    <s v="Antonia Bird"/>
    <s v="Paula Milne"/>
    <s v="Chris O'Donnell"/>
    <s v="United States"/>
    <m/>
    <n v="15453274"/>
    <n v="1163576.5600790514"/>
    <n v="1"/>
    <s v="Touchstone Pictures"/>
    <n v="93"/>
  </r>
  <r>
    <s v="The Hunted"/>
    <x v="0"/>
    <x v="2"/>
    <n v="152.4"/>
    <x v="15"/>
    <s v="February 24, 1995 (United States)"/>
    <x v="22"/>
    <n v="4900"/>
    <s v="J.F. Lawton"/>
    <s v="J.F. Lawton"/>
    <s v="Christopher Lambert"/>
    <s v="United States"/>
    <n v="20000000"/>
    <n v="6609661"/>
    <n v="497683.9606719368"/>
    <n v="-2.025873792922209"/>
    <s v="Universal Pictures"/>
    <n v="110"/>
  </r>
  <r>
    <s v="Restoration"/>
    <x v="0"/>
    <x v="5"/>
    <n v="152.4"/>
    <x v="15"/>
    <s v="February 2, 1996 (United States)"/>
    <x v="14"/>
    <n v="9000"/>
    <s v="Michael Hoffman"/>
    <s v="Rose Tremain"/>
    <s v="Robert Downey Jr."/>
    <s v="United States"/>
    <n v="19000000"/>
    <n v="4005941"/>
    <n v="301633.10691699607"/>
    <n v="-3.7429555253060394"/>
    <s v="Avenue Pictures"/>
    <n v="117"/>
  </r>
  <r>
    <s v="Al di lÃ  delle nuvole"/>
    <x v="4"/>
    <x v="0"/>
    <n v="152.4"/>
    <x v="15"/>
    <s v="October 27, 1995 (Italy)"/>
    <x v="16"/>
    <n v="5600"/>
    <s v="Michelangelo Antonioni"/>
    <s v="Tonino Guerra"/>
    <s v="Fanny Ardant"/>
    <s v="France"/>
    <m/>
    <n v="31738"/>
    <n v="2389.7584980237157"/>
    <n v="1"/>
    <s v="Sunshine"/>
    <n v="110"/>
  </r>
  <r>
    <s v="My Family"/>
    <x v="0"/>
    <x v="0"/>
    <n v="152.4"/>
    <x v="15"/>
    <s v="May 3, 1995 (United States)"/>
    <x v="4"/>
    <n v="3800"/>
    <s v="Gregory Nava"/>
    <s v="Gregory Nava"/>
    <s v="Jimmy Smits"/>
    <s v="United States"/>
    <n v="5500000"/>
    <n v="11079373"/>
    <n v="834237.37411067204"/>
    <n v="0.50358201678019143"/>
    <s v="American Playhouse"/>
    <n v="128"/>
  </r>
  <r>
    <s v="The Brothers McMullen"/>
    <x v="0"/>
    <x v="3"/>
    <n v="152.4"/>
    <x v="15"/>
    <s v="August 11, 1995 (United States)"/>
    <x v="14"/>
    <n v="7500"/>
    <s v="Edward Burns"/>
    <s v="Edward Burns"/>
    <s v="Jack Mulcahy"/>
    <s v="United States"/>
    <n v="238000"/>
    <n v="10426506"/>
    <n v="785078.81146245066"/>
    <n v="0.97717356130615562"/>
    <s v="Brothers McMullen Productions"/>
    <n v="98"/>
  </r>
  <r>
    <s v="The Last Supper"/>
    <x v="0"/>
    <x v="3"/>
    <n v="152.4"/>
    <x v="15"/>
    <s v="April 5, 1996 (United States)"/>
    <x v="8"/>
    <n v="14000"/>
    <s v="Stacy Title"/>
    <s v="Dan Rosen"/>
    <s v="Cameron Diaz"/>
    <s v="United States"/>
    <m/>
    <n v="459749"/>
    <n v="34617.464229249017"/>
    <n v="1"/>
    <s v="Columbia Pictures"/>
    <n v="92"/>
  </r>
  <r>
    <s v="Bushwhacked"/>
    <x v="8"/>
    <x v="1"/>
    <n v="152.4"/>
    <x v="15"/>
    <s v="August 4, 1995 (United States)"/>
    <x v="41"/>
    <n v="5700"/>
    <s v="Greg Beeman"/>
    <s v="John Jordan"/>
    <s v="Daniel Stern"/>
    <s v="United States"/>
    <m/>
    <n v="7919823"/>
    <n v="596334.49861660087"/>
    <n v="1"/>
    <s v="Twentieth Century Fox"/>
    <n v="90"/>
  </r>
  <r>
    <s v="La CÃ©rÃ©monie"/>
    <x v="4"/>
    <x v="6"/>
    <n v="152.4"/>
    <x v="15"/>
    <s v="December 20, 1996 (United States)"/>
    <x v="24"/>
    <n v="11000"/>
    <s v="Claude Chabrol"/>
    <s v="Ruth Rendell"/>
    <s v="Isabelle Huppert"/>
    <s v="France"/>
    <m/>
    <n v="873196"/>
    <n v="65748.552569169973"/>
    <n v="1"/>
    <s v="Canal+"/>
    <n v="112"/>
  </r>
  <r>
    <s v="The Addiction"/>
    <x v="4"/>
    <x v="0"/>
    <n v="152.4"/>
    <x v="15"/>
    <s v="October 6, 1995 (United States)"/>
    <x v="16"/>
    <n v="9200"/>
    <s v="Abel Ferrara"/>
    <s v="Nicholas St. John"/>
    <s v="Lili Taylor"/>
    <s v="United States"/>
    <m/>
    <n v="307308"/>
    <n v="23139.199209486167"/>
    <n v="1"/>
    <s v="Fast Films"/>
    <n v="82"/>
  </r>
  <r>
    <s v="Last of the Dogmen"/>
    <x v="1"/>
    <x v="1"/>
    <n v="152.4"/>
    <x v="15"/>
    <s v="September 8, 1995 (United States)"/>
    <x v="9"/>
    <n v="5000"/>
    <s v="Tab Murphy"/>
    <s v="Tab Murphy"/>
    <s v="Tom Berenger"/>
    <s v="United States"/>
    <m/>
    <n v="7024389"/>
    <n v="528911.50375494082"/>
    <n v="1"/>
    <s v="Carolco Pictures"/>
    <n v="118"/>
  </r>
  <r>
    <s v="The Englishman Who Went Up a Hill But Came Down a Mountain"/>
    <x v="1"/>
    <x v="3"/>
    <n v="152.4"/>
    <x v="15"/>
    <s v="May 12, 1995 (United States)"/>
    <x v="14"/>
    <n v="17000"/>
    <s v="Christopher Monger"/>
    <s v="Ifor David Monger"/>
    <s v="Hugh Grant"/>
    <s v="United Kingdom"/>
    <n v="40997769"/>
    <n v="10904930"/>
    <n v="821102.43675889343"/>
    <n v="-2.7595627849055426"/>
    <s v="Miramax"/>
    <n v="99"/>
  </r>
  <r>
    <s v="Jack &amp; Sarah"/>
    <x v="0"/>
    <x v="3"/>
    <n v="152.4"/>
    <x v="15"/>
    <s v="March 22, 1996 (United States)"/>
    <x v="17"/>
    <n v="5100"/>
    <s v="Tim Sullivan"/>
    <s v="Tim Sullivan"/>
    <s v="Richard E. Grant"/>
    <s v="United Kingdom"/>
    <m/>
    <n v="218626"/>
    <n v="16461.760079051386"/>
    <n v="1"/>
    <s v="British Screen Productions"/>
    <n v="110"/>
  </r>
  <r>
    <s v="The Flower of My Secret"/>
    <x v="0"/>
    <x v="3"/>
    <n v="152.4"/>
    <x v="15"/>
    <s v="March 8, 1996 (United States)"/>
    <x v="9"/>
    <n v="11000"/>
    <s v="Pedro AlmodÃ³var"/>
    <s v="Pedro AlmodÃ³var"/>
    <s v="Marisa Paredes"/>
    <s v="Spain"/>
    <m/>
    <n v="1104622"/>
    <n v="83174.107114624523"/>
    <n v="1"/>
    <s v="CiBy 2000"/>
    <n v="103"/>
  </r>
  <r>
    <s v="Blue in the Face"/>
    <x v="0"/>
    <x v="3"/>
    <n v="152.4"/>
    <x v="15"/>
    <s v="October 13, 1995 (United States)"/>
    <x v="17"/>
    <n v="9200"/>
    <s v="Paul Auster"/>
    <s v="Paul Auster"/>
    <s v="Harvey Keitel"/>
    <s v="United States"/>
    <n v="2000000"/>
    <n v="1268636"/>
    <n v="95523.777865612661"/>
    <n v="-0.57649633149303658"/>
    <s v="Miramax"/>
    <n v="83"/>
  </r>
  <r>
    <s v="Bye Bye Love"/>
    <x v="8"/>
    <x v="3"/>
    <n v="152.4"/>
    <x v="15"/>
    <s v="March 17, 1995 (United States)"/>
    <x v="19"/>
    <n v="4700"/>
    <s v="Sam Weisman"/>
    <s v="Gary David Goldberg"/>
    <s v="Matthew Modine"/>
    <s v="United States"/>
    <m/>
    <n v="12096673"/>
    <n v="910836.44525691716"/>
    <n v="1"/>
    <s v="Twentieth Century Fox"/>
    <n v="106"/>
  </r>
  <r>
    <s v="The Mangler"/>
    <x v="0"/>
    <x v="4"/>
    <n v="152.4"/>
    <x v="15"/>
    <s v="March 3, 1995 (United States)"/>
    <x v="36"/>
    <n v="8500"/>
    <s v="Tobe Hooper"/>
    <s v="Tobe Hooper"/>
    <s v="Robert Englund"/>
    <s v="South Africa"/>
    <m/>
    <n v="1781383"/>
    <n v="134131.8029644269"/>
    <n v="1"/>
    <s v="Distant Horizon"/>
    <n v="106"/>
  </r>
  <r>
    <s v="Jeffrey"/>
    <x v="0"/>
    <x v="3"/>
    <n v="152.4"/>
    <x v="15"/>
    <s v="August 18, 1995 (United States)"/>
    <x v="8"/>
    <n v="5900"/>
    <s v="Christopher Ashley"/>
    <s v="Paul Rudnick"/>
    <s v="Steven Weber"/>
    <s v="United States"/>
    <m/>
    <n v="3487767"/>
    <n v="262616.44802371546"/>
    <n v="1"/>
    <s v="The Booking Office"/>
    <n v="92"/>
  </r>
  <r>
    <s v="Angus"/>
    <x v="8"/>
    <x v="3"/>
    <n v="152.4"/>
    <x v="15"/>
    <s v="September 15, 1995 (United States)"/>
    <x v="17"/>
    <n v="6400"/>
    <s v="Patrick Read Johnson"/>
    <s v="Chris Crutcher"/>
    <s v="Charlie Talbert"/>
    <s v="United Kingdom"/>
    <m/>
    <n v="4821759"/>
    <n v="363061.3001976285"/>
    <n v="1"/>
    <s v="Atlas Entertainment"/>
    <n v="90"/>
  </r>
  <r>
    <s v="Party Girl"/>
    <x v="0"/>
    <x v="3"/>
    <n v="152.4"/>
    <x v="15"/>
    <s v="June 9, 1995 (United States)"/>
    <x v="16"/>
    <n v="4700"/>
    <s v="Daisy von Scherler Mayer"/>
    <s v="Harry Birckmayer"/>
    <s v="Parker Posey"/>
    <s v="United States"/>
    <n v="150000"/>
    <n v="472370"/>
    <n v="35567.780632411072"/>
    <n v="0.68245231492262426"/>
    <s v="Party Productions"/>
    <n v="94"/>
  </r>
  <r>
    <s v="Operation Dumbo Drop"/>
    <x v="1"/>
    <x v="2"/>
    <n v="152.4"/>
    <x v="15"/>
    <s v="July 28, 1995 (United States)"/>
    <x v="27"/>
    <n v="8600"/>
    <s v="Simon Wincer"/>
    <s v="James Morris"/>
    <s v="Danny Glover"/>
    <s v="United States"/>
    <m/>
    <n v="24670346"/>
    <n v="1857589.2936758895"/>
    <n v="1"/>
    <s v="Walt Disney Pictures"/>
    <n v="107"/>
  </r>
  <r>
    <s v="Losing Isaiah"/>
    <x v="0"/>
    <x v="0"/>
    <n v="152.4"/>
    <x v="15"/>
    <s v="March 17, 1995 (United States)"/>
    <x v="5"/>
    <n v="5600"/>
    <s v="Stephen Gyllenhaal"/>
    <s v="Seth Margolis"/>
    <s v="Jessica Lange"/>
    <s v="United States"/>
    <n v="17000000"/>
    <n v="7603766"/>
    <n v="572536.53083003964"/>
    <n v="-1.2357342401120708"/>
    <s v="Paramount Pictures"/>
    <n v="111"/>
  </r>
  <r>
    <s v="The Underneath"/>
    <x v="0"/>
    <x v="6"/>
    <n v="152.4"/>
    <x v="15"/>
    <s v="April 28, 1995 (United States)"/>
    <x v="10"/>
    <n v="3400"/>
    <s v="Steven Soderbergh"/>
    <s v="Don Tracy"/>
    <s v="Peter Gallagher"/>
    <s v="United States"/>
    <n v="6500000"/>
    <n v="536023"/>
    <n v="40360.625098814235"/>
    <n v="-11.126345324734199"/>
    <s v="Populist Pictures"/>
    <n v="99"/>
  </r>
  <r>
    <s v="The Pebble and the Penguin"/>
    <x v="2"/>
    <x v="10"/>
    <n v="152.4"/>
    <x v="15"/>
    <s v="April 12, 1995 (United States)"/>
    <x v="41"/>
    <n v="4700"/>
    <s v="Don Bluth"/>
    <s v="Rachel Koretsky"/>
    <s v="Martin Short"/>
    <s v="Ireland"/>
    <n v="28000000"/>
    <n v="3983912"/>
    <n v="299974.40158102772"/>
    <n v="-6.0282676926598784"/>
    <s v="Metro-Goldwyn-Mayer (MGM)"/>
    <n v="74"/>
  </r>
  <r>
    <s v="Fluke"/>
    <x v="1"/>
    <x v="0"/>
    <n v="152.4"/>
    <x v="15"/>
    <s v="June 2, 1995 (United States)"/>
    <x v="17"/>
    <n v="6600"/>
    <s v="Carlo Carlei"/>
    <s v="James Herbert"/>
    <s v="Matthew Modine"/>
    <s v="United States"/>
    <n v="15000000"/>
    <n v="3987768"/>
    <n v="300264.74466403166"/>
    <n v="-2.7615026751807026"/>
    <s v="Metro-Goldwyn-Mayer (MGM)"/>
    <n v="96"/>
  </r>
  <r>
    <s v="Houseguest"/>
    <x v="1"/>
    <x v="3"/>
    <n v="152.4"/>
    <x v="15"/>
    <s v="January 6, 1995 (United States)"/>
    <x v="22"/>
    <n v="6600"/>
    <s v="Randall Miller"/>
    <s v="Michael J. Di Gaetano"/>
    <s v="Sinbad"/>
    <s v="United States"/>
    <n v="10500000"/>
    <n v="26325256"/>
    <n v="1982198.1296442691"/>
    <n v="0.60114347985827754"/>
    <s v="Hollywood Pictures"/>
    <n v="113"/>
  </r>
  <r>
    <s v="Bad Company"/>
    <x v="0"/>
    <x v="6"/>
    <n v="152.4"/>
    <x v="15"/>
    <s v="January 20, 1995 (United States)"/>
    <x v="20"/>
    <n v="2800"/>
    <s v="Damian Harris"/>
    <s v="Ross Thomas"/>
    <s v="Ellen Barkin"/>
    <s v="United States"/>
    <n v="15000000"/>
    <n v="3674841"/>
    <n v="276702.45474308304"/>
    <n v="-3.0818092537881232"/>
    <s v="Touchstone Pictures"/>
    <n v="108"/>
  </r>
  <r>
    <s v="The White Balloon"/>
    <x v="9"/>
    <x v="0"/>
    <n v="152.4"/>
    <x v="15"/>
    <s v="1995 (Iran)"/>
    <x v="3"/>
    <n v="6900"/>
    <s v="Jafar Panahi"/>
    <s v="Abbas Kiarostami"/>
    <s v="Aida Mohammadkhani"/>
    <s v="Iran"/>
    <n v="150000"/>
    <n v="924940"/>
    <n v="69644.691699604751"/>
    <n v="0.83782731852876946"/>
    <s v="Farabi Cinema Foundation"/>
    <n v="85"/>
  </r>
  <r>
    <s v="Georgia"/>
    <x v="0"/>
    <x v="0"/>
    <n v="152.4"/>
    <x v="15"/>
    <s v="December 8, 1995 (United States)"/>
    <x v="14"/>
    <n v="2800"/>
    <s v="Ulu Grosbard"/>
    <s v="Barbara Turner"/>
    <s v="Jennifer Jason Leigh"/>
    <s v="France"/>
    <m/>
    <n v="1110104"/>
    <n v="83586.882213438745"/>
    <n v="1"/>
    <s v="CiBy 2000"/>
    <n v="115"/>
  </r>
  <r>
    <s v="Land and Freedom"/>
    <x v="4"/>
    <x v="0"/>
    <n v="152.4"/>
    <x v="15"/>
    <s v="March 22, 1996 (United States)"/>
    <x v="37"/>
    <n v="11000"/>
    <s v="Ken Loach"/>
    <s v="Jim Allen"/>
    <s v="Ian Hart"/>
    <s v="United Kingdom"/>
    <m/>
    <n v="228800"/>
    <n v="17227.826086956524"/>
    <n v="1"/>
    <s v="ARD Degeto Film"/>
    <n v="109"/>
  </r>
  <r>
    <s v="White Man's Burden"/>
    <x v="0"/>
    <x v="0"/>
    <n v="152.4"/>
    <x v="15"/>
    <s v="December 1, 1995 (United States)"/>
    <x v="11"/>
    <n v="4700"/>
    <s v="Desmond Nakano"/>
    <s v="Desmond Nakano"/>
    <s v="John Travolta"/>
    <s v="France"/>
    <n v="7000000"/>
    <n v="3734870"/>
    <n v="281222.42490118579"/>
    <n v="-0.8742285541397693"/>
    <s v="A Band Apart"/>
    <n v="89"/>
  </r>
  <r>
    <s v="Never Talk to Strangers"/>
    <x v="0"/>
    <x v="6"/>
    <n v="152.4"/>
    <x v="15"/>
    <s v="October 20, 1995 (United States)"/>
    <x v="33"/>
    <n v="6400"/>
    <s v="Peter Hall"/>
    <s v="Lewis A. Green"/>
    <s v="Rebecca De Mornay"/>
    <s v="United States"/>
    <n v="6400000"/>
    <n v="6858261"/>
    <n v="516402.65632411075"/>
    <n v="6.6818833520625703E-2"/>
    <s v="TriStar Pictures"/>
    <n v="86"/>
  </r>
  <r>
    <s v="Top Dog"/>
    <x v="8"/>
    <x v="2"/>
    <n v="152.4"/>
    <x v="15"/>
    <s v="April 28, 1995 (United States)"/>
    <x v="29"/>
    <n v="3200"/>
    <s v="Aaron Norris"/>
    <s v="Aaron Norris"/>
    <s v="Chuck Norris"/>
    <s v="United States"/>
    <n v="6000000"/>
    <n v="5093707"/>
    <n v="383538.01719367591"/>
    <n v="-0.17792405413189255"/>
    <s v="Live Entertainment"/>
    <n v="86"/>
  </r>
  <r>
    <s v="The Incredibly True Adventure of Two Girls in Love"/>
    <x v="0"/>
    <x v="3"/>
    <n v="152.4"/>
    <x v="15"/>
    <s v="June 16, 1995 (United States)"/>
    <x v="16"/>
    <n v="4400"/>
    <s v="Maria Maggenti"/>
    <s v="Maria Maggenti"/>
    <s v="Laurel Holloman"/>
    <s v="United States"/>
    <n v="250000"/>
    <n v="2210408"/>
    <n v="166435.85928853758"/>
    <n v="0.88689870829276762"/>
    <s v="Fine Line Features"/>
    <n v="94"/>
  </r>
  <r>
    <s v="Jury Duty"/>
    <x v="8"/>
    <x v="3"/>
    <n v="152.4"/>
    <x v="15"/>
    <s v="April 12, 1995 (United States)"/>
    <x v="36"/>
    <n v="7600"/>
    <s v="John Fortenberry"/>
    <s v="Barbara Williams"/>
    <s v="Pauly Shore"/>
    <s v="United States"/>
    <m/>
    <n v="17014653"/>
    <n v="1281142.8444664034"/>
    <n v="1"/>
    <s v="TriStar Pictures"/>
    <n v="88"/>
  </r>
  <r>
    <s v="Rumpelstiltskin"/>
    <x v="0"/>
    <x v="3"/>
    <n v="152.4"/>
    <x v="15"/>
    <s v="November 24, 1995 (United States)"/>
    <x v="54"/>
    <n v="2200"/>
    <s v="Mark Jones"/>
    <s v="Mark Jones"/>
    <s v="Max GrodÃ©nchik"/>
    <s v="United States"/>
    <n v="3000000"/>
    <m/>
    <n v="0"/>
    <e v="#DIV/0!"/>
    <s v="Republic Pictures (II)"/>
    <n v="87"/>
  </r>
  <r>
    <s v="An Awfully Big Adventure"/>
    <x v="0"/>
    <x v="3"/>
    <n v="152.4"/>
    <x v="15"/>
    <s v="July 21, 1995 (United States)"/>
    <x v="23"/>
    <n v="2700"/>
    <s v="Mike Newell"/>
    <s v="Beryl Bainbridge"/>
    <s v="Hugh Grant"/>
    <s v="United Kingdom"/>
    <n v="4000000"/>
    <n v="259724"/>
    <n v="19556.293280632413"/>
    <n v="-14.400964100352683"/>
    <s v="BBC Films"/>
    <n v="112"/>
  </r>
  <r>
    <s v="To vlemma tou Odyssea"/>
    <x v="9"/>
    <x v="0"/>
    <n v="152.4"/>
    <x v="15"/>
    <s v="November 1, 1997 (United States)"/>
    <x v="37"/>
    <n v="6400"/>
    <s v="Theodoros Angelopoulos"/>
    <s v="Theodoros Angelopoulos"/>
    <s v="Harvey Keitel"/>
    <s v="Greece"/>
    <m/>
    <m/>
    <n v="0"/>
    <e v="#DIV/0!"/>
    <s v="Greek Film Center"/>
    <n v="176"/>
  </r>
  <r>
    <s v="Dr. Jekyll and Ms. Hyde"/>
    <x v="8"/>
    <x v="3"/>
    <n v="152.4"/>
    <x v="15"/>
    <s v="August 25, 1995 (United States)"/>
    <x v="54"/>
    <n v="2700"/>
    <s v="David Price"/>
    <s v="David Price"/>
    <s v="Sean Young"/>
    <s v="United Kingdom"/>
    <n v="8000000"/>
    <n v="2763020"/>
    <n v="208045.57707509884"/>
    <n v="-1.8953825886168034"/>
    <s v="The Rank Organisation"/>
    <n v="90"/>
  </r>
  <r>
    <s v="Jefferson in Paris"/>
    <x v="8"/>
    <x v="5"/>
    <n v="152.4"/>
    <x v="15"/>
    <s v="March 31, 1995 (United States)"/>
    <x v="46"/>
    <n v="2800"/>
    <s v="James Ivory"/>
    <s v="Ruth Prawer Jhabvala"/>
    <s v="Nick Nolte"/>
    <s v="United States"/>
    <n v="14000000"/>
    <n v="2473668"/>
    <n v="186258.40079051387"/>
    <n v="-4.6596115566033918"/>
    <s v="Touchstone Pictures"/>
    <n v="139"/>
  </r>
  <r>
    <s v="Three Wishes"/>
    <x v="1"/>
    <x v="0"/>
    <n v="152.4"/>
    <x v="15"/>
    <s v="October 27, 1995 (United States)"/>
    <x v="10"/>
    <n v="2900"/>
    <s v="Martha Coolidge"/>
    <s v="Clifford Green"/>
    <s v="Patrick Swayze"/>
    <s v="United States"/>
    <n v="10000000"/>
    <n v="7027517"/>
    <n v="529147.03102766804"/>
    <n v="-0.4229777032200705"/>
    <s v="Rysher Entertainment"/>
    <n v="115"/>
  </r>
  <r>
    <s v="Far from Home: the Adventures of Yellow Dog"/>
    <x v="1"/>
    <x v="1"/>
    <n v="152.4"/>
    <x v="15"/>
    <s v="January 13, 1995 (United States)"/>
    <x v="5"/>
    <n v="2700"/>
    <s v="Phillip Borsos"/>
    <s v="Phillip Borsos"/>
    <s v="Jesse Bradford"/>
    <s v="United States"/>
    <m/>
    <n v="11642946"/>
    <n v="876672.41620553366"/>
    <n v="1"/>
    <s v="Twentieth Century Fox"/>
    <n v="81"/>
  </r>
  <r>
    <s v="New Jersey Drive"/>
    <x v="0"/>
    <x v="6"/>
    <n v="152.4"/>
    <x v="15"/>
    <s v="April 19, 1995 (United States)"/>
    <x v="17"/>
    <n v="2900"/>
    <s v="Nick Gomez"/>
    <s v="Nick Gomez"/>
    <s v="Shar-Ron Corley"/>
    <s v="United States"/>
    <n v="5000000"/>
    <n v="3565508"/>
    <n v="268470.0687747036"/>
    <n v="-0.4023247178242203"/>
    <s v="40 Acres &amp; A Mule Filmworks"/>
    <n v="98"/>
  </r>
  <r>
    <s v="The Star Maker"/>
    <x v="0"/>
    <x v="0"/>
    <n v="152.4"/>
    <x v="15"/>
    <s v="March 8, 1996 (United States)"/>
    <x v="34"/>
    <n v="4900"/>
    <s v="Giuseppe Tornatore"/>
    <s v="Giuseppe Tornatore"/>
    <s v="Sergio Castellitto"/>
    <s v="Italy"/>
    <m/>
    <n v="371674"/>
    <n v="27985.730039525693"/>
    <n v="1"/>
    <s v="Cecchi Gori Group Tiger Cinematografica"/>
    <n v="113"/>
  </r>
  <r>
    <s v="La fille seule"/>
    <x v="11"/>
    <x v="0"/>
    <n v="152.4"/>
    <x v="15"/>
    <s v="October 30, 1996 (United States)"/>
    <x v="15"/>
    <n v="1500"/>
    <s v="BenoÃ®t Jacquot"/>
    <s v="JÃ©rÃ´me Beaujour"/>
    <s v="Virginie Ledoyen"/>
    <s v="France"/>
    <m/>
    <n v="230049"/>
    <n v="17321.871343873521"/>
    <n v="1"/>
    <s v="CinÃ©a"/>
    <n v="90"/>
  </r>
  <r>
    <s v="Magic in the Water"/>
    <x v="1"/>
    <x v="1"/>
    <n v="152.4"/>
    <x v="15"/>
    <s v="August 30, 1995 (United States)"/>
    <x v="30"/>
    <n v="1900"/>
    <s v="Rick Stevenson"/>
    <s v="Rick Stevenson"/>
    <s v="Mark Harmon"/>
    <s v="Canada"/>
    <m/>
    <n v="2680717"/>
    <n v="201848.45395256919"/>
    <n v="1"/>
    <s v="Oxford Film Company"/>
    <n v="101"/>
  </r>
  <r>
    <s v="Miami Rhapsody"/>
    <x v="8"/>
    <x v="3"/>
    <n v="152.4"/>
    <x v="15"/>
    <s v="January 27, 1995 (United States)"/>
    <x v="20"/>
    <n v="3100"/>
    <s v="David Frankel"/>
    <s v="David Frankel"/>
    <s v="Sarah Jessica Parker"/>
    <s v="United States"/>
    <m/>
    <n v="5221281"/>
    <n v="393143.88557312259"/>
    <n v="1"/>
    <s v="Cantaloupe Production"/>
    <n v="95"/>
  </r>
  <r>
    <s v="Antonia's Line"/>
    <x v="0"/>
    <x v="3"/>
    <n v="152.4"/>
    <x v="15"/>
    <s v="February 2, 1996 (United States)"/>
    <x v="24"/>
    <n v="8400"/>
    <s v="Marleen Gorris"/>
    <s v="Marleen Gorris"/>
    <s v="Willeke van Ammelrooy"/>
    <s v="Netherlands"/>
    <m/>
    <n v="4249321"/>
    <n v="319958.75513833994"/>
    <n v="1"/>
    <s v="Bergen"/>
    <n v="102"/>
  </r>
  <r>
    <s v="Rough Magic"/>
    <x v="8"/>
    <x v="3"/>
    <n v="152.4"/>
    <x v="15"/>
    <s v="May 30, 1997 (United States)"/>
    <x v="30"/>
    <n v="1800"/>
    <s v="Clare Peploe"/>
    <s v="James Hadley Chase"/>
    <s v="Bridget Fonda"/>
    <s v="United Kingdom"/>
    <m/>
    <n v="247202"/>
    <n v="18613.431225296445"/>
    <n v="1"/>
    <s v="Union GÃ©nÃ©rale CinÃ©matographique (UGC)"/>
    <n v="104"/>
  </r>
  <r>
    <s v="Beyond Rangoon"/>
    <x v="0"/>
    <x v="2"/>
    <n v="152.4"/>
    <x v="15"/>
    <s v="August 25, 1995 (United States)"/>
    <x v="14"/>
    <n v="4900"/>
    <s v="John Boorman"/>
    <s v="Alex Lasker"/>
    <s v="Patricia Arquette"/>
    <s v="United Kingdom"/>
    <n v="23000000"/>
    <n v="5750110"/>
    <n v="432962.82806324115"/>
    <n v="-2.9999234797247358"/>
    <s v="Castle Rock Entertainment"/>
    <n v="100"/>
  </r>
  <r>
    <s v="The Amazing Panda Adventure"/>
    <x v="1"/>
    <x v="1"/>
    <n v="152.4"/>
    <x v="15"/>
    <s v="August 25, 1995 (United States)"/>
    <x v="1"/>
    <n v="3900"/>
    <s v="Christopher Cain"/>
    <s v="John Wilcox"/>
    <s v="Stephen Lang"/>
    <s v="United States"/>
    <m/>
    <n v="7506759"/>
    <n v="565232.24881422927"/>
    <n v="1"/>
    <s v="Lee Rich Productions"/>
    <n v="84"/>
  </r>
  <r>
    <s v="Nelly &amp; Monsieur Arnaud"/>
    <x v="3"/>
    <x v="0"/>
    <n v="152.4"/>
    <x v="15"/>
    <s v="June 21, 1996 (United States)"/>
    <x v="4"/>
    <n v="4300"/>
    <s v="Claude Sautet"/>
    <s v="Jacques Fieschi"/>
    <s v="Emmanuelle BÃ©art"/>
    <s v="France"/>
    <m/>
    <n v="955708"/>
    <n v="71961.412648221347"/>
    <n v="1"/>
    <s v="Cecchi Gori Group Tiger Cinematografica"/>
    <n v="106"/>
  </r>
  <r>
    <s v="The Walking Dead"/>
    <x v="0"/>
    <x v="2"/>
    <n v="152.4"/>
    <x v="15"/>
    <s v="February 24, 1995 (United States)"/>
    <x v="38"/>
    <n v="759"/>
    <s v="Preston A. Whitmore II"/>
    <s v="Preston A. Whitmore II"/>
    <s v="Allen Payne"/>
    <s v="United States"/>
    <n v="15000000"/>
    <n v="6014341"/>
    <n v="452858.48241106723"/>
    <n v="-1.4940388315195297"/>
    <s v="Savoy Pictures"/>
    <n v="88"/>
  </r>
  <r>
    <s v="Panther"/>
    <x v="0"/>
    <x v="0"/>
    <n v="152.4"/>
    <x v="15"/>
    <s v="May 3, 1995 (United States)"/>
    <x v="5"/>
    <n v="2300"/>
    <s v="Mario Van Peebles"/>
    <s v="Melvin Van Peebles"/>
    <s v="Kadeem Hardison"/>
    <s v="United Kingdom"/>
    <m/>
    <n v="6834525"/>
    <n v="514615.41996047436"/>
    <n v="1"/>
    <s v="Gramercy Pictures (I)"/>
    <n v="124"/>
  </r>
  <r>
    <s v="Space Jam"/>
    <x v="1"/>
    <x v="10"/>
    <n v="156.9"/>
    <x v="16"/>
    <s v="November 15, 1996 (United States)"/>
    <x v="16"/>
    <n v="175000"/>
    <s v="Joe Pytka"/>
    <s v="Leo Benvenuti"/>
    <s v="Michael Jordan"/>
    <s v="United States"/>
    <n v="80000000"/>
    <n v="230418342"/>
    <n v="17861975.227173913"/>
    <n v="0.65280541772147638"/>
    <s v="Warner Bros. Family Entertainment"/>
    <n v="88"/>
  </r>
  <r>
    <s v="Independence Day"/>
    <x v="8"/>
    <x v="2"/>
    <n v="156.9"/>
    <x v="16"/>
    <s v="July 3, 1996 (United States)"/>
    <x v="9"/>
    <n v="543000"/>
    <s v="Roland Emmerich"/>
    <s v="Dean Devlin"/>
    <s v="Will Smith"/>
    <s v="United States"/>
    <n v="75000000"/>
    <n v="817400891"/>
    <n v="63364723.220306322"/>
    <n v="0.90824575697703758"/>
    <s v="Twentieth Century Fox"/>
    <n v="145"/>
  </r>
  <r>
    <s v="Romeo + Juliet"/>
    <x v="8"/>
    <x v="0"/>
    <n v="156.9"/>
    <x v="16"/>
    <s v="November 1, 1996 (United States)"/>
    <x v="17"/>
    <n v="216000"/>
    <s v="Baz Luhrmann"/>
    <s v="William Shakespeare"/>
    <s v="Leonardo DiCaprio"/>
    <s v="United States"/>
    <n v="14500000"/>
    <n v="147554998"/>
    <n v="11438428.451679841"/>
    <n v="0.90173155639228164"/>
    <s v="Bazmark Films"/>
    <n v="120"/>
  </r>
  <r>
    <s v="Scream"/>
    <x v="0"/>
    <x v="4"/>
    <n v="156.9"/>
    <x v="16"/>
    <s v="December 20, 1996 (United States)"/>
    <x v="4"/>
    <n v="295000"/>
    <s v="Wes Craven"/>
    <s v="Kevin Williamson"/>
    <s v="Neve Campbell"/>
    <s v="United States"/>
    <n v="14000000"/>
    <n v="173046663"/>
    <n v="13414536.27702569"/>
    <n v="0.91909696634831961"/>
    <s v="Dimension Films"/>
    <n v="111"/>
  </r>
  <r>
    <s v="Sleepers"/>
    <x v="0"/>
    <x v="6"/>
    <n v="156.9"/>
    <x v="16"/>
    <s v="October 18, 1996 (United States)"/>
    <x v="37"/>
    <n v="202000"/>
    <s v="Barry Levinson"/>
    <s v="Lorenzo Carcaterra"/>
    <s v="Robert De Niro"/>
    <s v="United States"/>
    <n v="44000000"/>
    <n v="165615285"/>
    <n v="12838457.616847826"/>
    <n v="0.73432403899193244"/>
    <s v="Astoria Films"/>
    <n v="147"/>
  </r>
  <r>
    <s v="From Dusk Till Dawn"/>
    <x v="0"/>
    <x v="2"/>
    <n v="156.9"/>
    <x v="16"/>
    <s v="January 19, 1996 (United States)"/>
    <x v="13"/>
    <n v="294000"/>
    <s v="Robert Rodriguez"/>
    <s v="Robert Kurtzman"/>
    <s v="Harvey Keitel"/>
    <s v="United States"/>
    <n v="19000000"/>
    <n v="25837111"/>
    <n v="2002886.7173418971"/>
    <n v="0.26462366477428534"/>
    <s v="Dimension Films"/>
    <n v="108"/>
  </r>
  <r>
    <s v="Fargo"/>
    <x v="0"/>
    <x v="6"/>
    <n v="156.9"/>
    <x v="16"/>
    <s v="April 5, 1996 (United States)"/>
    <x v="31"/>
    <n v="634000"/>
    <s v="Joel Coen"/>
    <s v="Ethan Coen"/>
    <s v="William H. Macy"/>
    <s v="United States"/>
    <n v="7000000"/>
    <n v="60611975"/>
    <n v="4698625.9276185771"/>
    <n v="0.88451127025641385"/>
    <s v="PolyGram Filmed Entertainment"/>
    <n v="98"/>
  </r>
  <r>
    <s v="Mission: Impossible"/>
    <x v="8"/>
    <x v="2"/>
    <n v="156.9"/>
    <x v="16"/>
    <s v="May 22, 1996 (United States)"/>
    <x v="12"/>
    <n v="398000"/>
    <s v="Brian De Palma"/>
    <s v="Bruce Geller"/>
    <s v="Tom Cruise"/>
    <s v="United States"/>
    <n v="80000000"/>
    <n v="457696391"/>
    <n v="35480515.685721345"/>
    <n v="0.82521164341013997"/>
    <s v="Paramount Pictures"/>
    <n v="110"/>
  </r>
  <r>
    <s v="Matilda"/>
    <x v="1"/>
    <x v="3"/>
    <n v="156.9"/>
    <x v="16"/>
    <s v="August 2, 1996 (United States)"/>
    <x v="15"/>
    <n v="135000"/>
    <s v="Danny DeVito"/>
    <s v="Roald Dahl"/>
    <s v="Danny DeVito"/>
    <s v="United States"/>
    <n v="36000000"/>
    <n v="33459416"/>
    <n v="2593765.9932806324"/>
    <n v="-7.5930315101733994E-2"/>
    <s v="TriStar Pictures"/>
    <n v="102"/>
  </r>
  <r>
    <s v="Trainspotting"/>
    <x v="0"/>
    <x v="0"/>
    <n v="156.9"/>
    <x v="16"/>
    <s v="August 9, 1996 (United States)"/>
    <x v="31"/>
    <n v="647000"/>
    <s v="Danny Boyle"/>
    <s v="Irvine Welsh"/>
    <s v="Ewan McGregor"/>
    <s v="United Kingdom"/>
    <m/>
    <n v="16607872"/>
    <n v="1287438.2988142292"/>
    <n v="1"/>
    <s v="Channel Four Films"/>
    <n v="93"/>
  </r>
  <r>
    <s v="Twister"/>
    <x v="8"/>
    <x v="2"/>
    <n v="156.9"/>
    <x v="16"/>
    <s v="May 10, 1996 (United States)"/>
    <x v="5"/>
    <n v="183000"/>
    <s v="Jan de Bont"/>
    <s v="Michael Crichton"/>
    <s v="Helen Hunt"/>
    <s v="United States"/>
    <n v="92000000"/>
    <n v="494471524"/>
    <n v="38331315.274505928"/>
    <n v="0.81394277418490935"/>
    <s v="Warner Bros."/>
    <n v="113"/>
  </r>
  <r>
    <s v="Happy Gilmore"/>
    <x v="8"/>
    <x v="3"/>
    <n v="156.9"/>
    <x v="16"/>
    <s v="February 16, 1996 (United States)"/>
    <x v="9"/>
    <n v="205000"/>
    <s v="Dennis Dugan"/>
    <s v="Tim Herlihy"/>
    <s v="Adam Sandler"/>
    <s v="United States"/>
    <n v="12000000"/>
    <n v="41205099"/>
    <n v="3194209.5025197626"/>
    <n v="0.70877390684099562"/>
    <s v="Universal Pictures"/>
    <n v="92"/>
  </r>
  <r>
    <s v="101 Dalmatians"/>
    <x v="2"/>
    <x v="1"/>
    <n v="156.9"/>
    <x v="16"/>
    <s v="November 27, 1996 (United States)"/>
    <x v="46"/>
    <n v="105000"/>
    <s v="Stephen Herek"/>
    <s v="Dodie Smith"/>
    <s v="Glenn Close"/>
    <s v="United States"/>
    <n v="75000000"/>
    <n v="320689294"/>
    <n v="24859758.018083002"/>
    <n v="0.76612876886373393"/>
    <s v="Walt Disney Pictures"/>
    <n v="103"/>
  </r>
  <r>
    <s v="Crash"/>
    <x v="5"/>
    <x v="0"/>
    <n v="156.9"/>
    <x v="16"/>
    <s v="March 21, 1997 (United States)"/>
    <x v="5"/>
    <n v="54000"/>
    <s v="David Cronenberg"/>
    <s v="J.G. Ballard"/>
    <s v="James Spader"/>
    <s v="Canada"/>
    <n v="9000000"/>
    <n v="2671291"/>
    <n v="207077.84481225297"/>
    <n v="-2.3691574598199896"/>
    <s v="Alliance Communications Corporation"/>
    <n v="100"/>
  </r>
  <r>
    <s v="Jerry Maguire"/>
    <x v="0"/>
    <x v="3"/>
    <n v="156.9"/>
    <x v="16"/>
    <s v="December 13, 1996 (United States)"/>
    <x v="4"/>
    <n v="249000"/>
    <s v="Cameron Crowe"/>
    <s v="Cameron Crowe"/>
    <s v="Tom Cruise"/>
    <s v="United States"/>
    <n v="50000000"/>
    <n v="273552592"/>
    <n v="21205732.057707507"/>
    <n v="0.81721979077427276"/>
    <s v="TriStar Pictures"/>
    <n v="139"/>
  </r>
  <r>
    <s v="The Rock"/>
    <x v="0"/>
    <x v="2"/>
    <n v="156.9"/>
    <x v="16"/>
    <s v="June 7, 1996 (United States)"/>
    <x v="34"/>
    <n v="319000"/>
    <s v="Michael Bay"/>
    <s v="David Weisberg"/>
    <s v="Sean Connery"/>
    <s v="United States"/>
    <n v="75000000"/>
    <n v="335062621"/>
    <n v="25973974.918428853"/>
    <n v="0.77616124479608839"/>
    <s v="Hollywood Pictures"/>
    <n v="136"/>
  </r>
  <r>
    <s v="A Time to Kill"/>
    <x v="0"/>
    <x v="6"/>
    <n v="156.9"/>
    <x v="16"/>
    <s v="July 24, 1996 (United States)"/>
    <x v="24"/>
    <n v="138000"/>
    <s v="Joel Schumacher"/>
    <s v="John Grisham"/>
    <s v="Matthew McConaughey"/>
    <s v="United States"/>
    <n v="40000000"/>
    <n v="152266007"/>
    <n v="11803624.752124505"/>
    <n v="0.73730183914259995"/>
    <s v="New Regency Productions"/>
    <n v="149"/>
  </r>
  <r>
    <s v="The Craft"/>
    <x v="0"/>
    <x v="0"/>
    <n v="156.9"/>
    <x v="16"/>
    <s v="May 3, 1996 (United States)"/>
    <x v="5"/>
    <n v="82000"/>
    <s v="Andrew Fleming"/>
    <s v="Peter Filardi"/>
    <s v="Robin Tunney"/>
    <s v="United States"/>
    <n v="15000000"/>
    <n v="24819936"/>
    <n v="1924035.5525691698"/>
    <n v="0.39564711206346381"/>
    <s v="Columbia Pictures"/>
    <n v="101"/>
  </r>
  <r>
    <s v="Primal Fear"/>
    <x v="0"/>
    <x v="6"/>
    <n v="156.9"/>
    <x v="16"/>
    <s v="April 3, 1996 (United States)"/>
    <x v="3"/>
    <n v="196000"/>
    <s v="Gregory Hoblit"/>
    <s v="William Diehl"/>
    <s v="Richard Gere"/>
    <s v="United States"/>
    <n v="30000000"/>
    <n v="102616183"/>
    <n v="7954782.170306324"/>
    <n v="0.70764845151178546"/>
    <s v="Paramount Pictures"/>
    <n v="129"/>
  </r>
  <r>
    <s v="Mars Attacks!"/>
    <x v="8"/>
    <x v="3"/>
    <n v="156.9"/>
    <x v="16"/>
    <s v="December 13, 1996 (United States)"/>
    <x v="21"/>
    <n v="214000"/>
    <s v="Tim Burton"/>
    <s v="Len Brown"/>
    <s v="Jack Nicholson"/>
    <s v="United States"/>
    <n v="70000000"/>
    <n v="101371017"/>
    <n v="7858257.1972826086"/>
    <n v="0.30946732042749459"/>
    <s v="Tim Burton Productions"/>
    <n v="106"/>
  </r>
  <r>
    <s v="The English Patient"/>
    <x v="0"/>
    <x v="0"/>
    <n v="156.9"/>
    <x v="16"/>
    <s v="December 6, 1996 (United States)"/>
    <x v="34"/>
    <n v="182000"/>
    <s v="Anthony Minghella"/>
    <s v="Michael Ondaatje"/>
    <s v="Ralph Fiennes"/>
    <s v="United States"/>
    <n v="27000000"/>
    <n v="231976425"/>
    <n v="17982757.451828063"/>
    <n v="0.88360886240918657"/>
    <s v="Miramax"/>
    <n v="162"/>
  </r>
  <r>
    <s v="The Long Kiss Goodnight"/>
    <x v="0"/>
    <x v="2"/>
    <n v="156.9"/>
    <x v="16"/>
    <s v="October 11, 1996 (United States)"/>
    <x v="8"/>
    <n v="76000"/>
    <s v="Renny Harlin"/>
    <s v="Shane Black"/>
    <s v="Geena Davis"/>
    <s v="United States"/>
    <n v="65000000"/>
    <n v="89456761"/>
    <n v="6934666.8976778649"/>
    <n v="0.27339197984152364"/>
    <s v="New Line Cinema"/>
    <n v="121"/>
  </r>
  <r>
    <s v="Fear"/>
    <x v="0"/>
    <x v="0"/>
    <n v="156.9"/>
    <x v="16"/>
    <s v="April 12, 1996 (United States)"/>
    <x v="19"/>
    <n v="44000"/>
    <s v="James Foley"/>
    <s v="Christopher Crowe"/>
    <s v="Mark Wahlberg"/>
    <s v="United States"/>
    <m/>
    <n v="20831000"/>
    <n v="1614814.1798418972"/>
    <n v="1"/>
    <s v="Imagine Entertainment"/>
    <n v="97"/>
  </r>
  <r>
    <s v="Bottle Rocket"/>
    <x v="0"/>
    <x v="3"/>
    <n v="156.9"/>
    <x v="16"/>
    <s v="February 21, 1996 (United States)"/>
    <x v="9"/>
    <n v="72000"/>
    <s v="Wes Anderson"/>
    <s v="Owen Wilson"/>
    <s v="Luke Wilson"/>
    <s v="United States"/>
    <n v="7000000"/>
    <n v="560069"/>
    <n v="43416.41605731225"/>
    <n v="-11.498460011177194"/>
    <s v="Columbia Pictures"/>
    <n v="91"/>
  </r>
  <r>
    <s v="Stealing Beauty"/>
    <x v="0"/>
    <x v="0"/>
    <n v="156.9"/>
    <x v="16"/>
    <s v="June 14, 1996 (United States)"/>
    <x v="14"/>
    <n v="27000"/>
    <s v="Bernardo Bertolucci"/>
    <s v="Bernardo Bertolucci"/>
    <s v="Jeremy Irons"/>
    <s v="Italy"/>
    <n v="10000000"/>
    <n v="4762310"/>
    <n v="369173.14179841895"/>
    <n v="-1.0998213052069268"/>
    <s v="Fiction"/>
    <n v="118"/>
  </r>
  <r>
    <s v="Bound"/>
    <x v="0"/>
    <x v="6"/>
    <n v="156.9"/>
    <x v="16"/>
    <s v="October 4, 1996 (United States)"/>
    <x v="4"/>
    <n v="52000"/>
    <s v="Lana Wachowski"/>
    <s v="Lilly Wachowski"/>
    <s v="Jennifer Tilly"/>
    <s v="United States"/>
    <n v="4500000"/>
    <n v="3802260"/>
    <n v="294750.29347826086"/>
    <n v="-0.18350665130738034"/>
    <s v="Dino De Laurentiis Company"/>
    <n v="109"/>
  </r>
  <r>
    <s v="Sling Blade"/>
    <x v="0"/>
    <x v="0"/>
    <n v="156.9"/>
    <x v="16"/>
    <s v="March 14, 1997 (United States)"/>
    <x v="45"/>
    <n v="89000"/>
    <s v="Billy Bob Thornton"/>
    <s v="Billy Bob Thornton"/>
    <s v="Billy Bob Thornton"/>
    <s v="United States"/>
    <n v="1000000"/>
    <n v="24444121"/>
    <n v="1894902.4628952569"/>
    <n v="0.95909036778209367"/>
    <s v="Miramax"/>
    <n v="135"/>
  </r>
  <r>
    <s v="The Mirror Has Two Faces"/>
    <x v="8"/>
    <x v="3"/>
    <n v="156.9"/>
    <x v="16"/>
    <s v="November 15, 1996 (United States)"/>
    <x v="14"/>
    <n v="18000"/>
    <s v="Barbra Streisand"/>
    <s v="AndrÃ© Cayatte"/>
    <s v="Barbra Streisand"/>
    <s v="United States"/>
    <n v="42000000"/>
    <n v="41083864"/>
    <n v="3184811.3940711459"/>
    <n v="-2.2299168354758453E-2"/>
    <s v="TriStar Pictures"/>
    <n v="126"/>
  </r>
  <r>
    <s v="The Birdcage"/>
    <x v="0"/>
    <x v="3"/>
    <n v="156.9"/>
    <x v="16"/>
    <s v="March 8, 1996 (United States)"/>
    <x v="12"/>
    <n v="83000"/>
    <s v="Mike Nichols"/>
    <s v="Jean Poiret"/>
    <s v="Robin Williams"/>
    <s v="United States"/>
    <n v="31000000"/>
    <n v="185260553"/>
    <n v="14361354.133250987"/>
    <n v="0.83266810177339801"/>
    <s v="United Artists"/>
    <n v="117"/>
  </r>
  <r>
    <s v="That Thing You Do!"/>
    <x v="1"/>
    <x v="3"/>
    <n v="156.9"/>
    <x v="16"/>
    <s v="October 4, 1996 (United States)"/>
    <x v="15"/>
    <n v="64000"/>
    <s v="Tom Hanks"/>
    <s v="Tom Hanks"/>
    <s v="Tom Hanks"/>
    <s v="United States"/>
    <n v="26000000"/>
    <n v="34585416"/>
    <n v="2681053.2462450592"/>
    <n v="0.24823804345739256"/>
    <s v="Clavius Base"/>
    <n v="108"/>
  </r>
  <r>
    <s v="The Island of Dr. Moreau"/>
    <x v="8"/>
    <x v="4"/>
    <n v="156.9"/>
    <x v="16"/>
    <s v="August 23, 1996 (United States)"/>
    <x v="54"/>
    <n v="32000"/>
    <s v="John Frankenheimer"/>
    <s v="H.G. Wells"/>
    <s v="David Thewlis"/>
    <s v="United States"/>
    <n v="40000000"/>
    <n v="49627779"/>
    <n v="3847133.658646245"/>
    <n v="0.19399979596104835"/>
    <s v="New Line Cinema"/>
    <n v="96"/>
  </r>
  <r>
    <s v="Kingpin"/>
    <x v="8"/>
    <x v="3"/>
    <n v="156.9"/>
    <x v="16"/>
    <s v="July 26, 1996 (United States)"/>
    <x v="15"/>
    <n v="79000"/>
    <s v="Bobby Farrelly"/>
    <s v="Barry Fanaro"/>
    <s v="Woody Harrelson"/>
    <s v="United States"/>
    <n v="27000000"/>
    <n v="25023434"/>
    <n v="1939810.6692687746"/>
    <n v="-7.8988599246610197E-2"/>
    <s v="Rysher Entertainment"/>
    <n v="114"/>
  </r>
  <r>
    <s v="The Hunchback of Notre Dame"/>
    <x v="2"/>
    <x v="10"/>
    <n v="156.9"/>
    <x v="16"/>
    <s v="June 21, 1996 (United States)"/>
    <x v="9"/>
    <n v="146000"/>
    <s v="Gary Trousdale"/>
    <s v="Tab Murphy"/>
    <s v="Demi Moore"/>
    <s v="United States"/>
    <n v="100000000"/>
    <n v="325338851"/>
    <n v="25220190.574061263"/>
    <n v="0.69262816385861026"/>
    <s v="Walt Disney Animation Studios"/>
    <n v="91"/>
  </r>
  <r>
    <s v="The Frighteners"/>
    <x v="0"/>
    <x v="3"/>
    <n v="156.9"/>
    <x v="16"/>
    <s v="July 19, 1996 (United States)"/>
    <x v="12"/>
    <n v="84000"/>
    <s v="Peter Jackson"/>
    <s v="Fran Walsh"/>
    <s v="Michael J. Fox"/>
    <s v="New Zealand"/>
    <n v="30000000"/>
    <n v="29359216"/>
    <n v="2275919.4616600787"/>
    <n v="-2.1825650930188328E-2"/>
    <s v="Universal Pictures"/>
    <n v="110"/>
  </r>
  <r>
    <s v="Eraser"/>
    <x v="0"/>
    <x v="2"/>
    <n v="156.9"/>
    <x v="16"/>
    <s v="June 21, 1996 (United States)"/>
    <x v="10"/>
    <n v="106000"/>
    <s v="Chuck Russell"/>
    <s v="Tony Puryear"/>
    <s v="Arnold Schwarzenegger"/>
    <s v="United States"/>
    <n v="100000000"/>
    <n v="242295562"/>
    <n v="18782694.504841898"/>
    <n v="0.58728092592962966"/>
    <s v="Kopelson Entertainment"/>
    <n v="115"/>
  </r>
  <r>
    <s v="Striptease"/>
    <x v="0"/>
    <x v="3"/>
    <n v="156.9"/>
    <x v="16"/>
    <s v="June 28, 1996 (United States)"/>
    <x v="54"/>
    <n v="44000"/>
    <s v="Andrew Bergman"/>
    <s v="Carl Hiaasen"/>
    <s v="Demi Moore"/>
    <s v="United States"/>
    <n v="40000000"/>
    <n v="113309743"/>
    <n v="8783744.4054841902"/>
    <n v="0.64698534352866721"/>
    <s v="Castle Rock Entertainment"/>
    <n v="115"/>
  </r>
  <r>
    <s v="Star Trek: First Contact"/>
    <x v="8"/>
    <x v="2"/>
    <n v="156.9"/>
    <x v="16"/>
    <s v="November 22, 1996 (United States)"/>
    <x v="37"/>
    <n v="120000"/>
    <s v="Jonathan Frakes"/>
    <s v="Gene Roddenberry"/>
    <s v="Patrick Stewart"/>
    <s v="United States"/>
    <n v="45000000"/>
    <n v="146027888"/>
    <n v="11320047.246640315"/>
    <n v="0.69183968475939339"/>
    <s v="Digital Image Associates"/>
    <n v="111"/>
  </r>
  <r>
    <s v="Swingers"/>
    <x v="0"/>
    <x v="3"/>
    <n v="156.9"/>
    <x v="16"/>
    <s v="April 11, 1997 (Brazil)"/>
    <x v="13"/>
    <n v="77000"/>
    <s v="Doug Liman"/>
    <s v="Jon Favreau"/>
    <s v="Vince Vaughn"/>
    <s v="United States"/>
    <n v="200000"/>
    <n v="4555020"/>
    <n v="353104.07015810272"/>
    <n v="0.95609239915521771"/>
    <s v="Doug Liman Productions"/>
    <n v="96"/>
  </r>
  <r>
    <s v="Escape from L.A."/>
    <x v="0"/>
    <x v="2"/>
    <n v="156.9"/>
    <x v="16"/>
    <s v="August 9, 1996 (United States)"/>
    <x v="46"/>
    <n v="71000"/>
    <s v="John Carpenter"/>
    <s v="John Carpenter"/>
    <s v="Kurt Russell"/>
    <s v="United States"/>
    <n v="50000000"/>
    <n v="25477365"/>
    <n v="1974999.2927371541"/>
    <n v="-0.96252634446301644"/>
    <s v="Paramount Pictures"/>
    <n v="101"/>
  </r>
  <r>
    <s v="Beautiful Girls"/>
    <x v="0"/>
    <x v="3"/>
    <n v="156.9"/>
    <x v="16"/>
    <s v="February 9, 1996 (United States)"/>
    <x v="12"/>
    <n v="32000"/>
    <s v="Ted Demme"/>
    <s v="Scott Rosenberg"/>
    <s v="Matt Dillon"/>
    <s v="United States"/>
    <m/>
    <n v="10597759"/>
    <n v="821535.76437747036"/>
    <n v="1"/>
    <s v="Miramax"/>
    <n v="112"/>
  </r>
  <r>
    <s v="The Cable Guy"/>
    <x v="8"/>
    <x v="3"/>
    <n v="156.9"/>
    <x v="16"/>
    <s v="June 14, 1996 (United States)"/>
    <x v="10"/>
    <n v="157000"/>
    <s v="Ben Stiller"/>
    <s v="Lou Holtz Jr."/>
    <s v="Jim Carrey"/>
    <s v="United States"/>
    <n v="47000000"/>
    <n v="102825796"/>
    <n v="7971031.3203557311"/>
    <n v="0.54291625420531631"/>
    <s v="Columbia Pictures"/>
    <n v="96"/>
  </r>
  <r>
    <s v="Don't Be a Menace to South Central While Drinking Your Juice in the Hood"/>
    <x v="0"/>
    <x v="3"/>
    <n v="156.9"/>
    <x v="16"/>
    <s v="January 12, 1996 (United States)"/>
    <x v="14"/>
    <n v="50000"/>
    <s v="Paris Barclay"/>
    <s v="Shawn Wayans"/>
    <s v="Shawn Wayans"/>
    <s v="United States"/>
    <n v="3800000"/>
    <n v="20949601"/>
    <n v="1624008.1012351778"/>
    <n v="0.81861229719840489"/>
    <s v="Island Pictures"/>
    <n v="89"/>
  </r>
  <r>
    <s v="Thinner"/>
    <x v="0"/>
    <x v="7"/>
    <n v="156.9"/>
    <x v="16"/>
    <s v="October 25, 1996 (United States)"/>
    <x v="1"/>
    <n v="29000"/>
    <s v="Tom Holland"/>
    <s v="Stephen King"/>
    <s v="Robert John Burke"/>
    <s v="United States"/>
    <n v="8500000"/>
    <n v="15315484"/>
    <n v="1187252.6875494071"/>
    <n v="0.44500611276796737"/>
    <s v="Paramount Pictures"/>
    <n v="93"/>
  </r>
  <r>
    <s v="Hard Eight"/>
    <x v="0"/>
    <x v="6"/>
    <n v="156.9"/>
    <x v="16"/>
    <s v="February 28, 1997 (United States)"/>
    <x v="13"/>
    <n v="45000"/>
    <s v="Paul Thomas Anderson"/>
    <s v="Paul Thomas Anderson"/>
    <s v="Philip Baker Hall"/>
    <s v="United States"/>
    <n v="3000000"/>
    <n v="222559"/>
    <n v="17252.720899209486"/>
    <n v="-12.479571709074897"/>
    <s v="Green Parrot"/>
    <n v="101"/>
  </r>
  <r>
    <s v="The Nutty Professor"/>
    <x v="8"/>
    <x v="3"/>
    <n v="156.9"/>
    <x v="16"/>
    <s v="June 28, 1996 (United States)"/>
    <x v="41"/>
    <n v="112000"/>
    <s v="Tom Shadyac"/>
    <s v="Jerry Lewis"/>
    <s v="Eddie Murphy"/>
    <s v="United States"/>
    <n v="54000000"/>
    <n v="273961019"/>
    <n v="21237393.22188735"/>
    <n v="0.80289166613152363"/>
    <s v="Imagine Entertainment"/>
    <n v="95"/>
  </r>
  <r>
    <s v="Hamlet"/>
    <x v="8"/>
    <x v="0"/>
    <n v="156.9"/>
    <x v="16"/>
    <s v="December 25, 1996 (United States)"/>
    <x v="3"/>
    <n v="37000"/>
    <s v="Kenneth Branagh"/>
    <s v="William Shakespeare"/>
    <s v="Kenneth Branagh"/>
    <s v="United Kingdom"/>
    <n v="18000000"/>
    <n v="4770222"/>
    <n v="369786.47816205531"/>
    <n v="-2.773409287869621"/>
    <s v="Castle Rock Entertainment"/>
    <n v="242"/>
  </r>
  <r>
    <s v="Big Night"/>
    <x v="0"/>
    <x v="0"/>
    <n v="156.9"/>
    <x v="16"/>
    <s v="September 20, 1996 (United States)"/>
    <x v="4"/>
    <n v="18000"/>
    <s v="Campbell Scott"/>
    <s v="Stanley Tucci"/>
    <s v="Tony Shalhoub"/>
    <s v="United States"/>
    <n v="4100000"/>
    <n v="12008376"/>
    <n v="930886.45968379441"/>
    <n v="0.65857165032140896"/>
    <s v="Rysher Entertainment"/>
    <n v="109"/>
  </r>
  <r>
    <s v="The Ghost and the Darkness"/>
    <x v="0"/>
    <x v="1"/>
    <n v="156.9"/>
    <x v="16"/>
    <s v="October 11, 1996 (United States)"/>
    <x v="8"/>
    <n v="58000"/>
    <s v="Stephen Hopkins"/>
    <s v="William Goldman"/>
    <s v="Michael Douglas"/>
    <s v="Germany"/>
    <n v="55000000"/>
    <n v="38619405"/>
    <n v="2993767.1168478262"/>
    <n v="-0.42415451506826685"/>
    <s v="Constellation Entertainment"/>
    <n v="110"/>
  </r>
  <r>
    <s v="Courage Under Fire"/>
    <x v="0"/>
    <x v="2"/>
    <n v="156.9"/>
    <x v="16"/>
    <s v="July 12, 1996 (United States)"/>
    <x v="14"/>
    <n v="52000"/>
    <s v="Edward Zwick"/>
    <s v="Patrick Sheane Duncan"/>
    <s v="Denzel Washington"/>
    <s v="United States"/>
    <n v="46000000"/>
    <n v="100860818"/>
    <n v="7818706.6917984188"/>
    <n v="0.54392596736623733"/>
    <s v="Fox 2000 Pictures"/>
    <n v="116"/>
  </r>
  <r>
    <s v="The First Wives Club"/>
    <x v="1"/>
    <x v="3"/>
    <n v="156.9"/>
    <x v="16"/>
    <s v="September 20, 1996 (United States)"/>
    <x v="5"/>
    <n v="45000"/>
    <s v="Hugh Wilson"/>
    <s v="Olivia Goldsmith"/>
    <s v="Goldie Hawn"/>
    <s v="United States"/>
    <n v="26000000"/>
    <n v="181489203"/>
    <n v="14068999.975642292"/>
    <n v="0.85674078914766072"/>
    <s v="Paramount Pictures"/>
    <n v="103"/>
  </r>
  <r>
    <s v="Set It Off"/>
    <x v="0"/>
    <x v="2"/>
    <n v="156.9"/>
    <x v="16"/>
    <s v="November 6, 1996 (United States)"/>
    <x v="15"/>
    <n v="15000"/>
    <s v="F. Gary Gray"/>
    <s v="Takashi Bufford"/>
    <s v="Jada Pinkett Smith"/>
    <s v="United States"/>
    <n v="9000000"/>
    <n v="41590886"/>
    <n v="3224115.6192687745"/>
    <n v="0.78360643723723511"/>
    <s v="New Line Cinema"/>
    <n v="123"/>
  </r>
  <r>
    <s v="James and the Giant Peach"/>
    <x v="1"/>
    <x v="10"/>
    <n v="156.9"/>
    <x v="16"/>
    <s v="April 12, 1996 (United States)"/>
    <x v="17"/>
    <n v="62000"/>
    <s v="Henry Selick"/>
    <s v="Roald Dahl"/>
    <s v="Paul Terry"/>
    <s v="United Kingdom"/>
    <n v="38000000"/>
    <n v="28946127"/>
    <n v="2243896.9003458498"/>
    <n v="-0.31278357204747981"/>
    <s v="Walt Disney Pictures"/>
    <n v="79"/>
  </r>
  <r>
    <s v="DragonHeart"/>
    <x v="8"/>
    <x v="2"/>
    <n v="156.9"/>
    <x v="16"/>
    <s v="May 31, 1996 (United States)"/>
    <x v="16"/>
    <n v="93000"/>
    <s v="Rob Cohen"/>
    <s v="Patrick Read Johnson"/>
    <s v="Dennis Quaid"/>
    <s v="United States"/>
    <n v="57000000"/>
    <n v="115267375"/>
    <n v="8935499.5738636367"/>
    <n v="0.5054975442964672"/>
    <s v="Universal Pictures"/>
    <n v="103"/>
  </r>
  <r>
    <s v="Executive Decision"/>
    <x v="0"/>
    <x v="2"/>
    <n v="156.9"/>
    <x v="16"/>
    <s v="March 15, 1996 (United States)"/>
    <x v="5"/>
    <n v="52000"/>
    <s v="Stuart Baird"/>
    <s v="Jim Thomas"/>
    <s v="Kurt Russell"/>
    <s v="United States"/>
    <n v="55000000"/>
    <n v="121969216"/>
    <n v="9455024.6988142282"/>
    <n v="0.54906654479110528"/>
    <s v="Warner Bros."/>
    <n v="133"/>
  </r>
  <r>
    <s v="Bio-Dome"/>
    <x v="8"/>
    <x v="3"/>
    <n v="156.9"/>
    <x v="16"/>
    <s v="January 12, 1996 (United States)"/>
    <x v="44"/>
    <n v="26000"/>
    <s v="Jason Bloom"/>
    <s v="Adam Leff"/>
    <s v="Pauly Shore"/>
    <s v="United States"/>
    <n v="15000000"/>
    <n v="13427615"/>
    <n v="1040905.5303853755"/>
    <n v="-0.11710084032048879"/>
    <s v="Metro-Goldwyn-Mayer (MGM)"/>
    <n v="88"/>
  </r>
  <r>
    <s v="Jack"/>
    <x v="8"/>
    <x v="3"/>
    <n v="156.9"/>
    <x v="16"/>
    <s v="August 9, 1996 (United States)"/>
    <x v="1"/>
    <n v="57000"/>
    <s v="Francis Ford Coppola"/>
    <s v="James DeMonaco"/>
    <s v="Robin Williams"/>
    <s v="United States"/>
    <n v="45000000"/>
    <n v="58620973"/>
    <n v="4544283.9247529646"/>
    <n v="0.23235665160317281"/>
    <s v="Hollywood Pictures"/>
    <n v="113"/>
  </r>
  <r>
    <s v="White Squall"/>
    <x v="8"/>
    <x v="1"/>
    <n v="156.9"/>
    <x v="16"/>
    <s v="February 2, 1996 (United States)"/>
    <x v="14"/>
    <n v="22000"/>
    <s v="Ridley Scott"/>
    <s v="Charles Gieg Jr."/>
    <s v="Jeff Bridges"/>
    <s v="United States"/>
    <n v="38000000"/>
    <n v="10292300"/>
    <n v="797856.65513833985"/>
    <n v="-2.6920804873546245"/>
    <s v="Hollywood Pictures"/>
    <n v="129"/>
  </r>
  <r>
    <s v="D3: The Mighty Ducks"/>
    <x v="1"/>
    <x v="2"/>
    <n v="156.9"/>
    <x v="16"/>
    <s v="October 4, 1996 (United States)"/>
    <x v="30"/>
    <n v="26000"/>
    <s v="Robert Lieberman"/>
    <s v="Steven Brill"/>
    <s v="Emilio Estevez"/>
    <s v="United States"/>
    <m/>
    <n v="22955097"/>
    <n v="1779473.6755434782"/>
    <n v="1"/>
    <s v="Walt Disney Pictures"/>
    <n v="104"/>
  </r>
  <r>
    <s v="Broken Arrow"/>
    <x v="0"/>
    <x v="2"/>
    <n v="156.9"/>
    <x v="16"/>
    <s v="February 9, 1996 (United States)"/>
    <x v="22"/>
    <n v="93000"/>
    <s v="John Woo"/>
    <s v="Graham Yost"/>
    <s v="John Travolta"/>
    <s v="United States"/>
    <n v="50000000"/>
    <n v="150270147"/>
    <n v="11648906.158250988"/>
    <n v="0.66726591410068958"/>
    <s v="Twentieth Century Fox"/>
    <n v="108"/>
  </r>
  <r>
    <s v="Emma"/>
    <x v="1"/>
    <x v="3"/>
    <n v="156.9"/>
    <x v="16"/>
    <s v="August 30, 1996 (United States)"/>
    <x v="17"/>
    <n v="37000"/>
    <s v="Douglas McGrath"/>
    <s v="Jane Austen"/>
    <s v="Gwyneth Paltrow"/>
    <s v="United Kingdom"/>
    <n v="6000000"/>
    <n v="22231658"/>
    <n v="1723392.8558300394"/>
    <n v="0.73011459604137485"/>
    <s v="Miramax"/>
    <n v="120"/>
  </r>
  <r>
    <s v="Chain Reaction"/>
    <x v="8"/>
    <x v="2"/>
    <n v="156.9"/>
    <x v="16"/>
    <s v="August 2, 1996 (United States)"/>
    <x v="46"/>
    <n v="49000"/>
    <s v="Andrew Davis"/>
    <s v="Arne Schmidt"/>
    <s v="Keanu Reeves"/>
    <s v="United States"/>
    <n v="50000000"/>
    <n v="60209334"/>
    <n v="4667413.292786561"/>
    <n v="0.16956397491458716"/>
    <s v="3 Arts Entertainment"/>
    <n v="107"/>
  </r>
  <r>
    <s v="Kama Sutra: A Tale of Love"/>
    <x v="9"/>
    <x v="6"/>
    <n v="156.9"/>
    <x v="16"/>
    <s v="February 28, 1997 (United States)"/>
    <x v="22"/>
    <n v="10000"/>
    <s v="Mira Nair"/>
    <s v="Helena Kriel"/>
    <s v="Naveen Andrews"/>
    <s v="United Kingdom"/>
    <n v="3000000"/>
    <n v="4109095"/>
    <n v="318536.0699110672"/>
    <n v="0.26991223128207065"/>
    <s v="NDF International"/>
    <n v="114"/>
  </r>
  <r>
    <s v="The Crucible"/>
    <x v="8"/>
    <x v="0"/>
    <n v="156.9"/>
    <x v="16"/>
    <s v="November 27, 1996 (United States)"/>
    <x v="8"/>
    <n v="36000"/>
    <s v="Nicholas Hytner"/>
    <s v="Arthur Miller"/>
    <s v="Daniel Day-Lewis"/>
    <s v="United States"/>
    <n v="25000000"/>
    <n v="7343114"/>
    <n v="569236.45583003946"/>
    <n v="-2.4045501676809047"/>
    <s v="Twentieth Century Fox"/>
    <n v="124"/>
  </r>
  <r>
    <s v="Pusher"/>
    <x v="4"/>
    <x v="6"/>
    <n v="156.9"/>
    <x v="16"/>
    <s v="August 30, 1996 (Denmark)"/>
    <x v="34"/>
    <n v="37000"/>
    <s v="Nicolas Winding Refn"/>
    <s v="Jens Dahl"/>
    <s v="Kim Bodnia"/>
    <s v="Denmark"/>
    <m/>
    <n v="1605"/>
    <n v="124.41921936758892"/>
    <n v="1"/>
    <s v="Balboa Entertainment"/>
    <n v="110"/>
  </r>
  <r>
    <s v="Waiting for Guffman"/>
    <x v="0"/>
    <x v="3"/>
    <n v="156.9"/>
    <x v="16"/>
    <s v="January 31, 1997 (United States)"/>
    <x v="24"/>
    <n v="28000"/>
    <s v="Christopher Guest"/>
    <s v="Christopher Guest"/>
    <s v="Christopher Guest"/>
    <s v="United States"/>
    <n v="4000000"/>
    <n v="2923982"/>
    <n v="226666.39120553358"/>
    <n v="-0.36799747741265165"/>
    <s v="Castle Rock Entertainment"/>
    <n v="84"/>
  </r>
  <r>
    <s v="Secrets &amp; Lies"/>
    <x v="0"/>
    <x v="3"/>
    <n v="156.9"/>
    <x v="16"/>
    <s v="February 28, 1997 (United States)"/>
    <x v="45"/>
    <n v="39000"/>
    <s v="Mike Leigh"/>
    <s v="Mike Leigh"/>
    <s v="Timothy Spall"/>
    <s v="United Kingdom"/>
    <n v="4500000"/>
    <n v="13417292"/>
    <n v="1040105.2938735178"/>
    <n v="0.66461190529355696"/>
    <s v="Channel Four Films"/>
    <n v="136"/>
  </r>
  <r>
    <s v="Daylight"/>
    <x v="8"/>
    <x v="2"/>
    <n v="156.9"/>
    <x v="16"/>
    <s v="December 6, 1996 (United States)"/>
    <x v="23"/>
    <n v="68000"/>
    <s v="Rob Cohen"/>
    <s v="Leslie Bohem"/>
    <s v="Sylvester Stallone"/>
    <s v="United States"/>
    <n v="80000000"/>
    <n v="159212469"/>
    <n v="12342112.838982213"/>
    <n v="0.49752679232679947"/>
    <s v="Universal Pictures"/>
    <n v="114"/>
  </r>
  <r>
    <s v="Last Man Standing"/>
    <x v="0"/>
    <x v="2"/>
    <n v="156.9"/>
    <x v="16"/>
    <s v="September 20, 1996 (United States)"/>
    <x v="5"/>
    <n v="54000"/>
    <s v="Walter Hill"/>
    <s v="RyÃ»zÃ´ Kikushima"/>
    <s v="Bruce Willis"/>
    <s v="United States"/>
    <n v="67000000"/>
    <n v="47267001"/>
    <n v="3664126.7079545455"/>
    <n v="-0.41747939540314816"/>
    <s v="New Line Cinema"/>
    <n v="101"/>
  </r>
  <r>
    <s v="The Arrival"/>
    <x v="8"/>
    <x v="16"/>
    <n v="156.9"/>
    <x v="16"/>
    <s v="May 31, 1996 (United States)"/>
    <x v="19"/>
    <n v="34000"/>
    <s v="David Twohy"/>
    <s v="David Twohy"/>
    <s v="Charlie Sheen"/>
    <s v="United States"/>
    <n v="25000000"/>
    <n v="14063331"/>
    <n v="1090186.0839426876"/>
    <n v="-0.77767272917063535"/>
    <s v="Live Entertainment"/>
    <n v="115"/>
  </r>
  <r>
    <s v="Ransom"/>
    <x v="0"/>
    <x v="2"/>
    <n v="156.9"/>
    <x v="16"/>
    <s v="November 8, 1996 (United States)"/>
    <x v="17"/>
    <n v="121000"/>
    <s v="Ron Howard"/>
    <s v="Cyril Hume"/>
    <s v="Mel Gibson"/>
    <s v="United States"/>
    <n v="80000000"/>
    <n v="309492681"/>
    <n v="23991799.233646244"/>
    <n v="0.74151246568573947"/>
    <s v="Touchstone Pictures"/>
    <n v="121"/>
  </r>
  <r>
    <s v="Beavis and Butt-Head Do America"/>
    <x v="8"/>
    <x v="10"/>
    <n v="156.9"/>
    <x v="16"/>
    <s v="December 20, 1996 (United States)"/>
    <x v="8"/>
    <n v="53000"/>
    <s v="Directors"/>
    <s v="Mike Judge"/>
    <s v="Mike Judge"/>
    <s v="United States"/>
    <n v="12000000"/>
    <n v="63118386"/>
    <n v="4892922.3139328063"/>
    <n v="0.8098810701528395"/>
    <s v="Paramount Pictures"/>
    <n v="81"/>
  </r>
  <r>
    <s v="Fly Away Home"/>
    <x v="1"/>
    <x v="1"/>
    <n v="156.9"/>
    <x v="16"/>
    <s v="September 13, 1996 (United States)"/>
    <x v="8"/>
    <n v="24000"/>
    <s v="Carroll Ballard"/>
    <s v="Bill Lishman"/>
    <s v="Jeff Daniels"/>
    <s v="United States"/>
    <n v="22000000"/>
    <n v="25143818"/>
    <n v="1949142.8083992093"/>
    <n v="0.12503343764260463"/>
    <s v="Columbia Pictures"/>
    <n v="107"/>
  </r>
  <r>
    <s v="Tin Cup"/>
    <x v="0"/>
    <x v="3"/>
    <n v="156.9"/>
    <x v="16"/>
    <s v="August 16, 1996 (United States)"/>
    <x v="5"/>
    <n v="47000"/>
    <s v="Ron Shelton"/>
    <s v="John Norville"/>
    <s v="Kevin Costner"/>
    <s v="United States"/>
    <n v="45000000"/>
    <n v="53854588"/>
    <n v="4174794.8899209485"/>
    <n v="0.1644165952954649"/>
    <s v="New Regency Productions"/>
    <n v="135"/>
  </r>
  <r>
    <s v="Barb Wire"/>
    <x v="0"/>
    <x v="2"/>
    <n v="156.9"/>
    <x v="16"/>
    <s v="May 3, 1996 (United States)"/>
    <x v="39"/>
    <n v="26000"/>
    <s v="David Hogan"/>
    <s v="Chris Warner"/>
    <s v="Pamela Anderson"/>
    <s v="United States"/>
    <n v="9000000"/>
    <n v="3793614"/>
    <n v="294080.05760869564"/>
    <n v="-1.372407946617658"/>
    <s v="Polygram Filmed Entertainment"/>
    <n v="98"/>
  </r>
  <r>
    <s v="Breaking the Waves"/>
    <x v="0"/>
    <x v="0"/>
    <n v="156.9"/>
    <x v="16"/>
    <s v="November 13, 1996 (United States)"/>
    <x v="40"/>
    <n v="64000"/>
    <s v="Lars von Trier"/>
    <s v="Lars von Trier"/>
    <s v="Emily Watson"/>
    <s v="Denmark"/>
    <m/>
    <n v="3828405"/>
    <n v="296777.0476778656"/>
    <n v="1"/>
    <s v="ARTE"/>
    <n v="159"/>
  </r>
  <r>
    <s v="The Phantom"/>
    <x v="1"/>
    <x v="2"/>
    <n v="156.9"/>
    <x v="16"/>
    <s v="June 7, 1996 (United States)"/>
    <x v="18"/>
    <n v="33000"/>
    <s v="Simon Wincer"/>
    <s v="Lee Falk"/>
    <s v="Billy Zane"/>
    <s v="Australia"/>
    <n v="45000000"/>
    <n v="17323326"/>
    <n v="1342900.1232213438"/>
    <n v="-1.5976535914639025"/>
    <s v="Paramount Pictures"/>
    <n v="100"/>
  </r>
  <r>
    <s v="The Fan"/>
    <x v="0"/>
    <x v="2"/>
    <n v="156.9"/>
    <x v="16"/>
    <s v="August 16, 1996 (United States)"/>
    <x v="23"/>
    <n v="47000"/>
    <s v="Tony Scott"/>
    <s v="Peter Abrahams"/>
    <s v="Robert De Niro"/>
    <s v="United States"/>
    <n v="55000000"/>
    <n v="18626419"/>
    <n v="1443915.5835474308"/>
    <n v="-1.9527951669078205"/>
    <s v="TriStar Pictures"/>
    <n v="116"/>
  </r>
  <r>
    <s v="Eye for an Eye"/>
    <x v="0"/>
    <x v="6"/>
    <n v="156.9"/>
    <x v="16"/>
    <s v="January 12, 1996 (United States)"/>
    <x v="19"/>
    <n v="14000"/>
    <s v="John Schlesinger"/>
    <s v="Erika Holzer"/>
    <s v="Sally Field"/>
    <s v="United States"/>
    <n v="20000000"/>
    <n v="26877589"/>
    <n v="2083544.3251482213"/>
    <n v="0.25588563765894329"/>
    <s v="Paramount Pictures"/>
    <n v="101"/>
  </r>
  <r>
    <s v="2 Days in the Valley"/>
    <x v="0"/>
    <x v="3"/>
    <n v="156.9"/>
    <x v="16"/>
    <s v="September 27, 1996 (United States)"/>
    <x v="16"/>
    <n v="19000"/>
    <s v="John Herzfeld"/>
    <s v="John Herzfeld"/>
    <s v="Teri Hatcher"/>
    <s v="United States"/>
    <m/>
    <n v="11132210"/>
    <n v="862966.27915019763"/>
    <n v="1"/>
    <s v="Rysher Entertainment"/>
    <n v="104"/>
  </r>
  <r>
    <s v="Trees Lounge"/>
    <x v="0"/>
    <x v="3"/>
    <n v="156.9"/>
    <x v="16"/>
    <s v="October 11, 1996 (United States)"/>
    <x v="12"/>
    <n v="14000"/>
    <s v="Steve Buscemi"/>
    <s v="Steve Buscemi"/>
    <s v="Steve Buscemi"/>
    <s v="United States"/>
    <n v="1300000"/>
    <n v="749741"/>
    <n v="58119.744515810271"/>
    <n v="-0.73393211789137847"/>
    <s v="Addis Wechsler Pictures"/>
    <n v="95"/>
  </r>
  <r>
    <s v="The People vs. Larry Flynt"/>
    <x v="0"/>
    <x v="5"/>
    <n v="156.9"/>
    <x v="16"/>
    <s v="January 10, 1997 (United States)"/>
    <x v="4"/>
    <n v="90000"/>
    <s v="Milos Forman"/>
    <s v="Scott Alexander"/>
    <s v="Woody Harrelson"/>
    <s v="United States"/>
    <n v="36000000"/>
    <n v="20300385"/>
    <n v="1573681.0308794465"/>
    <n v="-0.77336538198659777"/>
    <s v="Columbia Pictures"/>
    <n v="130"/>
  </r>
  <r>
    <s v="Freeway"/>
    <x v="0"/>
    <x v="3"/>
    <n v="156.9"/>
    <x v="16"/>
    <s v="September 3, 1997 (France)"/>
    <x v="8"/>
    <n v="27000"/>
    <s v="Matthew Bright"/>
    <s v="Matthew Bright"/>
    <s v="Reese Witherspoon"/>
    <s v="United States"/>
    <n v="3000000"/>
    <n v="295493"/>
    <n v="22906.547282608695"/>
    <n v="-9.1525247636999865"/>
    <s v="The Kushner-Locke Company"/>
    <n v="102"/>
  </r>
  <r>
    <s v="Kazaam"/>
    <x v="1"/>
    <x v="3"/>
    <n v="156.9"/>
    <x v="16"/>
    <s v="July 17, 1996 (United States)"/>
    <x v="53"/>
    <n v="23000"/>
    <s v="Paul Michael Glaser"/>
    <s v="Paul Michael Glaser"/>
    <s v="Shaquille O'Neal"/>
    <s v="United States"/>
    <n v="20000000"/>
    <n v="18937262"/>
    <n v="1468012.0591897233"/>
    <n v="-5.6118883500687694E-2"/>
    <s v="Interscope Communications"/>
    <n v="93"/>
  </r>
  <r>
    <s v="Down Periscope"/>
    <x v="8"/>
    <x v="3"/>
    <n v="156.9"/>
    <x v="16"/>
    <s v="March 1, 1996 (United States)"/>
    <x v="19"/>
    <n v="22000"/>
    <s v="David S. Ward"/>
    <s v="Hugh Wilson"/>
    <s v="Kelsey Grammer"/>
    <s v="United States"/>
    <n v="31000000"/>
    <n v="37553752"/>
    <n v="2911157.9490118576"/>
    <n v="0.17451657027505535"/>
    <s v="Twentieth Century Fox"/>
    <n v="92"/>
  </r>
  <r>
    <s v="Michael"/>
    <x v="1"/>
    <x v="3"/>
    <n v="156.9"/>
    <x v="16"/>
    <s v="December 25, 1996 (United States)"/>
    <x v="46"/>
    <n v="42000"/>
    <s v="Nora Ephron"/>
    <s v="Peter Dexter"/>
    <s v="John Travolta"/>
    <s v="United States"/>
    <m/>
    <n v="119718203"/>
    <n v="9280526.7048913036"/>
    <n v="1"/>
    <s v="Turner Pictures (I)"/>
    <n v="105"/>
  </r>
  <r>
    <s v="Mulholland Falls"/>
    <x v="0"/>
    <x v="6"/>
    <n v="156.9"/>
    <x v="16"/>
    <s v="April 26, 1996 (United States)"/>
    <x v="21"/>
    <n v="16000"/>
    <s v="Lee Tamahori"/>
    <s v="Peter Dexter"/>
    <s v="Nick Nolte"/>
    <s v="United States"/>
    <n v="29000000"/>
    <n v="11526099"/>
    <n v="893500.46101778653"/>
    <n v="-1.5160290571857833"/>
    <s v="Largo Entertainment"/>
    <n v="107"/>
  </r>
  <r>
    <s v="Jingle All the Way"/>
    <x v="1"/>
    <x v="1"/>
    <n v="156.9"/>
    <x v="16"/>
    <s v="November 22, 1996 (United States)"/>
    <x v="41"/>
    <n v="95000"/>
    <s v="Brian Levant"/>
    <s v="Randy Kornfield"/>
    <s v="Arnold Schwarzenegger"/>
    <s v="United States"/>
    <n v="60000000"/>
    <n v="129832389"/>
    <n v="10064576.004990118"/>
    <n v="0.53786570160085401"/>
    <s v="1492 Pictures"/>
    <n v="89"/>
  </r>
  <r>
    <s v="She's the One"/>
    <x v="0"/>
    <x v="3"/>
    <n v="156.9"/>
    <x v="16"/>
    <s v="August 23, 1996 (United States)"/>
    <x v="22"/>
    <n v="17000"/>
    <s v="Edward Burns"/>
    <s v="Edward Burns"/>
    <s v="Edward Burns"/>
    <s v="United States"/>
    <n v="3500000"/>
    <n v="9538948"/>
    <n v="739456.98675889324"/>
    <n v="0.63308322888435919"/>
    <s v="Good Machine"/>
    <n v="96"/>
  </r>
  <r>
    <s v="Brassed Off"/>
    <x v="0"/>
    <x v="3"/>
    <n v="156.9"/>
    <x v="16"/>
    <s v="May 23, 1997 (United States)"/>
    <x v="13"/>
    <n v="19000"/>
    <s v="Mark Herman"/>
    <s v="Mark Herman"/>
    <s v="Pete Postlethwaite"/>
    <s v="United Kingdom"/>
    <m/>
    <n v="2576738"/>
    <n v="199748.11867588933"/>
    <n v="1"/>
    <s v="Channel Four Films"/>
    <n v="108"/>
  </r>
  <r>
    <s v="Shine"/>
    <x v="8"/>
    <x v="5"/>
    <n v="156.9"/>
    <x v="16"/>
    <s v="February 14, 1997 (United States)"/>
    <x v="3"/>
    <n v="52000"/>
    <s v="Scott Hicks"/>
    <s v="Jan Sardi"/>
    <s v="Geoffrey Rush"/>
    <s v="Australia"/>
    <n v="5500000"/>
    <n v="35999081"/>
    <n v="2790640.2217885372"/>
    <n v="0.84721832204549885"/>
    <s v="Australian Film Finance Corporation (AFFC)"/>
    <n v="105"/>
  </r>
  <r>
    <s v="Black Sheep"/>
    <x v="8"/>
    <x v="3"/>
    <n v="156.9"/>
    <x v="16"/>
    <s v="February 2, 1996 (United States)"/>
    <x v="21"/>
    <n v="38000"/>
    <s v="Penelope Spheeris"/>
    <s v="Fred Wolf"/>
    <s v="Chris Farley"/>
    <s v="United States"/>
    <m/>
    <n v="32417995"/>
    <n v="2513035.2843379444"/>
    <n v="1"/>
    <s v="Broadway Pictures"/>
    <n v="87"/>
  </r>
  <r>
    <s v="Maximum Risk"/>
    <x v="0"/>
    <x v="2"/>
    <n v="156.9"/>
    <x v="16"/>
    <s v="September 13, 1996 (United States)"/>
    <x v="30"/>
    <n v="21000"/>
    <s v="Ringo Lam"/>
    <s v="Larry Ferguson"/>
    <s v="Jean-Claude Van Damme"/>
    <s v="United States"/>
    <n v="25000000"/>
    <n v="14502483"/>
    <n v="1124229.0428359683"/>
    <n v="-0.72384273782634323"/>
    <s v="Columbia Pictures"/>
    <n v="101"/>
  </r>
  <r>
    <s v="One Fine Day"/>
    <x v="1"/>
    <x v="3"/>
    <n v="156.9"/>
    <x v="16"/>
    <s v="December 20, 1996 (United States)"/>
    <x v="16"/>
    <n v="44000"/>
    <s v="Michael Hoffman"/>
    <s v="Terrel Seltzer"/>
    <s v="Michelle Pfeiffer"/>
    <s v="United States"/>
    <m/>
    <n v="97529550"/>
    <n v="7560467.5864624502"/>
    <n v="1"/>
    <s v="Fox 2000 Pictures"/>
    <n v="108"/>
  </r>
  <r>
    <s v="Lone Star"/>
    <x v="0"/>
    <x v="0"/>
    <n v="156.9"/>
    <x v="16"/>
    <s v="June 21, 1996 (United States)"/>
    <x v="34"/>
    <n v="28000"/>
    <s v="John Sayles"/>
    <s v="John Sayles"/>
    <s v="Chris Cooper"/>
    <s v="United States"/>
    <n v="5000000"/>
    <n v="12408986"/>
    <n v="961941.65187747031"/>
    <n v="0.59706619058156729"/>
    <s v="Columbia Pictures"/>
    <n v="135"/>
  </r>
  <r>
    <s v="Michael Collins"/>
    <x v="0"/>
    <x v="5"/>
    <n v="156.9"/>
    <x v="16"/>
    <s v="October 25, 1996 (United States)"/>
    <x v="13"/>
    <n v="30000"/>
    <s v="Neil Jordan"/>
    <s v="Neil Jordan"/>
    <s v="Liam Neeson"/>
    <s v="United Kingdom"/>
    <n v="25000000"/>
    <n v="11135803"/>
    <n v="863244.80765810271"/>
    <n v="-1.2450109794506961"/>
    <s v="Warner Bros."/>
    <n v="133"/>
  </r>
  <r>
    <s v="Phenomenon"/>
    <x v="1"/>
    <x v="0"/>
    <n v="156.9"/>
    <x v="16"/>
    <s v="July 3, 1996 (United States)"/>
    <x v="5"/>
    <n v="76000"/>
    <s v="Jon Turteltaub"/>
    <s v="Gerald Di Pego"/>
    <s v="John Travolta"/>
    <s v="United States"/>
    <n v="32000000"/>
    <n v="152036382"/>
    <n v="11785824.276581027"/>
    <n v="0.7895240627338791"/>
    <s v="Touchstone Pictures"/>
    <n v="123"/>
  </r>
  <r>
    <s v="Harriet the Spy"/>
    <x v="1"/>
    <x v="3"/>
    <n v="156.9"/>
    <x v="16"/>
    <s v="July 10, 1996 (United States)"/>
    <x v="23"/>
    <n v="9800"/>
    <s v="Bronwen Hughes"/>
    <s v="Louise Fitzhugh"/>
    <s v="Michelle Trachtenberg"/>
    <s v="United States"/>
    <n v="12000000"/>
    <n v="26570048"/>
    <n v="2059703.8197628458"/>
    <n v="0.54836363110823139"/>
    <s v="Paramount Pictures"/>
    <n v="100"/>
  </r>
  <r>
    <s v="Flipper"/>
    <x v="1"/>
    <x v="1"/>
    <n v="156.9"/>
    <x v="16"/>
    <s v="May 17, 1996 (United States)"/>
    <x v="11"/>
    <n v="10000"/>
    <s v="Alan Shapiro"/>
    <s v="Ricou Browning"/>
    <s v="Paul Hogan"/>
    <s v="United States"/>
    <n v="25530000"/>
    <n v="20080020"/>
    <n v="1556598.3883399209"/>
    <n v="-0.27141307628179651"/>
    <s v="Universal Pictures"/>
    <n v="95"/>
  </r>
  <r>
    <s v="Evita"/>
    <x v="1"/>
    <x v="5"/>
    <n v="156.9"/>
    <x v="16"/>
    <s v="January 10, 1997 (United States)"/>
    <x v="21"/>
    <n v="34000"/>
    <s v="Alan Parker"/>
    <s v="Tim Rice"/>
    <s v="Madonna"/>
    <s v="United States"/>
    <n v="55000000"/>
    <n v="141047179"/>
    <n v="10933943.866156125"/>
    <n v="0.61005955319389971"/>
    <s v="Hollywood Pictures"/>
    <n v="135"/>
  </r>
  <r>
    <s v="Diabolique"/>
    <x v="0"/>
    <x v="0"/>
    <n v="156.9"/>
    <x v="16"/>
    <s v="March 22, 1996 (United States)"/>
    <x v="20"/>
    <n v="14000"/>
    <s v="Jeremiah S. Chechik"/>
    <s v="Pierre Boileau"/>
    <s v="Sharon Stone"/>
    <s v="United States"/>
    <m/>
    <n v="17100266"/>
    <n v="1325608.5649209486"/>
    <n v="1"/>
    <s v="ABC Productions"/>
    <n v="107"/>
  </r>
  <r>
    <s v="Bordello of Blood"/>
    <x v="0"/>
    <x v="3"/>
    <n v="156.9"/>
    <x v="16"/>
    <s v="August 16, 1996 (United States)"/>
    <x v="20"/>
    <n v="14000"/>
    <s v="Gilbert Adler"/>
    <s v="William M. Gaines"/>
    <s v="Dennis Miller"/>
    <s v="United States"/>
    <n v="13000000"/>
    <n v="5781045"/>
    <n v="448145.23740118573"/>
    <n v="-1.248728387341735"/>
    <s v="Universal City Studios"/>
    <n v="87"/>
  </r>
  <r>
    <s v="Spy Hard"/>
    <x v="8"/>
    <x v="2"/>
    <n v="156.9"/>
    <x v="16"/>
    <s v="May 24, 1996 (United States)"/>
    <x v="20"/>
    <n v="37000"/>
    <s v="Rick Friedberg"/>
    <s v="Jason Friedberg"/>
    <s v="Leslie Nielsen"/>
    <s v="United States"/>
    <n v="18000000"/>
    <n v="26960191"/>
    <n v="2089947.6125988141"/>
    <n v="0.33234894367031748"/>
    <s v="Hollywood Pictures"/>
    <n v="81"/>
  </r>
  <r>
    <s v="The Substitute"/>
    <x v="0"/>
    <x v="2"/>
    <n v="156.9"/>
    <x v="16"/>
    <s v="April 19, 1996 (United States)"/>
    <x v="22"/>
    <n v="13000"/>
    <s v="Robert Mandel"/>
    <s v="Roy Frumkes"/>
    <s v="Tom Berenger"/>
    <s v="United States"/>
    <m/>
    <n v="14818176"/>
    <n v="1148701.4893280631"/>
    <n v="1"/>
    <s v="Dinamo Entertainment"/>
    <n v="114"/>
  </r>
  <r>
    <s v="Marvin's Room"/>
    <x v="8"/>
    <x v="0"/>
    <n v="156.9"/>
    <x v="16"/>
    <s v="February 28, 1997 (United States)"/>
    <x v="17"/>
    <n v="26000"/>
    <s v="Jerry Zaks"/>
    <s v="Scott McPherson"/>
    <s v="Meryl Streep"/>
    <s v="United States"/>
    <n v="23000000"/>
    <n v="12803305"/>
    <n v="992509.16724308301"/>
    <n v="-0.79641116102443865"/>
    <s v="Scott Rudin Productions"/>
    <n v="98"/>
  </r>
  <r>
    <s v="Multiplicity"/>
    <x v="8"/>
    <x v="3"/>
    <n v="156.9"/>
    <x v="16"/>
    <s v="July 17, 1996 (United States)"/>
    <x v="10"/>
    <n v="31000"/>
    <s v="Harold Ramis"/>
    <s v="Chris Miller"/>
    <s v="Michael Keaton"/>
    <s v="United States"/>
    <n v="45000000"/>
    <n v="21075014"/>
    <n v="1633730.0872529643"/>
    <n v="-1.1352298983051683"/>
    <s v="Columbia Pictures"/>
    <n v="117"/>
  </r>
  <r>
    <s v="House Arrest"/>
    <x v="1"/>
    <x v="3"/>
    <n v="156.9"/>
    <x v="16"/>
    <s v="August 14, 1996 (United States)"/>
    <x v="1"/>
    <n v="8200"/>
    <s v="Harry Winer"/>
    <s v="Michael Hitchcock"/>
    <s v="Jamie Lee Curtis"/>
    <s v="United States"/>
    <m/>
    <n v="7032782"/>
    <n v="545179.59278656123"/>
    <n v="1"/>
    <s v="Metro-Goldwyn-Mayer (MGM)"/>
    <n v="108"/>
  </r>
  <r>
    <s v="Everyone Says I Love You"/>
    <x v="0"/>
    <x v="3"/>
    <n v="156.9"/>
    <x v="16"/>
    <s v="January 17, 1997 (United States)"/>
    <x v="17"/>
    <n v="36000"/>
    <s v="Woody Allen"/>
    <s v="Woody Allen"/>
    <s v="Woody Allen"/>
    <s v="United States"/>
    <n v="20000000"/>
    <n v="9759200"/>
    <n v="756530.86956521741"/>
    <n v="-1.0493483072382983"/>
    <s v="Miramax"/>
    <n v="101"/>
  </r>
  <r>
    <s v="A Very Brady Sequel"/>
    <x v="8"/>
    <x v="3"/>
    <n v="156.9"/>
    <x v="16"/>
    <s v="August 23, 1996 (United States)"/>
    <x v="1"/>
    <n v="10000"/>
    <s v="Arlene Sanford"/>
    <s v="Sherwood Schwartz"/>
    <s v="Shelley Long"/>
    <s v="United States"/>
    <n v="12000000"/>
    <n v="21440752"/>
    <n v="1662082.0102766799"/>
    <n v="0.44031813809515635"/>
    <s v="Paramount Pictures"/>
    <n v="90"/>
  </r>
  <r>
    <s v="The Crow: City of Angels"/>
    <x v="0"/>
    <x v="2"/>
    <n v="156.9"/>
    <x v="16"/>
    <s v="August 30, 1996 (United States)"/>
    <x v="32"/>
    <n v="19000"/>
    <s v="Tim Pope"/>
    <s v="James O'Barr"/>
    <s v="Vincent Perez"/>
    <s v="United States"/>
    <n v="13000000"/>
    <n v="17917287"/>
    <n v="1388943.8390810275"/>
    <n v="0.27444372577165282"/>
    <s v="Bad Bird Productions"/>
    <n v="84"/>
  </r>
  <r>
    <s v="Basquiat"/>
    <x v="0"/>
    <x v="5"/>
    <n v="156.9"/>
    <x v="16"/>
    <s v="August 9, 1996 (United States)"/>
    <x v="15"/>
    <n v="20000"/>
    <s v="Julian Schnabel"/>
    <s v="Lech Majewski"/>
    <s v="Jeffrey Wright"/>
    <s v="United States"/>
    <n v="3300000"/>
    <n v="3011195"/>
    <n v="233427.12228260867"/>
    <n v="-9.5910427587718491E-2"/>
    <s v="Eleventh Street Production"/>
    <n v="107"/>
  </r>
  <r>
    <s v="The Quest"/>
    <x v="8"/>
    <x v="2"/>
    <n v="156.9"/>
    <x v="16"/>
    <s v="April 26, 1996 (United States)"/>
    <x v="41"/>
    <n v="25000"/>
    <s v="Jean-Claude Van Damme"/>
    <s v="Frank Dux"/>
    <s v="Jean-Claude Van Damme"/>
    <s v="Canada"/>
    <n v="30000000"/>
    <n v="57400547"/>
    <n v="4449676.7906620549"/>
    <n v="0.47735689696476236"/>
    <s v="MDP Worldwide"/>
    <n v="95"/>
  </r>
  <r>
    <s v="Muppet Treasure Island"/>
    <x v="2"/>
    <x v="2"/>
    <n v="156.9"/>
    <x v="16"/>
    <s v="February 16, 1996 (United States)"/>
    <x v="9"/>
    <n v="22000"/>
    <s v="Brian Henson"/>
    <s v="Robert Louis Stevenson"/>
    <s v="Tim Curry"/>
    <s v="United States"/>
    <m/>
    <n v="34327391"/>
    <n v="2661051.2094367589"/>
    <n v="1"/>
    <s v="Walt Disney Pictures"/>
    <n v="99"/>
  </r>
  <r>
    <s v="Hellraiser: Bloodline"/>
    <x v="0"/>
    <x v="4"/>
    <n v="156.9"/>
    <x v="16"/>
    <s v="March 8, 1996 (United States)"/>
    <x v="27"/>
    <n v="20000"/>
    <s v="Director"/>
    <s v="Peter Atkins"/>
    <s v="Bruce Ramsay"/>
    <s v="United States"/>
    <n v="4000000"/>
    <n v="9336886"/>
    <n v="723793.1884387352"/>
    <n v="0.57159164200998058"/>
    <s v="Dimension Films"/>
    <n v="85"/>
  </r>
  <r>
    <s v="Manny &amp; Lo"/>
    <x v="0"/>
    <x v="3"/>
    <n v="156.9"/>
    <x v="16"/>
    <s v="July 26, 1996 (United States)"/>
    <x v="14"/>
    <n v="1900"/>
    <s v="Lisa Krueger"/>
    <s v="Lisa Krueger"/>
    <s v="Scarlett Johansson"/>
    <s v="United States"/>
    <n v="500000"/>
    <n v="502313"/>
    <n v="38939.184634387348"/>
    <n v="4.6046986639804261E-3"/>
    <s v="Pope Productions"/>
    <n v="88"/>
  </r>
  <r>
    <s v="Beautiful Thing"/>
    <x v="0"/>
    <x v="3"/>
    <n v="156.9"/>
    <x v="16"/>
    <s v="October 9, 1996 (United States)"/>
    <x v="37"/>
    <n v="23000"/>
    <s v="Hettie Macdonald"/>
    <s v="Jonathan Harvey"/>
    <s v="Glen Berry"/>
    <s v="United Kingdom"/>
    <m/>
    <n v="1548120"/>
    <n v="120009.89525691699"/>
    <n v="1"/>
    <s v="Channel Four Films"/>
    <n v="90"/>
  </r>
  <r>
    <s v="The Chamber"/>
    <x v="0"/>
    <x v="6"/>
    <n v="156.9"/>
    <x v="16"/>
    <s v="October 11, 1996 (United States)"/>
    <x v="22"/>
    <n v="13000"/>
    <s v="James Foley"/>
    <s v="John Grisham"/>
    <s v="Chris O'Donnell"/>
    <s v="United States"/>
    <n v="50000000"/>
    <n v="22540359"/>
    <n v="1747323.2841403161"/>
    <n v="-1.218243285299937"/>
    <s v="Universal Pictures"/>
    <n v="113"/>
  </r>
  <r>
    <s v="Blood and Wine"/>
    <x v="0"/>
    <x v="6"/>
    <n v="156.9"/>
    <x v="16"/>
    <s v="February 21, 1997 (United States)"/>
    <x v="22"/>
    <n v="9400"/>
    <s v="Bob Rafelson"/>
    <s v="Nick Villiers"/>
    <s v="Jack Nicholson"/>
    <s v="United States"/>
    <n v="22000000"/>
    <n v="1094668"/>
    <n v="84858.403754940708"/>
    <n v="-19.097417664533904"/>
    <s v="Recorded Picture Company (RPC)"/>
    <n v="101"/>
  </r>
  <r>
    <s v="Jude"/>
    <x v="0"/>
    <x v="0"/>
    <n v="156.9"/>
    <x v="16"/>
    <s v="October 18, 1996 (United States)"/>
    <x v="15"/>
    <n v="10000"/>
    <s v="Michael Winterbottom"/>
    <s v="Hossein Amini"/>
    <s v="Christopher Eccleston"/>
    <s v="United Kingdom"/>
    <n v="7000000"/>
    <n v="409144"/>
    <n v="31716.74584980237"/>
    <n v="-16.108890757288389"/>
    <s v="BBC Films"/>
    <n v="123"/>
  </r>
  <r>
    <s v="Bulletproof"/>
    <x v="0"/>
    <x v="2"/>
    <n v="156.9"/>
    <x v="16"/>
    <s v="September 6, 1996 (United States)"/>
    <x v="1"/>
    <n v="36000"/>
    <s v="Ernest R. Dickerson"/>
    <s v="Joe Gayton"/>
    <s v="Damon Wayans"/>
    <s v="United States"/>
    <n v="25000000"/>
    <n v="22611954"/>
    <n v="1752873.3115612648"/>
    <n v="-0.10560989112219138"/>
    <s v="Universal Pictures"/>
    <n v="84"/>
  </r>
  <r>
    <s v="Mad Dog Time"/>
    <x v="0"/>
    <x v="3"/>
    <n v="156.9"/>
    <x v="16"/>
    <s v="November 8, 1996 (United States)"/>
    <x v="20"/>
    <n v="2700"/>
    <s v="Larry Bishop"/>
    <s v="Larry Bishop"/>
    <s v="Michael J. Pollard"/>
    <s v="United States"/>
    <n v="8000000"/>
    <n v="107874"/>
    <n v="8362.3668972332016"/>
    <n v="-73.160594767970039"/>
    <s v="Bruin Grip Services"/>
    <n v="93"/>
  </r>
  <r>
    <s v="Irma Vep"/>
    <x v="4"/>
    <x v="3"/>
    <n v="156.9"/>
    <x v="16"/>
    <s v="April 30, 1997 (United States)"/>
    <x v="12"/>
    <n v="5900"/>
    <s v="Olivier Assayas"/>
    <s v="Olivier Assayas"/>
    <s v="Maggie Cheung"/>
    <s v="France"/>
    <m/>
    <n v="292040"/>
    <n v="22638.871541501976"/>
    <n v="1"/>
    <s v="Dacia Films"/>
    <n v="99"/>
  </r>
  <r>
    <s v="Mrs. Winterbourne"/>
    <x v="8"/>
    <x v="3"/>
    <n v="156.9"/>
    <x v="16"/>
    <s v="April 19, 1996 (United States)"/>
    <x v="19"/>
    <n v="7100"/>
    <s v="Richard Benjamin"/>
    <s v="Cornell Woolrich"/>
    <s v="Shirley MacLaine"/>
    <s v="United States"/>
    <n v="25000000"/>
    <n v="10082005"/>
    <n v="781554.63661067188"/>
    <n v="-1.4796655030423016"/>
    <s v="TriStar Pictures"/>
    <n v="105"/>
  </r>
  <r>
    <s v="The Portrait of a Lady"/>
    <x v="8"/>
    <x v="0"/>
    <n v="156.9"/>
    <x v="16"/>
    <s v="January 17, 1997 (United States)"/>
    <x v="19"/>
    <n v="11000"/>
    <s v="Jane Campion"/>
    <s v="Henry James"/>
    <s v="Nicole Kidman"/>
    <s v="United Kingdom"/>
    <m/>
    <n v="3692836"/>
    <n v="286267.77094861661"/>
    <n v="1"/>
    <s v="Polygram Filmed Entertainment"/>
    <n v="144"/>
  </r>
  <r>
    <s v="Foxfire"/>
    <x v="0"/>
    <x v="0"/>
    <n v="156.9"/>
    <x v="16"/>
    <s v="August 23, 1996 (United States)"/>
    <x v="19"/>
    <n v="8800"/>
    <s v="Annette Haywood-Carter"/>
    <s v="Joyce Carol Oates"/>
    <s v="Hedy Burress"/>
    <s v="United States"/>
    <m/>
    <n v="269300"/>
    <n v="20876.072134387352"/>
    <n v="1"/>
    <s v="Chestnut Hill Productions"/>
    <n v="102"/>
  </r>
  <r>
    <s v="The Glimmer Man"/>
    <x v="0"/>
    <x v="2"/>
    <n v="156.9"/>
    <x v="16"/>
    <s v="October 4, 1996 (United States)"/>
    <x v="20"/>
    <n v="19000"/>
    <s v="John Gray"/>
    <s v="Kevin Brodbin"/>
    <s v="Steven Seagal"/>
    <s v="United States"/>
    <n v="45000000"/>
    <n v="20351264"/>
    <n v="1577625.1588932807"/>
    <n v="-1.2111648691697969"/>
    <s v="Warner Bros."/>
    <n v="91"/>
  </r>
  <r>
    <s v="Up Close &amp; Personal"/>
    <x v="8"/>
    <x v="0"/>
    <n v="156.9"/>
    <x v="16"/>
    <s v="March 1, 1996 (United States)"/>
    <x v="19"/>
    <n v="14000"/>
    <s v="Jon Avnet"/>
    <s v="Joan Didion"/>
    <s v="Robert Redford"/>
    <s v="United States"/>
    <n v="60000000"/>
    <n v="100688705"/>
    <n v="7805364.5328557305"/>
    <n v="0.40410396578245794"/>
    <s v="Touchstone Pictures"/>
    <n v="124"/>
  </r>
  <r>
    <s v="The Juror"/>
    <x v="0"/>
    <x v="6"/>
    <n v="156.9"/>
    <x v="16"/>
    <s v="February 2, 1996 (United States)"/>
    <x v="46"/>
    <n v="18000"/>
    <s v="Brian Gibson"/>
    <s v="George Dawes Green"/>
    <s v="Demi Moore"/>
    <s v="United States"/>
    <n v="44000000"/>
    <n v="22754725"/>
    <n v="1763940.8856225295"/>
    <n v="-0.93366432685958634"/>
    <s v="Columbia Pictures"/>
    <n v="118"/>
  </r>
  <r>
    <s v="Flirting with Disaster"/>
    <x v="0"/>
    <x v="3"/>
    <n v="156.9"/>
    <x v="16"/>
    <s v="April 12, 1996 (United States)"/>
    <x v="17"/>
    <n v="18000"/>
    <s v="David O. Russell"/>
    <s v="David O. Russell"/>
    <s v="Ben Stiller"/>
    <s v="United States"/>
    <n v="7000000"/>
    <n v="14702438"/>
    <n v="1139729.5070158101"/>
    <n v="0.52388848706588664"/>
    <s v="Miramax"/>
    <n v="92"/>
  </r>
  <r>
    <s v="Homeward Bound II: Lost in San Francisco"/>
    <x v="2"/>
    <x v="1"/>
    <n v="156.9"/>
    <x v="16"/>
    <s v="March 8, 1996 (United States)"/>
    <x v="22"/>
    <n v="14000"/>
    <s v="David R. Ellis"/>
    <s v="Chris Hauty"/>
    <s v="Michael J. Fox"/>
    <s v="United States"/>
    <m/>
    <n v="32772492"/>
    <n v="2540515.80770751"/>
    <n v="1"/>
    <s v="Walt Disney Pictures"/>
    <n v="88"/>
  </r>
  <r>
    <s v="Joe's Apartment"/>
    <x v="8"/>
    <x v="3"/>
    <n v="156.9"/>
    <x v="16"/>
    <s v="July 26, 1996 (United States)"/>
    <x v="30"/>
    <n v="13000"/>
    <s v="John Payson"/>
    <s v="John Payson"/>
    <s v="Jerry O'Connell"/>
    <s v="United States"/>
    <n v="13000000"/>
    <n v="4619014"/>
    <n v="358064.86986166006"/>
    <n v="-1.8144534742696168"/>
    <s v="Geffen Pictures"/>
    <n v="80"/>
  </r>
  <r>
    <s v="Ghosts of Mississippi"/>
    <x v="8"/>
    <x v="0"/>
    <n v="156.9"/>
    <x v="16"/>
    <s v="January 3, 1997 (United States)"/>
    <x v="17"/>
    <n v="10000"/>
    <s v="Rob Reiner"/>
    <s v="Lewis Colick"/>
    <s v="Alec Baldwin"/>
    <s v="United States"/>
    <n v="36000000"/>
    <n v="13323144"/>
    <n v="1032806.9632411067"/>
    <n v="-1.7020649180103435"/>
    <s v="Castle Rock Entertainment"/>
    <n v="130"/>
  </r>
  <r>
    <s v="A Summer's Tale"/>
    <x v="2"/>
    <x v="3"/>
    <n v="156.9"/>
    <x v="16"/>
    <s v="June 20, 2014 (United States)"/>
    <x v="37"/>
    <n v="7000"/>
    <s v="Ã‰ric Rohmer"/>
    <s v="Ã‰ric Rohmer"/>
    <s v="Melvil Poupaud"/>
    <s v="France"/>
    <m/>
    <n v="198126"/>
    <n v="15358.680533596837"/>
    <n v="1"/>
    <s v="Canal+"/>
    <n v="113"/>
  </r>
  <r>
    <s v="The Preacher's Wife"/>
    <x v="1"/>
    <x v="3"/>
    <n v="156.9"/>
    <x v="16"/>
    <s v="December 13, 1996 (United States)"/>
    <x v="41"/>
    <n v="11000"/>
    <s v="Penny Marshall"/>
    <s v="Robert Nathan"/>
    <s v="Denzel Washington"/>
    <s v="United States"/>
    <n v="40000000"/>
    <n v="48102795"/>
    <n v="3728917.2606225293"/>
    <n v="0.16844748834241335"/>
    <s v="Mundy Lane Entertainment"/>
    <n v="123"/>
  </r>
  <r>
    <s v="Jane Eyre"/>
    <x v="1"/>
    <x v="0"/>
    <n v="156.9"/>
    <x v="16"/>
    <s v="April 12, 1996 (United States)"/>
    <x v="8"/>
    <n v="9200"/>
    <s v="Franco Zeffirelli"/>
    <s v="Charlotte BrontÃ«"/>
    <s v="William Hurt"/>
    <s v="France"/>
    <m/>
    <n v="5200601"/>
    <n v="403149.35617588932"/>
    <n v="1"/>
    <s v="Cineritino S.r.L."/>
    <n v="112"/>
  </r>
  <r>
    <s v="If Lucy Fell"/>
    <x v="0"/>
    <x v="3"/>
    <n v="156.9"/>
    <x v="16"/>
    <s v="March 8, 1996 (United States)"/>
    <x v="38"/>
    <n v="3800"/>
    <s v="Eric Schaeffer"/>
    <s v="Eric Schaeffer"/>
    <s v="Sarah Jessica Parker"/>
    <s v="United States"/>
    <n v="5000000"/>
    <n v="2420162"/>
    <n v="187610.38428853755"/>
    <n v="-1.0659774015127912"/>
    <s v="Motion Picture Corporation of America (MPCA)"/>
    <n v="92"/>
  </r>
  <r>
    <s v="SubUrbia"/>
    <x v="0"/>
    <x v="3"/>
    <n v="156.9"/>
    <x v="16"/>
    <s v="July 3, 1997 (Germany)"/>
    <x v="8"/>
    <n v="9000"/>
    <s v="Richard Linklater"/>
    <s v="Eric Bogosian"/>
    <s v="Giovanni Ribisi"/>
    <s v="United States"/>
    <m/>
    <n v="656747"/>
    <n v="50910.871689723317"/>
    <n v="1"/>
    <s v="Castle Rock Entertainment"/>
    <n v="121"/>
  </r>
  <r>
    <s v="First Strike"/>
    <x v="8"/>
    <x v="2"/>
    <n v="156.9"/>
    <x v="16"/>
    <s v="January 10, 1997 (United States)"/>
    <x v="14"/>
    <n v="20000"/>
    <s v="Stanley Tong"/>
    <s v="Greg Mellott"/>
    <s v="Jackie Chan"/>
    <s v="Hong Kong"/>
    <m/>
    <n v="21890845"/>
    <n v="1696973.1128952568"/>
    <n v="1"/>
    <s v="Golden Harvest Company"/>
    <n v="107"/>
  </r>
  <r>
    <s v="Bad Moon"/>
    <x v="0"/>
    <x v="4"/>
    <n v="156.9"/>
    <x v="16"/>
    <s v="November 1, 1996 (United States)"/>
    <x v="1"/>
    <n v="6200"/>
    <s v="Eric Red"/>
    <s v="Wayne Smith"/>
    <s v="Mariel Hemingway"/>
    <s v="United States"/>
    <n v="7000000"/>
    <n v="1060264"/>
    <n v="82191.41383399209"/>
    <n v="-5.6021292810092582"/>
    <s v="Morgan Creek Entertainment"/>
    <n v="80"/>
  </r>
  <r>
    <s v="Dunston Checks In"/>
    <x v="1"/>
    <x v="1"/>
    <n v="156.9"/>
    <x v="16"/>
    <s v="January 12, 1996 (United States)"/>
    <x v="20"/>
    <n v="12000"/>
    <s v="Ken Kwapis"/>
    <s v="John Hopkins"/>
    <s v="Jason Alexander"/>
    <s v="United States"/>
    <m/>
    <n v="9871065"/>
    <n v="765202.61783596838"/>
    <n v="1"/>
    <s v="Joe Wizan/Todd Black"/>
    <n v="88"/>
  </r>
  <r>
    <s v="Carpool"/>
    <x v="1"/>
    <x v="3"/>
    <n v="156.9"/>
    <x v="16"/>
    <s v="August 23, 1996 (United States)"/>
    <x v="18"/>
    <n v="4600"/>
    <s v="Arthur Hiller"/>
    <s v="Don Rhymer"/>
    <s v="Tom Arnold"/>
    <s v="United States"/>
    <n v="17000000"/>
    <n v="3325651"/>
    <n v="257803.67682806324"/>
    <n v="-4.1117811219517622"/>
    <s v="New Regency Productions"/>
    <n v="89"/>
  </r>
  <r>
    <s v="The Daytrippers"/>
    <x v="0"/>
    <x v="3"/>
    <n v="156.9"/>
    <x v="16"/>
    <s v="March 5, 1997 (United States)"/>
    <x v="9"/>
    <n v="4900"/>
    <s v="Greg Mottola"/>
    <s v="Greg Mottola"/>
    <s v="Hope Davis"/>
    <s v="Canada"/>
    <m/>
    <n v="2099677"/>
    <n v="162766.46309288536"/>
    <n v="1"/>
    <s v="Alliance Communications Corporation"/>
    <n v="87"/>
  </r>
  <r>
    <s v="Before and After"/>
    <x v="8"/>
    <x v="6"/>
    <n v="156.9"/>
    <x v="16"/>
    <s v="February 23, 1996 (United States)"/>
    <x v="10"/>
    <n v="8500"/>
    <s v="Barbet Schroeder"/>
    <s v="Rosellen Brown"/>
    <s v="Meryl Streep"/>
    <s v="United States"/>
    <n v="35000000"/>
    <n v="8797839"/>
    <n v="682006.39283596841"/>
    <n v="-2.9782496588082594"/>
    <s v="Caravan Pictures"/>
    <n v="108"/>
  </r>
  <r>
    <s v="Citizen Ruth"/>
    <x v="0"/>
    <x v="3"/>
    <n v="156.9"/>
    <x v="16"/>
    <s v="December 13, 1996 (United States)"/>
    <x v="9"/>
    <n v="7500"/>
    <s v="Alexander Payne"/>
    <s v="Alexander Payne"/>
    <s v="Laura Dern"/>
    <s v="United States"/>
    <n v="3000000"/>
    <n v="285112"/>
    <n v="22101.814624505929"/>
    <n v="-9.5221807570358319"/>
    <s v="Independent Pictures (II)"/>
    <n v="106"/>
  </r>
  <r>
    <s v="Extreme Measures"/>
    <x v="0"/>
    <x v="6"/>
    <n v="156.9"/>
    <x v="16"/>
    <s v="September 27, 1996 (United States)"/>
    <x v="19"/>
    <n v="17000"/>
    <s v="Michael Apted"/>
    <s v="Michael Palmer"/>
    <s v="Hugh Grant"/>
    <s v="United Kingdom"/>
    <n v="38000000"/>
    <n v="17380126"/>
    <n v="1347303.2457509881"/>
    <n v="-1.1864053229533549"/>
    <s v="Castle Rock Entertainment"/>
    <n v="118"/>
  </r>
  <r>
    <s v="Female Perversions"/>
    <x v="0"/>
    <x v="0"/>
    <n v="156.9"/>
    <x v="16"/>
    <s v="April 25, 1997 (United States)"/>
    <x v="20"/>
    <n v="2300"/>
    <s v="Susan Streitfeld"/>
    <s v="Louise J. Kaplan"/>
    <s v="Tilda Swinton"/>
    <s v="Germany"/>
    <m/>
    <n v="926954"/>
    <n v="71857.25424901185"/>
    <n v="1"/>
    <s v="Mindy Affrime"/>
    <n v="120"/>
  </r>
  <r>
    <s v="A Thin Line Between Love and Hate"/>
    <x v="0"/>
    <x v="3"/>
    <n v="156.9"/>
    <x v="16"/>
    <s v="April 3, 1996 (United States)"/>
    <x v="46"/>
    <n v="4600"/>
    <s v="Martin Lawrence"/>
    <s v="Martin Lawrence"/>
    <s v="Martin Lawrence"/>
    <s v="United States"/>
    <n v="8000000"/>
    <n v="35599803"/>
    <n v="2759688.285918972"/>
    <n v="0.77527965533966581"/>
    <s v="Jackson/McHenry Company,The"/>
    <n v="108"/>
  </r>
  <r>
    <s v="Kissed"/>
    <x v="3"/>
    <x v="0"/>
    <n v="156.9"/>
    <x v="16"/>
    <s v="April 11, 1997 (United States)"/>
    <x v="5"/>
    <n v="3600"/>
    <s v="Lynne Stopkewich"/>
    <s v="Angus Fraser"/>
    <s v="Molly Parker"/>
    <s v="Canada"/>
    <m/>
    <n v="329211"/>
    <n v="25520.358646245058"/>
    <n v="1"/>
    <s v="Boneyard Film Company Inc."/>
    <n v="78"/>
  </r>
  <r>
    <s v="The Truth About Cats &amp; Dogs"/>
    <x v="8"/>
    <x v="3"/>
    <n v="156.9"/>
    <x v="16"/>
    <s v="April 26, 1996 (United States)"/>
    <x v="21"/>
    <n v="25000"/>
    <s v="Michael Lehmann"/>
    <s v="Audrey Wells"/>
    <s v="Uma Thurman"/>
    <s v="United States"/>
    <m/>
    <n v="34861807"/>
    <n v="2702479.0110177863"/>
    <n v="1"/>
    <s v="Twentieth Century Fox"/>
    <n v="97"/>
  </r>
  <r>
    <s v="The Whole Wide World"/>
    <x v="1"/>
    <x v="5"/>
    <n v="156.9"/>
    <x v="16"/>
    <s v="December 20, 1996 (United States)"/>
    <x v="12"/>
    <n v="3500"/>
    <s v="Dan Ireland"/>
    <s v="Novalyne Price Ellis"/>
    <s v="Vincent D'Onofrio"/>
    <s v="United States"/>
    <n v="1300000"/>
    <n v="375757"/>
    <n v="29128.593527667981"/>
    <n v="-2.4596827204815876"/>
    <s v="Cineville"/>
    <n v="111"/>
  </r>
  <r>
    <s v="Dear God"/>
    <x v="1"/>
    <x v="3"/>
    <n v="156.9"/>
    <x v="16"/>
    <s v="November 1, 1996 (United States)"/>
    <x v="20"/>
    <n v="3700"/>
    <s v="Garry Marshall"/>
    <s v="Warren Leight"/>
    <s v="Greg Kinnear"/>
    <s v="United States"/>
    <n v="22000000"/>
    <n v="7138523"/>
    <n v="553376.61002964422"/>
    <n v="-2.0818700170889692"/>
    <s v="Rysher Entertainment"/>
    <n v="112"/>
  </r>
  <r>
    <s v="Bed of Roses"/>
    <x v="1"/>
    <x v="0"/>
    <n v="156.9"/>
    <x v="16"/>
    <s v="January 26, 1996 (United States)"/>
    <x v="10"/>
    <n v="8000"/>
    <s v="Michael Goldenberg"/>
    <s v="Michael Goldenberg"/>
    <s v="Christian Slater"/>
    <s v="United States"/>
    <m/>
    <n v="27315527"/>
    <n v="2117493.1750494069"/>
    <n v="1"/>
    <s v="Juno Pix"/>
    <n v="87"/>
  </r>
  <r>
    <s v="The Pallbearer"/>
    <x v="8"/>
    <x v="3"/>
    <n v="156.9"/>
    <x v="16"/>
    <s v="May 3, 1996 (United States)"/>
    <x v="18"/>
    <n v="7700"/>
    <s v="Matt Reeves"/>
    <s v="Jason Katims"/>
    <s v="David Schwimmer"/>
    <s v="United States"/>
    <n v="8000000"/>
    <n v="5656388"/>
    <n v="438481.85632411065"/>
    <n v="-0.41433013435429111"/>
    <s v="Miramax"/>
    <n v="98"/>
  </r>
  <r>
    <s v="Lawnmower Man 2: Beyond Cyberspace"/>
    <x v="8"/>
    <x v="2"/>
    <n v="156.9"/>
    <x v="16"/>
    <s v="January 12, 1996 (United States)"/>
    <x v="65"/>
    <n v="9000"/>
    <s v="Farhad Mann"/>
    <s v="Farhad Mann"/>
    <s v="Patrick Bergin"/>
    <s v="United States"/>
    <n v="15000000"/>
    <n v="2409225"/>
    <n v="186762.55064229248"/>
    <n v="-5.226068549014725"/>
    <s v="New Line Cinema"/>
    <n v="93"/>
  </r>
  <r>
    <s v="A Family Thing"/>
    <x v="8"/>
    <x v="3"/>
    <n v="156.9"/>
    <x v="16"/>
    <s v="March 29, 1996 (United States)"/>
    <x v="9"/>
    <n v="3400"/>
    <s v="Richard Pearce"/>
    <s v="Billy Bob Thornton"/>
    <s v="Robert Duvall"/>
    <s v="United States"/>
    <m/>
    <n v="10125417"/>
    <n v="784919.92455533589"/>
    <n v="1"/>
    <s v="United Artists"/>
    <n v="109"/>
  </r>
  <r>
    <s v="Curdled"/>
    <x v="0"/>
    <x v="3"/>
    <n v="156.9"/>
    <x v="16"/>
    <s v="September 27, 1996 (United States)"/>
    <x v="23"/>
    <n v="4900"/>
    <s v="Reb Braddock"/>
    <s v="Reb Braddock"/>
    <s v="William Baldwin"/>
    <s v="United States"/>
    <n v="2300000"/>
    <n v="49620"/>
    <n v="3846.530632411067"/>
    <n v="-45.352277307537285"/>
    <s v="A Band Apart"/>
    <n v="88"/>
  </r>
  <r>
    <s v="First Kid"/>
    <x v="1"/>
    <x v="3"/>
    <n v="156.9"/>
    <x v="16"/>
    <s v="August 30, 1996 (United States)"/>
    <x v="11"/>
    <n v="10000"/>
    <s v="David Mickey Evans"/>
    <s v="Tim Kelleher"/>
    <s v="Sinbad"/>
    <s v="United States"/>
    <m/>
    <n v="26491793"/>
    <n v="2053637.5107213438"/>
    <n v="1"/>
    <s v="Caravan Pictures"/>
    <n v="101"/>
  </r>
  <r>
    <s v="Eddie"/>
    <x v="8"/>
    <x v="3"/>
    <n v="156.9"/>
    <x v="16"/>
    <s v="May 31, 1996 (United States)"/>
    <x v="33"/>
    <n v="9300"/>
    <s v="Steve Rash"/>
    <s v="Steve Zacharias"/>
    <s v="Whoopi Goldberg"/>
    <s v="United States"/>
    <n v="30000000"/>
    <n v="31387164"/>
    <n v="2433125.5096837943"/>
    <n v="4.4195264025765436E-2"/>
    <s v="Permut Presentations"/>
    <n v="100"/>
  </r>
  <r>
    <s v="Feeling Minnesota"/>
    <x v="0"/>
    <x v="3"/>
    <n v="156.9"/>
    <x v="16"/>
    <s v="September 13, 1996 (United States)"/>
    <x v="20"/>
    <n v="11000"/>
    <s v="Steven Baigelman"/>
    <s v="Steven Baigelman"/>
    <s v="Keanu Reeves"/>
    <s v="United States"/>
    <m/>
    <n v="3124440"/>
    <n v="242205.84782608695"/>
    <n v="1"/>
    <s v="Fine Line Features"/>
    <n v="99"/>
  </r>
  <r>
    <s v="The Pillow Book"/>
    <x v="4"/>
    <x v="0"/>
    <n v="156.9"/>
    <x v="16"/>
    <s v="June 6, 1997 (United States)"/>
    <x v="17"/>
    <n v="13000"/>
    <s v="Peter Greenaway"/>
    <s v="Sei Shonagon"/>
    <s v="Vivian Wu"/>
    <s v="Netherlands"/>
    <m/>
    <n v="2372744"/>
    <n v="183934.55217391305"/>
    <n v="1"/>
    <s v="Centurion"/>
    <n v="126"/>
  </r>
  <r>
    <s v="The Adventures of Pinocchio"/>
    <x v="2"/>
    <x v="1"/>
    <n v="156.9"/>
    <x v="16"/>
    <s v="July 26, 1996 (United States)"/>
    <x v="33"/>
    <n v="5500"/>
    <s v="Steve Barron"/>
    <s v="Sherry Mills"/>
    <s v="Martin Landau"/>
    <s v="Czech Republic"/>
    <n v="25000000"/>
    <n v="15094530"/>
    <n v="1170124.3858695652"/>
    <n v="-0.65622911081033986"/>
    <s v="New Line Cinema"/>
    <n v="96"/>
  </r>
  <r>
    <s v="City Hall"/>
    <x v="0"/>
    <x v="0"/>
    <n v="156.9"/>
    <x v="16"/>
    <s v="February 16, 1996 (United States)"/>
    <x v="19"/>
    <n v="20000"/>
    <s v="Harold Becker"/>
    <s v="Ken Lipper"/>
    <s v="Al Pacino"/>
    <s v="United States"/>
    <n v="40000000"/>
    <n v="20340204"/>
    <n v="1576767.7903162055"/>
    <n v="-0.96654861475332299"/>
    <s v="Castle Rock Entertainment"/>
    <n v="111"/>
  </r>
  <r>
    <s v="Night Falls on Manhattan"/>
    <x v="0"/>
    <x v="6"/>
    <n v="156.9"/>
    <x v="16"/>
    <s v="May 16, 1997 (United States)"/>
    <x v="14"/>
    <n v="6900"/>
    <s v="Sidney Lumet"/>
    <s v="Robert Daley"/>
    <s v="Andy Garcia"/>
    <s v="United States"/>
    <m/>
    <n v="9889670"/>
    <n v="766644.87302371534"/>
    <n v="1"/>
    <s v="Paramount Pictures"/>
    <n v="113"/>
  </r>
  <r>
    <s v="The Great White Hype"/>
    <x v="0"/>
    <x v="3"/>
    <n v="156.9"/>
    <x v="16"/>
    <s v="May 3, 1996 (United States)"/>
    <x v="30"/>
    <n v="8500"/>
    <s v="Reginald Hudlin"/>
    <s v="Tony Hendra"/>
    <s v="Samuel L. Jackson"/>
    <s v="United States"/>
    <m/>
    <n v="8008255"/>
    <n v="620798.02840909082"/>
    <n v="1"/>
    <s v="Atman Entertainment"/>
    <n v="91"/>
  </r>
  <r>
    <s v="Twelfth Night"/>
    <x v="1"/>
    <x v="3"/>
    <n v="156.9"/>
    <x v="16"/>
    <s v="October 25, 1996 (United States)"/>
    <x v="13"/>
    <n v="5700"/>
    <s v="Trevor Nunn"/>
    <s v="William Shakespeare"/>
    <s v="Helena Bonham Carter"/>
    <s v="Ireland"/>
    <n v="5000000"/>
    <n v="588621"/>
    <n v="45629.760326086951"/>
    <n v="-7.4944302021164724"/>
    <s v="Renaissance Films"/>
    <n v="134"/>
  </r>
  <r>
    <s v="Mary Reilly"/>
    <x v="0"/>
    <x v="0"/>
    <n v="156.9"/>
    <x v="16"/>
    <s v="February 23, 1996 (United States)"/>
    <x v="1"/>
    <n v="14000"/>
    <s v="Stephen Frears"/>
    <s v="Valerie Martin"/>
    <s v="Julia Roberts"/>
    <s v="United States"/>
    <n v="47000000"/>
    <n v="12379402"/>
    <n v="959648.30721343867"/>
    <n v="-2.7966292717531913"/>
    <s v="NFH Productions"/>
    <n v="108"/>
  </r>
  <r>
    <s v="My Fellow Americans"/>
    <x v="8"/>
    <x v="1"/>
    <n v="156.9"/>
    <x v="16"/>
    <s v="December 20, 1996 (United States)"/>
    <x v="16"/>
    <n v="14000"/>
    <s v="Peter Segal"/>
    <s v="E. Jack Kaplan"/>
    <s v="Jack Lemmon"/>
    <s v="United States"/>
    <n v="21500000"/>
    <n v="22313201"/>
    <n v="1729714.0498517787"/>
    <n v="3.6444838192422502E-2"/>
    <s v="Peters Entertainment"/>
    <n v="101"/>
  </r>
  <r>
    <s v="Sgt. Bilko"/>
    <x v="1"/>
    <x v="3"/>
    <n v="156.9"/>
    <x v="16"/>
    <s v="March 29, 1996 (United States)"/>
    <x v="1"/>
    <n v="22000"/>
    <s v="Jonathan Lynn"/>
    <s v="Nat Hiken"/>
    <s v="Steve Martin"/>
    <s v="United States"/>
    <n v="39000000"/>
    <n v="37956793"/>
    <n v="2942401.5917490115"/>
    <n v="-2.7484065895661942E-2"/>
    <s v="Imagine Entertainment"/>
    <n v="93"/>
  </r>
  <r>
    <s v="Heaven's Prisoners"/>
    <x v="0"/>
    <x v="0"/>
    <n v="156.9"/>
    <x v="16"/>
    <s v="May 17, 1996 (United States)"/>
    <x v="1"/>
    <n v="5100"/>
    <s v="Phil Joanou"/>
    <s v="James Lee Burke"/>
    <s v="Alec Baldwin"/>
    <s v="United States"/>
    <n v="25000000"/>
    <n v="5009305"/>
    <n v="388320.1356225296"/>
    <n v="-3.9907122844386596"/>
    <s v="PVM Entertainment"/>
    <n v="132"/>
  </r>
  <r>
    <s v="Caught"/>
    <x v="0"/>
    <x v="0"/>
    <n v="156.9"/>
    <x v="16"/>
    <s v="January 24, 1996 (United States)"/>
    <x v="14"/>
    <n v="1200"/>
    <s v="Robert M. Young"/>
    <s v="Edward Pomerantz"/>
    <s v="Edward James Olmos"/>
    <s v="United States"/>
    <m/>
    <m/>
    <n v="0"/>
    <e v="#DIV/0!"/>
    <s v="Cinehaus"/>
    <n v="110"/>
  </r>
  <r>
    <s v="I Shot Andy Warhol"/>
    <x v="0"/>
    <x v="5"/>
    <n v="156.9"/>
    <x v="16"/>
    <s v="May 1, 1996 (United States)"/>
    <x v="14"/>
    <n v="6400"/>
    <s v="Mary Harron"/>
    <s v="Jeremiah Newton"/>
    <s v="Lili Taylor"/>
    <s v="United Kingdom"/>
    <m/>
    <n v="1875527"/>
    <n v="145390.40825098814"/>
    <n v="1"/>
    <s v="Playhouse International Pictures"/>
    <n v="103"/>
  </r>
  <r>
    <s v="The Sunchaser"/>
    <x v="0"/>
    <x v="6"/>
    <n v="156.9"/>
    <x v="16"/>
    <s v="October 25, 1996 (United States)"/>
    <x v="19"/>
    <n v="4200"/>
    <s v="Michael Cimino"/>
    <s v="Charles Leavitt"/>
    <s v="Woody Harrelson"/>
    <s v="United States"/>
    <m/>
    <n v="21508"/>
    <n v="1667.2950592885375"/>
    <n v="1"/>
    <s v="Appledown Films Inc."/>
    <n v="122"/>
  </r>
  <r>
    <s v="All Dogs Go to Heaven 2"/>
    <x v="2"/>
    <x v="10"/>
    <n v="156.9"/>
    <x v="16"/>
    <s v="March 29, 1996 (United States)"/>
    <x v="30"/>
    <n v="5700"/>
    <s v="Larry Leker"/>
    <s v="Arne Olsen"/>
    <s v="Charlie Sheen"/>
    <s v="United States"/>
    <m/>
    <n v="8620678"/>
    <n v="668272.91413043474"/>
    <n v="1"/>
    <s v="MGM Family Entertainment"/>
    <n v="82"/>
  </r>
  <r>
    <s v="Girl 6"/>
    <x v="0"/>
    <x v="3"/>
    <n v="156.9"/>
    <x v="16"/>
    <s v="March 22, 1996 (United States)"/>
    <x v="33"/>
    <n v="5900"/>
    <s v="Spike Lee"/>
    <s v="Suzan-Lori Parks"/>
    <s v="Theresa Randle"/>
    <s v="United States"/>
    <n v="12000000"/>
    <n v="4939939"/>
    <n v="382942.89975296438"/>
    <n v="-1.4291797935156689"/>
    <s v="Fox Searchlight Pictures"/>
    <n v="108"/>
  </r>
  <r>
    <s v="The Evening Star"/>
    <x v="8"/>
    <x v="3"/>
    <n v="156.9"/>
    <x v="16"/>
    <s v="December 25, 1996 (United States)"/>
    <x v="23"/>
    <n v="4300"/>
    <s v="Robert Harling"/>
    <s v="Larry McMurtry"/>
    <s v="Shirley MacLaine"/>
    <s v="United States"/>
    <m/>
    <n v="12767815"/>
    <n v="989757.99085968372"/>
    <n v="1"/>
    <s v="Rysher Entertainment"/>
    <n v="129"/>
  </r>
  <r>
    <s v="Larger Than Life"/>
    <x v="1"/>
    <x v="3"/>
    <n v="156.9"/>
    <x v="16"/>
    <s v="November 1, 1996 (United States)"/>
    <x v="41"/>
    <n v="6900"/>
    <s v="Howard Franklin"/>
    <s v="Roy Blount Jr."/>
    <s v="Bill Murray"/>
    <s v="United States"/>
    <n v="30000000"/>
    <n v="8315693"/>
    <n v="644630.54925889324"/>
    <n v="-2.6076367898622519"/>
    <s v="United Artists Pictures"/>
    <n v="93"/>
  </r>
  <r>
    <s v="Head Above Water"/>
    <x v="8"/>
    <x v="3"/>
    <n v="156.9"/>
    <x v="16"/>
    <s v="June 25, 1997 (United States)"/>
    <x v="22"/>
    <n v="7400"/>
    <s v="Jim Wilson"/>
    <s v="Eirik Ildahl"/>
    <s v="Harvey Keitel"/>
    <s v="United States"/>
    <m/>
    <n v="32212"/>
    <n v="2497.0666007905138"/>
    <n v="1"/>
    <s v="Majestic Films International"/>
    <n v="92"/>
  </r>
  <r>
    <s v="Two If by Sea"/>
    <x v="0"/>
    <x v="3"/>
    <n v="156.9"/>
    <x v="16"/>
    <s v="January 12, 1996 (United States)"/>
    <x v="33"/>
    <n v="5500"/>
    <s v="Bill Bennett"/>
    <s v="Denis Leary"/>
    <s v="Sandra Bullock"/>
    <s v="United States"/>
    <m/>
    <n v="10658278"/>
    <n v="826227.18290513835"/>
    <n v="1"/>
    <s v="Morgan Creek Entertainment"/>
    <n v="96"/>
  </r>
  <r>
    <s v="The Stupids"/>
    <x v="1"/>
    <x v="1"/>
    <n v="156.9"/>
    <x v="16"/>
    <s v="August 30, 1996 (United States)"/>
    <x v="29"/>
    <n v="6500"/>
    <s v="John Landis"/>
    <s v="James Marshall"/>
    <s v="Tom Arnold"/>
    <s v="United Kingdom"/>
    <n v="25000000"/>
    <n v="2491989"/>
    <n v="193178.39629446639"/>
    <n v="-9.0321470118848843"/>
    <s v="Imagine Entertainment"/>
    <n v="94"/>
  </r>
  <r>
    <s v="The Funeral"/>
    <x v="0"/>
    <x v="6"/>
    <n v="156.9"/>
    <x v="16"/>
    <s v="November 1, 1996 (United States)"/>
    <x v="14"/>
    <n v="8400"/>
    <s v="Abel Ferrara"/>
    <s v="Nicholas St. John"/>
    <s v="Christopher Walken"/>
    <s v="United States"/>
    <n v="12500000"/>
    <n v="1227324"/>
    <n v="95141.865415019754"/>
    <n v="-9.1847596885581968"/>
    <s v="October Films"/>
    <n v="99"/>
  </r>
  <r>
    <s v="Kids in the Hall: Brain Candy"/>
    <x v="0"/>
    <x v="3"/>
    <n v="156.9"/>
    <x v="16"/>
    <s v="April 19, 1996 (United States)"/>
    <x v="15"/>
    <n v="8300"/>
    <s v="Kelly Makin"/>
    <s v="Norm Hiscock"/>
    <s v="Dave Foley"/>
    <s v="Canada"/>
    <m/>
    <n v="2654308"/>
    <n v="205761.32667984188"/>
    <n v="1"/>
    <s v="Paramount Pictures"/>
    <n v="89"/>
  </r>
  <r>
    <s v="High School High"/>
    <x v="8"/>
    <x v="3"/>
    <n v="156.9"/>
    <x v="16"/>
    <s v="October 25, 1996 (United States)"/>
    <x v="30"/>
    <n v="13000"/>
    <s v="Hart Bochner"/>
    <s v="David Zucker"/>
    <s v="Jon Lovitz"/>
    <s v="United States"/>
    <m/>
    <n v="21302121"/>
    <n v="1651335.3680335968"/>
    <n v="1"/>
    <s v="TriStar Pictures"/>
    <n v="86"/>
  </r>
  <r>
    <s v="Schizopolis"/>
    <x v="4"/>
    <x v="3"/>
    <n v="156.9"/>
    <x v="16"/>
    <s v="April 9, 1997 (United States)"/>
    <x v="8"/>
    <n v="5300"/>
    <s v="Steven Soderbergh"/>
    <s v="Steven Soderbergh"/>
    <s v="Steven Soderbergh"/>
    <s v="United States"/>
    <n v="250000"/>
    <n v="10580"/>
    <n v="820.15909090909088"/>
    <n v="-22.629489603024574"/>
    <s v=".406 Production"/>
    <n v="96"/>
  </r>
  <r>
    <s v="The Van"/>
    <x v="0"/>
    <x v="3"/>
    <n v="156.9"/>
    <x v="16"/>
    <s v="May 16, 1997 (United States)"/>
    <x v="17"/>
    <n v="4300"/>
    <s v="Stephen Frears"/>
    <s v="Roddy Doyle"/>
    <s v="Colm Meaney"/>
    <s v="United Kingdom"/>
    <m/>
    <n v="712095"/>
    <n v="55201.435523715416"/>
    <n v="1"/>
    <s v="Beacon Communications"/>
    <n v="100"/>
  </r>
  <r>
    <s v="Alaska"/>
    <x v="1"/>
    <x v="1"/>
    <n v="156.9"/>
    <x v="16"/>
    <s v="August 14, 1996 (United States)"/>
    <x v="1"/>
    <n v="5200"/>
    <s v="Fraser C. Heston"/>
    <s v="Andy Burg"/>
    <s v="Thora Birch"/>
    <s v="United States"/>
    <n v="23000000"/>
    <n v="11829959"/>
    <n v="917055.61615612649"/>
    <n v="-0.94421637471440101"/>
    <s v="Castle Rock Entertainment"/>
    <n v="109"/>
  </r>
  <r>
    <s v="Moll Flanders"/>
    <x v="8"/>
    <x v="0"/>
    <n v="156.9"/>
    <x v="16"/>
    <s v="June 14, 1996 (United States)"/>
    <x v="16"/>
    <n v="4100"/>
    <s v="Pen Densham"/>
    <s v="Daniel Defoe"/>
    <s v="Robin Wright"/>
    <s v="United States"/>
    <m/>
    <n v="3486957"/>
    <n v="270308.07969367586"/>
    <n v="1"/>
    <s v="Metro-Goldwyn-Mayer (MGM)"/>
    <n v="123"/>
  </r>
  <r>
    <s v="The Associate"/>
    <x v="8"/>
    <x v="3"/>
    <n v="156.9"/>
    <x v="16"/>
    <s v="October 25, 1996 (United States)"/>
    <x v="10"/>
    <n v="7800"/>
    <s v="Donald Petrie"/>
    <s v="Jenaro Prieto"/>
    <s v="Whoopi Goldberg"/>
    <s v="United States"/>
    <m/>
    <n v="12844057"/>
    <n v="995668.25261857698"/>
    <n v="1"/>
    <s v="Hollywood Pictures"/>
    <n v="114"/>
  </r>
  <r>
    <s v="Shiloh"/>
    <x v="1"/>
    <x v="0"/>
    <n v="156.9"/>
    <x v="16"/>
    <s v="April 25, 1997 (United States)"/>
    <x v="5"/>
    <n v="3100"/>
    <s v="Dale Rosenbloom"/>
    <s v="Phyllis Reynolds Naylor"/>
    <s v="Blake Heron"/>
    <s v="United States"/>
    <m/>
    <n v="1007822"/>
    <n v="78126.12243083003"/>
    <n v="1"/>
    <s v="Good Dog Productions LLC"/>
    <n v="93"/>
  </r>
  <r>
    <s v="In Love and War"/>
    <x v="8"/>
    <x v="5"/>
    <n v="156.9"/>
    <x v="16"/>
    <s v="January 24, 1997 (United States)"/>
    <x v="22"/>
    <n v="8300"/>
    <s v="Richard Attenborough"/>
    <s v="Henry S. Villard"/>
    <s v="Sandra Bullock"/>
    <s v="United States"/>
    <m/>
    <n v="25372294"/>
    <n v="1966854.2137351779"/>
    <n v="1"/>
    <s v="Dimitri Villard Productions"/>
    <n v="113"/>
  </r>
  <r>
    <s v="Surviving Picasso"/>
    <x v="0"/>
    <x v="5"/>
    <n v="156.9"/>
    <x v="16"/>
    <s v="September 20, 1996 (United States)"/>
    <x v="5"/>
    <n v="7000"/>
    <s v="James Ivory"/>
    <s v="Arianna Huffington"/>
    <s v="Anthony Hopkins"/>
    <s v="United States"/>
    <n v="16000000"/>
    <n v="2021348"/>
    <n v="156694.41758893279"/>
    <n v="-6.9155098478836896"/>
    <s v="Merchant Ivory Productions"/>
    <n v="125"/>
  </r>
  <r>
    <s v="Kansas City"/>
    <x v="0"/>
    <x v="6"/>
    <n v="156.9"/>
    <x v="16"/>
    <s v="August 16, 1996 (United States)"/>
    <x v="21"/>
    <n v="4500"/>
    <s v="Robert Altman"/>
    <s v="Robert Altman"/>
    <s v="Jennifer Jason Leigh"/>
    <s v="France"/>
    <n v="19000000"/>
    <n v="1356828"/>
    <n v="105180.98478260869"/>
    <n v="-13.00324875371086"/>
    <s v="CiBy 2000"/>
    <n v="116"/>
  </r>
  <r>
    <s v="Mr. Wrong"/>
    <x v="8"/>
    <x v="3"/>
    <n v="156.9"/>
    <x v="16"/>
    <s v="February 16, 1996 (United States)"/>
    <x v="51"/>
    <n v="4800"/>
    <s v="Nick Castle"/>
    <s v="Chris Matheson"/>
    <s v="Ellen DeGeneres"/>
    <s v="United States"/>
    <m/>
    <n v="12825141"/>
    <n v="994201.88878458494"/>
    <n v="1"/>
    <s v="Mandeville Films"/>
    <n v="96"/>
  </r>
  <r>
    <s v="Fled"/>
    <x v="0"/>
    <x v="2"/>
    <n v="156.9"/>
    <x v="16"/>
    <s v="July 19, 1996 (United States)"/>
    <x v="20"/>
    <n v="8700"/>
    <s v="Kevin Hooks"/>
    <s v="Preston A. Whitmore II"/>
    <s v="Laurence Fishburne"/>
    <s v="United States"/>
    <n v="25000000"/>
    <n v="17193231"/>
    <n v="1332815.1896739129"/>
    <n v="-0.45406061257479763"/>
    <s v="Metro-Goldwyn-Mayer (MGM)"/>
    <n v="98"/>
  </r>
  <r>
    <s v="Infinity"/>
    <x v="1"/>
    <x v="5"/>
    <n v="156.9"/>
    <x v="16"/>
    <s v="October 4, 1996 (United States)"/>
    <x v="19"/>
    <n v="1700"/>
    <s v="Matthew Broderick"/>
    <s v="Richard Feynman"/>
    <s v="Matthew Broderick"/>
    <s v="United States"/>
    <m/>
    <n v="195170"/>
    <n v="15129.532114624506"/>
    <n v="1"/>
    <s v="First Look International"/>
    <n v="119"/>
  </r>
  <r>
    <s v="Unforgettable"/>
    <x v="0"/>
    <x v="0"/>
    <n v="156.9"/>
    <x v="16"/>
    <s v="February 23, 1996 (United States)"/>
    <x v="22"/>
    <n v="5000"/>
    <s v="John Dahl"/>
    <s v="Bill Geddie"/>
    <s v="Ray Liotta"/>
    <s v="United States"/>
    <n v="18000000"/>
    <n v="2821671"/>
    <n v="218735.26674901185"/>
    <n v="-5.3791987088501809"/>
    <s v="Dino De Laurentiis Company"/>
    <n v="117"/>
  </r>
  <r>
    <s v="Bloodsport 2"/>
    <x v="0"/>
    <x v="2"/>
    <n v="156.9"/>
    <x v="16"/>
    <s v="March 1, 1996 (United States)"/>
    <x v="25"/>
    <n v="2900"/>
    <s v="Alan Mehrez"/>
    <s v="Jeff Schechter"/>
    <s v="Daniel Bernhardt"/>
    <s v="United States"/>
    <m/>
    <n v="684351"/>
    <n v="53050.727223320158"/>
    <n v="1"/>
    <s v="FM Entertainment International N.V."/>
    <n v="90"/>
  </r>
  <r>
    <s v="Phat Beach"/>
    <x v="0"/>
    <x v="3"/>
    <n v="156.9"/>
    <x v="16"/>
    <s v="August 2, 1996 (United States)"/>
    <x v="49"/>
    <n v="833"/>
    <s v="Doug Ellin"/>
    <s v="Cleveland O'Neal III"/>
    <s v="Jermaine Hopkins"/>
    <s v="United States"/>
    <m/>
    <n v="1383553"/>
    <n v="107252.70044466402"/>
    <n v="1"/>
    <s v="Connection III Entertainment"/>
    <n v="89"/>
  </r>
  <r>
    <s v="Last Dance"/>
    <x v="0"/>
    <x v="0"/>
    <n v="156.9"/>
    <x v="16"/>
    <s v="May 3, 1996 (United States)"/>
    <x v="46"/>
    <n v="4000"/>
    <s v="Bruce Beresford"/>
    <s v="Steven Haft"/>
    <s v="Sharon Stone"/>
    <s v="United States"/>
    <m/>
    <n v="5939449"/>
    <n v="460424.67791501974"/>
    <n v="1"/>
    <s v="Touchstone Pictures"/>
    <n v="103"/>
  </r>
  <r>
    <s v="Grace of My Heart"/>
    <x v="0"/>
    <x v="3"/>
    <n v="156.9"/>
    <x v="16"/>
    <s v="September 13, 1996 (United States)"/>
    <x v="17"/>
    <n v="3600"/>
    <s v="Allison Anders"/>
    <s v="Allison Anders"/>
    <s v="Illeana Douglas"/>
    <s v="United States"/>
    <n v="5000000"/>
    <n v="660313"/>
    <n v="51187.307164031619"/>
    <n v="-6.5721665331441299"/>
    <s v="Cappa Production"/>
    <n v="116"/>
  </r>
  <r>
    <s v="Celtic Pride"/>
    <x v="8"/>
    <x v="3"/>
    <n v="156.9"/>
    <x v="16"/>
    <s v="April 19, 1996 (United States)"/>
    <x v="11"/>
    <n v="9600"/>
    <s v="Tom DeCerchio"/>
    <s v="Judd Apatow"/>
    <s v="Damon Wayans"/>
    <s v="United States"/>
    <m/>
    <n v="9255027"/>
    <n v="717447.49817193672"/>
    <n v="1"/>
    <s v="Caravan Pictures"/>
    <n v="91"/>
  </r>
  <r>
    <s v="Ed"/>
    <x v="1"/>
    <x v="3"/>
    <n v="156.9"/>
    <x v="16"/>
    <s v="March 15, 1996 (United States)"/>
    <x v="42"/>
    <n v="8200"/>
    <s v="Bill CouturiÃ©"/>
    <s v="Ken Richards"/>
    <s v="Matt LeBlanc"/>
    <s v="United States"/>
    <n v="24000000"/>
    <n v="4422380"/>
    <n v="342821.84881422925"/>
    <n v="-4.4269420538262203"/>
    <s v="Longview Entertainment"/>
    <n v="94"/>
  </r>
  <r>
    <s v="The Game"/>
    <x v="0"/>
    <x v="0"/>
    <n v="160.5"/>
    <x v="17"/>
    <s v="September 12, 1997 (United States)"/>
    <x v="40"/>
    <n v="361000"/>
    <s v="David Fincher"/>
    <s v="John Brancato"/>
    <s v="Michael Douglas"/>
    <s v="United States"/>
    <n v="50000000"/>
    <n v="109423648"/>
    <n v="8677122.2845849805"/>
    <n v="0.54306038124409817"/>
    <s v="Polygram Filmed Entertainment"/>
    <n v="129"/>
  </r>
  <r>
    <s v="Boogie Nights"/>
    <x v="0"/>
    <x v="0"/>
    <n v="160.5"/>
    <x v="17"/>
    <s v="October 31, 1997 (United States)"/>
    <x v="6"/>
    <n v="246000"/>
    <s v="Paul Thomas Anderson"/>
    <s v="Paul Thomas Anderson"/>
    <s v="Mark Wahlberg"/>
    <s v="United States"/>
    <n v="15000000"/>
    <n v="43101594"/>
    <n v="3417888.2593873516"/>
    <n v="0.6519850286743456"/>
    <s v="New Line Cinema"/>
    <n v="155"/>
  </r>
  <r>
    <s v="Titanic"/>
    <x v="8"/>
    <x v="0"/>
    <n v="160.5"/>
    <x v="17"/>
    <s v="December 19, 1997 (United States)"/>
    <x v="40"/>
    <n v="1100000"/>
    <s v="James Cameron"/>
    <s v="James Cameron"/>
    <s v="Leonardo DiCaprio"/>
    <s v="United States"/>
    <n v="200000000"/>
    <n v="2201647264"/>
    <n v="174587147.16996047"/>
    <n v="0.90915892692245548"/>
    <s v="Twentieth Century Fox"/>
    <n v="194"/>
  </r>
  <r>
    <s v="The Fifth Element"/>
    <x v="8"/>
    <x v="2"/>
    <n v="160.5"/>
    <x v="17"/>
    <s v="May 9, 1997 (United States)"/>
    <x v="3"/>
    <n v="444000"/>
    <s v="Luc Besson"/>
    <s v="Luc Besson"/>
    <s v="Bruce Willis"/>
    <s v="France"/>
    <n v="93000000"/>
    <n v="263920180"/>
    <n v="20928453.008893281"/>
    <n v="0.64762073138931631"/>
    <s v="Columbia Pictures"/>
    <n v="126"/>
  </r>
  <r>
    <s v="Austin Powers: International Man of Mystery"/>
    <x v="8"/>
    <x v="1"/>
    <n v="160.5"/>
    <x v="17"/>
    <s v="May 2, 1997 (United States)"/>
    <x v="9"/>
    <n v="227000"/>
    <s v="Jay Roach"/>
    <s v="Mike Myers"/>
    <s v="Mike Myers"/>
    <s v="United States"/>
    <n v="16500000"/>
    <n v="67683989"/>
    <n v="5367233.3174407119"/>
    <n v="0.75622004193635806"/>
    <s v="Capella International"/>
    <n v="89"/>
  </r>
  <r>
    <s v="Lolita"/>
    <x v="0"/>
    <x v="0"/>
    <n v="160.5"/>
    <x v="17"/>
    <s v="September 25, 1998 (United States)"/>
    <x v="15"/>
    <n v="54000"/>
    <s v="Adrian Lyne"/>
    <s v="Vladimir Nabokov"/>
    <s v="Jeremy Irons"/>
    <s v="France"/>
    <n v="62000000"/>
    <n v="1071255"/>
    <n v="84948.827816205536"/>
    <n v="-56.876042585565528"/>
    <s v="Guild"/>
    <n v="137"/>
  </r>
  <r>
    <s v="Good Will Hunting"/>
    <x v="0"/>
    <x v="0"/>
    <n v="160.5"/>
    <x v="17"/>
    <s v="January 9, 1998 (United States)"/>
    <x v="28"/>
    <n v="887000"/>
    <s v="Gus Van Sant"/>
    <s v="Matt Damon"/>
    <s v="Robin Williams"/>
    <s v="United States"/>
    <n v="10000000"/>
    <n v="225933435"/>
    <n v="17916164.188488141"/>
    <n v="0.95573917600996061"/>
    <s v="Miramax"/>
    <n v="126"/>
  </r>
  <r>
    <s v="Starship Troopers"/>
    <x v="0"/>
    <x v="2"/>
    <n v="160.5"/>
    <x v="17"/>
    <s v="November 7, 1997 (United States)"/>
    <x v="13"/>
    <n v="276000"/>
    <s v="Paul Verhoeven"/>
    <s v="Edward Neumeier"/>
    <s v="Casper Van Dien"/>
    <s v="United States"/>
    <n v="105000000"/>
    <n v="121214377"/>
    <n v="9612108.4528162051"/>
    <n v="0.13376612082904984"/>
    <s v="TriStar Pictures"/>
    <n v="129"/>
  </r>
  <r>
    <s v="The Devil's Advocate"/>
    <x v="0"/>
    <x v="0"/>
    <n v="160.5"/>
    <x v="17"/>
    <s v="October 17, 1997 (United States)"/>
    <x v="24"/>
    <n v="342000"/>
    <s v="Taylor Hackford"/>
    <s v="Andrew Neiderman"/>
    <s v="Keanu Reeves"/>
    <s v="Germany"/>
    <n v="57000000"/>
    <n v="152944660"/>
    <n v="12128269.728260869"/>
    <n v="0.62731618089837204"/>
    <s v="Warner Bros."/>
    <n v="144"/>
  </r>
  <r>
    <s v="Con Air"/>
    <x v="0"/>
    <x v="2"/>
    <n v="160.5"/>
    <x v="17"/>
    <s v="June 6, 1997 (United States)"/>
    <x v="15"/>
    <n v="282000"/>
    <s v="Simon West"/>
    <s v="Scott Rosenberg"/>
    <s v="Nicolas Cage"/>
    <s v="United States"/>
    <n v="75000000"/>
    <n v="224012234"/>
    <n v="17763815.986660078"/>
    <n v="0.66519685706094067"/>
    <s v="Touchstone Pictures"/>
    <n v="115"/>
  </r>
  <r>
    <s v="Jackie Brown"/>
    <x v="0"/>
    <x v="6"/>
    <n v="160.5"/>
    <x v="17"/>
    <s v="December 25, 1997 (United States)"/>
    <x v="24"/>
    <n v="325000"/>
    <s v="Quentin Tarantino"/>
    <s v="Quentin Tarantino"/>
    <s v="Pam Grier"/>
    <s v="United States"/>
    <n v="12000000"/>
    <n v="39673807"/>
    <n v="3146070.169713439"/>
    <n v="0.69753343811951296"/>
    <s v="Miramax"/>
    <n v="154"/>
  </r>
  <r>
    <s v="L.A. Confidential"/>
    <x v="0"/>
    <x v="6"/>
    <n v="160.5"/>
    <x v="17"/>
    <s v="September 19, 1997 (United States)"/>
    <x v="7"/>
    <n v="544000"/>
    <s v="Curtis Hanson"/>
    <s v="James Ellroy"/>
    <s v="Kevin Spacey"/>
    <s v="United States"/>
    <n v="35000000"/>
    <n v="126216940"/>
    <n v="10008803.789525691"/>
    <n v="0.7226996629770932"/>
    <s v="New Regency Productions"/>
    <n v="138"/>
  </r>
  <r>
    <s v="Life Is Beautiful"/>
    <x v="8"/>
    <x v="3"/>
    <n v="160.5"/>
    <x v="17"/>
    <s v="December 20, 1997 (Italy)"/>
    <x v="60"/>
    <n v="642000"/>
    <s v="Roberto Benigni"/>
    <s v="Vincenzo Cerami"/>
    <s v="Roberto Benigni"/>
    <s v="Italy"/>
    <n v="20000000"/>
    <n v="230098753"/>
    <n v="18246467.320405137"/>
    <n v="0.91308079796503716"/>
    <s v="Melampo Cinematografica"/>
    <n v="116"/>
  </r>
  <r>
    <s v="Contact"/>
    <x v="1"/>
    <x v="0"/>
    <n v="160.5"/>
    <x v="17"/>
    <s v="July 11, 1997 (United States)"/>
    <x v="24"/>
    <n v="260000"/>
    <s v="Robert Zemeckis"/>
    <s v="James V. Hart"/>
    <s v="Jodie Foster"/>
    <s v="United States"/>
    <n v="90000000"/>
    <n v="171120329"/>
    <n v="13569571.543725297"/>
    <n v="0.47405430713027674"/>
    <s v="Warner Bros."/>
    <n v="150"/>
  </r>
  <r>
    <s v="Men in Black"/>
    <x v="8"/>
    <x v="2"/>
    <n v="160.5"/>
    <x v="17"/>
    <s v="July 2, 1997 (United States)"/>
    <x v="4"/>
    <n v="529000"/>
    <s v="Barry Sonnenfeld"/>
    <s v="Lowell Cunningham"/>
    <s v="Tommy Lee Jones"/>
    <s v="United States"/>
    <n v="90000000"/>
    <n v="589390539"/>
    <n v="46737737.899950594"/>
    <n v="0.84729989023458008"/>
    <s v="Columbia Pictures"/>
    <n v="98"/>
  </r>
  <r>
    <s v="Home Alone 3"/>
    <x v="1"/>
    <x v="2"/>
    <n v="160.5"/>
    <x v="17"/>
    <s v="December 12, 1997 (United States)"/>
    <x v="54"/>
    <n v="109000"/>
    <s v="Raja Gosnell"/>
    <s v="John Hughes"/>
    <s v="Alex D. Linz"/>
    <s v="United States"/>
    <n v="32000000"/>
    <n v="79082515"/>
    <n v="6271118.4078557314"/>
    <n v="0.59535935345505897"/>
    <s v="Twentieth Century Fox"/>
    <n v="102"/>
  </r>
  <r>
    <s v="Air Force One"/>
    <x v="0"/>
    <x v="2"/>
    <n v="160.5"/>
    <x v="17"/>
    <s v="July 25, 1997 (United States)"/>
    <x v="16"/>
    <n v="185000"/>
    <s v="Wolfgang Petersen"/>
    <s v="Andrew W. Marlowe"/>
    <s v="Harrison Ford"/>
    <s v="United States"/>
    <n v="85000000"/>
    <n v="315156409"/>
    <n v="24991404.962697629"/>
    <n v="0.73029264970461061"/>
    <s v="Columbia Pictures"/>
    <n v="124"/>
  </r>
  <r>
    <s v="Batman &amp; Robin"/>
    <x v="8"/>
    <x v="2"/>
    <n v="160.5"/>
    <x v="17"/>
    <s v="June 20, 1997 (United States)"/>
    <x v="51"/>
    <n v="238000"/>
    <s v="Joel Schumacher"/>
    <s v="Bob Kane"/>
    <s v="Arnold Schwarzenegger"/>
    <s v="United States"/>
    <n v="125000000"/>
    <n v="238235719"/>
    <n v="18891715.859436758"/>
    <n v="0.47530957773800492"/>
    <s v="Warner Bros."/>
    <n v="125"/>
  </r>
  <r>
    <s v="Event Horizon"/>
    <x v="0"/>
    <x v="4"/>
    <n v="160.5"/>
    <x v="17"/>
    <s v="August 15, 1997 (United States)"/>
    <x v="17"/>
    <n v="164000"/>
    <s v="Paul W.S. Anderson"/>
    <s v="Philip Eisner"/>
    <s v="Laurence Fishburne"/>
    <s v="United Kingdom"/>
    <n v="60000000"/>
    <n v="26673829"/>
    <n v="2115192.4676383398"/>
    <n v="-1.2493958403947181"/>
    <s v="Golar Productions"/>
    <n v="96"/>
  </r>
  <r>
    <s v="Hercules"/>
    <x v="2"/>
    <x v="10"/>
    <n v="160.5"/>
    <x v="17"/>
    <s v="June 27, 1997 (United States)"/>
    <x v="4"/>
    <n v="212000"/>
    <s v="Ron Clements"/>
    <s v="Ron Clements"/>
    <s v="Tate Donovan"/>
    <s v="United States"/>
    <n v="85000000"/>
    <n v="252712101"/>
    <n v="20039670.064476285"/>
    <n v="0.66364887291250052"/>
    <s v="Walt Disney Pictures"/>
    <n v="93"/>
  </r>
  <r>
    <s v="Dante's Peak"/>
    <x v="8"/>
    <x v="2"/>
    <n v="160.5"/>
    <x v="17"/>
    <s v="February 7, 1997 (United States)"/>
    <x v="22"/>
    <n v="85000"/>
    <s v="Roger Donaldson"/>
    <s v="Leslie Bohem"/>
    <s v="Pierce Brosnan"/>
    <s v="United States"/>
    <n v="116000000"/>
    <n v="178127760"/>
    <n v="14125249.743083004"/>
    <n v="0.34878202027578409"/>
    <s v="Universal Pictures"/>
    <n v="108"/>
  </r>
  <r>
    <s v="The Lost World: Jurassic Park"/>
    <x v="8"/>
    <x v="2"/>
    <n v="160.5"/>
    <x v="17"/>
    <s v="May 23, 1997 (United States)"/>
    <x v="14"/>
    <n v="388000"/>
    <s v="Steven Spielberg"/>
    <s v="Michael Crichton"/>
    <s v="Jeff Goldblum"/>
    <s v="United States"/>
    <n v="73000000"/>
    <n v="618638999"/>
    <n v="49057094.535326086"/>
    <n v="0.88199903317120165"/>
    <s v="Universal Pictures"/>
    <n v="129"/>
  </r>
  <r>
    <s v="Princess Mononoke"/>
    <x v="8"/>
    <x v="10"/>
    <n v="160.5"/>
    <x v="17"/>
    <s v="December 19, 1997 (United States)"/>
    <x v="0"/>
    <n v="357000"/>
    <s v="Hayao Miyazaki"/>
    <s v="Hayao Miyazaki"/>
    <s v="YÃ´ji Matsuda"/>
    <s v="Japan"/>
    <m/>
    <n v="169785704"/>
    <n v="13463737.891304348"/>
    <n v="1"/>
    <s v="DENTSU Music And Entertainment"/>
    <n v="134"/>
  </r>
  <r>
    <s v="Scream 2"/>
    <x v="0"/>
    <x v="4"/>
    <n v="160.5"/>
    <x v="17"/>
    <s v="December 12, 1997 (United States)"/>
    <x v="19"/>
    <n v="161000"/>
    <s v="Wes Craven"/>
    <s v="Kevin Williamson"/>
    <s v="Neve Campbell"/>
    <s v="United States"/>
    <n v="24000000"/>
    <n v="172363301"/>
    <n v="13668137.258152174"/>
    <n v="0.86075922275357208"/>
    <s v="Dimension Films"/>
    <n v="120"/>
  </r>
  <r>
    <s v="Face/Off"/>
    <x v="0"/>
    <x v="2"/>
    <n v="160.5"/>
    <x v="17"/>
    <s v="June 27, 1997 (United States)"/>
    <x v="13"/>
    <n v="357000"/>
    <s v="John Woo"/>
    <s v="Mike Werb"/>
    <s v="John Travolta"/>
    <s v="United States"/>
    <n v="80000000"/>
    <n v="245676146"/>
    <n v="19481729.957015809"/>
    <n v="0.67436806013718564"/>
    <s v="Permut Presentations"/>
    <n v="138"/>
  </r>
  <r>
    <s v="As Good as It Gets"/>
    <x v="8"/>
    <x v="3"/>
    <n v="160.5"/>
    <x v="17"/>
    <s v="December 25, 1997 (United States)"/>
    <x v="3"/>
    <n v="282000"/>
    <s v="James L. Brooks"/>
    <s v="Mark Andrus"/>
    <s v="Jack Nicholson"/>
    <s v="United States"/>
    <n v="50000000"/>
    <n v="314178011"/>
    <n v="24913819.548171937"/>
    <n v="0.84085455299416223"/>
    <s v="TriStar Pictures"/>
    <n v="139"/>
  </r>
  <r>
    <s v="Gattaca"/>
    <x v="8"/>
    <x v="0"/>
    <n v="160.5"/>
    <x v="17"/>
    <s v="October 24, 1997 (United States)"/>
    <x v="40"/>
    <n v="287000"/>
    <s v="Andrew Niccol"/>
    <s v="Andrew Niccol"/>
    <s v="Ethan Hawke"/>
    <s v="United States"/>
    <n v="36000000"/>
    <n v="12532777"/>
    <n v="993829.40143280628"/>
    <n v="-1.8724679294939981"/>
    <s v="Columbia Pictures"/>
    <n v="106"/>
  </r>
  <r>
    <s v="The Rainmaker"/>
    <x v="8"/>
    <x v="6"/>
    <n v="160.5"/>
    <x v="17"/>
    <s v="November 21, 1997 (United States)"/>
    <x v="13"/>
    <n v="68000"/>
    <s v="Francis Ford Coppola"/>
    <s v="John Grisham"/>
    <s v="Matt Damon"/>
    <s v="United States"/>
    <n v="40000000"/>
    <n v="45916769"/>
    <n v="3641127.1860177866"/>
    <n v="0.12885856581067365"/>
    <s v="Constellation Entertainment"/>
    <n v="135"/>
  </r>
  <r>
    <s v="I Know What You Did Last Summer"/>
    <x v="0"/>
    <x v="4"/>
    <n v="160.5"/>
    <x v="17"/>
    <s v="October 17, 1997 (United States)"/>
    <x v="46"/>
    <n v="136000"/>
    <s v="Jim Gillespie"/>
    <s v="Lois Duncan"/>
    <s v="Jennifer Love Hewitt"/>
    <s v="United States"/>
    <n v="17000000"/>
    <n v="125586134"/>
    <n v="9958781.8710474316"/>
    <n v="0.86463473746233799"/>
    <s v="Mandalay Entertainment"/>
    <n v="101"/>
  </r>
  <r>
    <s v="Alien: Resurrection"/>
    <x v="0"/>
    <x v="2"/>
    <n v="160.5"/>
    <x v="17"/>
    <s v="November 26, 1997 (United States)"/>
    <x v="19"/>
    <n v="234000"/>
    <s v="Jean-Pierre Jeunet"/>
    <s v="Dan O'Bannon"/>
    <s v="Sigourney Weaver"/>
    <s v="United States"/>
    <n v="75000000"/>
    <n v="161376069"/>
    <n v="12796867.131669961"/>
    <n v="0.5352470755747557"/>
    <s v="Brandywine Productions"/>
    <n v="109"/>
  </r>
  <r>
    <s v="Cube"/>
    <x v="0"/>
    <x v="0"/>
    <n v="160.5"/>
    <x v="17"/>
    <s v="July 11, 1998 (Netherlands)"/>
    <x v="13"/>
    <n v="218000"/>
    <s v="Vincenzo Natali"/>
    <s v="AndrÃ© Bijelic"/>
    <s v="Nicole de Boer"/>
    <s v="Canada"/>
    <m/>
    <n v="565727"/>
    <n v="44861.256669960472"/>
    <n v="1"/>
    <s v="Cube Libre"/>
    <n v="90"/>
  </r>
  <r>
    <s v="Liar Liar"/>
    <x v="8"/>
    <x v="3"/>
    <n v="160.5"/>
    <x v="17"/>
    <s v="March 21, 1997 (United States)"/>
    <x v="15"/>
    <n v="289000"/>
    <s v="Tom Shadyac"/>
    <s v="Paul Guay"/>
    <s v="Jim Carrey"/>
    <s v="United States"/>
    <n v="45000000"/>
    <n v="302710615"/>
    <n v="24004473.175642293"/>
    <n v="0.85134317143123639"/>
    <s v="Universal Pictures"/>
    <n v="86"/>
  </r>
  <r>
    <s v="Donnie Brasco"/>
    <x v="0"/>
    <x v="5"/>
    <n v="160.5"/>
    <x v="17"/>
    <s v="February 28, 1997 (United States)"/>
    <x v="3"/>
    <n v="287000"/>
    <s v="Mike Newell"/>
    <s v="Joseph D. Pistone"/>
    <s v="Al Pacino"/>
    <s v="United States"/>
    <n v="35000000"/>
    <n v="124909762"/>
    <n v="9905146.6408102773"/>
    <n v="0.71979772085387528"/>
    <s v="Mandalay Entertainment"/>
    <n v="127"/>
  </r>
  <r>
    <s v="George of the Jungle"/>
    <x v="1"/>
    <x v="2"/>
    <n v="160.5"/>
    <x v="17"/>
    <s v="July 16, 1997 (United States)"/>
    <x v="30"/>
    <n v="73000"/>
    <s v="Sam Weisman"/>
    <s v="Jay Ward"/>
    <s v="Brendan Fraser"/>
    <s v="United States"/>
    <n v="55000000"/>
    <n v="174463257"/>
    <n v="13834660.448863637"/>
    <n v="0.68474737348277293"/>
    <s v="Walt Disney Pictures"/>
    <n v="92"/>
  </r>
  <r>
    <s v="Anastasia"/>
    <x v="2"/>
    <x v="10"/>
    <n v="160.5"/>
    <x v="17"/>
    <s v="November 21, 1997 (United States)"/>
    <x v="13"/>
    <n v="115000"/>
    <s v="Don Bluth"/>
    <s v="Susan Gauthier"/>
    <s v="Meg Ryan"/>
    <s v="United States"/>
    <n v="50000000"/>
    <n v="139804348"/>
    <n v="11086263.761857707"/>
    <n v="0.642357332119599"/>
    <s v="Twentieth Century Fox"/>
    <n v="94"/>
  </r>
  <r>
    <s v="Fools Rush In"/>
    <x v="8"/>
    <x v="3"/>
    <n v="160.5"/>
    <x v="17"/>
    <s v="February 14, 1997 (United States)"/>
    <x v="10"/>
    <n v="34000"/>
    <s v="Andy Tennant"/>
    <s v="Joan Taylor"/>
    <s v="Matthew Perry"/>
    <s v="United States"/>
    <n v="20000000"/>
    <n v="29481428"/>
    <n v="2337830.6294466401"/>
    <n v="0.32160680954803139"/>
    <s v="Columbia Pictures"/>
    <n v="109"/>
  </r>
  <r>
    <s v="Midnight in the Garden of Good and Evil"/>
    <x v="0"/>
    <x v="6"/>
    <n v="160.5"/>
    <x v="17"/>
    <s v="November 21, 1997 (United States)"/>
    <x v="14"/>
    <n v="37000"/>
    <s v="Clint Eastwood"/>
    <s v="John Berendt"/>
    <s v="John Cusack"/>
    <s v="United States"/>
    <n v="35000000"/>
    <n v="25105255"/>
    <n v="1990807.0293972332"/>
    <n v="-0.39413043205496218"/>
    <s v="Warner Bros."/>
    <n v="155"/>
  </r>
  <r>
    <s v="Good Burger"/>
    <x v="1"/>
    <x v="3"/>
    <n v="160.5"/>
    <x v="17"/>
    <s v="July 25, 1997 (United States)"/>
    <x v="46"/>
    <n v="27000"/>
    <s v="Brian Robbins"/>
    <s v="Dan Schneider"/>
    <s v="Kel Mitchell"/>
    <s v="United States"/>
    <n v="9000000"/>
    <n v="23712993"/>
    <n v="1880402.8540019763"/>
    <n v="0.6204612382755732"/>
    <s v="Paramount Pictures"/>
    <n v="95"/>
  </r>
  <r>
    <s v="Perfect Blue"/>
    <x v="3"/>
    <x v="10"/>
    <n v="160.5"/>
    <x v="17"/>
    <s v="February 28, 1998 (Japan)"/>
    <x v="45"/>
    <n v="63000"/>
    <s v="Satoshi Kon"/>
    <s v="Sadayuki Murai"/>
    <s v="Junko Iwao"/>
    <s v="Japan"/>
    <m/>
    <n v="563130"/>
    <n v="44655.318675889328"/>
    <n v="1"/>
    <s v="Rex Entertainment"/>
    <n v="81"/>
  </r>
  <r>
    <s v="The Edge"/>
    <x v="0"/>
    <x v="2"/>
    <n v="160.5"/>
    <x v="17"/>
    <s v="September 26, 1997 (United States)"/>
    <x v="15"/>
    <n v="70000"/>
    <s v="Lee Tamahori"/>
    <s v="David Mamet"/>
    <s v="Anthony Hopkins"/>
    <s v="United States"/>
    <n v="30000000"/>
    <n v="43312294"/>
    <n v="3434596.4362648223"/>
    <n v="0.30735601305255272"/>
    <s v="Art Linson Productions"/>
    <n v="117"/>
  </r>
  <r>
    <s v="My Best Friend's Wedding"/>
    <x v="8"/>
    <x v="3"/>
    <n v="160.5"/>
    <x v="17"/>
    <s v="June 20, 1997 (United States)"/>
    <x v="21"/>
    <n v="134000"/>
    <s v="P.J. Hogan"/>
    <s v="Ronald Bass"/>
    <s v="Julia Roberts"/>
    <s v="United States"/>
    <n v="38000000"/>
    <n v="299288605"/>
    <n v="23733113.192934781"/>
    <n v="0.87303225259778938"/>
    <s v="TriStar Pictures"/>
    <n v="105"/>
  </r>
  <r>
    <s v="Anaconda"/>
    <x v="8"/>
    <x v="2"/>
    <n v="160.5"/>
    <x v="17"/>
    <s v="April 11, 1997 (United States)"/>
    <x v="25"/>
    <n v="99000"/>
    <s v="Luis Llosa"/>
    <s v="Hans Bauer"/>
    <s v="Jon Voight"/>
    <s v="United States"/>
    <n v="45000000"/>
    <n v="136885767"/>
    <n v="10854824.90291502"/>
    <n v="0.67125873649084344"/>
    <s v="Cinema Line Film Corporation"/>
    <n v="89"/>
  </r>
  <r>
    <s v="Tomorrow Never Dies"/>
    <x v="8"/>
    <x v="2"/>
    <n v="160.5"/>
    <x v="17"/>
    <s v="December 19, 1997 (United States)"/>
    <x v="16"/>
    <n v="185000"/>
    <s v="Roger Spottiswoode"/>
    <s v="Bruce Feirstein"/>
    <s v="Pierce Brosnan"/>
    <s v="United Kingdom"/>
    <n v="110000000"/>
    <n v="333011068"/>
    <n v="26407251.192687746"/>
    <n v="0.66968064857231713"/>
    <s v="Eon Productions"/>
    <n v="119"/>
  </r>
  <r>
    <s v="Speed 2: Cruise Control"/>
    <x v="8"/>
    <x v="2"/>
    <n v="160.5"/>
    <x v="17"/>
    <s v="June 13, 1997 (United States)"/>
    <x v="49"/>
    <n v="76000"/>
    <s v="Jan de Bont"/>
    <s v="Graham Yost"/>
    <s v="Sandra Bullock"/>
    <s v="United States"/>
    <n v="160000000"/>
    <n v="164508066"/>
    <n v="13045229.541996047"/>
    <n v="2.7403312856404256E-2"/>
    <s v="Blue Tulip Productions"/>
    <n v="121"/>
  </r>
  <r>
    <s v="The Saint"/>
    <x v="8"/>
    <x v="2"/>
    <n v="160.5"/>
    <x v="17"/>
    <s v="April 4, 1997 (United States)"/>
    <x v="19"/>
    <n v="64000"/>
    <s v="Phillip Noyce"/>
    <s v="Leslie Charteris"/>
    <s v="Val Kilmer"/>
    <s v="United States"/>
    <n v="68000000"/>
    <n v="118063304"/>
    <n v="9362233.3458498027"/>
    <n v="0.4240378026351016"/>
    <s v="Paramount Pictures"/>
    <n v="116"/>
  </r>
  <r>
    <s v="Lost Highway"/>
    <x v="0"/>
    <x v="16"/>
    <n v="160.5"/>
    <x v="17"/>
    <s v="January 15, 1997 (France)"/>
    <x v="37"/>
    <n v="134000"/>
    <s v="David Lynch"/>
    <s v="David Lynch"/>
    <s v="Bill Pullman"/>
    <s v="France"/>
    <n v="15000000"/>
    <n v="3703548"/>
    <n v="293685.50098814227"/>
    <n v="-3.0501702691581154"/>
    <s v="CiBy 2000"/>
    <n v="134"/>
  </r>
  <r>
    <s v="The Full Monty"/>
    <x v="0"/>
    <x v="3"/>
    <n v="160.5"/>
    <x v="17"/>
    <s v="September 19, 1997 (United States)"/>
    <x v="13"/>
    <n v="101000"/>
    <s v="Peter Cattaneo"/>
    <s v="Simon Beaufoy"/>
    <s v="Robert Carlyle"/>
    <s v="United Kingdom"/>
    <n v="3500000"/>
    <n v="257938649"/>
    <n v="20454127.057559289"/>
    <n v="0.98643088186447003"/>
    <s v="Redwave Films"/>
    <n v="91"/>
  </r>
  <r>
    <s v="Spawn"/>
    <x v="8"/>
    <x v="2"/>
    <n v="160.5"/>
    <x v="17"/>
    <s v="August 1, 1997 (United States)"/>
    <x v="33"/>
    <n v="65000"/>
    <s v="Mark A.Z. DippÃ©"/>
    <s v="Todd McFarlane"/>
    <s v="Michael Jai White"/>
    <s v="United States"/>
    <n v="40000000"/>
    <n v="87840042"/>
    <n v="6965576.4530632412"/>
    <n v="0.54462681154000359"/>
    <s v="McFarlane Films"/>
    <n v="96"/>
  </r>
  <r>
    <s v="Romy and Michele's High School Reunion"/>
    <x v="0"/>
    <x v="3"/>
    <n v="160.5"/>
    <x v="17"/>
    <s v="April 25, 1997 (United States)"/>
    <x v="19"/>
    <n v="43000"/>
    <s v="David Mirkin"/>
    <s v="Robin Schiff"/>
    <s v="Mira Sorvino"/>
    <s v="United States"/>
    <m/>
    <n v="29235353"/>
    <n v="2318317.2709980239"/>
    <n v="1"/>
    <s v="Touchstone Pictures"/>
    <n v="92"/>
  </r>
  <r>
    <s v="Seven Years in Tibet"/>
    <x v="8"/>
    <x v="1"/>
    <n v="160.5"/>
    <x v="17"/>
    <s v="October 10, 1997 (United States)"/>
    <x v="12"/>
    <n v="134000"/>
    <s v="Jean-Jacques Annaud"/>
    <s v="Heinrich Harrer"/>
    <s v="Brad Pitt"/>
    <s v="United States"/>
    <n v="70000000"/>
    <n v="131457682"/>
    <n v="10424386.34436759"/>
    <n v="0.46750924757672208"/>
    <s v="Mandalay Entertainment"/>
    <n v="136"/>
  </r>
  <r>
    <s v="Cop Land"/>
    <x v="0"/>
    <x v="6"/>
    <n v="160.5"/>
    <x v="17"/>
    <s v="August 15, 1997 (United States)"/>
    <x v="15"/>
    <n v="89000"/>
    <s v="James Mangold"/>
    <s v="James Mangold"/>
    <s v="Sylvester Stallone"/>
    <s v="United States"/>
    <n v="15000000"/>
    <n v="44862187"/>
    <n v="3557500.5007411069"/>
    <n v="0.6656426937010449"/>
    <s v="Miramax"/>
    <n v="105"/>
  </r>
  <r>
    <s v="Gummo"/>
    <x v="0"/>
    <x v="3"/>
    <n v="160.5"/>
    <x v="17"/>
    <s v="November 24, 1997 (Australia)"/>
    <x v="17"/>
    <n v="33000"/>
    <s v="Harmony Korine"/>
    <s v="Harmony Korine"/>
    <s v="Nick Sutton"/>
    <s v="United States"/>
    <n v="1300000"/>
    <n v="116799"/>
    <n v="9261.9760375494079"/>
    <n v="-10.130232279385954"/>
    <s v="Fine Line Features"/>
    <n v="89"/>
  </r>
  <r>
    <s v="In &amp; Out"/>
    <x v="8"/>
    <x v="3"/>
    <n v="160.5"/>
    <x v="17"/>
    <s v="September 19, 1997 (United States)"/>
    <x v="5"/>
    <n v="40000"/>
    <s v="Frank Oz"/>
    <s v="Paul Rudnick"/>
    <s v="Kevin Kline"/>
    <s v="United States"/>
    <n v="35000000"/>
    <n v="63856929"/>
    <n v="5063753.510128459"/>
    <n v="0.45189973041140141"/>
    <s v="Paramount Pictures"/>
    <n v="90"/>
  </r>
  <r>
    <s v="Wilde"/>
    <x v="0"/>
    <x v="5"/>
    <n v="160.5"/>
    <x v="17"/>
    <s v="May 1, 1998 (United States)"/>
    <x v="15"/>
    <n v="15000"/>
    <s v="Brian Gilbert"/>
    <s v="Julian Mitchell"/>
    <s v="Stephen Fry"/>
    <s v="United Kingdom"/>
    <n v="10000000"/>
    <n v="2158775"/>
    <n v="171187.44441699603"/>
    <n v="-3.6322567196674038"/>
    <s v="Samuelson Productions"/>
    <n v="118"/>
  </r>
  <r>
    <s v="Chasing Amy"/>
    <x v="0"/>
    <x v="3"/>
    <n v="160.5"/>
    <x v="17"/>
    <s v="April 18, 1997 (United States)"/>
    <x v="13"/>
    <n v="134000"/>
    <s v="Kevin Smith"/>
    <s v="Kevin Smith"/>
    <s v="Ben Affleck"/>
    <s v="United States"/>
    <n v="250000"/>
    <n v="12021272"/>
    <n v="953267.86363636365"/>
    <n v="0.97920353187250064"/>
    <s v="Too Askew Prod. Inc."/>
    <n v="113"/>
  </r>
  <r>
    <s v="U Turn"/>
    <x v="0"/>
    <x v="6"/>
    <n v="160.5"/>
    <x v="17"/>
    <s v="October 3, 1997 (United States)"/>
    <x v="17"/>
    <n v="50000"/>
    <s v="Oliver Stone"/>
    <s v="John Ridley"/>
    <s v="Sean Penn"/>
    <s v="United States"/>
    <n v="19000000"/>
    <n v="6682098"/>
    <n v="529879.80681818177"/>
    <n v="-1.8434183395693988"/>
    <s v="Phoenix Pictures"/>
    <n v="125"/>
  </r>
  <r>
    <s v="Conspiracy Theory"/>
    <x v="0"/>
    <x v="2"/>
    <n v="160.5"/>
    <x v="17"/>
    <s v="August 8, 1997 (United States)"/>
    <x v="17"/>
    <n v="96000"/>
    <s v="Richard Donner"/>
    <s v="Brian Helgeland"/>
    <s v="Mel Gibson"/>
    <s v="United States"/>
    <n v="75000000"/>
    <n v="136982834"/>
    <n v="10862522.162549406"/>
    <n v="0.45248614143871485"/>
    <s v="Warner Bros."/>
    <n v="135"/>
  </r>
  <r>
    <s v="Breakdown"/>
    <x v="0"/>
    <x v="6"/>
    <n v="160.5"/>
    <x v="17"/>
    <s v="May 2, 1997 (United States)"/>
    <x v="15"/>
    <n v="51000"/>
    <s v="Jonathan Mostow"/>
    <s v="Jonathan Mostow"/>
    <s v="Kurt Russell"/>
    <s v="United States"/>
    <n v="36000000"/>
    <n v="50159144"/>
    <n v="3977540.8162055337"/>
    <n v="0.28228440262058696"/>
    <s v="Dino De Laurentiis Company"/>
    <n v="93"/>
  </r>
  <r>
    <s v="G.I. Jane"/>
    <x v="0"/>
    <x v="2"/>
    <n v="160.5"/>
    <x v="17"/>
    <s v="August 22, 1997 (United States)"/>
    <x v="22"/>
    <n v="75000"/>
    <s v="Ridley Scott"/>
    <s v="Danielle Alexandra"/>
    <s v="Demi Moore"/>
    <s v="United States"/>
    <n v="50000000"/>
    <n v="48169156"/>
    <n v="3819737.9140316206"/>
    <n v="-3.8008637726598321E-2"/>
    <s v="Caravan Pictures"/>
    <n v="125"/>
  </r>
  <r>
    <s v="The Jackal"/>
    <x v="0"/>
    <x v="2"/>
    <n v="160.5"/>
    <x v="17"/>
    <s v="November 14, 1997 (United States)"/>
    <x v="5"/>
    <n v="109000"/>
    <s v="Michael Caton-Jones"/>
    <s v="Kenneth Ross"/>
    <s v="Bruce Willis"/>
    <s v="United States"/>
    <n v="60000000"/>
    <n v="159330280"/>
    <n v="12634639.298418973"/>
    <n v="0.6234237459445876"/>
    <s v="Universal Pictures"/>
    <n v="124"/>
  </r>
  <r>
    <s v="Kiss the Girls"/>
    <x v="0"/>
    <x v="6"/>
    <n v="160.5"/>
    <x v="17"/>
    <s v="October 3, 1997 (United States)"/>
    <x v="14"/>
    <n v="68000"/>
    <s v="Gary Fleder"/>
    <s v="James Patterson"/>
    <s v="Morgan Freeman"/>
    <s v="United States"/>
    <n v="27000000"/>
    <n v="60527873"/>
    <n v="4799764.6326581025"/>
    <n v="0.5539245200306312"/>
    <s v="Paramount Pictures"/>
    <n v="115"/>
  </r>
  <r>
    <s v="Vegas Vacation"/>
    <x v="1"/>
    <x v="3"/>
    <n v="160.5"/>
    <x v="17"/>
    <s v="February 14, 1997 (United States)"/>
    <x v="22"/>
    <n v="46000"/>
    <s v="Stephen Kessler"/>
    <s v="Elisa Bell"/>
    <s v="Chevy Chase"/>
    <s v="United States"/>
    <n v="25000000"/>
    <n v="36400360"/>
    <n v="2886490.9980237153"/>
    <n v="0.31319360577752525"/>
    <s v="Warner Bros."/>
    <n v="93"/>
  </r>
  <r>
    <s v="The Devil's Own"/>
    <x v="0"/>
    <x v="2"/>
    <n v="160.5"/>
    <x v="17"/>
    <s v="March 26, 1997 (United States)"/>
    <x v="19"/>
    <n v="62000"/>
    <s v="Alan J. Pakula"/>
    <s v="Kevin Jarre"/>
    <s v="Harrison Ford"/>
    <s v="United States"/>
    <n v="90000000"/>
    <n v="140807547"/>
    <n v="11165815.856472332"/>
    <n v="0.36082971461749846"/>
    <s v="Columbia Pictures"/>
    <n v="111"/>
  </r>
  <r>
    <s v="Amistad"/>
    <x v="0"/>
    <x v="5"/>
    <n v="160.5"/>
    <x v="17"/>
    <s v="December 25, 1997 (United States)"/>
    <x v="4"/>
    <n v="73000"/>
    <s v="Steven Spielberg"/>
    <s v="David Franzoni"/>
    <s v="Djimon Hounsou"/>
    <s v="United States"/>
    <n v="36000000"/>
    <n v="44229441"/>
    <n v="3507324.7433300395"/>
    <n v="0.18606251433293042"/>
    <s v="Dreamworks Pictures"/>
    <n v="155"/>
  </r>
  <r>
    <s v="The Postman"/>
    <x v="0"/>
    <x v="2"/>
    <n v="160.5"/>
    <x v="17"/>
    <s v="December 25, 1997 (United States)"/>
    <x v="10"/>
    <n v="70000"/>
    <s v="Kevin Costner"/>
    <s v="David Brin"/>
    <s v="Kevin Costner"/>
    <s v="United States"/>
    <n v="80000000"/>
    <n v="17626234"/>
    <n v="1397732.4886363635"/>
    <n v="-3.5386893195676401"/>
    <s v="Tig Productions"/>
    <n v="177"/>
  </r>
  <r>
    <s v="Mimic"/>
    <x v="0"/>
    <x v="4"/>
    <n v="160.5"/>
    <x v="17"/>
    <s v="August 22, 1997 (United States)"/>
    <x v="22"/>
    <n v="47000"/>
    <s v="Guillermo del Toro"/>
    <s v="Donald A. Wollheim"/>
    <s v="Mira Sorvino"/>
    <s v="United States"/>
    <n v="30000000"/>
    <n v="25480803"/>
    <n v="2020587.3920454546"/>
    <n v="-0.17735693023489094"/>
    <s v="Dimension Films"/>
    <n v="105"/>
  </r>
  <r>
    <s v="Fierce Creatures"/>
    <x v="8"/>
    <x v="3"/>
    <n v="160.5"/>
    <x v="17"/>
    <s v="January 24, 1997 (United States)"/>
    <x v="5"/>
    <n v="24000"/>
    <s v="Fred Schepisi"/>
    <s v="John Cleese"/>
    <s v="John Cleese"/>
    <s v="United Kingdom"/>
    <n v="25000000"/>
    <n v="9381260"/>
    <n v="743919.0859683794"/>
    <n v="-1.664887232631864"/>
    <s v="Universal Pictures"/>
    <n v="93"/>
  </r>
  <r>
    <s v="Grosse Pointe Blank"/>
    <x v="0"/>
    <x v="2"/>
    <n v="160.5"/>
    <x v="17"/>
    <s v="April 11, 1997 (United States)"/>
    <x v="4"/>
    <n v="90000"/>
    <s v="George Armitage"/>
    <s v="Tom Jankiewicz"/>
    <s v="John Cusack"/>
    <s v="United States"/>
    <n v="15000000"/>
    <n v="28084357"/>
    <n v="2227045.1079545454"/>
    <n v="0.46589483960768624"/>
    <s v="Hollywood Pictures"/>
    <n v="107"/>
  </r>
  <r>
    <s v="Mortal Kombat: Annihilation"/>
    <x v="8"/>
    <x v="2"/>
    <n v="160.5"/>
    <x v="17"/>
    <s v="November 21, 1997 (United States)"/>
    <x v="47"/>
    <n v="51000"/>
    <s v="John R. Leonetti"/>
    <s v="Ed Boon"/>
    <s v="Robin Shou"/>
    <s v="United States"/>
    <n v="30000000"/>
    <n v="51376861"/>
    <n v="4074103.8490612647"/>
    <n v="0.41607954600418268"/>
    <s v="New Line Cinema"/>
    <n v="95"/>
  </r>
  <r>
    <s v="Spice World"/>
    <x v="1"/>
    <x v="3"/>
    <n v="160.5"/>
    <x v="17"/>
    <s v="January 23, 1998 (United States)"/>
    <x v="50"/>
    <n v="34000"/>
    <s v="Bob Spiers"/>
    <s v="Spice Girls"/>
    <s v="Mel B"/>
    <s v="United Kingdom"/>
    <n v="25000000"/>
    <n v="29342592"/>
    <n v="2326821.1541501977"/>
    <n v="0.14799619610973699"/>
    <s v="Columbia Pictures"/>
    <n v="93"/>
  </r>
  <r>
    <s v="Selena"/>
    <x v="1"/>
    <x v="5"/>
    <n v="160.5"/>
    <x v="17"/>
    <s v="March 21, 1997 (United States)"/>
    <x v="8"/>
    <n v="26000"/>
    <s v="Gregory Nava"/>
    <s v="Gregory Nava"/>
    <s v="Jennifer Lopez"/>
    <s v="United States"/>
    <n v="20000000"/>
    <n v="35281794"/>
    <n v="2797790.4827075098"/>
    <n v="0.43313540122137778"/>
    <s v="Q Productions"/>
    <n v="127"/>
  </r>
  <r>
    <s v="Happy Together"/>
    <x v="3"/>
    <x v="0"/>
    <n v="160.5"/>
    <x v="17"/>
    <s v="May 30, 1997 (Hong Kong)"/>
    <x v="3"/>
    <n v="25000"/>
    <s v="Kar-Wai Wong"/>
    <s v="Manuel Puig"/>
    <s v="Leslie Cheung"/>
    <s v="Hong Kong"/>
    <n v="4200000"/>
    <n v="585773"/>
    <n v="46450.87277667984"/>
    <n v="-6.1700129572377014"/>
    <s v="Block 2 Pictures"/>
    <n v="96"/>
  </r>
  <r>
    <s v="The Borrowers"/>
    <x v="1"/>
    <x v="1"/>
    <n v="160.5"/>
    <x v="17"/>
    <s v="February 13, 1998 (United States)"/>
    <x v="23"/>
    <n v="20000"/>
    <s v="Peter Hewitt"/>
    <s v="Mary Norton"/>
    <s v="John Goodman"/>
    <s v="United Kingdom"/>
    <n v="29000000"/>
    <n v="22619589"/>
    <n v="1793697.6455039526"/>
    <n v="-0.28207457704028133"/>
    <s v="Polygram Filmed Entertainment"/>
    <n v="89"/>
  </r>
  <r>
    <s v="The Peacemaker"/>
    <x v="0"/>
    <x v="2"/>
    <n v="160.5"/>
    <x v="17"/>
    <s v="September 26, 1997 (United States)"/>
    <x v="22"/>
    <n v="55000"/>
    <s v="Mimi Leder"/>
    <s v="Leslie Cockburn"/>
    <s v="George Clooney"/>
    <s v="United States"/>
    <n v="50000000"/>
    <n v="110463140"/>
    <n v="8759552.3567193672"/>
    <n v="0.54736032309058025"/>
    <s v="Dreamworks Pictures"/>
    <n v="124"/>
  </r>
  <r>
    <s v="Volcano"/>
    <x v="8"/>
    <x v="2"/>
    <n v="160.5"/>
    <x v="17"/>
    <s v="April 25, 1997 (United States)"/>
    <x v="30"/>
    <n v="73000"/>
    <s v="Mick Jackson"/>
    <s v="Jerome Armstrong"/>
    <s v="Tommy Lee Jones"/>
    <s v="United States"/>
    <n v="90000000"/>
    <n v="122823468"/>
    <n v="9739706.8250988144"/>
    <n v="0.26724101293085128"/>
    <s v="Twentieth Century Fox"/>
    <n v="104"/>
  </r>
  <r>
    <s v="Clockwatchers"/>
    <x v="8"/>
    <x v="3"/>
    <n v="160.5"/>
    <x v="17"/>
    <s v="May 15, 1998 (United States)"/>
    <x v="14"/>
    <n v="4800"/>
    <s v="Jill Sprecher"/>
    <s v="Jill Sprecher"/>
    <s v="Toni Collette"/>
    <s v="United Kingdom"/>
    <m/>
    <n v="537948"/>
    <n v="42658.425889328064"/>
    <n v="1"/>
    <s v="Goldcrest Films International"/>
    <n v="96"/>
  </r>
  <r>
    <s v="Bliss"/>
    <x v="0"/>
    <x v="0"/>
    <n v="160.5"/>
    <x v="17"/>
    <s v="April 14, 1997 (United States)"/>
    <x v="22"/>
    <n v="2300"/>
    <s v="Lance Young"/>
    <s v="Lance Young"/>
    <s v="Craig Sheffer"/>
    <s v="Canada"/>
    <m/>
    <n v="294064"/>
    <n v="23318.81027667984"/>
    <n v="1"/>
    <s v="Triumph Films"/>
    <n v="103"/>
  </r>
  <r>
    <s v="Mousehunt"/>
    <x v="1"/>
    <x v="3"/>
    <n v="160.5"/>
    <x v="17"/>
    <s v="December 19, 1997 (United States)"/>
    <x v="16"/>
    <n v="53000"/>
    <s v="Gore Verbinski"/>
    <s v="Adam Rifkin"/>
    <s v="Nathan Lane"/>
    <s v="United States"/>
    <n v="38000000"/>
    <n v="122417389"/>
    <n v="9707505.4024209492"/>
    <n v="0.68958658316099197"/>
    <s v="Dreamworks Pictures"/>
    <n v="98"/>
  </r>
  <r>
    <s v="Inventing the Abbotts"/>
    <x v="0"/>
    <x v="0"/>
    <n v="160.5"/>
    <x v="17"/>
    <s v="April 4, 1997 (United States)"/>
    <x v="5"/>
    <n v="12000"/>
    <s v="Pat O'Connor"/>
    <s v="Sue Miller"/>
    <s v="Liv Tyler"/>
    <s v="United States"/>
    <m/>
    <n v="5936344"/>
    <n v="470742.69367588934"/>
    <n v="1"/>
    <s v="Fox 2000 Pictures"/>
    <n v="110"/>
  </r>
  <r>
    <s v="Open Your Eyes"/>
    <x v="0"/>
    <x v="0"/>
    <n v="160.5"/>
    <x v="17"/>
    <s v="December 19, 1997 (Spain)"/>
    <x v="3"/>
    <n v="65000"/>
    <s v="Alejandro AmenÃ¡bar"/>
    <s v="Alejandro AmenÃ¡bar"/>
    <s v="Eduardo Noriega"/>
    <s v="Spain"/>
    <m/>
    <n v="377967"/>
    <n v="29972.185523715416"/>
    <n v="1"/>
    <s v="Canal+ EspaÃ±a"/>
    <n v="119"/>
  </r>
  <r>
    <s v="Beverly Hills Ninja"/>
    <x v="8"/>
    <x v="2"/>
    <n v="160.5"/>
    <x v="17"/>
    <s v="January 17, 1997 (United States)"/>
    <x v="41"/>
    <n v="40000"/>
    <s v="Dennis Dugan"/>
    <s v="Mark Feldberg"/>
    <s v="Chris Farley"/>
    <s v="United States"/>
    <n v="18000000"/>
    <n v="31480418"/>
    <n v="2496347.3759881421"/>
    <n v="0.42821597858071642"/>
    <s v="3 Arts Entertainment"/>
    <n v="88"/>
  </r>
  <r>
    <s v="Murder at 1600"/>
    <x v="0"/>
    <x v="2"/>
    <n v="160.5"/>
    <x v="17"/>
    <s v="April 18, 1997 (United States)"/>
    <x v="10"/>
    <n v="29000"/>
    <s v="Dwight H. Little"/>
    <s v="Wayne Beach"/>
    <s v="Wesley Snipes"/>
    <s v="United States"/>
    <n v="40000000"/>
    <n v="25804707"/>
    <n v="2046272.4671442688"/>
    <n v="-0.55010479289689285"/>
    <s v="Warner Bros."/>
    <n v="107"/>
  </r>
  <r>
    <s v="Flubber"/>
    <x v="1"/>
    <x v="3"/>
    <n v="160.5"/>
    <x v="17"/>
    <s v="November 26, 1997 (United States)"/>
    <x v="11"/>
    <n v="86000"/>
    <s v="Les Mayfield"/>
    <s v="Samuel W. Taylor"/>
    <s v="Robin Williams"/>
    <s v="United States"/>
    <n v="80000000"/>
    <n v="177977226"/>
    <n v="14113312.634881424"/>
    <n v="0.55050428755418401"/>
    <s v="Walt Disney Pictures"/>
    <n v="93"/>
  </r>
  <r>
    <s v="Orgazmo"/>
    <x v="5"/>
    <x v="3"/>
    <n v="160.5"/>
    <x v="17"/>
    <s v="October 23, 1998 (United States)"/>
    <x v="10"/>
    <n v="35000"/>
    <s v="Trey Parker"/>
    <s v="Trey Parker"/>
    <s v="Trey Parker"/>
    <s v="United States"/>
    <n v="1000000"/>
    <n v="602302"/>
    <n v="47761.59634387352"/>
    <n v="-0.66029666180753177"/>
    <s v="Kuzui Enterprises"/>
    <n v="94"/>
  </r>
  <r>
    <s v="The Ice Storm"/>
    <x v="0"/>
    <x v="0"/>
    <n v="160.5"/>
    <x v="17"/>
    <s v="November 26, 1997 (United States)"/>
    <x v="34"/>
    <n v="54000"/>
    <s v="Ang Lee"/>
    <s v="Rick Moody"/>
    <s v="Kevin Kline"/>
    <s v="United States"/>
    <n v="18000000"/>
    <n v="8038061"/>
    <n v="637405.52890316211"/>
    <n v="-1.2393460313376572"/>
    <s v="Fox Searchlight Pictures"/>
    <n v="112"/>
  </r>
  <r>
    <s v="Soul Food"/>
    <x v="0"/>
    <x v="3"/>
    <n v="160.5"/>
    <x v="17"/>
    <s v="September 26, 1997 (United States)"/>
    <x v="9"/>
    <n v="7400"/>
    <s v="George Tillman Jr."/>
    <s v="George Tillman Jr."/>
    <s v="Vanessa Williams"/>
    <s v="United States"/>
    <n v="7500000"/>
    <n v="43700855"/>
    <n v="3465408.7092391304"/>
    <n v="0.828378643850332"/>
    <s v="Fox 2000 Pictures"/>
    <n v="115"/>
  </r>
  <r>
    <s v="Children of Heaven"/>
    <x v="1"/>
    <x v="0"/>
    <n v="160.5"/>
    <x v="17"/>
    <s v="January 22, 1999 (United States)"/>
    <x v="28"/>
    <n v="68000"/>
    <s v="Majid Majidi"/>
    <s v="Majid Majidi"/>
    <s v="Mohammad Amir Naji"/>
    <s v="Iran"/>
    <n v="180000"/>
    <n v="933933"/>
    <n v="74059.41032608696"/>
    <n v="0.8072666882956272"/>
    <s v="Kanun parvaresh fekri"/>
    <n v="89"/>
  </r>
  <r>
    <s v="Double Team"/>
    <x v="0"/>
    <x v="2"/>
    <n v="160.5"/>
    <x v="17"/>
    <s v="April 4, 1997 (United States)"/>
    <x v="25"/>
    <n v="32000"/>
    <s v="Hark Tsui"/>
    <s v="Don Jakoby"/>
    <s v="Jean-Claude Van Damme"/>
    <s v="United States"/>
    <n v="30000000"/>
    <n v="11438337"/>
    <n v="907042.03977272729"/>
    <n v="-1.6227588853169828"/>
    <s v="Mandalay Entertainment"/>
    <n v="93"/>
  </r>
  <r>
    <s v="The Relic"/>
    <x v="0"/>
    <x v="4"/>
    <n v="160.5"/>
    <x v="17"/>
    <s v="January 10, 1997 (United States)"/>
    <x v="1"/>
    <n v="26000"/>
    <s v="Peter Hyams"/>
    <s v="Douglas Preston"/>
    <s v="Penelope Ann Miller"/>
    <s v="United Kingdom"/>
    <n v="40000000"/>
    <n v="33956608"/>
    <n v="2692705.3280632412"/>
    <n v="-0.17797396017882586"/>
    <s v="British Broadcasting Corporation (BBC)"/>
    <n v="110"/>
  </r>
  <r>
    <s v="An American Werewolf in Paris"/>
    <x v="0"/>
    <x v="3"/>
    <n v="160.5"/>
    <x v="17"/>
    <s v="December 25, 1997 (United States)"/>
    <x v="27"/>
    <n v="24000"/>
    <s v="Anthony Waller"/>
    <s v="John Landis"/>
    <s v="Tom Everett Scott"/>
    <s v="United Kingdom"/>
    <n v="25000000"/>
    <n v="26570463"/>
    <n v="2106995.7072628457"/>
    <n v="5.9105594057581909E-2"/>
    <s v="Hollywood Pictures"/>
    <n v="105"/>
  </r>
  <r>
    <s v="Bean"/>
    <x v="8"/>
    <x v="1"/>
    <n v="160.5"/>
    <x v="17"/>
    <s v="November 7, 1997 (United States)"/>
    <x v="16"/>
    <n v="100000"/>
    <s v="Mel Smith"/>
    <s v="Rowan Atkinson"/>
    <s v="Rowan Atkinson"/>
    <s v="United Kingdom"/>
    <n v="18000000"/>
    <n v="251212670"/>
    <n v="19920767.556818184"/>
    <n v="0.92834756304289912"/>
    <s v="Polygram Filmed Entertainment"/>
    <n v="89"/>
  </r>
  <r>
    <s v="Wag the Dog"/>
    <x v="0"/>
    <x v="3"/>
    <n v="160.5"/>
    <x v="17"/>
    <s v="January 9, 1998 (United States)"/>
    <x v="12"/>
    <n v="80000"/>
    <s v="Barry Levinson"/>
    <s v="Larry Beinhart"/>
    <s v="Dustin Hoffman"/>
    <s v="United States"/>
    <n v="15000000"/>
    <n v="64256513"/>
    <n v="5095439.8895750986"/>
    <n v="0.76656062864786956"/>
    <s v="Baltimore Pictures"/>
    <n v="97"/>
  </r>
  <r>
    <s v="Taste of Cherry"/>
    <x v="4"/>
    <x v="0"/>
    <n v="160.5"/>
    <x v="17"/>
    <s v="November 26, 1997 (France)"/>
    <x v="40"/>
    <n v="26000"/>
    <s v="Abbas Kiarostami"/>
    <s v="Abbas Kiarostami"/>
    <s v="Homayoun Ershadi"/>
    <s v="Iran"/>
    <m/>
    <n v="10923"/>
    <n v="866.17663043478262"/>
    <n v="1"/>
    <s v="Abbas Kiarostami Productions"/>
    <n v="95"/>
  </r>
  <r>
    <s v="Absolute Power"/>
    <x v="0"/>
    <x v="2"/>
    <n v="160.5"/>
    <x v="17"/>
    <s v="February 14, 1997 (United States)"/>
    <x v="17"/>
    <n v="52000"/>
    <s v="Clint Eastwood"/>
    <s v="David Baldacci"/>
    <s v="Clint Eastwood"/>
    <s v="United States"/>
    <n v="50000000"/>
    <n v="50068310"/>
    <n v="3970337.8236166006"/>
    <n v="1.3643360440965552E-3"/>
    <s v="Castle Rock Entertainment"/>
    <n v="121"/>
  </r>
  <r>
    <s v="Wishmaster"/>
    <x v="0"/>
    <x v="7"/>
    <n v="160.5"/>
    <x v="17"/>
    <s v="September 19, 1997 (United States)"/>
    <x v="1"/>
    <n v="21000"/>
    <s v="Robert Kurtzman"/>
    <s v="Peter Atkins"/>
    <s v="Tammy Lauren"/>
    <s v="United States"/>
    <n v="5000000"/>
    <n v="15738769"/>
    <n v="1248059.498270751"/>
    <n v="0.682313146599966"/>
    <s v="Image Organization"/>
    <n v="90"/>
  </r>
  <r>
    <s v="Jungle 2 Jungle"/>
    <x v="1"/>
    <x v="3"/>
    <n v="160.5"/>
    <x v="17"/>
    <s v="March 7, 1997 (United States)"/>
    <x v="33"/>
    <n v="23000"/>
    <s v="John Pasquin"/>
    <s v="HervÃ© Palud"/>
    <s v="Tim Allen"/>
    <s v="United States"/>
    <n v="32000000"/>
    <n v="59927618"/>
    <n v="4752165.3601778653"/>
    <n v="0.4660224940026817"/>
    <s v="Walt Disney Pictures"/>
    <n v="105"/>
  </r>
  <r>
    <s v="B*A*P*S"/>
    <x v="8"/>
    <x v="3"/>
    <n v="160.5"/>
    <x v="17"/>
    <s v="March 28, 1997 (United States)"/>
    <x v="32"/>
    <n v="5000"/>
    <s v="Robert Townsend"/>
    <s v="Troy Byer"/>
    <s v="Halle Berry"/>
    <s v="United States"/>
    <m/>
    <n v="7338279"/>
    <n v="581913.9226778656"/>
    <n v="1"/>
    <s v="New Line Cinema"/>
    <n v="91"/>
  </r>
  <r>
    <s v="Private Parts"/>
    <x v="0"/>
    <x v="5"/>
    <n v="160.5"/>
    <x v="17"/>
    <s v="March 7, 1997 (United States)"/>
    <x v="15"/>
    <n v="35000"/>
    <s v="Betty Thomas"/>
    <s v="Howard Stern"/>
    <s v="Howard Stern"/>
    <s v="United States"/>
    <n v="28000000"/>
    <n v="41230799"/>
    <n v="3269537.1736660078"/>
    <n v="0.32089601271127438"/>
    <s v="Paramount Pictures"/>
    <n v="109"/>
  </r>
  <r>
    <s v="The Boxer"/>
    <x v="0"/>
    <x v="0"/>
    <n v="160.5"/>
    <x v="17"/>
    <s v="January 9, 1998 (United States)"/>
    <x v="9"/>
    <n v="20000"/>
    <s v="Jim Sheridan"/>
    <s v="Jim Sheridan"/>
    <s v="Daniel Day-Lewis"/>
    <s v="United States"/>
    <m/>
    <n v="16534578"/>
    <n v="1311165.8937747036"/>
    <n v="1"/>
    <s v="Universal Pictures"/>
    <n v="113"/>
  </r>
  <r>
    <s v="Picture Perfect"/>
    <x v="8"/>
    <x v="3"/>
    <n v="160.5"/>
    <x v="17"/>
    <s v="August 1, 1997 (United States)"/>
    <x v="30"/>
    <n v="19000"/>
    <s v="Glenn Gordon Caron"/>
    <s v="Arleen Sorkin"/>
    <s v="Jennifer Aniston"/>
    <s v="United States"/>
    <n v="10000000"/>
    <n v="44332015"/>
    <n v="3515458.6993577075"/>
    <n v="0.77442938246772675"/>
    <s v="3 Arts Entertainment"/>
    <n v="101"/>
  </r>
  <r>
    <s v="Money Talks"/>
    <x v="0"/>
    <x v="2"/>
    <n v="160.5"/>
    <x v="17"/>
    <s v="August 22, 1997 (United States)"/>
    <x v="19"/>
    <n v="28000"/>
    <s v="Brett Ratner"/>
    <s v="Joel Cohen"/>
    <s v="Charlie Sheen"/>
    <s v="United States"/>
    <n v="25000000"/>
    <n v="48407611"/>
    <n v="3838647.018527668"/>
    <n v="0.48355228685009882"/>
    <s v="New Line Cinema"/>
    <n v="97"/>
  </r>
  <r>
    <s v="The Sweet Hereafter"/>
    <x v="0"/>
    <x v="0"/>
    <n v="160.5"/>
    <x v="17"/>
    <s v="November 21, 1997 (United States)"/>
    <x v="24"/>
    <n v="33000"/>
    <s v="Atom Egoyan"/>
    <s v="Russell Banks"/>
    <s v="Ian Holm"/>
    <s v="Canada"/>
    <m/>
    <n v="3263585"/>
    <n v="258797.13068181818"/>
    <n v="1"/>
    <s v="Alliance Communications Corporation"/>
    <n v="112"/>
  </r>
  <r>
    <s v="RocketMan"/>
    <x v="1"/>
    <x v="3"/>
    <n v="160.5"/>
    <x v="17"/>
    <s v="October 10, 1997 (United States)"/>
    <x v="23"/>
    <n v="9200"/>
    <s v="Stuart Gillard"/>
    <s v="Oren Aviv"/>
    <s v="Harland Williams"/>
    <s v="United States"/>
    <m/>
    <n v="15448043"/>
    <n v="1225005.3861166008"/>
    <n v="1"/>
    <s v="Caravan Pictures"/>
    <n v="95"/>
  </r>
  <r>
    <s v="Switchback"/>
    <x v="0"/>
    <x v="6"/>
    <n v="160.5"/>
    <x v="17"/>
    <s v="October 31, 1997 (United States)"/>
    <x v="5"/>
    <n v="13000"/>
    <s v="Jeb Stuart"/>
    <s v="Jeb Stuart"/>
    <s v="Danny Glover"/>
    <s v="United States"/>
    <n v="37000000"/>
    <n v="6492660"/>
    <n v="514857.67292490118"/>
    <n v="-4.6987428881228954"/>
    <s v="Pacific Western"/>
    <n v="118"/>
  </r>
  <r>
    <s v="Wild America"/>
    <x v="1"/>
    <x v="2"/>
    <n v="160.5"/>
    <x v="17"/>
    <s v="July 2, 1997 (United States)"/>
    <x v="5"/>
    <n v="7000"/>
    <s v="William Dear"/>
    <s v="David Michael Wieger"/>
    <s v="Jonathan Taylor Thomas"/>
    <s v="United States"/>
    <m/>
    <n v="7342923"/>
    <n v="582282.18453557312"/>
    <n v="1"/>
    <s v="Morgan Creek Entertainment"/>
    <n v="106"/>
  </r>
  <r>
    <s v="Nothing to Lose"/>
    <x v="0"/>
    <x v="2"/>
    <n v="160.5"/>
    <x v="17"/>
    <s v="July 18, 1997 (United States)"/>
    <x v="17"/>
    <n v="45000"/>
    <s v="Steve Oedekerk"/>
    <s v="Steve Oedekerk"/>
    <s v="Martin Lawrence"/>
    <s v="United States"/>
    <n v="25000000"/>
    <n v="44480039"/>
    <n v="3527196.768527668"/>
    <n v="0.43795013309228437"/>
    <s v="O Entertainment"/>
    <n v="98"/>
  </r>
  <r>
    <s v="Steel"/>
    <x v="8"/>
    <x v="2"/>
    <n v="160.5"/>
    <x v="17"/>
    <s v="August 15, 1997 (United States)"/>
    <x v="43"/>
    <n v="12000"/>
    <s v="Kenneth Johnson"/>
    <s v="Louise Simonson"/>
    <s v="Shaquille O'Neal"/>
    <s v="United States"/>
    <n v="16000000"/>
    <n v="1710972"/>
    <n v="135677.37450592886"/>
    <n v="-8.3514096081058025"/>
    <s v="DC Entertainment"/>
    <n v="97"/>
  </r>
  <r>
    <s v="Eve's Bayou"/>
    <x v="0"/>
    <x v="0"/>
    <n v="160.5"/>
    <x v="17"/>
    <s v="November 7, 1997 (United States)"/>
    <x v="4"/>
    <n v="9100"/>
    <s v="Kasi Lemmons"/>
    <s v="Kasi Lemmons"/>
    <s v="Samuel L. Jackson"/>
    <s v="United States"/>
    <n v="6000000"/>
    <n v="14842388"/>
    <n v="1176977.9021739131"/>
    <n v="0.59575238162484367"/>
    <s v="Trimark Pictures"/>
    <n v="109"/>
  </r>
  <r>
    <s v="Kundun"/>
    <x v="8"/>
    <x v="5"/>
    <n v="160.5"/>
    <x v="17"/>
    <s v="January 16, 1998 (United States)"/>
    <x v="9"/>
    <n v="27000"/>
    <s v="Martin Scorsese"/>
    <s v="Melissa Mathison"/>
    <s v="Tenzin Thuthob Tsarong"/>
    <s v="United States"/>
    <n v="28000000"/>
    <n v="5684789"/>
    <n v="450794.77989130432"/>
    <n v="-3.9254246727539051"/>
    <s v="De Fina-Cappa"/>
    <n v="134"/>
  </r>
  <r>
    <s v="Cure"/>
    <x v="4"/>
    <x v="6"/>
    <n v="160.5"/>
    <x v="17"/>
    <s v="July 8, 2001 (United States)"/>
    <x v="34"/>
    <n v="12000"/>
    <s v="Kiyoshi Kurosawa"/>
    <s v="Kiyoshi Kurosawa"/>
    <s v="Masato Hagiwara"/>
    <s v="Japan"/>
    <m/>
    <m/>
    <n v="0"/>
    <e v="#DIV/0!"/>
    <s v="Daiei Studios"/>
    <n v="111"/>
  </r>
  <r>
    <s v="Live Flesh"/>
    <x v="0"/>
    <x v="0"/>
    <n v="160.5"/>
    <x v="17"/>
    <s v="January 16, 1998 (United States)"/>
    <x v="34"/>
    <n v="29000"/>
    <s v="Pedro AlmodÃ³var"/>
    <s v="Pedro AlmodÃ³var"/>
    <s v="Liberto Rabal"/>
    <s v="Spain"/>
    <m/>
    <n v="1785901"/>
    <n v="141619.12574110672"/>
    <n v="1"/>
    <s v="El Deseo"/>
    <n v="103"/>
  </r>
  <r>
    <s v="Fire Down Below"/>
    <x v="0"/>
    <x v="2"/>
    <n v="160.5"/>
    <x v="17"/>
    <s v="September 5, 1997 (United States)"/>
    <x v="27"/>
    <n v="17000"/>
    <s v="FÃ©lix EnrÃ­quez AlcalÃ¡"/>
    <s v="Jeb Stuart"/>
    <s v="Steven Seagal"/>
    <s v="United States"/>
    <n v="60000000"/>
    <n v="16228448"/>
    <n v="1286890.2687747036"/>
    <n v="-2.6972112182261667"/>
    <s v="Warner Bros."/>
    <n v="105"/>
  </r>
  <r>
    <s v="Air Bud"/>
    <x v="1"/>
    <x v="3"/>
    <n v="160.5"/>
    <x v="17"/>
    <s v="August 1, 1997 (United States)"/>
    <x v="11"/>
    <n v="17000"/>
    <s v="Charles Martin Smith"/>
    <s v="Kevin DiCicco"/>
    <s v="Michael Jeter"/>
    <s v="United States"/>
    <n v="3000000"/>
    <n v="23144499"/>
    <n v="1835322.1786067195"/>
    <n v="0.87037956622003354"/>
    <s v="Walt Disney Pictures"/>
    <n v="98"/>
  </r>
  <r>
    <s v="The Opposite of Sex"/>
    <x v="0"/>
    <x v="3"/>
    <n v="160.5"/>
    <x v="17"/>
    <s v="May 22, 1998 (United States)"/>
    <x v="5"/>
    <n v="20000"/>
    <s v="Don Roos"/>
    <s v="Don Roos"/>
    <s v="Christina Ricci"/>
    <s v="United States"/>
    <n v="5000000"/>
    <n v="5881367"/>
    <n v="466383.10449604742"/>
    <n v="0.14985750761685165"/>
    <s v="Rysher Entertainment"/>
    <n v="105"/>
  </r>
  <r>
    <s v="For Richer or Poorer"/>
    <x v="8"/>
    <x v="3"/>
    <n v="160.5"/>
    <x v="17"/>
    <s v="December 12, 1997 (United States)"/>
    <x v="1"/>
    <n v="10000"/>
    <s v="Bryan Spicer"/>
    <s v="Jana Howington"/>
    <s v="Tim Allen"/>
    <s v="United States"/>
    <n v="35000000"/>
    <n v="32748995"/>
    <n v="2596943.5264328062"/>
    <n v="-6.8735086374406298E-2"/>
    <s v="Universal Pictures"/>
    <n v="115"/>
  </r>
  <r>
    <s v="The Castle"/>
    <x v="0"/>
    <x v="3"/>
    <n v="160.5"/>
    <x v="17"/>
    <s v="May 7, 1999 (United States)"/>
    <x v="3"/>
    <n v="15000"/>
    <s v="Rob Sitch"/>
    <s v="Santo Cilauro"/>
    <s v="Michael Caton"/>
    <s v="Australia"/>
    <m/>
    <n v="877862"/>
    <n v="69613.068675889328"/>
    <n v="1"/>
    <s v="Working Dog"/>
    <n v="85"/>
  </r>
  <r>
    <s v="Turbo: A Power Rangers Movie"/>
    <x v="1"/>
    <x v="2"/>
    <n v="160.5"/>
    <x v="17"/>
    <s v="March 28, 1997 (United States)"/>
    <x v="47"/>
    <n v="8300"/>
    <s v="Shuki Levy"/>
    <s v="Shuki Levy"/>
    <s v="Jason David Frank"/>
    <s v="United States"/>
    <n v="8000000"/>
    <n v="9615840"/>
    <n v="762520.90909090906"/>
    <n v="0.16803940165393766"/>
    <s v="Twentieth Century Fox"/>
    <n v="99"/>
  </r>
  <r>
    <s v="Rosewood"/>
    <x v="0"/>
    <x v="2"/>
    <n v="160.5"/>
    <x v="17"/>
    <s v="February 21, 1997 (United States)"/>
    <x v="13"/>
    <n v="7700"/>
    <s v="John Singleton"/>
    <s v="Gregory Poirier"/>
    <s v="Jon Voight"/>
    <s v="United States"/>
    <n v="25000000"/>
    <n v="13130349"/>
    <n v="1041215.9162549407"/>
    <n v="-0.90398594888833494"/>
    <s v="Warner Bros."/>
    <n v="140"/>
  </r>
  <r>
    <s v="Addicted to Love"/>
    <x v="0"/>
    <x v="3"/>
    <n v="160.5"/>
    <x v="17"/>
    <s v="May 23, 1997 (United States)"/>
    <x v="10"/>
    <n v="24000"/>
    <s v="Griffin Dunne"/>
    <s v="Robert Gordon"/>
    <s v="Meg Ryan"/>
    <s v="United States"/>
    <m/>
    <n v="34673095"/>
    <n v="2749521.6143774702"/>
    <n v="1"/>
    <s v="Warner Bros."/>
    <n v="100"/>
  </r>
  <r>
    <s v="Metro"/>
    <x v="0"/>
    <x v="2"/>
    <n v="160.5"/>
    <x v="17"/>
    <s v="January 17, 1997 (United States)"/>
    <x v="30"/>
    <n v="26000"/>
    <s v="Thomas Carter"/>
    <s v="Randy Feldman"/>
    <s v="Eddie Murphy"/>
    <s v="United States"/>
    <n v="55000000"/>
    <n v="32000301"/>
    <n v="2537573.2759387353"/>
    <n v="-0.71873383315988182"/>
    <s v="Touchstone Pictures"/>
    <n v="117"/>
  </r>
  <r>
    <s v="Red Corner"/>
    <x v="0"/>
    <x v="6"/>
    <n v="160.5"/>
    <x v="17"/>
    <s v="October 31, 1997 (United States)"/>
    <x v="21"/>
    <n v="17000"/>
    <s v="Jon Avnet"/>
    <s v="Robert King"/>
    <s v="Richard Gere"/>
    <s v="United States"/>
    <n v="48000000"/>
    <n v="22459274"/>
    <n v="1780984.9194664031"/>
    <n v="-1.1372017635120351"/>
    <s v="Metro-Goldwyn-Mayer (MGM)"/>
    <n v="122"/>
  </r>
  <r>
    <s v="Affliction"/>
    <x v="0"/>
    <x v="0"/>
    <n v="160.5"/>
    <x v="17"/>
    <s v="February 19, 1999 (United States)"/>
    <x v="9"/>
    <n v="16000"/>
    <s v="Paul Schrader"/>
    <s v="Russell Banks"/>
    <s v="Nick Nolte"/>
    <s v="United States"/>
    <n v="6000000"/>
    <n v="6330054"/>
    <n v="501963.27420948615"/>
    <n v="5.2140787424562254E-2"/>
    <s v="JVC Entertainment Networks"/>
    <n v="114"/>
  </r>
  <r>
    <s v="Love Jones"/>
    <x v="0"/>
    <x v="0"/>
    <n v="160.5"/>
    <x v="17"/>
    <s v="March 14, 1997 (United States)"/>
    <x v="34"/>
    <n v="4300"/>
    <s v="Theodore Witcher"/>
    <s v="Theodore Witcher"/>
    <s v="Larenz Tate"/>
    <s v="United States"/>
    <n v="10000000"/>
    <n v="12782749"/>
    <n v="1013651.7858201581"/>
    <n v="0.21769566155136114"/>
    <s v="Addis Wechsler Pictures"/>
    <n v="104"/>
  </r>
  <r>
    <s v="A Thousand Acres"/>
    <x v="0"/>
    <x v="0"/>
    <n v="160.5"/>
    <x v="17"/>
    <s v="September 19, 1997 (United States)"/>
    <x v="10"/>
    <n v="5200"/>
    <s v="Jocelyn Moorhouse"/>
    <s v="Jane Smiley"/>
    <s v="Michelle Pfeiffer"/>
    <s v="United States"/>
    <n v="28000000"/>
    <n v="7936780"/>
    <n v="629374.10573122534"/>
    <n v="-2.5278790643056754"/>
    <s v="Touchstone Pictures"/>
    <n v="105"/>
  </r>
  <r>
    <s v="Nowhere"/>
    <x v="0"/>
    <x v="3"/>
    <n v="160.5"/>
    <x v="17"/>
    <s v="May 9, 1997 (United States)"/>
    <x v="16"/>
    <n v="8400"/>
    <s v="Gregg Araki"/>
    <s v="Gregg Araki"/>
    <s v="James Duval"/>
    <s v="United States"/>
    <m/>
    <n v="194201"/>
    <n v="15399.83226284585"/>
    <n v="1"/>
    <s v="Blurco"/>
    <n v="82"/>
  </r>
  <r>
    <s v="Hoodlum"/>
    <x v="0"/>
    <x v="6"/>
    <n v="160.5"/>
    <x v="17"/>
    <s v="August 27, 1997 (United States)"/>
    <x v="21"/>
    <n v="11000"/>
    <s v="Bill Duke"/>
    <s v="Chris Brancato"/>
    <s v="Laurence Fishburne"/>
    <s v="United States"/>
    <n v="30000000"/>
    <n v="23499102"/>
    <n v="1863441.6358695652"/>
    <n v="-0.27664452879944096"/>
    <s v="United Artists"/>
    <n v="130"/>
  </r>
  <r>
    <s v="Excess Baggage"/>
    <x v="8"/>
    <x v="2"/>
    <n v="160.5"/>
    <x v="17"/>
    <s v="August 29, 1997 (United States)"/>
    <x v="20"/>
    <n v="13000"/>
    <s v="Marco Brambilla"/>
    <s v="Max D. Adams"/>
    <s v="Alicia Silverstone"/>
    <s v="United States"/>
    <n v="20000000"/>
    <n v="14515490"/>
    <n v="1151055.4076086956"/>
    <n v="-0.3778384332874743"/>
    <s v="Columbia Pictures"/>
    <n v="101"/>
  </r>
  <r>
    <s v="Fever Pitch"/>
    <x v="0"/>
    <x v="3"/>
    <n v="160.5"/>
    <x v="17"/>
    <s v="April 4, 1997 (United Kingdom)"/>
    <x v="17"/>
    <n v="10000"/>
    <s v="David Evans"/>
    <s v="Nick Hornby"/>
    <s v="Colin Firth"/>
    <s v="United Kingdom"/>
    <m/>
    <n v="3736"/>
    <n v="296.25889328063244"/>
    <n v="1"/>
    <s v="Channel Four Films"/>
    <n v="102"/>
  </r>
  <r>
    <s v="The Man Who Knew Too Little"/>
    <x v="1"/>
    <x v="3"/>
    <n v="160.5"/>
    <x v="17"/>
    <s v="November 14, 1997 (United States)"/>
    <x v="14"/>
    <n v="31000"/>
    <s v="Jon Amiel"/>
    <s v="Robert Farrar"/>
    <s v="Bill Murray"/>
    <s v="United States"/>
    <n v="20000000"/>
    <n v="13717039"/>
    <n v="1087739.5056818181"/>
    <n v="-0.45804061649164957"/>
    <s v="Warner Bros."/>
    <n v="94"/>
  </r>
  <r>
    <s v="The Beautician and the Beast"/>
    <x v="1"/>
    <x v="3"/>
    <n v="160.5"/>
    <x v="17"/>
    <s v="February 7, 1997 (United States)"/>
    <x v="30"/>
    <n v="8800"/>
    <s v="Ken Kwapis"/>
    <s v="Todd Graff"/>
    <s v="Fran Drescher"/>
    <s v="United States"/>
    <n v="16000000"/>
    <n v="11486880"/>
    <n v="910891.42292490124"/>
    <n v="-0.39289345757942973"/>
    <s v="High School Sweethearts"/>
    <n v="105"/>
  </r>
  <r>
    <s v="Suicide Kings"/>
    <x v="0"/>
    <x v="3"/>
    <n v="160.5"/>
    <x v="17"/>
    <s v="September 25, 1998 (Greece)"/>
    <x v="15"/>
    <n v="27000"/>
    <s v="Peter O'Fallon"/>
    <s v="Josh McKinney"/>
    <s v="Christopher Walken"/>
    <s v="United States"/>
    <n v="5000000"/>
    <n v="1740156"/>
    <n v="137991.61956521738"/>
    <n v="-1.8733056116807918"/>
    <s v="Live Entertainment"/>
    <n v="106"/>
  </r>
  <r>
    <s v="City of Industry"/>
    <x v="0"/>
    <x v="6"/>
    <n v="160.5"/>
    <x v="17"/>
    <s v="March 14, 1997 (United States)"/>
    <x v="10"/>
    <n v="5700"/>
    <s v="John Irvin"/>
    <s v="Ken Solarz"/>
    <s v="Harvey Keitel"/>
    <s v="United States"/>
    <n v="8000000"/>
    <n v="1568258"/>
    <n v="124360.37994071146"/>
    <n v="-4.1012014604739777"/>
    <s v="Largo Entertainment"/>
    <n v="97"/>
  </r>
  <r>
    <s v="Bent"/>
    <x v="5"/>
    <x v="0"/>
    <n v="160.5"/>
    <x v="17"/>
    <s v="November 26, 1997 (United States)"/>
    <x v="13"/>
    <n v="7900"/>
    <s v="Sean Mathias"/>
    <s v="Martin Sherman"/>
    <s v="Lothaire Bluteau"/>
    <s v="United Kingdom"/>
    <m/>
    <n v="496059"/>
    <n v="39336.694416996048"/>
    <n v="1"/>
    <s v="Channel Four Films"/>
    <n v="105"/>
  </r>
  <r>
    <s v="One Eight Seven"/>
    <x v="0"/>
    <x v="0"/>
    <n v="160.5"/>
    <x v="17"/>
    <s v="July 30, 1997 (United States)"/>
    <x v="17"/>
    <n v="23000"/>
    <s v="Kevin Reynolds"/>
    <s v="Scott Yagemann"/>
    <s v="Samuel L. Jackson"/>
    <s v="United States"/>
    <n v="20000000"/>
    <n v="5727130"/>
    <n v="454152.35424901184"/>
    <n v="-2.4921505186716559"/>
    <s v="Icon Entertainment International"/>
    <n v="119"/>
  </r>
  <r>
    <s v="Mrs. Brown"/>
    <x v="1"/>
    <x v="5"/>
    <n v="160.5"/>
    <x v="17"/>
    <s v="October 3, 1997 (United States)"/>
    <x v="13"/>
    <n v="14000"/>
    <s v="John Madden"/>
    <s v="Jeremy Brock"/>
    <s v="Judi Dench"/>
    <s v="United Kingdom"/>
    <m/>
    <n v="9229808"/>
    <n v="731909.18181818177"/>
    <n v="1"/>
    <s v="BBC Scotland"/>
    <n v="101"/>
  </r>
  <r>
    <s v="Deconstructing Harry"/>
    <x v="0"/>
    <x v="3"/>
    <n v="160.5"/>
    <x v="17"/>
    <s v="January 2, 1998 (United States)"/>
    <x v="34"/>
    <n v="43000"/>
    <s v="Woody Allen"/>
    <s v="Woody Allen"/>
    <s v="Woody Allen"/>
    <s v="United States"/>
    <n v="20000000"/>
    <n v="10686841"/>
    <n v="847449.59510869568"/>
    <n v="-0.8714604250217628"/>
    <s v="Sweetland Films"/>
    <n v="96"/>
  </r>
  <r>
    <s v="A Life Less Ordinary"/>
    <x v="0"/>
    <x v="3"/>
    <n v="160.5"/>
    <x v="17"/>
    <s v="October 24, 1997 (United States)"/>
    <x v="5"/>
    <n v="35000"/>
    <s v="Danny Boyle"/>
    <s v="John Hodge"/>
    <s v="Cameron Diaz"/>
    <s v="United Kingdom"/>
    <n v="12000000"/>
    <n v="4366722"/>
    <n v="346274.15069169959"/>
    <n v="-1.7480567803491955"/>
    <s v="Channel Four Films"/>
    <n v="103"/>
  </r>
  <r>
    <s v="Fireworks"/>
    <x v="3"/>
    <x v="6"/>
    <n v="160.5"/>
    <x v="17"/>
    <s v="March 20, 1998 (United States)"/>
    <x v="40"/>
    <n v="29000"/>
    <s v="Takeshi Kitano"/>
    <s v="Takeshi Kitano"/>
    <s v="Takeshi Kitano"/>
    <s v="Japan"/>
    <m/>
    <n v="500000"/>
    <n v="39649.209486166008"/>
    <n v="1"/>
    <s v="Bandai Visual Company"/>
    <n v="103"/>
  </r>
  <r>
    <s v="Insomnia"/>
    <x v="4"/>
    <x v="6"/>
    <n v="160.5"/>
    <x v="17"/>
    <s v="May 29, 1998 (United States)"/>
    <x v="4"/>
    <n v="14000"/>
    <s v="Erik SkjoldbjÃ¦rg"/>
    <s v="Nikolaj Frobenius"/>
    <s v="Stellan SkarsgÃ¥rd"/>
    <s v="Norway"/>
    <m/>
    <n v="227569"/>
    <n v="18045.861907114624"/>
    <n v="1"/>
    <s v="Norsk Film"/>
    <n v="96"/>
  </r>
  <r>
    <s v="Booty Call"/>
    <x v="0"/>
    <x v="3"/>
    <n v="160.5"/>
    <x v="17"/>
    <s v="February 26, 1997 (United States)"/>
    <x v="20"/>
    <n v="8400"/>
    <s v="Jeff Pollack"/>
    <s v="Takashi Bufford"/>
    <s v="Jamie Foxx"/>
    <s v="United States"/>
    <m/>
    <n v="20050376"/>
    <n v="1589963.1166007905"/>
    <n v="1"/>
    <s v="Columbia Pictures"/>
    <n v="79"/>
  </r>
  <r>
    <s v="Nightwatch"/>
    <x v="0"/>
    <x v="0"/>
    <n v="160.5"/>
    <x v="17"/>
    <s v="April 17, 1998 (United States)"/>
    <x v="19"/>
    <n v="19000"/>
    <s v="Ole Bornedal"/>
    <s v="Ole Bornedal"/>
    <s v="Ewan McGregor"/>
    <s v="United States"/>
    <m/>
    <n v="1179002"/>
    <n v="93492.994565217392"/>
    <n v="1"/>
    <s v="Dimension Films"/>
    <n v="101"/>
  </r>
  <r>
    <s v="The Night Flier"/>
    <x v="0"/>
    <x v="7"/>
    <n v="160.5"/>
    <x v="17"/>
    <s v="February 6, 1998 (United States)"/>
    <x v="22"/>
    <n v="9900"/>
    <s v="Mark Pavia"/>
    <s v="Stephen King"/>
    <s v="Miguel Ferrer"/>
    <s v="United States"/>
    <n v="1000000"/>
    <n v="125397"/>
    <n v="9943.783843873518"/>
    <n v="-6.9746724403295133"/>
    <s v="New Amsterdam Entertainment"/>
    <n v="94"/>
  </r>
  <r>
    <s v="Kull the Conqueror"/>
    <x v="8"/>
    <x v="2"/>
    <n v="160.5"/>
    <x v="17"/>
    <s v="August 29, 1997 (United States)"/>
    <x v="38"/>
    <n v="7900"/>
    <s v="John Nicolella"/>
    <s v="Robert E. Howard"/>
    <s v="Kevin Sorbo"/>
    <s v="United States"/>
    <n v="30000000"/>
    <n v="6112613"/>
    <n v="484720.54668972333"/>
    <n v="-3.9078847294929355"/>
    <s v="Universal Pictures"/>
    <n v="95"/>
  </r>
  <r>
    <s v="The Spanish Prisoner"/>
    <x v="1"/>
    <x v="0"/>
    <n v="160.5"/>
    <x v="17"/>
    <s v="May 15, 1998 (United States)"/>
    <x v="13"/>
    <n v="22000"/>
    <s v="David Mamet"/>
    <s v="David Mamet"/>
    <s v="Steve Martin"/>
    <s v="United States"/>
    <n v="10000000"/>
    <n v="9593903"/>
    <n v="760781.33967391308"/>
    <n v="-4.2328653937818636E-2"/>
    <s v="Jasmine Productions Inc."/>
    <n v="110"/>
  </r>
  <r>
    <s v="The Pest"/>
    <x v="8"/>
    <x v="3"/>
    <n v="160.5"/>
    <x v="17"/>
    <s v="February 7, 1997 (United States)"/>
    <x v="18"/>
    <n v="8100"/>
    <s v="Paul Miller"/>
    <s v="David Bar Katz"/>
    <s v="John Leguizamo"/>
    <s v="United States"/>
    <n v="8000000"/>
    <n v="3600616"/>
    <n v="285523.15612648224"/>
    <n v="-1.2218420403619825"/>
    <s v="Papazian-Hirsch Entertainment International"/>
    <n v="84"/>
  </r>
  <r>
    <s v="The Wings of the Dove"/>
    <x v="0"/>
    <x v="0"/>
    <n v="160.5"/>
    <x v="17"/>
    <s v="March 13, 1998 (United States)"/>
    <x v="12"/>
    <n v="11000"/>
    <s v="Iain Softley"/>
    <s v="Henry James"/>
    <s v="Helena Bonham Carter"/>
    <s v="United States"/>
    <m/>
    <n v="13692848"/>
    <n v="1085821.1976284585"/>
    <n v="1"/>
    <s v="Miramax"/>
    <n v="102"/>
  </r>
  <r>
    <s v="Warriors of Virtue"/>
    <x v="1"/>
    <x v="2"/>
    <n v="160.5"/>
    <x v="17"/>
    <s v="May 2, 1997 (United States)"/>
    <x v="32"/>
    <n v="3000"/>
    <s v="Ronny Yu"/>
    <s v="Michael Vickerman"/>
    <s v="Angus Macfadyen"/>
    <s v="United States"/>
    <n v="35000000"/>
    <n v="6537036"/>
    <n v="518376.61956521741"/>
    <n v="-4.3541084981021978"/>
    <s v="China Film Co-Production Corporation"/>
    <n v="101"/>
  </r>
  <r>
    <s v="Gridlock'd"/>
    <x v="0"/>
    <x v="3"/>
    <n v="160.5"/>
    <x v="17"/>
    <s v="January 29, 1997 (United States)"/>
    <x v="15"/>
    <n v="15000"/>
    <s v="Vondie Curtis-Hall"/>
    <s v="Vondie Curtis-Hall"/>
    <s v="Tupac Shakur"/>
    <s v="United States"/>
    <m/>
    <n v="5571205"/>
    <n v="441787.74827075098"/>
    <n v="1"/>
    <s v="Def Pictures"/>
    <n v="91"/>
  </r>
  <r>
    <s v="FairyTale: A True Story"/>
    <x v="1"/>
    <x v="0"/>
    <n v="160.5"/>
    <x v="17"/>
    <s v="October 24, 1997 (United States)"/>
    <x v="16"/>
    <n v="5600"/>
    <s v="Charles Sturridge"/>
    <s v="Albert Ash"/>
    <s v="Paul McGann"/>
    <s v="United Kingdom"/>
    <m/>
    <n v="14059077"/>
    <n v="1114862.5783102766"/>
    <n v="1"/>
    <s v="Icon Entertainment International"/>
    <n v="99"/>
  </r>
  <r>
    <s v="The Apostle"/>
    <x v="8"/>
    <x v="0"/>
    <n v="160.5"/>
    <x v="17"/>
    <s v="February 20, 1998 (United States)"/>
    <x v="13"/>
    <n v="14000"/>
    <s v="Robert Duvall"/>
    <s v="Robert Duvall"/>
    <s v="Robert Duvall"/>
    <s v="United States"/>
    <n v="5000000"/>
    <n v="19868354"/>
    <n v="1575529.0597826086"/>
    <n v="0.74834352156197737"/>
    <s v="Butcher's Run Films"/>
    <n v="134"/>
  </r>
  <r>
    <s v="Still Breathing"/>
    <x v="8"/>
    <x v="3"/>
    <n v="160.5"/>
    <x v="17"/>
    <s v="November 12, 1998 (Singapore)"/>
    <x v="17"/>
    <n v="2500"/>
    <s v="James F. Robinson"/>
    <s v="James F. Robinson"/>
    <s v="Brendan Fraser"/>
    <s v="United States"/>
    <m/>
    <n v="228455"/>
    <n v="18116.120306324112"/>
    <n v="1"/>
    <s v="ZapPictures"/>
    <n v="109"/>
  </r>
  <r>
    <s v="Mr. Nice Guy"/>
    <x v="8"/>
    <x v="2"/>
    <n v="160.5"/>
    <x v="17"/>
    <s v="March 20, 1998 (United States)"/>
    <x v="19"/>
    <n v="26000"/>
    <s v="Sammo Kam-Bo Hung"/>
    <s v="Fibe Ma"/>
    <s v="Jackie Chan"/>
    <s v="Hong Kong"/>
    <m/>
    <n v="18814720"/>
    <n v="1491977.5494071147"/>
    <n v="1"/>
    <s v="GH Pictures"/>
    <n v="88"/>
  </r>
  <r>
    <s v="That Darn Cat"/>
    <x v="1"/>
    <x v="2"/>
    <n v="160.5"/>
    <x v="17"/>
    <s v="February 14, 1997 (United States)"/>
    <x v="32"/>
    <n v="4200"/>
    <s v="Bob Spiers"/>
    <s v="Gordon Gordon"/>
    <s v="Christina Ricci"/>
    <s v="United States"/>
    <m/>
    <n v="18301610"/>
    <n v="1451288.7376482214"/>
    <n v="1"/>
    <s v="Walt Disney Pictures"/>
    <n v="89"/>
  </r>
  <r>
    <s v="Anna Karenina"/>
    <x v="8"/>
    <x v="0"/>
    <n v="160.5"/>
    <x v="17"/>
    <s v="April 4, 1997 (United States)"/>
    <x v="21"/>
    <n v="5600"/>
    <s v="Bernard Rose"/>
    <s v="Lev Tolstoy"/>
    <s v="Sophie Marceau"/>
    <s v="United States"/>
    <n v="35000000"/>
    <n v="858553"/>
    <n v="68081.895503952575"/>
    <n v="-39.766266031334119"/>
    <s v="Icon Entertainment International"/>
    <n v="108"/>
  </r>
  <r>
    <s v="Ulee's Gold"/>
    <x v="0"/>
    <x v="0"/>
    <n v="160.5"/>
    <x v="17"/>
    <s v="July 18, 1997 (United States)"/>
    <x v="9"/>
    <n v="6800"/>
    <s v="Victor Nunez"/>
    <s v="Victor Nunez"/>
    <s v="Peter Fonda"/>
    <s v="United States"/>
    <n v="2700000"/>
    <n v="9161691"/>
    <n v="726507.61141304346"/>
    <n v="0.70529457935221784"/>
    <s v="Clinica Estetico"/>
    <n v="113"/>
  </r>
  <r>
    <s v="Prefontaine"/>
    <x v="8"/>
    <x v="5"/>
    <n v="160.5"/>
    <x v="17"/>
    <s v="January 24, 1997 (United States)"/>
    <x v="8"/>
    <n v="7000"/>
    <s v="Steve James"/>
    <s v="Steve James"/>
    <s v="Jared Leto"/>
    <s v="United States"/>
    <n v="8000000"/>
    <n v="589304"/>
    <n v="46730.875494071144"/>
    <n v="-12.575336328957549"/>
    <s v="Hollywood Pictures"/>
    <n v="106"/>
  </r>
  <r>
    <s v="Cats Don't Dance"/>
    <x v="2"/>
    <x v="10"/>
    <n v="160.5"/>
    <x v="17"/>
    <s v="March 26, 1997 (United States)"/>
    <x v="15"/>
    <n v="7200"/>
    <s v="Mark Dindal"/>
    <s v="Mark Dindal"/>
    <s v="Scott Bakula"/>
    <s v="United States"/>
    <n v="32000000"/>
    <n v="3566637"/>
    <n v="282828.67514822137"/>
    <n v="-7.9720372440481047"/>
    <s v="David Kirschner Productions"/>
    <n v="75"/>
  </r>
  <r>
    <s v="Turbulence"/>
    <x v="0"/>
    <x v="2"/>
    <n v="160.5"/>
    <x v="17"/>
    <s v="January 10, 1997 (United States)"/>
    <x v="38"/>
    <n v="11000"/>
    <s v="Robert Butler"/>
    <s v="Jonathan Brett"/>
    <s v="Ray Liotta"/>
    <s v="United States"/>
    <n v="55000000"/>
    <n v="11538235"/>
    <n v="914963.79323122534"/>
    <n v="-3.7667602540596548"/>
    <s v="Rysher Entertainment"/>
    <n v="100"/>
  </r>
  <r>
    <s v="One Night Stand"/>
    <x v="0"/>
    <x v="0"/>
    <n v="160.5"/>
    <x v="17"/>
    <s v="September 17, 1997 (France)"/>
    <x v="1"/>
    <n v="6600"/>
    <s v="Mike Figgis"/>
    <s v="Mike Figgis"/>
    <s v="Wesley Snipes"/>
    <s v="United States"/>
    <n v="24000000"/>
    <n v="2642983"/>
    <n v="209584.37327075098"/>
    <n v="-8.0806486458671891"/>
    <s v="New Line Cinema"/>
    <n v="102"/>
  </r>
  <r>
    <s v="Paradise Road"/>
    <x v="0"/>
    <x v="0"/>
    <n v="160.5"/>
    <x v="17"/>
    <s v="April 11, 1997 (United States)"/>
    <x v="8"/>
    <n v="5200"/>
    <s v="Bruce Beresford"/>
    <s v="David Giles"/>
    <s v="Glenn Close"/>
    <s v="Australia"/>
    <n v="16000000"/>
    <n v="2007100"/>
    <n v="159159.85671936758"/>
    <n v="-6.9717004633550896"/>
    <s v="Samson Productions Pty. Ltd."/>
    <n v="122"/>
  </r>
  <r>
    <s v="Trojan War"/>
    <x v="8"/>
    <x v="3"/>
    <n v="160.5"/>
    <x v="17"/>
    <s v="October 1, 1997 (Brazil)"/>
    <x v="46"/>
    <n v="5800"/>
    <s v="George Huang"/>
    <s v="Andy Burg"/>
    <s v="Will Friedle"/>
    <s v="United States"/>
    <n v="15000000"/>
    <n v="309"/>
    <n v="24.503211462450594"/>
    <n v="-48542.689320388352"/>
    <s v="Daybreak"/>
    <n v="85"/>
  </r>
  <r>
    <s v="Mr. Magoo"/>
    <x v="1"/>
    <x v="1"/>
    <n v="160.5"/>
    <x v="17"/>
    <s v="December 25, 1997 (United States)"/>
    <x v="35"/>
    <n v="15000"/>
    <s v="Stanley Tong"/>
    <s v="Pat Proft"/>
    <s v="Leslie Nielsen"/>
    <s v="United States"/>
    <n v="30000000"/>
    <n v="21437192"/>
    <n v="1699935.4328063242"/>
    <n v="-0.39943701581811647"/>
    <s v="Walt Disney Pictures"/>
    <n v="87"/>
  </r>
  <r>
    <s v="Fathers' Day"/>
    <x v="8"/>
    <x v="3"/>
    <n v="160.5"/>
    <x v="17"/>
    <s v="May 9, 1997 (United States)"/>
    <x v="11"/>
    <n v="15000"/>
    <s v="Ivan Reitman"/>
    <s v="Francis Veber"/>
    <s v="Robin Williams"/>
    <s v="United States"/>
    <n v="85000000"/>
    <n v="28598376"/>
    <n v="2267806.0019762847"/>
    <n v="-1.9721967429199476"/>
    <s v="Northern Lights Entertainment"/>
    <n v="98"/>
  </r>
  <r>
    <s v="Lawn Dogs"/>
    <x v="0"/>
    <x v="0"/>
    <n v="160.5"/>
    <x v="17"/>
    <s v="May 15, 1998 (United States)"/>
    <x v="24"/>
    <n v="7700"/>
    <s v="John Duigan"/>
    <s v="Naomi Wallace"/>
    <s v="Sam Rockwell"/>
    <s v="United Kingdom"/>
    <n v="8000000"/>
    <n v="106404"/>
    <n v="8437.668972332016"/>
    <n v="-74.185143415661059"/>
    <s v="The Rank Organisation"/>
    <n v="101"/>
  </r>
  <r>
    <s v="Two Girls and a Guy"/>
    <x v="0"/>
    <x v="3"/>
    <n v="160.5"/>
    <x v="17"/>
    <s v="January 29, 1999 (United Kingdom)"/>
    <x v="30"/>
    <n v="6900"/>
    <s v="James Toback"/>
    <s v="James Toback"/>
    <s v="Robert Downey Jr."/>
    <s v="United States"/>
    <n v="1000000"/>
    <n v="2057193"/>
    <n v="163132.15242094861"/>
    <n v="0.51390073755841092"/>
    <s v="Fox Searchlight Pictures"/>
    <n v="84"/>
  </r>
  <r>
    <s v="Free Willy 3: The Rescue"/>
    <x v="1"/>
    <x v="1"/>
    <n v="160.5"/>
    <x v="17"/>
    <s v="August 8, 1997 (United States)"/>
    <x v="25"/>
    <n v="9500"/>
    <s v="Sam Pillsbury"/>
    <s v="Keith Walker"/>
    <s v="Jason James Richter"/>
    <s v="United States"/>
    <m/>
    <n v="3446539"/>
    <n v="273305.09362648224"/>
    <n v="1"/>
    <s v="Warner Bros. Family Entertainment"/>
    <n v="86"/>
  </r>
  <r>
    <s v="Knockin' on Heaven's Door"/>
    <x v="4"/>
    <x v="2"/>
    <n v="160.5"/>
    <x v="17"/>
    <s v="February 20, 1997 (Germany)"/>
    <x v="6"/>
    <n v="28000"/>
    <s v="Thomas Jahn"/>
    <s v="Thomas Jahn"/>
    <s v="Til Schweiger"/>
    <s v="Germany"/>
    <m/>
    <n v="5710"/>
    <n v="452.79397233201581"/>
    <n v="1"/>
    <s v="Buena Vista International Film Production (Germany)"/>
    <n v="87"/>
  </r>
  <r>
    <s v="The House of Yes"/>
    <x v="0"/>
    <x v="3"/>
    <n v="160.5"/>
    <x v="17"/>
    <s v="October 10, 1997 (United States)"/>
    <x v="14"/>
    <n v="7700"/>
    <s v="Mark Waters"/>
    <s v="Wendy MacLeod"/>
    <s v="Parker Posey"/>
    <s v="United States"/>
    <n v="1500000"/>
    <n v="626057"/>
    <n v="49645.330286561264"/>
    <n v="-1.3959479727884203"/>
    <s v="Bandeira Entertainment"/>
    <n v="85"/>
  </r>
  <r>
    <s v="She's So Lovely"/>
    <x v="0"/>
    <x v="0"/>
    <n v="160.5"/>
    <x v="17"/>
    <s v="August 29, 1997 (United States)"/>
    <x v="23"/>
    <n v="8000"/>
    <s v="Nick Cassavetes"/>
    <s v="John Cassavetes"/>
    <s v="Sean Penn"/>
    <s v="France"/>
    <n v="18000000"/>
    <n v="7281450"/>
    <n v="577407.47282608692"/>
    <n v="-1.4720351028984611"/>
    <s v="Miramax"/>
    <n v="100"/>
  </r>
  <r>
    <s v="Twin Town"/>
    <x v="9"/>
    <x v="3"/>
    <n v="160.5"/>
    <x v="17"/>
    <s v="May 9, 1997 (United States)"/>
    <x v="8"/>
    <n v="5700"/>
    <s v="Kevin Allen"/>
    <s v="Kevin Allen"/>
    <s v="Llyr Ifans"/>
    <s v="United Kingdom"/>
    <n v="3300000"/>
    <n v="127923"/>
    <n v="10144.091650197628"/>
    <n v="-24.79676836847166"/>
    <s v="Agenda"/>
    <n v="99"/>
  </r>
  <r>
    <s v="Leave It to Beaver"/>
    <x v="1"/>
    <x v="3"/>
    <n v="160.5"/>
    <x v="17"/>
    <s v="August 22, 1997 (United States)"/>
    <x v="33"/>
    <n v="4000"/>
    <s v="Andy Cadiff"/>
    <s v="Bob Mosher"/>
    <s v="Christopher McDonald"/>
    <s v="United States"/>
    <n v="15000000"/>
    <n v="10925060"/>
    <n v="866339.9851778656"/>
    <n v="-0.37299017122102762"/>
    <s v="Robert Simonds Productions"/>
    <n v="84"/>
  </r>
  <r>
    <s v="A Simple Wish"/>
    <x v="1"/>
    <x v="3"/>
    <n v="160.5"/>
    <x v="17"/>
    <s v="July 11, 1997 (United States)"/>
    <x v="20"/>
    <n v="5200"/>
    <s v="Michael Ritchie"/>
    <s v="Jeff Rothberg"/>
    <s v="Martin Short"/>
    <s v="United States"/>
    <n v="28000000"/>
    <n v="8345056"/>
    <n v="661749.74703557312"/>
    <n v="-2.3552800604333872"/>
    <s v="Universal Pictures"/>
    <n v="89"/>
  </r>
  <r>
    <s v="Going All the Way"/>
    <x v="0"/>
    <x v="3"/>
    <n v="160.5"/>
    <x v="17"/>
    <s v="September 19, 1997 (United States)"/>
    <x v="46"/>
    <n v="1800"/>
    <s v="Mark Pellington"/>
    <s v="Dan Wakefield"/>
    <s v="Jeremy Davies"/>
    <s v="United States"/>
    <m/>
    <n v="113069"/>
    <n v="8966.1929347826081"/>
    <n v="1"/>
    <s v="Lakeshore Entertainment"/>
    <n v="103"/>
  </r>
  <r>
    <s v="Star Kid"/>
    <x v="1"/>
    <x v="1"/>
    <n v="160.5"/>
    <x v="17"/>
    <s v="January 16, 1998 (United States)"/>
    <x v="11"/>
    <n v="2600"/>
    <s v="Manny Coto"/>
    <s v="Manny Coto"/>
    <s v="Joseph Mazzello"/>
    <s v="United States"/>
    <n v="12000000"/>
    <n v="7029025"/>
    <n v="557390.56941699609"/>
    <n v="-0.70720690280657705"/>
    <s v="JLT Productions"/>
    <n v="101"/>
  </r>
  <r>
    <s v="Plump Fiction"/>
    <x v="0"/>
    <x v="3"/>
    <n v="160.5"/>
    <x v="17"/>
    <s v="May 23, 1997 (Poland)"/>
    <x v="42"/>
    <n v="3600"/>
    <s v="Bob Koherr"/>
    <s v="Bob Koherr"/>
    <s v="Tommy Davidson"/>
    <s v="United States"/>
    <m/>
    <n v="71145"/>
    <n v="5641.686017786561"/>
    <n v="1"/>
    <s v="Plump Fiction LLC"/>
    <n v="82"/>
  </r>
  <r>
    <s v="The Last Time I Committed Suicide"/>
    <x v="0"/>
    <x v="5"/>
    <n v="160.5"/>
    <x v="17"/>
    <s v="June 20, 1997 (United States)"/>
    <x v="41"/>
    <n v="2100"/>
    <s v="Stephen Kay"/>
    <s v="Neal Cassady"/>
    <s v="Thomas Jane"/>
    <s v="United States"/>
    <n v="4000000"/>
    <n v="46362"/>
    <n v="3676.433300395257"/>
    <n v="-85.277554894094308"/>
    <s v="Bates Entertainment"/>
    <n v="92"/>
  </r>
  <r>
    <s v="Out to Sea"/>
    <x v="8"/>
    <x v="3"/>
    <n v="160.5"/>
    <x v="17"/>
    <s v="July 2, 1997 (United States)"/>
    <x v="10"/>
    <n v="8200"/>
    <s v="Martha Coolidge"/>
    <s v="Robert Nelson Jacobs"/>
    <s v="Jack Lemmon"/>
    <s v="United States"/>
    <n v="33000000"/>
    <n v="30716901"/>
    <n v="2435801.6850296441"/>
    <n v="-7.4327126945520974E-2"/>
    <s v="Twentieth Century Fox"/>
    <n v="106"/>
  </r>
  <r>
    <s v="Gone Fishin'"/>
    <x v="1"/>
    <x v="3"/>
    <n v="160.5"/>
    <x v="17"/>
    <s v="May 30, 1997 (United States)"/>
    <x v="25"/>
    <n v="9600"/>
    <s v="Christopher Cain"/>
    <s v="Jill Mazursky"/>
    <s v="Joe Pesci"/>
    <s v="United States"/>
    <n v="53000000"/>
    <n v="19745922"/>
    <n v="1565820.395750988"/>
    <n v="-1.6840985191777826"/>
    <s v="Caravan Pictures"/>
    <n v="94"/>
  </r>
  <r>
    <s v="Gang Related"/>
    <x v="0"/>
    <x v="2"/>
    <n v="160.5"/>
    <x v="17"/>
    <s v="October 8, 1997 (United States)"/>
    <x v="16"/>
    <n v="8200"/>
    <s v="Jim Kouf"/>
    <s v="Jim Kouf"/>
    <s v="Jim Belushi"/>
    <s v="United States"/>
    <m/>
    <n v="5906773"/>
    <n v="468397.7601284585"/>
    <n v="1"/>
    <s v="Orion Pictures"/>
    <n v="111"/>
  </r>
  <r>
    <s v="Most Wanted"/>
    <x v="0"/>
    <x v="2"/>
    <n v="160.5"/>
    <x v="17"/>
    <s v="October 10, 1997 (United States)"/>
    <x v="41"/>
    <n v="5700"/>
    <s v="David Hogan"/>
    <s v="Keenen Ivory Wayans"/>
    <s v="Keenen Ivory Wayans"/>
    <s v="United States"/>
    <n v="25000000"/>
    <n v="11838218"/>
    <n v="938751.97084980237"/>
    <n v="-1.1118043273066942"/>
    <s v="Ivory Way Productions"/>
    <n v="99"/>
  </r>
  <r>
    <s v="8 Heads in a Duffel Bag"/>
    <x v="0"/>
    <x v="1"/>
    <n v="160.5"/>
    <x v="17"/>
    <s v="April 18, 1997 (United States)"/>
    <x v="20"/>
    <n v="9900"/>
    <s v="Tom Schulman"/>
    <s v="Tom Schulman"/>
    <s v="Joe Pesci"/>
    <s v="United States"/>
    <n v="3000000"/>
    <n v="3602884"/>
    <n v="285703.00494071149"/>
    <n v="0.1673337248715196"/>
    <s v="Orion Pictures"/>
    <n v="95"/>
  </r>
  <r>
    <s v="The Sixth Man"/>
    <x v="8"/>
    <x v="3"/>
    <n v="160.5"/>
    <x v="17"/>
    <s v="March 28, 1997 (United States)"/>
    <x v="46"/>
    <n v="5600"/>
    <s v="Randall Miller"/>
    <s v="Christopher Reed"/>
    <s v="Marlon Wayans"/>
    <s v="United States"/>
    <n v="11000000"/>
    <n v="14772788"/>
    <n v="1171458.7322134387"/>
    <n v="0.25538767631404447"/>
    <s v="All Net Productions"/>
    <n v="107"/>
  </r>
  <r>
    <s v="Firelight"/>
    <x v="0"/>
    <x v="0"/>
    <n v="160.5"/>
    <x v="17"/>
    <s v="September 4, 1998 (United States)"/>
    <x v="13"/>
    <n v="4200"/>
    <s v="William Nicholson"/>
    <s v="William Nicholson"/>
    <s v="Sophie Marceau"/>
    <s v="United Kingdom"/>
    <m/>
    <n v="785482"/>
    <n v="62287.480731225296"/>
    <n v="1"/>
    <s v="Carnival Film &amp; Television"/>
    <n v="103"/>
  </r>
  <r>
    <s v="Masterminds"/>
    <x v="8"/>
    <x v="2"/>
    <n v="160.5"/>
    <x v="17"/>
    <s v="August 22, 1997 (United States)"/>
    <x v="33"/>
    <n v="3400"/>
    <s v="Roger Christian"/>
    <s v="Floyd Byars"/>
    <s v="Patrick Stewart"/>
    <s v="United States"/>
    <m/>
    <n v="1935539"/>
    <n v="153485.18255928854"/>
    <n v="1"/>
    <s v="Columbia Pictures"/>
    <n v="106"/>
  </r>
  <r>
    <s v="The Real Blonde"/>
    <x v="0"/>
    <x v="3"/>
    <n v="160.5"/>
    <x v="17"/>
    <s v="February 27, 1998 (United States)"/>
    <x v="22"/>
    <n v="3900"/>
    <s v="Tom DiCillo"/>
    <s v="Tom DiCillo"/>
    <s v="Matthew Modine"/>
    <s v="United States"/>
    <m/>
    <n v="83488"/>
    <n v="6620.466403162055"/>
    <n v="1"/>
    <s v="Lakeshore Entertainment"/>
    <n v="105"/>
  </r>
  <r>
    <s v="The Assignment"/>
    <x v="0"/>
    <x v="2"/>
    <n v="160.5"/>
    <x v="17"/>
    <s v="September 26, 1997 (United States)"/>
    <x v="15"/>
    <n v="9000"/>
    <s v="Christian Duguay"/>
    <s v="Dan Gordon"/>
    <s v="Aidan Quinn"/>
    <s v="Canada"/>
    <m/>
    <n v="332597"/>
    <n v="26374.416254940712"/>
    <n v="1"/>
    <s v="Triumph Films"/>
    <n v="115"/>
  </r>
  <r>
    <s v="Eight Days a Week"/>
    <x v="0"/>
    <x v="3"/>
    <n v="160.5"/>
    <x v="17"/>
    <s v="February 26, 1999 (United States)"/>
    <x v="19"/>
    <n v="2900"/>
    <s v="Michael Davis"/>
    <s v="Michael Davis"/>
    <s v="Joshua Schaefer"/>
    <s v="United States"/>
    <m/>
    <n v="9090"/>
    <n v="720.822628458498"/>
    <n v="1"/>
    <s v="Underdog Productions"/>
    <n v="92"/>
  </r>
  <r>
    <s v="Welcome to Sarajevo"/>
    <x v="0"/>
    <x v="0"/>
    <n v="160.5"/>
    <x v="17"/>
    <s v="November 26, 1997 (United States)"/>
    <x v="8"/>
    <n v="7100"/>
    <s v="Michael Winterbottom"/>
    <s v="Michael Nicholson"/>
    <s v="Stephen Dillane"/>
    <s v="United Kingdom"/>
    <n v="9000000"/>
    <n v="334319"/>
    <n v="26510.968132411068"/>
    <n v="-25.920396387881034"/>
    <s v="Miramax"/>
    <n v="103"/>
  </r>
  <r>
    <s v="Swept from the Sea"/>
    <x v="8"/>
    <x v="0"/>
    <n v="160.5"/>
    <x v="17"/>
    <s v="January 23, 1998 (United States)"/>
    <x v="8"/>
    <n v="3300"/>
    <s v="Beeban Kidron"/>
    <s v="Joseph Conrad"/>
    <s v="Rachel Weisz"/>
    <s v="United Kingdom"/>
    <m/>
    <n v="397020"/>
    <n v="31483.058300395256"/>
    <n v="1"/>
    <s v="TriStar Pictures"/>
    <n v="115"/>
  </r>
  <r>
    <s v="Playing God"/>
    <x v="0"/>
    <x v="6"/>
    <n v="160.5"/>
    <x v="17"/>
    <s v="October 17, 1997 (United States)"/>
    <x v="41"/>
    <n v="7300"/>
    <s v="Andy Wilson"/>
    <s v="Mark Haskell Smith"/>
    <s v="David Duchovny"/>
    <s v="United States"/>
    <n v="12000000"/>
    <n v="4166918"/>
    <n v="330430.00938735181"/>
    <n v="-1.8798262888782549"/>
    <s v="Beacon Communications"/>
    <n v="94"/>
  </r>
  <r>
    <s v="In the Company of Men"/>
    <x v="0"/>
    <x v="3"/>
    <n v="160.5"/>
    <x v="17"/>
    <s v="August 1, 1997 (United States)"/>
    <x v="13"/>
    <n v="13000"/>
    <s v="Neil LaBute"/>
    <s v="Neil LaBute"/>
    <s v="Aaron Eckhart"/>
    <s v="Canada"/>
    <n v="25000"/>
    <n v="2804473"/>
    <n v="222390.2749505929"/>
    <n v="0.99108566921485786"/>
    <s v="Alliance Atlantis Communications"/>
    <n v="97"/>
  </r>
  <r>
    <s v="Hugo Pool"/>
    <x v="0"/>
    <x v="3"/>
    <n v="160.5"/>
    <x v="17"/>
    <s v="December 12, 1997 (United States)"/>
    <x v="27"/>
    <n v="1900"/>
    <s v="Robert Downey Sr."/>
    <s v="Robert Downey Sr."/>
    <s v="Alyssa Milano"/>
    <s v="United States"/>
    <m/>
    <n v="13330"/>
    <n v="1057.0479249011858"/>
    <n v="1"/>
    <s v="BMG Independents"/>
    <n v="92"/>
  </r>
  <r>
    <s v="How to Be a Player"/>
    <x v="0"/>
    <x v="3"/>
    <n v="160.5"/>
    <x v="17"/>
    <s v="August 6, 1997 (United States)"/>
    <x v="20"/>
    <n v="8700"/>
    <s v="Lionel C. Martin"/>
    <s v="Mark Brown"/>
    <s v="Bill Bellamy"/>
    <s v="United States"/>
    <m/>
    <n v="14009368"/>
    <n v="1110920.7332015811"/>
    <n v="1"/>
    <s v="Def Pictures"/>
    <n v="93"/>
  </r>
  <r>
    <s v="The Locusts"/>
    <x v="0"/>
    <x v="0"/>
    <n v="160.5"/>
    <x v="17"/>
    <s v="October 3, 1997 (United States)"/>
    <x v="10"/>
    <n v="1700"/>
    <s v="John Patrick Kelley"/>
    <s v="John Patrick Kelley"/>
    <s v="Kate Capshaw"/>
    <s v="United States"/>
    <m/>
    <n v="40158"/>
    <n v="3184.465909090909"/>
    <n v="1"/>
    <s v="Motion Picture Corporation of America (MPCA)"/>
    <n v="124"/>
  </r>
  <r>
    <s v="Mr. Jealousy"/>
    <x v="0"/>
    <x v="3"/>
    <n v="160.5"/>
    <x v="17"/>
    <s v="June 5, 1998 (United States)"/>
    <x v="5"/>
    <n v="2000"/>
    <s v="Noah Baumbach"/>
    <s v="Noah Baumbach"/>
    <s v="Eric Stoltz"/>
    <s v="United States"/>
    <m/>
    <n v="301796"/>
    <n v="23931.945652173912"/>
    <n v="1"/>
    <s v="Joel Castleberg Productions"/>
    <n v="103"/>
  </r>
  <r>
    <s v="McHale's Navy"/>
    <x v="1"/>
    <x v="2"/>
    <n v="160.5"/>
    <x v="17"/>
    <s v="April 18, 1997 (United States)"/>
    <x v="26"/>
    <n v="6500"/>
    <s v="Bryan Spicer"/>
    <s v="Peter Crabbe"/>
    <s v="Tom Arnold"/>
    <s v="United States"/>
    <n v="31190000"/>
    <n v="4529843"/>
    <n v="359209.38809288538"/>
    <n v="-5.8854483477683441"/>
    <s v="Sheinberg Productions"/>
    <n v="108"/>
  </r>
  <r>
    <s v="Oscar and Lucinda"/>
    <x v="0"/>
    <x v="0"/>
    <n v="160.5"/>
    <x v="17"/>
    <s v="December 31, 1997 (United States)"/>
    <x v="14"/>
    <n v="6500"/>
    <s v="Gillian Armstrong"/>
    <s v="Laura Jones"/>
    <s v="Ralph Fiennes"/>
    <s v="United States"/>
    <m/>
    <n v="1897404"/>
    <n v="150461.13735177866"/>
    <n v="1"/>
    <s v="Australian Film Finance Corporation (AFFC)"/>
    <n v="132"/>
  </r>
  <r>
    <s v="Smilla's Sense of Snow"/>
    <x v="0"/>
    <x v="6"/>
    <n v="160.5"/>
    <x v="17"/>
    <s v="February 28, 1997 (United States)"/>
    <x v="5"/>
    <n v="14000"/>
    <s v="Bille August"/>
    <s v="Peter HÃ¸eg"/>
    <s v="Julia Ormond"/>
    <s v="Denmark"/>
    <n v="35000000"/>
    <n v="2372903"/>
    <n v="188167.45627470355"/>
    <n v="-13.749865460155767"/>
    <s v="Constantin Film"/>
    <n v="121"/>
  </r>
  <r>
    <s v="Trial and Error"/>
    <x v="8"/>
    <x v="3"/>
    <n v="160.5"/>
    <x v="17"/>
    <s v="May 30, 1997 (United States)"/>
    <x v="1"/>
    <n v="6000"/>
    <s v="Jonathan Lynn"/>
    <s v="Sara Bernstein"/>
    <s v="Michael Richards"/>
    <s v="United States"/>
    <m/>
    <n v="14598571"/>
    <n v="1157643.5995553359"/>
    <n v="1"/>
    <s v="Larger Than Life Productions"/>
    <n v="98"/>
  </r>
  <r>
    <s v="The MatchMaker"/>
    <x v="0"/>
    <x v="3"/>
    <n v="160.5"/>
    <x v="17"/>
    <s v="October 3, 1997 (United States)"/>
    <x v="16"/>
    <n v="5400"/>
    <s v="Mark Joffe"/>
    <s v="Greg Dinner"/>
    <s v="Janeane Garofalo"/>
    <s v="Ireland"/>
    <m/>
    <n v="3392080"/>
    <n v="268986.58102766797"/>
    <n v="1"/>
    <s v="Good Film Company"/>
    <n v="97"/>
  </r>
  <r>
    <s v="The Big Lebowski"/>
    <x v="0"/>
    <x v="3"/>
    <n v="163"/>
    <x v="18"/>
    <s v="March 6, 1998 (United States)"/>
    <x v="31"/>
    <n v="754000"/>
    <s v="Joel Coen"/>
    <s v="Ethan Coen"/>
    <s v="Jeff Bridges"/>
    <s v="United States"/>
    <n v="15000000"/>
    <n v="46748721"/>
    <n v="3764842.6497035576"/>
    <n v="0.6791356067260107"/>
    <s v="Polygram Filmed Entertainment"/>
    <n v="117"/>
  </r>
  <r>
    <s v="Saving Private Ryan"/>
    <x v="0"/>
    <x v="0"/>
    <n v="163"/>
    <x v="18"/>
    <s v="July 24, 1998 (United States)"/>
    <x v="60"/>
    <n v="1300000"/>
    <s v="Steven Spielberg"/>
    <s v="Robert Rodat"/>
    <s v="Tom Hanks"/>
    <s v="United States"/>
    <n v="70000000"/>
    <n v="482349603"/>
    <n v="38845348.462944664"/>
    <n v="0.85487704444114576"/>
    <s v="Dreamworks Pictures"/>
    <n v="169"/>
  </r>
  <r>
    <s v="American History X"/>
    <x v="0"/>
    <x v="0"/>
    <n v="163"/>
    <x v="18"/>
    <s v="November 20, 1998 (United States)"/>
    <x v="55"/>
    <n v="1100000"/>
    <s v="Tony Kaye"/>
    <s v="David McKenna"/>
    <s v="Edward Norton"/>
    <s v="United States"/>
    <n v="20000000"/>
    <n v="23875127"/>
    <n v="1922749.8522727275"/>
    <n v="0.16230812091596414"/>
    <s v="New Line Cinema"/>
    <n v="119"/>
  </r>
  <r>
    <s v="Lock, Stock and Two Smoking Barrels"/>
    <x v="0"/>
    <x v="2"/>
    <n v="163"/>
    <x v="18"/>
    <s v="August 28, 1998 (United Kingdom)"/>
    <x v="7"/>
    <n v="547000"/>
    <s v="Guy Ritchie"/>
    <s v="Guy Ritchie"/>
    <s v="Jason Flemyng"/>
    <s v="United Kingdom"/>
    <m/>
    <n v="3753929"/>
    <n v="302317.4046442688"/>
    <n v="1"/>
    <s v="Summit Entertainment"/>
    <n v="107"/>
  </r>
  <r>
    <s v="The Truman Show"/>
    <x v="1"/>
    <x v="3"/>
    <n v="163"/>
    <x v="18"/>
    <s v="June 5, 1998 (United States)"/>
    <x v="31"/>
    <n v="972000"/>
    <s v="Peter Weir"/>
    <s v="Andrew Niccol"/>
    <s v="Jim Carrey"/>
    <s v="United States"/>
    <n v="60000000"/>
    <n v="264118201"/>
    <n v="21270388.716897234"/>
    <n v="0.77282898424709479"/>
    <s v="Paramount Pictures"/>
    <n v="103"/>
  </r>
  <r>
    <s v="Armageddon"/>
    <x v="8"/>
    <x v="2"/>
    <n v="163"/>
    <x v="18"/>
    <s v="July 1, 1998 (United States)"/>
    <x v="17"/>
    <n v="403000"/>
    <s v="Michael Bay"/>
    <s v="Jonathan Hensleigh"/>
    <s v="Bruce Willis"/>
    <s v="United States"/>
    <n v="140000000"/>
    <n v="553709788"/>
    <n v="44592240.832015812"/>
    <n v="0.74715996893303971"/>
    <s v="Touchstone Pictures"/>
    <n v="151"/>
  </r>
  <r>
    <s v="Rounders"/>
    <x v="0"/>
    <x v="6"/>
    <n v="163"/>
    <x v="18"/>
    <s v="September 11, 1998 (United States)"/>
    <x v="4"/>
    <n v="144000"/>
    <s v="John Dahl"/>
    <s v="David Levien"/>
    <s v="Matt Damon"/>
    <s v="United States"/>
    <n v="12000000"/>
    <n v="22912409"/>
    <n v="1845218.708992095"/>
    <n v="0.47626633236164734"/>
    <s v="Miramax"/>
    <n v="121"/>
  </r>
  <r>
    <s v="The Parent Trap"/>
    <x v="1"/>
    <x v="1"/>
    <n v="163"/>
    <x v="18"/>
    <s v="July 29, 1998 (United States)"/>
    <x v="14"/>
    <n v="125000"/>
    <s v="Nancy Meyers"/>
    <s v="Erich KÃ¤stner"/>
    <s v="Lindsay Lohan"/>
    <s v="United States"/>
    <m/>
    <n v="92108659"/>
    <n v="7417841.6091897236"/>
    <n v="1"/>
    <s v="Cinema Vehicle Services"/>
    <n v="128"/>
  </r>
  <r>
    <s v="Wild Things"/>
    <x v="0"/>
    <x v="6"/>
    <n v="163"/>
    <x v="18"/>
    <s v="March 20, 1998 (United States)"/>
    <x v="16"/>
    <n v="112000"/>
    <s v="John McNaughton"/>
    <s v="Stephen Peters"/>
    <s v="Kevin Bacon"/>
    <s v="United States"/>
    <n v="20000000"/>
    <n v="30166293"/>
    <n v="2429400.0785573125"/>
    <n v="0.33700836228037695"/>
    <s v="Mandalay Entertainment"/>
    <n v="108"/>
  </r>
  <r>
    <s v="Blade"/>
    <x v="0"/>
    <x v="2"/>
    <n v="163"/>
    <x v="18"/>
    <s v="August 21, 1998 (United States)"/>
    <x v="12"/>
    <n v="252000"/>
    <s v="Stephen Norrington"/>
    <s v="David S. Goyer"/>
    <s v="Wesley Snipes"/>
    <s v="United States"/>
    <n v="45000000"/>
    <n v="131183530"/>
    <n v="10564681.51679842"/>
    <n v="0.65696913324408945"/>
    <s v="Amen Ra Films"/>
    <n v="120"/>
  </r>
  <r>
    <s v="The Wedding Singer"/>
    <x v="8"/>
    <x v="3"/>
    <n v="163"/>
    <x v="18"/>
    <s v="February 13, 1998 (United States)"/>
    <x v="15"/>
    <n v="139000"/>
    <s v="Frank Coraci"/>
    <s v="Tim Herlihy"/>
    <s v="Adam Sandler"/>
    <s v="United States"/>
    <n v="18000000"/>
    <n v="123306987"/>
    <n v="9930355.1783596855"/>
    <n v="0.85402287057747994"/>
    <s v="Juno Pix"/>
    <n v="97"/>
  </r>
  <r>
    <s v="Meet Joe Black"/>
    <x v="8"/>
    <x v="0"/>
    <n v="163"/>
    <x v="18"/>
    <s v="November 13, 1998 (United States)"/>
    <x v="13"/>
    <n v="223000"/>
    <s v="Martin Brest"/>
    <s v="Ron Osborn"/>
    <s v="Brad Pitt"/>
    <s v="United States"/>
    <n v="90000000"/>
    <n v="142940100"/>
    <n v="11511480.385375494"/>
    <n v="0.37036562867942585"/>
    <s v="Universal Pictures"/>
    <n v="178"/>
  </r>
  <r>
    <s v="Rush Hour"/>
    <x v="8"/>
    <x v="2"/>
    <n v="163"/>
    <x v="18"/>
    <s v="September 18, 1998 (United States)"/>
    <x v="9"/>
    <n v="247000"/>
    <s v="Brett Ratner"/>
    <s v="Ross LaManna"/>
    <s v="Jackie Chan"/>
    <s v="United States"/>
    <n v="33000000"/>
    <n v="244721064"/>
    <n v="19708267.505928855"/>
    <n v="0.86515259675399259"/>
    <s v="New Line Cinema"/>
    <n v="98"/>
  </r>
  <r>
    <s v="Fear and Loathing in Las Vegas"/>
    <x v="0"/>
    <x v="1"/>
    <n v="163"/>
    <x v="18"/>
    <s v="May 22, 1998 (United States)"/>
    <x v="37"/>
    <n v="266000"/>
    <s v="Terry Gilliam"/>
    <s v="Hunter S. Thompson"/>
    <s v="Johnny Depp"/>
    <s v="United States"/>
    <n v="18500000"/>
    <n v="10680275"/>
    <n v="860120.96096837951"/>
    <n v="-0.7321651361973357"/>
    <s v="Fear and Loathing LLC"/>
    <n v="118"/>
  </r>
  <r>
    <s v="Deep Impact"/>
    <x v="8"/>
    <x v="2"/>
    <n v="163"/>
    <x v="18"/>
    <s v="May 8, 1998 (United States)"/>
    <x v="19"/>
    <n v="168000"/>
    <s v="Mimi Leder"/>
    <s v="Bruce Joel Rubin"/>
    <s v="Robert Duvall"/>
    <s v="United States"/>
    <n v="75000000"/>
    <n v="349464664"/>
    <n v="28143646.359683797"/>
    <n v="0.78538602689741477"/>
    <s v="Paramount Pictures"/>
    <n v="120"/>
  </r>
  <r>
    <s v="There's Something About Mary"/>
    <x v="0"/>
    <x v="3"/>
    <n v="163"/>
    <x v="18"/>
    <s v="July 15, 1998 (United States)"/>
    <x v="12"/>
    <n v="297000"/>
    <s v="Bobby Farrelly"/>
    <s v="Ed Decter"/>
    <s v="Cameron Diaz"/>
    <s v="United States"/>
    <n v="23000000"/>
    <n v="369884651"/>
    <n v="29788141.360177867"/>
    <n v="0.93781845248831375"/>
    <s v="Twentieth Century Fox"/>
    <n v="119"/>
  </r>
  <r>
    <s v="The Faculty"/>
    <x v="0"/>
    <x v="4"/>
    <n v="163"/>
    <x v="18"/>
    <s v="December 25, 1998 (United States)"/>
    <x v="16"/>
    <n v="114000"/>
    <s v="Robert Rodriguez"/>
    <s v="David Wechter"/>
    <s v="Jordana Brewster"/>
    <s v="United States"/>
    <n v="15000000"/>
    <n v="40283321"/>
    <n v="3244160.7327075102"/>
    <n v="0.62763745322785081"/>
    <s v="Dimension Films"/>
    <n v="104"/>
  </r>
  <r>
    <s v="A Bug's Life"/>
    <x v="2"/>
    <x v="10"/>
    <n v="163"/>
    <x v="18"/>
    <s v="November 25, 1998 (United States)"/>
    <x v="13"/>
    <n v="273000"/>
    <s v="John Lasseter"/>
    <s v="John Lasseter"/>
    <s v="Kevin Spacey"/>
    <s v="United States"/>
    <n v="120000000"/>
    <n v="363258859"/>
    <n v="29254542.498517789"/>
    <n v="0.66965705852200563"/>
    <s v="Pixar Animation Studios"/>
    <n v="95"/>
  </r>
  <r>
    <s v="Out of Sight"/>
    <x v="0"/>
    <x v="3"/>
    <n v="163"/>
    <x v="18"/>
    <s v="June 26, 1998 (United States)"/>
    <x v="9"/>
    <n v="88000"/>
    <s v="Steven Soderbergh"/>
    <s v="Elmore Leonard"/>
    <s v="George Clooney"/>
    <s v="United States"/>
    <n v="48000000"/>
    <n v="77745966"/>
    <n v="6261162.2816205537"/>
    <n v="0.38260462285593055"/>
    <s v="Universal Pictures"/>
    <n v="123"/>
  </r>
  <r>
    <s v="Mulan"/>
    <x v="2"/>
    <x v="10"/>
    <n v="163"/>
    <x v="18"/>
    <s v="June 19, 1998 (United States)"/>
    <x v="37"/>
    <n v="265000"/>
    <s v="Tony Bancroft"/>
    <s v="Robert D. San Souci"/>
    <s v="Ming-Na Wen"/>
    <s v="United States"/>
    <n v="90000000"/>
    <n v="304320254"/>
    <n v="24508004.645256918"/>
    <n v="0.7042589219184866"/>
    <s v="Walt Disney Animation Studios"/>
    <n v="88"/>
  </r>
  <r>
    <s v="Practical Magic"/>
    <x v="8"/>
    <x v="3"/>
    <n v="163"/>
    <x v="18"/>
    <s v="October 16, 1998 (United States)"/>
    <x v="21"/>
    <n v="75000"/>
    <s v="Griffin Dunne"/>
    <s v="Alice Hoffman"/>
    <s v="Sandra Bullock"/>
    <s v="United States"/>
    <n v="75000000"/>
    <n v="46733235"/>
    <n v="3763595.5064229253"/>
    <n v="-0.60485359081176382"/>
    <s v="DiNovi Pictures"/>
    <n v="104"/>
  </r>
  <r>
    <s v="The Thin Red Line"/>
    <x v="0"/>
    <x v="0"/>
    <n v="163"/>
    <x v="18"/>
    <s v="January 15, 1999 (United States)"/>
    <x v="37"/>
    <n v="177000"/>
    <s v="Terrence Malick"/>
    <s v="James Jones"/>
    <s v="Jim Caviezel"/>
    <s v="United States"/>
    <n v="52000000"/>
    <n v="98126565"/>
    <n v="7902485.224802372"/>
    <n v="0.47007214611048498"/>
    <s v="Fox 2000 Pictures"/>
    <n v="170"/>
  </r>
  <r>
    <s v="Pleasantville"/>
    <x v="8"/>
    <x v="3"/>
    <n v="163"/>
    <x v="18"/>
    <s v="October 23, 1998 (United States)"/>
    <x v="24"/>
    <n v="123000"/>
    <s v="Gary Ross"/>
    <s v="Gary Ross"/>
    <s v="Tobey Maguire"/>
    <s v="United States"/>
    <n v="60000000"/>
    <n v="49805462"/>
    <n v="4011012.9970355732"/>
    <n v="-0.20468714857017087"/>
    <s v="New Line Cinema"/>
    <n v="124"/>
  </r>
  <r>
    <s v="You've Got Mail"/>
    <x v="1"/>
    <x v="3"/>
    <n v="163"/>
    <x v="18"/>
    <s v="December 18, 1998 (United States)"/>
    <x v="17"/>
    <n v="200000"/>
    <s v="Nora Ephron"/>
    <s v="MiklÃ³s LÃ¡szlÃ³"/>
    <s v="Tom Hanks"/>
    <s v="United States"/>
    <n v="65000000"/>
    <n v="250821495"/>
    <n v="20199557.156620555"/>
    <n v="0.74085155660203683"/>
    <s v="Warner Bros."/>
    <n v="119"/>
  </r>
  <r>
    <s v="What Dreams May Come"/>
    <x v="8"/>
    <x v="0"/>
    <n v="163"/>
    <x v="18"/>
    <s v="October 2, 1998 (United States)"/>
    <x v="9"/>
    <n v="104000"/>
    <s v="Vincent Ward"/>
    <s v="Richard Matheson"/>
    <s v="Robin Williams"/>
    <s v="United States"/>
    <n v="85000000"/>
    <n v="55382927"/>
    <n v="4460186.3147233203"/>
    <n v="-0.53476900922914383"/>
    <s v="Polygram Filmed Entertainment"/>
    <n v="113"/>
  </r>
  <r>
    <s v="Rushmore"/>
    <x v="0"/>
    <x v="3"/>
    <n v="163"/>
    <x v="18"/>
    <s v="February 19, 1999 (United States)"/>
    <x v="3"/>
    <n v="174000"/>
    <s v="Wes Anderson"/>
    <s v="Wes Anderson"/>
    <s v="Jason Schwartzman"/>
    <s v="United States"/>
    <n v="9000000"/>
    <n v="17196103"/>
    <n v="1384864.026185771"/>
    <n v="0.47662560523160391"/>
    <s v="American Empirical Pictures"/>
    <n v="93"/>
  </r>
  <r>
    <s v="The Mask of Zorro"/>
    <x v="8"/>
    <x v="2"/>
    <n v="163"/>
    <x v="18"/>
    <s v="July 17, 1998 (United States)"/>
    <x v="8"/>
    <n v="173000"/>
    <s v="Martin Campbell"/>
    <s v="Johnston McCulley"/>
    <s v="Antonio Banderas"/>
    <s v="United States"/>
    <n v="95000000"/>
    <n v="250288523"/>
    <n v="20156635.004446641"/>
    <n v="0.62043804941067948"/>
    <s v="TriStar Pictures"/>
    <n v="136"/>
  </r>
  <r>
    <s v="A Perfect Murder"/>
    <x v="0"/>
    <x v="6"/>
    <n v="163"/>
    <x v="18"/>
    <s v="June 5, 1998 (United States)"/>
    <x v="16"/>
    <n v="81000"/>
    <s v="Andrew Davis"/>
    <s v="Frederick Knott"/>
    <s v="Michael Douglas"/>
    <s v="United States"/>
    <n v="60000000"/>
    <n v="128038368"/>
    <n v="10311390.308300396"/>
    <n v="0.53139046570790405"/>
    <s v="Warner Bros."/>
    <n v="107"/>
  </r>
  <r>
    <s v="Dark City"/>
    <x v="0"/>
    <x v="7"/>
    <n v="163"/>
    <x v="18"/>
    <s v="February 27, 1998 (United States)"/>
    <x v="37"/>
    <n v="191000"/>
    <s v="Alex Proyas"/>
    <s v="Alex Proyas"/>
    <s v="Rufus Sewell"/>
    <s v="Australia"/>
    <n v="27000000"/>
    <n v="27200316"/>
    <n v="2190539.2826086958"/>
    <n v="7.3644732656782371E-3"/>
    <s v="Mystery Clock Cinema"/>
    <n v="100"/>
  </r>
  <r>
    <s v="Ever After: A Cinderella Story"/>
    <x v="8"/>
    <x v="3"/>
    <n v="163"/>
    <x v="18"/>
    <s v="July 31, 1998 (United States)"/>
    <x v="9"/>
    <n v="71000"/>
    <s v="Andy Tennant"/>
    <s v="Susannah Grant"/>
    <s v="Drew Barrymore"/>
    <s v="United States"/>
    <n v="26000000"/>
    <n v="98005666"/>
    <n v="7892748.7934782617"/>
    <n v="0.73470921568963166"/>
    <s v="Twentieth Century Fox"/>
    <n v="121"/>
  </r>
  <r>
    <s v="Godzilla"/>
    <x v="8"/>
    <x v="2"/>
    <n v="163"/>
    <x v="18"/>
    <s v="May 20, 1998 (United States)"/>
    <x v="20"/>
    <n v="186000"/>
    <s v="Roland Emmerich"/>
    <s v="Dean Devlin"/>
    <s v="Matthew Broderick"/>
    <s v="Japan"/>
    <n v="130000000"/>
    <n v="379014294"/>
    <n v="30523384.34881423"/>
    <n v="0.65700502050194443"/>
    <s v="Centropolis Film Productions"/>
    <n v="139"/>
  </r>
  <r>
    <s v="Shakespeare in Love"/>
    <x v="0"/>
    <x v="3"/>
    <n v="163"/>
    <x v="18"/>
    <s v="January 8, 1999 (United States)"/>
    <x v="12"/>
    <n v="217000"/>
    <s v="John Madden"/>
    <s v="Marc Norman"/>
    <s v="Gwyneth Paltrow"/>
    <s v="United States"/>
    <n v="25000000"/>
    <n v="289317794"/>
    <n v="23299802.580039527"/>
    <n v="0.91358982918278442"/>
    <s v="Universal Pictures"/>
    <n v="123"/>
  </r>
  <r>
    <s v="Can't Hardly Wait"/>
    <x v="8"/>
    <x v="3"/>
    <n v="163"/>
    <x v="18"/>
    <s v="June 12, 1998 (United States)"/>
    <x v="16"/>
    <n v="47000"/>
    <s v="Harry Elfont"/>
    <s v="Deborah Kaplan"/>
    <s v="Jennifer Love Hewitt"/>
    <s v="United States"/>
    <n v="10000000"/>
    <n v="25605015"/>
    <n v="2062063.9550395259"/>
    <n v="0.60945150783938229"/>
    <s v="Columbia Pictures"/>
    <n v="100"/>
  </r>
  <r>
    <s v="Small Soldiers"/>
    <x v="8"/>
    <x v="2"/>
    <n v="163"/>
    <x v="18"/>
    <s v="July 10, 1998 (United States)"/>
    <x v="19"/>
    <n v="93000"/>
    <s v="Joe Dante"/>
    <s v="Gavin Scott"/>
    <s v="Kirsten Dunst"/>
    <s v="United States"/>
    <n v="40000000"/>
    <n v="54682547"/>
    <n v="4403782.1941699609"/>
    <n v="0.26850517771236954"/>
    <s v="Universal Pictures"/>
    <n v="110"/>
  </r>
  <r>
    <s v="Snake Eyes"/>
    <x v="0"/>
    <x v="6"/>
    <n v="163"/>
    <x v="18"/>
    <s v="August 7, 1998 (United States)"/>
    <x v="22"/>
    <n v="77000"/>
    <s v="Brian De Palma"/>
    <s v="Brian De Palma"/>
    <s v="Nicolas Cage"/>
    <s v="United States"/>
    <n v="73000000"/>
    <n v="103891409"/>
    <n v="8366748.8473320166"/>
    <n v="0.29734324808319812"/>
    <s v="Paramount Pictures"/>
    <n v="98"/>
  </r>
  <r>
    <s v="The Prince of Egypt"/>
    <x v="1"/>
    <x v="10"/>
    <n v="163"/>
    <x v="18"/>
    <s v="December 18, 1998 (United States)"/>
    <x v="12"/>
    <n v="122000"/>
    <s v="Brenda Chapman"/>
    <s v="Philip LaZebnik"/>
    <s v="Val Kilmer"/>
    <s v="United States"/>
    <n v="70000000"/>
    <n v="218613188"/>
    <n v="17605706.345849805"/>
    <n v="0.67979973833966501"/>
    <s v="DreamWorks Animation"/>
    <n v="99"/>
  </r>
  <r>
    <s v="Stepmom"/>
    <x v="8"/>
    <x v="3"/>
    <n v="163"/>
    <x v="18"/>
    <s v="December 25, 1998 (United States)"/>
    <x v="8"/>
    <n v="63000"/>
    <s v="Chris Columbus"/>
    <s v="Gigi Levangie"/>
    <s v="Julia Roberts"/>
    <s v="United States"/>
    <n v="50000000"/>
    <n v="159710793"/>
    <n v="12862084.614130436"/>
    <n v="0.68693411972477025"/>
    <s v="TriStar Pictures"/>
    <n v="125"/>
  </r>
  <r>
    <s v="The Waterboy"/>
    <x v="8"/>
    <x v="3"/>
    <n v="163"/>
    <x v="18"/>
    <s v="November 6, 1998 (United States)"/>
    <x v="10"/>
    <n v="153000"/>
    <s v="Frank Coraci"/>
    <s v="Tim Herlihy"/>
    <s v="Adam Sandler"/>
    <s v="United States"/>
    <n v="23000000"/>
    <n v="185991646"/>
    <n v="14978576.234189725"/>
    <n v="0.87633853189298616"/>
    <s v="Robert Simonds Productions"/>
    <n v="90"/>
  </r>
  <r>
    <s v="Blast from the Past"/>
    <x v="8"/>
    <x v="3"/>
    <n v="163"/>
    <x v="18"/>
    <s v="February 12, 1999 (United States)"/>
    <x v="14"/>
    <n v="61000"/>
    <s v="Hugh Wilson"/>
    <s v="Bill Kelly"/>
    <s v="Brendan Fraser"/>
    <s v="United States"/>
    <n v="35000000"/>
    <n v="40263020"/>
    <n v="3242525.820158103"/>
    <n v="0.13071597709262742"/>
    <s v="Forge"/>
    <n v="112"/>
  </r>
  <r>
    <s v="Star Trek: Insurrection"/>
    <x v="1"/>
    <x v="2"/>
    <n v="163"/>
    <x v="18"/>
    <s v="December 11, 1998 (United States)"/>
    <x v="5"/>
    <n v="72000"/>
    <s v="Jonathan Frakes"/>
    <s v="Gene Roddenberry"/>
    <s v="Patrick Stewart"/>
    <s v="United States"/>
    <n v="58000000"/>
    <n v="112587658"/>
    <n v="9067089.0583003964"/>
    <n v="0.48484584340496717"/>
    <s v="Paramount Pictures"/>
    <n v="103"/>
  </r>
  <r>
    <s v="The Man in the Iron Mask"/>
    <x v="8"/>
    <x v="2"/>
    <n v="163"/>
    <x v="18"/>
    <s v="March 13, 1998 (United States)"/>
    <x v="16"/>
    <n v="160000"/>
    <s v="Randall Wallace"/>
    <s v="Alexandre Dumas"/>
    <s v="Leonardo DiCaprio"/>
    <s v="France"/>
    <n v="35000000"/>
    <n v="182968902"/>
    <n v="14735143.787549408"/>
    <n v="0.80871066275513859"/>
    <s v="United Artists"/>
    <n v="132"/>
  </r>
  <r>
    <s v="Enemy of the State"/>
    <x v="0"/>
    <x v="2"/>
    <n v="163"/>
    <x v="18"/>
    <s v="November 20, 1998 (United States)"/>
    <x v="4"/>
    <n v="232000"/>
    <s v="Tony Scott"/>
    <s v="David Marconi"/>
    <s v="Will Smith"/>
    <s v="United States"/>
    <n v="90000000"/>
    <n v="250849789"/>
    <n v="20201835.774209488"/>
    <n v="0.64121955071686343"/>
    <s v="Touchstone Pictures"/>
    <n v="132"/>
  </r>
  <r>
    <s v="The Celebration"/>
    <x v="0"/>
    <x v="0"/>
    <n v="163"/>
    <x v="18"/>
    <s v="June 19, 1998 (Denmark)"/>
    <x v="31"/>
    <n v="81000"/>
    <s v="Thomas Vinterberg"/>
    <s v="Thomas Vinterberg"/>
    <s v="Ulrich Thomsen"/>
    <s v="Denmark"/>
    <n v="1300000"/>
    <n v="1657778"/>
    <n v="133506.82509881424"/>
    <n v="0.21581779948823063"/>
    <s v="Nimbus Film Productions"/>
    <n v="105"/>
  </r>
  <r>
    <s v="Urban Legend"/>
    <x v="0"/>
    <x v="4"/>
    <n v="163"/>
    <x v="18"/>
    <s v="September 25, 1998 (United States)"/>
    <x v="41"/>
    <n v="62000"/>
    <s v="Jamie Blanks"/>
    <s v="Silvio Horta"/>
    <s v="Jared Leto"/>
    <s v="Canada"/>
    <n v="14000000"/>
    <n v="72527595"/>
    <n v="5840908.0953557314"/>
    <n v="0.80697002292713549"/>
    <s v="Phoenix Pictures"/>
    <n v="99"/>
  </r>
  <r>
    <s v="Fallen"/>
    <x v="0"/>
    <x v="2"/>
    <n v="163"/>
    <x v="18"/>
    <s v="January 16, 1998 (United States)"/>
    <x v="9"/>
    <n v="78000"/>
    <s v="Gregory Hoblit"/>
    <s v="Nicholas Kazan"/>
    <s v="Denzel Washington"/>
    <s v="United States"/>
    <m/>
    <n v="25232289"/>
    <n v="2032046.9896245061"/>
    <n v="1"/>
    <s v="Turner Pictures (I)"/>
    <n v="124"/>
  </r>
  <r>
    <s v="Ronin"/>
    <x v="0"/>
    <x v="2"/>
    <n v="163"/>
    <x v="18"/>
    <s v="September 25, 1998 (United States)"/>
    <x v="4"/>
    <n v="176000"/>
    <s v="John Frankenheimer"/>
    <s v="J.D. Zeik"/>
    <s v="Robert De Niro"/>
    <s v="United Kingdom"/>
    <n v="55000000"/>
    <n v="41616262"/>
    <n v="3351507.2658102768"/>
    <n v="-0.32159875387174369"/>
    <s v="FGM Entertainment"/>
    <n v="122"/>
  </r>
  <r>
    <s v="Lost in Space"/>
    <x v="8"/>
    <x v="2"/>
    <n v="163"/>
    <x v="18"/>
    <s v="April 3, 1998 (United States)"/>
    <x v="33"/>
    <n v="70000"/>
    <s v="Stephen Hopkins"/>
    <s v="Irwin Allen"/>
    <s v="Gary Oldman"/>
    <s v="United States"/>
    <n v="80000000"/>
    <n v="136159423"/>
    <n v="10965408.077569172"/>
    <n v="0.41245344437160253"/>
    <s v="New Line Cinema"/>
    <n v="130"/>
  </r>
  <r>
    <s v="Bride of Chucky"/>
    <x v="0"/>
    <x v="3"/>
    <n v="163"/>
    <x v="18"/>
    <s v="October 16, 1998 (United States)"/>
    <x v="20"/>
    <n v="54000"/>
    <s v="Ronny Yu"/>
    <s v="Don Mancini"/>
    <s v="Jennifer Tilly"/>
    <s v="United States"/>
    <n v="25000000"/>
    <n v="50688658"/>
    <n v="4082139.947628459"/>
    <n v="0.5067930186670162"/>
    <s v="Midwinter Productions Inc."/>
    <n v="89"/>
  </r>
  <r>
    <s v="Pi"/>
    <x v="0"/>
    <x v="0"/>
    <n v="163"/>
    <x v="18"/>
    <s v="July 10, 1998 (United States)"/>
    <x v="34"/>
    <n v="173000"/>
    <s v="Darren Aronofsky"/>
    <s v="Darren Aronofsky"/>
    <s v="Sean Gullette"/>
    <s v="United States"/>
    <n v="60000"/>
    <n v="3221152"/>
    <n v="259410.95652173916"/>
    <n v="0.98137312365265594"/>
    <s v="Harvest Filmworks"/>
    <n v="84"/>
  </r>
  <r>
    <s v="The Horse Whisperer"/>
    <x v="8"/>
    <x v="0"/>
    <n v="163"/>
    <x v="18"/>
    <s v="May 15, 1998 (United States)"/>
    <x v="14"/>
    <n v="40000"/>
    <s v="Robert Redford"/>
    <s v="Nick Evans"/>
    <s v="Robert Redford"/>
    <s v="United States"/>
    <n v="60000000"/>
    <n v="186883563"/>
    <n v="15050405.518280633"/>
    <n v="0.67894447731607088"/>
    <s v="Touchstone Pictures"/>
    <n v="169"/>
  </r>
  <r>
    <s v="Happiness"/>
    <x v="9"/>
    <x v="3"/>
    <n v="163"/>
    <x v="18"/>
    <s v="October 16, 1998 (United States)"/>
    <x v="3"/>
    <n v="67000"/>
    <s v="Todd Solondz"/>
    <s v="Todd Solondz"/>
    <s v="Jane Adams"/>
    <s v="United States"/>
    <n v="2200000"/>
    <n v="2982011"/>
    <n v="240152.07164031622"/>
    <n v="0.26224282874878729"/>
    <s v="Good Machine"/>
    <n v="134"/>
  </r>
  <r>
    <s v="Patch Adams"/>
    <x v="8"/>
    <x v="5"/>
    <n v="163"/>
    <x v="18"/>
    <s v="December 25, 1998 (United States)"/>
    <x v="8"/>
    <n v="108000"/>
    <s v="Tom Shadyac"/>
    <s v="Patch Adams"/>
    <s v="Robin Williams"/>
    <s v="United States"/>
    <n v="90000000"/>
    <n v="202292902"/>
    <n v="16291375.012845851"/>
    <n v="0.5551005541459878"/>
    <s v="Universal Pictures"/>
    <n v="115"/>
  </r>
  <r>
    <s v="Sphere"/>
    <x v="8"/>
    <x v="2"/>
    <n v="163"/>
    <x v="18"/>
    <s v="February 13, 1998 (United States)"/>
    <x v="10"/>
    <n v="101000"/>
    <s v="Barry Levinson"/>
    <s v="Michael Crichton"/>
    <s v="Dustin Hoffman"/>
    <s v="United States"/>
    <n v="80000000"/>
    <n v="37020277"/>
    <n v="2981376.0627470356"/>
    <n v="-1.1609778878747989"/>
    <s v="Warner Bros."/>
    <n v="134"/>
  </r>
  <r>
    <s v="U.S. Marshals"/>
    <x v="8"/>
    <x v="2"/>
    <n v="163"/>
    <x v="18"/>
    <s v="March 6, 1998 (United States)"/>
    <x v="14"/>
    <n v="98000"/>
    <s v="Stuart Baird"/>
    <s v="Roy Huggins"/>
    <s v="Tommy Lee Jones"/>
    <s v="United States"/>
    <n v="60000000"/>
    <n v="102367405"/>
    <n v="8244015.3236166015"/>
    <n v="0.41387593052690941"/>
    <s v="Warner Bros."/>
    <n v="131"/>
  </r>
  <r>
    <s v="Six Days Seven Nights"/>
    <x v="8"/>
    <x v="2"/>
    <n v="163"/>
    <x v="18"/>
    <s v="June 12, 1998 (United States)"/>
    <x v="1"/>
    <n v="74000"/>
    <s v="Ivan Reitman"/>
    <s v="Michael Browning"/>
    <s v="Harrison Ford"/>
    <s v="United States"/>
    <n v="70000000"/>
    <n v="164839294"/>
    <n v="13275101.246047432"/>
    <n v="0.57534397108009938"/>
    <s v="Caravan Pictures"/>
    <n v="102"/>
  </r>
  <r>
    <s v="Deep Rising"/>
    <x v="0"/>
    <x v="2"/>
    <n v="163"/>
    <x v="18"/>
    <s v="January 30, 1998 (United States)"/>
    <x v="10"/>
    <n v="35000"/>
    <s v="Stephen Sommers"/>
    <s v="Stephen Sommers"/>
    <s v="Treat Williams"/>
    <s v="United States"/>
    <n v="45000000"/>
    <n v="11203026"/>
    <n v="902219.97924901196"/>
    <n v="-3.0167718971642126"/>
    <s v="Calimari Productions"/>
    <n v="106"/>
  </r>
  <r>
    <s v="Lethal Weapon 4"/>
    <x v="0"/>
    <x v="2"/>
    <n v="163"/>
    <x v="18"/>
    <s v="July 10, 1998 (United States)"/>
    <x v="14"/>
    <n v="156000"/>
    <s v="Richard Donner"/>
    <s v="Shane Black"/>
    <s v="Mel Gibson"/>
    <s v="United States"/>
    <n v="140000000"/>
    <n v="285444603"/>
    <n v="22987880.577569172"/>
    <n v="0.50953705717813136"/>
    <s v="Warner Bros."/>
    <n v="127"/>
  </r>
  <r>
    <s v="Elizabeth"/>
    <x v="0"/>
    <x v="5"/>
    <n v="163"/>
    <x v="18"/>
    <s v="February 19, 1999 (United States)"/>
    <x v="34"/>
    <n v="95000"/>
    <s v="Shekhar Kapur"/>
    <s v="Michael Hirst"/>
    <s v="Cate Blanchett"/>
    <s v="United Kingdom"/>
    <n v="30000000"/>
    <n v="82150642"/>
    <n v="6615886.6828063242"/>
    <n v="0.63481721786179102"/>
    <s v="PolyGram Filmed Entertainment"/>
    <n v="124"/>
  </r>
  <r>
    <s v="The Negotiator"/>
    <x v="0"/>
    <x v="2"/>
    <n v="163"/>
    <x v="18"/>
    <s v="July 29, 1998 (United States)"/>
    <x v="4"/>
    <n v="134000"/>
    <s v="F. Gary Gray"/>
    <s v="James DeMonaco"/>
    <s v="Samuel L. Jackson"/>
    <s v="Germany"/>
    <n v="50000000"/>
    <n v="44547681"/>
    <n v="3587584.9817193677"/>
    <n v="-0.12239288056318802"/>
    <s v="New Regency Productions"/>
    <n v="140"/>
  </r>
  <r>
    <n v="54"/>
    <x v="0"/>
    <x v="0"/>
    <n v="163"/>
    <x v="18"/>
    <s v="August 28, 1998 (United States)"/>
    <x v="1"/>
    <n v="32000"/>
    <s v="Mark Christopher"/>
    <s v="Mark Christopher"/>
    <s v="Ryan Phillippe"/>
    <s v="United States"/>
    <n v="13000000"/>
    <n v="16757163"/>
    <n v="1349514.6091897234"/>
    <n v="0.22421235623237656"/>
    <s v="Dollface"/>
    <n v="93"/>
  </r>
  <r>
    <s v="Hope Floats"/>
    <x v="8"/>
    <x v="0"/>
    <n v="163"/>
    <x v="18"/>
    <s v="May 29, 1998 (United States)"/>
    <x v="22"/>
    <n v="25000"/>
    <s v="Forest Whitaker"/>
    <s v="Steven Rogers"/>
    <s v="Sandra Bullock"/>
    <s v="United States"/>
    <n v="30000000"/>
    <n v="81471882"/>
    <n v="6561223.6986166015"/>
    <n v="0.63177480053793278"/>
    <s v="Twentieth Century Fox"/>
    <n v="114"/>
  </r>
  <r>
    <s v="Sliding Doors"/>
    <x v="8"/>
    <x v="3"/>
    <n v="163"/>
    <x v="18"/>
    <s v="May 1, 1998 (United States)"/>
    <x v="17"/>
    <n v="65000"/>
    <s v="Peter Howitt"/>
    <s v="Peter Howitt"/>
    <s v="Gwyneth Paltrow"/>
    <s v="United Kingdom"/>
    <n v="6000000"/>
    <n v="11841544"/>
    <n v="953642.13043478271"/>
    <n v="0.49330931844698628"/>
    <s v="Intermedia Films"/>
    <n v="99"/>
  </r>
  <r>
    <s v="Buffalo '66"/>
    <x v="0"/>
    <x v="3"/>
    <n v="163"/>
    <x v="18"/>
    <s v="June 26, 1998 (United States)"/>
    <x v="24"/>
    <n v="49000"/>
    <s v="Vincent Gallo"/>
    <s v="Vincent Gallo"/>
    <s v="Vincent Gallo"/>
    <s v="United States"/>
    <n v="1500000"/>
    <n v="2375097"/>
    <n v="191275.10424901187"/>
    <n v="0.36844684659194971"/>
    <s v="CinÃ©pix Film Properties (CFP)"/>
    <n v="110"/>
  </r>
  <r>
    <s v="Psycho"/>
    <x v="0"/>
    <x v="4"/>
    <n v="163"/>
    <x v="18"/>
    <s v="December 4, 1998 (United States)"/>
    <x v="26"/>
    <n v="46000"/>
    <s v="Gus Van Sant"/>
    <s v="Robert Bloch"/>
    <s v="Vince Vaughn"/>
    <s v="United States"/>
    <n v="60000000"/>
    <n v="37170655"/>
    <n v="2993486.5439723325"/>
    <n v="-0.61417655943915972"/>
    <s v="Universal Pictures"/>
    <n v="105"/>
  </r>
  <r>
    <s v="Halloween H20: 20 Years Later"/>
    <x v="0"/>
    <x v="4"/>
    <n v="163"/>
    <x v="18"/>
    <s v="August 5, 1998 (United States)"/>
    <x v="1"/>
    <n v="68000"/>
    <s v="Steve Miner"/>
    <s v="Debra Hill"/>
    <s v="Jamie Lee Curtis"/>
    <s v="United States"/>
    <n v="17000000"/>
    <n v="55041738"/>
    <n v="4432709.1373517793"/>
    <n v="0.69114347370353746"/>
    <s v="Dimension Films"/>
    <n v="86"/>
  </r>
  <r>
    <s v="Disturbing Behavior"/>
    <x v="0"/>
    <x v="4"/>
    <n v="163"/>
    <x v="18"/>
    <s v="July 24, 1998 (United States)"/>
    <x v="41"/>
    <n v="21000"/>
    <s v="David Nutter"/>
    <s v="Scott Rosenberg"/>
    <s v="James Marsden"/>
    <s v="Australia"/>
    <n v="15000000"/>
    <n v="17514980"/>
    <n v="1410544.3379446641"/>
    <n v="0.14359022962058762"/>
    <s v="Metro-Goldwyn-Mayer (MGM)"/>
    <n v="84"/>
  </r>
  <r>
    <s v="Mercury Rising"/>
    <x v="0"/>
    <x v="2"/>
    <n v="163"/>
    <x v="18"/>
    <s v="April 3, 1998 (United States)"/>
    <x v="10"/>
    <n v="70000"/>
    <s v="Harold Becker"/>
    <s v="Ryne Douglas Pearson"/>
    <s v="Bruce Willis"/>
    <s v="United States"/>
    <n v="60000000"/>
    <n v="93107289"/>
    <n v="7498264.8750000009"/>
    <n v="0.35558213922435222"/>
    <s v="Universal Pictures"/>
    <n v="111"/>
  </r>
  <r>
    <s v="Run Lola Run"/>
    <x v="0"/>
    <x v="6"/>
    <n v="163"/>
    <x v="18"/>
    <s v="June 18, 1999 (United States)"/>
    <x v="3"/>
    <n v="191000"/>
    <s v="Tom Tykwer"/>
    <s v="Tom Tykwer"/>
    <s v="Franka Potente"/>
    <s v="Germany"/>
    <m/>
    <n v="7267585"/>
    <n v="585284.76037549414"/>
    <n v="1"/>
    <s v="X-Filme Creative Pool"/>
    <n v="80"/>
  </r>
  <r>
    <s v="City of Angels"/>
    <x v="8"/>
    <x v="0"/>
    <n v="163"/>
    <x v="18"/>
    <s v="April 10, 1998 (United States)"/>
    <x v="17"/>
    <n v="116000"/>
    <s v="Brad Silberling"/>
    <s v="Wim Wenders"/>
    <s v="Nicolas Cage"/>
    <s v="United States"/>
    <n v="55000000"/>
    <n v="198685114"/>
    <n v="16000826.868577076"/>
    <n v="0.72318006672608603"/>
    <s v="Atlas Entertainment"/>
    <n v="114"/>
  </r>
  <r>
    <s v="Half Baked"/>
    <x v="0"/>
    <x v="3"/>
    <n v="163"/>
    <x v="18"/>
    <s v="January 16, 1998 (United States)"/>
    <x v="17"/>
    <n v="59000"/>
    <s v="Tamra Davis"/>
    <s v="Dave Chappelle"/>
    <s v="Dave Chappelle"/>
    <s v="United States"/>
    <n v="8000000"/>
    <n v="17460020"/>
    <n v="1406118.2114624507"/>
    <n v="0.54181037593313186"/>
    <s v="Robert Simonds Productions"/>
    <n v="82"/>
  </r>
  <r>
    <s v="He Got Game"/>
    <x v="0"/>
    <x v="0"/>
    <n v="163"/>
    <x v="18"/>
    <s v="May 1, 1998 (United States)"/>
    <x v="15"/>
    <n v="45000"/>
    <s v="Spike Lee"/>
    <s v="Spike Lee"/>
    <s v="Denzel Washington"/>
    <s v="United States"/>
    <n v="25000000"/>
    <n v="21567853"/>
    <n v="1736936.7781620554"/>
    <n v="-0.15913252932500976"/>
    <s v="Touchstone Pictures"/>
    <n v="136"/>
  </r>
  <r>
    <s v="Antz"/>
    <x v="1"/>
    <x v="10"/>
    <n v="163"/>
    <x v="18"/>
    <s v="October 2, 1998 (United States)"/>
    <x v="16"/>
    <n v="149000"/>
    <s v="Eric Darnell"/>
    <s v="Todd Alcott"/>
    <s v="Woody Allen"/>
    <s v="United States"/>
    <n v="105000000"/>
    <n v="171757863"/>
    <n v="13832278.492588934"/>
    <n v="0.38867427571569169"/>
    <s v="Dreamworks Pictures"/>
    <n v="83"/>
  </r>
  <r>
    <s v="A Simple Plan"/>
    <x v="0"/>
    <x v="6"/>
    <n v="163"/>
    <x v="18"/>
    <s v="January 22, 1999 (United States)"/>
    <x v="24"/>
    <n v="66000"/>
    <s v="Sam Raimi"/>
    <s v="Scott B. Smith"/>
    <s v="Bill Paxton"/>
    <s v="United Kingdom"/>
    <n v="30000000"/>
    <n v="16316273"/>
    <n v="1314008.151679842"/>
    <n v="-0.83865518798318706"/>
    <s v="British Broadcasting Corporation (BBC)"/>
    <n v="121"/>
  </r>
  <r>
    <s v="Vampires"/>
    <x v="0"/>
    <x v="2"/>
    <n v="163"/>
    <x v="18"/>
    <s v="October 30, 1998 (United States)"/>
    <x v="10"/>
    <n v="55000"/>
    <s v="John Carpenter"/>
    <s v="John Steakley"/>
    <s v="James Woods"/>
    <s v="Japan"/>
    <n v="20000000"/>
    <n v="20308772"/>
    <n v="1635538.4565217393"/>
    <n v="1.5203873478908524E-2"/>
    <s v="Largo Entertainment"/>
    <n v="108"/>
  </r>
  <r>
    <s v="Velvet Goldmine"/>
    <x v="0"/>
    <x v="0"/>
    <n v="163"/>
    <x v="18"/>
    <s v="October 23, 1998 (United Kingdom)"/>
    <x v="9"/>
    <n v="34000"/>
    <s v="Todd Haynes"/>
    <s v="James Lyons"/>
    <s v="Ewan McGregor"/>
    <s v="United Kingdom"/>
    <m/>
    <n v="1053788"/>
    <n v="84865.337944664032"/>
    <n v="1"/>
    <s v="Channel Four Films"/>
    <n v="118"/>
  </r>
  <r>
    <s v="Following"/>
    <x v="0"/>
    <x v="6"/>
    <n v="163"/>
    <x v="18"/>
    <s v="November 5, 1999 (United Kingdom)"/>
    <x v="24"/>
    <n v="89000"/>
    <s v="Christopher Nolan"/>
    <s v="Christopher Nolan"/>
    <s v="Jeremy Theobald"/>
    <s v="United Kingdom"/>
    <n v="6000"/>
    <n v="48482"/>
    <n v="3904.4298418972335"/>
    <n v="0.87624272926034408"/>
    <s v="Next Wave Films"/>
    <n v="69"/>
  </r>
  <r>
    <s v="I Stand Alone"/>
    <x v="4"/>
    <x v="6"/>
    <n v="163"/>
    <x v="18"/>
    <s v="February 17, 1999 (France)"/>
    <x v="34"/>
    <n v="22000"/>
    <s v="Gaspar NoÃ©"/>
    <s v="Gaspar NoÃ©"/>
    <s v="Philippe Nahon"/>
    <s v="France"/>
    <m/>
    <n v="6955"/>
    <n v="560.11116600790524"/>
    <n v="1"/>
    <s v="Canal+"/>
    <n v="93"/>
  </r>
  <r>
    <s v="Great Expectations"/>
    <x v="0"/>
    <x v="0"/>
    <n v="163"/>
    <x v="18"/>
    <s v="January 30, 1998 (United States)"/>
    <x v="8"/>
    <n v="52000"/>
    <s v="Alfonso CuarÃ³n"/>
    <s v="Charles Dickens"/>
    <s v="Ethan Hawke"/>
    <s v="United States"/>
    <n v="25000000"/>
    <n v="55494066"/>
    <n v="4469136.7381422929"/>
    <n v="0.54950138272441595"/>
    <s v="Art Linson Productions"/>
    <n v="111"/>
  </r>
  <r>
    <s v="The Avengers"/>
    <x v="8"/>
    <x v="2"/>
    <n v="163"/>
    <x v="18"/>
    <s v="August 14, 1998 (United States)"/>
    <x v="51"/>
    <n v="41000"/>
    <s v="Jeremiah S. Chechik"/>
    <s v="Sydney Newman"/>
    <s v="Ralph Fiennes"/>
    <s v="United States"/>
    <n v="60000000"/>
    <n v="23384939"/>
    <n v="1883273.249505929"/>
    <n v="-1.5657539666877045"/>
    <s v="Warner Bros."/>
    <n v="89"/>
  </r>
  <r>
    <s v="The Legend of 1900"/>
    <x v="0"/>
    <x v="0"/>
    <n v="163"/>
    <x v="18"/>
    <s v="October 28, 1998 (Italy)"/>
    <x v="31"/>
    <n v="60000"/>
    <s v="Giuseppe Tornatore"/>
    <s v="Alessandro Baricco"/>
    <s v="Tim Roth"/>
    <s v="Italy"/>
    <n v="9000000"/>
    <n v="21057208"/>
    <n v="1695812.6996047432"/>
    <n v="0.57259290975327781"/>
    <s v="SciarlÃ²"/>
    <n v="169"/>
  </r>
  <r>
    <s v="I Still Know What You Did Last Summer"/>
    <x v="0"/>
    <x v="4"/>
    <n v="163"/>
    <x v="18"/>
    <s v="November 13, 1998 (United States)"/>
    <x v="32"/>
    <n v="70000"/>
    <s v="Danny Cannon"/>
    <s v="Lois Duncan"/>
    <s v="Jennifer Love Hewitt"/>
    <s v="United States"/>
    <n v="65000000"/>
    <n v="40002112"/>
    <n v="3221513.9604743086"/>
    <n v="-0.62491420453000079"/>
    <s v="Columbia Pictures"/>
    <n v="100"/>
  </r>
  <r>
    <s v="The Siege"/>
    <x v="0"/>
    <x v="2"/>
    <n v="163"/>
    <x v="18"/>
    <s v="November 6, 1998 (United States)"/>
    <x v="5"/>
    <n v="70000"/>
    <s v="Edward Zwick"/>
    <s v="Lawrence Wright"/>
    <s v="Denzel Washington"/>
    <s v="United States"/>
    <n v="70000000"/>
    <n v="116672912"/>
    <n v="9396089.2569169961"/>
    <n v="0.40003211713786657"/>
    <s v="Twentieth Century Fox"/>
    <n v="116"/>
  </r>
  <r>
    <s v="Kuch Kuch Hota Hai"/>
    <x v="4"/>
    <x v="3"/>
    <n v="163"/>
    <x v="18"/>
    <s v="October 16, 1998 (India)"/>
    <x v="37"/>
    <n v="50000"/>
    <s v="Karan Johar"/>
    <s v="Karan Johar"/>
    <s v="Shah Rukh Khan"/>
    <s v="India"/>
    <m/>
    <m/>
    <n v="0"/>
    <e v="#DIV/0!"/>
    <s v="Dharma Productions"/>
    <n v="177"/>
  </r>
  <r>
    <s v="Soldier"/>
    <x v="0"/>
    <x v="2"/>
    <n v="163"/>
    <x v="18"/>
    <s v="October 23, 1998 (United States)"/>
    <x v="22"/>
    <n v="53000"/>
    <s v="Paul W.S. Anderson"/>
    <s v="David Webb Peoples"/>
    <s v="Kurt Russell"/>
    <s v="United States"/>
    <n v="60000000"/>
    <n v="14594226"/>
    <n v="1175325.5128458499"/>
    <n v="-3.1112149421284827"/>
    <s v="Warner Bros."/>
    <n v="99"/>
  </r>
  <r>
    <s v="A Night at the Roxbury"/>
    <x v="8"/>
    <x v="3"/>
    <n v="163"/>
    <x v="18"/>
    <s v="October 2, 1998 (United States)"/>
    <x v="19"/>
    <n v="58000"/>
    <s v="John Fortenberry"/>
    <s v="Steve Koren"/>
    <s v="Chris Kattan"/>
    <s v="United States"/>
    <n v="17000000"/>
    <n v="30331165"/>
    <n v="2442677.8137351782"/>
    <n v="0.43952037450589188"/>
    <s v="Broadway Pictures"/>
    <n v="82"/>
  </r>
  <r>
    <s v="Why Do Fools Fall in Love"/>
    <x v="0"/>
    <x v="5"/>
    <n v="163"/>
    <x v="18"/>
    <s v="August 28, 1998 (United States)"/>
    <x v="5"/>
    <n v="3900"/>
    <s v="Gregory Nava"/>
    <s v="Tina Andrews"/>
    <s v="Halle Berry"/>
    <s v="United States"/>
    <m/>
    <n v="12461773"/>
    <n v="1003591.4026679843"/>
    <n v="1"/>
    <s v="Rhino Films"/>
    <n v="116"/>
  </r>
  <r>
    <s v="The X Files"/>
    <x v="8"/>
    <x v="0"/>
    <n v="163"/>
    <x v="18"/>
    <s v="June 19, 1998 (United States)"/>
    <x v="9"/>
    <n v="103000"/>
    <s v="Rob Bowman"/>
    <s v="Chris Carter"/>
    <s v="David Duchovny"/>
    <s v="United States"/>
    <n v="66000000"/>
    <n v="189176423"/>
    <n v="15235057.781126484"/>
    <n v="0.65111931522248945"/>
    <s v="Twentieth Century Fox"/>
    <n v="121"/>
  </r>
  <r>
    <s v="BASEketball"/>
    <x v="0"/>
    <x v="3"/>
    <n v="163"/>
    <x v="18"/>
    <s v="July 31, 1998 (United States)"/>
    <x v="16"/>
    <n v="58000"/>
    <s v="David Zucker"/>
    <s v="David Zucker"/>
    <s v="Trey Parker"/>
    <s v="United States"/>
    <n v="25000000"/>
    <n v="7027290"/>
    <n v="565932.93972332019"/>
    <n v="-2.5575591728817226"/>
    <s v="Zucker Brothers Productions"/>
    <n v="103"/>
  </r>
  <r>
    <s v="Six-String Samurai"/>
    <x v="8"/>
    <x v="2"/>
    <n v="163"/>
    <x v="18"/>
    <s v="September 18, 1998 (United States)"/>
    <x v="14"/>
    <n v="7000"/>
    <s v="Lance Mungia"/>
    <s v="Jeffrey Falcon"/>
    <s v="Jeffrey Falcon"/>
    <s v="United States"/>
    <n v="2000000"/>
    <n v="146125"/>
    <n v="11767.971837944666"/>
    <n v="-12.686911890504705"/>
    <s v="HSX Films"/>
    <n v="91"/>
  </r>
  <r>
    <s v="L'ennui"/>
    <x v="3"/>
    <x v="11"/>
    <n v="163"/>
    <x v="18"/>
    <s v="December 16, 1998 (France)"/>
    <x v="10"/>
    <n v="2000"/>
    <s v="CÃ©dric Kahn"/>
    <s v="CÃ©dric Kahn"/>
    <s v="Charles Berling"/>
    <s v="France"/>
    <m/>
    <m/>
    <n v="0"/>
    <e v="#DIV/0!"/>
    <s v="Gemini Films"/>
    <n v="122"/>
  </r>
  <r>
    <s v="SLC Punk!"/>
    <x v="0"/>
    <x v="3"/>
    <n v="163"/>
    <x v="18"/>
    <s v="April 16, 1999 (United States)"/>
    <x v="34"/>
    <n v="26000"/>
    <s v="James Merendino"/>
    <s v="James Merendino"/>
    <s v="Matthew Lillard"/>
    <s v="United States"/>
    <m/>
    <n v="299569"/>
    <n v="24125.369071146248"/>
    <n v="1"/>
    <s v="Beyond Films"/>
    <n v="97"/>
  </r>
  <r>
    <s v="The Replacement Killers"/>
    <x v="0"/>
    <x v="2"/>
    <n v="163"/>
    <x v="18"/>
    <s v="February 6, 1998 (United States)"/>
    <x v="19"/>
    <n v="28000"/>
    <s v="Antoine Fuqua"/>
    <s v="Ken Sanzel"/>
    <s v="Chow Yun-Fat"/>
    <s v="United States"/>
    <n v="30000000"/>
    <n v="19204929"/>
    <n v="1546642.0093873518"/>
    <n v="-0.56209897990250313"/>
    <s v="Columbia Pictures"/>
    <n v="87"/>
  </r>
  <r>
    <s v="Taxi"/>
    <x v="4"/>
    <x v="2"/>
    <n v="163"/>
    <x v="18"/>
    <s v="November 20, 1998 (United States)"/>
    <x v="9"/>
    <n v="78000"/>
    <s v="GÃ©rard PirÃ¨s"/>
    <s v="Luc Besson"/>
    <s v="Samy Naceri"/>
    <s v="France"/>
    <m/>
    <m/>
    <n v="0"/>
    <e v="#DIV/0!"/>
    <s v="ARP SÃ©lection"/>
    <n v="86"/>
  </r>
  <r>
    <s v="Croupier"/>
    <x v="4"/>
    <x v="6"/>
    <n v="163"/>
    <x v="18"/>
    <s v="July 28, 2000 (United States)"/>
    <x v="12"/>
    <n v="20000"/>
    <s v="Mike Hodges"/>
    <s v="Paul Mayersberg"/>
    <s v="Clive Owen"/>
    <s v="Ireland"/>
    <m/>
    <n v="7120568"/>
    <n v="573444.95256917004"/>
    <n v="1"/>
    <s v="ARTE"/>
    <n v="94"/>
  </r>
  <r>
    <s v="Bulworth"/>
    <x v="0"/>
    <x v="3"/>
    <n v="163"/>
    <x v="18"/>
    <s v="May 22, 1998 (United States)"/>
    <x v="8"/>
    <n v="25000"/>
    <s v="Warren Beatty"/>
    <s v="Warren Beatty"/>
    <s v="Warren Beatty"/>
    <s v="United States"/>
    <n v="30000000"/>
    <n v="29202884"/>
    <n v="2351813.2865612651"/>
    <n v="-2.7295797223315342E-2"/>
    <s v="Twentieth Century Fox"/>
    <n v="108"/>
  </r>
  <r>
    <s v="Dirty Work"/>
    <x v="8"/>
    <x v="3"/>
    <n v="163"/>
    <x v="18"/>
    <s v="June 12, 1998 (United States)"/>
    <x v="5"/>
    <n v="24000"/>
    <s v="Bob Saget"/>
    <s v="Frank Sebastiano"/>
    <s v="Norm MacDonald"/>
    <s v="Canada"/>
    <n v="13000000"/>
    <n v="10023282"/>
    <n v="807210.95158102771"/>
    <n v="-0.29698037030186319"/>
    <s v="Metro-Goldwyn-Mayer (MGM)"/>
    <n v="82"/>
  </r>
  <r>
    <s v="Apt Pupil"/>
    <x v="0"/>
    <x v="6"/>
    <n v="163"/>
    <x v="18"/>
    <s v="October 23, 1998 (United States)"/>
    <x v="17"/>
    <n v="37000"/>
    <s v="Bryan Singer"/>
    <s v="Stephen King"/>
    <s v="Ian McKellen"/>
    <s v="United States"/>
    <n v="14000000"/>
    <n v="8863193"/>
    <n v="713784.81175889331"/>
    <n v="-0.57956619019804712"/>
    <s v="Phoenix Pictures"/>
    <n v="111"/>
  </r>
  <r>
    <s v="Doctor Dolittle"/>
    <x v="8"/>
    <x v="3"/>
    <n v="163"/>
    <x v="18"/>
    <s v="June 26, 1998 (United States)"/>
    <x v="20"/>
    <n v="93000"/>
    <s v="Betty Thomas"/>
    <s v="Hugh Lofting"/>
    <s v="Eddie Murphy"/>
    <s v="United States"/>
    <n v="71500000"/>
    <n v="294456605"/>
    <n v="23713649.513339922"/>
    <n v="0.75717983979337122"/>
    <s v="Twentieth Century Fox"/>
    <n v="85"/>
  </r>
  <r>
    <s v="Species II"/>
    <x v="0"/>
    <x v="2"/>
    <n v="163"/>
    <x v="18"/>
    <s v="April 10, 1998 (United States)"/>
    <x v="44"/>
    <n v="28000"/>
    <s v="Peter Medak"/>
    <s v="Dennis Feldman"/>
    <s v="Natasha Henstridge"/>
    <s v="United States"/>
    <m/>
    <n v="19221939"/>
    <n v="1548011.8858695654"/>
    <n v="1"/>
    <s v="Metro-Goldwyn-Mayer (MGM)"/>
    <n v="93"/>
  </r>
  <r>
    <s v="Celebrity"/>
    <x v="0"/>
    <x v="3"/>
    <n v="163"/>
    <x v="18"/>
    <s v="November 20, 1998 (United States)"/>
    <x v="21"/>
    <n v="25000"/>
    <s v="Woody Allen"/>
    <s v="Woody Allen"/>
    <s v="Kenneth Branagh"/>
    <s v="United States"/>
    <n v="12000000"/>
    <n v="5078660"/>
    <n v="409002.75691699609"/>
    <n v="-1.3628279900603704"/>
    <s v="Sweetland Films"/>
    <n v="113"/>
  </r>
  <r>
    <s v="Very Bad Things"/>
    <x v="0"/>
    <x v="3"/>
    <n v="163"/>
    <x v="18"/>
    <s v="November 25, 1998 (United States)"/>
    <x v="21"/>
    <n v="46000"/>
    <s v="Peter Berg"/>
    <s v="Peter Berg"/>
    <s v="Christian Slater"/>
    <s v="United States"/>
    <n v="30000000"/>
    <n v="9898412"/>
    <n v="797154.72134387353"/>
    <n v="-2.0307891811332968"/>
    <s v="Initial Entertainment Group (IEG)"/>
    <n v="100"/>
  </r>
  <r>
    <s v="Madeline"/>
    <x v="1"/>
    <x v="3"/>
    <n v="163"/>
    <x v="18"/>
    <s v="July 10, 1998 (United States)"/>
    <x v="22"/>
    <n v="7000"/>
    <s v="Daisy von Scherler Mayer"/>
    <s v="Ludwig Bemelmans"/>
    <s v="Frances McDormand"/>
    <s v="France"/>
    <m/>
    <n v="29967750"/>
    <n v="2413410.6966403164"/>
    <n v="1"/>
    <s v="Jaffilms"/>
    <n v="88"/>
  </r>
  <r>
    <s v="The Last Days of Disco"/>
    <x v="0"/>
    <x v="3"/>
    <n v="163"/>
    <x v="18"/>
    <s v="June 12, 1998 (United States)"/>
    <x v="17"/>
    <n v="12000"/>
    <s v="Whit Stillman"/>
    <s v="Whit Stillman"/>
    <s v="ChloÃ« Sevigny"/>
    <s v="United States"/>
    <n v="8000000"/>
    <n v="3020601"/>
    <n v="243259.86314229251"/>
    <n v="-1.6484795575450051"/>
    <s v="Castle Rock Entertainment"/>
    <n v="113"/>
  </r>
  <r>
    <s v="The Big Hit"/>
    <x v="0"/>
    <x v="2"/>
    <n v="163"/>
    <x v="18"/>
    <s v="April 24, 1998 (United States)"/>
    <x v="10"/>
    <n v="29000"/>
    <s v="Kirk Wong"/>
    <s v="Ben Ramsey"/>
    <s v="Mark Wahlberg"/>
    <s v="United States"/>
    <n v="13000000"/>
    <n v="27007143"/>
    <n v="2174982.3661067197"/>
    <n v="0.51864586342953789"/>
    <s v="TriStar Pictures"/>
    <n v="91"/>
  </r>
  <r>
    <s v="Blues Brothers 2000"/>
    <x v="8"/>
    <x v="2"/>
    <n v="163"/>
    <x v="18"/>
    <s v="February 6, 1998 (United States)"/>
    <x v="38"/>
    <n v="32000"/>
    <s v="John Landis"/>
    <s v="Dan Aykroyd"/>
    <s v="Dan Aykroyd"/>
    <s v="United States"/>
    <n v="28000000"/>
    <n v="14051384"/>
    <n v="1131608.4940711462"/>
    <n v="-0.99268627204266857"/>
    <s v="Universal Pictures"/>
    <n v="123"/>
  </r>
  <r>
    <s v="Gods and Monsters"/>
    <x v="0"/>
    <x v="5"/>
    <n v="163"/>
    <x v="18"/>
    <s v="November 4, 1998 (United States)"/>
    <x v="34"/>
    <n v="30000"/>
    <s v="Bill Condon"/>
    <s v="Christopher Bram"/>
    <s v="Ian McKellen"/>
    <s v="United States"/>
    <n v="10000000"/>
    <n v="6451628"/>
    <n v="519572.80830039532"/>
    <n v="-0.54999637300848714"/>
    <s v="Lions Gate Films"/>
    <n v="105"/>
  </r>
  <r>
    <s v="The Red Violin"/>
    <x v="0"/>
    <x v="0"/>
    <n v="163"/>
    <x v="18"/>
    <s v="June 11, 1999 (United States)"/>
    <x v="37"/>
    <n v="32000"/>
    <s v="FranÃ§ois Girard"/>
    <s v="Don McKellar"/>
    <s v="Carlo Cecchi"/>
    <s v="Canada"/>
    <n v="18000000"/>
    <n v="10019109"/>
    <n v="806874.88488142297"/>
    <n v="-0.79656694023390706"/>
    <s v="Rhombus Media"/>
    <n v="130"/>
  </r>
  <r>
    <s v="Mighty Joe Young"/>
    <x v="1"/>
    <x v="2"/>
    <n v="163"/>
    <x v="18"/>
    <s v="December 25, 1998 (United States)"/>
    <x v="46"/>
    <n v="28000"/>
    <s v="Ron Underwood"/>
    <s v="Merian C. Cooper"/>
    <s v="Bill Paxton"/>
    <s v="United States"/>
    <n v="90000000"/>
    <n v="50632037"/>
    <n v="4077580.0548418975"/>
    <n v="-0.7775306966219826"/>
    <s v="RKO Pictures"/>
    <n v="114"/>
  </r>
  <r>
    <s v="The Object of My Affection"/>
    <x v="0"/>
    <x v="3"/>
    <n v="163"/>
    <x v="18"/>
    <s v="April 17, 1998 (United States)"/>
    <x v="22"/>
    <n v="19000"/>
    <s v="Nicholas Hytner"/>
    <s v="Stephen McCauley"/>
    <s v="Jennifer Aniston"/>
    <s v="United States"/>
    <n v="15000000"/>
    <n v="46905889"/>
    <n v="3777499.9540513838"/>
    <n v="0.68021073004287369"/>
    <s v="Twentieth Century Fox"/>
    <n v="111"/>
  </r>
  <r>
    <s v="Twilight"/>
    <x v="0"/>
    <x v="6"/>
    <n v="163"/>
    <x v="18"/>
    <s v="March 6, 1998 (United States)"/>
    <x v="19"/>
    <n v="11000"/>
    <s v="Robert Benton"/>
    <s v="Robert Benton"/>
    <s v="Paul Newman"/>
    <s v="United States"/>
    <n v="37000000"/>
    <n v="15055091"/>
    <n v="1212440.6289525693"/>
    <n v="-1.4576404088158617"/>
    <s v="Cinehaus"/>
    <n v="94"/>
  </r>
  <r>
    <s v="PokÃ©mon: The First Movie - Mewtwo Strikes Back"/>
    <x v="2"/>
    <x v="10"/>
    <n v="163"/>
    <x v="18"/>
    <s v="November 10, 1999 (United States)"/>
    <x v="21"/>
    <n v="41000"/>
    <s v="Kunihiko Yuyama"/>
    <s v="Satoshi Tajiri"/>
    <s v="Veronica Taylor"/>
    <s v="Japan"/>
    <n v="30000000"/>
    <n v="163644662"/>
    <n v="13178893.234189725"/>
    <n v="0.81667596343594762"/>
    <s v="Oriental Light and Magic (OLM)"/>
    <n v="96"/>
  </r>
  <r>
    <s v="Belly"/>
    <x v="0"/>
    <x v="6"/>
    <n v="163"/>
    <x v="18"/>
    <s v="November 4, 1998 (United States)"/>
    <x v="19"/>
    <n v="10000"/>
    <s v="Hype Williams"/>
    <s v="Anthony Bodden"/>
    <s v="Nas"/>
    <s v="Jamaica"/>
    <n v="3000000"/>
    <n v="9639390"/>
    <n v="776294.74802371545"/>
    <n v="0.68877698692552125"/>
    <s v="Big Dog Films"/>
    <n v="96"/>
  </r>
  <r>
    <s v="Les MisÃ©rables"/>
    <x v="8"/>
    <x v="6"/>
    <n v="163"/>
    <x v="18"/>
    <s v="May 1, 1998 (United States)"/>
    <x v="34"/>
    <n v="39000"/>
    <s v="Bille August"/>
    <s v="Victor Hugo"/>
    <s v="Liam Neeson"/>
    <s v="United Kingdom"/>
    <m/>
    <n v="14096321"/>
    <n v="1135227.4323122532"/>
    <n v="1"/>
    <s v="Mandalay Entertainment"/>
    <n v="134"/>
  </r>
  <r>
    <s v="Waking Ned Devine"/>
    <x v="1"/>
    <x v="3"/>
    <n v="163"/>
    <x v="18"/>
    <s v="January 8, 1999 (United States)"/>
    <x v="34"/>
    <n v="26000"/>
    <s v="Kirk Jones"/>
    <s v="Kirk Jones"/>
    <s v="Ian Bannen"/>
    <s v="United Kingdom"/>
    <n v="3000000"/>
    <n v="55257450"/>
    <n v="4450081.2005928857"/>
    <n v="0.94570867819633375"/>
    <s v="Tomboy Films"/>
    <n v="91"/>
  </r>
  <r>
    <s v="Babe: Pig in the City"/>
    <x v="1"/>
    <x v="1"/>
    <n v="163"/>
    <x v="18"/>
    <s v="November 25, 1998 (United States)"/>
    <x v="1"/>
    <n v="32000"/>
    <s v="George Miller"/>
    <s v="George Miller"/>
    <s v="Magda Szubanski"/>
    <s v="Australia"/>
    <n v="90000000"/>
    <n v="69131860"/>
    <n v="5567437.3418972334"/>
    <n v="-0.30185995284952555"/>
    <s v="Kennedy Miller Productions"/>
    <n v="97"/>
  </r>
  <r>
    <s v="Eternity and a Day"/>
    <x v="9"/>
    <x v="0"/>
    <n v="163"/>
    <x v="18"/>
    <s v="May 28, 1999 (United States)"/>
    <x v="6"/>
    <n v="11000"/>
    <s v="Theodoros Angelopoulos"/>
    <s v="Theodoros Angelopoulos"/>
    <s v="Bruno Ganz"/>
    <s v="France"/>
    <m/>
    <n v="107178"/>
    <n v="8631.4298418972339"/>
    <n v="1"/>
    <s v="Paradis Films"/>
    <n v="137"/>
  </r>
  <r>
    <s v="Primary Colors"/>
    <x v="0"/>
    <x v="3"/>
    <n v="163"/>
    <x v="18"/>
    <s v="March 20, 1998 (United States)"/>
    <x v="17"/>
    <n v="28000"/>
    <s v="Mike Nichols"/>
    <s v="Joe Klein"/>
    <s v="John Travolta"/>
    <s v="United Kingdom"/>
    <n v="65000000"/>
    <n v="52090187"/>
    <n v="4195010.1190711465"/>
    <n v="-0.24783579678836631"/>
    <s v="Award Entertainment"/>
    <n v="143"/>
  </r>
  <r>
    <s v="Quest for Camelot"/>
    <x v="2"/>
    <x v="10"/>
    <n v="163"/>
    <x v="18"/>
    <s v="May 15, 1998 (United States)"/>
    <x v="21"/>
    <n v="16000"/>
    <s v="Frederik Du Chau"/>
    <s v="Vera Chapman"/>
    <s v="Jessalyn Gilsig"/>
    <s v="United States"/>
    <n v="40000000"/>
    <n v="22510798"/>
    <n v="1812875.5306324111"/>
    <n v="-0.77692501172104156"/>
    <s v="Warner Bros."/>
    <n v="86"/>
  </r>
  <r>
    <s v="Show Me Love"/>
    <x v="4"/>
    <x v="3"/>
    <n v="163"/>
    <x v="18"/>
    <s v="October 23, 1998 (Sweden)"/>
    <x v="24"/>
    <n v="50000"/>
    <s v="Lukas Moodysson"/>
    <s v="Lukas Moodysson"/>
    <s v="Alexandra DahlstrÃ¶m"/>
    <s v="Sweden"/>
    <m/>
    <n v="219331"/>
    <n v="17663.514328063244"/>
    <n v="1"/>
    <s v="Memfis Film"/>
    <n v="89"/>
  </r>
  <r>
    <s v="Hard Rain"/>
    <x v="0"/>
    <x v="2"/>
    <n v="163"/>
    <x v="18"/>
    <s v="January 16, 1998 (United States)"/>
    <x v="23"/>
    <n v="33000"/>
    <s v="Mikael Salomon"/>
    <s v="Graham Yost"/>
    <s v="Morgan Freeman"/>
    <s v="United States"/>
    <n v="70000000"/>
    <n v="19870567"/>
    <n v="1600248.2317193677"/>
    <n v="-2.5227983177329567"/>
    <s v="British Broadcasting Corporation (BBC) Television"/>
    <n v="97"/>
  </r>
  <r>
    <s v="Strike!"/>
    <x v="8"/>
    <x v="3"/>
    <n v="163"/>
    <x v="18"/>
    <s v="September 4, 1998 (United States)"/>
    <x v="17"/>
    <n v="6700"/>
    <s v="Sarah Kernochan"/>
    <s v="Sarah Kernochan"/>
    <s v="Kirsten Dunst"/>
    <s v="Canada"/>
    <m/>
    <n v="913834"/>
    <n v="73594.338932806335"/>
    <n v="1"/>
    <s v="Alliance Communications Corporation"/>
    <n v="97"/>
  </r>
  <r>
    <s v="The Mighty"/>
    <x v="8"/>
    <x v="3"/>
    <n v="163"/>
    <x v="18"/>
    <s v="October 30, 1998 (United States)"/>
    <x v="4"/>
    <n v="13000"/>
    <s v="Peter Chelsom"/>
    <s v="Rodman Philbrick"/>
    <s v="Kieran Culkin"/>
    <s v="United States"/>
    <m/>
    <n v="2652246"/>
    <n v="213594.91007905139"/>
    <n v="1"/>
    <s v="Chaos Productions"/>
    <n v="100"/>
  </r>
  <r>
    <s v="Wrongfully Accused"/>
    <x v="8"/>
    <x v="2"/>
    <n v="163"/>
    <x v="18"/>
    <s v="August 21, 1998 (United States)"/>
    <x v="10"/>
    <n v="24000"/>
    <s v="Pat Proft"/>
    <s v="Pat Proft"/>
    <s v="Leslie Nielsen"/>
    <s v="Germany"/>
    <m/>
    <n v="9623329"/>
    <n v="775001.29792490124"/>
    <n v="1"/>
    <s v="Morgan Creek Entertainment"/>
    <n v="87"/>
  </r>
  <r>
    <s v="New Rose Hotel"/>
    <x v="0"/>
    <x v="0"/>
    <n v="163"/>
    <x v="18"/>
    <s v="March 19, 1999 (Italy)"/>
    <x v="27"/>
    <n v="4700"/>
    <s v="Abel Ferrara"/>
    <s v="William Gibson"/>
    <s v="Christopher Walken"/>
    <s v="United States"/>
    <m/>
    <n v="21521"/>
    <n v="1733.1635375494072"/>
    <n v="1"/>
    <s v="Pressman Film"/>
    <n v="93"/>
  </r>
  <r>
    <s v="Simon Birch"/>
    <x v="1"/>
    <x v="3"/>
    <n v="163"/>
    <x v="18"/>
    <s v="September 11, 1998 (United States)"/>
    <x v="15"/>
    <n v="21000"/>
    <s v="Mark Steven Johnson"/>
    <s v="Mark Steven Johnson"/>
    <s v="Ian Michael Smith"/>
    <s v="United States"/>
    <n v="30000000"/>
    <n v="18253415"/>
    <n v="1470013.1645256919"/>
    <n v="-0.64352807406175772"/>
    <s v="Hollywood Pictures"/>
    <n v="114"/>
  </r>
  <r>
    <s v="The Idiots"/>
    <x v="3"/>
    <x v="3"/>
    <n v="163"/>
    <x v="18"/>
    <s v="May 21, 1998 (France)"/>
    <x v="8"/>
    <n v="30000"/>
    <s v="Lars von Trier"/>
    <s v="Lars von Trier"/>
    <s v="Bodil JÃ¸rgensen"/>
    <s v="Denmark"/>
    <n v="2500000"/>
    <m/>
    <n v="0"/>
    <e v="#DIV/0!"/>
    <s v="Zentropa Entertainments"/>
    <n v="117"/>
  </r>
  <r>
    <s v="Thursday"/>
    <x v="0"/>
    <x v="2"/>
    <n v="163"/>
    <x v="18"/>
    <s v="September 25, 1998 (United Kingdom)"/>
    <x v="13"/>
    <n v="18000"/>
    <s v="Skip Woods"/>
    <s v="Skip Woods"/>
    <s v="Thomas Jane"/>
    <s v="United States"/>
    <m/>
    <n v="3121"/>
    <n v="251.34535573122531"/>
    <n v="1"/>
    <s v="Polygram Filmed Entertainment"/>
    <n v="87"/>
  </r>
  <r>
    <s v="Crna macka, beli macor"/>
    <x v="0"/>
    <x v="3"/>
    <n v="163"/>
    <x v="18"/>
    <s v="June 1, 1998 (Federal Republic of Yugoslavia)"/>
    <x v="31"/>
    <n v="52000"/>
    <s v="Emir Kusturica"/>
    <s v="Gordan Mihic"/>
    <s v="Bajram Severdzan"/>
    <s v="Federal Republic of Yugoslavia"/>
    <m/>
    <n v="351447"/>
    <n v="28303.29100790514"/>
    <n v="1"/>
    <s v="CiBy 2000"/>
    <n v="127"/>
  </r>
  <r>
    <s v="Dance with Me"/>
    <x v="1"/>
    <x v="0"/>
    <n v="163"/>
    <x v="18"/>
    <s v="August 21, 1998 (United States)"/>
    <x v="23"/>
    <n v="6000"/>
    <s v="Randa Haines"/>
    <s v="Daryl Matthews"/>
    <s v="Vanessa Williams"/>
    <s v="United States"/>
    <m/>
    <n v="15923122"/>
    <n v="1282346.2875494072"/>
    <n v="1"/>
    <s v="Mandalay Entertainment"/>
    <n v="126"/>
  </r>
  <r>
    <s v="Jack Frost"/>
    <x v="1"/>
    <x v="3"/>
    <n v="163"/>
    <x v="18"/>
    <s v="December 11, 1998 (United States)"/>
    <x v="20"/>
    <n v="34000"/>
    <s v="Troy Miller"/>
    <s v="Mark Steven Johnson"/>
    <s v="Michael Keaton"/>
    <s v="United States"/>
    <n v="85000000"/>
    <n v="34562556"/>
    <n v="2783446.9505928857"/>
    <n v="-1.4593088543567205"/>
    <s v="Warner Bros."/>
    <n v="101"/>
  </r>
  <r>
    <s v="Hush"/>
    <x v="8"/>
    <x v="0"/>
    <n v="163"/>
    <x v="18"/>
    <s v="March 6, 1998 (United States)"/>
    <x v="30"/>
    <n v="11000"/>
    <s v="Jonathan Darby"/>
    <s v="Jonathan Darby"/>
    <s v="Jessica Lange"/>
    <s v="United States"/>
    <n v="21000000"/>
    <n v="13583690"/>
    <n v="1093943.4140316206"/>
    <n v="-0.54597167632653576"/>
    <s v="TriStar Pictures"/>
    <n v="96"/>
  </r>
  <r>
    <s v="How Stella Got Her Groove Back"/>
    <x v="0"/>
    <x v="3"/>
    <n v="163"/>
    <x v="18"/>
    <s v="August 14, 1998 (United States)"/>
    <x v="46"/>
    <n v="7100"/>
    <s v="Kevin Rodney Sullivan"/>
    <s v="Terry McMillan"/>
    <s v="Angela Bassett"/>
    <s v="United States"/>
    <n v="20000000"/>
    <n v="39278722"/>
    <n v="3163256.761857708"/>
    <n v="0.49081846400196016"/>
    <s v="Twentieth Century Fox"/>
    <n v="124"/>
  </r>
  <r>
    <s v="Almost Heroes"/>
    <x v="8"/>
    <x v="1"/>
    <n v="163"/>
    <x v="18"/>
    <s v="May 29, 1998 (United States)"/>
    <x v="1"/>
    <n v="16000"/>
    <s v="Christopher Guest"/>
    <s v="Mark Nutter"/>
    <s v="Chris Farley"/>
    <s v="United States"/>
    <n v="30000000"/>
    <n v="6136856"/>
    <n v="494223.08695652179"/>
    <n v="-3.8884966504020952"/>
    <s v="Turner Pictures (I)"/>
    <n v="90"/>
  </r>
  <r>
    <s v="Major League: Back to the Minors"/>
    <x v="8"/>
    <x v="3"/>
    <n v="163"/>
    <x v="18"/>
    <s v="April 17, 1998 (United States)"/>
    <x v="32"/>
    <n v="7200"/>
    <s v="John Warren"/>
    <s v="David S. Ward"/>
    <s v="Scott Bakula"/>
    <s v="United States"/>
    <n v="18000000"/>
    <n v="3572443"/>
    <n v="287701.6842885376"/>
    <n v="-4.038568844905293"/>
    <s v="Morgan Creek Entertainment"/>
    <n v="100"/>
  </r>
  <r>
    <s v="High Art"/>
    <x v="0"/>
    <x v="0"/>
    <n v="163"/>
    <x v="18"/>
    <s v="June 12, 1998 (United States)"/>
    <x v="14"/>
    <n v="9900"/>
    <s v="Lisa Cholodenko"/>
    <s v="Lisa Cholodenko"/>
    <s v="Radha Mitchell"/>
    <s v="United States"/>
    <m/>
    <n v="1960216"/>
    <n v="157863.24505928854"/>
    <n v="1"/>
    <s v="391 Productions"/>
    <n v="101"/>
  </r>
  <r>
    <s v="A Civil Action"/>
    <x v="8"/>
    <x v="0"/>
    <n v="163"/>
    <x v="18"/>
    <s v="January 8, 1999 (United States)"/>
    <x v="14"/>
    <n v="28000"/>
    <s v="Steven Zaillian"/>
    <s v="Jonathan Harr"/>
    <s v="John Travolta"/>
    <s v="United States"/>
    <n v="75000000"/>
    <n v="56709981"/>
    <n v="4567058.746541502"/>
    <n v="-0.32251851750752658"/>
    <s v="Touchstone Pictures"/>
    <n v="115"/>
  </r>
  <r>
    <s v="Playing by Heart"/>
    <x v="0"/>
    <x v="3"/>
    <n v="163"/>
    <x v="18"/>
    <s v="January 22, 1999 (United States)"/>
    <x v="9"/>
    <n v="19000"/>
    <s v="Willard Carroll"/>
    <s v="Willard Carroll"/>
    <s v="Gillian Anderson"/>
    <s v="United States"/>
    <n v="20000000"/>
    <n v="3970078"/>
    <n v="319724.66106719372"/>
    <n v="-4.0376843981402883"/>
    <s v="Hyperion Pictures"/>
    <n v="121"/>
  </r>
  <r>
    <s v="The Rugrats Movie"/>
    <x v="2"/>
    <x v="10"/>
    <n v="163"/>
    <x v="18"/>
    <s v="November 20, 1998 (United States)"/>
    <x v="23"/>
    <n v="18000"/>
    <s v="Igor Kovalyov"/>
    <s v="David N. Weiss"/>
    <s v="Elizabeth Daily"/>
    <s v="United States"/>
    <n v="24000000"/>
    <n v="140894675"/>
    <n v="11346754.953063242"/>
    <n v="0.82965999247310096"/>
    <s v="Paramount Pictures"/>
    <n v="79"/>
  </r>
  <r>
    <s v="The Players Club"/>
    <x v="0"/>
    <x v="3"/>
    <n v="163"/>
    <x v="18"/>
    <s v="April 8, 1998 (United States)"/>
    <x v="23"/>
    <n v="6400"/>
    <s v="Ice Cube"/>
    <s v="Ice Cube"/>
    <s v="LisaRaye McCoy"/>
    <s v="United States"/>
    <n v="4500000"/>
    <n v="23261485"/>
    <n v="1873331.0548418975"/>
    <n v="0.80654717443877721"/>
    <s v="New Line Cinema"/>
    <n v="104"/>
  </r>
  <r>
    <s v="Dead Man on Campus"/>
    <x v="0"/>
    <x v="3"/>
    <n v="163"/>
    <x v="18"/>
    <s v="August 21, 1998 (United States)"/>
    <x v="22"/>
    <n v="14000"/>
    <s v="Alan Cohn"/>
    <s v="Anthony Abrams"/>
    <s v="Tom Everett Scott"/>
    <s v="United States"/>
    <n v="14000000"/>
    <n v="15064946"/>
    <n v="1213234.2875494072"/>
    <n v="7.0690329723053766E-2"/>
    <s v="Paramount Pictures"/>
    <n v="96"/>
  </r>
  <r>
    <s v="Senseless"/>
    <x v="0"/>
    <x v="3"/>
    <n v="163"/>
    <x v="18"/>
    <s v="February 20, 1998 (United States)"/>
    <x v="10"/>
    <n v="14000"/>
    <s v="Penelope Spheeris"/>
    <s v="Greg Erb"/>
    <s v="Marlon Wayans"/>
    <s v="United States"/>
    <n v="15000000"/>
    <n v="12874899"/>
    <n v="1036861.925395257"/>
    <n v="-0.16505768317095149"/>
    <s v="Dimension Films"/>
    <n v="93"/>
  </r>
  <r>
    <s v="Black Dog"/>
    <x v="8"/>
    <x v="2"/>
    <n v="163"/>
    <x v="18"/>
    <s v="May 1, 1998 (United States)"/>
    <x v="20"/>
    <n v="8600"/>
    <s v="Kevin Hooks"/>
    <s v="William Mickelberry"/>
    <s v="Patrick Swayze"/>
    <s v="United States"/>
    <n v="30000000"/>
    <n v="12951088"/>
    <n v="1042997.6996047432"/>
    <n v="-1.3164077025806635"/>
    <s v="Universal Pictures"/>
    <n v="89"/>
  </r>
  <r>
    <s v="Dangerous Beauty"/>
    <x v="0"/>
    <x v="5"/>
    <n v="163"/>
    <x v="18"/>
    <s v="February 20, 1998 (United States)"/>
    <x v="13"/>
    <n v="16000"/>
    <s v="Marshall Herskovitz"/>
    <s v="Margaret Rosenthal"/>
    <s v="Catherine McCormack"/>
    <s v="United States"/>
    <n v="8000000"/>
    <n v="4553271"/>
    <n v="366691.29100790515"/>
    <n v="-0.75697866434921179"/>
    <s v="New Regency Productions"/>
    <n v="111"/>
  </r>
  <r>
    <s v="The Newton Boys"/>
    <x v="8"/>
    <x v="2"/>
    <n v="163"/>
    <x v="18"/>
    <s v="March 27, 1998 (United States)"/>
    <x v="10"/>
    <n v="11000"/>
    <s v="Richard Linklater"/>
    <s v="Claude Stanush"/>
    <s v="Matthew McConaughey"/>
    <s v="United States"/>
    <n v="27000000"/>
    <n v="10452012"/>
    <n v="841738.12055335974"/>
    <n v="-1.583234692038241"/>
    <s v="Twentieth Century Fox"/>
    <n v="122"/>
  </r>
  <r>
    <s v="Central Station"/>
    <x v="0"/>
    <x v="0"/>
    <n v="163"/>
    <x v="18"/>
    <s v="November 20, 1998 (United States)"/>
    <x v="45"/>
    <n v="37000"/>
    <s v="Walter Salles"/>
    <s v="Marcos Bernstein"/>
    <s v="Fernanda Montenegro"/>
    <s v="Brazil"/>
    <n v="2900000"/>
    <n v="5971073"/>
    <n v="480871.98567193683"/>
    <n v="0.51432514725577794"/>
    <s v="Audiovisual Development Bureau, Ministerio da Cultura"/>
    <n v="110"/>
  </r>
  <r>
    <s v="Pecker"/>
    <x v="0"/>
    <x v="3"/>
    <n v="163"/>
    <x v="18"/>
    <s v="October 9, 1998 (Canada)"/>
    <x v="5"/>
    <n v="14000"/>
    <s v="John Waters"/>
    <s v="John Waters"/>
    <s v="Edward Furlong"/>
    <s v="United States"/>
    <n v="6000000"/>
    <n v="2281761"/>
    <n v="183758.42045454547"/>
    <n v="-1.6295479675566371"/>
    <s v="Polar Entertainment"/>
    <n v="87"/>
  </r>
  <r>
    <s v="Without Limits"/>
    <x v="8"/>
    <x v="5"/>
    <n v="163"/>
    <x v="18"/>
    <s v="September 11, 1998 (United States)"/>
    <x v="13"/>
    <n v="6700"/>
    <s v="Robert Towne"/>
    <s v="Robert Towne"/>
    <s v="Billy Crudup"/>
    <s v="United States"/>
    <n v="25000000"/>
    <n v="777423"/>
    <n v="62608.670454545463"/>
    <n v="-31.15752556844858"/>
    <s v="Cruise/Wagner Productions"/>
    <n v="117"/>
  </r>
  <r>
    <s v="Wide Awake"/>
    <x v="1"/>
    <x v="3"/>
    <n v="163"/>
    <x v="18"/>
    <s v="March 20, 1998 (United States)"/>
    <x v="23"/>
    <n v="3900"/>
    <s v="M. Night Shyamalan"/>
    <s v="M. Night Shyamalan"/>
    <s v="Joseph Cross"/>
    <s v="United States"/>
    <n v="6000000"/>
    <n v="282175"/>
    <n v="22724.567687747036"/>
    <n v="-20.263400372109505"/>
    <s v="Miramax"/>
    <n v="88"/>
  </r>
  <r>
    <s v="Return to Paradise"/>
    <x v="0"/>
    <x v="0"/>
    <n v="163"/>
    <x v="18"/>
    <s v="August 14, 1998 (United States)"/>
    <x v="15"/>
    <n v="14000"/>
    <s v="Joseph Ruben"/>
    <s v="Pierre Jolivet"/>
    <s v="Vince Vaughn"/>
    <s v="United States"/>
    <m/>
    <n v="8341087"/>
    <n v="671737.73764822143"/>
    <n v="1"/>
    <s v="Polygram Filmed Entertainment"/>
    <n v="111"/>
  </r>
  <r>
    <s v="Mafia!"/>
    <x v="8"/>
    <x v="3"/>
    <n v="163"/>
    <x v="18"/>
    <s v="July 24, 1998 (United States)"/>
    <x v="41"/>
    <n v="15000"/>
    <s v="Jim Abrahams"/>
    <s v="Jim Abrahams"/>
    <s v="Jay Mohr"/>
    <s v="United States"/>
    <n v="10000000"/>
    <n v="19889299"/>
    <n v="1601756.7870553362"/>
    <n v="0.49721707135078014"/>
    <s v="Tapestry Films"/>
    <n v="87"/>
  </r>
  <r>
    <s v="Desperate Measures"/>
    <x v="0"/>
    <x v="2"/>
    <n v="163"/>
    <x v="18"/>
    <s v="January 30, 1998 (United States)"/>
    <x v="10"/>
    <n v="16000"/>
    <s v="Barbet Schroeder"/>
    <s v="David Klass"/>
    <s v="Michael Keaton"/>
    <s v="United States"/>
    <n v="50000000"/>
    <n v="13806137"/>
    <n v="1111857.8710474309"/>
    <n v="-2.6215778533850562"/>
    <s v="Mandalay Entertainment"/>
    <n v="100"/>
  </r>
  <r>
    <s v="I Want You"/>
    <x v="0"/>
    <x v="6"/>
    <n v="163"/>
    <x v="18"/>
    <s v="October 30, 1998 (United Kingdom)"/>
    <x v="10"/>
    <n v="2900"/>
    <s v="Michael Winterbottom"/>
    <s v="Eoin McNamee"/>
    <s v="Rachel Weisz"/>
    <s v="United Kingdom"/>
    <m/>
    <n v="1672"/>
    <n v="134.6521739130435"/>
    <n v="1"/>
    <s v="Polygram Filmed Entertainment"/>
    <n v="87"/>
  </r>
  <r>
    <s v="Hideous Kinky"/>
    <x v="0"/>
    <x v="1"/>
    <n v="163"/>
    <x v="18"/>
    <s v="January 13, 1999 (France)"/>
    <x v="10"/>
    <n v="6400"/>
    <s v="Gillies MacKinnon"/>
    <s v="Esther Freud"/>
    <s v="Kate Winslet"/>
    <s v="United Kingdom"/>
    <n v="12000000"/>
    <n v="1263279"/>
    <n v="101736.4016798419"/>
    <n v="-8.4990892748157769"/>
    <s v="AMLF"/>
    <n v="98"/>
  </r>
  <r>
    <s v="Phantoms"/>
    <x v="0"/>
    <x v="4"/>
    <n v="163"/>
    <x v="18"/>
    <s v="January 23, 1998 (United States)"/>
    <x v="20"/>
    <n v="20000"/>
    <s v="Joe Chappelle"/>
    <s v="Dean R. Koontz"/>
    <s v="Peter O'Toole"/>
    <s v="United States"/>
    <m/>
    <n v="5624282"/>
    <n v="452943.65909090912"/>
    <n v="1"/>
    <s v="Miramax"/>
    <n v="96"/>
  </r>
  <r>
    <s v="Smoke Signals"/>
    <x v="8"/>
    <x v="3"/>
    <n v="163"/>
    <x v="18"/>
    <s v="November 27, 1998 (Iceland)"/>
    <x v="13"/>
    <n v="9900"/>
    <s v="Chris Eyre"/>
    <s v="Sherman Alexie"/>
    <s v="Adam Beach"/>
    <s v="United States"/>
    <n v="2000000"/>
    <n v="6745362"/>
    <n v="543228.26383399218"/>
    <n v="0.70349997524224794"/>
    <s v="ShadowCatcher Entertainment"/>
    <n v="89"/>
  </r>
  <r>
    <s v="Beloved"/>
    <x v="0"/>
    <x v="0"/>
    <n v="163"/>
    <x v="18"/>
    <s v="October 16, 1998 (United States)"/>
    <x v="22"/>
    <n v="7200"/>
    <s v="Jonathan Demme"/>
    <s v="Toni Morrison"/>
    <s v="Oprah Winfrey"/>
    <s v="United States"/>
    <n v="80000000"/>
    <n v="22852487"/>
    <n v="1840392.9748023718"/>
    <n v="-2.5007130733735896"/>
    <s v="Harpo Films"/>
    <n v="172"/>
  </r>
  <r>
    <s v="3 Ninjas: High Noon at Mega Mountain"/>
    <x v="1"/>
    <x v="2"/>
    <n v="163"/>
    <x v="18"/>
    <s v="June 18, 1998 (Australia)"/>
    <x v="53"/>
    <n v="11000"/>
    <s v="Sean McNamara"/>
    <s v="Sean McNamara"/>
    <s v="Loni Anderson"/>
    <s v="United States"/>
    <m/>
    <n v="375805"/>
    <n v="30264.928359683796"/>
    <n v="1"/>
    <s v="Leeds/Ben-Ami Productions"/>
    <n v="93"/>
  </r>
  <r>
    <s v="Lovers of the Arctic Circle"/>
    <x v="0"/>
    <x v="0"/>
    <n v="163"/>
    <x v="18"/>
    <s v="August 28, 1998 (Spain)"/>
    <x v="3"/>
    <n v="18000"/>
    <s v="Julio Medem"/>
    <s v="Julio Medem"/>
    <s v="Najwa Nimri"/>
    <s v="Spain"/>
    <m/>
    <n v="357549"/>
    <n v="28794.70701581028"/>
    <n v="1"/>
    <s v="Canal+"/>
    <n v="112"/>
  </r>
  <r>
    <s v="One True Thing"/>
    <x v="0"/>
    <x v="0"/>
    <n v="163"/>
    <x v="18"/>
    <s v="September 18, 1998 (United States)"/>
    <x v="9"/>
    <n v="12000"/>
    <s v="Carl Franklin"/>
    <s v="Anna Quindlen"/>
    <s v="Meryl Streep"/>
    <s v="United States"/>
    <n v="30000000"/>
    <n v="26616840"/>
    <n v="2143549.8616600791"/>
    <n v="-0.1271059975564342"/>
    <s v="Monarch Pictures"/>
    <n v="127"/>
  </r>
  <r>
    <s v="Firestorm"/>
    <x v="0"/>
    <x v="2"/>
    <n v="163"/>
    <x v="18"/>
    <s v="January 9, 1998 (United States)"/>
    <x v="25"/>
    <n v="3800"/>
    <s v="Dean Semler"/>
    <s v="Chris Soth"/>
    <s v="Howie Long"/>
    <s v="United States"/>
    <n v="19000000"/>
    <n v="8165212"/>
    <n v="657573.8913043479"/>
    <n v="-1.326945093403576"/>
    <s v="Twentieth Century Fox"/>
    <n v="89"/>
  </r>
  <r>
    <s v="Slums of Beverly Hills"/>
    <x v="0"/>
    <x v="3"/>
    <n v="163"/>
    <x v="18"/>
    <s v="September 11, 1998 (United States)"/>
    <x v="14"/>
    <n v="12000"/>
    <s v="Tamara Jenkins"/>
    <s v="Tamara Jenkins"/>
    <s v="Natasha Lyonne"/>
    <s v="United States"/>
    <n v="5000000"/>
    <n v="5502773"/>
    <n v="443158.10227272729"/>
    <n v="9.1367207042703749E-2"/>
    <s v="Fox Searchlight Pictures"/>
    <n v="91"/>
  </r>
  <r>
    <s v="Palmetto"/>
    <x v="0"/>
    <x v="6"/>
    <n v="163"/>
    <x v="18"/>
    <s v="February 20, 1998 (United States)"/>
    <x v="10"/>
    <n v="7600"/>
    <s v="Volker SchlÃ¶ndorff"/>
    <s v="James Hadley Chase"/>
    <s v="Woody Harrelson"/>
    <s v="Germany"/>
    <m/>
    <n v="5878911"/>
    <n v="473449.84832015814"/>
    <n v="1"/>
    <s v="Castle Rock Entertainment"/>
    <n v="114"/>
  </r>
  <r>
    <s v="Strangeland"/>
    <x v="0"/>
    <x v="4"/>
    <n v="163"/>
    <x v="18"/>
    <s v="October 2, 1998 (United States)"/>
    <x v="27"/>
    <n v="6700"/>
    <s v="John Pieplow"/>
    <s v="Dee Snider"/>
    <s v="Kevin Gage"/>
    <s v="United States"/>
    <n v="1100000"/>
    <n v="713239"/>
    <n v="57439.702075098816"/>
    <n v="-0.54226002784480376"/>
    <s v="Shooting Gallery"/>
    <n v="85"/>
  </r>
  <r>
    <s v="Le DÃ®ner de Cons"/>
    <x v="8"/>
    <x v="3"/>
    <n v="163"/>
    <x v="18"/>
    <s v="April 15, 1998 (France)"/>
    <x v="3"/>
    <n v="38000"/>
    <s v="Francis Veber"/>
    <s v="Francis Veber"/>
    <s v="Thierry Lhermitte"/>
    <s v="France"/>
    <m/>
    <n v="4071548"/>
    <n v="327896.40513833996"/>
    <n v="1"/>
    <s v="Gaumont"/>
    <n v="80"/>
  </r>
  <r>
    <s v="Paulie"/>
    <x v="1"/>
    <x v="1"/>
    <n v="163"/>
    <x v="18"/>
    <s v="April 17, 1998 (United States)"/>
    <x v="16"/>
    <n v="15000"/>
    <s v="John Roberts"/>
    <s v="Laurie Craig"/>
    <s v="Gena Rowlands"/>
    <s v="United States"/>
    <n v="23000000"/>
    <n v="26875268"/>
    <n v="2164361.9980237158"/>
    <n v="0.14419458068287913"/>
    <s v="Dreamworks Pictures"/>
    <n v="91"/>
  </r>
  <r>
    <s v="After Life"/>
    <x v="4"/>
    <x v="0"/>
    <n v="163"/>
    <x v="18"/>
    <s v="April 17, 1999 (Japan)"/>
    <x v="37"/>
    <n v="11000"/>
    <s v="Hirokazu Koreeda"/>
    <s v="Hirokazu Koreeda"/>
    <s v="Arata Iura"/>
    <s v="Japan"/>
    <m/>
    <n v="801985"/>
    <n v="64586.736660079056"/>
    <n v="1"/>
    <s v="Engine Film"/>
    <n v="119"/>
  </r>
  <r>
    <s v="Barney's Great Adventure"/>
    <x v="2"/>
    <x v="1"/>
    <n v="163"/>
    <x v="18"/>
    <s v="April 3, 1998 (United States)"/>
    <x v="56"/>
    <n v="3200"/>
    <s v="Steve Gomer"/>
    <s v="Stephen White"/>
    <s v="George Hearn"/>
    <s v="Canada"/>
    <n v="15000000"/>
    <n v="12218638"/>
    <n v="984010.86660079064"/>
    <n v="-0.22763273615275287"/>
    <s v="Polygram Filmed Entertainment"/>
    <n v="76"/>
  </r>
  <r>
    <s v="Permanent Midnight"/>
    <x v="0"/>
    <x v="5"/>
    <n v="163"/>
    <x v="18"/>
    <s v="April 23, 1999 (Iceland)"/>
    <x v="19"/>
    <n v="7100"/>
    <s v="David Veloz"/>
    <s v="Jerry Stahl"/>
    <s v="Ben Stiller"/>
    <s v="United States"/>
    <m/>
    <n v="1171001"/>
    <n v="94304.922430830047"/>
    <n v="1"/>
    <s v="JD Productions"/>
    <n v="88"/>
  </r>
  <r>
    <s v="Meet the Deedles"/>
    <x v="1"/>
    <x v="3"/>
    <n v="163"/>
    <x v="18"/>
    <s v="March 27, 1998 (United States)"/>
    <x v="52"/>
    <n v="2700"/>
    <s v="Steve Boyum"/>
    <s v="Jim Herzfeld"/>
    <s v="Paul Walker"/>
    <s v="United States"/>
    <n v="24000000"/>
    <n v="4356216"/>
    <n v="350821.74308300397"/>
    <n v="-4.5093686814427931"/>
    <s v="DIC Entertainment"/>
    <n v="93"/>
  </r>
  <r>
    <s v="The Gingerbread Man"/>
    <x v="0"/>
    <x v="6"/>
    <n v="163"/>
    <x v="18"/>
    <s v="January 23, 1998 (United States)"/>
    <x v="46"/>
    <n v="11000"/>
    <s v="Robert Altman"/>
    <s v="John Grisham"/>
    <s v="Kenneth Branagh"/>
    <s v="United States"/>
    <n v="25000000"/>
    <n v="1677131"/>
    <n v="135065.39179841898"/>
    <n v="-13.906408622820758"/>
    <s v="Enchanter Entertainment"/>
    <n v="114"/>
  </r>
  <r>
    <s v="Savior"/>
    <x v="0"/>
    <x v="0"/>
    <n v="163"/>
    <x v="18"/>
    <s v="November 20, 1998 (United States)"/>
    <x v="4"/>
    <n v="11000"/>
    <s v="Predrag Antonijevic"/>
    <s v="Robert Orr"/>
    <s v="Dennis Quaid"/>
    <s v="United States"/>
    <n v="10000000"/>
    <n v="14328"/>
    <n v="1153.8853754940712"/>
    <n v="-696.93411501954211"/>
    <s v="Initial Entertainment Group (IEG)"/>
    <n v="103"/>
  </r>
  <r>
    <s v="Little Voice"/>
    <x v="0"/>
    <x v="3"/>
    <n v="163"/>
    <x v="18"/>
    <s v="December 4, 1998 (United States)"/>
    <x v="9"/>
    <n v="16000"/>
    <s v="Mark Herman"/>
    <s v="Jim Cartwright"/>
    <s v="Brenda Blethyn"/>
    <s v="United Kingdom"/>
    <m/>
    <n v="4611784"/>
    <n v="371403.55335968384"/>
    <n v="1"/>
    <s v="Miramax"/>
    <n v="97"/>
  </r>
  <r>
    <s v="The Odd Couple II"/>
    <x v="8"/>
    <x v="1"/>
    <n v="163"/>
    <x v="18"/>
    <s v="April 10, 1998 (United States)"/>
    <x v="16"/>
    <n v="9400"/>
    <s v="Howard Deutch"/>
    <s v="Neil Simon"/>
    <s v="Jack Lemmon"/>
    <s v="United States"/>
    <m/>
    <n v="18912328"/>
    <n v="1523077.7984189724"/>
    <n v="1"/>
    <s v="Paramount Pictures"/>
    <n v="97"/>
  </r>
  <r>
    <s v="Spriggan"/>
    <x v="0"/>
    <x v="10"/>
    <n v="163"/>
    <x v="18"/>
    <s v="September 5, 1998 (Japan)"/>
    <x v="14"/>
    <n v="3600"/>
    <s v="Hirotsugu Kawasaki"/>
    <s v="Yasutaka ItÃ´"/>
    <s v="ShÃ´tarÃ´ Morikubo"/>
    <s v="Japan"/>
    <m/>
    <n v="25824"/>
    <n v="2079.699604743083"/>
    <n v="1"/>
    <s v="Bandai Visual Company"/>
    <n v="90"/>
  </r>
  <r>
    <s v="Besieged"/>
    <x v="0"/>
    <x v="0"/>
    <n v="163"/>
    <x v="18"/>
    <s v="February 5, 1999 (Italy)"/>
    <x v="15"/>
    <n v="4700"/>
    <s v="Bernardo Bertolucci"/>
    <s v="Clare Peploe"/>
    <s v="Thandiwe Newton"/>
    <s v="Italy"/>
    <m/>
    <n v="2048740"/>
    <n v="164992.40118577075"/>
    <n v="1"/>
    <s v="Fiction"/>
    <n v="93"/>
  </r>
  <r>
    <s v="Clay Pigeons"/>
    <x v="0"/>
    <x v="3"/>
    <n v="163"/>
    <x v="18"/>
    <s v="September 25, 1998 (United States)"/>
    <x v="14"/>
    <n v="11000"/>
    <s v="David Dobkin"/>
    <s v="Matthew L. Healy"/>
    <s v="Joaquin Phoenix"/>
    <s v="United States"/>
    <n v="8000000"/>
    <n v="1794086"/>
    <n v="144484.1986166008"/>
    <n v="-3.4590950489552896"/>
    <s v="Fade In Films"/>
    <n v="104"/>
  </r>
  <r>
    <s v="Knock Off"/>
    <x v="0"/>
    <x v="2"/>
    <n v="163"/>
    <x v="18"/>
    <s v="September 4, 1998 (United States)"/>
    <x v="38"/>
    <n v="14000"/>
    <s v="Hark Tsui"/>
    <s v="Steven E. de Souza"/>
    <s v="Jean-Claude Van Damme"/>
    <s v="Aruba"/>
    <n v="30000000"/>
    <n v="10319915"/>
    <n v="831099.87401185778"/>
    <n v="-1.9070006875056627"/>
    <s v="Knock Films A.V.V."/>
    <n v="91"/>
  </r>
  <r>
    <s v="I'll Be Home for Christmas"/>
    <x v="1"/>
    <x v="3"/>
    <n v="163"/>
    <x v="18"/>
    <s v="November 13, 1998 (United States)"/>
    <x v="30"/>
    <n v="9600"/>
    <s v="Arlene Sanford"/>
    <s v="Tom Nursall"/>
    <s v="Jonathan Taylor Thomas"/>
    <s v="United States"/>
    <n v="30000000"/>
    <n v="12214338"/>
    <n v="983664.57213438745"/>
    <n v="-1.456129836917891"/>
    <s v="Walt Disney Pictures"/>
    <n v="86"/>
  </r>
  <r>
    <s v="Edge of Seventeen"/>
    <x v="4"/>
    <x v="3"/>
    <n v="163"/>
    <x v="18"/>
    <s v="April 20, 2000 (Australia)"/>
    <x v="8"/>
    <n v="6000"/>
    <s v="David Moreton"/>
    <s v="Todd Stephens"/>
    <s v="Chris Stafford"/>
    <s v="United States"/>
    <n v="700000"/>
    <n v="871759"/>
    <n v="70205.887845849807"/>
    <n v="0.19702578350209174"/>
    <s v="Blue Streak Films"/>
    <n v="99"/>
  </r>
  <r>
    <s v="My Giant"/>
    <x v="1"/>
    <x v="3"/>
    <n v="163"/>
    <x v="18"/>
    <s v="April 10, 1998 (United States)"/>
    <x v="18"/>
    <n v="6600"/>
    <s v="Michael Lehmann"/>
    <s v="Billy Crystal"/>
    <s v="Billy Crystal"/>
    <s v="United States"/>
    <m/>
    <n v="8072007"/>
    <n v="650067.75741106726"/>
    <n v="1"/>
    <s v="Castle Rock Entertainment"/>
    <n v="103"/>
  </r>
  <r>
    <s v="Ringmaster"/>
    <x v="0"/>
    <x v="3"/>
    <n v="163"/>
    <x v="18"/>
    <s v="November 25, 1998 (United States)"/>
    <x v="56"/>
    <n v="4900"/>
    <s v="Neil Abramson"/>
    <s v="Jon Bernstein"/>
    <s v="Jerry Springer"/>
    <s v="United States"/>
    <n v="20000000"/>
    <n v="9257103"/>
    <n v="745507.80088932812"/>
    <n v="-1.1605031293267452"/>
    <s v="Artisan Entertainment"/>
    <n v="90"/>
  </r>
  <r>
    <s v="The General"/>
    <x v="0"/>
    <x v="5"/>
    <n v="163"/>
    <x v="18"/>
    <s v="December 18, 1998 (United States)"/>
    <x v="4"/>
    <n v="8300"/>
    <s v="John Boorman"/>
    <s v="John Boorman"/>
    <s v="Brendan Gleeson"/>
    <s v="United Kingdom"/>
    <m/>
    <n v="1214198"/>
    <n v="97783.73221343875"/>
    <n v="1"/>
    <s v="J &amp; M"/>
    <n v="124"/>
  </r>
  <r>
    <s v="The Acid House"/>
    <x v="9"/>
    <x v="3"/>
    <n v="163"/>
    <x v="18"/>
    <s v="January 1, 1999 (United Kingdom)"/>
    <x v="21"/>
    <n v="7400"/>
    <s v="Paul McGuigan"/>
    <s v="Irvine Welsh"/>
    <s v="Stephen McCole"/>
    <s v="United Kingdom"/>
    <m/>
    <m/>
    <n v="0"/>
    <e v="#DIV/0!"/>
    <s v="Picture Palace North"/>
    <n v="111"/>
  </r>
  <r>
    <s v="Another Day in Paradise"/>
    <x v="0"/>
    <x v="6"/>
    <n v="163"/>
    <x v="18"/>
    <s v="January 22, 1999 (United States)"/>
    <x v="16"/>
    <n v="8400"/>
    <s v="Larry Clark"/>
    <s v="Eddie Little"/>
    <s v="James Woods"/>
    <s v="United States"/>
    <n v="4500000"/>
    <n v="1036818"/>
    <n v="83498.682806324112"/>
    <n v="-3.3402024270411972"/>
    <s v="Chinese Bookie Pictures"/>
    <n v="101"/>
  </r>
  <r>
    <s v="Kissing a Fool"/>
    <x v="0"/>
    <x v="3"/>
    <n v="163"/>
    <x v="18"/>
    <s v="February 27, 1998 (United States)"/>
    <x v="41"/>
    <n v="4800"/>
    <s v="Doug Ellin"/>
    <s v="James Frey"/>
    <s v="David Schwimmer"/>
    <s v="United States"/>
    <m/>
    <n v="4106588"/>
    <n v="330718.3023715415"/>
    <n v="1"/>
    <s v="Largo Entertainment"/>
    <n v="93"/>
  </r>
  <r>
    <s v="A Cool, Dry Place"/>
    <x v="8"/>
    <x v="0"/>
    <n v="163"/>
    <x v="18"/>
    <s v="January 29, 1999 (United States)"/>
    <x v="19"/>
    <n v="2900"/>
    <s v="John N. Smith"/>
    <s v="Michael Grant Jaffe"/>
    <s v="Vince Vaughn"/>
    <s v="United States"/>
    <m/>
    <n v="4390"/>
    <n v="353.54249011857712"/>
    <n v="1"/>
    <s v="Fox 2000 Pictures"/>
    <n v="97"/>
  </r>
  <r>
    <s v="Sour Grapes"/>
    <x v="0"/>
    <x v="3"/>
    <n v="163"/>
    <x v="18"/>
    <s v="April 17, 1998 (United States)"/>
    <x v="1"/>
    <n v="2700"/>
    <s v="Larry David"/>
    <s v="Larry David"/>
    <s v="Steven Weber"/>
    <s v="United States"/>
    <m/>
    <n v="123104"/>
    <n v="9914.00790513834"/>
    <n v="1"/>
    <s v="Castle Rock Entertainment"/>
    <n v="91"/>
  </r>
  <r>
    <s v="Still Crazy"/>
    <x v="0"/>
    <x v="3"/>
    <n v="163"/>
    <x v="18"/>
    <s v="January 22, 1999 (United States)"/>
    <x v="9"/>
    <n v="7800"/>
    <s v="Brian Gibson"/>
    <s v="Dick Clement"/>
    <s v="Stephen Rea"/>
    <s v="United Kingdom"/>
    <m/>
    <n v="524864"/>
    <n v="42269.185770750992"/>
    <n v="1"/>
    <s v="Columbia Pictures"/>
    <n v="95"/>
  </r>
  <r>
    <s v="The Land Girls"/>
    <x v="0"/>
    <x v="0"/>
    <n v="163"/>
    <x v="18"/>
    <s v="June 12, 1998 (United States)"/>
    <x v="21"/>
    <n v="1900"/>
    <s v="David Leland"/>
    <s v="Angela Huth"/>
    <s v="Catherine McCormack"/>
    <s v="United Kingdom"/>
    <m/>
    <n v="238497"/>
    <n v="19207.021245059292"/>
    <n v="1"/>
    <s v="Intermedia Films"/>
    <n v="111"/>
  </r>
  <r>
    <s v="Place VendÃ´me"/>
    <x v="0"/>
    <x v="6"/>
    <n v="163"/>
    <x v="18"/>
    <s v="October 7, 1998 (France)"/>
    <x v="21"/>
    <n v="2100"/>
    <s v="Nicole Garcia"/>
    <s v="Jacques Fieschi"/>
    <s v="Catherine Deneuve"/>
    <s v="France"/>
    <m/>
    <n v="895788"/>
    <n v="72141.029644268783"/>
    <n v="1"/>
    <s v="Les Films Alain Sarde"/>
    <n v="117"/>
  </r>
  <r>
    <s v="Little Men"/>
    <x v="1"/>
    <x v="0"/>
    <n v="163"/>
    <x v="18"/>
    <s v="May 8, 1998 (United States)"/>
    <x v="21"/>
    <n v="506"/>
    <s v="Rodney Gibbons"/>
    <s v="Mark Evan Schwartz"/>
    <s v="Kathleen Fee"/>
    <s v="Canada"/>
    <m/>
    <n v="104255"/>
    <n v="8396.0301383399219"/>
    <n v="1"/>
    <s v="Allegro Films"/>
    <n v="98"/>
  </r>
  <r>
    <s v="Holy Man"/>
    <x v="1"/>
    <x v="3"/>
    <n v="163"/>
    <x v="18"/>
    <s v="October 9, 1998 (United States)"/>
    <x v="38"/>
    <n v="19000"/>
    <s v="Stephen Herek"/>
    <s v="Tom Schulman"/>
    <s v="Eddie Murphy"/>
    <s v="United States"/>
    <n v="60000000"/>
    <n v="12069719"/>
    <n v="972017.88389328076"/>
    <n v="-3.9711182174166608"/>
    <s v="Caravan Pictures"/>
    <n v="114"/>
  </r>
  <r>
    <s v="Your Friends and Neighbors"/>
    <x v="0"/>
    <x v="3"/>
    <n v="163"/>
    <x v="18"/>
    <s v="August 21, 1998 (United States)"/>
    <x v="21"/>
    <n v="7800"/>
    <s v="Neil LaBute"/>
    <s v="Neil LaBute"/>
    <s v="Amy Brenneman"/>
    <s v="United States"/>
    <n v="5000000"/>
    <n v="4714658"/>
    <n v="379688.36660079053"/>
    <n v="-6.052231148049339E-2"/>
    <s v="Polygram Filmed Entertainment"/>
    <n v="100"/>
  </r>
  <r>
    <s v="Zero Effect"/>
    <x v="0"/>
    <x v="3"/>
    <n v="163"/>
    <x v="18"/>
    <s v="January 30, 1998 (United States)"/>
    <x v="15"/>
    <n v="14000"/>
    <s v="Jake Kasdan"/>
    <s v="Jake Kasdan"/>
    <s v="Bill Pullman"/>
    <s v="United States"/>
    <n v="5000000"/>
    <n v="2087471"/>
    <n v="168111.54792490121"/>
    <n v="-1.3952428560684196"/>
    <s v="Castle Rock Entertainment"/>
    <n v="116"/>
  </r>
  <r>
    <s v="Krippendorf's Tribe"/>
    <x v="8"/>
    <x v="3"/>
    <n v="163"/>
    <x v="18"/>
    <s v="February 27, 1998 (United States)"/>
    <x v="18"/>
    <n v="5300"/>
    <s v="Todd Holland"/>
    <s v="Frank Parkin"/>
    <s v="Richard Dreyfuss"/>
    <s v="United States"/>
    <m/>
    <n v="7571115"/>
    <n v="609729.12302371545"/>
    <n v="1"/>
    <s v="Dreyfuss / James Productions"/>
    <n v="94"/>
  </r>
  <r>
    <s v="Hell's Kitchen"/>
    <x v="0"/>
    <x v="6"/>
    <n v="163"/>
    <x v="18"/>
    <s v="January 19, 2001 (Italy)"/>
    <x v="32"/>
    <n v="2500"/>
    <s v="Tony Cinciripini"/>
    <s v="Tony Cinciripini"/>
    <s v="Rosanna Arquette"/>
    <s v="United States"/>
    <n v="6000000"/>
    <n v="11710"/>
    <n v="943.04841897233212"/>
    <n v="-511.38257899231428"/>
    <s v="HK Film Corporation"/>
    <n v="95"/>
  </r>
  <r>
    <s v="Homegrown"/>
    <x v="0"/>
    <x v="3"/>
    <n v="163"/>
    <x v="18"/>
    <s v="April 17, 1998 (United States)"/>
    <x v="1"/>
    <n v="4500"/>
    <s v="Stephen Gyllenhaal"/>
    <s v="Jonah Raskin"/>
    <s v="Billy Bob Thornton"/>
    <s v="United States"/>
    <m/>
    <n v="77910"/>
    <n v="6274.372529644269"/>
    <n v="1"/>
    <s v="Lakeshore International"/>
    <n v="102"/>
  </r>
  <r>
    <s v="Hurlyburly"/>
    <x v="0"/>
    <x v="3"/>
    <n v="163"/>
    <x v="18"/>
    <s v="December 25, 1998 (United States)"/>
    <x v="23"/>
    <n v="9800"/>
    <s v="Anthony Drazan"/>
    <s v="David Rabe"/>
    <s v="Sean Penn"/>
    <s v="United States"/>
    <n v="15000000"/>
    <n v="1808004"/>
    <n v="145605.06521739133"/>
    <n v="-7.2964418220313672"/>
    <s v="FilmColony"/>
    <n v="122"/>
  </r>
  <r>
    <s v="Home Fries"/>
    <x v="8"/>
    <x v="3"/>
    <n v="163"/>
    <x v="18"/>
    <s v="November 25, 1998 (United States)"/>
    <x v="27"/>
    <n v="8200"/>
    <s v="Dean Parisot"/>
    <s v="Vince Gilligan"/>
    <s v="Drew Barrymore"/>
    <s v="United States"/>
    <n v="35000000"/>
    <n v="10493366"/>
    <n v="845068.50691699609"/>
    <n v="-2.3354406965315038"/>
    <s v="Baltimore Pictures"/>
    <n v="91"/>
  </r>
  <r>
    <s v="Sweet Jane"/>
    <x v="4"/>
    <x v="0"/>
    <n v="163"/>
    <x v="18"/>
    <s v="February 1, 1998 (United States)"/>
    <x v="9"/>
    <n v="534"/>
    <s v="Joe Gayton"/>
    <s v="Joe Gayton"/>
    <s v="Samantha Mathis"/>
    <s v="United States"/>
    <m/>
    <m/>
    <n v="0"/>
    <e v="#DIV/0!"/>
    <s v="NEO Motion Pictures"/>
    <n v="83"/>
  </r>
  <r>
    <s v="The Matrix"/>
    <x v="0"/>
    <x v="2"/>
    <n v="166.6"/>
    <x v="19"/>
    <s v="March 31, 1999 (United States)"/>
    <x v="2"/>
    <n v="1700000"/>
    <s v="Lana Wachowski"/>
    <s v="Lilly Wachowski"/>
    <s v="Keanu Reeves"/>
    <s v="United States"/>
    <n v="63000000"/>
    <n v="466364845"/>
    <n v="38387541.095355727"/>
    <n v="0.86491263079660308"/>
    <s v="Warner Bros."/>
    <n v="136"/>
  </r>
  <r>
    <s v="Fight Club"/>
    <x v="0"/>
    <x v="0"/>
    <n v="166.6"/>
    <x v="19"/>
    <s v="October 15, 1999 (United States)"/>
    <x v="63"/>
    <n v="1900000"/>
    <s v="David Fincher"/>
    <s v="Chuck Palahniuk"/>
    <s v="Brad Pitt"/>
    <s v="Germany"/>
    <n v="63000000"/>
    <n v="101209702"/>
    <n v="8330798.5934782606"/>
    <n v="0.37753003165645127"/>
    <s v="Fox 2000 Pictures"/>
    <n v="139"/>
  </r>
  <r>
    <s v="The Talented Mr. Ripley"/>
    <x v="0"/>
    <x v="6"/>
    <n v="166.6"/>
    <x v="19"/>
    <s v="December 25, 1999 (United States)"/>
    <x v="34"/>
    <n v="189000"/>
    <s v="Anthony Minghella"/>
    <s v="Patricia Highsmith"/>
    <s v="Matt Damon"/>
    <s v="United States"/>
    <n v="40000000"/>
    <n v="128799509"/>
    <n v="10601777.766501976"/>
    <n v="0.68943980989865417"/>
    <s v="Miramax"/>
    <n v="139"/>
  </r>
  <r>
    <s v="Eyes Wide Shut"/>
    <x v="3"/>
    <x v="0"/>
    <n v="166.6"/>
    <x v="19"/>
    <s v="July 16, 1999 (United States)"/>
    <x v="34"/>
    <n v="313000"/>
    <s v="Stanley Kubrick"/>
    <s v="Stanley Kubrick"/>
    <s v="Tom Cruise"/>
    <s v="United Kingdom"/>
    <n v="65000000"/>
    <n v="162242684"/>
    <n v="13354560.847035572"/>
    <n v="0.59936560221106794"/>
    <s v="Warner Bros."/>
    <n v="159"/>
  </r>
  <r>
    <s v="The Mummy"/>
    <x v="8"/>
    <x v="2"/>
    <n v="166.6"/>
    <x v="19"/>
    <s v="May 7, 1999 (United States)"/>
    <x v="9"/>
    <n v="401000"/>
    <s v="Stephen Sommers"/>
    <s v="Stephen Sommers"/>
    <s v="Brendan Fraser"/>
    <s v="United States"/>
    <n v="80000000"/>
    <n v="415933406"/>
    <n v="34236415.73102767"/>
    <n v="0.80766151781518603"/>
    <s v="Universal Pictures"/>
    <n v="124"/>
  </r>
  <r>
    <s v="American Pie"/>
    <x v="0"/>
    <x v="3"/>
    <n v="166.6"/>
    <x v="19"/>
    <s v="July 9, 1999 (United States)"/>
    <x v="9"/>
    <n v="385000"/>
    <s v="Paul Weitz"/>
    <s v="Adam Herz"/>
    <s v="Jason Biggs"/>
    <s v="United States"/>
    <n v="11000000"/>
    <n v="235483004"/>
    <n v="19383136.594071146"/>
    <n v="0.95328749925408629"/>
    <s v="Universal Pictures"/>
    <n v="95"/>
  </r>
  <r>
    <s v="The Green Mile"/>
    <x v="0"/>
    <x v="6"/>
    <n v="166.6"/>
    <x v="19"/>
    <s v="December 10, 1999 (United States)"/>
    <x v="60"/>
    <n v="1200000"/>
    <s v="Frank Darabont"/>
    <s v="Stephen King"/>
    <s v="Tom Hanks"/>
    <s v="United States"/>
    <n v="60000000"/>
    <n v="286801374"/>
    <n v="23607267.247233201"/>
    <n v="0.79079598133306017"/>
    <s v="Castle Rock Entertainment"/>
    <n v="189"/>
  </r>
  <r>
    <s v="American Beauty"/>
    <x v="0"/>
    <x v="0"/>
    <n v="166.6"/>
    <x v="19"/>
    <s v="October 1, 1999 (United States)"/>
    <x v="28"/>
    <n v="1100000"/>
    <s v="Sam Mendes"/>
    <s v="Alan Ball"/>
    <s v="Kevin Spacey"/>
    <s v="United States"/>
    <n v="15000000"/>
    <n v="356296601"/>
    <n v="29327575.951877467"/>
    <n v="0.95790024390381423"/>
    <s v="Dreamworks Pictures"/>
    <n v="122"/>
  </r>
  <r>
    <s v="Star Wars: Episode I - The Phantom Menace"/>
    <x v="1"/>
    <x v="2"/>
    <n v="166.6"/>
    <x v="19"/>
    <s v="May 19, 1999 (United States)"/>
    <x v="16"/>
    <n v="748000"/>
    <s v="George Lucas"/>
    <s v="George Lucas"/>
    <s v="Ewan McGregor"/>
    <s v="United States"/>
    <n v="115000000"/>
    <n v="1027082707"/>
    <n v="84541491.593972325"/>
    <n v="0.88803238608125057"/>
    <s v="Lucasfilm"/>
    <n v="136"/>
  </r>
  <r>
    <s v="10 Things I Hate About You"/>
    <x v="8"/>
    <x v="3"/>
    <n v="166.6"/>
    <x v="19"/>
    <s v="March 31, 1999 (United States)"/>
    <x v="4"/>
    <n v="309000"/>
    <s v="Gil Junger"/>
    <s v="Karen McCullah"/>
    <s v="Heath Ledger"/>
    <s v="United States"/>
    <n v="30000000"/>
    <n v="53478579"/>
    <n v="4401942.3228260865"/>
    <n v="0.43902772734481221"/>
    <s v="Touchstone Pictures"/>
    <n v="97"/>
  </r>
  <r>
    <s v="The Sixth Sense"/>
    <x v="8"/>
    <x v="0"/>
    <n v="166.6"/>
    <x v="19"/>
    <s v="August 6, 1999 (United States)"/>
    <x v="31"/>
    <n v="930000"/>
    <s v="M. Night Shyamalan"/>
    <s v="M. Night Shyamalan"/>
    <s v="Bruce Willis"/>
    <s v="United States"/>
    <n v="40000000"/>
    <n v="672806292"/>
    <n v="55380201.703162052"/>
    <n v="0.94054752389265706"/>
    <s v="Hollywood Pictures"/>
    <n v="107"/>
  </r>
  <r>
    <s v="Austin Powers: the Spy Who Shagged Me"/>
    <x v="8"/>
    <x v="2"/>
    <n v="166.6"/>
    <x v="19"/>
    <s v="June 11, 1999 (United States)"/>
    <x v="14"/>
    <n v="221000"/>
    <s v="Jay Roach"/>
    <s v="Mike Myers"/>
    <s v="Mike Myers"/>
    <s v="United States"/>
    <n v="33000000"/>
    <n v="312016928"/>
    <n v="25682816.306719366"/>
    <n v="0.89423650757820417"/>
    <s v="New Line Cinema"/>
    <n v="95"/>
  </r>
  <r>
    <s v="Office Space"/>
    <x v="0"/>
    <x v="3"/>
    <n v="166.6"/>
    <x v="19"/>
    <s v="February 19, 1999 (United States)"/>
    <x v="3"/>
    <n v="248000"/>
    <s v="Mike Judge"/>
    <s v="Mike Judge"/>
    <s v="Ron Livingston"/>
    <s v="United States"/>
    <n v="10000000"/>
    <n v="10828256"/>
    <n v="891298.14703557314"/>
    <n v="7.649024921464731E-2"/>
    <s v="Twentieth Century Fox"/>
    <n v="89"/>
  </r>
  <r>
    <s v="Galaxy Quest"/>
    <x v="1"/>
    <x v="1"/>
    <n v="166.6"/>
    <x v="19"/>
    <s v="December 25, 1999 (United States)"/>
    <x v="4"/>
    <n v="155000"/>
    <s v="Dean Parisot"/>
    <s v="David Howard"/>
    <s v="Tim Allen"/>
    <s v="United States"/>
    <n v="45000000"/>
    <n v="90683916"/>
    <n v="7464397.4335968373"/>
    <n v="0.50377087817866184"/>
    <s v="Dreamworks Pictures"/>
    <n v="102"/>
  </r>
  <r>
    <s v="Notting Hill"/>
    <x v="8"/>
    <x v="3"/>
    <n v="166.6"/>
    <x v="19"/>
    <s v="May 28, 1999 (United States)"/>
    <x v="12"/>
    <n v="286000"/>
    <s v="Roger Michell"/>
    <s v="Richard Curtis"/>
    <s v="Hugh Grant"/>
    <s v="United Kingdom"/>
    <n v="42000000"/>
    <n v="363889678"/>
    <n v="29952579.226679839"/>
    <n v="0.88458040296487883"/>
    <s v="Polygram Filmed Entertainment"/>
    <n v="124"/>
  </r>
  <r>
    <s v="Cruel Intentions"/>
    <x v="0"/>
    <x v="0"/>
    <n v="166.6"/>
    <x v="19"/>
    <s v="March 5, 1999 (United States)"/>
    <x v="8"/>
    <n v="183000"/>
    <s v="Roger Kumble"/>
    <s v="Choderlos de Laclos"/>
    <s v="Sarah Michelle Gellar"/>
    <s v="United States"/>
    <n v="10500000"/>
    <n v="76347426"/>
    <n v="6284328.6420948617"/>
    <n v="0.86247080549906163"/>
    <s v="Columbia Pictures"/>
    <n v="97"/>
  </r>
  <r>
    <s v="The Blair Witch Project"/>
    <x v="0"/>
    <x v="4"/>
    <n v="166.6"/>
    <x v="19"/>
    <s v="July 30, 1999 (United States)"/>
    <x v="16"/>
    <n v="239000"/>
    <s v="Daniel Myrick"/>
    <s v="Daniel Myrick"/>
    <s v="Heather Donahue"/>
    <s v="United States"/>
    <n v="60000"/>
    <n v="248639099"/>
    <n v="20466044.413735177"/>
    <n v="0.99975868638423593"/>
    <s v="Haxan Films"/>
    <n v="81"/>
  </r>
  <r>
    <s v="The Virgin Suicides"/>
    <x v="0"/>
    <x v="0"/>
    <n v="166.6"/>
    <x v="19"/>
    <s v="May 19, 2000 (United States)"/>
    <x v="13"/>
    <n v="147000"/>
    <s v="Sofia Coppola"/>
    <s v="Jeffrey Eugenides"/>
    <s v="Kirsten Dunst"/>
    <s v="United States"/>
    <n v="9000000"/>
    <n v="10410044"/>
    <n v="856874.17509881419"/>
    <n v="0.13545034007541179"/>
    <s v="American Zoetrope"/>
    <n v="97"/>
  </r>
  <r>
    <s v="Magnolia"/>
    <x v="0"/>
    <x v="0"/>
    <n v="166.6"/>
    <x v="19"/>
    <s v="January 7, 2000 (United States)"/>
    <x v="45"/>
    <n v="295000"/>
    <s v="Paul Thomas Anderson"/>
    <s v="Paul Thomas Anderson"/>
    <s v="Tom Cruise"/>
    <s v="United States"/>
    <n v="37000000"/>
    <n v="48451803"/>
    <n v="3988177.0651185769"/>
    <n v="0.23635452740530627"/>
    <s v="Ghoulardi Film Company"/>
    <n v="188"/>
  </r>
  <r>
    <s v="Girl, Interrupted"/>
    <x v="0"/>
    <x v="5"/>
    <n v="166.6"/>
    <x v="19"/>
    <s v="January 14, 2000 (United States)"/>
    <x v="4"/>
    <n v="169000"/>
    <s v="James Mangold"/>
    <s v="Susanna Kaysen"/>
    <s v="Winona Ryder"/>
    <s v="Germany"/>
    <n v="40000000"/>
    <n v="48350205"/>
    <n v="3979814.304841897"/>
    <n v="0.17270257695908425"/>
    <s v="Columbia Pictures"/>
    <n v="127"/>
  </r>
  <r>
    <s v="Stuart Little"/>
    <x v="1"/>
    <x v="1"/>
    <n v="166.6"/>
    <x v="19"/>
    <s v="December 17, 1999 (United States)"/>
    <x v="23"/>
    <n v="128000"/>
    <s v="Rob Minkoff"/>
    <s v="E.B. White"/>
    <s v="Michael J. Fox"/>
    <s v="Germany"/>
    <n v="133000000"/>
    <n v="300135367"/>
    <n v="24704818.252075098"/>
    <n v="0.55686661878804844"/>
    <s v="Columbia Pictures"/>
    <n v="84"/>
  </r>
  <r>
    <s v="Deep Blue Sea"/>
    <x v="0"/>
    <x v="2"/>
    <n v="166.6"/>
    <x v="19"/>
    <s v="July 28, 1999 (United States)"/>
    <x v="23"/>
    <n v="127000"/>
    <s v="Renny Harlin"/>
    <s v="Duncan Kennedy"/>
    <s v="Thomas Jane"/>
    <s v="United States"/>
    <n v="60000000"/>
    <n v="164648142"/>
    <n v="13552559.514426878"/>
    <n v="0.63558653458719261"/>
    <s v="Warner Bros."/>
    <n v="105"/>
  </r>
  <r>
    <s v="The Boondock Saints"/>
    <x v="0"/>
    <x v="2"/>
    <n v="166.6"/>
    <x v="19"/>
    <s v="January 21, 2000 (Canada)"/>
    <x v="40"/>
    <n v="230000"/>
    <s v="Troy Duffy"/>
    <s v="Troy Duffy"/>
    <s v="Willem Dafoe"/>
    <s v="United States"/>
    <n v="6000000"/>
    <n v="30471"/>
    <n v="2508.1366600790511"/>
    <n v="-195.90853598503494"/>
    <s v="Franchise Pictures"/>
    <n v="108"/>
  </r>
  <r>
    <s v="Varsity Blues"/>
    <x v="0"/>
    <x v="3"/>
    <n v="166.6"/>
    <x v="19"/>
    <s v="January 15, 1999 (United States)"/>
    <x v="16"/>
    <n v="43000"/>
    <s v="Brian Robbins"/>
    <s v="W. Peter Iliff"/>
    <s v="James Van Der Beek"/>
    <s v="United States"/>
    <n v="16000000"/>
    <n v="54294169"/>
    <n v="4469075.3732213434"/>
    <n v="0.70530905445850001"/>
    <s v="MTV Films"/>
    <n v="106"/>
  </r>
  <r>
    <s v="She's All That"/>
    <x v="8"/>
    <x v="3"/>
    <n v="166.6"/>
    <x v="19"/>
    <s v="January 29, 1999 (United States)"/>
    <x v="23"/>
    <n v="86000"/>
    <s v="Robert Iscove"/>
    <s v="R. Lee Fleming Jr."/>
    <s v="Freddie Prinze Jr."/>
    <s v="United States"/>
    <n v="10000000"/>
    <n v="103166989"/>
    <n v="8491907.2961462438"/>
    <n v="0.90306976973031561"/>
    <s v="Miramax"/>
    <n v="95"/>
  </r>
  <r>
    <s v="Sleepy Hollow"/>
    <x v="0"/>
    <x v="7"/>
    <n v="166.6"/>
    <x v="19"/>
    <s v="November 19, 1999 (United States)"/>
    <x v="4"/>
    <n v="338000"/>
    <s v="Tim Burton"/>
    <s v="Washington Irving"/>
    <s v="Johnny Depp"/>
    <s v="United States"/>
    <n v="100000000"/>
    <n v="206071502"/>
    <n v="16962209.601383399"/>
    <n v="0.5147315420644627"/>
    <s v="Paramount Pictures"/>
    <n v="105"/>
  </r>
  <r>
    <s v="Lake Placid"/>
    <x v="0"/>
    <x v="2"/>
    <n v="166.6"/>
    <x v="19"/>
    <s v="July 16, 1999 (United States)"/>
    <x v="46"/>
    <n v="56000"/>
    <s v="Steve Miner"/>
    <s v="David E. Kelley"/>
    <s v="Bridget Fonda"/>
    <s v="United States"/>
    <n v="35000000"/>
    <n v="56870414"/>
    <n v="4681131.9033596832"/>
    <n v="0.38456576032662609"/>
    <s v="Fox 2000 Pictures"/>
    <n v="82"/>
  </r>
  <r>
    <s v="Toy Story 2"/>
    <x v="2"/>
    <x v="10"/>
    <n v="166.6"/>
    <x v="19"/>
    <s v="November 24, 1999 (United States)"/>
    <x v="6"/>
    <n v="540000"/>
    <s v="John Lasseter"/>
    <s v="John Lasseter"/>
    <s v="Tom Hanks"/>
    <s v="United States"/>
    <n v="90000000"/>
    <n v="497375381"/>
    <n v="40940088.179150194"/>
    <n v="0.81905015117746649"/>
    <s v="Pixar Animation Studios"/>
    <n v="92"/>
  </r>
  <r>
    <s v="Dogma"/>
    <x v="0"/>
    <x v="1"/>
    <n v="166.6"/>
    <x v="19"/>
    <s v="November 12, 1999 (United States)"/>
    <x v="4"/>
    <n v="210000"/>
    <s v="Kevin Smith"/>
    <s v="Kevin Smith"/>
    <s v="Ben Affleck"/>
    <s v="United States"/>
    <n v="10000000"/>
    <n v="31429330"/>
    <n v="2587018.9614624507"/>
    <n v="0.6818258613848911"/>
    <s v="View Askew Productions"/>
    <n v="130"/>
  </r>
  <r>
    <s v="Tarzan"/>
    <x v="2"/>
    <x v="10"/>
    <n v="166.6"/>
    <x v="19"/>
    <s v="June 18, 1999 (United States)"/>
    <x v="4"/>
    <n v="210000"/>
    <s v="Chris Buck"/>
    <s v="Tab Murphy"/>
    <s v="Tony Goldwyn"/>
    <s v="United States"/>
    <n v="130000000"/>
    <n v="448191819"/>
    <n v="36891678.382114626"/>
    <n v="0.70994562040410647"/>
    <s v="Walt Disney Pictures"/>
    <n v="88"/>
  </r>
  <r>
    <s v="Election"/>
    <x v="0"/>
    <x v="3"/>
    <n v="166.6"/>
    <x v="19"/>
    <s v="May 7, 1999 (United States)"/>
    <x v="13"/>
    <n v="92000"/>
    <s v="Alexander Payne"/>
    <s v="Tom Perrotta"/>
    <s v="Matthew Broderick"/>
    <s v="United States"/>
    <n v="25000000"/>
    <n v="14902041"/>
    <n v="1226620.5684782609"/>
    <n v="-0.67762254848178183"/>
    <s v="Bona Fide Productions"/>
    <n v="103"/>
  </r>
  <r>
    <s v="Being John Malkovich"/>
    <x v="0"/>
    <x v="3"/>
    <n v="166.6"/>
    <x v="19"/>
    <s v="December 3, 1999 (United States)"/>
    <x v="3"/>
    <n v="319000"/>
    <s v="Spike Jonze"/>
    <s v="Charlie Kaufman"/>
    <s v="John Cusack"/>
    <s v="United States"/>
    <n v="13000000"/>
    <n v="23106667"/>
    <n v="1901961.8192687747"/>
    <n v="0.43739181423266282"/>
    <s v="Astralwerks"/>
    <n v="113"/>
  </r>
  <r>
    <s v="The Iron Giant"/>
    <x v="1"/>
    <x v="10"/>
    <n v="166.6"/>
    <x v="19"/>
    <s v="August 6, 1999 (United States)"/>
    <x v="45"/>
    <n v="177000"/>
    <s v="Brad Bird"/>
    <s v="Tim McCanlies"/>
    <s v="Eli Marienthal"/>
    <s v="United States"/>
    <n v="70000000"/>
    <n v="23180087"/>
    <n v="1908005.1848814229"/>
    <n v="-2.0198333595555531"/>
    <s v="Warner Bros."/>
    <n v="86"/>
  </r>
  <r>
    <s v="The World Is Not Enough"/>
    <x v="8"/>
    <x v="2"/>
    <n v="166.6"/>
    <x v="19"/>
    <s v="November 19, 1999 (United States)"/>
    <x v="5"/>
    <n v="191000"/>
    <s v="Michael Apted"/>
    <s v="Neal Purvis"/>
    <s v="Pierce Brosnan"/>
    <s v="United Kingdom"/>
    <n v="135000000"/>
    <n v="361832400"/>
    <n v="29783240.039525691"/>
    <n v="0.62689908366414948"/>
    <s v="Danjaq"/>
    <n v="128"/>
  </r>
  <r>
    <s v="Romance"/>
    <x v="9"/>
    <x v="0"/>
    <n v="166.6"/>
    <x v="19"/>
    <s v="April 14, 1999 (France)"/>
    <x v="11"/>
    <n v="10000"/>
    <s v="Catherine Breillat"/>
    <s v="Catherine Breillat"/>
    <s v="Caroline Ducey"/>
    <s v="France"/>
    <m/>
    <n v="1585642"/>
    <n v="130517.76541501976"/>
    <n v="1"/>
    <s v="Flach Film"/>
    <n v="84"/>
  </r>
  <r>
    <s v="Mystery Men"/>
    <x v="8"/>
    <x v="2"/>
    <n v="166.6"/>
    <x v="19"/>
    <s v="August 6, 1999 (United States)"/>
    <x v="10"/>
    <n v="64000"/>
    <s v="Kinka Usher"/>
    <s v="Neil Cuthbert"/>
    <s v="Ben Stiller"/>
    <s v="United States"/>
    <n v="68000000"/>
    <n v="33461011"/>
    <n v="2754251.2018774701"/>
    <n v="-1.0322159423096928"/>
    <s v="Universal Pictures"/>
    <n v="121"/>
  </r>
  <r>
    <s v="Wild Wild West"/>
    <x v="8"/>
    <x v="2"/>
    <n v="166.6"/>
    <x v="19"/>
    <s v="June 30, 1999 (United States)"/>
    <x v="38"/>
    <n v="155000"/>
    <s v="Barry Sonnenfeld"/>
    <s v="Jim Thomas"/>
    <s v="Will Smith"/>
    <s v="United States"/>
    <n v="170000000"/>
    <n v="222104681"/>
    <n v="18281936.687055334"/>
    <n v="0.23459515020307023"/>
    <s v="Peters Entertainment"/>
    <n v="106"/>
  </r>
  <r>
    <s v="Big Daddy"/>
    <x v="8"/>
    <x v="3"/>
    <n v="166.6"/>
    <x v="19"/>
    <s v="June 25, 1999 (United States)"/>
    <x v="5"/>
    <n v="205000"/>
    <s v="Dennis Dugan"/>
    <s v="Steve Franks"/>
    <s v="Adam Sandler"/>
    <s v="United States"/>
    <n v="34200000"/>
    <n v="234801895"/>
    <n v="19327072.977766797"/>
    <n v="0.85434529819275951"/>
    <s v="Jack Giarraputo Productions"/>
    <n v="93"/>
  </r>
  <r>
    <s v="The Ninth Gate"/>
    <x v="0"/>
    <x v="16"/>
    <n v="166.6"/>
    <x v="19"/>
    <s v="March 10, 2000 (United States)"/>
    <x v="17"/>
    <n v="172000"/>
    <s v="Roman Polanski"/>
    <s v="Arturo PÃ©rez-Reverte"/>
    <s v="Johnny Depp"/>
    <s v="France"/>
    <n v="38000000"/>
    <n v="58401898"/>
    <n v="4807191.8017786555"/>
    <n v="0.34933621506616103"/>
    <s v="Artisan Entertainment"/>
    <n v="133"/>
  </r>
  <r>
    <s v="Double Jeopardy"/>
    <x v="0"/>
    <x v="6"/>
    <n v="166.6"/>
    <x v="19"/>
    <s v="September 24, 1999 (United States)"/>
    <x v="16"/>
    <n v="78000"/>
    <s v="Bruce Beresford"/>
    <s v="David Weisberg"/>
    <s v="Ashley Judd"/>
    <s v="United States"/>
    <n v="70000000"/>
    <n v="177841558"/>
    <n v="14638539.309683794"/>
    <n v="0.60639121256461326"/>
    <s v="Paramount Pictures"/>
    <n v="105"/>
  </r>
  <r>
    <s v="The Insider"/>
    <x v="0"/>
    <x v="5"/>
    <n v="166.6"/>
    <x v="19"/>
    <s v="November 5, 1999 (United States)"/>
    <x v="40"/>
    <n v="163000"/>
    <s v="Michael Mann"/>
    <s v="Marie Brenner"/>
    <s v="Russell Crowe"/>
    <s v="United States"/>
    <n v="90000000"/>
    <n v="60289912"/>
    <n v="4962598.487747035"/>
    <n v="-0.49278705200299511"/>
    <s v="Touchstone Pictures"/>
    <n v="157"/>
  </r>
  <r>
    <s v="Deuce Bigalow: Male Gigolo"/>
    <x v="0"/>
    <x v="3"/>
    <n v="166.6"/>
    <x v="19"/>
    <s v="December 10, 1999 (United States)"/>
    <x v="46"/>
    <n v="72000"/>
    <s v="Mike Mitchell"/>
    <s v="Harris Goldberg"/>
    <s v="Rob Schneider"/>
    <s v="United States"/>
    <n v="17000000"/>
    <n v="92938755"/>
    <n v="7649998.3117588926"/>
    <n v="0.81708384193440076"/>
    <s v="Happy Madison Productions"/>
    <n v="88"/>
  </r>
  <r>
    <s v="The 13th Warrior"/>
    <x v="0"/>
    <x v="2"/>
    <n v="166.6"/>
    <x v="19"/>
    <s v="August 27, 1999 (United States)"/>
    <x v="14"/>
    <n v="119000"/>
    <s v="John McTiernan"/>
    <s v="Michael Crichton"/>
    <s v="Antonio Banderas"/>
    <s v="United States"/>
    <n v="160000000"/>
    <n v="61698899"/>
    <n v="5078575.3821146246"/>
    <n v="-1.5932391435380395"/>
    <s v="Touchstone Pictures"/>
    <n v="102"/>
  </r>
  <r>
    <s v="Life"/>
    <x v="0"/>
    <x v="3"/>
    <n v="166.6"/>
    <x v="19"/>
    <s v="April 16, 1999 (United States)"/>
    <x v="8"/>
    <n v="47000"/>
    <s v="Ted Demme"/>
    <s v="Robert Ramsey"/>
    <s v="Eddie Murphy"/>
    <s v="United States"/>
    <n v="80000000"/>
    <n v="73475268"/>
    <n v="6047914.8462450588"/>
    <n v="-8.8801744826572118E-2"/>
    <s v="Imagine Entertainment"/>
    <n v="108"/>
  </r>
  <r>
    <s v="End of Days"/>
    <x v="0"/>
    <x v="2"/>
    <n v="166.6"/>
    <x v="19"/>
    <s v="November 24, 1999 (United States)"/>
    <x v="1"/>
    <n v="107000"/>
    <s v="Peter Hyams"/>
    <s v="Andrew W. Marlowe"/>
    <s v="Arnold Schwarzenegger"/>
    <s v="United States"/>
    <n v="100000000"/>
    <n v="211989043"/>
    <n v="17449295.733102765"/>
    <n v="0.52827750630488957"/>
    <s v="Beacon Communications"/>
    <n v="122"/>
  </r>
  <r>
    <s v="The Thomas Crown Affair"/>
    <x v="0"/>
    <x v="6"/>
    <n v="166.6"/>
    <x v="19"/>
    <s v="August 6, 1999 (United States)"/>
    <x v="15"/>
    <n v="89000"/>
    <s v="John McTiernan"/>
    <s v="Alan Trustman"/>
    <s v="Pierce Brosnan"/>
    <s v="United States"/>
    <n v="48000000"/>
    <n v="124305181"/>
    <n v="10231839.50326087"/>
    <n v="0.6138535850730148"/>
    <s v="United Artists"/>
    <n v="113"/>
  </r>
  <r>
    <s v="Drop Dead Gorgeous"/>
    <x v="8"/>
    <x v="3"/>
    <n v="166.6"/>
    <x v="19"/>
    <s v="July 23, 1999 (United States)"/>
    <x v="14"/>
    <n v="34000"/>
    <s v="Michael Patrick Jann"/>
    <s v="Lona Williams"/>
    <s v="Kirsten Dunst"/>
    <s v="Germany"/>
    <n v="15000000"/>
    <n v="10571408"/>
    <n v="870156.40948616597"/>
    <n v="-0.41892168006380986"/>
    <s v="New Line Cinema"/>
    <n v="97"/>
  </r>
  <r>
    <s v="Boys Don't Cry"/>
    <x v="0"/>
    <x v="5"/>
    <n v="166.6"/>
    <x v="19"/>
    <s v="March 31, 2000 (United States)"/>
    <x v="24"/>
    <n v="94000"/>
    <s v="Kimberly Peirce"/>
    <s v="Kimberly Peirce"/>
    <s v="Hilary Swank"/>
    <s v="United States"/>
    <n v="2000000"/>
    <n v="11540607"/>
    <n v="949933.36274703557"/>
    <n v="0.82669889027500898"/>
    <s v="Fox Searchlight Pictures"/>
    <n v="118"/>
  </r>
  <r>
    <s v="8MM"/>
    <x v="0"/>
    <x v="6"/>
    <n v="166.6"/>
    <x v="19"/>
    <s v="February 26, 1999 (United States)"/>
    <x v="16"/>
    <n v="127000"/>
    <s v="Joel Schumacher"/>
    <s v="Andrew Kevin Walker"/>
    <s v="Nicolas Cage"/>
    <s v="Germany"/>
    <n v="40000000"/>
    <n v="96618699"/>
    <n v="7952902.793181818"/>
    <n v="0.58600146333992764"/>
    <s v="Columbia Pictures"/>
    <n v="123"/>
  </r>
  <r>
    <s v="House on Haunted Hill"/>
    <x v="0"/>
    <x v="6"/>
    <n v="166.6"/>
    <x v="19"/>
    <s v="October 29, 1999 (United States)"/>
    <x v="41"/>
    <n v="54000"/>
    <s v="William Malone"/>
    <s v="Robb White"/>
    <s v="Geoffrey Rush"/>
    <s v="United States"/>
    <n v="37000000"/>
    <n v="42593455"/>
    <n v="3505963.2425889326"/>
    <n v="0.13132193666843886"/>
    <s v="Dark Castle Entertainment"/>
    <n v="93"/>
  </r>
  <r>
    <s v="But I'm a Cheerleader"/>
    <x v="0"/>
    <x v="3"/>
    <n v="166.6"/>
    <x v="19"/>
    <s v="August 11, 2000 (United States)"/>
    <x v="17"/>
    <n v="29000"/>
    <s v="Jamie Babbit"/>
    <s v="Brian Peterson"/>
    <s v="Natasha Lyonne"/>
    <s v="United States"/>
    <n v="1200000"/>
    <n v="2595216"/>
    <n v="213618.07588932806"/>
    <n v="0.53761074222723659"/>
    <s v="Cheerleader LLC"/>
    <n v="85"/>
  </r>
  <r>
    <s v="Never Been Kissed"/>
    <x v="8"/>
    <x v="3"/>
    <n v="166.6"/>
    <x v="19"/>
    <s v="April 9, 1999 (United States)"/>
    <x v="10"/>
    <n v="85000"/>
    <s v="Raja Gosnell"/>
    <s v="Abby Kohn"/>
    <s v="Drew Barrymore"/>
    <s v="United States"/>
    <n v="25000000"/>
    <n v="84565230"/>
    <n v="6960754.6037549404"/>
    <n v="0.70437022402706173"/>
    <s v="Fox 2000 Pictures"/>
    <n v="107"/>
  </r>
  <r>
    <s v="Jawbreaker"/>
    <x v="0"/>
    <x v="3"/>
    <n v="166.6"/>
    <x v="19"/>
    <s v="February 19, 1999 (United States)"/>
    <x v="41"/>
    <n v="25000"/>
    <s v="Darren Stein"/>
    <s v="Darren Stein"/>
    <s v="Rose McGowan"/>
    <s v="United States"/>
    <n v="3500000"/>
    <n v="3117085"/>
    <n v="256574.28903162054"/>
    <n v="-0.122843939129026"/>
    <s v="Crossroads Films"/>
    <n v="87"/>
  </r>
  <r>
    <s v="The Bone Collector"/>
    <x v="0"/>
    <x v="6"/>
    <n v="166.6"/>
    <x v="19"/>
    <s v="November 5, 1999 (United States)"/>
    <x v="17"/>
    <n v="159000"/>
    <s v="Phillip Noyce"/>
    <s v="Jeffery Deaver"/>
    <s v="Denzel Washington"/>
    <s v="United States"/>
    <n v="73000000"/>
    <n v="151493655"/>
    <n v="12469784.052865611"/>
    <n v="0.51813163396183159"/>
    <s v="Columbia Pictures"/>
    <n v="118"/>
  </r>
  <r>
    <s v="Any Given Sunday"/>
    <x v="0"/>
    <x v="0"/>
    <n v="166.6"/>
    <x v="19"/>
    <s v="December 22, 1999 (United States)"/>
    <x v="15"/>
    <n v="114000"/>
    <s v="Oliver Stone"/>
    <s v="Daniel Pyne"/>
    <s v="Al Pacino"/>
    <s v="United States"/>
    <n v="55000000"/>
    <n v="100230832"/>
    <n v="8250225.5984189725"/>
    <n v="0.4512666521614826"/>
    <s v="Warner Bros."/>
    <n v="162"/>
  </r>
  <r>
    <s v="A Walk on the Moon"/>
    <x v="0"/>
    <x v="0"/>
    <n v="166.6"/>
    <x v="19"/>
    <s v="April 23, 1999 (United States)"/>
    <x v="14"/>
    <n v="8100"/>
    <s v="Tony Goldwyn"/>
    <s v="Pamela Gray"/>
    <s v="Diane Lane"/>
    <s v="United States"/>
    <n v="14000000"/>
    <n v="4750660"/>
    <n v="391037.52766798419"/>
    <n v="-1.9469589488618424"/>
    <s v="Miramax"/>
    <n v="107"/>
  </r>
  <r>
    <s v="Summer of Sam"/>
    <x v="0"/>
    <x v="6"/>
    <n v="166.6"/>
    <x v="19"/>
    <s v="July 2, 1999 (United States)"/>
    <x v="17"/>
    <n v="37000"/>
    <s v="Spike Lee"/>
    <s v="Spike Lee"/>
    <s v="John Leguizamo"/>
    <s v="United States"/>
    <n v="22000000"/>
    <n v="19288130"/>
    <n v="1587649.435770751"/>
    <n v="-0.14059787029639473"/>
    <s v="Touchstone Pictures"/>
    <n v="142"/>
  </r>
  <r>
    <s v="The Cider House Rules"/>
    <x v="8"/>
    <x v="0"/>
    <n v="166.6"/>
    <x v="19"/>
    <s v="January 7, 2000 (United States)"/>
    <x v="34"/>
    <n v="95000"/>
    <s v="Lasse HallstrÃ¶m"/>
    <s v="John Irving"/>
    <s v="Tobey Maguire"/>
    <s v="United States"/>
    <n v="24000000"/>
    <n v="88545092"/>
    <n v="7288346.01146245"/>
    <n v="0.72895166227846941"/>
    <s v="FilmColony"/>
    <n v="126"/>
  </r>
  <r>
    <s v="October Sky"/>
    <x v="1"/>
    <x v="5"/>
    <n v="166.6"/>
    <x v="19"/>
    <s v="February 19, 1999 (United States)"/>
    <x v="40"/>
    <n v="85000"/>
    <s v="Joe Johnston"/>
    <s v="Homer H. Hickam Jr."/>
    <s v="Jake Gyllenhaal"/>
    <s v="United States"/>
    <n v="25000000"/>
    <n v="34698753"/>
    <n v="2856132.5344861657"/>
    <n v="0.27951301304689535"/>
    <s v="Universal Pictures"/>
    <n v="108"/>
  </r>
  <r>
    <s v="The Haunting"/>
    <x v="8"/>
    <x v="7"/>
    <n v="166.6"/>
    <x v="19"/>
    <s v="July 23, 1999 (United States)"/>
    <x v="18"/>
    <n v="73000"/>
    <s v="Jan de Bont"/>
    <s v="David Self"/>
    <s v="Liam Neeson"/>
    <s v="United States"/>
    <n v="80000000"/>
    <n v="177311151"/>
    <n v="14594880.314525692"/>
    <n v="0.54881574255868426"/>
    <s v="Dreamworks Pictures"/>
    <n v="113"/>
  </r>
  <r>
    <s v="eXistenZ"/>
    <x v="0"/>
    <x v="4"/>
    <n v="166.6"/>
    <x v="19"/>
    <s v="April 23, 1999 (United States)"/>
    <x v="8"/>
    <n v="96000"/>
    <s v="David Cronenberg"/>
    <s v="David Cronenberg"/>
    <s v="Jude Law"/>
    <s v="United Kingdom"/>
    <n v="15000000"/>
    <n v="2856712"/>
    <n v="235142.40079051381"/>
    <n v="-4.2507918194063663"/>
    <s v="Dimension Films"/>
    <n v="97"/>
  </r>
  <r>
    <s v="For Love of the Game"/>
    <x v="8"/>
    <x v="0"/>
    <n v="166.6"/>
    <x v="19"/>
    <s v="September 17, 1999 (United States)"/>
    <x v="14"/>
    <n v="33000"/>
    <s v="Sam Raimi"/>
    <s v="Michael Shaara"/>
    <s v="Kevin Costner"/>
    <s v="United States"/>
    <n v="80000000"/>
    <n v="46112640"/>
    <n v="3795635.2885375493"/>
    <n v="-0.73488223619380721"/>
    <s v="Universal Pictures"/>
    <n v="137"/>
  </r>
  <r>
    <s v="Bringing Out the Dead"/>
    <x v="0"/>
    <x v="0"/>
    <n v="166.6"/>
    <x v="19"/>
    <s v="October 22, 1999 (United States)"/>
    <x v="8"/>
    <n v="65000"/>
    <s v="Martin Scorsese"/>
    <s v="Joe Connelly"/>
    <s v="Nicolas Cage"/>
    <s v="United States"/>
    <n v="55000000"/>
    <n v="16797191"/>
    <n v="1382614.6346837943"/>
    <n v="-2.2743570040966969"/>
    <s v="De Fina-Cappa"/>
    <n v="121"/>
  </r>
  <r>
    <s v="Three Kings"/>
    <x v="0"/>
    <x v="2"/>
    <n v="166.6"/>
    <x v="19"/>
    <s v="October 1, 1999 (United States)"/>
    <x v="12"/>
    <n v="163000"/>
    <s v="David O. Russell"/>
    <s v="John Ridley"/>
    <s v="George Clooney"/>
    <s v="United States"/>
    <n v="75000000"/>
    <n v="107752036"/>
    <n v="8869312.8446640316"/>
    <n v="0.30395746768070347"/>
    <s v="Warner Bros."/>
    <n v="114"/>
  </r>
  <r>
    <s v="Go"/>
    <x v="0"/>
    <x v="3"/>
    <n v="166.6"/>
    <x v="19"/>
    <s v="April 9, 1999 (United States)"/>
    <x v="13"/>
    <n v="68000"/>
    <s v="Doug Liman"/>
    <s v="John August"/>
    <s v="Sarah Polley"/>
    <s v="United States"/>
    <n v="20000000"/>
    <n v="28451622"/>
    <n v="2341917.1073122527"/>
    <n v="0.29705237894697178"/>
    <s v="Columbia Pictures"/>
    <n v="102"/>
  </r>
  <r>
    <s v="Payback"/>
    <x v="0"/>
    <x v="2"/>
    <n v="166.6"/>
    <x v="19"/>
    <s v="February 5, 1999 (United States)"/>
    <x v="12"/>
    <n v="133000"/>
    <s v="Brian Helgeland"/>
    <s v="Donald E. Westlake"/>
    <s v="Mel Gibson"/>
    <s v="United States"/>
    <n v="90000000"/>
    <n v="161626121"/>
    <n v="13303810.157411067"/>
    <n v="0.44315931457638585"/>
    <s v="Icon Entertainment International"/>
    <n v="100"/>
  </r>
  <r>
    <s v="South Park: Bigger, Longer &amp; Uncut"/>
    <x v="0"/>
    <x v="10"/>
    <n v="166.6"/>
    <x v="19"/>
    <s v="June 30, 1999 (United States)"/>
    <x v="3"/>
    <n v="195000"/>
    <s v="Trey Parker"/>
    <s v="Trey Parker"/>
    <s v="Trey Parker"/>
    <s v="United States"/>
    <n v="21000000"/>
    <n v="83137603"/>
    <n v="6843243.4089920949"/>
    <n v="0.74740671799257907"/>
    <s v="Scott Rudin Productions"/>
    <n v="81"/>
  </r>
  <r>
    <s v="The Straight Story"/>
    <x v="2"/>
    <x v="5"/>
    <n v="166.6"/>
    <x v="19"/>
    <s v="November 3, 1999 (France)"/>
    <x v="45"/>
    <n v="84000"/>
    <s v="David Lynch"/>
    <s v="John Roach"/>
    <s v="Richard Farnsworth"/>
    <s v="France"/>
    <n v="10000000"/>
    <n v="6416569"/>
    <n v="528162.25069169956"/>
    <n v="-0.55846527949750091"/>
    <s v="Asymmetrical Productions"/>
    <n v="112"/>
  </r>
  <r>
    <s v="Idle Hands"/>
    <x v="0"/>
    <x v="3"/>
    <n v="166.6"/>
    <x v="19"/>
    <s v="April 30, 1999 (United States)"/>
    <x v="19"/>
    <n v="41000"/>
    <s v="Rodman Flender"/>
    <s v="Terri Hughes Burton"/>
    <s v="Devon Sawa"/>
    <s v="United States"/>
    <n v="25000000"/>
    <n v="4152230"/>
    <n v="341779.40612648218"/>
    <n v="-5.0208610794681414"/>
    <s v="Columbia Pictures"/>
    <n v="92"/>
  </r>
  <r>
    <s v="Bowfinger"/>
    <x v="8"/>
    <x v="3"/>
    <n v="166.6"/>
    <x v="19"/>
    <s v="August 13, 1999 (United States)"/>
    <x v="5"/>
    <n v="68000"/>
    <s v="Frank Oz"/>
    <s v="Steve Martin"/>
    <s v="Steve Martin"/>
    <s v="United States"/>
    <n v="55000000"/>
    <n v="98625775"/>
    <n v="8118109.7406126475"/>
    <n v="0.44233644805325989"/>
    <s v="Universal Pictures"/>
    <n v="97"/>
  </r>
  <r>
    <s v="Detroit Rock City"/>
    <x v="0"/>
    <x v="3"/>
    <n v="166.6"/>
    <x v="19"/>
    <s v="August 13, 1999 (United States)"/>
    <x v="15"/>
    <n v="36000"/>
    <s v="Adam Rifkin"/>
    <s v="Carl V. DuprÃ©"/>
    <s v="Edward Furlong"/>
    <s v="United States"/>
    <n v="34000000"/>
    <n v="4217115"/>
    <n v="347120.23666007904"/>
    <n v="-7.062383880923333"/>
    <s v="New Line Cinema"/>
    <n v="95"/>
  </r>
  <r>
    <s v="The General's Daughter"/>
    <x v="0"/>
    <x v="6"/>
    <n v="166.6"/>
    <x v="19"/>
    <s v="June 18, 1999 (United States)"/>
    <x v="5"/>
    <n v="55000"/>
    <s v="Simon West"/>
    <s v="Nelson DeMille"/>
    <s v="John Travolta"/>
    <s v="United States"/>
    <n v="95000000"/>
    <n v="149705852"/>
    <n v="12322625.960079052"/>
    <n v="0.36542226819563473"/>
    <s v="Paramount Pictures"/>
    <n v="116"/>
  </r>
  <r>
    <s v="The Messenger: The Story of Joan of Arc"/>
    <x v="0"/>
    <x v="1"/>
    <n v="166.6"/>
    <x v="19"/>
    <s v="November 12, 1999 (United States)"/>
    <x v="5"/>
    <n v="65000"/>
    <s v="Luc Besson"/>
    <s v="Andrew Birkin"/>
    <s v="Milla Jovovich"/>
    <s v="France"/>
    <n v="85000000"/>
    <n v="66976317"/>
    <n v="5512971.5475296443"/>
    <n v="-0.2691053167345705"/>
    <s v="Columbia Pictures"/>
    <n v="148"/>
  </r>
  <r>
    <s v="Man on the Moon"/>
    <x v="0"/>
    <x v="5"/>
    <n v="166.6"/>
    <x v="19"/>
    <s v="December 22, 1999 (United States)"/>
    <x v="34"/>
    <n v="126000"/>
    <s v="Milos Forman"/>
    <s v="Scott Alexander"/>
    <s v="Jim Carrey"/>
    <s v="United Kingdom"/>
    <n v="82000000"/>
    <n v="47434430"/>
    <n v="3904434.8013833989"/>
    <n v="-0.72870212628253361"/>
    <s v="Universal Pictures"/>
    <n v="118"/>
  </r>
  <r>
    <s v="Ratcatcher"/>
    <x v="4"/>
    <x v="0"/>
    <n v="166.6"/>
    <x v="19"/>
    <s v="November 12, 1999 (United Kingdom)"/>
    <x v="24"/>
    <n v="9200"/>
    <s v="Lynne Ramsay"/>
    <s v="Lynne Ramsay"/>
    <s v="Tommy Flanagan"/>
    <s v="United Kingdom"/>
    <n v="30000"/>
    <n v="217244"/>
    <n v="17881.843083003951"/>
    <n v="0.86190642779547422"/>
    <s v="PathÃ© Pictures International"/>
    <n v="94"/>
  </r>
  <r>
    <s v="Ravenous"/>
    <x v="0"/>
    <x v="1"/>
    <n v="166.6"/>
    <x v="19"/>
    <s v="March 19, 1999 (United States)"/>
    <x v="9"/>
    <n v="38000"/>
    <s v="Antonia Bird"/>
    <s v="Ted Griffin"/>
    <s v="Guy Pearce"/>
    <s v="United Kingdom"/>
    <n v="12000000"/>
    <n v="2062405"/>
    <n v="169761.20207509882"/>
    <n v="-4.8184498195068377"/>
    <s v="ETIC Films"/>
    <n v="101"/>
  </r>
  <r>
    <s v="Entrapment"/>
    <x v="8"/>
    <x v="2"/>
    <n v="166.6"/>
    <x v="19"/>
    <s v="April 30, 1999 (United States)"/>
    <x v="21"/>
    <n v="110000"/>
    <s v="Jon Amiel"/>
    <s v="Ronald Bass"/>
    <s v="Sean Connery"/>
    <s v="United States"/>
    <n v="66000000"/>
    <n v="212404396"/>
    <n v="17483484.374308299"/>
    <n v="0.68927196779863253"/>
    <s v="Twentieth Century Fox"/>
    <n v="113"/>
  </r>
  <r>
    <s v="Mansfield Park"/>
    <x v="8"/>
    <x v="3"/>
    <n v="166.6"/>
    <x v="19"/>
    <s v="December 25, 1999 (United States)"/>
    <x v="12"/>
    <n v="23000"/>
    <s v="Patricia Rozema"/>
    <s v="Jane Austen"/>
    <s v="Frances O'Connor"/>
    <s v="United Kingdom"/>
    <m/>
    <n v="4775847"/>
    <n v="393110.72638339922"/>
    <n v="1"/>
    <s v="Arts Council of England"/>
    <n v="112"/>
  </r>
  <r>
    <s v="Stir of Echoes"/>
    <x v="0"/>
    <x v="4"/>
    <n v="166.6"/>
    <x v="19"/>
    <s v="September 10, 1999 (United States)"/>
    <x v="9"/>
    <n v="77000"/>
    <s v="David Koepp"/>
    <s v="Richard Matheson"/>
    <s v="Kevin Bacon"/>
    <s v="United States"/>
    <n v="12000000"/>
    <n v="21142914"/>
    <n v="1740320.8855731224"/>
    <n v="0.43243395872489476"/>
    <s v="Artisan Entertainment"/>
    <n v="99"/>
  </r>
  <r>
    <s v="Pola X"/>
    <x v="4"/>
    <x v="0"/>
    <n v="166.6"/>
    <x v="19"/>
    <s v="October 9, 1999 (Japan)"/>
    <x v="1"/>
    <n v="4600"/>
    <s v="Leos Carax"/>
    <s v="Leos Carax"/>
    <s v="Guillaume Depardieu"/>
    <s v="France"/>
    <m/>
    <m/>
    <n v="0"/>
    <e v="#DIV/0!"/>
    <s v="ARD Degeto Film"/>
    <n v="134"/>
  </r>
  <r>
    <s v="Ghost Dog: The Way of the Samurai"/>
    <x v="0"/>
    <x v="2"/>
    <n v="166.6"/>
    <x v="19"/>
    <s v="March 24, 2000 (United States)"/>
    <x v="24"/>
    <n v="86000"/>
    <s v="Jim Jarmusch"/>
    <s v="Jim Jarmusch"/>
    <s v="Forest Whitaker"/>
    <s v="France"/>
    <m/>
    <n v="9380473"/>
    <n v="772127.86650197627"/>
    <n v="1"/>
    <s v="Pandora Filmproduktion"/>
    <n v="116"/>
  </r>
  <r>
    <s v="Teaching Mrs. Tingle"/>
    <x v="8"/>
    <x v="3"/>
    <n v="166.6"/>
    <x v="19"/>
    <s v="August 20, 1999 (United States)"/>
    <x v="11"/>
    <n v="20000"/>
    <s v="Kevin Williamson"/>
    <s v="Kevin Williamson"/>
    <s v="Helen Mirren"/>
    <s v="United States"/>
    <n v="13000000"/>
    <n v="8951935"/>
    <n v="736853.93824110669"/>
    <n v="-0.45219999921804616"/>
    <s v="Miramax"/>
    <n v="96"/>
  </r>
  <r>
    <s v="Bicentennial Man"/>
    <x v="1"/>
    <x v="3"/>
    <n v="166.6"/>
    <x v="19"/>
    <s v="December 17, 1999 (United States)"/>
    <x v="15"/>
    <n v="112000"/>
    <s v="Chris Columbus"/>
    <s v="Isaac Asimov"/>
    <s v="Robin Williams"/>
    <s v="United States"/>
    <n v="100000000"/>
    <n v="87423861"/>
    <n v="7196054.961758893"/>
    <n v="-0.14385247752898947"/>
    <s v="1492 Pictures"/>
    <n v="132"/>
  </r>
  <r>
    <s v="Runaway Bride"/>
    <x v="1"/>
    <x v="3"/>
    <n v="166.6"/>
    <x v="19"/>
    <s v="July 30, 1999 (United States)"/>
    <x v="41"/>
    <n v="95000"/>
    <s v="Garry Marshall"/>
    <s v="Josann McGibbon"/>
    <s v="Julia Roberts"/>
    <s v="United States"/>
    <n v="70000000"/>
    <n v="309460292"/>
    <n v="25472373.837549407"/>
    <n v="0.77379973518541112"/>
    <s v="Paramount Pictures"/>
    <n v="116"/>
  </r>
  <r>
    <s v="The Thirteenth Floor"/>
    <x v="0"/>
    <x v="16"/>
    <n v="166.6"/>
    <x v="19"/>
    <s v="May 28, 1999 (United States)"/>
    <x v="12"/>
    <n v="69000"/>
    <s v="Josef Rusnak"/>
    <s v="Daniel F. Galouye"/>
    <s v="Craig Bierko"/>
    <s v="United States"/>
    <n v="16000000"/>
    <n v="18564088"/>
    <n v="1528051.9075098813"/>
    <n v="0.13812087079095942"/>
    <s v="Columbia Pictures"/>
    <n v="100"/>
  </r>
  <r>
    <s v="Inspector Gadget"/>
    <x v="1"/>
    <x v="2"/>
    <n v="166.6"/>
    <x v="19"/>
    <s v="July 23, 1999 (United States)"/>
    <x v="29"/>
    <n v="46000"/>
    <s v="David Kellogg"/>
    <s v="Andy Heyward"/>
    <s v="Matthew Broderick"/>
    <s v="United States"/>
    <n v="90000000"/>
    <n v="134403112"/>
    <n v="11063022.954150198"/>
    <n v="0.33037264791904519"/>
    <s v="Walt Disney Pictures"/>
    <n v="78"/>
  </r>
  <r>
    <s v="Arlington Road"/>
    <x v="0"/>
    <x v="2"/>
    <n v="166.6"/>
    <x v="19"/>
    <s v="July 9, 1999 (United States)"/>
    <x v="13"/>
    <n v="83000"/>
    <s v="Mark Pellington"/>
    <s v="Ehren Kruger"/>
    <s v="Jeff Bridges"/>
    <s v="United States"/>
    <n v="31000000"/>
    <n v="41067311"/>
    <n v="3380342.8916007904"/>
    <n v="0.24514171380736371"/>
    <s v="Screen Gems"/>
    <n v="117"/>
  </r>
  <r>
    <s v="The Hurricane"/>
    <x v="0"/>
    <x v="5"/>
    <n v="166.6"/>
    <x v="19"/>
    <s v="January 14, 2000 (United States)"/>
    <x v="37"/>
    <n v="93000"/>
    <s v="Norman Jewison"/>
    <s v="Rubin 'Hurricane' Carter"/>
    <s v="Denzel Washington"/>
    <s v="United States"/>
    <n v="50000000"/>
    <n v="73956241"/>
    <n v="6087504.8174901186"/>
    <n v="0.32392453532082571"/>
    <s v="Azoff Entertainment"/>
    <n v="146"/>
  </r>
  <r>
    <s v="All About My Mother"/>
    <x v="0"/>
    <x v="0"/>
    <n v="166.6"/>
    <x v="19"/>
    <s v="March 31, 2000 (United States)"/>
    <x v="6"/>
    <n v="91000"/>
    <s v="Pedro AlmodÃ³var"/>
    <s v="Pedro AlmodÃ³var"/>
    <s v="Cecilia Roth"/>
    <s v="Spain"/>
    <m/>
    <n v="67952969"/>
    <n v="5593361.9740118571"/>
    <n v="1"/>
    <s v="El Deseo"/>
    <n v="101"/>
  </r>
  <r>
    <s v="Drive Me Crazy"/>
    <x v="8"/>
    <x v="3"/>
    <n v="166.6"/>
    <x v="19"/>
    <s v="October 1, 1999 (United States)"/>
    <x v="1"/>
    <n v="19000"/>
    <s v="John Schultz"/>
    <s v="Todd Strasser"/>
    <s v="Melissa Joan Hart"/>
    <s v="United States"/>
    <n v="8500000"/>
    <n v="22593409"/>
    <n v="1859714.3969367589"/>
    <n v="0.62378408676618924"/>
    <s v="Twentieth Century Fox"/>
    <n v="91"/>
  </r>
  <r>
    <s v="Blue Streak"/>
    <x v="8"/>
    <x v="2"/>
    <n v="166.6"/>
    <x v="19"/>
    <s v="September 17, 1999 (United States)"/>
    <x v="21"/>
    <n v="77000"/>
    <s v="Les Mayfield"/>
    <s v="Michael Berry"/>
    <s v="Martin Lawrence"/>
    <s v="Germany"/>
    <n v="65000000"/>
    <n v="117758500"/>
    <n v="9692967.4407114629"/>
    <n v="0.44802286034553768"/>
    <s v="Columbia Pictures"/>
    <n v="93"/>
  </r>
  <r>
    <s v="The Limey"/>
    <x v="0"/>
    <x v="6"/>
    <n v="166.6"/>
    <x v="19"/>
    <s v="August 4, 1999 (France)"/>
    <x v="9"/>
    <n v="31000"/>
    <s v="Steven Soderbergh"/>
    <s v="Lem Dobbs"/>
    <s v="Terence Stamp"/>
    <s v="United States"/>
    <n v="10000000"/>
    <n v="3325736"/>
    <n v="273748.82292490115"/>
    <n v="-2.0068532198587019"/>
    <s v="Artisan Entertainment"/>
    <n v="89"/>
  </r>
  <r>
    <s v="Message in a Bottle"/>
    <x v="8"/>
    <x v="0"/>
    <n v="166.6"/>
    <x v="19"/>
    <s v="February 12, 1999 (United States)"/>
    <x v="19"/>
    <n v="37000"/>
    <s v="Luis Mandoki"/>
    <s v="Nicholas Sparks"/>
    <s v="Kevin Costner"/>
    <s v="United States"/>
    <n v="80000000"/>
    <n v="118880016"/>
    <n v="9785281.9494071137"/>
    <n v="0.32705258047744545"/>
    <s v="Warner Bros."/>
    <n v="126"/>
  </r>
  <r>
    <s v="Stigmata"/>
    <x v="0"/>
    <x v="4"/>
    <n v="166.6"/>
    <x v="19"/>
    <s v="September 10, 1999 (United States)"/>
    <x v="19"/>
    <n v="66000"/>
    <s v="Rupert Wainwright"/>
    <s v="Tom Lazarus"/>
    <s v="Patricia Arquette"/>
    <s v="United States"/>
    <n v="29000000"/>
    <n v="89446268"/>
    <n v="7362523.8383399211"/>
    <n v="0.67578300751463438"/>
    <s v="Metro-Goldwyn-Mayer (MGM)"/>
    <n v="103"/>
  </r>
  <r>
    <s v="A Midsummer Night's Dream"/>
    <x v="8"/>
    <x v="3"/>
    <n v="166.6"/>
    <x v="19"/>
    <s v="May 14, 1999 (United States)"/>
    <x v="5"/>
    <n v="25000"/>
    <s v="Michael Hoffman"/>
    <s v="William Shakespeare"/>
    <s v="Kevin Kline"/>
    <s v="United Kingdom"/>
    <n v="11000000"/>
    <n v="16071990"/>
    <n v="1322921.706521739"/>
    <n v="0.31557946464625725"/>
    <s v="Fox Searchlight Pictures"/>
    <n v="116"/>
  </r>
  <r>
    <s v="The Other Sister"/>
    <x v="8"/>
    <x v="3"/>
    <n v="166.6"/>
    <x v="19"/>
    <s v="February 26, 1999 (United States)"/>
    <x v="16"/>
    <n v="12000"/>
    <s v="Garry Marshall"/>
    <s v="Alexandra Rose"/>
    <s v="Juliette Lewis"/>
    <s v="United States"/>
    <n v="35000000"/>
    <n v="27807627"/>
    <n v="2288908.4279644266"/>
    <n v="-0.25864749264653181"/>
    <s v="Mandeville Films"/>
    <n v="129"/>
  </r>
  <r>
    <s v="Analyze This"/>
    <x v="0"/>
    <x v="3"/>
    <n v="166.6"/>
    <x v="19"/>
    <s v="March 5, 1999 (United States)"/>
    <x v="17"/>
    <n v="148000"/>
    <s v="Harold Ramis"/>
    <s v="Kenneth Lonergan"/>
    <s v="Robert De Niro"/>
    <s v="United States"/>
    <n v="80000000"/>
    <n v="176885658"/>
    <n v="14559857.027075099"/>
    <n v="0.54773043272959987"/>
    <s v="Village Roadshow Pictures"/>
    <n v="103"/>
  </r>
  <r>
    <s v="Human Traffic"/>
    <x v="0"/>
    <x v="3"/>
    <n v="166.6"/>
    <x v="19"/>
    <s v="May 5, 2000 (United States)"/>
    <x v="12"/>
    <n v="24000"/>
    <s v="Justin Kerrigan"/>
    <s v="Justin Kerrigan"/>
    <s v="John Simm"/>
    <s v="United Kingdom"/>
    <m/>
    <n v="104257"/>
    <n v="8581.6285573122532"/>
    <n v="1"/>
    <s v="Irish Screen"/>
    <n v="99"/>
  </r>
  <r>
    <s v="Brokedown Palace"/>
    <x v="8"/>
    <x v="0"/>
    <n v="166.6"/>
    <x v="19"/>
    <s v="August 13, 1999 (United States)"/>
    <x v="16"/>
    <n v="22000"/>
    <s v="Jonathan Kaplan"/>
    <s v="Adam Fields"/>
    <s v="Claire Danes"/>
    <s v="United States"/>
    <n v="25000000"/>
    <n v="10115013"/>
    <n v="832589.50879446638"/>
    <n v="-1.4715736895246698"/>
    <s v="Fox 2000 Pictures"/>
    <n v="100"/>
  </r>
  <r>
    <s v="Holy Smoke"/>
    <x v="3"/>
    <x v="3"/>
    <n v="166.6"/>
    <x v="19"/>
    <s v="February 18, 2000 (United States)"/>
    <x v="23"/>
    <n v="14000"/>
    <s v="Jane Campion"/>
    <s v="Anna Campion"/>
    <s v="Kate Winslet"/>
    <s v="United States"/>
    <m/>
    <n v="1765545"/>
    <n v="145325.98666007904"/>
    <n v="1"/>
    <s v="India Take One Productions"/>
    <n v="115"/>
  </r>
  <r>
    <s v="Virus"/>
    <x v="0"/>
    <x v="2"/>
    <n v="166.6"/>
    <x v="19"/>
    <s v="January 15, 1999 (United States)"/>
    <x v="18"/>
    <n v="27000"/>
    <s v="John Bruno"/>
    <s v="Chuck Pfarrer"/>
    <s v="Jamie Lee Curtis"/>
    <s v="United States"/>
    <n v="75000000"/>
    <n v="30657854"/>
    <n v="2523517.0337944664"/>
    <n v="-1.4463551819380442"/>
    <s v="Mutual Film Company"/>
    <n v="99"/>
  </r>
  <r>
    <s v="Superstar"/>
    <x v="8"/>
    <x v="3"/>
    <n v="166.6"/>
    <x v="19"/>
    <s v="October 8, 1999 (United States)"/>
    <x v="27"/>
    <n v="18000"/>
    <s v="Bruce McCulloch"/>
    <s v="Molly Shannon"/>
    <s v="Molly Shannon"/>
    <s v="United States"/>
    <n v="34000000"/>
    <n v="30636478"/>
    <n v="2521757.5270750988"/>
    <n v="-0.10978814209649033"/>
    <s v="Broadway Pictures"/>
    <n v="81"/>
  </r>
  <r>
    <s v="The Best Man"/>
    <x v="0"/>
    <x v="3"/>
    <n v="166.6"/>
    <x v="19"/>
    <s v="October 22, 1999 (United States)"/>
    <x v="8"/>
    <n v="9700"/>
    <s v="Malcolm D. Lee"/>
    <s v="Malcolm D. Lee"/>
    <s v="Taye Diggs"/>
    <s v="United States"/>
    <n v="9000000"/>
    <n v="34573780"/>
    <n v="2845845.7252964424"/>
    <n v="0.73968712706565498"/>
    <s v="40 Acres &amp; A Mule Filmworks"/>
    <n v="120"/>
  </r>
  <r>
    <s v="Dick"/>
    <x v="8"/>
    <x v="3"/>
    <n v="166.6"/>
    <x v="19"/>
    <s v="August 4, 1999 (United States)"/>
    <x v="19"/>
    <n v="19000"/>
    <s v="Andrew Fleming"/>
    <s v="Andrew Fleming"/>
    <s v="Kirsten Dunst"/>
    <s v="United States"/>
    <n v="13000000"/>
    <n v="6262878"/>
    <n v="515511.59822134383"/>
    <n v="-1.0757230142436114"/>
    <s v="Canal+ Droits Audiovisuels"/>
    <n v="94"/>
  </r>
  <r>
    <s v="The War Zone"/>
    <x v="0"/>
    <x v="0"/>
    <n v="166.6"/>
    <x v="19"/>
    <s v="June 11, 1999 (Italy)"/>
    <x v="4"/>
    <n v="9800"/>
    <s v="Tim Roth"/>
    <s v="Alexander Stuart"/>
    <s v="Ray Winstone"/>
    <s v="Italy"/>
    <m/>
    <n v="254441"/>
    <n v="20943.611956521738"/>
    <n v="1"/>
    <s v="Channel Four Films"/>
    <n v="98"/>
  </r>
  <r>
    <s v="True Crime"/>
    <x v="0"/>
    <x v="6"/>
    <n v="166.6"/>
    <x v="19"/>
    <s v="March 19, 1999 (United States)"/>
    <x v="14"/>
    <n v="33000"/>
    <s v="Clint Eastwood"/>
    <s v="Andrew Klavan"/>
    <s v="Clint Eastwood"/>
    <s v="United States"/>
    <n v="55000000"/>
    <n v="16649768"/>
    <n v="1370479.9154150197"/>
    <n v="-2.3033493319546556"/>
    <s v="Warner Bros."/>
    <n v="127"/>
  </r>
  <r>
    <s v="Titus"/>
    <x v="0"/>
    <x v="0"/>
    <n v="166.6"/>
    <x v="19"/>
    <s v="February 11, 2000 (United States)"/>
    <x v="12"/>
    <n v="20000"/>
    <s v="Julie Taymor"/>
    <s v="William Shakespeare"/>
    <s v="Anthony Hopkins"/>
    <s v="United Kingdom"/>
    <m/>
    <n v="2259680"/>
    <n v="185999.35177865613"/>
    <n v="1"/>
    <s v="Clear Blue Sky Productions"/>
    <n v="162"/>
  </r>
  <r>
    <s v="Forces of Nature"/>
    <x v="8"/>
    <x v="3"/>
    <n v="166.6"/>
    <x v="19"/>
    <s v="March 19, 1999 (United States)"/>
    <x v="20"/>
    <n v="33000"/>
    <s v="Bronwen Hughes"/>
    <s v="Marc Lawrence"/>
    <s v="Sandra Bullock"/>
    <s v="United States"/>
    <n v="75000000"/>
    <n v="93900680"/>
    <n v="7729176.5256916992"/>
    <n v="0.20128373937228144"/>
    <s v="Dreamworks Pictures"/>
    <n v="105"/>
  </r>
  <r>
    <s v="Better Than Chocolate"/>
    <x v="0"/>
    <x v="3"/>
    <n v="166.6"/>
    <x v="19"/>
    <s v="August 13, 1999 (Canada)"/>
    <x v="10"/>
    <n v="8000"/>
    <s v="Anne Wheeler"/>
    <s v="Peggy Thompson"/>
    <s v="Wendy Crewson"/>
    <s v="Canada"/>
    <m/>
    <n v="2015406"/>
    <n v="165892.60849802371"/>
    <n v="1"/>
    <s v="British Columbia Film"/>
    <n v="101"/>
  </r>
  <r>
    <s v="Body Shots"/>
    <x v="0"/>
    <x v="0"/>
    <n v="166.6"/>
    <x v="19"/>
    <s v="January 21, 2000 (Spain)"/>
    <x v="38"/>
    <n v="5300"/>
    <s v="Michael Cristofer"/>
    <s v="David McKenna"/>
    <s v="Joe Basile"/>
    <s v="United States"/>
    <m/>
    <n v="752122"/>
    <n v="61908.856324110668"/>
    <n v="1"/>
    <s v="New Line Cinema"/>
    <n v="106"/>
  </r>
  <r>
    <s v="Angela's Ashes"/>
    <x v="0"/>
    <x v="5"/>
    <n v="166.6"/>
    <x v="19"/>
    <s v="January 21, 2000 (United States)"/>
    <x v="4"/>
    <n v="21000"/>
    <s v="Alan Parker"/>
    <s v="Frank McCourt"/>
    <s v="Emily Watson"/>
    <s v="United States"/>
    <n v="50000000"/>
    <n v="13042112"/>
    <n v="1073525.6221343873"/>
    <n v="-2.8337349042854409"/>
    <s v="David Brown Productions"/>
    <n v="145"/>
  </r>
  <r>
    <s v="Universal Soldier: the Return"/>
    <x v="0"/>
    <x v="2"/>
    <n v="166.6"/>
    <x v="19"/>
    <s v="August 20, 1999 (United States)"/>
    <x v="29"/>
    <n v="28000"/>
    <s v="Mic Rodgers"/>
    <s v="Richard Rothstein"/>
    <s v="Jean-Claude Van Damme"/>
    <s v="United States"/>
    <n v="45000000"/>
    <n v="10667893"/>
    <n v="878098.30721343867"/>
    <n v="-3.2182650313421779"/>
    <s v="TriStar Pictures"/>
    <n v="83"/>
  </r>
  <r>
    <s v="Anna and the King"/>
    <x v="8"/>
    <x v="0"/>
    <n v="166.6"/>
    <x v="19"/>
    <s v="December 17, 1999 (United States)"/>
    <x v="17"/>
    <n v="36000"/>
    <s v="Andy Tennant"/>
    <s v="Anna Leonowens"/>
    <s v="Jodie Foster"/>
    <s v="United States"/>
    <n v="92000000"/>
    <n v="113996937"/>
    <n v="9383344.7155138329"/>
    <n v="0.19296077227057426"/>
    <s v="Fox 2000 Pictures"/>
    <n v="148"/>
  </r>
  <r>
    <s v="Humanity"/>
    <x v="4"/>
    <x v="0"/>
    <n v="166.6"/>
    <x v="19"/>
    <s v="October 27, 1999 (France)"/>
    <x v="15"/>
    <n v="4300"/>
    <s v="Bruno Dumont"/>
    <s v="Bruno Dumont"/>
    <s v="Emmanuel SchottÃ©"/>
    <s v="France"/>
    <m/>
    <m/>
    <n v="0"/>
    <e v="#DIV/0!"/>
    <s v="3B Productions"/>
    <n v="141"/>
  </r>
  <r>
    <s v="The End of the Affair"/>
    <x v="0"/>
    <x v="0"/>
    <n v="166.6"/>
    <x v="19"/>
    <s v="January 21, 2000 (United States)"/>
    <x v="12"/>
    <n v="22000"/>
    <s v="Neil Jordan"/>
    <s v="Graham Greene"/>
    <s v="Ralph Fiennes"/>
    <s v="United Kingdom"/>
    <n v="23000000"/>
    <n v="10827816"/>
    <n v="891261.9296442687"/>
    <n v="-1.1241587407839218"/>
    <s v="Columbia Pictures"/>
    <n v="102"/>
  </r>
  <r>
    <s v="Mystery, Alaska"/>
    <x v="0"/>
    <x v="3"/>
    <n v="166.6"/>
    <x v="19"/>
    <s v="October 1, 1999 (United States)"/>
    <x v="17"/>
    <n v="26000"/>
    <s v="Jay Roach"/>
    <s v="David E. Kelley"/>
    <s v="Russell Crowe"/>
    <s v="Canada"/>
    <n v="28000000"/>
    <n v="8891623"/>
    <n v="731889.52164031612"/>
    <n v="-2.1490313973050816"/>
    <s v="Baldwin/Cohen Productions"/>
    <n v="119"/>
  </r>
  <r>
    <s v="Baby Geniuses"/>
    <x v="1"/>
    <x v="3"/>
    <n v="166.6"/>
    <x v="19"/>
    <s v="March 12, 1999 (United States)"/>
    <x v="42"/>
    <n v="26000"/>
    <s v="Bob Clark"/>
    <s v="Steven Paul"/>
    <s v="Kathleen Turner"/>
    <s v="United States"/>
    <n v="12000000"/>
    <n v="36450736"/>
    <n v="3000342.2023715414"/>
    <n v="0.67078854045635727"/>
    <s v="Crystal Sky Worldwide"/>
    <n v="97"/>
  </r>
  <r>
    <s v="My Favorite Martian"/>
    <x v="1"/>
    <x v="3"/>
    <n v="166.6"/>
    <x v="19"/>
    <s v="February 12, 1999 (United States)"/>
    <x v="27"/>
    <n v="13000"/>
    <s v="Donald Petrie"/>
    <s v="John L. Greene"/>
    <s v="Christopher Lloyd"/>
    <s v="United States"/>
    <n v="65000000"/>
    <n v="36850101"/>
    <n v="3033214.8352766796"/>
    <n v="-0.7639028994791629"/>
    <s v="Walt Disney Pictures"/>
    <n v="94"/>
  </r>
  <r>
    <s v="Beau travail"/>
    <x v="9"/>
    <x v="0"/>
    <n v="166.6"/>
    <x v="19"/>
    <s v="May 3, 2000 (France)"/>
    <x v="34"/>
    <n v="9500"/>
    <s v="Claire Denis"/>
    <s v="Claire Denis"/>
    <s v="Denis Lavant"/>
    <s v="France"/>
    <m/>
    <m/>
    <n v="0"/>
    <e v="#DIV/0!"/>
    <s v="La Sept-Arte"/>
    <n v="92"/>
  </r>
  <r>
    <s v="Anywhere But Here"/>
    <x v="8"/>
    <x v="3"/>
    <n v="166.6"/>
    <x v="19"/>
    <s v="November 12, 1999 (United States)"/>
    <x v="19"/>
    <n v="17000"/>
    <s v="Wayne Wang"/>
    <s v="Mona Simpson"/>
    <s v="Susan Sarandon"/>
    <s v="United States"/>
    <n v="23000000"/>
    <n v="23631929"/>
    <n v="1945197.3178853753"/>
    <n v="2.674047471960499E-2"/>
    <s v="Fox 2000 Pictures"/>
    <n v="114"/>
  </r>
  <r>
    <s v="Ride with the Devil"/>
    <x v="0"/>
    <x v="0"/>
    <n v="166.6"/>
    <x v="19"/>
    <s v="November 5, 1999 (United Kingdom)"/>
    <x v="17"/>
    <n v="13000"/>
    <s v="Ang Lee"/>
    <s v="Daniel Woodrell"/>
    <s v="Tobey Maguire"/>
    <s v="United States"/>
    <n v="38000000"/>
    <n v="635096"/>
    <n v="52276.18260869565"/>
    <n v="-58.833473994482723"/>
    <s v="Universal Pictures"/>
    <n v="138"/>
  </r>
  <r>
    <s v="200 Cigarettes"/>
    <x v="0"/>
    <x v="3"/>
    <n v="166.6"/>
    <x v="19"/>
    <s v="February 26, 1999 (United States)"/>
    <x v="22"/>
    <n v="15000"/>
    <s v="Risa Bramon Garcia"/>
    <s v="Shana Larsen"/>
    <s v="Ben Affleck"/>
    <s v="United States"/>
    <n v="6000000"/>
    <n v="6852450"/>
    <n v="564040.59782608692"/>
    <n v="0.12440076177133726"/>
    <s v="Dogstar Films"/>
    <n v="101"/>
  </r>
  <r>
    <s v="Edtv"/>
    <x v="8"/>
    <x v="3"/>
    <n v="166.6"/>
    <x v="19"/>
    <s v="March 26, 1999 (United States)"/>
    <x v="10"/>
    <n v="42000"/>
    <s v="Ron Howard"/>
    <s v="Ã‰mile Gaudreault"/>
    <s v="Matthew McConaughey"/>
    <s v="United States"/>
    <n v="80000000"/>
    <n v="35242897"/>
    <n v="2900922.253063241"/>
    <n v="-1.2699609512804808"/>
    <s v="Imagine Entertainment"/>
    <n v="122"/>
  </r>
  <r>
    <s v="Sunshine"/>
    <x v="0"/>
    <x v="0"/>
    <n v="166.6"/>
    <x v="19"/>
    <s v="July 14, 2000 (United States)"/>
    <x v="24"/>
    <n v="13000"/>
    <s v="IstvÃ¡n SzabÃ³"/>
    <s v="IstvÃ¡n SzabÃ³"/>
    <s v="Ralph Fiennes"/>
    <s v="Germany"/>
    <m/>
    <n v="7918035"/>
    <n v="651751.29990118579"/>
    <n v="1"/>
    <s v="Alliance Atlantis Communications"/>
    <n v="181"/>
  </r>
  <r>
    <s v="Random Hearts"/>
    <x v="0"/>
    <x v="0"/>
    <n v="166.6"/>
    <x v="19"/>
    <s v="October 8, 1999 (United States)"/>
    <x v="33"/>
    <n v="20000"/>
    <s v="Sydney Pollack"/>
    <s v="Warren Adler"/>
    <s v="Harrison Ford"/>
    <s v="United States"/>
    <n v="64000000"/>
    <n v="74608570"/>
    <n v="6141199.4871541504"/>
    <n v="0.1421896975106211"/>
    <s v="Columbia Pictures"/>
    <n v="133"/>
  </r>
  <r>
    <s v="Mickey Blue Eyes"/>
    <x v="8"/>
    <x v="3"/>
    <n v="166.6"/>
    <x v="19"/>
    <s v="August 20, 1999 (United States)"/>
    <x v="23"/>
    <n v="36000"/>
    <s v="Kelly Makin"/>
    <s v="Adam Scheinman"/>
    <s v="Hugh Grant"/>
    <s v="United Kingdom"/>
    <n v="75000000"/>
    <n v="54264342"/>
    <n v="4466620.2456521736"/>
    <n v="-0.38212308922865035"/>
    <s v="Castle Rock Entertainment"/>
    <n v="102"/>
  </r>
  <r>
    <s v="Asterix and Obelix vs. Caesar"/>
    <x v="4"/>
    <x v="1"/>
    <n v="166.6"/>
    <x v="19"/>
    <s v="July 14, 2000 (United States)"/>
    <x v="22"/>
    <n v="40000"/>
    <s v="Claude Zidi"/>
    <s v="RenÃ© Goscinny"/>
    <s v="Christian Clavier"/>
    <s v="France"/>
    <m/>
    <n v="1632567"/>
    <n v="134380.26788537548"/>
    <n v="1"/>
    <s v="AMLF"/>
    <n v="109"/>
  </r>
  <r>
    <s v="Fantasia 2000"/>
    <x v="2"/>
    <x v="10"/>
    <n v="166.6"/>
    <x v="19"/>
    <s v="June 16, 2000 (United States)"/>
    <x v="13"/>
    <n v="36000"/>
    <s v="Directors"/>
    <s v="Eric Goldberg"/>
    <s v="James Levine"/>
    <s v="United States"/>
    <n v="80000000"/>
    <n v="90874570"/>
    <n v="7480090.5938735176"/>
    <n v="0.11966571066030904"/>
    <s v="Walt Disney Pictures"/>
    <n v="75"/>
  </r>
  <r>
    <s v="The Rage: Carrie 2"/>
    <x v="0"/>
    <x v="4"/>
    <n v="166.6"/>
    <x v="19"/>
    <s v="March 12, 1999 (United States)"/>
    <x v="32"/>
    <n v="16000"/>
    <s v="Katt Shea"/>
    <s v="Stephen King"/>
    <s v="Emily Bergl"/>
    <s v="United States"/>
    <n v="21000000"/>
    <n v="17762705"/>
    <n v="1462088.26729249"/>
    <n v="-0.18225236527882438"/>
    <s v="United Artists"/>
    <n v="104"/>
  </r>
  <r>
    <s v="The Astronaut's Wife"/>
    <x v="0"/>
    <x v="0"/>
    <n v="166.6"/>
    <x v="19"/>
    <s v="August 27, 1999 (United States)"/>
    <x v="20"/>
    <n v="54000"/>
    <s v="Rand Ravich"/>
    <s v="Rand Ravich"/>
    <s v="Charlize Theron"/>
    <s v="United States"/>
    <n v="75000000"/>
    <n v="19598588"/>
    <n v="1613203.933201581"/>
    <n v="-2.826806298494565"/>
    <s v="New Line Cinema"/>
    <n v="109"/>
  </r>
  <r>
    <s v="Muppets from Space"/>
    <x v="2"/>
    <x v="1"/>
    <n v="166.6"/>
    <x v="19"/>
    <s v="July 14, 1999 (United States)"/>
    <x v="21"/>
    <n v="18000"/>
    <s v="Tim Hill"/>
    <s v="Jerry Juhl"/>
    <s v="Dave Goelz"/>
    <s v="United States"/>
    <n v="24000000"/>
    <n v="22323612"/>
    <n v="1837506.7980237154"/>
    <n v="-7.5094836803291515E-2"/>
    <s v="Jim Henson Pictures"/>
    <n v="87"/>
  </r>
  <r>
    <s v="The Wind Will Carry Us"/>
    <x v="4"/>
    <x v="0"/>
    <n v="166.6"/>
    <x v="19"/>
    <s v="November 24, 1999 (France)"/>
    <x v="24"/>
    <n v="9600"/>
    <s v="Abbas Kiarostami"/>
    <s v="Mahmoud Aiden"/>
    <s v="Behzad Dorani"/>
    <s v="Iran"/>
    <m/>
    <n v="259510"/>
    <n v="21360.85276679842"/>
    <n v="1"/>
    <s v="MK2 Productions"/>
    <n v="118"/>
  </r>
  <r>
    <s v="Eye of the Beholder"/>
    <x v="0"/>
    <x v="0"/>
    <n v="166.6"/>
    <x v="19"/>
    <s v="January 28, 2000 (United States)"/>
    <x v="18"/>
    <n v="15000"/>
    <s v="Stephan Elliott"/>
    <s v="Marc Behm"/>
    <s v="Ewan McGregor"/>
    <s v="Canada"/>
    <n v="35000000"/>
    <n v="17589705"/>
    <n v="1447848.2475296443"/>
    <n v="-0.98980028374552043"/>
    <s v="Ambridge Film Partnership"/>
    <n v="109"/>
  </r>
  <r>
    <s v="The Wood"/>
    <x v="0"/>
    <x v="3"/>
    <n v="166.6"/>
    <x v="19"/>
    <s v="July 16, 1999 (United States)"/>
    <x v="9"/>
    <n v="8700"/>
    <s v="Rick Famuyiwa"/>
    <s v="Rick Famuyiwa"/>
    <s v="Elayn J. Taylor"/>
    <s v="United States"/>
    <n v="6000000"/>
    <n v="25059640"/>
    <n v="2062715.4268774702"/>
    <n v="0.76057118138967683"/>
    <s v="Bona Fide Productions"/>
    <n v="106"/>
  </r>
  <r>
    <s v="Flawless"/>
    <x v="0"/>
    <x v="3"/>
    <n v="166.6"/>
    <x v="19"/>
    <s v="November 24, 1999 (United States)"/>
    <x v="16"/>
    <n v="18000"/>
    <s v="Joel Schumacher"/>
    <s v="Joel Schumacher"/>
    <s v="Robert De Niro"/>
    <s v="United States"/>
    <n v="15000000"/>
    <n v="4488529"/>
    <n v="369460.93448616599"/>
    <n v="-2.341852085616468"/>
    <s v="Tribeca Productions"/>
    <n v="112"/>
  </r>
  <r>
    <s v="Love Stinks"/>
    <x v="0"/>
    <x v="3"/>
    <n v="166.6"/>
    <x v="19"/>
    <s v="September 10, 1999 (United States)"/>
    <x v="1"/>
    <n v="5000"/>
    <s v="Jeff Franklin"/>
    <s v="Jeff Franklin"/>
    <s v="French Stewart"/>
    <s v="United States"/>
    <n v="4000000"/>
    <n v="2924635"/>
    <n v="240733.29594861658"/>
    <n v="-0.3676920367840773"/>
    <s v="Baumgarten-Prophet Entertainment"/>
    <n v="94"/>
  </r>
  <r>
    <s v="Pushing Tin"/>
    <x v="0"/>
    <x v="3"/>
    <n v="166.6"/>
    <x v="19"/>
    <s v="April 23, 1999 (United States)"/>
    <x v="22"/>
    <n v="29000"/>
    <s v="Mike Newell"/>
    <s v="Darcy Frey"/>
    <s v="John Cusack"/>
    <s v="United States"/>
    <n v="33000000"/>
    <n v="8408835"/>
    <n v="692150.15365612647"/>
    <n v="-2.9244437546937241"/>
    <s v="3 Miles Apart Productions Ltd."/>
    <n v="124"/>
  </r>
  <r>
    <s v="The Adventures of Elmo in Grouchland"/>
    <x v="2"/>
    <x v="1"/>
    <n v="166.6"/>
    <x v="19"/>
    <s v="October 1, 1999 (United States)"/>
    <x v="1"/>
    <n v="3100"/>
    <s v="Gary Halvorson"/>
    <s v="Mitchell Kriegman"/>
    <s v="Kevin Clash"/>
    <s v="United States"/>
    <n v="26000000"/>
    <n v="11683047"/>
    <n v="961657.9200592885"/>
    <n v="-1.2254468376272045"/>
    <s v="Jim Henson Pictures"/>
    <n v="73"/>
  </r>
  <r>
    <s v="In Dreams"/>
    <x v="0"/>
    <x v="0"/>
    <n v="166.6"/>
    <x v="19"/>
    <s v="January 15, 1999 (United States)"/>
    <x v="30"/>
    <n v="13000"/>
    <s v="Neil Jordan"/>
    <s v="Bari Wood"/>
    <s v="Annette Bening"/>
    <s v="United States"/>
    <n v="30000000"/>
    <n v="12017369"/>
    <n v="989176.71709486167"/>
    <n v="-1.4963866883009085"/>
    <s v="Amblin Entertainment"/>
    <n v="100"/>
  </r>
  <r>
    <s v="Topsy-Turvy"/>
    <x v="0"/>
    <x v="5"/>
    <n v="166.6"/>
    <x v="19"/>
    <s v="February 11, 2000 (United States)"/>
    <x v="34"/>
    <n v="12000"/>
    <s v="Mike Leigh"/>
    <s v="Mike Leigh"/>
    <s v="Jim Broadbent"/>
    <s v="United Kingdom"/>
    <m/>
    <n v="6208548"/>
    <n v="511039.57351778651"/>
    <n v="1"/>
    <s v="Goldwyn Films"/>
    <n v="160"/>
  </r>
  <r>
    <s v="Instinct"/>
    <x v="0"/>
    <x v="0"/>
    <n v="166.6"/>
    <x v="19"/>
    <s v="June 4, 1999 (United States)"/>
    <x v="14"/>
    <n v="32000"/>
    <s v="Jon Turteltaub"/>
    <s v="Gerald Di Pego"/>
    <s v="Anthony Hopkins"/>
    <s v="United States"/>
    <n v="80000000"/>
    <n v="34105207"/>
    <n v="2807276.4259881424"/>
    <n v="-1.3456828747586842"/>
    <s v="Spyglass Entertainment"/>
    <n v="126"/>
  </r>
  <r>
    <s v="Dudley Do-Right"/>
    <x v="1"/>
    <x v="3"/>
    <n v="166.6"/>
    <x v="19"/>
    <s v="August 27, 1999 (United States)"/>
    <x v="49"/>
    <n v="10000"/>
    <s v="Hugh Wilson"/>
    <s v="Jay Ward"/>
    <s v="Brendan Fraser"/>
    <s v="United States"/>
    <n v="70000000"/>
    <n v="9974410"/>
    <n v="821016.15909090906"/>
    <n v="-6.0179589569708885"/>
    <s v="Universal Pictures"/>
    <n v="77"/>
  </r>
  <r>
    <s v="The Deep End of the Ocean"/>
    <x v="8"/>
    <x v="0"/>
    <n v="166.6"/>
    <x v="19"/>
    <s v="March 12, 1999 (United States)"/>
    <x v="5"/>
    <n v="13000"/>
    <s v="Ulu Grosbard"/>
    <s v="Jacquelyn Mitchard"/>
    <s v="Michelle Pfeiffer"/>
    <s v="United States"/>
    <n v="38000000"/>
    <n v="28121100"/>
    <n v="2314711.0968379444"/>
    <n v="-0.35129849116855316"/>
    <s v="Columbia Pictures"/>
    <n v="106"/>
  </r>
  <r>
    <s v="Outside Providence"/>
    <x v="0"/>
    <x v="3"/>
    <n v="166.6"/>
    <x v="19"/>
    <s v="September 1, 1999 (United States)"/>
    <x v="5"/>
    <n v="8600"/>
    <s v="Michael Corrente"/>
    <s v="Peter Farrelly"/>
    <s v="Shawn Hatosy"/>
    <s v="United States"/>
    <n v="7000000"/>
    <n v="7302522"/>
    <n v="601087.03814229241"/>
    <n v="4.1427057665831067E-2"/>
    <s v="Miramax"/>
    <n v="96"/>
  </r>
  <r>
    <s v="Kikujiro"/>
    <x v="8"/>
    <x v="0"/>
    <n v="166.6"/>
    <x v="19"/>
    <s v="May 26, 2000 (United States)"/>
    <x v="40"/>
    <n v="19000"/>
    <s v="Takeshi Kitano"/>
    <s v="Takeshi Kitano"/>
    <s v="Takeshi Kitano"/>
    <s v="Japan"/>
    <m/>
    <n v="461259"/>
    <n v="37967.267490118575"/>
    <n v="1"/>
    <s v="Bandai Visual Company"/>
    <n v="122"/>
  </r>
  <r>
    <s v="Simply Irresistible"/>
    <x v="8"/>
    <x v="3"/>
    <n v="166.6"/>
    <x v="19"/>
    <s v="February 5, 1999 (United States)"/>
    <x v="11"/>
    <n v="13000"/>
    <s v="Mark Tarlov"/>
    <s v="Judith Roberts"/>
    <s v="Sarah Michelle Gellar"/>
    <s v="Germany"/>
    <n v="6000000"/>
    <n v="4398989"/>
    <n v="362090.69535573124"/>
    <n v="-0.36394976209306273"/>
    <s v="New Regency Productions"/>
    <n v="96"/>
  </r>
  <r>
    <s v="Godzilla 2000: Millennium"/>
    <x v="1"/>
    <x v="2"/>
    <n v="166.6"/>
    <x v="19"/>
    <s v="August 18, 2000 (United States)"/>
    <x v="10"/>
    <n v="7900"/>
    <s v="Takao Okawara"/>
    <s v="Hiroshi Kashiwabara"/>
    <s v="Takehiro Murata"/>
    <s v="Japan"/>
    <n v="13000000"/>
    <n v="12924063"/>
    <n v="1063808.7429841897"/>
    <n v="-5.8756290494715166E-3"/>
    <s v="Toho Pictures"/>
    <n v="99"/>
  </r>
  <r>
    <s v="The Story of Us"/>
    <x v="0"/>
    <x v="3"/>
    <n v="166.6"/>
    <x v="19"/>
    <s v="October 15, 1999 (United States)"/>
    <x v="22"/>
    <n v="22000"/>
    <s v="Rob Reiner"/>
    <s v="Alan Zweibel"/>
    <s v="Bruce Willis"/>
    <s v="United States"/>
    <n v="50000000"/>
    <n v="58900031"/>
    <n v="4848194.2512845844"/>
    <n v="0.1511040121523875"/>
    <s v="Castle Rock Entertainment"/>
    <n v="95"/>
  </r>
  <r>
    <s v="East Is East"/>
    <x v="0"/>
    <x v="3"/>
    <n v="166.6"/>
    <x v="19"/>
    <s v="June 2, 2000 (United States)"/>
    <x v="15"/>
    <n v="17000"/>
    <s v="Damien O'Donnell"/>
    <s v="Ayub Khan-Din"/>
    <s v="Om Puri"/>
    <s v="United Kingdom"/>
    <m/>
    <n v="4177818"/>
    <n v="343885.61205533595"/>
    <n v="1"/>
    <s v="FilmFour"/>
    <n v="96"/>
  </r>
  <r>
    <s v="PokÃ©mon the Movie 2000"/>
    <x v="2"/>
    <x v="10"/>
    <n v="166.6"/>
    <x v="19"/>
    <s v="July 21, 2000 (United States)"/>
    <x v="10"/>
    <n v="21000"/>
    <s v="Michael Haigney"/>
    <s v="Satoshi Tajiri"/>
    <s v="Veronica Taylor"/>
    <s v="Japan"/>
    <n v="30000000"/>
    <n v="133949270"/>
    <n v="11025666.196640316"/>
    <n v="0.77603461370114224"/>
    <s v="4 Kids Entertainment"/>
    <n v="99"/>
  </r>
  <r>
    <s v="Sweet and Lowdown"/>
    <x v="8"/>
    <x v="3"/>
    <n v="166.6"/>
    <x v="19"/>
    <s v="March 10, 2000 (United States)"/>
    <x v="13"/>
    <n v="33000"/>
    <s v="Woody Allen"/>
    <s v="Woody Allen"/>
    <s v="Sean Penn"/>
    <s v="United States"/>
    <n v="29750000"/>
    <n v="4525794"/>
    <n v="372528.30059288535"/>
    <n v="-5.5734321977535872"/>
    <s v="Sweetland Films"/>
    <n v="95"/>
  </r>
  <r>
    <s v="Bats"/>
    <x v="8"/>
    <x v="4"/>
    <n v="166.6"/>
    <x v="19"/>
    <s v="October 22, 1999 (United States)"/>
    <x v="49"/>
    <n v="9900"/>
    <s v="Louis Morneau"/>
    <s v="John Logan"/>
    <s v="Lou Diamond Phillips"/>
    <s v="United States"/>
    <n v="5250000"/>
    <n v="10155690"/>
    <n v="835937.72430830041"/>
    <n v="0.48304841916206581"/>
    <s v="Destination Films"/>
    <n v="91"/>
  </r>
  <r>
    <s v="At First Sight"/>
    <x v="8"/>
    <x v="0"/>
    <n v="166.6"/>
    <x v="19"/>
    <s v="January 15, 1999 (United States)"/>
    <x v="22"/>
    <n v="13000"/>
    <s v="Irwin Winkler"/>
    <s v="Oliver Sacks"/>
    <s v="Val Kilmer"/>
    <s v="United States"/>
    <n v="60000000"/>
    <n v="22365133"/>
    <n v="1840924.4850790512"/>
    <n v="-1.6827472924037608"/>
    <s v="Metro-Goldwyn-Mayer (MGM)"/>
    <n v="128"/>
  </r>
  <r>
    <s v="An Ideal Husband"/>
    <x v="8"/>
    <x v="3"/>
    <n v="166.6"/>
    <x v="19"/>
    <s v="June 30, 1999 (United States)"/>
    <x v="8"/>
    <n v="15000"/>
    <s v="Oliver Parker"/>
    <s v="Oscar Wilde"/>
    <s v="Rupert Everett"/>
    <s v="United Kingdom"/>
    <n v="14000000"/>
    <n v="18542974"/>
    <n v="1526313.9666007904"/>
    <n v="0.24499705387064663"/>
    <s v="Arts Council of England"/>
    <n v="97"/>
  </r>
  <r>
    <s v="Coming Soon"/>
    <x v="0"/>
    <x v="3"/>
    <n v="166.6"/>
    <x v="19"/>
    <s v="April 17, 1999 (United States)"/>
    <x v="44"/>
    <n v="1600"/>
    <s v="Colette Burson"/>
    <s v="Colette Burson"/>
    <s v="Bonnie Root"/>
    <s v="United States"/>
    <m/>
    <n v="5453"/>
    <n v="448.84871541501974"/>
    <n v="1"/>
    <s v="Bandeira Entertainment"/>
    <n v="96"/>
  </r>
  <r>
    <s v="Tea with Mussolini"/>
    <x v="1"/>
    <x v="3"/>
    <n v="166.6"/>
    <x v="19"/>
    <s v="May 14, 1999 (United States)"/>
    <x v="15"/>
    <n v="12000"/>
    <s v="Franco Zeffirelli"/>
    <s v="John Mortimer"/>
    <s v="Maggie Smith"/>
    <s v="Italy"/>
    <n v="12000000"/>
    <n v="14401563"/>
    <n v="1185425.0967391303"/>
    <n v="0.16675710823887657"/>
    <s v="Medusa Film"/>
    <n v="117"/>
  </r>
  <r>
    <s v="Gloria"/>
    <x v="0"/>
    <x v="6"/>
    <n v="166.6"/>
    <x v="19"/>
    <s v="January 22, 1999 (United States)"/>
    <x v="33"/>
    <n v="5500"/>
    <s v="Sidney Lumet"/>
    <s v="John Cassavetes"/>
    <s v="Sharon Stone"/>
    <s v="United States"/>
    <n v="30000000"/>
    <n v="4197729"/>
    <n v="345524.53132411063"/>
    <n v="-6.146721477255916"/>
    <s v="Columbia Pictures"/>
    <n v="108"/>
  </r>
  <r>
    <s v="Cookie's Fortune"/>
    <x v="8"/>
    <x v="3"/>
    <n v="166.6"/>
    <x v="19"/>
    <s v="April 16, 1999 (United States)"/>
    <x v="15"/>
    <n v="13000"/>
    <s v="Robert Altman"/>
    <s v="Anne Rapp"/>
    <s v="Glenn Close"/>
    <s v="United States"/>
    <n v="10000000"/>
    <n v="10920544"/>
    <n v="898894.58023715415"/>
    <n v="8.4294701802401048E-2"/>
    <s v="Elysian Dreams"/>
    <n v="118"/>
  </r>
  <r>
    <s v="Julien Donkey-Boy"/>
    <x v="0"/>
    <x v="3"/>
    <n v="166.6"/>
    <x v="19"/>
    <s v="September 13, 2000 (France)"/>
    <x v="8"/>
    <n v="6900"/>
    <s v="Harmony Korine"/>
    <s v="Harmony Korine"/>
    <s v="Ewen Bremner"/>
    <s v="United States"/>
    <m/>
    <n v="92442"/>
    <n v="7609.1092885375492"/>
    <n v="1"/>
    <s v="391 Productions"/>
    <n v="94"/>
  </r>
  <r>
    <s v="Three to Tango"/>
    <x v="8"/>
    <x v="3"/>
    <n v="166.6"/>
    <x v="19"/>
    <s v="October 22, 1999 (United States)"/>
    <x v="10"/>
    <n v="19000"/>
    <s v="Damon Santostefano"/>
    <s v="Rodney Patrick Vaccaro"/>
    <s v="Neve Campbell"/>
    <s v="Australia"/>
    <n v="20000000"/>
    <n v="10570375"/>
    <n v="870071.38092885376"/>
    <n v="-0.89208046072159219"/>
    <s v="Warner Bros."/>
    <n v="98"/>
  </r>
  <r>
    <s v="Onegin"/>
    <x v="0"/>
    <x v="0"/>
    <n v="166.6"/>
    <x v="19"/>
    <s v="November 19, 1999 (United Kingdom)"/>
    <x v="8"/>
    <n v="7600"/>
    <s v="Martha Fiennes"/>
    <s v="Peter Ettedgui"/>
    <s v="Ralph Fiennes"/>
    <s v="United Kingdom"/>
    <n v="14000000"/>
    <n v="206128"/>
    <n v="16966.860079051381"/>
    <n v="-66.918962974462474"/>
    <s v="7 Arts International"/>
    <n v="106"/>
  </r>
  <r>
    <s v="Jin-Roh: The Wolf Brigade"/>
    <x v="0"/>
    <x v="10"/>
    <n v="166.6"/>
    <x v="19"/>
    <s v="November 17, 1999 (France)"/>
    <x v="34"/>
    <n v="16000"/>
    <s v="Hiroyuki Okiura"/>
    <s v="Mamoru Oshii"/>
    <s v="Michael Dobson"/>
    <s v="Japan"/>
    <m/>
    <n v="94591"/>
    <n v="7785.9983201581026"/>
    <n v="1"/>
    <s v="Bandai Visual Company"/>
    <n v="102"/>
  </r>
  <r>
    <s v="Mumford"/>
    <x v="0"/>
    <x v="3"/>
    <n v="166.6"/>
    <x v="19"/>
    <s v="September 24, 1999 (United States)"/>
    <x v="8"/>
    <n v="8900"/>
    <s v="Lawrence Kasdan"/>
    <s v="Lawrence Kasdan"/>
    <s v="Loren Dean"/>
    <s v="United States"/>
    <n v="28000000"/>
    <n v="4555459"/>
    <n v="374970.09357707511"/>
    <n v="-5.1464717386327044"/>
    <s v="Touchstone Pictures"/>
    <n v="112"/>
  </r>
  <r>
    <s v="Wing Commander"/>
    <x v="8"/>
    <x v="2"/>
    <n v="166.6"/>
    <x v="19"/>
    <s v="March 12, 1999 (United States)"/>
    <x v="36"/>
    <n v="16000"/>
    <s v="Chris Roberts"/>
    <s v="Chris Roberts"/>
    <s v="Freddie Prinze Jr."/>
    <s v="United States"/>
    <n v="30000000"/>
    <n v="11578059"/>
    <n v="953016.1212450593"/>
    <n v="-1.5911078877728988"/>
    <s v="Centurion"/>
    <n v="100"/>
  </r>
  <r>
    <s v="The Corruptor"/>
    <x v="0"/>
    <x v="2"/>
    <n v="166.6"/>
    <x v="19"/>
    <s v="March 12, 1999 (United States)"/>
    <x v="10"/>
    <n v="18000"/>
    <s v="James Foley"/>
    <s v="Robert Pucci"/>
    <s v="Chow Yun-Fat"/>
    <s v="United States"/>
    <n v="25000000"/>
    <n v="24493601"/>
    <n v="2016123.4815217392"/>
    <n v="-2.0674746845104564E-2"/>
    <s v="New Line Cinema"/>
    <n v="110"/>
  </r>
  <r>
    <s v="Snow Falling on Cedars"/>
    <x v="8"/>
    <x v="0"/>
    <n v="166.6"/>
    <x v="19"/>
    <s v="January 7, 2000 (United States)"/>
    <x v="8"/>
    <n v="14000"/>
    <s v="Scott Hicks"/>
    <s v="David Guterson"/>
    <s v="Ethan Hawke"/>
    <s v="United States"/>
    <n v="35000000"/>
    <n v="23049593"/>
    <n v="1897263.929743083"/>
    <n v="-0.51846498981565536"/>
    <s v="Universal Pictures"/>
    <n v="127"/>
  </r>
  <r>
    <s v="Music of the Heart"/>
    <x v="1"/>
    <x v="0"/>
    <n v="166.6"/>
    <x v="19"/>
    <s v="October 29, 1999 (United States)"/>
    <x v="8"/>
    <n v="12000"/>
    <s v="Wes Craven"/>
    <s v="Pamela Gray"/>
    <s v="Meryl Streep"/>
    <s v="United States"/>
    <n v="27000000"/>
    <n v="14936407"/>
    <n v="1229449.3113636363"/>
    <n v="-0.8076636503009057"/>
    <s v="Craven-Maddalena Films"/>
    <n v="124"/>
  </r>
  <r>
    <s v="The Love Letter"/>
    <x v="8"/>
    <x v="3"/>
    <n v="166.6"/>
    <x v="19"/>
    <s v="May 21, 1999 (United States)"/>
    <x v="30"/>
    <n v="4200"/>
    <s v="Peter Ho-Sun Chan"/>
    <s v="Cathleen Schine"/>
    <s v="Kate Capshaw"/>
    <s v="United States"/>
    <n v="20000000"/>
    <n v="9177355"/>
    <n v="755408.76630434778"/>
    <n v="-1.1792771446674994"/>
    <s v="Dreamworks Pictures"/>
    <n v="88"/>
  </r>
  <r>
    <s v="The Bachelor"/>
    <x v="8"/>
    <x v="3"/>
    <n v="166.6"/>
    <x v="19"/>
    <s v="November 5, 1999 (United States)"/>
    <x v="27"/>
    <n v="17000"/>
    <s v="Gary Sinyor"/>
    <s v="Roi Cooper Megrue"/>
    <s v="Chris O'Donnell"/>
    <s v="United States"/>
    <n v="51000000"/>
    <n v="36911617"/>
    <n v="3038278.3558300394"/>
    <n v="-0.38167883569012973"/>
    <s v="New Line Cinema"/>
    <n v="101"/>
  </r>
  <r>
    <s v="In Too Deep"/>
    <x v="0"/>
    <x v="6"/>
    <n v="166.6"/>
    <x v="19"/>
    <s v="August 25, 1999 (United States)"/>
    <x v="21"/>
    <n v="6000"/>
    <s v="Michael Rymer"/>
    <s v="Michael Henry Brown"/>
    <s v="Omar Epps"/>
    <s v="United States"/>
    <n v="7000000"/>
    <n v="14011454"/>
    <n v="1153314.3460474308"/>
    <n v="0.50040873702329536"/>
    <s v="Dimension Films"/>
    <n v="95"/>
  </r>
  <r>
    <s v="Black &amp; White"/>
    <x v="0"/>
    <x v="6"/>
    <n v="166.6"/>
    <x v="19"/>
    <s v="April 5, 2000 (United States)"/>
    <x v="38"/>
    <n v="5600"/>
    <s v="James Toback"/>
    <s v="James Toback"/>
    <s v="Ben Stiller"/>
    <s v="United States"/>
    <n v="12000000"/>
    <n v="5541431"/>
    <n v="456127.67025691696"/>
    <n v="-1.165505624810631"/>
    <s v="Bigel / Mailer Films"/>
    <n v="98"/>
  </r>
  <r>
    <s v="Crazy in Alabama"/>
    <x v="8"/>
    <x v="3"/>
    <n v="166.6"/>
    <x v="19"/>
    <s v="October 22, 1999 (United States)"/>
    <x v="19"/>
    <n v="6700"/>
    <s v="Antonio Banderas"/>
    <s v="Mark Childress"/>
    <s v="Melanie Griffith"/>
    <s v="Germany"/>
    <n v="15000000"/>
    <n v="2005840"/>
    <n v="165105.20948616602"/>
    <n v="-6.478163761815499"/>
    <s v="Columbia Pictures"/>
    <n v="111"/>
  </r>
  <r>
    <s v="Lost &amp; Found"/>
    <x v="8"/>
    <x v="3"/>
    <n v="166.6"/>
    <x v="19"/>
    <s v="April 23, 1999 (United States)"/>
    <x v="27"/>
    <n v="6200"/>
    <s v="Jeff Pollack"/>
    <s v="J.B. Cook"/>
    <s v="David Spade"/>
    <s v="United States"/>
    <n v="30000000"/>
    <n v="6552255"/>
    <n v="539330.87104743079"/>
    <n v="-3.5785763832451574"/>
    <s v="Alcon Entertainment"/>
    <n v="100"/>
  </r>
  <r>
    <s v="The Piano Player"/>
    <x v="4"/>
    <x v="11"/>
    <n v="166.6"/>
    <x v="19"/>
    <s v="October 21, 1999 (Germany)"/>
    <x v="40"/>
    <n v="7400"/>
    <s v="Rolf SchÃ¼bel"/>
    <s v="Ruth Toma"/>
    <s v="Joachim KrÃ³l"/>
    <s v="Germany"/>
    <m/>
    <n v="646532"/>
    <n v="53217.505533596835"/>
    <n v="1"/>
    <s v="Studio Hamburg Filmproduktion"/>
    <n v="112"/>
  </r>
  <r>
    <s v="The Mod Squad"/>
    <x v="0"/>
    <x v="2"/>
    <n v="166.6"/>
    <x v="19"/>
    <s v="March 26, 1999 (United States)"/>
    <x v="36"/>
    <n v="8800"/>
    <s v="Scott Silver"/>
    <s v="Buddy Ruskin"/>
    <s v="Claire Danes"/>
    <s v="United States"/>
    <n v="50000000"/>
    <n v="13263993"/>
    <n v="1091789.1471343874"/>
    <n v="-2.7696039194230577"/>
    <s v="Metro-Goldwyn-Mayer (MGM)"/>
    <n v="92"/>
  </r>
  <r>
    <s v="Best Laid Plans"/>
    <x v="0"/>
    <x v="6"/>
    <n v="166.6"/>
    <x v="19"/>
    <s v="May 14, 1999 (United Kingdom)"/>
    <x v="10"/>
    <n v="7400"/>
    <s v="Mike Barker"/>
    <s v="Ted Griffin"/>
    <s v="Alessandro Nivola"/>
    <s v="United States"/>
    <n v="7000000"/>
    <n v="27816"/>
    <n v="2289.5976284584981"/>
    <n v="-250.65372447512223"/>
    <s v="Dogstar Films"/>
    <n v="92"/>
  </r>
  <r>
    <s v="Play It to the Bone"/>
    <x v="0"/>
    <x v="3"/>
    <n v="166.6"/>
    <x v="19"/>
    <s v="January 21, 2000 (United States)"/>
    <x v="30"/>
    <n v="12000"/>
    <s v="Ron Shelton"/>
    <s v="Ron Shelton"/>
    <s v="Woody Harrelson"/>
    <s v="United States"/>
    <n v="24000000"/>
    <n v="8678812"/>
    <n v="714372.56877470354"/>
    <n v="-1.765355442657359"/>
    <s v="Play It Inc."/>
    <n v="124"/>
  </r>
  <r>
    <s v="Jakob the Liar"/>
    <x v="8"/>
    <x v="0"/>
    <n v="166.6"/>
    <x v="19"/>
    <s v="September 24, 1999 (United States)"/>
    <x v="16"/>
    <n v="15000"/>
    <s v="Peter Kassovitz"/>
    <s v="Jurek Becker"/>
    <s v="Robin Williams"/>
    <s v="United States"/>
    <n v="45000000"/>
    <n v="4956401"/>
    <n v="407972.53290513833"/>
    <n v="-8.0791685337808623"/>
    <s v="Columbia Pictures"/>
    <n v="120"/>
  </r>
  <r>
    <s v="Cradle Will Rock"/>
    <x v="0"/>
    <x v="0"/>
    <n v="166.6"/>
    <x v="19"/>
    <s v="January 21, 2000 (United States)"/>
    <x v="8"/>
    <n v="8900"/>
    <s v="Tim Robbins"/>
    <s v="Tim Robbins"/>
    <s v="Hank Azaria"/>
    <s v="United States"/>
    <n v="36000000"/>
    <n v="2986932"/>
    <n v="245861.10237154149"/>
    <n v="-11.052500693018789"/>
    <s v="Cradle Productions Inc."/>
    <n v="132"/>
  </r>
  <r>
    <s v="Plunkett &amp; Macleane"/>
    <x v="0"/>
    <x v="2"/>
    <n v="166.6"/>
    <x v="19"/>
    <s v="April 2, 1999 (United Kingdom)"/>
    <x v="5"/>
    <n v="9700"/>
    <s v="Jake Scott"/>
    <s v="Selwyn Roberts"/>
    <s v="Robert Carlyle"/>
    <s v="United Kingdom"/>
    <m/>
    <n v="474900"/>
    <n v="39090.08893280632"/>
    <n v="1"/>
    <s v="Arts Council of England"/>
    <n v="99"/>
  </r>
  <r>
    <s v="Breakfast of Champions"/>
    <x v="0"/>
    <x v="3"/>
    <n v="166.6"/>
    <x v="19"/>
    <s v="February 18, 1999 (Germany)"/>
    <x v="26"/>
    <n v="7600"/>
    <s v="Alan Rudolph"/>
    <s v="Kurt Vonnegut Jr."/>
    <s v="Bruce Willis"/>
    <s v="United States"/>
    <n v="12000000"/>
    <n v="178278"/>
    <n v="14674.463833992095"/>
    <n v="-66.310604785783994"/>
    <s v="Flying Heart Films"/>
    <n v="110"/>
  </r>
  <r>
    <s v="The Winslow Boy"/>
    <x v="2"/>
    <x v="0"/>
    <n v="166.6"/>
    <x v="19"/>
    <s v="October 29, 1999 (United Kingdom)"/>
    <x v="4"/>
    <n v="7500"/>
    <s v="David Mamet"/>
    <s v="Terence Rattigan"/>
    <s v="Rebecca Pidgeon"/>
    <s v="United Kingdom"/>
    <m/>
    <n v="3957934"/>
    <n v="325786.4646245059"/>
    <n v="1"/>
    <s v="Winslow Partners Ltd."/>
    <n v="104"/>
  </r>
  <r>
    <s v="Liberty Heights"/>
    <x v="0"/>
    <x v="3"/>
    <n v="166.6"/>
    <x v="19"/>
    <s v="December 31, 1999 (United States)"/>
    <x v="9"/>
    <n v="6500"/>
    <s v="Barry Levinson"/>
    <s v="Barry Levinson"/>
    <s v="Adrien Brody"/>
    <s v="United States"/>
    <m/>
    <n v="3736868"/>
    <n v="307590.02411067195"/>
    <n v="1"/>
    <s v="Baltimore Pictures"/>
    <n v="127"/>
  </r>
  <r>
    <s v="The Color of Paradise"/>
    <x v="1"/>
    <x v="0"/>
    <n v="166.6"/>
    <x v="19"/>
    <s v="September 7, 2000 (Australia)"/>
    <x v="7"/>
    <n v="16000"/>
    <s v="Majid Majidi"/>
    <s v="Majid Majidi"/>
    <s v="Hossein Mahjoub"/>
    <s v="Iran"/>
    <m/>
    <n v="2777552"/>
    <n v="228626.56284584978"/>
    <n v="1"/>
    <s v="Varahonar Company"/>
    <n v="90"/>
  </r>
  <r>
    <s v="Rosetta"/>
    <x v="0"/>
    <x v="0"/>
    <n v="166.6"/>
    <x v="19"/>
    <s v="September 22, 1999 (Belgium)"/>
    <x v="24"/>
    <n v="13000"/>
    <s v="Jean-Pierre Dardenne"/>
    <s v="Jean-Pierre Dardenne"/>
    <s v="Ã‰milie Dequenne"/>
    <s v="France"/>
    <m/>
    <n v="293092"/>
    <n v="24125.062845849803"/>
    <n v="1"/>
    <s v="ARP SÃ©lection"/>
    <n v="95"/>
  </r>
  <r>
    <s v="Trick"/>
    <x v="0"/>
    <x v="3"/>
    <n v="166.6"/>
    <x v="19"/>
    <s v="July 23, 1999 (United States)"/>
    <x v="13"/>
    <n v="8400"/>
    <s v="Jim Fall"/>
    <s v="Jason Schafer"/>
    <s v="Christian Campbell"/>
    <s v="United States"/>
    <n v="450000"/>
    <n v="2087228"/>
    <n v="171804.43913043477"/>
    <n v="0.78440304557048868"/>
    <s v="Good Machine"/>
    <n v="89"/>
  </r>
  <r>
    <s v="A Room for Romeo Brass"/>
    <x v="0"/>
    <x v="3"/>
    <n v="166.6"/>
    <x v="19"/>
    <s v="February 4, 2000 (United Kingdom)"/>
    <x v="37"/>
    <n v="5500"/>
    <s v="Shane Meadows"/>
    <s v="Robyn Slovo"/>
    <s v="Martin Arrowsmith"/>
    <s v="United Kingdom"/>
    <m/>
    <n v="19478"/>
    <n v="1603.2780632411066"/>
    <n v="1"/>
    <s v="Alliance Atlantis Communications"/>
    <n v="90"/>
  </r>
  <r>
    <s v="An Affair of Love"/>
    <x v="0"/>
    <x v="0"/>
    <n v="166.6"/>
    <x v="19"/>
    <s v="September 4, 1999 (France)"/>
    <x v="12"/>
    <n v="5300"/>
    <s v="FrÃ©dÃ©ric Fonteyne"/>
    <s v="Philippe Blasband"/>
    <s v="Nathalie Baye"/>
    <s v="France"/>
    <m/>
    <n v="401299"/>
    <n v="33031.824802371542"/>
    <n v="1"/>
    <s v="ArtÃ©mis Productions"/>
    <n v="80"/>
  </r>
  <r>
    <s v="The Loss of Sexual Innocence"/>
    <x v="0"/>
    <x v="0"/>
    <n v="166.6"/>
    <x v="19"/>
    <s v="January 7, 2000 (United Kingdom)"/>
    <x v="20"/>
    <n v="3100"/>
    <s v="Mike Figgis"/>
    <s v="Mike Figgis"/>
    <s v="Julian Sands"/>
    <s v="United Kingdom"/>
    <n v="4000000"/>
    <n v="164022"/>
    <n v="13501.020355731225"/>
    <n v="-23.386972479301559"/>
    <s v="Newmarket Capital Group"/>
    <n v="106"/>
  </r>
  <r>
    <s v="Aimee &amp; Jaguar"/>
    <x v="4"/>
    <x v="5"/>
    <n v="166.6"/>
    <x v="19"/>
    <s v="February 11, 1999 (Germany)"/>
    <x v="13"/>
    <n v="6200"/>
    <s v="Max FÃ¤rberbÃ¶ck"/>
    <s v="Max FÃ¤rberbÃ¶ck"/>
    <s v="Maria Schrader"/>
    <s v="Germany"/>
    <m/>
    <n v="927107"/>
    <n v="76312.2659090909"/>
    <n v="1"/>
    <s v="Senator Film Produktion"/>
    <n v="125"/>
  </r>
  <r>
    <s v="The Out-of-Towners"/>
    <x v="8"/>
    <x v="3"/>
    <n v="166.6"/>
    <x v="19"/>
    <s v="April 2, 1999 (United States)"/>
    <x v="30"/>
    <n v="13000"/>
    <s v="Sam Weisman"/>
    <s v="Neil Simon"/>
    <s v="Steve Martin"/>
    <s v="United States"/>
    <n v="75000000"/>
    <n v="28544120"/>
    <n v="2349530.8260869565"/>
    <n v="-1.6275113753725812"/>
    <s v="Cherry Alley Productions"/>
    <n v="90"/>
  </r>
  <r>
    <s v="A Map of the World"/>
    <x v="0"/>
    <x v="0"/>
    <n v="166.6"/>
    <x v="19"/>
    <s v="January 21, 2000 (United States)"/>
    <x v="14"/>
    <n v="4100"/>
    <s v="Scott Elliott"/>
    <s v="Jane Hamilton"/>
    <s v="Sigourney Weaver"/>
    <s v="United States"/>
    <m/>
    <n v="570708"/>
    <n v="46976.261264822133"/>
    <n v="1"/>
    <s v="Cinerenta Medienbeteiligungs KG"/>
    <n v="125"/>
  </r>
  <r>
    <s v="The Minus Man"/>
    <x v="0"/>
    <x v="6"/>
    <n v="166.6"/>
    <x v="19"/>
    <s v="October 8, 1999 (United States)"/>
    <x v="10"/>
    <n v="6400"/>
    <s v="Hampton Fancher"/>
    <s v="Lew McCreary"/>
    <s v="Owen Wilson"/>
    <s v="United States"/>
    <m/>
    <n v="370668"/>
    <n v="30510.518181818181"/>
    <n v="1"/>
    <s v="Shooting Gallery"/>
    <n v="111"/>
  </r>
  <r>
    <s v="Terror Firmer"/>
    <x v="0"/>
    <x v="3"/>
    <n v="166.6"/>
    <x v="19"/>
    <s v="June 20, 1999 (United States)"/>
    <x v="19"/>
    <n v="4900"/>
    <s v="Lloyd Kaufman"/>
    <s v="Patrick Cassidy"/>
    <s v="Will Keenan"/>
    <s v="United States"/>
    <n v="500000"/>
    <m/>
    <n v="0"/>
    <e v="#DIV/0!"/>
    <s v="Santa Monica Holdings"/>
    <n v="124"/>
  </r>
  <r>
    <s v="8 Â½ Women"/>
    <x v="0"/>
    <x v="3"/>
    <n v="166.6"/>
    <x v="19"/>
    <s v="December 10, 1999 (United Kingdom)"/>
    <x v="1"/>
    <n v="3900"/>
    <s v="Peter Greenaway"/>
    <s v="Peter Greenaway"/>
    <s v="John Standing"/>
    <s v="United Kingdom"/>
    <m/>
    <n v="437568"/>
    <n v="36017.207905138341"/>
    <n v="1"/>
    <s v="Woodline Productions"/>
    <n v="118"/>
  </r>
  <r>
    <s v="The King and I"/>
    <x v="2"/>
    <x v="10"/>
    <n v="166.6"/>
    <x v="19"/>
    <s v="March 19, 1999 (United States)"/>
    <x v="54"/>
    <n v="3700"/>
    <s v="Richard Rich"/>
    <s v="Oscar Hammerstein II"/>
    <s v="Miranda Richardson"/>
    <s v="United States"/>
    <n v="25000000"/>
    <n v="11993021"/>
    <n v="987172.57835968374"/>
    <n v="-1.0845456703527827"/>
    <s v="Morgan Creek Entertainment"/>
    <n v="87"/>
  </r>
  <r>
    <s v="Jesus' Son"/>
    <x v="0"/>
    <x v="0"/>
    <n v="166.6"/>
    <x v="19"/>
    <s v="July 7, 2000 (United States)"/>
    <x v="15"/>
    <n v="6900"/>
    <s v="Alison Maclean"/>
    <s v="Denis Johnson"/>
    <s v="Billy Crudup"/>
    <s v="Canada"/>
    <n v="2500000"/>
    <n v="1302067"/>
    <n v="107176.0682806324"/>
    <n v="-0.9200240847821195"/>
    <s v="Evenstar Films"/>
    <n v="107"/>
  </r>
  <r>
    <s v="Happy, Texas"/>
    <x v="8"/>
    <x v="3"/>
    <n v="166.6"/>
    <x v="19"/>
    <s v="December 3, 1999 (United Kingdom)"/>
    <x v="21"/>
    <n v="9600"/>
    <s v="Mark Illsley"/>
    <s v="Ed Stone"/>
    <s v="Jeremy Northam"/>
    <s v="United States"/>
    <n v="2500000"/>
    <n v="1955933"/>
    <n v="160997.25187747035"/>
    <n v="-0.27816239104304696"/>
    <s v="Marked Entertainment"/>
    <n v="98"/>
  </r>
  <r>
    <s v="La fille sur le pont"/>
    <x v="0"/>
    <x v="3"/>
    <n v="166.6"/>
    <x v="19"/>
    <s v="March 31, 1999 (France)"/>
    <x v="24"/>
    <n v="13000"/>
    <s v="Patrice Leconte"/>
    <s v="Serge Frydman"/>
    <s v="Vanessa Paradis"/>
    <s v="France"/>
    <m/>
    <m/>
    <n v="0"/>
    <e v="#DIV/0!"/>
    <s v="Canal+"/>
    <n v="90"/>
  </r>
  <r>
    <s v="Joe the King"/>
    <x v="0"/>
    <x v="6"/>
    <n v="166.6"/>
    <x v="19"/>
    <s v="January 22, 1999 (United States)"/>
    <x v="17"/>
    <n v="2600"/>
    <s v="Frank Whaley"/>
    <s v="Frank Whaley"/>
    <s v="Noah Fleiss"/>
    <s v="United States"/>
    <m/>
    <n v="60279"/>
    <n v="4961.7002964426874"/>
    <n v="1"/>
    <s v="49th Parallel Productions"/>
    <n v="93"/>
  </r>
  <r>
    <s v="Almost Famous"/>
    <x v="0"/>
    <x v="1"/>
    <n v="172.2"/>
    <x v="20"/>
    <s v="September 22, 2000 (United States)"/>
    <x v="6"/>
    <n v="260000"/>
    <s v="Cameron Crowe"/>
    <s v="Cameron Crowe"/>
    <s v="Billy Crudup"/>
    <s v="United States"/>
    <n v="60000000"/>
    <n v="47386287"/>
    <n v="4031580.3465415016"/>
    <n v="-0.26618909812452701"/>
    <s v="Columbia Pictures"/>
    <n v="122"/>
  </r>
  <r>
    <s v="American Psycho"/>
    <x v="0"/>
    <x v="3"/>
    <n v="172.2"/>
    <x v="20"/>
    <s v="April 14, 2000 (United States)"/>
    <x v="37"/>
    <n v="514000"/>
    <s v="Mary Harron"/>
    <s v="Bret Easton Ellis"/>
    <s v="Christian Bale"/>
    <s v="United States"/>
    <n v="7000000"/>
    <n v="34266564"/>
    <n v="2915366.7592885373"/>
    <n v="0.79571923231054043"/>
    <s v="Am Psycho Productions"/>
    <n v="101"/>
  </r>
  <r>
    <s v="Gladiator"/>
    <x v="0"/>
    <x v="2"/>
    <n v="172.2"/>
    <x v="20"/>
    <s v="May 5, 2000 (United States)"/>
    <x v="55"/>
    <n v="1400000"/>
    <s v="Ridley Scott"/>
    <s v="David Franzoni"/>
    <s v="Russell Crowe"/>
    <s v="United States"/>
    <n v="103000000"/>
    <n v="465380802"/>
    <n v="39594157.166205533"/>
    <n v="0.77867587240953695"/>
    <s v="Dreamworks Pictures"/>
    <n v="155"/>
  </r>
  <r>
    <s v="Snatch"/>
    <x v="0"/>
    <x v="3"/>
    <n v="172.2"/>
    <x v="20"/>
    <s v="January 19, 2001 (United States)"/>
    <x v="28"/>
    <n v="800000"/>
    <s v="Guy Ritchie"/>
    <s v="Guy Ritchie"/>
    <s v="Jason Statham"/>
    <s v="United Kingdom"/>
    <m/>
    <n v="83557872"/>
    <n v="7109024.4853754938"/>
    <n v="1"/>
    <s v="Columbia Pictures"/>
    <n v="102"/>
  </r>
  <r>
    <s v="Requiem for a Dream"/>
    <x v="9"/>
    <x v="0"/>
    <n v="172.2"/>
    <x v="20"/>
    <s v="December 15, 2000 (United States)"/>
    <x v="28"/>
    <n v="786000"/>
    <s v="Darren Aronofsky"/>
    <s v="Hubert Selby Jr."/>
    <s v="Ellen Burstyn"/>
    <s v="United States"/>
    <n v="4500000"/>
    <n v="7390108"/>
    <n v="628743.37826086953"/>
    <n v="0.39107791117531704"/>
    <s v="Artisan Entertainment"/>
    <n v="102"/>
  </r>
  <r>
    <s v="Memento"/>
    <x v="0"/>
    <x v="16"/>
    <n v="172.2"/>
    <x v="20"/>
    <s v="May 25, 2001 (United States)"/>
    <x v="0"/>
    <n v="1200000"/>
    <s v="Christopher Nolan"/>
    <s v="Christopher Nolan"/>
    <s v="Guy Pearce"/>
    <s v="United States"/>
    <n v="9000000"/>
    <n v="40047078"/>
    <n v="3407167.406916996"/>
    <n v="0.7752645024438487"/>
    <s v="Newmarket Capital Group"/>
    <n v="113"/>
  </r>
  <r>
    <s v="Malena"/>
    <x v="0"/>
    <x v="3"/>
    <n v="172.2"/>
    <x v="20"/>
    <s v="February 2, 2001 (United States)"/>
    <x v="24"/>
    <n v="94000"/>
    <s v="Giuseppe Tornatore"/>
    <s v="Giuseppe Tornatore"/>
    <s v="Monica Bellucci"/>
    <s v="Italy"/>
    <m/>
    <n v="14493284"/>
    <n v="1233074.8541501975"/>
    <n v="1"/>
    <s v="Medusa Film"/>
    <n v="108"/>
  </r>
  <r>
    <s v="Cast Away"/>
    <x v="8"/>
    <x v="1"/>
    <n v="172.2"/>
    <x v="20"/>
    <s v="December 22, 2000 (United States)"/>
    <x v="40"/>
    <n v="542000"/>
    <s v="Robert Zemeckis"/>
    <s v="William Broyles Jr."/>
    <s v="Tom Hanks"/>
    <s v="United States"/>
    <n v="90000000"/>
    <n v="429632142"/>
    <n v="36552695.085177861"/>
    <n v="0.79051846637675449"/>
    <s v="Twentieth Century Fox"/>
    <n v="143"/>
  </r>
  <r>
    <s v="Scary Movie"/>
    <x v="0"/>
    <x v="3"/>
    <n v="172.2"/>
    <x v="20"/>
    <s v="July 7, 2000 (United States)"/>
    <x v="19"/>
    <n v="238000"/>
    <s v="Keenen Ivory Wayans"/>
    <s v="Shawn Wayans"/>
    <s v="Anna Faris"/>
    <s v="United States"/>
    <n v="19000000"/>
    <n v="278019771"/>
    <n v="23653658.38250988"/>
    <n v="0.93165953654425537"/>
    <s v="Dimension Films"/>
    <n v="88"/>
  </r>
  <r>
    <s v="The Perfect Storm"/>
    <x v="8"/>
    <x v="2"/>
    <n v="172.2"/>
    <x v="20"/>
    <s v="June 30, 2000 (United States)"/>
    <x v="5"/>
    <n v="160000"/>
    <s v="Wolfgang Petersen"/>
    <s v="Sebastian Junger"/>
    <s v="George Clooney"/>
    <s v="United States"/>
    <n v="140000000"/>
    <n v="328718434"/>
    <n v="27967052.536956519"/>
    <n v="0.57410359286391588"/>
    <s v="Warner Bros."/>
    <n v="130"/>
  </r>
  <r>
    <s v="Coyote Ugly"/>
    <x v="8"/>
    <x v="3"/>
    <n v="172.2"/>
    <x v="20"/>
    <s v="August 4, 2000 (United States)"/>
    <x v="46"/>
    <n v="108000"/>
    <s v="David McNally"/>
    <s v="Gina Wendkos"/>
    <s v="Piper Perabo"/>
    <s v="United States"/>
    <n v="45000000"/>
    <n v="113916474"/>
    <n v="9691905.5448616594"/>
    <n v="0.60497372838277985"/>
    <s v="Touchstone Pictures"/>
    <n v="100"/>
  </r>
  <r>
    <s v="X-Men"/>
    <x v="8"/>
    <x v="2"/>
    <n v="172.2"/>
    <x v="20"/>
    <s v="July 14, 2000 (United States)"/>
    <x v="34"/>
    <n v="582000"/>
    <s v="Bryan Singer"/>
    <s v="Tom DeSanto"/>
    <s v="Patrick Stewart"/>
    <s v="United States"/>
    <n v="75000000"/>
    <n v="296339528"/>
    <n v="25212285.929644268"/>
    <n v="0.74691192732142031"/>
    <s v="Twentieth Century Fox"/>
    <n v="104"/>
  </r>
  <r>
    <s v="Space Cowboys"/>
    <x v="8"/>
    <x v="2"/>
    <n v="172.2"/>
    <x v="20"/>
    <s v="August 4, 2000 (United States)"/>
    <x v="5"/>
    <n v="75000"/>
    <s v="Clint Eastwood"/>
    <s v="Ken Kaufman"/>
    <s v="Clint Eastwood"/>
    <s v="United States"/>
    <n v="65000000"/>
    <n v="128884132"/>
    <n v="10965339.688932806"/>
    <n v="0.4956710419557312"/>
    <s v="Clipsal Films"/>
    <n v="130"/>
  </r>
  <r>
    <s v="The Patriot"/>
    <x v="0"/>
    <x v="2"/>
    <n v="172.2"/>
    <x v="20"/>
    <s v="June 28, 2000 (United States)"/>
    <x v="13"/>
    <n v="260000"/>
    <s v="Roland Emmerich"/>
    <s v="Robert Rodat"/>
    <s v="Mel Gibson"/>
    <s v="United States"/>
    <n v="110000000"/>
    <n v="215294342"/>
    <n v="18317038.385573123"/>
    <n v="0.48907157067787688"/>
    <s v="Columbia Pictures"/>
    <n v="165"/>
  </r>
  <r>
    <s v="Erin Brockovich"/>
    <x v="0"/>
    <x v="5"/>
    <n v="172.2"/>
    <x v="20"/>
    <s v="March 17, 2000 (United States)"/>
    <x v="34"/>
    <n v="182000"/>
    <s v="Steven Soderbergh"/>
    <s v="Susannah Grant"/>
    <s v="Julia Roberts"/>
    <s v="United States"/>
    <n v="52000000"/>
    <n v="256271286"/>
    <n v="21803317.909683794"/>
    <n v="0.79709002591886158"/>
    <s v="Universal Pictures"/>
    <n v="131"/>
  </r>
  <r>
    <s v="Unbreakable"/>
    <x v="8"/>
    <x v="0"/>
    <n v="172.2"/>
    <x v="20"/>
    <s v="November 22, 2000 (United States)"/>
    <x v="4"/>
    <n v="396000"/>
    <s v="M. Night Shyamalan"/>
    <s v="M. Night Shyamalan"/>
    <s v="Bruce Willis"/>
    <s v="United States"/>
    <n v="75000000"/>
    <n v="248118121"/>
    <n v="21109654.365711462"/>
    <n v="0.69772461721971524"/>
    <s v="Touchstone Pictures"/>
    <n v="106"/>
  </r>
  <r>
    <s v="Charlie's Angels"/>
    <x v="8"/>
    <x v="2"/>
    <n v="172.2"/>
    <x v="20"/>
    <s v="November 3, 2000 (United States)"/>
    <x v="41"/>
    <n v="179000"/>
    <s v="McG"/>
    <s v="Ryan Rowe"/>
    <s v="Cameron Diaz"/>
    <s v="United States"/>
    <n v="93000000"/>
    <n v="264105545"/>
    <n v="22469849.233695652"/>
    <n v="0.64786805214559207"/>
    <s v="Columbia Pictures"/>
    <n v="98"/>
  </r>
  <r>
    <s v="Road Trip"/>
    <x v="0"/>
    <x v="3"/>
    <n v="172.2"/>
    <x v="20"/>
    <s v="May 19, 2000 (United States)"/>
    <x v="5"/>
    <n v="161000"/>
    <s v="Todd Phillips"/>
    <s v="Todd Phillips"/>
    <s v="Breckin Meyer"/>
    <s v="United States"/>
    <n v="16000000"/>
    <n v="119754278"/>
    <n v="10188580.371343873"/>
    <n v="0.86639308200747533"/>
    <s v="Dreamworks Pictures"/>
    <n v="93"/>
  </r>
  <r>
    <s v="The Beach"/>
    <x v="0"/>
    <x v="1"/>
    <n v="172.2"/>
    <x v="20"/>
    <s v="February 11, 2000 (United States)"/>
    <x v="17"/>
    <n v="228000"/>
    <s v="Danny Boyle"/>
    <s v="John Hodge"/>
    <s v="Leonardo DiCaprio"/>
    <s v="United States"/>
    <n v="50000000"/>
    <n v="144056873"/>
    <n v="12256222.100098813"/>
    <n v="0.65291485953606665"/>
    <s v="Figment Films"/>
    <n v="119"/>
  </r>
  <r>
    <s v="Bring It on"/>
    <x v="8"/>
    <x v="3"/>
    <n v="172.2"/>
    <x v="20"/>
    <s v="August 25, 2000 (United States)"/>
    <x v="22"/>
    <n v="90000"/>
    <s v="Peyton Reed"/>
    <s v="Jessica Bendinger"/>
    <s v="Kirsten Dunst"/>
    <s v="United States"/>
    <n v="11000000"/>
    <n v="90449929"/>
    <n v="7695394.1570158098"/>
    <n v="0.87838575307228817"/>
    <s v="Beacon Communications"/>
    <n v="98"/>
  </r>
  <r>
    <s v="Remember the Titans"/>
    <x v="1"/>
    <x v="5"/>
    <n v="172.2"/>
    <x v="20"/>
    <s v="September 29, 2000 (United States)"/>
    <x v="40"/>
    <n v="202000"/>
    <s v="Boaz Yakin"/>
    <s v="Gregory Allen Howard"/>
    <s v="Denzel Washington"/>
    <s v="United States"/>
    <n v="30000000"/>
    <n v="136771683"/>
    <n v="11636405.045750987"/>
    <n v="0.7806563512126995"/>
    <s v="Jerry Bruckheimer Films"/>
    <n v="113"/>
  </r>
  <r>
    <s v="Mission: Impossible II"/>
    <x v="8"/>
    <x v="2"/>
    <n v="172.2"/>
    <x v="20"/>
    <s v="May 24, 2000 (United States)"/>
    <x v="10"/>
    <n v="322000"/>
    <s v="John Woo"/>
    <s v="Bruce Geller"/>
    <s v="Tom Cruise"/>
    <s v="United States"/>
    <n v="125000000"/>
    <n v="546388108"/>
    <n v="46486181.915810272"/>
    <n v="0.77122488910391873"/>
    <s v="Paramount Pictures"/>
    <n v="123"/>
  </r>
  <r>
    <s v="O Brother, Where Art Thou?"/>
    <x v="8"/>
    <x v="1"/>
    <n v="172.2"/>
    <x v="20"/>
    <s v="February 2, 2001 (United States)"/>
    <x v="3"/>
    <n v="295000"/>
    <s v="Joel Coen"/>
    <s v="Homer"/>
    <s v="George Clooney"/>
    <s v="United Kingdom"/>
    <n v="26000000"/>
    <n v="71870729"/>
    <n v="6114693.4455533596"/>
    <n v="0.63823937280502607"/>
    <s v="Touchstone Pictures"/>
    <n v="107"/>
  </r>
  <r>
    <s v="The 6th Day"/>
    <x v="8"/>
    <x v="2"/>
    <n v="172.2"/>
    <x v="20"/>
    <s v="November 17, 2000 (United States)"/>
    <x v="23"/>
    <n v="118000"/>
    <s v="Roger Spottiswoode"/>
    <s v="Cormac Wibberley"/>
    <s v="Arnold Schwarzenegger"/>
    <s v="United States"/>
    <n v="82000000"/>
    <n v="96085477"/>
    <n v="8174861.2348814225"/>
    <n v="0.14659319430760592"/>
    <s v="Phoenix Pictures"/>
    <n v="123"/>
  </r>
  <r>
    <s v="Chicken Run"/>
    <x v="2"/>
    <x v="10"/>
    <n v="172.2"/>
    <x v="20"/>
    <s v="June 23, 2000 (United States)"/>
    <x v="9"/>
    <n v="181000"/>
    <s v="Peter Lord"/>
    <s v="Peter Lord"/>
    <s v="Mel Gibson"/>
    <s v="United States"/>
    <n v="45000000"/>
    <n v="224834564"/>
    <n v="19128711.423320156"/>
    <n v="0.7998528375734969"/>
    <s v="Aardman Animations"/>
    <n v="84"/>
  </r>
  <r>
    <s v="The Cell"/>
    <x v="0"/>
    <x v="6"/>
    <n v="172.2"/>
    <x v="20"/>
    <s v="August 18, 2000 (United States)"/>
    <x v="5"/>
    <n v="97000"/>
    <s v="Tarsem Singh"/>
    <s v="Mark Protosevich"/>
    <s v="Jennifer Lopez"/>
    <s v="United States"/>
    <n v="33000000"/>
    <n v="104155843"/>
    <n v="8861480.3184782602"/>
    <n v="0.68316707877828808"/>
    <s v="New Line Cinema"/>
    <n v="107"/>
  </r>
  <r>
    <s v="Final Destination"/>
    <x v="0"/>
    <x v="4"/>
    <n v="172.2"/>
    <x v="20"/>
    <s v="March 17, 2000 (United States)"/>
    <x v="17"/>
    <n v="236000"/>
    <s v="James Wong"/>
    <s v="Glen Morgan"/>
    <s v="Devon Sawa"/>
    <s v="United States"/>
    <n v="23000000"/>
    <n v="112880294"/>
    <n v="9603748.3333992083"/>
    <n v="0.79624432941324552"/>
    <s v="New Line Cinema"/>
    <n v="98"/>
  </r>
  <r>
    <s v="Traffic"/>
    <x v="0"/>
    <x v="6"/>
    <n v="172.2"/>
    <x v="20"/>
    <s v="January 5, 2001 (United States)"/>
    <x v="37"/>
    <n v="199000"/>
    <s v="Steven Soderbergh"/>
    <s v="Simon Moore"/>
    <s v="Michael Douglas"/>
    <s v="United States"/>
    <n v="48000000"/>
    <n v="207515725"/>
    <n v="17655241.03013834"/>
    <n v="0.76869222802271975"/>
    <s v="Compulsion Inc."/>
    <n v="147"/>
  </r>
  <r>
    <s v="Sexy Beast"/>
    <x v="0"/>
    <x v="6"/>
    <n v="172.2"/>
    <x v="20"/>
    <s v="July 13, 2001 (United States)"/>
    <x v="4"/>
    <n v="57000"/>
    <s v="Jonathan Glazer"/>
    <s v="Louis Mellis"/>
    <s v="Ray Winstone"/>
    <s v="United Kingdom"/>
    <m/>
    <n v="10045677"/>
    <n v="854676.66966403159"/>
    <n v="1"/>
    <s v="Recorded Picture Company (RPC)"/>
    <n v="89"/>
  </r>
  <r>
    <s v="In the Mood for Love"/>
    <x v="1"/>
    <x v="0"/>
    <n v="172.2"/>
    <x v="20"/>
    <s v="March 9, 2001 (United States)"/>
    <x v="31"/>
    <n v="133000"/>
    <s v="Kar-Wai Wong"/>
    <s v="Kar-Wai Wong"/>
    <s v="Tony Chiu-Wai Leung"/>
    <s v="Hong Kong"/>
    <m/>
    <n v="14244250"/>
    <n v="1211887.2776679841"/>
    <n v="1"/>
    <s v="Block 2 Pictures"/>
    <n v="98"/>
  </r>
  <r>
    <s v="What Lies Beneath"/>
    <x v="8"/>
    <x v="0"/>
    <n v="172.2"/>
    <x v="20"/>
    <s v="July 21, 2000 (United States)"/>
    <x v="14"/>
    <n v="120000"/>
    <s v="Robert Zemeckis"/>
    <s v="Clark Gregg"/>
    <s v="Harrison Ford"/>
    <s v="United States"/>
    <n v="100000000"/>
    <n v="291420351"/>
    <n v="24793767.016897231"/>
    <n v="0.65685306583135639"/>
    <s v="Dreamworks Pictures"/>
    <n v="130"/>
  </r>
  <r>
    <s v="The Emperor's New Groove"/>
    <x v="2"/>
    <x v="10"/>
    <n v="172.2"/>
    <x v="20"/>
    <s v="December 15, 2000 (United States)"/>
    <x v="34"/>
    <n v="187000"/>
    <s v="Mark Dindal"/>
    <s v="Chris Williams"/>
    <s v="David Spade"/>
    <s v="United States"/>
    <n v="100000000"/>
    <n v="169661687"/>
    <n v="14434655.386067193"/>
    <n v="0.4105917383693114"/>
    <s v="Walt Disney Animation Studios"/>
    <n v="78"/>
  </r>
  <r>
    <s v="Crouching Tiger, Hidden Dragon"/>
    <x v="8"/>
    <x v="2"/>
    <n v="172.2"/>
    <x v="20"/>
    <s v="January 12, 2001 (United States)"/>
    <x v="40"/>
    <n v="258000"/>
    <s v="Ang Lee"/>
    <s v="Hui-Ling Wang"/>
    <s v="Chow Yun-Fat"/>
    <s v="Taiwan"/>
    <n v="17000000"/>
    <n v="213525736"/>
    <n v="18166567.064822134"/>
    <n v="0.92038430440066488"/>
    <s v="Asia Union Film &amp; Entertainment Ltd."/>
    <n v="120"/>
  </r>
  <r>
    <s v="Gone in 60 Seconds"/>
    <x v="8"/>
    <x v="2"/>
    <n v="172.2"/>
    <x v="20"/>
    <s v="June 9, 2000 (United States)"/>
    <x v="16"/>
    <n v="265000"/>
    <s v="Dominic Sena"/>
    <s v="H.B. Halicki"/>
    <s v="Nicolas Cage"/>
    <s v="United States"/>
    <n v="90000000"/>
    <n v="237202299"/>
    <n v="20180946.584881421"/>
    <n v="0.6205770332774051"/>
    <s v="Touchstone Pictures"/>
    <n v="118"/>
  </r>
  <r>
    <s v="Dude, Where's My Car?"/>
    <x v="8"/>
    <x v="3"/>
    <n v="172.2"/>
    <x v="20"/>
    <s v="December 15, 2000 (United States)"/>
    <x v="30"/>
    <n v="136000"/>
    <s v="Danny Leiner"/>
    <s v="Philip Stark"/>
    <s v="Ashton Kutcher"/>
    <s v="United States"/>
    <n v="13000000"/>
    <n v="73180723"/>
    <n v="6226146.4923913041"/>
    <n v="0.82235758998992126"/>
    <s v="Twentieth Century Fox"/>
    <n v="83"/>
  </r>
  <r>
    <s v="Meet the Parents"/>
    <x v="8"/>
    <x v="3"/>
    <n v="172.2"/>
    <x v="20"/>
    <s v="October 6, 2000 (United States)"/>
    <x v="9"/>
    <n v="317000"/>
    <s v="Jay Roach"/>
    <s v="Greg Glienna"/>
    <s v="Ben Stiller"/>
    <s v="United States"/>
    <n v="55000000"/>
    <n v="330444045"/>
    <n v="28113865.883893277"/>
    <n v="0.83355729712121152"/>
    <s v="Universal Pictures"/>
    <n v="108"/>
  </r>
  <r>
    <s v="Pitch Black"/>
    <x v="0"/>
    <x v="2"/>
    <n v="172.2"/>
    <x v="20"/>
    <s v="February 18, 2000 (United States)"/>
    <x v="12"/>
    <n v="229000"/>
    <s v="David Twohy"/>
    <s v="Jim Wheat"/>
    <s v="Radha Mitchell"/>
    <s v="United States"/>
    <n v="23000000"/>
    <n v="53187659"/>
    <n v="4525155.5730237151"/>
    <n v="0.56756886028768438"/>
    <s v="Polygram Filmed Entertainment"/>
    <n v="109"/>
  </r>
  <r>
    <s v="Hollow Man"/>
    <x v="0"/>
    <x v="2"/>
    <n v="172.2"/>
    <x v="20"/>
    <s v="August 4, 2000 (United States)"/>
    <x v="1"/>
    <n v="126000"/>
    <s v="Paul Verhoeven"/>
    <s v="Gary Scott Thompson"/>
    <s v="Kevin Bacon"/>
    <s v="United States"/>
    <n v="95000000"/>
    <n v="190213455"/>
    <n v="16183180.311758893"/>
    <n v="0.50056109332539067"/>
    <s v="Columbia Pictures"/>
    <n v="112"/>
  </r>
  <r>
    <s v="Ginger Snaps"/>
    <x v="4"/>
    <x v="0"/>
    <n v="172.2"/>
    <x v="20"/>
    <s v="May 11, 2001 (Canada)"/>
    <x v="8"/>
    <n v="43000"/>
    <s v="John Fawcett"/>
    <s v="Karen Walton"/>
    <s v="Emily Perkins"/>
    <s v="Canada"/>
    <n v="5000000"/>
    <n v="2554"/>
    <n v="217.29189723320158"/>
    <n v="-1956.7133907595928"/>
    <s v="Copperheart Entertainment"/>
    <n v="108"/>
  </r>
  <r>
    <s v="Miss Congeniality"/>
    <x v="8"/>
    <x v="2"/>
    <n v="172.2"/>
    <x v="20"/>
    <s v="December 22, 2000 (United States)"/>
    <x v="21"/>
    <n v="194000"/>
    <s v="Donald Petrie"/>
    <s v="Marc Lawrence"/>
    <s v="Sandra Bullock"/>
    <s v="United States"/>
    <n v="45000000"/>
    <n v="212742720"/>
    <n v="18099948.806324109"/>
    <n v="0.788476898292924"/>
    <s v="Castle Rock Entertainment"/>
    <n v="109"/>
  </r>
  <r>
    <s v="High Fidelity"/>
    <x v="0"/>
    <x v="3"/>
    <n v="172.2"/>
    <x v="20"/>
    <s v="March 31, 2000 (United States)"/>
    <x v="24"/>
    <n v="172000"/>
    <s v="Stephen Frears"/>
    <s v="Nick Hornby"/>
    <s v="John Cusack"/>
    <s v="United Kingdom"/>
    <n v="30000000"/>
    <n v="47126295"/>
    <n v="4009460.473814229"/>
    <n v="0.36341271895021665"/>
    <s v="Touchstone Pictures"/>
    <n v="113"/>
  </r>
  <r>
    <s v="Battlefield Earth"/>
    <x v="8"/>
    <x v="2"/>
    <n v="172.2"/>
    <x v="20"/>
    <s v="May 12, 2000 (United States)"/>
    <x v="65"/>
    <n v="77000"/>
    <s v="Roger Christian"/>
    <s v="Corey Mandell"/>
    <s v="John Travolta"/>
    <s v="United States"/>
    <n v="73000000"/>
    <n v="29725663"/>
    <n v="2529031.2097826083"/>
    <n v="-1.4557904730333517"/>
    <s v="Warner Bros."/>
    <n v="118"/>
  </r>
  <r>
    <s v="Scream 3"/>
    <x v="0"/>
    <x v="4"/>
    <n v="172.2"/>
    <x v="20"/>
    <s v="February 4, 2000 (United States)"/>
    <x v="41"/>
    <n v="126000"/>
    <s v="Wes Craven"/>
    <s v="Kevin Williamson"/>
    <s v="David Arquette"/>
    <s v="United States"/>
    <n v="40000000"/>
    <n v="161834276"/>
    <n v="13768706.683399208"/>
    <n v="0.75283357154821762"/>
    <s v="Dimension Films"/>
    <n v="116"/>
  </r>
  <r>
    <s v="Best in Show"/>
    <x v="8"/>
    <x v="3"/>
    <n v="172.2"/>
    <x v="20"/>
    <s v="October 20, 2000 (United States)"/>
    <x v="24"/>
    <n v="58000"/>
    <s v="Christopher Guest"/>
    <s v="Christopher Guest"/>
    <s v="Fred Willard"/>
    <s v="United States"/>
    <n v="10000000"/>
    <n v="20789556"/>
    <n v="1768755.7031620552"/>
    <n v="0.5189892463311867"/>
    <s v="Castle Rock Entertainment"/>
    <n v="90"/>
  </r>
  <r>
    <s v="The Whole Nine Yards"/>
    <x v="0"/>
    <x v="3"/>
    <n v="172.2"/>
    <x v="20"/>
    <s v="February 18, 2000 (United States)"/>
    <x v="17"/>
    <n v="114000"/>
    <s v="Jonathan Lynn"/>
    <s v="Mitchell Kapner"/>
    <s v="Bruce Willis"/>
    <s v="United States"/>
    <n v="41300000"/>
    <n v="106371651"/>
    <n v="9049999.1611660067"/>
    <n v="0.61173865769931501"/>
    <s v="Franchise Pictures"/>
    <n v="98"/>
  </r>
  <r>
    <s v="Chocolat"/>
    <x v="8"/>
    <x v="0"/>
    <n v="172.2"/>
    <x v="20"/>
    <s v="January 19, 2001 (United States)"/>
    <x v="13"/>
    <n v="181000"/>
    <s v="Lasse HallstrÃ¶m"/>
    <s v="Joanne Harris"/>
    <s v="Juliette Binoche"/>
    <s v="United Kingdom"/>
    <n v="25000000"/>
    <n v="152699976"/>
    <n v="12991569.104347825"/>
    <n v="0.83628026241471054"/>
    <s v="Miramax"/>
    <n v="121"/>
  </r>
  <r>
    <s v="Billy Elliot"/>
    <x v="0"/>
    <x v="0"/>
    <n v="172.2"/>
    <x v="20"/>
    <s v="November 10, 2000 (United States)"/>
    <x v="3"/>
    <n v="129000"/>
    <s v="Stephen Daldry"/>
    <s v="Lee Hall"/>
    <s v="Jamie Bell"/>
    <s v="United Kingdom"/>
    <n v="5000000"/>
    <n v="109283018"/>
    <n v="9297695.5037549399"/>
    <n v="0.95424723720569282"/>
    <s v="StudioCanal"/>
    <n v="110"/>
  </r>
  <r>
    <s v="Amores Perros"/>
    <x v="0"/>
    <x v="0"/>
    <n v="172.2"/>
    <x v="20"/>
    <s v="April 13, 2001 (United States)"/>
    <x v="31"/>
    <n v="228000"/>
    <s v="Alejandro G. IÃ±Ã¡rritu"/>
    <s v="Guillermo Arriaga"/>
    <s v="Emilio EchevarrÃ­a"/>
    <s v="Mexico"/>
    <n v="2000000"/>
    <n v="20908467"/>
    <n v="1778872.5382411066"/>
    <n v="0.90434497182409401"/>
    <s v="Altavista Films"/>
    <n v="154"/>
  </r>
  <r>
    <s v="Me, Myself &amp; Irene"/>
    <x v="0"/>
    <x v="3"/>
    <n v="172.2"/>
    <x v="20"/>
    <s v="June 23, 2000 (United States)"/>
    <x v="14"/>
    <n v="226000"/>
    <s v="Bobby Farrelly"/>
    <s v="Peter Farrelly"/>
    <s v="Jim Carrey"/>
    <s v="United States"/>
    <n v="51000000"/>
    <n v="149270999"/>
    <n v="12699834.993972331"/>
    <n v="0.65833952782750516"/>
    <s v="Twentieth Century Fox"/>
    <n v="116"/>
  </r>
  <r>
    <s v="U-571"/>
    <x v="8"/>
    <x v="2"/>
    <n v="172.2"/>
    <x v="20"/>
    <s v="April 21, 2000 (United States)"/>
    <x v="14"/>
    <n v="79000"/>
    <s v="Jonathan Mostow"/>
    <s v="Jonathan Mostow"/>
    <s v="Matthew McConaughey"/>
    <s v="France"/>
    <n v="62000000"/>
    <n v="127666415"/>
    <n v="10861737.481719367"/>
    <n v="0.51435935598254245"/>
    <s v="Universal Pictures"/>
    <n v="116"/>
  </r>
  <r>
    <s v="Bedazzled"/>
    <x v="8"/>
    <x v="3"/>
    <n v="172.2"/>
    <x v="20"/>
    <s v="October 20, 2000 (United States)"/>
    <x v="22"/>
    <n v="99000"/>
    <s v="Harold Ramis"/>
    <s v="Peter Cook"/>
    <s v="Brendan Fraser"/>
    <s v="United States"/>
    <n v="48000000"/>
    <n v="90383208"/>
    <n v="7689717.5976284584"/>
    <n v="0.46892790085521197"/>
    <s v="Twentieth Century Fox"/>
    <n v="93"/>
  </r>
  <r>
    <s v="The Road to El Dorado"/>
    <x v="1"/>
    <x v="10"/>
    <n v="172.2"/>
    <x v="20"/>
    <s v="March 31, 2000 (United States)"/>
    <x v="15"/>
    <n v="88000"/>
    <s v="Bibo Bergeron"/>
    <s v="Terry Rossio"/>
    <s v="Kevin Kline"/>
    <s v="United States"/>
    <n v="95000000"/>
    <n v="76432727"/>
    <n v="6502823.9078063238"/>
    <n v="-0.24292307403869026"/>
    <s v="DreamWorks Animation"/>
    <n v="89"/>
  </r>
  <r>
    <s v="Scarlet Diva"/>
    <x v="0"/>
    <x v="0"/>
    <n v="172.2"/>
    <x v="20"/>
    <s v="May 26, 2000 (Italy)"/>
    <x v="18"/>
    <n v="2400"/>
    <s v="Asia Argento"/>
    <s v="Asia Argento"/>
    <s v="Asia Argento"/>
    <s v="Italy"/>
    <m/>
    <n v="18062"/>
    <n v="1536.6978260869564"/>
    <n v="1"/>
    <s v="Opera Film (II)"/>
    <n v="90"/>
  </r>
  <r>
    <s v="Dinosaur"/>
    <x v="1"/>
    <x v="10"/>
    <n v="172.2"/>
    <x v="20"/>
    <s v="May 19, 2000 (United States)"/>
    <x v="16"/>
    <n v="56000"/>
    <s v="Eric Leighton"/>
    <s v="Thom Enriquez"/>
    <s v="D.B. Sweeney"/>
    <s v="United States"/>
    <n v="127500000"/>
    <n v="349822765"/>
    <n v="29762588.998517785"/>
    <n v="0.63552972317281864"/>
    <s v="Walt Disney Pictures"/>
    <n v="82"/>
  </r>
  <r>
    <s v="How the Grinch Stole Christmas"/>
    <x v="1"/>
    <x v="3"/>
    <n v="172.2"/>
    <x v="20"/>
    <s v="November 17, 2000 (United States)"/>
    <x v="19"/>
    <n v="219000"/>
    <s v="Ron Howard"/>
    <s v="Dr. Seuss"/>
    <s v="Jim Carrey"/>
    <s v="United States"/>
    <n v="123000000"/>
    <n v="363597184"/>
    <n v="30934503.500395253"/>
    <n v="0.66171355166491064"/>
    <s v="Universal Pictures"/>
    <n v="104"/>
  </r>
  <r>
    <s v="Dancer in the Dark"/>
    <x v="0"/>
    <x v="6"/>
    <n v="172.2"/>
    <x v="20"/>
    <s v="October 6, 2000 (United States)"/>
    <x v="45"/>
    <n v="105000"/>
    <s v="Lars von Trier"/>
    <s v="Lars von Trier"/>
    <s v="BjÃ¶rk"/>
    <s v="Denmark"/>
    <n v="12800000"/>
    <n v="40059672"/>
    <n v="3408238.8924901183"/>
    <n v="0.68047666491128533"/>
    <s v="Zentropa Entertainments"/>
    <n v="140"/>
  </r>
  <r>
    <s v="What Women Want"/>
    <x v="8"/>
    <x v="3"/>
    <n v="172.2"/>
    <x v="20"/>
    <s v="December 15, 2000 (United States)"/>
    <x v="5"/>
    <n v="197000"/>
    <s v="Nancy Meyers"/>
    <s v="Josh Goldsmith"/>
    <s v="Mel Gibson"/>
    <s v="United States"/>
    <n v="70000000"/>
    <n v="374111707"/>
    <n v="31829069.142984189"/>
    <n v="0.81289011092080043"/>
    <s v="Paramount Pictures"/>
    <n v="127"/>
  </r>
  <r>
    <s v="The Gift"/>
    <x v="0"/>
    <x v="0"/>
    <n v="172.2"/>
    <x v="20"/>
    <s v="January 19, 2001 (United States)"/>
    <x v="17"/>
    <n v="65000"/>
    <s v="Sam Raimi"/>
    <s v="Billy Bob Thornton"/>
    <s v="Cate Blanchett"/>
    <s v="United States"/>
    <n v="10000000"/>
    <n v="44567606"/>
    <n v="3791769.6409090906"/>
    <n v="0.77562178233221679"/>
    <s v="Lakeshore Entertainment"/>
    <n v="111"/>
  </r>
  <r>
    <s v="The Family Man"/>
    <x v="8"/>
    <x v="3"/>
    <n v="172.2"/>
    <x v="20"/>
    <s v="December 22, 2000 (United States)"/>
    <x v="8"/>
    <n v="105000"/>
    <s v="Brett Ratner"/>
    <s v="David Diamond"/>
    <s v="Nicolas Cage"/>
    <s v="United States"/>
    <n v="60000000"/>
    <n v="124745083"/>
    <n v="10613193.326383399"/>
    <n v="0.51901911837278591"/>
    <s v="Universal Pictures"/>
    <n v="125"/>
  </r>
  <r>
    <s v="Mission to Mars"/>
    <x v="1"/>
    <x v="1"/>
    <n v="172.2"/>
    <x v="20"/>
    <s v="March 10, 2000 (United States)"/>
    <x v="46"/>
    <n v="71000"/>
    <s v="Brian De Palma"/>
    <s v="Lowell Cannon"/>
    <s v="Tim Robbins"/>
    <s v="United States"/>
    <n v="100000000"/>
    <n v="110983407"/>
    <n v="9442362.9868577067"/>
    <n v="9.8964406454020645E-2"/>
    <s v="Touchstone Pictures"/>
    <n v="114"/>
  </r>
  <r>
    <s v="The Replacements"/>
    <x v="8"/>
    <x v="3"/>
    <n v="172.2"/>
    <x v="20"/>
    <s v="August 11, 2000 (United States)"/>
    <x v="14"/>
    <n v="60000"/>
    <s v="Howard Deutch"/>
    <s v="Vince McKewin"/>
    <s v="Keanu Reeves"/>
    <s v="United States"/>
    <n v="50000000"/>
    <n v="50054511"/>
    <n v="4258590.3133399207"/>
    <n v="1.0890327147537212E-3"/>
    <s v="Bel Air Entertainment"/>
    <n v="118"/>
  </r>
  <r>
    <s v="Next Friday"/>
    <x v="0"/>
    <x v="3"/>
    <n v="172.2"/>
    <x v="20"/>
    <s v="January 12, 2000 (United States)"/>
    <x v="19"/>
    <n v="38000"/>
    <s v="Steve Carr"/>
    <s v="Ice Cube"/>
    <s v="Ice Cube"/>
    <s v="United States"/>
    <n v="11000000"/>
    <n v="59827328"/>
    <n v="5090052.3130434779"/>
    <n v="0.81613753500741337"/>
    <s v="New Line Cinema"/>
    <n v="98"/>
  </r>
  <r>
    <s v="Under Suspicion"/>
    <x v="0"/>
    <x v="6"/>
    <n v="172.2"/>
    <x v="20"/>
    <s v="November 15, 2000 (France)"/>
    <x v="16"/>
    <n v="23000"/>
    <s v="Stephen Hopkins"/>
    <s v="John Wainwright"/>
    <s v="Morgan Freeman"/>
    <s v="France"/>
    <n v="25000000"/>
    <n v="1308242"/>
    <n v="111303.98833992094"/>
    <n v="-18.109614276257755"/>
    <s v="Revelations Entertainment"/>
    <n v="110"/>
  </r>
  <r>
    <s v="Little Nicky"/>
    <x v="8"/>
    <x v="3"/>
    <n v="172.2"/>
    <x v="20"/>
    <s v="November 10, 2000 (United States)"/>
    <x v="11"/>
    <n v="101000"/>
    <s v="Steven Brill"/>
    <s v="Tim Herlihy"/>
    <s v="Adam Sandler"/>
    <s v="United States"/>
    <n v="85000000"/>
    <n v="58292295"/>
    <n v="4959453.1615612647"/>
    <n v="-0.45816869965404516"/>
    <s v="Avery Pix"/>
    <n v="90"/>
  </r>
  <r>
    <s v="Boiler Room"/>
    <x v="0"/>
    <x v="6"/>
    <n v="172.2"/>
    <x v="20"/>
    <s v="February 18, 2000 (United States)"/>
    <x v="9"/>
    <n v="51000"/>
    <s v="Ben Younger"/>
    <s v="Ben Younger"/>
    <s v="Giovanni Ribisi"/>
    <s v="United States"/>
    <n v="7000000"/>
    <n v="28780255"/>
    <n v="2448596.793972332"/>
    <n v="0.75677769359583502"/>
    <s v="New Line Cinema"/>
    <n v="120"/>
  </r>
  <r>
    <s v="Where the Heart Is"/>
    <x v="8"/>
    <x v="3"/>
    <n v="172.2"/>
    <x v="20"/>
    <s v="April 28, 2000 (United States)"/>
    <x v="17"/>
    <n v="32000"/>
    <s v="Matt Williams"/>
    <s v="Lowell Ganz"/>
    <s v="Natalie Portman"/>
    <s v="United States"/>
    <n v="15000000"/>
    <n v="40863718"/>
    <n v="3476646.3634387348"/>
    <n v="0.63292620607845818"/>
    <s v="Twentieth Century Fox"/>
    <n v="120"/>
  </r>
  <r>
    <s v="Frequency"/>
    <x v="8"/>
    <x v="6"/>
    <n v="172.2"/>
    <x v="20"/>
    <s v="April 28, 2000 (United States)"/>
    <x v="4"/>
    <n v="103000"/>
    <s v="Gregory Hoblit"/>
    <s v="Toby Emmerich"/>
    <s v="Dennis Quaid"/>
    <s v="United States"/>
    <n v="31000000"/>
    <n v="68106245"/>
    <n v="5794414.717885375"/>
    <n v="0.54482881856135223"/>
    <s v="New Line Cinema"/>
    <n v="118"/>
  </r>
  <r>
    <s v="Men of Honor"/>
    <x v="0"/>
    <x v="5"/>
    <n v="172.2"/>
    <x v="20"/>
    <s v="November 10, 2000 (United States)"/>
    <x v="13"/>
    <n v="110000"/>
    <s v="George Tillman Jr."/>
    <s v="Scott Marshall Smith"/>
    <s v="Cuba Gooding Jr."/>
    <s v="United States"/>
    <n v="32000000"/>
    <n v="82343495"/>
    <n v="7005706.4421936758"/>
    <n v="0.61138399578497371"/>
    <s v="Fox 2000 Pictures"/>
    <n v="129"/>
  </r>
  <r>
    <s v="28 Days"/>
    <x v="8"/>
    <x v="3"/>
    <n v="172.2"/>
    <x v="20"/>
    <s v="April 14, 2000 (United States)"/>
    <x v="10"/>
    <n v="46000"/>
    <s v="Betty Thomas"/>
    <s v="Susannah Grant"/>
    <s v="Sandra Bullock"/>
    <s v="United States"/>
    <n v="43000000"/>
    <n v="62198945"/>
    <n v="5291827.2376482207"/>
    <n v="0.3086699460899216"/>
    <s v="Columbia Pictures"/>
    <n v="103"/>
  </r>
  <r>
    <s v="Love &amp; Basketball"/>
    <x v="8"/>
    <x v="0"/>
    <n v="172.2"/>
    <x v="20"/>
    <s v="April 21, 2000 (United States)"/>
    <x v="13"/>
    <n v="20000"/>
    <s v="Gina Prince-Bythewood"/>
    <s v="Gina Prince-Bythewood"/>
    <s v="Sanaa Lathan"/>
    <s v="United States"/>
    <n v="20000000"/>
    <n v="27728118"/>
    <n v="2359081.9760869564"/>
    <n v="0.27871051327753293"/>
    <s v="40 Acres &amp; A Mule Filmworks"/>
    <n v="124"/>
  </r>
  <r>
    <s v="Shanghai Noon"/>
    <x v="8"/>
    <x v="2"/>
    <n v="172.2"/>
    <x v="20"/>
    <s v="May 26, 2000 (United States)"/>
    <x v="14"/>
    <n v="122000"/>
    <s v="Tom Dey"/>
    <s v="Miles Millar"/>
    <s v="Jackie Chan"/>
    <s v="United States"/>
    <n v="55000000"/>
    <n v="99274467"/>
    <n v="8446177.478952568"/>
    <n v="0.44598040501189495"/>
    <s v="Touchstone Pictures"/>
    <n v="110"/>
  </r>
  <r>
    <s v="The Little Vampire"/>
    <x v="1"/>
    <x v="1"/>
    <n v="172.2"/>
    <x v="20"/>
    <s v="October 27, 2000 (United States)"/>
    <x v="1"/>
    <n v="9800"/>
    <s v="Uli Edel"/>
    <s v="Angela Sommer-Bodenburg"/>
    <s v="Jonathan Lipnicki"/>
    <s v="Germany"/>
    <n v="35000000"/>
    <n v="27965865"/>
    <n v="2379309.2653162056"/>
    <n v="-0.25152574397394822"/>
    <s v="Avrora Media"/>
    <n v="95"/>
  </r>
  <r>
    <s v="Quills"/>
    <x v="0"/>
    <x v="5"/>
    <n v="172.2"/>
    <x v="20"/>
    <s v="January 19, 2001 (United Kingdom)"/>
    <x v="4"/>
    <n v="52000"/>
    <s v="Philip Kaufman"/>
    <s v="Doug Wright"/>
    <s v="Geoffrey Rush"/>
    <s v="United Kingdom"/>
    <n v="13500000"/>
    <n v="17989227"/>
    <n v="1530506.3682806324"/>
    <n v="0.24955085618742817"/>
    <s v="Fox Searchlight Pictures"/>
    <n v="124"/>
  </r>
  <r>
    <s v="Pay It Forward"/>
    <x v="8"/>
    <x v="0"/>
    <n v="172.2"/>
    <x v="20"/>
    <s v="October 20, 2000 (United States)"/>
    <x v="13"/>
    <n v="114000"/>
    <s v="Mimi Leder"/>
    <s v="Catherine Ryan Hyde"/>
    <s v="Kevin Spacey"/>
    <s v="United States"/>
    <n v="40000000"/>
    <n v="55707411"/>
    <n v="4739533.6829051385"/>
    <n v="0.2819626817695764"/>
    <s v="Warner Bros."/>
    <n v="123"/>
  </r>
  <r>
    <s v="Vertical Limit"/>
    <x v="8"/>
    <x v="2"/>
    <n v="172.2"/>
    <x v="20"/>
    <s v="December 8, 2000 (United States)"/>
    <x v="23"/>
    <n v="60000"/>
    <s v="Martin Campbell"/>
    <s v="Robert King"/>
    <s v="Scott Glenn"/>
    <s v="United States"/>
    <n v="75000000"/>
    <n v="215663859"/>
    <n v="18348476.541403159"/>
    <n v="0.65223658545403285"/>
    <s v="Columbia Pictures"/>
    <n v="124"/>
  </r>
  <r>
    <s v="The Flintstones in Viva Rock Vegas"/>
    <x v="1"/>
    <x v="3"/>
    <n v="172.2"/>
    <x v="20"/>
    <s v="April 28, 2000 (United States)"/>
    <x v="47"/>
    <n v="22000"/>
    <s v="Brian Levant"/>
    <s v="William Hanna"/>
    <s v="Mark Addy"/>
    <s v="United States"/>
    <n v="83000000"/>
    <n v="59468275"/>
    <n v="5059504.4244071143"/>
    <n v="-0.39570216220329241"/>
    <s v="Universal Pictures"/>
    <n v="90"/>
  </r>
  <r>
    <s v="Baise-moi"/>
    <x v="4"/>
    <x v="6"/>
    <n v="172.2"/>
    <x v="20"/>
    <s v="June 28, 2000 (France)"/>
    <x v="54"/>
    <n v="17000"/>
    <s v="Virginie Despentes"/>
    <s v="Virginie Despentes"/>
    <s v="RaffaÃ«la Anderson"/>
    <s v="France"/>
    <m/>
    <n v="940944"/>
    <n v="80054.622924901181"/>
    <n v="1"/>
    <s v="Canal+"/>
    <n v="77"/>
  </r>
  <r>
    <s v="Reindeer Games"/>
    <x v="0"/>
    <x v="2"/>
    <n v="172.2"/>
    <x v="20"/>
    <s v="February 25, 2000 (United States)"/>
    <x v="1"/>
    <n v="38000"/>
    <s v="John Frankenheimer"/>
    <s v="Ehren Kruger"/>
    <s v="Ben Affleck"/>
    <s v="United States"/>
    <n v="42000000"/>
    <n v="32168970"/>
    <n v="2736905.4515810274"/>
    <n v="-0.30560599235847463"/>
    <s v="Dimension Films"/>
    <n v="104"/>
  </r>
  <r>
    <s v="Dracula 2000"/>
    <x v="0"/>
    <x v="2"/>
    <n v="172.2"/>
    <x v="20"/>
    <s v="December 22, 2000 (United States)"/>
    <x v="38"/>
    <n v="33000"/>
    <s v="Patrick Lussier"/>
    <s v="Joel Soisson"/>
    <s v="Gerard Butler"/>
    <s v="United States"/>
    <n v="54000000"/>
    <n v="47053625"/>
    <n v="4003277.7791501973"/>
    <n v="-0.14762677689551018"/>
    <s v="Dimension Films"/>
    <n v="99"/>
  </r>
  <r>
    <s v="102 Dalmatians"/>
    <x v="2"/>
    <x v="1"/>
    <n v="172.2"/>
    <x v="20"/>
    <s v="November 22, 2000 (United States)"/>
    <x v="38"/>
    <n v="36000"/>
    <s v="Kevin Lima"/>
    <s v="Dodie Smith"/>
    <s v="Glenn Close"/>
    <s v="United States"/>
    <n v="85000000"/>
    <n v="183611771"/>
    <n v="15621515.299505929"/>
    <n v="0.53706671670848383"/>
    <s v="Cruella Productions"/>
    <n v="100"/>
  </r>
  <r>
    <s v="Red Planet"/>
    <x v="8"/>
    <x v="2"/>
    <n v="172.2"/>
    <x v="20"/>
    <s v="November 10, 2000 (United States)"/>
    <x v="46"/>
    <n v="56000"/>
    <s v="Antony Hoffman"/>
    <s v="Chuck Pfarrer"/>
    <s v="Val Kilmer"/>
    <s v="United States"/>
    <n v="80000000"/>
    <n v="33463969"/>
    <n v="2847082.7380434782"/>
    <n v="-1.3906309499629288"/>
    <s v="Warner Bros."/>
    <n v="106"/>
  </r>
  <r>
    <s v="Dungeons &amp; Dragons"/>
    <x v="8"/>
    <x v="2"/>
    <n v="172.2"/>
    <x v="20"/>
    <s v="December 8, 2000 (United States)"/>
    <x v="47"/>
    <n v="32000"/>
    <s v="Courtney Solomon"/>
    <s v="Topper Lilien"/>
    <s v="Justin Whalin"/>
    <s v="United States"/>
    <n v="45000000"/>
    <n v="33978694"/>
    <n v="2890875.0527667981"/>
    <n v="-0.32435931763592796"/>
    <s v="New Line Cinema"/>
    <n v="107"/>
  </r>
  <r>
    <s v="Get Carter"/>
    <x v="0"/>
    <x v="2"/>
    <n v="172.2"/>
    <x v="20"/>
    <s v="October 6, 2000 (United States)"/>
    <x v="33"/>
    <n v="33000"/>
    <s v="Stephen Kay"/>
    <s v="Ted Lewis"/>
    <s v="Sylvester Stallone"/>
    <s v="United States"/>
    <n v="63600000"/>
    <n v="19412993"/>
    <n v="1651639.028952569"/>
    <n v="-2.2761563350895968"/>
    <s v="Morgan Creek Entertainment"/>
    <n v="102"/>
  </r>
  <r>
    <s v="Wonder Boys"/>
    <x v="0"/>
    <x v="3"/>
    <n v="172.2"/>
    <x v="20"/>
    <s v="February 25, 2000 (United States)"/>
    <x v="4"/>
    <n v="62000"/>
    <s v="Curtis Hanson"/>
    <s v="Michael Chabon"/>
    <s v="Michael Douglas"/>
    <s v="United States"/>
    <n v="55000000"/>
    <n v="33426588"/>
    <n v="2843902.3980237152"/>
    <n v="-0.64539677217429425"/>
    <s v="Mutual Film Company"/>
    <n v="107"/>
  </r>
  <r>
    <s v="Shaft"/>
    <x v="0"/>
    <x v="2"/>
    <n v="172.2"/>
    <x v="20"/>
    <s v="June 16, 2000 (United States)"/>
    <x v="22"/>
    <n v="75000"/>
    <s v="John Singleton"/>
    <s v="Ernest Tidyman"/>
    <s v="Samuel L. Jackson"/>
    <s v="Germany"/>
    <n v="46000000"/>
    <n v="107626125"/>
    <n v="9156728.6190711465"/>
    <n v="0.57259447926792872"/>
    <s v="Paramount Pictures"/>
    <n v="99"/>
  </r>
  <r>
    <s v="Finding Forrester"/>
    <x v="8"/>
    <x v="0"/>
    <n v="172.2"/>
    <x v="20"/>
    <s v="January 12, 2001 (United States)"/>
    <x v="4"/>
    <n v="84000"/>
    <s v="Gus Van Sant"/>
    <s v="Mike Rich"/>
    <s v="Sean Connery"/>
    <s v="United States"/>
    <n v="43000000"/>
    <n v="80049764"/>
    <n v="6810557.9845849797"/>
    <n v="0.46283414402071194"/>
    <s v="Columbia Pictures"/>
    <n v="136"/>
  </r>
  <r>
    <s v="The Legend of Bagger Vance"/>
    <x v="8"/>
    <x v="0"/>
    <n v="172.2"/>
    <x v="20"/>
    <s v="November 3, 2000 (United States)"/>
    <x v="17"/>
    <n v="54000"/>
    <s v="Robert Redford"/>
    <s v="Steven Pressfield"/>
    <s v="Will Smith"/>
    <s v="United States"/>
    <n v="80000000"/>
    <n v="39459427"/>
    <n v="3357170.6172924899"/>
    <n v="-1.0273989280178852"/>
    <s v="Twentieth Century Fox"/>
    <n v="126"/>
  </r>
  <r>
    <s v="Titan A.E."/>
    <x v="1"/>
    <x v="10"/>
    <n v="172.2"/>
    <x v="20"/>
    <s v="June 16, 2000 (United States)"/>
    <x v="14"/>
    <n v="59000"/>
    <s v="Don Bluth"/>
    <s v="Hans Bauer"/>
    <s v="Matt Damon"/>
    <s v="United States"/>
    <n v="75000000"/>
    <n v="36754634"/>
    <n v="3127049.3946640315"/>
    <n v="-1.0405590217549168"/>
    <s v="David Kirschner Productions"/>
    <n v="94"/>
  </r>
  <r>
    <s v="Snow Day"/>
    <x v="1"/>
    <x v="1"/>
    <n v="172.2"/>
    <x v="20"/>
    <s v="February 11, 2000 (United States)"/>
    <x v="27"/>
    <n v="12000"/>
    <s v="Chris Koch"/>
    <s v="Will McRobb"/>
    <s v="Chevy Chase"/>
    <s v="United States"/>
    <n v="13000000"/>
    <n v="62464731"/>
    <n v="5314440.0583992088"/>
    <n v="0.7918825584952891"/>
    <s v="MFF Feature Film Productions"/>
    <n v="89"/>
  </r>
  <r>
    <s v="The Watcher"/>
    <x v="0"/>
    <x v="6"/>
    <n v="172.2"/>
    <x v="20"/>
    <s v="September 8, 2000 (United States)"/>
    <x v="11"/>
    <n v="26000"/>
    <s v="Joe Charbanic"/>
    <s v="Darcy Meyers"/>
    <s v="James Spader"/>
    <s v="United States"/>
    <n v="30000000"/>
    <n v="47267829"/>
    <n v="4021502.0522727272"/>
    <n v="0.36531885143275777"/>
    <s v="Lewitt / Eberts Productions"/>
    <n v="97"/>
  </r>
  <r>
    <s v="The Skulls"/>
    <x v="8"/>
    <x v="2"/>
    <n v="172.2"/>
    <x v="20"/>
    <s v="March 31, 2000 (United States)"/>
    <x v="41"/>
    <n v="31000"/>
    <s v="Rob Cohen"/>
    <s v="John Pogue"/>
    <s v="Joshua Jackson"/>
    <s v="United States"/>
    <n v="35000000"/>
    <n v="50802120"/>
    <n v="4322196.1778656123"/>
    <n v="0.31105237340488939"/>
    <s v="Universal Pictures"/>
    <n v="106"/>
  </r>
  <r>
    <s v="Romeo Must Die"/>
    <x v="0"/>
    <x v="2"/>
    <n v="172.2"/>
    <x v="20"/>
    <s v="March 22, 2000 (United States)"/>
    <x v="10"/>
    <n v="68000"/>
    <s v="Andrzej Bartkowiak"/>
    <s v="Mitchell Kapner"/>
    <s v="Jet Li"/>
    <s v="United States"/>
    <n v="25000000"/>
    <n v="91036760"/>
    <n v="7745321.1818181816"/>
    <n v="0.72538565739817629"/>
    <s v="Warner Bros."/>
    <n v="115"/>
  </r>
  <r>
    <s v="Big Momma's House"/>
    <x v="8"/>
    <x v="2"/>
    <n v="172.2"/>
    <x v="20"/>
    <s v="June 2, 2000 (United States)"/>
    <x v="33"/>
    <n v="82000"/>
    <s v="Raja Gosnell"/>
    <s v="Darryl Quarles"/>
    <s v="Martin Lawrence"/>
    <s v="Germany"/>
    <n v="30000000"/>
    <n v="173959438"/>
    <n v="14800303.964229248"/>
    <n v="0.82754600529348687"/>
    <s v="Twentieth Century Fox"/>
    <n v="99"/>
  </r>
  <r>
    <s v="Drowning Mona"/>
    <x v="8"/>
    <x v="3"/>
    <n v="172.2"/>
    <x v="20"/>
    <s v="March 3, 2000 (United States)"/>
    <x v="46"/>
    <n v="14000"/>
    <s v="Nick Gomez"/>
    <s v="Peter Steinfeld"/>
    <s v="Danny DeVito"/>
    <s v="United States"/>
    <n v="37000000"/>
    <n v="15910104"/>
    <n v="1353616.5557312253"/>
    <n v="-1.3255661936590735"/>
    <s v="Code Entertainment"/>
    <n v="96"/>
  </r>
  <r>
    <s v="Chopper"/>
    <x v="0"/>
    <x v="5"/>
    <n v="172.2"/>
    <x v="20"/>
    <s v="August 3, 2000 (Australia)"/>
    <x v="13"/>
    <n v="37000"/>
    <s v="Andrew Dominik"/>
    <s v="Mark Brandon Read"/>
    <s v="Eric Bana"/>
    <s v="Australia"/>
    <m/>
    <n v="238471"/>
    <n v="20288.886462450591"/>
    <n v="1"/>
    <s v="Australian Film Finance Corporation (AFFC)"/>
    <n v="94"/>
  </r>
  <r>
    <s v="Keeping the Faith"/>
    <x v="8"/>
    <x v="3"/>
    <n v="172.2"/>
    <x v="20"/>
    <s v="April 14, 2000 (United States)"/>
    <x v="5"/>
    <n v="50000"/>
    <s v="Edward Norton"/>
    <s v="Stuart Blumberg"/>
    <s v="Ben Stiller"/>
    <s v="United States"/>
    <n v="29000000"/>
    <n v="59945183"/>
    <n v="5100079.304644268"/>
    <n v="0.51622468147273814"/>
    <s v="Spyglass Entertainment"/>
    <n v="128"/>
  </r>
  <r>
    <s v="Center Stage"/>
    <x v="8"/>
    <x v="0"/>
    <n v="172.2"/>
    <x v="20"/>
    <s v="May 12, 2000 (United States)"/>
    <x v="17"/>
    <n v="19000"/>
    <s v="Nicholas Hytner"/>
    <s v="Carol Heikkinen"/>
    <s v="Amanda Schull"/>
    <s v="United States"/>
    <n v="29000000"/>
    <n v="26385941"/>
    <n v="2244890.8301383397"/>
    <n v="-9.9070144968489093E-2"/>
    <s v="Columbia Pictures"/>
    <n v="115"/>
  </r>
  <r>
    <s v="Dancing at the Blue Iguana"/>
    <x v="0"/>
    <x v="0"/>
    <n v="172.2"/>
    <x v="20"/>
    <s v="October 11, 2001 (Israel)"/>
    <x v="46"/>
    <n v="3700"/>
    <s v="Michael Radford"/>
    <s v="Michael Radford"/>
    <s v="Charlotte Ayanna"/>
    <s v="United States"/>
    <m/>
    <n v="122121"/>
    <n v="10389.938833992093"/>
    <n v="1"/>
    <s v="Moonstone Entertainment"/>
    <n v="123"/>
  </r>
  <r>
    <s v="Book of Shadows: Blair Witch 2"/>
    <x v="0"/>
    <x v="1"/>
    <n v="172.2"/>
    <x v="20"/>
    <s v="October 27, 2000 (United States)"/>
    <x v="35"/>
    <n v="36000"/>
    <s v="Joe Berlinger"/>
    <s v="Daniel Myrick"/>
    <s v="Jeffrey Donovan"/>
    <s v="United States"/>
    <n v="15000000"/>
    <n v="47737094"/>
    <n v="4061426.6733201579"/>
    <n v="0.68577894582355603"/>
    <s v="Artisan Entertainment"/>
    <n v="90"/>
  </r>
  <r>
    <s v="Rules of Engagement"/>
    <x v="0"/>
    <x v="0"/>
    <n v="172.2"/>
    <x v="20"/>
    <s v="April 7, 2000 (United States)"/>
    <x v="5"/>
    <n v="45000"/>
    <s v="William Friedkin"/>
    <s v="Jim Webb"/>
    <s v="Tommy Lee Jones"/>
    <s v="United Kingdom"/>
    <n v="60000000"/>
    <n v="71732303"/>
    <n v="6102916.292786561"/>
    <n v="0.16355675907965761"/>
    <s v="Seven Arts Pictures"/>
    <n v="128"/>
  </r>
  <r>
    <s v="Thirteen Days"/>
    <x v="8"/>
    <x v="0"/>
    <n v="172.2"/>
    <x v="20"/>
    <s v="January 12, 2001 (United States)"/>
    <x v="4"/>
    <n v="55000"/>
    <s v="Roger Donaldson"/>
    <s v="David Self"/>
    <s v="Kevin Costner"/>
    <s v="United States"/>
    <n v="80000000"/>
    <n v="66579890"/>
    <n v="5664553.8824110664"/>
    <n v="-0.20156401580116759"/>
    <s v="New Line Cinema"/>
    <n v="145"/>
  </r>
  <r>
    <s v="You Can Count on Me"/>
    <x v="0"/>
    <x v="0"/>
    <n v="172.2"/>
    <x v="20"/>
    <s v="December 22, 2000 (United States)"/>
    <x v="24"/>
    <n v="29000"/>
    <s v="Kenneth Lonergan"/>
    <s v="Kenneth Lonergan"/>
    <s v="Laura Linney"/>
    <s v="United States"/>
    <n v="1200000"/>
    <n v="11242521"/>
    <n v="956503.02183794463"/>
    <n v="0.89326237415967469"/>
    <s v="Hart Sharp Entertainment"/>
    <n v="111"/>
  </r>
  <r>
    <s v="The Kid"/>
    <x v="1"/>
    <x v="3"/>
    <n v="172.2"/>
    <x v="20"/>
    <s v="July 7, 2000 (United States)"/>
    <x v="10"/>
    <n v="41000"/>
    <s v="Jon Turteltaub"/>
    <s v="Audrey Wells"/>
    <s v="Bruce Willis"/>
    <s v="United States"/>
    <n v="65000000"/>
    <n v="110317580"/>
    <n v="9385715.057312252"/>
    <n v="0.41079200613356459"/>
    <s v="Chester Films Inc."/>
    <n v="104"/>
  </r>
  <r>
    <s v="All the Pretty Horses"/>
    <x v="8"/>
    <x v="0"/>
    <n v="172.2"/>
    <x v="20"/>
    <s v="December 25, 2000 (United States)"/>
    <x v="1"/>
    <n v="13000"/>
    <s v="Billy Bob Thornton"/>
    <s v="Cormac McCarthy"/>
    <s v="Matt Damon"/>
    <s v="United States"/>
    <n v="57000000"/>
    <n v="18133495"/>
    <n v="1542780.5528656126"/>
    <n v="-2.1433543285505636"/>
    <s v="Columbia Pictures"/>
    <n v="116"/>
  </r>
  <r>
    <s v="Hanging Up"/>
    <x v="8"/>
    <x v="3"/>
    <n v="172.2"/>
    <x v="20"/>
    <s v="February 18, 2000 (United States)"/>
    <x v="38"/>
    <n v="12000"/>
    <s v="Diane Keaton"/>
    <s v="Delia Ephron"/>
    <s v="Diane Keaton"/>
    <s v="Germany"/>
    <n v="60000000"/>
    <n v="51880044"/>
    <n v="4413904.9292490119"/>
    <n v="-0.15651405384313088"/>
    <s v="Columbia Pictures"/>
    <n v="94"/>
  </r>
  <r>
    <s v="Yi Yi"/>
    <x v="4"/>
    <x v="0"/>
    <n v="172.2"/>
    <x v="20"/>
    <s v="December 16, 2000 (Japan)"/>
    <x v="7"/>
    <n v="22000"/>
    <s v="Edward Yang"/>
    <s v="Edward Yang"/>
    <s v="Nien-Jen Wu"/>
    <s v="Taiwan"/>
    <m/>
    <n v="1196218"/>
    <n v="101773.09268774703"/>
    <n v="1"/>
    <s v="1+2 Seisaku Iinkai"/>
    <n v="173"/>
  </r>
  <r>
    <s v="The Dish"/>
    <x v="8"/>
    <x v="3"/>
    <n v="172.2"/>
    <x v="20"/>
    <s v="May 4, 2001 (United States)"/>
    <x v="13"/>
    <n v="16000"/>
    <s v="Rob Sitch"/>
    <s v="Santo Cilauro"/>
    <s v="Sam Neill"/>
    <s v="Australia"/>
    <m/>
    <n v="16575074"/>
    <n v="1410191.5725296442"/>
    <n v="1"/>
    <s v="Working Dog"/>
    <n v="101"/>
  </r>
  <r>
    <s v="Supernova"/>
    <x v="8"/>
    <x v="4"/>
    <n v="172.2"/>
    <x v="20"/>
    <s v="January 14, 2000 (United States)"/>
    <x v="38"/>
    <n v="17000"/>
    <s v="Walter Hill"/>
    <s v="William Malone"/>
    <s v="James Spader"/>
    <s v="United States"/>
    <n v="90000000"/>
    <n v="14828081"/>
    <n v="1261559.0653162054"/>
    <n v="-5.0695649018912157"/>
    <s v="Hammerhead Productions"/>
    <n v="90"/>
  </r>
  <r>
    <s v="Loser"/>
    <x v="8"/>
    <x v="3"/>
    <n v="172.2"/>
    <x v="20"/>
    <s v="July 21, 2000 (United States)"/>
    <x v="11"/>
    <n v="27000"/>
    <s v="Amy Heckerling"/>
    <s v="Amy Heckerling"/>
    <s v="Jason Biggs"/>
    <s v="United States"/>
    <n v="20000000"/>
    <n v="18404706"/>
    <n v="1565854.9274703555"/>
    <n v="-8.6678591877533934E-2"/>
    <s v="Branti Film Productions"/>
    <n v="98"/>
  </r>
  <r>
    <s v="Down to You"/>
    <x v="8"/>
    <x v="3"/>
    <n v="172.2"/>
    <x v="20"/>
    <s v="January 21, 2000 (United States)"/>
    <x v="18"/>
    <n v="15000"/>
    <s v="Kris Isacsson"/>
    <s v="Kris Isacsson"/>
    <s v="Freddie Prinze Jr."/>
    <s v="United States"/>
    <n v="11000000"/>
    <n v="24419914"/>
    <n v="2077623.1179841897"/>
    <n v="0.54954796319102517"/>
    <s v="Open City Films"/>
    <n v="91"/>
  </r>
  <r>
    <s v="The Way of the Gun"/>
    <x v="0"/>
    <x v="2"/>
    <n v="172.2"/>
    <x v="20"/>
    <s v="September 8, 2000 (United States)"/>
    <x v="17"/>
    <n v="32000"/>
    <s v="Christopher McQuarrie"/>
    <s v="Christopher McQuarrie"/>
    <s v="Ryan Phillippe"/>
    <s v="United States"/>
    <n v="8500000"/>
    <n v="13200972"/>
    <n v="1123126.1750988141"/>
    <n v="0.35610801992459346"/>
    <s v="Artisan Entertainment"/>
    <n v="119"/>
  </r>
  <r>
    <s v="The Adventures of Rocky &amp; Bullwinkle"/>
    <x v="1"/>
    <x v="10"/>
    <n v="172.2"/>
    <x v="20"/>
    <s v="June 30, 2000 (United States)"/>
    <x v="29"/>
    <n v="20000"/>
    <s v="Des McAnuff"/>
    <s v="Jay Ward"/>
    <s v="Robert De Niro"/>
    <s v="United States"/>
    <n v="76000000"/>
    <n v="35134820"/>
    <n v="2989237.1561264819"/>
    <n v="-1.1630963243870325"/>
    <s v="Capella International"/>
    <n v="92"/>
  </r>
  <r>
    <s v="Cecil B. Demented"/>
    <x v="0"/>
    <x v="3"/>
    <n v="172.2"/>
    <x v="20"/>
    <s v="September 1, 2000 (United States)"/>
    <x v="19"/>
    <n v="14000"/>
    <s v="John Waters"/>
    <s v="John Waters"/>
    <s v="Melanie Griffith"/>
    <s v="United States"/>
    <n v="10000000"/>
    <n v="1961544"/>
    <n v="166886.30276679841"/>
    <n v="-4.09802482126325"/>
    <s v="Artic Productions LLC"/>
    <n v="87"/>
  </r>
  <r>
    <s v="Nutty Professor II: the Klumps"/>
    <x v="8"/>
    <x v="3"/>
    <n v="172.2"/>
    <x v="20"/>
    <s v="July 28, 2000 (United States)"/>
    <x v="44"/>
    <n v="49000"/>
    <s v="Peter Segal"/>
    <s v="Jerry Lewis"/>
    <s v="Eddie Murphy"/>
    <s v="United States"/>
    <n v="84000000"/>
    <n v="166339890"/>
    <n v="14152040.048418971"/>
    <n v="0.49500988608324797"/>
    <s v="Universal Pictures"/>
    <n v="106"/>
  </r>
  <r>
    <s v="The Crimson Rivers"/>
    <x v="0"/>
    <x v="6"/>
    <n v="172.2"/>
    <x v="20"/>
    <s v="July 13, 2001 (United States)"/>
    <x v="15"/>
    <n v="59000"/>
    <s v="Mathieu Kassovitz"/>
    <s v="Jean-Christophe GrangÃ©"/>
    <s v="Jean Reno"/>
    <s v="France"/>
    <n v="14000000"/>
    <n v="60103680"/>
    <n v="5113564.0790513828"/>
    <n v="0.76706917113893858"/>
    <s v="LÃ©gende Films"/>
    <n v="106"/>
  </r>
  <r>
    <s v="Proof of Life"/>
    <x v="0"/>
    <x v="2"/>
    <n v="172.2"/>
    <x v="20"/>
    <s v="December 8, 2000 (United States)"/>
    <x v="21"/>
    <n v="56000"/>
    <s v="Taylor Hackford"/>
    <s v="Tony Gilroy"/>
    <s v="Meg Ryan"/>
    <s v="United States"/>
    <n v="65000000"/>
    <n v="62761005"/>
    <n v="5339646.7692687744"/>
    <n v="-3.5674938602401285E-2"/>
    <s v="Castle Rock Entertainment"/>
    <n v="135"/>
  </r>
  <r>
    <s v="Bamboozled"/>
    <x v="0"/>
    <x v="3"/>
    <n v="172.2"/>
    <x v="20"/>
    <s v="October 20, 2000 (United States)"/>
    <x v="14"/>
    <n v="11000"/>
    <s v="Spike Lee"/>
    <s v="Spike Lee"/>
    <s v="Damon Wayans"/>
    <s v="United States"/>
    <n v="10000000"/>
    <n v="2463650"/>
    <n v="209605.00494071146"/>
    <n v="-3.0590181235159215"/>
    <s v="New Line Cinema"/>
    <n v="135"/>
  </r>
  <r>
    <s v="Shadow of the Vampire"/>
    <x v="0"/>
    <x v="0"/>
    <n v="172.2"/>
    <x v="20"/>
    <s v="January 26, 2001 (United States)"/>
    <x v="15"/>
    <n v="40000"/>
    <s v="E. Elias Merhige"/>
    <s v="Steven Katz"/>
    <s v="John Malkovich"/>
    <s v="United Kingdom"/>
    <n v="8000000"/>
    <n v="11155214"/>
    <n v="949075.02509881416"/>
    <n v="0.28284656842979433"/>
    <s v="Saturn Films"/>
    <n v="92"/>
  </r>
  <r>
    <s v="Thomas and the Magic Railroad"/>
    <x v="2"/>
    <x v="1"/>
    <n v="172.2"/>
    <x v="20"/>
    <s v="July 26, 2000 (United States)"/>
    <x v="29"/>
    <n v="3900"/>
    <s v="Britt Allcroft"/>
    <s v="Britt Allcroft"/>
    <s v="Alec Baldwin"/>
    <s v="United Kingdom"/>
    <n v="19000000"/>
    <n v="19748009"/>
    <n v="1680141.87243083"/>
    <n v="3.7877691872633845E-2"/>
    <s v="Gullane Pictures"/>
    <n v="85"/>
  </r>
  <r>
    <s v="Tigerland"/>
    <x v="0"/>
    <x v="0"/>
    <n v="172.2"/>
    <x v="20"/>
    <s v="May 24, 2001 (Germany)"/>
    <x v="9"/>
    <n v="39000"/>
    <s v="Joel Schumacher"/>
    <s v="Ross Klavan"/>
    <s v="Colin Farrell"/>
    <s v="United States"/>
    <n v="10000000"/>
    <n v="148701"/>
    <n v="12651.340019762845"/>
    <n v="-66.249043382357883"/>
    <s v="Haft Entertainment"/>
    <n v="101"/>
  </r>
  <r>
    <s v="Return to Me"/>
    <x v="1"/>
    <x v="3"/>
    <n v="172.2"/>
    <x v="20"/>
    <s v="April 7, 2000 (United States)"/>
    <x v="15"/>
    <n v="20000"/>
    <s v="Bonnie Hunt"/>
    <s v="Bonnie Hunt"/>
    <s v="David Duchovny"/>
    <s v="United States"/>
    <n v="24000000"/>
    <n v="36609995"/>
    <n v="3114743.6457509878"/>
    <n v="0.34444131991823546"/>
    <s v="Metro-Goldwyn-Mayer (MGM)"/>
    <n v="115"/>
  </r>
  <r>
    <s v="Boys and Girls"/>
    <x v="8"/>
    <x v="3"/>
    <n v="172.2"/>
    <x v="20"/>
    <s v="June 16, 2000 (United States)"/>
    <x v="20"/>
    <n v="16000"/>
    <s v="Robert Iscove"/>
    <s v="Andrew Lowery"/>
    <s v="Freddie Prinze Jr."/>
    <s v="United States"/>
    <n v="35000000"/>
    <n v="25850615"/>
    <n v="2199345.8018774702"/>
    <n v="-0.35393297219427855"/>
    <s v="Punch 21 Productions"/>
    <n v="94"/>
  </r>
  <r>
    <s v="Whatever It Takes"/>
    <x v="8"/>
    <x v="3"/>
    <n v="172.2"/>
    <x v="20"/>
    <s v="March 24, 2000 (United States)"/>
    <x v="30"/>
    <n v="10000"/>
    <s v="David Raynr"/>
    <s v="Mark Schwahn"/>
    <s v="Shane West"/>
    <s v="United States"/>
    <n v="32000000"/>
    <n v="9902115"/>
    <n v="842462.55088932801"/>
    <n v="-2.2316328380351065"/>
    <s v="Columbia Pictures"/>
    <n v="94"/>
  </r>
  <r>
    <s v="Chuck &amp; Buck"/>
    <x v="0"/>
    <x v="3"/>
    <n v="172.2"/>
    <x v="20"/>
    <s v="August 4, 2000 (United States)"/>
    <x v="14"/>
    <n v="5300"/>
    <s v="Miguel Arteta"/>
    <s v="Mike White"/>
    <s v="Mike White"/>
    <s v="United States"/>
    <n v="250000"/>
    <n v="1182065"/>
    <n v="100568.96887351778"/>
    <n v="0.7885057082309348"/>
    <s v="Artisan Entertainment"/>
    <n v="96"/>
  </r>
  <r>
    <s v="Autumn in New York"/>
    <x v="8"/>
    <x v="0"/>
    <n v="172.2"/>
    <x v="20"/>
    <s v="August 11, 2000 (United States)"/>
    <x v="41"/>
    <n v="25000"/>
    <s v="Joan Chen"/>
    <s v="Allison Burnett"/>
    <s v="Richard Gere"/>
    <s v="United States"/>
    <n v="65000000"/>
    <n v="90726668"/>
    <n v="7718938.8486166"/>
    <n v="0.2835623589747614"/>
    <s v="Metro-Goldwyn-Mayer (MGM)"/>
    <n v="103"/>
  </r>
  <r>
    <s v="Pollock"/>
    <x v="0"/>
    <x v="5"/>
    <n v="172.2"/>
    <x v="20"/>
    <s v="March 23, 2001 (United States)"/>
    <x v="9"/>
    <n v="27000"/>
    <s v="Ed Harris"/>
    <s v="Steven Naifeh"/>
    <s v="Ed Harris"/>
    <s v="United States"/>
    <n v="6000000"/>
    <n v="10994533"/>
    <n v="935404.43804347818"/>
    <n v="0.4542742288371866"/>
    <s v="Brant-Allen"/>
    <n v="122"/>
  </r>
  <r>
    <s v="The Art of War"/>
    <x v="0"/>
    <x v="2"/>
    <n v="172.2"/>
    <x v="20"/>
    <s v="August 25, 2000 (United States)"/>
    <x v="46"/>
    <n v="29000"/>
    <s v="Christian Duguay"/>
    <s v="Wayne Beach"/>
    <s v="Wesley Snipes"/>
    <s v="United States"/>
    <n v="60000000"/>
    <n v="40400425"/>
    <n v="3437229.834486166"/>
    <n v="-0.48513289154755179"/>
    <s v="Morgan Creek Entertainment"/>
    <n v="117"/>
  </r>
  <r>
    <s v="Before Night Falls"/>
    <x v="0"/>
    <x v="5"/>
    <n v="172.2"/>
    <x v="20"/>
    <s v="February 23, 2001 (United States)"/>
    <x v="13"/>
    <n v="24000"/>
    <s v="Julian Schnabel"/>
    <s v="Cunningham O'Keefe"/>
    <s v="Javier Bardem"/>
    <s v="United States"/>
    <m/>
    <n v="8601053"/>
    <n v="731769.43013833987"/>
    <n v="1"/>
    <s v="El Mar Pictures"/>
    <n v="133"/>
  </r>
  <r>
    <s v="Left Behind: The Movie"/>
    <x v="8"/>
    <x v="2"/>
    <n v="172.2"/>
    <x v="20"/>
    <s v="February 2, 2001 (United States)"/>
    <x v="54"/>
    <n v="9200"/>
    <s v="Vic Sarin"/>
    <s v="Alan B. McElroy"/>
    <s v="Kirk Cameron"/>
    <s v="Canada"/>
    <n v="4000000"/>
    <n v="4224065"/>
    <n v="359379.44318181818"/>
    <n v="5.304487501967891E-2"/>
    <s v="Cloud Ten Pictures"/>
    <n v="96"/>
  </r>
  <r>
    <s v="Love &amp; Sex"/>
    <x v="0"/>
    <x v="3"/>
    <n v="172.2"/>
    <x v="20"/>
    <s v="July 14, 2000 (Spain)"/>
    <x v="19"/>
    <n v="5300"/>
    <s v="Valerie Breiman"/>
    <s v="Valerie Breiman"/>
    <s v="Famke Janssen"/>
    <s v="United States"/>
    <m/>
    <n v="580372"/>
    <n v="49377.499209486166"/>
    <n v="1"/>
    <s v="Behaviour Worldwide"/>
    <n v="82"/>
  </r>
  <r>
    <s v="Psycho Beach Party"/>
    <x v="9"/>
    <x v="3"/>
    <n v="172.2"/>
    <x v="20"/>
    <s v="September 7, 2001 (United States)"/>
    <x v="19"/>
    <n v="5700"/>
    <s v="Robert Lee King"/>
    <s v="Charles Busch"/>
    <s v="Lauren Ambrose"/>
    <s v="Australia"/>
    <n v="1500000"/>
    <n v="268117"/>
    <n v="22811.140019762843"/>
    <n v="-4.5945725187138446"/>
    <s v="New Oz Productions"/>
    <n v="95"/>
  </r>
  <r>
    <s v="Bait"/>
    <x v="0"/>
    <x v="2"/>
    <n v="172.2"/>
    <x v="20"/>
    <s v="September 15, 2000 (United States)"/>
    <x v="1"/>
    <n v="11000"/>
    <s v="Antoine Fuqua"/>
    <s v="Andrew Scheinman"/>
    <s v="Jamie Foxx"/>
    <s v="Canada"/>
    <n v="51000000"/>
    <n v="15471969"/>
    <n v="1316340.4455533596"/>
    <n v="-2.2962837503099962"/>
    <s v="Castle Rock Entertainment"/>
    <n v="119"/>
  </r>
  <r>
    <s v="Saving Grace"/>
    <x v="0"/>
    <x v="3"/>
    <n v="172.2"/>
    <x v="20"/>
    <s v="September 1, 2000 (United States)"/>
    <x v="15"/>
    <n v="18000"/>
    <s v="Nigel Cole"/>
    <s v="Mark Crowdy"/>
    <s v="Brenda Blethyn"/>
    <s v="United Kingdom"/>
    <n v="10000000"/>
    <n v="28741330"/>
    <n v="2445285.0918972329"/>
    <n v="0.65206898915255485"/>
    <s v="Portman Entertainment Group"/>
    <n v="93"/>
  </r>
  <r>
    <s v="Hamlet"/>
    <x v="0"/>
    <x v="0"/>
    <n v="172.2"/>
    <x v="20"/>
    <s v="June 23, 2000 (United States)"/>
    <x v="22"/>
    <n v="9200"/>
    <s v="Michael Almereyda"/>
    <s v="William Shakespeare"/>
    <s v="Ethan Hawke"/>
    <s v="United States"/>
    <n v="2000000"/>
    <n v="2046433"/>
    <n v="174108.57835968377"/>
    <n v="2.2689724022237717E-2"/>
    <s v="double A Films"/>
    <n v="112"/>
  </r>
  <r>
    <s v="The Isle"/>
    <x v="4"/>
    <x v="0"/>
    <n v="172.2"/>
    <x v="20"/>
    <s v="April 22, 2000 (South Korea)"/>
    <x v="9"/>
    <n v="13000"/>
    <s v="Kim Ki-duk"/>
    <s v="Kim Ki-duk"/>
    <s v="Jung Suh"/>
    <s v="South Korea"/>
    <n v="1000000"/>
    <n v="24963"/>
    <n v="2123.8283596837941"/>
    <n v="-39.059287745863877"/>
    <s v="Myung Film Company Ltd."/>
    <n v="90"/>
  </r>
  <r>
    <s v="Water Drops on Burning Rocks"/>
    <x v="4"/>
    <x v="3"/>
    <n v="172.2"/>
    <x v="20"/>
    <s v="March 15, 2000 (France)"/>
    <x v="8"/>
    <n v="6200"/>
    <s v="FranÃ§ois Ozon"/>
    <s v="Rainer Werner Fassbinder"/>
    <s v="Bernard Giraudeau"/>
    <s v="France"/>
    <m/>
    <m/>
    <n v="0"/>
    <e v="#DIV/0!"/>
    <s v="FidÃ©litÃ© Productions"/>
    <n v="82"/>
  </r>
  <r>
    <s v="Greenfingers"/>
    <x v="0"/>
    <x v="3"/>
    <n v="172.2"/>
    <x v="20"/>
    <s v="September 14, 2001 (United Kingdom)"/>
    <x v="8"/>
    <n v="5600"/>
    <s v="Joel Hershman"/>
    <s v="Joel Hershman"/>
    <s v="Clive Owen"/>
    <s v="United Kingdom"/>
    <m/>
    <n v="1961054"/>
    <n v="166844.61403162056"/>
    <n v="1"/>
    <s v="Boneyard Entertainment"/>
    <n v="91"/>
  </r>
  <r>
    <s v="Highlander: Endgame"/>
    <x v="0"/>
    <x v="2"/>
    <n v="172.2"/>
    <x v="20"/>
    <s v="September 1, 2000 (United States)"/>
    <x v="26"/>
    <n v="20000"/>
    <s v="Douglas Aarniokoski"/>
    <s v="Gregory Widen"/>
    <s v="Christopher Lambert"/>
    <s v="United Kingdom"/>
    <n v="25000000"/>
    <n v="15843608"/>
    <n v="1347959.1391304347"/>
    <n v="-0.57792341239444955"/>
    <s v="Davis-Panzer Productions"/>
    <n v="87"/>
  </r>
  <r>
    <s v="Dr. T &amp; the Women"/>
    <x v="0"/>
    <x v="3"/>
    <n v="172.2"/>
    <x v="20"/>
    <s v="October 13, 2000 (United States)"/>
    <x v="26"/>
    <n v="18000"/>
    <s v="Robert Altman"/>
    <s v="Anne Rapp"/>
    <s v="Richard Gere"/>
    <s v="United States"/>
    <n v="23000000"/>
    <n v="22844291"/>
    <n v="1943570.607806324"/>
    <n v="-6.81610123071887E-3"/>
    <s v="Artisan Entertainment"/>
    <n v="122"/>
  </r>
  <r>
    <s v="The Yards"/>
    <x v="0"/>
    <x v="6"/>
    <n v="172.2"/>
    <x v="20"/>
    <s v="April 27, 2000 (Singapore)"/>
    <x v="5"/>
    <n v="20000"/>
    <s v="James Gray"/>
    <s v="James Gray"/>
    <s v="Mark Wahlberg"/>
    <s v="United States"/>
    <n v="24000000"/>
    <n v="924036"/>
    <n v="78616.10632411066"/>
    <n v="-24.973014038414089"/>
    <s v="Miramax"/>
    <n v="115"/>
  </r>
  <r>
    <s v="Urban Legends: Final Cut"/>
    <x v="0"/>
    <x v="4"/>
    <n v="172.2"/>
    <x v="20"/>
    <s v="September 22, 2000 (United States)"/>
    <x v="36"/>
    <n v="16000"/>
    <s v="John Ottman"/>
    <s v="Silvio Horta"/>
    <s v="Jennifer Morrison"/>
    <s v="Canada"/>
    <n v="14000000"/>
    <n v="38574362"/>
    <n v="3281870.1266798419"/>
    <n v="0.63706463894334786"/>
    <s v="Phoenix Pictures"/>
    <n v="97"/>
  </r>
  <r>
    <s v="Woman on Top"/>
    <x v="0"/>
    <x v="3"/>
    <n v="172.2"/>
    <x v="20"/>
    <s v="September 22, 2000 (United States)"/>
    <x v="11"/>
    <n v="10000"/>
    <s v="Fina Torres"/>
    <s v="Vera Blasi"/>
    <s v="PenÃ©lope Cruz"/>
    <s v="United States"/>
    <n v="8000000"/>
    <n v="10194274"/>
    <n v="867319.16146245052"/>
    <n v="0.21524573500771119"/>
    <s v="Fox Searchlight Pictures"/>
    <n v="92"/>
  </r>
  <r>
    <s v="Ready to Rumble"/>
    <x v="8"/>
    <x v="3"/>
    <n v="172.2"/>
    <x v="20"/>
    <s v="April 7, 2000 (United States)"/>
    <x v="20"/>
    <n v="14000"/>
    <s v="Brian Robbins"/>
    <s v="Steven Brill"/>
    <s v="David Arquette"/>
    <s v="United States"/>
    <n v="24000000"/>
    <n v="12452362"/>
    <n v="1059435.1464426876"/>
    <n v="-0.92734518961141665"/>
    <s v="Bel Air Entertainment"/>
    <n v="107"/>
  </r>
  <r>
    <s v="Vampire Hunter D: Bloodlust"/>
    <x v="0"/>
    <x v="10"/>
    <n v="172.2"/>
    <x v="20"/>
    <s v="September 28, 2001 (United States)"/>
    <x v="3"/>
    <n v="30000"/>
    <s v="Jack Fletcher"/>
    <s v="Hideyuki Kikuchi"/>
    <s v="Andrew Philpot"/>
    <s v="Japan"/>
    <m/>
    <n v="151086"/>
    <n v="12854.253557312251"/>
    <n v="1"/>
    <s v="Madhouse"/>
    <n v="103"/>
  </r>
  <r>
    <s v="Werckmeister Harmonies"/>
    <x v="3"/>
    <x v="0"/>
    <n v="172.2"/>
    <x v="20"/>
    <s v="February 1, 2001 (Hungary)"/>
    <x v="7"/>
    <n v="13000"/>
    <s v="BÃ©la Tarr"/>
    <s v="LÃ¡szlÃ³ Krasznahorkai"/>
    <s v="Lars Rudolph"/>
    <s v="Hungary"/>
    <m/>
    <n v="25461"/>
    <n v="2166.1977272727272"/>
    <n v="1"/>
    <s v="13 Productions"/>
    <n v="145"/>
  </r>
  <r>
    <s v="The Ladies Man"/>
    <x v="0"/>
    <x v="3"/>
    <n v="172.2"/>
    <x v="20"/>
    <s v="October 13, 2000 (United States)"/>
    <x v="33"/>
    <n v="13000"/>
    <s v="Reginald Hudlin"/>
    <s v="Tim Meadows"/>
    <s v="Tim Meadows"/>
    <s v="United States"/>
    <n v="24000000"/>
    <n v="13743212"/>
    <n v="1169259.4399209486"/>
    <n v="-0.74631665435998518"/>
    <s v="Broadway Pictures"/>
    <n v="84"/>
  </r>
  <r>
    <s v="The Contender"/>
    <x v="0"/>
    <x v="0"/>
    <n v="172.2"/>
    <x v="20"/>
    <s v="October 13, 2000 (United States)"/>
    <x v="15"/>
    <n v="23000"/>
    <s v="Rod Lurie"/>
    <s v="Rod Lurie"/>
    <s v="Joan Allen"/>
    <s v="United States"/>
    <n v="20000000"/>
    <n v="22428990"/>
    <n v="1908237.1926877468"/>
    <n v="0.10829689611525084"/>
    <s v="Cinerenta Medienbeteiligungs KG"/>
    <n v="126"/>
  </r>
  <r>
    <s v="Nine Queens"/>
    <x v="0"/>
    <x v="6"/>
    <n v="172.2"/>
    <x v="20"/>
    <s v="August 31, 2000 (Argentina)"/>
    <x v="6"/>
    <n v="51000"/>
    <s v="FabiÃ¡n Bielinsky"/>
    <s v="FabiÃ¡n Bielinsky"/>
    <s v="Ricardo DarÃ­n"/>
    <s v="Argentina"/>
    <n v="1500000"/>
    <n v="12413888"/>
    <n v="1056161.8150197628"/>
    <n v="0.87916759036330927"/>
    <s v="FX Sound"/>
    <n v="114"/>
  </r>
  <r>
    <s v="The Broken Hearts Club: A Romantic Comedy"/>
    <x v="0"/>
    <x v="3"/>
    <n v="172.2"/>
    <x v="20"/>
    <s v="October 20, 2000 (United States)"/>
    <x v="9"/>
    <n v="7300"/>
    <s v="Greg Berlanti"/>
    <s v="Greg Berlanti"/>
    <s v="Timothy Olyphant"/>
    <s v="United States"/>
    <n v="1000000"/>
    <n v="2019121"/>
    <n v="171784.89930830037"/>
    <n v="0.50473498121212146"/>
    <s v="Banner Entertainment"/>
    <n v="94"/>
  </r>
  <r>
    <s v="The in Crowd"/>
    <x v="8"/>
    <x v="0"/>
    <n v="172.2"/>
    <x v="20"/>
    <s v="July 19, 2000 (United States)"/>
    <x v="32"/>
    <n v="4400"/>
    <s v="Mary Lambert"/>
    <s v="Mark Gibson"/>
    <s v="Lori Heuring"/>
    <s v="United States"/>
    <n v="24000000"/>
    <n v="5280035"/>
    <n v="449220.36907114624"/>
    <n v="-3.5454244148002805"/>
    <s v="Morgan Creek Entertainment"/>
    <n v="105"/>
  </r>
  <r>
    <s v="Girlfight"/>
    <x v="0"/>
    <x v="0"/>
    <n v="172.2"/>
    <x v="20"/>
    <s v="October 6, 2000 (United States)"/>
    <x v="8"/>
    <n v="9400"/>
    <s v="Karyn Kusama"/>
    <s v="Karyn Kusama"/>
    <s v="Michelle Rodriguez"/>
    <s v="United States"/>
    <n v="1000000"/>
    <n v="1666028"/>
    <n v="141744.08181818182"/>
    <n v="0.39976999186088108"/>
    <s v="Green/Renzi"/>
    <n v="110"/>
  </r>
  <r>
    <s v="Beautiful Creatures"/>
    <x v="0"/>
    <x v="3"/>
    <n v="172.2"/>
    <x v="20"/>
    <s v="January 19, 2001 (United Kingdom)"/>
    <x v="1"/>
    <n v="3600"/>
    <s v="Bill Eagles"/>
    <s v="Simon Donald"/>
    <s v="Rachel Weisz"/>
    <s v="United Kingdom"/>
    <m/>
    <n v="313768"/>
    <n v="26695.083794466402"/>
    <n v="1"/>
    <s v="Arts Council of England"/>
    <n v="86"/>
  </r>
  <r>
    <s v="Gossip"/>
    <x v="0"/>
    <x v="0"/>
    <n v="172.2"/>
    <x v="20"/>
    <s v="April 21, 2000 (United States)"/>
    <x v="23"/>
    <n v="15000"/>
    <s v="Davis Guggenheim"/>
    <s v="Gregory Poirier"/>
    <s v="James Marsden"/>
    <s v="United States"/>
    <n v="24000000"/>
    <n v="12591270"/>
    <n v="1071253.3073122529"/>
    <n v="-0.90608254766993324"/>
    <s v="NPV Entertainment"/>
    <n v="90"/>
  </r>
  <r>
    <s v="Waking the Dead"/>
    <x v="0"/>
    <x v="0"/>
    <n v="172.2"/>
    <x v="20"/>
    <s v="March 24, 2000 (United States)"/>
    <x v="16"/>
    <n v="6900"/>
    <s v="Keith Gordon"/>
    <s v="Scott Spencer"/>
    <s v="Billy Crudup"/>
    <s v="United States"/>
    <n v="8500000"/>
    <n v="270745"/>
    <n v="23034.727766798416"/>
    <n v="-30.394854937302629"/>
    <s v="Polygram Filmed Entertainment"/>
    <n v="105"/>
  </r>
  <r>
    <s v="My Dog Skip"/>
    <x v="1"/>
    <x v="3"/>
    <n v="172.2"/>
    <x v="20"/>
    <s v="March 3, 2000 (United States)"/>
    <x v="9"/>
    <n v="20000"/>
    <s v="Jay Russell"/>
    <s v="Willie Morris"/>
    <s v="Frankie Muniz"/>
    <s v="United States"/>
    <n v="6000000"/>
    <n v="35547761"/>
    <n v="3024369.7846837942"/>
    <n v="0.83121299819698913"/>
    <s v="Alcon Entertainment"/>
    <n v="95"/>
  </r>
  <r>
    <s v="Under the Sand"/>
    <x v="9"/>
    <x v="0"/>
    <n v="172.2"/>
    <x v="20"/>
    <s v="May 4, 2001 (United States)"/>
    <x v="12"/>
    <n v="8500"/>
    <s v="FranÃ§ois Ozon"/>
    <s v="FranÃ§ois Ozon"/>
    <s v="Charlotte Rampling"/>
    <s v="France"/>
    <m/>
    <n v="6531687"/>
    <n v="555709.73389328062"/>
    <n v="1"/>
    <s v="FidÃ©litÃ© Productions"/>
    <n v="92"/>
  </r>
  <r>
    <s v="O Fantasma"/>
    <x v="9"/>
    <x v="0"/>
    <n v="172.2"/>
    <x v="20"/>
    <s v="October 20, 2000 (Portugal)"/>
    <x v="1"/>
    <n v="3200"/>
    <s v="JoÃ£o Pedro Rodrigues"/>
    <s v="JoÃ£o Pedro Rodrigues"/>
    <s v="Ricardo Meneses"/>
    <s v="Portugal"/>
    <m/>
    <n v="126783"/>
    <n v="10786.577371541502"/>
    <n v="1"/>
    <s v="Rosa Filmes"/>
    <n v="87"/>
  </r>
  <r>
    <s v="Hey Ram"/>
    <x v="4"/>
    <x v="6"/>
    <n v="172.2"/>
    <x v="20"/>
    <s v="February 18, 2000 (India)"/>
    <x v="6"/>
    <n v="12000"/>
    <s v="Kamal Haasan"/>
    <s v="H. Banerjee"/>
    <s v="Kamal Haasan"/>
    <s v="India"/>
    <m/>
    <n v="274675"/>
    <n v="23369.088438735176"/>
    <n v="1"/>
    <s v="Raajkamal Films International"/>
    <n v="186"/>
  </r>
  <r>
    <s v="Duets"/>
    <x v="0"/>
    <x v="3"/>
    <n v="172.2"/>
    <x v="20"/>
    <s v="September 15, 2000 (United States)"/>
    <x v="10"/>
    <n v="9200"/>
    <s v="Bruce Paltrow"/>
    <s v="John Byrum"/>
    <s v="Huey Lewis"/>
    <s v="United States"/>
    <n v="21000000"/>
    <n v="6620242"/>
    <n v="563243.90928853746"/>
    <n v="-2.1720894795084531"/>
    <s v="Hollywood Pictures"/>
    <n v="112"/>
  </r>
  <r>
    <s v="The Weight of Water"/>
    <x v="0"/>
    <x v="6"/>
    <n v="172.2"/>
    <x v="20"/>
    <s v="July 31, 2002 (France)"/>
    <x v="23"/>
    <n v="9100"/>
    <s v="Kathryn Bigelow"/>
    <s v="Anita Shreve"/>
    <s v="Catherine McCormack"/>
    <s v="United States"/>
    <n v="16000000"/>
    <n v="321279"/>
    <n v="27334.112549407113"/>
    <n v="-48.800951820691672"/>
    <s v="StudioCanal"/>
    <n v="114"/>
  </r>
  <r>
    <s v="Lucky Numbers"/>
    <x v="0"/>
    <x v="3"/>
    <n v="172.2"/>
    <x v="20"/>
    <s v="October 27, 2000 (United States)"/>
    <x v="18"/>
    <n v="9900"/>
    <s v="Nora Ephron"/>
    <s v="Adam Resnick"/>
    <s v="John Travolta"/>
    <s v="France"/>
    <n v="63000000"/>
    <n v="10890222"/>
    <n v="926529.75711462449"/>
    <n v="-4.7850060356896309"/>
    <s v="Paramount Pictures"/>
    <n v="105"/>
  </r>
  <r>
    <s v="Animal Factory"/>
    <x v="0"/>
    <x v="6"/>
    <n v="172.2"/>
    <x v="20"/>
    <s v="August 1, 2000 (Spain)"/>
    <x v="14"/>
    <n v="13000"/>
    <s v="Steve Buscemi"/>
    <s v="Edward Bunker"/>
    <s v="Willem Dafoe"/>
    <s v="United States"/>
    <n v="3600000"/>
    <n v="43805"/>
    <n v="3726.887845849802"/>
    <n v="-81.182399269489778"/>
    <s v="Animal Productions LLC"/>
    <n v="94"/>
  </r>
  <r>
    <s v="Bless the Child"/>
    <x v="0"/>
    <x v="6"/>
    <n v="172.2"/>
    <x v="20"/>
    <s v="August 11, 2000 (United States)"/>
    <x v="27"/>
    <n v="14000"/>
    <s v="Chuck Russell"/>
    <s v="Cathy Cash Spellman"/>
    <s v="Kim Basinger"/>
    <s v="United States"/>
    <n v="65000000"/>
    <n v="40443010"/>
    <n v="3440852.9258893277"/>
    <n v="-0.60719985975326762"/>
    <s v="Paramount Pictures"/>
    <n v="107"/>
  </r>
  <r>
    <s v="The Man Who Cried"/>
    <x v="0"/>
    <x v="0"/>
    <n v="172.2"/>
    <x v="20"/>
    <s v="December 8, 2000 (United Kingdom)"/>
    <x v="19"/>
    <n v="15000"/>
    <s v="Sally Potter"/>
    <s v="Sally Potter"/>
    <s v="Christina Ricci"/>
    <s v="United Kingdom"/>
    <m/>
    <n v="1322763"/>
    <n v="112539.42124505927"/>
    <n v="1"/>
    <s v="Canal+"/>
    <n v="100"/>
  </r>
  <r>
    <s v="State and Main"/>
    <x v="0"/>
    <x v="3"/>
    <n v="172.2"/>
    <x v="20"/>
    <s v="January 12, 2001 (United States)"/>
    <x v="8"/>
    <n v="21000"/>
    <s v="David Mamet"/>
    <s v="David Mamet"/>
    <s v="Philip Seymour Hoffman"/>
    <s v="France"/>
    <m/>
    <n v="9206279"/>
    <n v="783261.48409090901"/>
    <n v="1"/>
    <s v="Filmtown Entertainment"/>
    <n v="105"/>
  </r>
  <r>
    <s v="Rugrats in Paris"/>
    <x v="2"/>
    <x v="10"/>
    <n v="172.2"/>
    <x v="20"/>
    <s v="November 17, 2000 (United States)"/>
    <x v="19"/>
    <n v="12000"/>
    <s v="Stig Bergqvist"/>
    <s v="J. David Stem"/>
    <s v="Christine Cavanaugh"/>
    <s v="Germany"/>
    <n v="30000000"/>
    <n v="103291131"/>
    <n v="8787911.4417984188"/>
    <n v="0.70955880035818375"/>
    <s v="Paramount Pictures"/>
    <n v="78"/>
  </r>
  <r>
    <s v="Code Unknown"/>
    <x v="4"/>
    <x v="0"/>
    <n v="172.2"/>
    <x v="20"/>
    <s v="November 30, 2001 (United States)"/>
    <x v="13"/>
    <n v="13000"/>
    <s v="Michael Haneke"/>
    <s v="Michael Haneke"/>
    <s v="Juliette Binoche"/>
    <s v="France"/>
    <m/>
    <n v="95242"/>
    <n v="8103.0990118577074"/>
    <n v="1"/>
    <s v="Arte France CinÃ©ma"/>
    <n v="118"/>
  </r>
  <r>
    <s v="Maelstrom"/>
    <x v="0"/>
    <x v="0"/>
    <n v="172.2"/>
    <x v="20"/>
    <s v="September 15, 2000 (Canada)"/>
    <x v="15"/>
    <n v="5000"/>
    <s v="Denis Villeneuve"/>
    <s v="Denis Villeneuve"/>
    <s v="Marie-JosÃ©e Croze"/>
    <s v="Canada"/>
    <m/>
    <n v="254380"/>
    <n v="21642.409090909088"/>
    <n v="1"/>
    <s v="Max Films Productions"/>
    <n v="87"/>
  </r>
  <r>
    <s v="Gangster No. 1"/>
    <x v="0"/>
    <x v="6"/>
    <n v="172.2"/>
    <x v="20"/>
    <s v="June 9, 2000 (United Kingdom)"/>
    <x v="17"/>
    <n v="13000"/>
    <s v="Paul McGuigan"/>
    <s v="Johnny Ferguson"/>
    <s v="Malcolm McDowell"/>
    <s v="United Kingdom"/>
    <m/>
    <n v="30915"/>
    <n v="2630.2188735177865"/>
    <n v="1"/>
    <s v="FilmFour"/>
    <n v="103"/>
  </r>
  <r>
    <s v="Taxi 2"/>
    <x v="4"/>
    <x v="2"/>
    <n v="172.2"/>
    <x v="20"/>
    <s v="October 6, 2000 (United States)"/>
    <x v="16"/>
    <n v="52000"/>
    <s v="GÃ©rard Krawczyk"/>
    <s v="Luc Besson"/>
    <s v="Samy Naceri"/>
    <s v="France"/>
    <m/>
    <n v="60726164"/>
    <n v="5166524.4272727268"/>
    <n v="1"/>
    <s v="ARP SÃ©lection"/>
    <n v="88"/>
  </r>
  <r>
    <s v="Small Time Crooks"/>
    <x v="1"/>
    <x v="3"/>
    <n v="172.2"/>
    <x v="20"/>
    <s v="May 19, 2000 (United States)"/>
    <x v="17"/>
    <n v="38000"/>
    <s v="Woody Allen"/>
    <s v="Woody Allen"/>
    <s v="Woody Allen"/>
    <s v="United States"/>
    <n v="25000000"/>
    <n v="29934477"/>
    <n v="2546796.9068181817"/>
    <n v="0.16484259938798998"/>
    <s v="Dreamworks Pictures"/>
    <n v="94"/>
  </r>
  <r>
    <s v="Songs from the Second Floor"/>
    <x v="4"/>
    <x v="3"/>
    <n v="172.2"/>
    <x v="20"/>
    <s v="October 6, 2000 (Sweden)"/>
    <x v="37"/>
    <n v="18000"/>
    <s v="Roy Andersson"/>
    <s v="Roy Andersson"/>
    <s v="Lars Nordh"/>
    <s v="Sweden"/>
    <m/>
    <n v="80334"/>
    <n v="6834.7405138339918"/>
    <n v="1"/>
    <s v="Arte France CinÃ©ma"/>
    <n v="98"/>
  </r>
  <r>
    <s v="Bounce"/>
    <x v="8"/>
    <x v="0"/>
    <n v="172.2"/>
    <x v="20"/>
    <s v="November 17, 2000 (United States)"/>
    <x v="46"/>
    <n v="20000"/>
    <s v="Don Roos"/>
    <s v="Don Roos"/>
    <s v="Ben Affleck"/>
    <s v="United States"/>
    <n v="35000000"/>
    <n v="53425292"/>
    <n v="4545373.1632411061"/>
    <n v="0.34487957501477018"/>
    <s v="Miramax"/>
    <n v="106"/>
  </r>
  <r>
    <s v="Bread and Tulips"/>
    <x v="8"/>
    <x v="3"/>
    <n v="172.2"/>
    <x v="20"/>
    <s v="November 2, 2001 (United States)"/>
    <x v="4"/>
    <n v="9200"/>
    <s v="Silvio Soldini"/>
    <s v="Silvio Soldini"/>
    <s v="Licia Maglietta"/>
    <s v="Italy"/>
    <m/>
    <n v="9719848"/>
    <n v="826955.44743082998"/>
    <n v="1"/>
    <s v="Monogatari"/>
    <n v="114"/>
  </r>
  <r>
    <s v="Brother"/>
    <x v="3"/>
    <x v="6"/>
    <n v="172.2"/>
    <x v="20"/>
    <s v="January 27, 2001 (Japan)"/>
    <x v="12"/>
    <n v="22000"/>
    <s v="Takeshi Kitano"/>
    <s v="Takeshi Kitano"/>
    <s v="Takeshi Kitano"/>
    <s v="United States"/>
    <n v="10000000"/>
    <n v="15250594"/>
    <n v="1297506.0705533596"/>
    <n v="0.34428783560823928"/>
    <s v="Recorded Picture Company (RPC)"/>
    <n v="114"/>
  </r>
  <r>
    <s v="Love, Honor and Obey"/>
    <x v="0"/>
    <x v="3"/>
    <n v="172.2"/>
    <x v="20"/>
    <s v="February 9, 2001 (United States)"/>
    <x v="16"/>
    <n v="5200"/>
    <s v="Dominic Anciano"/>
    <s v="Dominic Anciano"/>
    <s v="Sadie Frost"/>
    <s v="United Kingdom"/>
    <m/>
    <n v="1400"/>
    <n v="119.11067193675889"/>
    <n v="1"/>
    <s v="British Broadcasting Corporation (BBC)"/>
    <n v="103"/>
  </r>
  <r>
    <s v="Nurse Betty"/>
    <x v="0"/>
    <x v="3"/>
    <n v="172.2"/>
    <x v="20"/>
    <s v="September 8, 2000 (United States)"/>
    <x v="19"/>
    <n v="33000"/>
    <s v="Neil LaBute"/>
    <s v="John C. Richards"/>
    <s v="RenÃ©e Zellweger"/>
    <s v="Germany"/>
    <n v="35000000"/>
    <n v="29364989"/>
    <n v="2498345.4080039524"/>
    <n v="-0.19189555970887645"/>
    <s v="Gramercy Pictures (I)"/>
    <n v="110"/>
  </r>
  <r>
    <s v="The House of Mirth"/>
    <x v="1"/>
    <x v="11"/>
    <n v="172.2"/>
    <x v="20"/>
    <s v="October 13, 2000 (United Kingdom)"/>
    <x v="9"/>
    <n v="7200"/>
    <s v="Terence Davies"/>
    <s v="Edith Wharton"/>
    <s v="Gillian Anderson"/>
    <s v="United Kingdom"/>
    <n v="10000000"/>
    <n v="5164404"/>
    <n v="439382.5932806324"/>
    <n v="-0.93633185939752195"/>
    <s v="Three Rivers Production"/>
    <n v="135"/>
  </r>
  <r>
    <s v="Beautiful"/>
    <x v="8"/>
    <x v="3"/>
    <n v="172.2"/>
    <x v="20"/>
    <s v="September 29, 2000 (United States)"/>
    <x v="41"/>
    <n v="3700"/>
    <s v="Sally Field"/>
    <s v="Jon Bernstein"/>
    <s v="Minnie Driver"/>
    <s v="United States"/>
    <n v="14000000"/>
    <n v="3169930"/>
    <n v="269694.63735177863"/>
    <n v="-3.4165013107544961"/>
    <s v="Destination Films"/>
    <n v="112"/>
  </r>
  <r>
    <s v="Here on Earth"/>
    <x v="8"/>
    <x v="0"/>
    <n v="172.2"/>
    <x v="20"/>
    <s v="March 24, 2000 (United States)"/>
    <x v="33"/>
    <n v="8300"/>
    <s v="Mark Piznarski"/>
    <s v="Michael Seitzman"/>
    <s v="Chris Klein"/>
    <s v="United States"/>
    <n v="15000000"/>
    <n v="10873148"/>
    <n v="925077.11739130435"/>
    <n v="-0.37954527980305242"/>
    <s v="Fox 2000 Pictures"/>
    <n v="96"/>
  </r>
  <r>
    <s v="The Million Dollar Hotel"/>
    <x v="0"/>
    <x v="0"/>
    <n v="172.2"/>
    <x v="20"/>
    <s v="February 10, 2000 (Germany)"/>
    <x v="23"/>
    <n v="21000"/>
    <s v="Wim Wenders"/>
    <s v="Nicholas Klein"/>
    <s v="Jeremy Davies"/>
    <s v="Germany"/>
    <n v="8000000"/>
    <n v="105983"/>
    <n v="9016.9331027667977"/>
    <n v="-74.483804006302904"/>
    <s v="Icon Entertainment International"/>
    <n v="122"/>
  </r>
  <r>
    <s v="The Tigger Movie"/>
    <x v="2"/>
    <x v="10"/>
    <n v="172.2"/>
    <x v="20"/>
    <s v="February 11, 2000 (United States)"/>
    <x v="5"/>
    <n v="18000"/>
    <s v="Jun Falkenstein"/>
    <s v="Eddie Guzelian"/>
    <s v="Jim Cummings"/>
    <s v="United States"/>
    <n v="30000000"/>
    <n v="96159800"/>
    <n v="8181184.5652173907"/>
    <n v="0.68801931784383907"/>
    <s v="Disney Television Animation"/>
    <n v="77"/>
  </r>
  <r>
    <s v="What Planet Are You From?"/>
    <x v="0"/>
    <x v="3"/>
    <n v="172.2"/>
    <x v="20"/>
    <s v="March 3, 2000 (United States)"/>
    <x v="41"/>
    <n v="9100"/>
    <s v="Mike Nichols"/>
    <s v="Garry Shandling"/>
    <s v="Garry Shandling"/>
    <s v="United States"/>
    <n v="60000000"/>
    <n v="14145677"/>
    <n v="1203500.7803359684"/>
    <n v="-3.2415785402140882"/>
    <s v="Brillstein-Grey Entertainment"/>
    <n v="105"/>
  </r>
  <r>
    <s v="Sade"/>
    <x v="3"/>
    <x v="5"/>
    <n v="172.2"/>
    <x v="20"/>
    <s v="August 23, 2000 (France)"/>
    <x v="10"/>
    <n v="1700"/>
    <s v="BenoÃ®t Jacquot"/>
    <s v="Serge Bramly"/>
    <s v="Daniel Auteuil"/>
    <s v="France"/>
    <m/>
    <n v="100544"/>
    <n v="8554.1881422924889"/>
    <n v="1"/>
    <s v="AlicÃ©lÃ©o"/>
    <n v="100"/>
  </r>
  <r>
    <s v="Committed"/>
    <x v="0"/>
    <x v="3"/>
    <n v="172.2"/>
    <x v="20"/>
    <s v="April 18, 2000 (Canada)"/>
    <x v="27"/>
    <n v="3700"/>
    <s v="Lisa Krueger"/>
    <s v="Lisa Krueger"/>
    <s v="Heather Graham"/>
    <s v="United States"/>
    <n v="3000000"/>
    <n v="40361"/>
    <n v="3433.8755928853752"/>
    <n v="-73.329179158098171"/>
    <s v="Miramax"/>
    <n v="98"/>
  </r>
  <r>
    <s v="Tillsammans"/>
    <x v="0"/>
    <x v="3"/>
    <n v="172.2"/>
    <x v="20"/>
    <s v="September 21, 2001 (United States)"/>
    <x v="34"/>
    <n v="21000"/>
    <s v="Lukas Moodysson"/>
    <s v="Lukas Moodysson"/>
    <s v="Lisa Lindgren"/>
    <s v="Sweden"/>
    <m/>
    <n v="14596148"/>
    <n v="1241826.4256916996"/>
    <n v="1"/>
    <s v="Memfis Film"/>
    <n v="106"/>
  </r>
  <r>
    <s v="Harrison's Flowers"/>
    <x v="0"/>
    <x v="0"/>
    <n v="172.2"/>
    <x v="20"/>
    <s v="March 15, 2002 (United States)"/>
    <x v="12"/>
    <n v="6100"/>
    <s v="Ã‰lie Chouraqui"/>
    <s v="Isabel Ellsen"/>
    <s v="Andie MacDowell"/>
    <s v="France"/>
    <n v="8000000"/>
    <n v="3033646"/>
    <n v="258099.72391304348"/>
    <n v="-1.6370908141556397"/>
    <s v="7 Films CinÃ©ma"/>
    <n v="121"/>
  </r>
  <r>
    <s v="The Specials"/>
    <x v="0"/>
    <x v="2"/>
    <n v="172.2"/>
    <x v="20"/>
    <s v="September 18, 2000 (United States)"/>
    <x v="1"/>
    <n v="2200"/>
    <s v="Craig Mazin"/>
    <s v="James Gunn"/>
    <s v="Rob Lowe"/>
    <s v="United States"/>
    <n v="1000000"/>
    <n v="13276"/>
    <n v="1129.5094861660079"/>
    <n v="-74.323892738776735"/>
    <s v="Brillstein-Grey Entertainment"/>
    <n v="82"/>
  </r>
  <r>
    <s v="Love's Labour's Lost"/>
    <x v="1"/>
    <x v="11"/>
    <n v="172.2"/>
    <x v="20"/>
    <s v="March 31, 2000 (United Kingdom)"/>
    <x v="22"/>
    <n v="4400"/>
    <s v="Kenneth Branagh"/>
    <s v="William Shakespeare"/>
    <s v="Alessandro Nivola"/>
    <s v="United Kingdom"/>
    <n v="13000000"/>
    <n v="299792"/>
    <n v="25506.018972332015"/>
    <n v="-42.363398623045313"/>
    <s v="PathÃ© Pictures International"/>
    <n v="93"/>
  </r>
  <r>
    <s v="Lost Souls"/>
    <x v="0"/>
    <x v="0"/>
    <n v="172.2"/>
    <x v="20"/>
    <s v="October 13, 2000 (United States)"/>
    <x v="25"/>
    <n v="11000"/>
    <s v="Janusz Kaminski"/>
    <s v="Pierce Gardner"/>
    <s v="Winona Ryder"/>
    <s v="United States"/>
    <n v="50000000"/>
    <n v="31355910"/>
    <n v="2667731.0780632407"/>
    <n v="-0.59459572374075575"/>
    <s v="Prufrock Pictures"/>
    <n v="97"/>
  </r>
  <r>
    <s v="The Golden Bowl"/>
    <x v="0"/>
    <x v="0"/>
    <n v="172.2"/>
    <x v="20"/>
    <s v="May 25, 2001 (United States)"/>
    <x v="23"/>
    <n v="4200"/>
    <s v="James Ivory"/>
    <s v="Henry James"/>
    <s v="Uma Thurman"/>
    <s v="United States"/>
    <n v="15000000"/>
    <n v="5753678"/>
    <n v="489517.46620553359"/>
    <n v="-1.6070280610072374"/>
    <s v="Merchant Ivory Productions"/>
    <n v="130"/>
  </r>
  <r>
    <s v="Digimon: The Movie"/>
    <x v="1"/>
    <x v="10"/>
    <n v="172.2"/>
    <x v="20"/>
    <s v="October 6, 2000 (United States)"/>
    <x v="10"/>
    <n v="7000"/>
    <s v="Directors"/>
    <s v="Akiyoshi Hongo"/>
    <s v="Lara Jill Miller"/>
    <s v="United States"/>
    <n v="5000000"/>
    <n v="16643191"/>
    <n v="1415986.9022727271"/>
    <n v="0.69957684196498138"/>
    <s v="Saban Entertainment"/>
    <n v="82"/>
  </r>
  <r>
    <s v="Kaho Naa... Pyaar Hai"/>
    <x v="4"/>
    <x v="2"/>
    <n v="172.2"/>
    <x v="20"/>
    <s v="January 14, 2000 (India)"/>
    <x v="15"/>
    <n v="14000"/>
    <s v="Rakesh Roshan"/>
    <s v="Rakesh Roshan"/>
    <s v="Hrithik Roshan"/>
    <s v="India"/>
    <m/>
    <m/>
    <n v="0"/>
    <e v="#DIV/0!"/>
    <s v="Film Kraft"/>
    <n v="172"/>
  </r>
  <r>
    <s v="Sordid Lives"/>
    <x v="0"/>
    <x v="3"/>
    <n v="172.2"/>
    <x v="20"/>
    <s v="May 11, 2001 (United States)"/>
    <x v="8"/>
    <n v="2900"/>
    <s v="Del Shores"/>
    <s v="Del Shores"/>
    <s v="Delta Burke"/>
    <s v="United States"/>
    <m/>
    <n v="1111273"/>
    <n v="94546.052667984186"/>
    <n v="1"/>
    <s v="Daly-Harris Productions"/>
    <n v="111"/>
  </r>
  <r>
    <s v="The Monkey's Mask"/>
    <x v="0"/>
    <x v="6"/>
    <n v="172.2"/>
    <x v="20"/>
    <s v="May 10, 2001 (Australia)"/>
    <x v="27"/>
    <n v="1500"/>
    <s v="Samantha Lang"/>
    <s v="Anne Kennedy"/>
    <s v="Susie Porter"/>
    <s v="Australia"/>
    <m/>
    <n v="6831"/>
    <n v="581.17499999999995"/>
    <n v="1"/>
    <s v="Arenafilm"/>
    <n v="93"/>
  </r>
  <r>
    <s v="Suzhou River"/>
    <x v="3"/>
    <x v="0"/>
    <n v="172.2"/>
    <x v="20"/>
    <s v="October 11, 2000 (France)"/>
    <x v="34"/>
    <n v="4400"/>
    <s v="Ye Lou"/>
    <s v="Ye Lou"/>
    <s v="Xun Zhou"/>
    <s v="Germany"/>
    <m/>
    <m/>
    <n v="0"/>
    <e v="#DIV/0!"/>
    <s v="Coproduction Office"/>
    <n v="83"/>
  </r>
  <r>
    <s v="The Next Best Thing"/>
    <x v="8"/>
    <x v="3"/>
    <n v="172.2"/>
    <x v="20"/>
    <s v="March 3, 2000 (United States)"/>
    <x v="32"/>
    <n v="11000"/>
    <s v="John Schlesinger"/>
    <s v="Tom Ropelewski"/>
    <s v="Madonna"/>
    <s v="United States"/>
    <n v="25000000"/>
    <n v="24362772"/>
    <n v="2072761.5308300394"/>
    <n v="-2.6155808542640387E-2"/>
    <s v="Lakeshore Entertainment"/>
    <n v="108"/>
  </r>
  <r>
    <s v="Ed Gein"/>
    <x v="4"/>
    <x v="5"/>
    <n v="172.2"/>
    <x v="20"/>
    <s v="July 20, 2001 (United Kingdom)"/>
    <x v="30"/>
    <n v="5100"/>
    <s v="Chuck Parello"/>
    <s v="Stephen Johnston"/>
    <s v="Steve Railsback"/>
    <s v="United States"/>
    <m/>
    <m/>
    <n v="0"/>
    <e v="#DIV/0!"/>
    <s v="Tartan Films"/>
    <n v="89"/>
  </r>
  <r>
    <s v="Gun Shy"/>
    <x v="0"/>
    <x v="3"/>
    <n v="172.2"/>
    <x v="20"/>
    <s v="March 9, 2000 (Australia)"/>
    <x v="46"/>
    <n v="7000"/>
    <s v="Eric Blakeney"/>
    <s v="Eric Blakeney"/>
    <s v="Liam Neeson"/>
    <s v="United States"/>
    <n v="14000000"/>
    <n v="3284444"/>
    <n v="279437.37984189723"/>
    <n v="-3.2625174915449922"/>
    <s v="Hollywood Pictures"/>
    <n v="101"/>
  </r>
  <r>
    <s v="Big Eden"/>
    <x v="8"/>
    <x v="3"/>
    <n v="172.2"/>
    <x v="20"/>
    <s v="April 18, 2000 (United States)"/>
    <x v="4"/>
    <n v="4200"/>
    <s v="Thomas Bezucha"/>
    <s v="Thomas Bezucha"/>
    <s v="Arye Gross"/>
    <s v="United States"/>
    <m/>
    <n v="512451"/>
    <n v="43598.844960474307"/>
    <n v="1"/>
    <s v="Chaiken Films"/>
    <n v="118"/>
  </r>
  <r>
    <s v="Harry Potter and the Sorcerer's Stone"/>
    <x v="1"/>
    <x v="1"/>
    <n v="177.1"/>
    <x v="21"/>
    <s v="November 16, 2001 (United States)"/>
    <x v="37"/>
    <n v="685000"/>
    <s v="Chris Columbus"/>
    <s v="J.K. Rowling"/>
    <s v="Daniel Radcliffe"/>
    <s v="United Kingdom"/>
    <n v="125000000"/>
    <n v="1006968171"/>
    <n v="88109714.962499991"/>
    <n v="0.87586499394924766"/>
    <s v="Warner Bros."/>
    <n v="152"/>
  </r>
  <r>
    <s v="The Fast and the Furious"/>
    <x v="8"/>
    <x v="2"/>
    <n v="177.1"/>
    <x v="21"/>
    <s v="June 22, 2001 (United States)"/>
    <x v="8"/>
    <n v="362000"/>
    <s v="Rob Cohen"/>
    <s v="Ken Li"/>
    <s v="Vin Diesel"/>
    <s v="United States"/>
    <n v="38000000"/>
    <n v="207305509"/>
    <n v="18139232.037499998"/>
    <n v="0.81669565761515772"/>
    <s v="Universal Pictures"/>
    <n v="106"/>
  </r>
  <r>
    <s v="The Lord of the Rings: The Fellowship of the Ring"/>
    <x v="8"/>
    <x v="2"/>
    <n v="177.1"/>
    <x v="21"/>
    <s v="December 19, 2001 (United States)"/>
    <x v="63"/>
    <n v="1700000"/>
    <s v="Peter Jackson"/>
    <s v="J.R.R. Tolkien"/>
    <s v="Elijah Wood"/>
    <s v="New Zealand"/>
    <n v="93000000"/>
    <n v="897690072"/>
    <n v="78547881.299999997"/>
    <n v="0.8964007702649518"/>
    <s v="New Line Cinema"/>
    <n v="178"/>
  </r>
  <r>
    <s v="Legally Blonde"/>
    <x v="8"/>
    <x v="3"/>
    <n v="177.1"/>
    <x v="21"/>
    <s v="July 13, 2001 (United States)"/>
    <x v="21"/>
    <n v="195000"/>
    <s v="Robert Luketic"/>
    <s v="Amanda Brown"/>
    <s v="Reese Witherspoon"/>
    <s v="United States"/>
    <n v="18000000"/>
    <n v="141774679"/>
    <n v="12405284.4125"/>
    <n v="0.87303797739510314"/>
    <s v="Metro-Goldwyn-Mayer (MGM)"/>
    <n v="96"/>
  </r>
  <r>
    <s v="Mulholland Dr."/>
    <x v="0"/>
    <x v="0"/>
    <n v="177.1"/>
    <x v="21"/>
    <s v="October 19, 2001 (United States)"/>
    <x v="6"/>
    <n v="331000"/>
    <s v="David Lynch"/>
    <s v="David Lynch"/>
    <s v="Naomi Watts"/>
    <s v="France"/>
    <n v="15000000"/>
    <n v="20263646"/>
    <n v="1773069.0249999999"/>
    <n v="0.25975809091809043"/>
    <s v="Les Films Alain Sarde"/>
    <n v="147"/>
  </r>
  <r>
    <s v="Monsters, Inc."/>
    <x v="2"/>
    <x v="10"/>
    <n v="177.1"/>
    <x v="21"/>
    <s v="November 2, 2001 (United States)"/>
    <x v="31"/>
    <n v="838000"/>
    <s v="Pete Docter"/>
    <s v="Pete Docter"/>
    <s v="Billy Crystal"/>
    <s v="United States"/>
    <n v="115000000"/>
    <n v="579707738"/>
    <n v="50724427.074999996"/>
    <n v="0.80162417635349903"/>
    <s v="Pixar Animation Studios"/>
    <n v="92"/>
  </r>
  <r>
    <s v="Spirited Away"/>
    <x v="1"/>
    <x v="10"/>
    <n v="177.1"/>
    <x v="21"/>
    <s v="March 28, 2003 (United States)"/>
    <x v="60"/>
    <n v="679000"/>
    <s v="Hayao Miyazaki"/>
    <s v="Hayao Miyazaki"/>
    <s v="Daveigh Chase"/>
    <s v="Japan"/>
    <n v="19000000"/>
    <n v="355475245"/>
    <n v="31104083.937499996"/>
    <n v="0.94655042716125004"/>
    <s v="Tokuma Shoten"/>
    <n v="125"/>
  </r>
  <r>
    <s v="Donnie Darko"/>
    <x v="0"/>
    <x v="0"/>
    <n v="177.1"/>
    <x v="21"/>
    <s v="January 19, 2001 (Mexico)"/>
    <x v="45"/>
    <n v="755000"/>
    <s v="Richard Kelly"/>
    <s v="Richard Kelly"/>
    <s v="Jake Gyllenhaal"/>
    <s v="United States"/>
    <n v="6000000"/>
    <n v="6981586"/>
    <n v="610888.77499999991"/>
    <n v="0.14059642035491648"/>
    <s v="Pandora Cinema"/>
    <n v="113"/>
  </r>
  <r>
    <s v="Not Another Teen Movie"/>
    <x v="0"/>
    <x v="3"/>
    <n v="177.1"/>
    <x v="21"/>
    <s v="December 14, 2001 (United States)"/>
    <x v="46"/>
    <n v="100000"/>
    <s v="Joel Gallen"/>
    <s v="Mike Bender"/>
    <s v="Chyler Leigh"/>
    <s v="United States"/>
    <n v="15000000"/>
    <n v="66468985"/>
    <n v="5816036.1875"/>
    <n v="0.77433084016552989"/>
    <s v="Columbia Pictures"/>
    <n v="89"/>
  </r>
  <r>
    <s v="Scary Movie 2"/>
    <x v="0"/>
    <x v="3"/>
    <n v="177.1"/>
    <x v="21"/>
    <s v="July 4, 2001 (United States)"/>
    <x v="11"/>
    <n v="152000"/>
    <s v="Keenen Ivory Wayans"/>
    <s v="Shawn Wayans"/>
    <s v="Anna Faris"/>
    <s v="United States"/>
    <n v="45000000"/>
    <n v="141220678"/>
    <n v="12356809.324999999"/>
    <n v="0.68134978080193043"/>
    <s v="Dimension Films"/>
    <n v="83"/>
  </r>
  <r>
    <s v="Ocean's Eleven"/>
    <x v="8"/>
    <x v="6"/>
    <n v="177.1"/>
    <x v="21"/>
    <s v="December 7, 2001 (United States)"/>
    <x v="3"/>
    <n v="531000"/>
    <s v="Steven Soderbergh"/>
    <s v="George Clayton Johnson"/>
    <s v="George Clooney"/>
    <s v="United States"/>
    <n v="85000000"/>
    <n v="450717150"/>
    <n v="39437750.625"/>
    <n v="0.8114116580653743"/>
    <s v="Warner Bros."/>
    <n v="116"/>
  </r>
  <r>
    <s v="Shrek"/>
    <x v="1"/>
    <x v="10"/>
    <n v="177.1"/>
    <x v="21"/>
    <s v="May 18, 2001 (United States)"/>
    <x v="6"/>
    <n v="630000"/>
    <s v="Andrew Adamson"/>
    <s v="William Steig"/>
    <s v="Mike Myers"/>
    <s v="United States"/>
    <n v="60000000"/>
    <n v="487853320"/>
    <n v="42687165.5"/>
    <n v="0.87701221342513358"/>
    <s v="DreamWorks Animation"/>
    <n v="90"/>
  </r>
  <r>
    <s v="Black Hawk Down"/>
    <x v="0"/>
    <x v="0"/>
    <n v="177.1"/>
    <x v="21"/>
    <s v="January 18, 2002 (United States)"/>
    <x v="3"/>
    <n v="372000"/>
    <s v="Ridley Scott"/>
    <s v="Mark Bowden"/>
    <s v="Josh Hartnett"/>
    <s v="United States"/>
    <n v="92000000"/>
    <n v="172989651"/>
    <n v="15136594.462499999"/>
    <n v="0.46817627836014308"/>
    <s v="Revolution Studios"/>
    <n v="144"/>
  </r>
  <r>
    <s v="A Beautiful Mind"/>
    <x v="8"/>
    <x v="5"/>
    <n v="177.1"/>
    <x v="21"/>
    <s v="January 4, 2002 (United States)"/>
    <x v="7"/>
    <n v="871000"/>
    <s v="Ron Howard"/>
    <s v="Akiva Goldsman"/>
    <s v="Russell Crowe"/>
    <s v="United States"/>
    <n v="58000000"/>
    <n v="316791257"/>
    <n v="27719234.987499997"/>
    <n v="0.81691413914241962"/>
    <s v="Universal Pictures"/>
    <n v="135"/>
  </r>
  <r>
    <s v="The Mummy Returns"/>
    <x v="8"/>
    <x v="2"/>
    <n v="177.1"/>
    <x v="21"/>
    <s v="May 4, 2001 (United States)"/>
    <x v="5"/>
    <n v="307000"/>
    <s v="Stephen Sommers"/>
    <s v="Stephen Sommers"/>
    <s v="Brendan Fraser"/>
    <s v="United States"/>
    <n v="98000000"/>
    <n v="443280904"/>
    <n v="38787079.099999994"/>
    <n v="0.77892122327922342"/>
    <s v="Universal Pictures"/>
    <n v="130"/>
  </r>
  <r>
    <s v="Pearl Harbor"/>
    <x v="8"/>
    <x v="2"/>
    <n v="177.1"/>
    <x v="21"/>
    <s v="May 25, 2001 (United States)"/>
    <x v="19"/>
    <n v="317000"/>
    <s v="Michael Bay"/>
    <s v="Randall Wallace"/>
    <s v="Ben Affleck"/>
    <s v="United States"/>
    <n v="140000000"/>
    <n v="449220945"/>
    <n v="39306832.6875"/>
    <n v="0.68834934889333799"/>
    <s v="Touchstone Pictures"/>
    <n v="183"/>
  </r>
  <r>
    <s v="The Royal Tenenbaums"/>
    <x v="0"/>
    <x v="3"/>
    <n v="177.1"/>
    <x v="21"/>
    <s v="January 4, 2002 (United States)"/>
    <x v="37"/>
    <n v="273000"/>
    <s v="Wes Anderson"/>
    <s v="Wes Anderson"/>
    <s v="Gene Hackman"/>
    <s v="United States"/>
    <n v="21000000"/>
    <n v="71444482"/>
    <n v="6251392.1749999998"/>
    <n v="0.70606547332794711"/>
    <s v="Touchstone Pictures"/>
    <n v="110"/>
  </r>
  <r>
    <s v="AmÃ©lie"/>
    <x v="0"/>
    <x v="3"/>
    <n v="177.1"/>
    <x v="21"/>
    <s v="February 8, 2002 (United States)"/>
    <x v="28"/>
    <n v="717000"/>
    <s v="Jean-Pierre Jeunet"/>
    <s v="Guillaume Laurant"/>
    <s v="Audrey Tautou"/>
    <s v="France"/>
    <n v="10000000"/>
    <n v="173997108"/>
    <n v="15224746.949999999"/>
    <n v="0.94252778040425822"/>
    <s v="Claudie Ossard Productions"/>
    <n v="122"/>
  </r>
  <r>
    <s v="Training Day"/>
    <x v="0"/>
    <x v="6"/>
    <n v="177.1"/>
    <x v="21"/>
    <s v="October 5, 2001 (United States)"/>
    <x v="3"/>
    <n v="403000"/>
    <s v="Antoine Fuqua"/>
    <s v="David Ayer"/>
    <s v="Denzel Washington"/>
    <s v="United States"/>
    <n v="45000000"/>
    <n v="104876233"/>
    <n v="9176670.3874999993"/>
    <n v="0.57092280383487837"/>
    <s v="Warner Bros."/>
    <n v="122"/>
  </r>
  <r>
    <s v="A.I. Artificial Intelligence"/>
    <x v="8"/>
    <x v="0"/>
    <n v="177.1"/>
    <x v="21"/>
    <s v="June 29, 2001 (United States)"/>
    <x v="13"/>
    <n v="295000"/>
    <s v="Steven Spielberg"/>
    <s v="Brian Aldiss"/>
    <s v="Haley Joel Osment"/>
    <s v="United States"/>
    <n v="100000000"/>
    <n v="235926552"/>
    <n v="20643573.299999997"/>
    <n v="0.57613927236134066"/>
    <s v="Warner Bros."/>
    <n v="146"/>
  </r>
  <r>
    <s v="Ghost World"/>
    <x v="0"/>
    <x v="3"/>
    <n v="177.1"/>
    <x v="21"/>
    <s v="September 21, 2001 (United States)"/>
    <x v="4"/>
    <n v="115000"/>
    <s v="Terry Zwigoff"/>
    <s v="Daniel Clowes"/>
    <s v="Steve Buscemi"/>
    <s v="United States"/>
    <n v="7000000"/>
    <n v="8764007"/>
    <n v="766850.61249999993"/>
    <n v="0.20127859322796068"/>
    <s v="United Artists"/>
    <n v="111"/>
  </r>
  <r>
    <s v="Super Troopers"/>
    <x v="0"/>
    <x v="3"/>
    <n v="177.1"/>
    <x v="21"/>
    <s v="February 15, 2002 (United States)"/>
    <x v="12"/>
    <n v="98000"/>
    <s v="Jay Chandrasekhar"/>
    <s v="Jay Chandrasekhar"/>
    <s v="Jay Chandrasekhar"/>
    <s v="United States"/>
    <n v="3000000"/>
    <n v="23182223"/>
    <n v="2028444.5125"/>
    <n v="0.8705904951393143"/>
    <s v="Fox Searchlight Pictures"/>
    <n v="100"/>
  </r>
  <r>
    <s v="A Knight's Tale"/>
    <x v="8"/>
    <x v="2"/>
    <n v="177.1"/>
    <x v="21"/>
    <s v="May 11, 2001 (United States)"/>
    <x v="15"/>
    <n v="176000"/>
    <s v="Brian Helgeland"/>
    <s v="Brian Helgeland"/>
    <s v="Heath Ledger"/>
    <s v="United States"/>
    <n v="65000000"/>
    <n v="117487473"/>
    <n v="10280153.887499999"/>
    <n v="0.44674952707511206"/>
    <s v="Columbia Pictures"/>
    <n v="132"/>
  </r>
  <r>
    <s v="Blow"/>
    <x v="0"/>
    <x v="5"/>
    <n v="177.1"/>
    <x v="21"/>
    <s v="April 6, 2001 (United States)"/>
    <x v="37"/>
    <n v="246000"/>
    <s v="Ted Demme"/>
    <s v="Bruce Porter"/>
    <s v="Johnny Depp"/>
    <s v="United States"/>
    <n v="53000000"/>
    <n v="83282296"/>
    <n v="7287200.8999999994"/>
    <n v="0.36361024436694206"/>
    <s v="Apostle"/>
    <n v="124"/>
  </r>
  <r>
    <s v="Hannibal"/>
    <x v="0"/>
    <x v="6"/>
    <n v="177.1"/>
    <x v="21"/>
    <s v="February 9, 2001 (United States)"/>
    <x v="8"/>
    <n v="261000"/>
    <s v="Ridley Scott"/>
    <s v="Thomas Harris"/>
    <s v="Anthony Hopkins"/>
    <s v="United States"/>
    <n v="87000000"/>
    <n v="351692268"/>
    <n v="30773073.449999999"/>
    <n v="0.75262464399700701"/>
    <s v="Metro-Goldwyn-Mayer (MGM)"/>
    <n v="131"/>
  </r>
  <r>
    <s v="The Princess Diaries"/>
    <x v="2"/>
    <x v="3"/>
    <n v="177.1"/>
    <x v="21"/>
    <s v="August 3, 2001 (United States)"/>
    <x v="5"/>
    <n v="133000"/>
    <s v="Garry Marshall"/>
    <s v="Meg Cabot"/>
    <s v="Julie Andrews"/>
    <s v="United States"/>
    <n v="26000000"/>
    <n v="165335153"/>
    <n v="14466825.887499999"/>
    <n v="0.84274366625468933"/>
    <s v="Walt Disney Pictures"/>
    <n v="111"/>
  </r>
  <r>
    <s v="Moulin Rouge!"/>
    <x v="8"/>
    <x v="0"/>
    <n v="177.1"/>
    <x v="21"/>
    <s v="June 1, 2001 (United States)"/>
    <x v="37"/>
    <n v="271000"/>
    <s v="Baz Luhrmann"/>
    <s v="Baz Luhrmann"/>
    <s v="Nicole Kidman"/>
    <s v="Australia"/>
    <n v="50000000"/>
    <n v="184935320"/>
    <n v="16181840.499999998"/>
    <n v="0.72963520435144569"/>
    <s v="Twentieth Century Fox"/>
    <n v="127"/>
  </r>
  <r>
    <s v="Vanilla Sky"/>
    <x v="0"/>
    <x v="7"/>
    <n v="177.1"/>
    <x v="21"/>
    <s v="December 14, 2001 (United States)"/>
    <x v="15"/>
    <n v="253000"/>
    <s v="Cameron Crowe"/>
    <s v="Alejandro AmenÃ¡bar"/>
    <s v="Tom Cruise"/>
    <s v="United States"/>
    <n v="68000000"/>
    <n v="203388341"/>
    <n v="17796479.837499999"/>
    <n v="0.66566421818642985"/>
    <s v="Paramount Pictures"/>
    <n v="136"/>
  </r>
  <r>
    <s v="Thir13en Ghosts"/>
    <x v="0"/>
    <x v="7"/>
    <n v="177.1"/>
    <x v="21"/>
    <s v="October 26, 2001 (United States)"/>
    <x v="41"/>
    <n v="81000"/>
    <s v="Steve Beck"/>
    <s v="Robb White"/>
    <s v="Tony Shalhoub"/>
    <s v="United States"/>
    <n v="42000000"/>
    <n v="68467960"/>
    <n v="5990946.5"/>
    <n v="0.38657439187614179"/>
    <s v="Warner Bros."/>
    <n v="91"/>
  </r>
  <r>
    <s v="Planet of the Apes"/>
    <x v="8"/>
    <x v="2"/>
    <n v="177.1"/>
    <x v="21"/>
    <s v="July 27, 2001 (United States)"/>
    <x v="46"/>
    <n v="213000"/>
    <s v="Tim Burton"/>
    <s v="Pierre Boulle"/>
    <s v="Mark Wahlberg"/>
    <s v="United States"/>
    <n v="100000000"/>
    <n v="362211740"/>
    <n v="31693527.249999996"/>
    <n v="0.72391839093895738"/>
    <s v="Twentieth Century Fox"/>
    <n v="119"/>
  </r>
  <r>
    <s v="The Others"/>
    <x v="8"/>
    <x v="4"/>
    <n v="177.1"/>
    <x v="21"/>
    <s v="August 10, 2001 (United States)"/>
    <x v="37"/>
    <n v="346000"/>
    <s v="Alejandro AmenÃ¡bar"/>
    <s v="Alejandro AmenÃ¡bar"/>
    <s v="Nicole Kidman"/>
    <s v="Spain"/>
    <n v="17000000"/>
    <n v="209947037"/>
    <n v="18370365.737499997"/>
    <n v="0.91902719732119864"/>
    <s v="Cruise/Wagner Productions"/>
    <n v="104"/>
  </r>
  <r>
    <s v="Joe Dirt"/>
    <x v="8"/>
    <x v="1"/>
    <n v="177.1"/>
    <x v="21"/>
    <s v="April 11, 2001 (United States)"/>
    <x v="22"/>
    <n v="53000"/>
    <s v="Dennie Gordon"/>
    <s v="David Spade"/>
    <s v="David Spade"/>
    <s v="United States"/>
    <n v="17700000"/>
    <n v="30987695"/>
    <n v="2711423.3125"/>
    <n v="0.42880553071146466"/>
    <s v="Columbia Pictures"/>
    <n v="91"/>
  </r>
  <r>
    <s v="Atlantis: The Lost Empire"/>
    <x v="1"/>
    <x v="10"/>
    <n v="177.1"/>
    <x v="21"/>
    <s v="June 15, 2001 (United States)"/>
    <x v="15"/>
    <n v="109000"/>
    <s v="Gary Trousdale"/>
    <s v="Tab Murphy"/>
    <s v="Michael J. Fox"/>
    <s v="United States"/>
    <n v="120000000"/>
    <n v="186053725"/>
    <n v="16279700.937499998"/>
    <n v="0.35502500688981098"/>
    <s v="Walt Disney Animation Studios"/>
    <n v="95"/>
  </r>
  <r>
    <s v="Rat Race"/>
    <x v="8"/>
    <x v="2"/>
    <n v="177.1"/>
    <x v="21"/>
    <s v="August 17, 2001 (United States)"/>
    <x v="5"/>
    <n v="111000"/>
    <s v="Jerry Zucker"/>
    <s v="Andy Breckman"/>
    <s v="Breckin Meyer"/>
    <s v="United States"/>
    <n v="48000000"/>
    <n v="85498534"/>
    <n v="7481121.7249999996"/>
    <n v="0.43858686512683365"/>
    <s v="Paramount Pictures"/>
    <n v="112"/>
  </r>
  <r>
    <s v="Summer Catch"/>
    <x v="8"/>
    <x v="3"/>
    <n v="177.1"/>
    <x v="21"/>
    <s v="August 24, 2001 (United States)"/>
    <x v="27"/>
    <n v="15000"/>
    <s v="Michael Tollin"/>
    <s v="Kevin Falls"/>
    <s v="Freddie Prinze Jr."/>
    <s v="United States"/>
    <n v="34000000"/>
    <n v="19772447"/>
    <n v="1730089.1124999998"/>
    <n v="-0.71956460421919455"/>
    <s v="Warner Bros."/>
    <n v="104"/>
  </r>
  <r>
    <s v="Wet Hot American Summer"/>
    <x v="0"/>
    <x v="3"/>
    <n v="177.1"/>
    <x v="21"/>
    <s v="August 31, 2001 (Canada)"/>
    <x v="14"/>
    <n v="55000"/>
    <s v="David Wain"/>
    <s v="Michael Showalter"/>
    <s v="Janeane Garofalo"/>
    <s v="United States"/>
    <n v="5000000"/>
    <n v="295206"/>
    <n v="25830.524999999998"/>
    <n v="-15.937325122118114"/>
    <s v="Eureka Pictures"/>
    <n v="97"/>
  </r>
  <r>
    <s v="Shallow Hal"/>
    <x v="8"/>
    <x v="3"/>
    <n v="177.1"/>
    <x v="21"/>
    <s v="November 9, 2001 (United States)"/>
    <x v="23"/>
    <n v="129000"/>
    <s v="Bobby Farrelly"/>
    <s v="Sean Moynihan"/>
    <s v="Jack Black"/>
    <s v="United States"/>
    <n v="40000000"/>
    <n v="141069860"/>
    <n v="12343612.75"/>
    <n v="0.71645254344195142"/>
    <s v="Twentieth Century Fox"/>
    <n v="114"/>
  </r>
  <r>
    <s v="Zoolander"/>
    <x v="8"/>
    <x v="3"/>
    <n v="177.1"/>
    <x v="21"/>
    <s v="September 28, 2001 (United States)"/>
    <x v="16"/>
    <n v="251000"/>
    <s v="Ben Stiller"/>
    <s v="Drake Sather"/>
    <s v="Ben Stiller"/>
    <s v="Germany"/>
    <n v="28000000"/>
    <n v="60780981"/>
    <n v="5318335.8374999994"/>
    <n v="0.53932958074500315"/>
    <s v="Paramount Pictures"/>
    <n v="90"/>
  </r>
  <r>
    <s v="Jurassic Park III"/>
    <x v="8"/>
    <x v="2"/>
    <n v="177.1"/>
    <x v="21"/>
    <s v="July 18, 2001 (United States)"/>
    <x v="23"/>
    <n v="301000"/>
    <s v="Joe Johnston"/>
    <s v="Michael Crichton"/>
    <s v="Sam Neill"/>
    <s v="United States"/>
    <n v="93000000"/>
    <n v="368780809"/>
    <n v="32268320.787499998"/>
    <n v="0.74781767995958814"/>
    <s v="Universal Pictures"/>
    <n v="92"/>
  </r>
  <r>
    <s v="Enemy at the Gates"/>
    <x v="0"/>
    <x v="0"/>
    <n v="177.1"/>
    <x v="21"/>
    <s v="March 16, 2001 (United States)"/>
    <x v="37"/>
    <n v="249000"/>
    <s v="Jean-Jacques Annaud"/>
    <s v="Jean-Jacques Annaud"/>
    <s v="Jude Law"/>
    <s v="Ireland"/>
    <n v="68000000"/>
    <n v="96976270"/>
    <n v="8485423.625"/>
    <n v="0.29879753057113867"/>
    <s v="Paramount Pictures"/>
    <n v="131"/>
  </r>
  <r>
    <s v="Gosford Park"/>
    <x v="0"/>
    <x v="3"/>
    <n v="177.1"/>
    <x v="21"/>
    <s v="January 18, 2002 (United States)"/>
    <x v="13"/>
    <n v="82000"/>
    <s v="Robert Altman"/>
    <s v="Julian Fellowes"/>
    <s v="Maggie Smith"/>
    <s v="United States"/>
    <n v="19800000"/>
    <n v="87754044"/>
    <n v="7678478.8499999996"/>
    <n v="0.77436937265250139"/>
    <s v="USA Films"/>
    <n v="131"/>
  </r>
  <r>
    <s v="Swordfish"/>
    <x v="0"/>
    <x v="2"/>
    <n v="177.1"/>
    <x v="21"/>
    <s v="June 8, 2001 (United States)"/>
    <x v="16"/>
    <n v="179000"/>
    <s v="Dominic Sena"/>
    <s v="Skip Woods"/>
    <s v="John Travolta"/>
    <s v="United States"/>
    <n v="102000000"/>
    <n v="147080413"/>
    <n v="12869536.137499999"/>
    <n v="0.30650181135947724"/>
    <s v="Hollywood Licensing Group"/>
    <n v="99"/>
  </r>
  <r>
    <s v="Jeepers Creepers"/>
    <x v="0"/>
    <x v="4"/>
    <n v="177.1"/>
    <x v="21"/>
    <s v="August 31, 2001 (United States)"/>
    <x v="19"/>
    <n v="115000"/>
    <s v="Victor Salva"/>
    <s v="Victor Salva"/>
    <s v="Gina Philips"/>
    <s v="United States"/>
    <n v="10000000"/>
    <n v="59371303"/>
    <n v="5194989.0124999993"/>
    <n v="0.83156845993425477"/>
    <s v="United Artists"/>
    <n v="90"/>
  </r>
  <r>
    <s v="Sex and LucÃ­a"/>
    <x v="11"/>
    <x v="0"/>
    <n v="177.1"/>
    <x v="21"/>
    <s v="August 24, 2001 (Spain)"/>
    <x v="12"/>
    <n v="36000"/>
    <s v="Julio Medem"/>
    <s v="Julio Medem"/>
    <s v="Paz Vega"/>
    <s v="Spain"/>
    <m/>
    <n v="7640680"/>
    <n v="668559.5"/>
    <n v="1"/>
    <s v="Alicia Produce"/>
    <n v="128"/>
  </r>
  <r>
    <s v="Hardball"/>
    <x v="0"/>
    <x v="0"/>
    <n v="177.1"/>
    <x v="21"/>
    <s v="September 14, 2001 (United States)"/>
    <x v="5"/>
    <n v="29000"/>
    <s v="Brian Robbins"/>
    <s v="Daniel Coyle"/>
    <s v="Keanu Reeves"/>
    <s v="Germany"/>
    <n v="32000000"/>
    <n v="44102389"/>
    <n v="3858959.0374999996"/>
    <n v="0.27441572382847562"/>
    <s v="Paramount Pictures"/>
    <n v="106"/>
  </r>
  <r>
    <s v="Evolution"/>
    <x v="8"/>
    <x v="3"/>
    <n v="177.1"/>
    <x v="21"/>
    <s v="June 8, 2001 (United States)"/>
    <x v="10"/>
    <n v="122000"/>
    <s v="Ivan Reitman"/>
    <s v="Don Jakoby"/>
    <s v="David Duchovny"/>
    <s v="United States"/>
    <n v="80000000"/>
    <n v="98376292"/>
    <n v="8607925.5499999989"/>
    <n v="0.18679594063171237"/>
    <s v="Columbia Pictures"/>
    <n v="101"/>
  </r>
  <r>
    <s v="Original Sin"/>
    <x v="0"/>
    <x v="0"/>
    <n v="177.1"/>
    <x v="21"/>
    <s v="August 3, 2001 (United States)"/>
    <x v="10"/>
    <n v="55000"/>
    <s v="Michael Cristofer"/>
    <s v="Cornell Woolrich"/>
    <s v="Antonio Banderas"/>
    <s v="France"/>
    <n v="42000000"/>
    <n v="35402320"/>
    <n v="3097703"/>
    <n v="-0.18636292762734194"/>
    <s v="Metro-Goldwyn-Mayer (MGM)"/>
    <n v="116"/>
  </r>
  <r>
    <s v="Monster's Ball"/>
    <x v="3"/>
    <x v="0"/>
    <n v="177.1"/>
    <x v="21"/>
    <s v="March 1, 2002 (United States)"/>
    <x v="9"/>
    <n v="84000"/>
    <s v="Marc Forster"/>
    <s v="Milo Addica"/>
    <s v="Billy Bob Thornton"/>
    <s v="United States"/>
    <n v="4000000"/>
    <n v="45011434"/>
    <n v="3938500.4749999996"/>
    <n v="0.91113369105281117"/>
    <s v="Lee Daniels Entertainment"/>
    <n v="111"/>
  </r>
  <r>
    <s v="Spy Kids"/>
    <x v="1"/>
    <x v="2"/>
    <n v="177.1"/>
    <x v="21"/>
    <s v="March 30, 2001 (United States)"/>
    <x v="30"/>
    <n v="111000"/>
    <s v="Robert Rodriguez"/>
    <s v="Robert Rodriguez"/>
    <s v="Alexa PenaVega"/>
    <s v="United States"/>
    <n v="35000000"/>
    <n v="147934180"/>
    <n v="12944240.75"/>
    <n v="0.76340829414811373"/>
    <s v="Dimension Films"/>
    <n v="88"/>
  </r>
  <r>
    <s v="Behind Enemy Lines"/>
    <x v="8"/>
    <x v="2"/>
    <n v="177.1"/>
    <x v="21"/>
    <s v="November 30, 2001 (United States)"/>
    <x v="5"/>
    <n v="100000"/>
    <s v="John Moore"/>
    <s v="Jim Thomas"/>
    <s v="Gene Hackman"/>
    <s v="United States"/>
    <n v="40000000"/>
    <n v="91753202"/>
    <n v="8028405.1749999998"/>
    <n v="0.56404791191919379"/>
    <s v="Twentieth Century Fox"/>
    <n v="106"/>
  </r>
  <r>
    <s v="Intimacy"/>
    <x v="9"/>
    <x v="0"/>
    <n v="177.1"/>
    <x v="21"/>
    <s v="March 28, 2001 (France)"/>
    <x v="10"/>
    <n v="12000"/>
    <s v="Patrice ChÃ©reau"/>
    <s v="Hanif Kureishi"/>
    <s v="Mark Rylance"/>
    <s v="France"/>
    <m/>
    <n v="2672527"/>
    <n v="233846.11249999999"/>
    <n v="1"/>
    <s v="TÃ©lÃ©ma"/>
    <n v="119"/>
  </r>
  <r>
    <s v="Bully"/>
    <x v="11"/>
    <x v="5"/>
    <n v="177.1"/>
    <x v="21"/>
    <s v="December 12, 2001 (France)"/>
    <x v="15"/>
    <n v="35000"/>
    <s v="Larry Clark"/>
    <s v="Jim Schutze"/>
    <s v="Brad Renfro"/>
    <s v="United States"/>
    <m/>
    <n v="704808"/>
    <n v="61670.7"/>
    <n v="1"/>
    <s v="StudioCanal"/>
    <n v="108"/>
  </r>
  <r>
    <s v="Bridget Jones's Diary"/>
    <x v="0"/>
    <x v="3"/>
    <n v="177.1"/>
    <x v="21"/>
    <s v="April 13, 2001 (United States)"/>
    <x v="17"/>
    <n v="232000"/>
    <s v="Sharon Maguire"/>
    <s v="Helen Fielding"/>
    <s v="RenÃ©e Zellweger"/>
    <s v="United Kingdom"/>
    <n v="25000000"/>
    <n v="281995610"/>
    <n v="24674615.875"/>
    <n v="0.91134613762249705"/>
    <s v="Miramax"/>
    <n v="97"/>
  </r>
  <r>
    <s v="I Am Sam"/>
    <x v="8"/>
    <x v="0"/>
    <n v="177.1"/>
    <x v="21"/>
    <s v="January 25, 2002 (United States)"/>
    <x v="37"/>
    <n v="145000"/>
    <s v="Jessie Nelson"/>
    <s v="Kristine Johnson"/>
    <s v="Sean Penn"/>
    <s v="United States"/>
    <n v="22000000"/>
    <n v="97818139"/>
    <n v="8559087.1624999996"/>
    <n v="0.77509283835383536"/>
    <s v="New Line Cinema"/>
    <n v="132"/>
  </r>
  <r>
    <s v="The Last Castle"/>
    <x v="0"/>
    <x v="2"/>
    <n v="177.1"/>
    <x v="21"/>
    <s v="October 19, 2001 (United States)"/>
    <x v="9"/>
    <n v="75000"/>
    <s v="Rod Lurie"/>
    <s v="David Scarpa"/>
    <s v="Robert Redford"/>
    <s v="United States"/>
    <n v="72000000"/>
    <n v="27642707"/>
    <n v="2418736.8624999998"/>
    <n v="-1.6046653100942683"/>
    <s v="Dreamworks Pictures"/>
    <n v="131"/>
  </r>
  <r>
    <s v="The Piano Teacher"/>
    <x v="0"/>
    <x v="0"/>
    <n v="177.1"/>
    <x v="21"/>
    <s v="September 5, 2001 (France)"/>
    <x v="24"/>
    <n v="59000"/>
    <s v="Michael Haneke"/>
    <s v="Michael Haneke"/>
    <s v="Isabelle Huppert"/>
    <s v="France"/>
    <m/>
    <n v="6766381"/>
    <n v="592058.33749999991"/>
    <n v="1"/>
    <s v="ARTE"/>
    <n v="131"/>
  </r>
  <r>
    <s v="Spy Game"/>
    <x v="0"/>
    <x v="2"/>
    <n v="177.1"/>
    <x v="21"/>
    <s v="November 21, 2001 (United States)"/>
    <x v="12"/>
    <n v="149000"/>
    <s v="Tony Scott"/>
    <s v="Michael Frost Beckner"/>
    <s v="Robert Redford"/>
    <s v="United States"/>
    <n v="115000000"/>
    <n v="143049560"/>
    <n v="12516836.5"/>
    <n v="0.19608281213867418"/>
    <s v="Universal Pictures"/>
    <n v="126"/>
  </r>
  <r>
    <s v="Lara Croft: Tomb Raider"/>
    <x v="8"/>
    <x v="2"/>
    <n v="177.1"/>
    <x v="21"/>
    <s v="June 15, 2001 (United States)"/>
    <x v="1"/>
    <n v="201000"/>
    <s v="Simon West"/>
    <s v="Sara B. Cooper"/>
    <s v="Angelina Jolie"/>
    <s v="United States"/>
    <n v="115000000"/>
    <n v="274703340"/>
    <n v="24036542.25"/>
    <n v="0.5813665753026519"/>
    <s v="Paramount Pictures"/>
    <n v="100"/>
  </r>
  <r>
    <s v="American Pie 2"/>
    <x v="0"/>
    <x v="3"/>
    <n v="177.1"/>
    <x v="21"/>
    <s v="August 10, 2001 (United States)"/>
    <x v="5"/>
    <n v="244000"/>
    <s v="J.B. Rogers"/>
    <s v="Adam Herz"/>
    <s v="Jason Biggs"/>
    <s v="United States"/>
    <n v="30000000"/>
    <n v="287553595"/>
    <n v="25160939.5625"/>
    <n v="0.89567162253700916"/>
    <s v="LivePlanet"/>
    <n v="108"/>
  </r>
  <r>
    <s v="Frailty"/>
    <x v="0"/>
    <x v="6"/>
    <n v="177.1"/>
    <x v="21"/>
    <s v="April 12, 2002 (United States)"/>
    <x v="13"/>
    <n v="79000"/>
    <s v="Bill Paxton"/>
    <s v="Brent Hanley"/>
    <s v="Bill Paxton"/>
    <s v="United States"/>
    <n v="11000000"/>
    <n v="17423030"/>
    <n v="1524515.125"/>
    <n v="0.36865172131368656"/>
    <s v="David Kirschner Productions"/>
    <n v="100"/>
  </r>
  <r>
    <s v="Along Came a Spider"/>
    <x v="0"/>
    <x v="0"/>
    <n v="177.1"/>
    <x v="21"/>
    <s v="April 6, 2001 (United States)"/>
    <x v="5"/>
    <n v="79000"/>
    <s v="Lee Tamahori"/>
    <s v="James Patterson"/>
    <s v="Morgan Freeman"/>
    <s v="United States"/>
    <n v="60000000"/>
    <n v="105178561"/>
    <n v="9203124.0874999985"/>
    <n v="0.4295415393637112"/>
    <s v="Paramount Pictures"/>
    <n v="104"/>
  </r>
  <r>
    <s v="Rush Hour 2"/>
    <x v="8"/>
    <x v="2"/>
    <n v="177.1"/>
    <x v="21"/>
    <s v="August 3, 2001 (United States)"/>
    <x v="14"/>
    <n v="205000"/>
    <s v="Brett Ratner"/>
    <s v="Ross LaManna"/>
    <s v="Jackie Chan"/>
    <s v="Hong Kong"/>
    <n v="90000000"/>
    <n v="347325802"/>
    <n v="30391007.674999997"/>
    <n v="0.74087729883079634"/>
    <s v="New Line Cinema"/>
    <n v="90"/>
  </r>
  <r>
    <s v="Save the Last Dance"/>
    <x v="8"/>
    <x v="0"/>
    <n v="177.1"/>
    <x v="21"/>
    <s v="January 12, 2001 (United States)"/>
    <x v="19"/>
    <n v="59000"/>
    <s v="Thomas Carter"/>
    <s v="Duane Adler"/>
    <s v="Julia Stiles"/>
    <s v="United States"/>
    <n v="13000000"/>
    <n v="131706809"/>
    <n v="11524345.7875"/>
    <n v="0.90129591553615118"/>
    <s v="Cort/Madden Productions"/>
    <n v="112"/>
  </r>
  <r>
    <s v="Domestic Disturbance"/>
    <x v="8"/>
    <x v="6"/>
    <n v="177.1"/>
    <x v="21"/>
    <s v="November 2, 2001 (United States)"/>
    <x v="41"/>
    <n v="25000"/>
    <s v="Harold Becker"/>
    <s v="Lewis Colick"/>
    <s v="John Travolta"/>
    <s v="United States"/>
    <n v="75000000"/>
    <n v="54249294"/>
    <n v="4746813.2249999996"/>
    <n v="-0.38250647095978796"/>
    <s v="Paramount Pictures"/>
    <n v="89"/>
  </r>
  <r>
    <s v="Riding in Cars with Boys"/>
    <x v="8"/>
    <x v="5"/>
    <n v="177.1"/>
    <x v="21"/>
    <s v="October 19, 2001 (United States)"/>
    <x v="16"/>
    <n v="27000"/>
    <s v="Penny Marshall"/>
    <s v="Beverly D'Onofrio"/>
    <s v="Drew Barrymore"/>
    <s v="United States"/>
    <n v="48000000"/>
    <n v="35743308"/>
    <n v="3127539.4499999997"/>
    <n v="-0.34290872014420154"/>
    <s v="Columbia Pictures"/>
    <n v="132"/>
  </r>
  <r>
    <s v="The Animal"/>
    <x v="8"/>
    <x v="3"/>
    <n v="177.1"/>
    <x v="21"/>
    <s v="June 1, 2001 (United States)"/>
    <x v="25"/>
    <n v="58000"/>
    <s v="Luke Greenfield"/>
    <s v="Tom Brady"/>
    <s v="Rob Schneider"/>
    <s v="United States"/>
    <n v="47000000"/>
    <n v="85191134"/>
    <n v="7454224.2249999996"/>
    <n v="0.44829939697715493"/>
    <s v="Revolution Studios"/>
    <n v="84"/>
  </r>
  <r>
    <s v="How High"/>
    <x v="0"/>
    <x v="3"/>
    <n v="177.1"/>
    <x v="21"/>
    <s v="December 21, 2001 (United States)"/>
    <x v="21"/>
    <n v="55000"/>
    <s v="Jesse Dylan"/>
    <s v="Dustin Lee Abraham"/>
    <s v="Method Man"/>
    <s v="United States"/>
    <n v="20000000"/>
    <n v="31283740"/>
    <n v="2737327.25"/>
    <n v="0.36069024995093296"/>
    <s v="Jersey Films"/>
    <n v="93"/>
  </r>
  <r>
    <s v="Joy Ride"/>
    <x v="0"/>
    <x v="2"/>
    <n v="177.1"/>
    <x v="21"/>
    <s v="October 5, 2001 (United States)"/>
    <x v="14"/>
    <n v="66000"/>
    <s v="John Dahl"/>
    <s v="Clay Tarver"/>
    <s v="Steve Zahn"/>
    <s v="United States"/>
    <n v="23000000"/>
    <n v="36642838"/>
    <n v="3206248.3249999997"/>
    <n v="0.3723193601980283"/>
    <s v="New Regency Productions"/>
    <n v="97"/>
  </r>
  <r>
    <s v="3000 Miles to Graceland"/>
    <x v="0"/>
    <x v="2"/>
    <n v="177.1"/>
    <x v="21"/>
    <s v="February 23, 2001 (United States)"/>
    <x v="22"/>
    <n v="45000"/>
    <s v="Demian Lichtenstein"/>
    <s v="Richard Recco"/>
    <s v="Kurt Russell"/>
    <s v="United States"/>
    <n v="62000000"/>
    <n v="18720175"/>
    <n v="1638015.3125"/>
    <n v="-2.3119348510363817"/>
    <s v="Franchise Pictures"/>
    <n v="125"/>
  </r>
  <r>
    <s v="The Score"/>
    <x v="0"/>
    <x v="2"/>
    <n v="177.1"/>
    <x v="21"/>
    <s v="July 13, 2001 (United States)"/>
    <x v="8"/>
    <n v="124000"/>
    <s v="Frank Oz"/>
    <s v="Daniel E. Taylor"/>
    <s v="Robert De Niro"/>
    <s v="Germany"/>
    <n v="68000000"/>
    <n v="114252154"/>
    <n v="9997063.4749999996"/>
    <n v="0.40482522543951338"/>
    <s v="Paramount Pictures"/>
    <n v="124"/>
  </r>
  <r>
    <s v="Jason X"/>
    <x v="0"/>
    <x v="2"/>
    <n v="177.1"/>
    <x v="21"/>
    <s v="April 26, 2002 (United States)"/>
    <x v="44"/>
    <n v="52000"/>
    <s v="James Isaac"/>
    <s v="Victor Miller"/>
    <s v="Kane Hodder"/>
    <s v="Canada"/>
    <n v="11000000"/>
    <n v="17077882"/>
    <n v="1494314.6749999998"/>
    <n v="0.35589202454964847"/>
    <s v="New Line Cinema"/>
    <n v="92"/>
  </r>
  <r>
    <s v="Jay and Silent Bob Strike Back"/>
    <x v="0"/>
    <x v="3"/>
    <n v="177.1"/>
    <x v="21"/>
    <s v="August 24, 2001 (United States)"/>
    <x v="8"/>
    <n v="150000"/>
    <s v="Kevin Smith"/>
    <s v="Kevin Smith"/>
    <s v="Jason Mewes"/>
    <s v="United States"/>
    <n v="22000000"/>
    <n v="33788161"/>
    <n v="2956464.0874999999"/>
    <n v="0.34888436218828245"/>
    <s v="Dimension Films"/>
    <n v="104"/>
  </r>
  <r>
    <s v="The Mexican"/>
    <x v="0"/>
    <x v="1"/>
    <n v="177.1"/>
    <x v="21"/>
    <s v="March 2, 2001 (United States)"/>
    <x v="10"/>
    <n v="105000"/>
    <s v="Gore Verbinski"/>
    <s v="J.H. Wyman"/>
    <s v="Brad Pitt"/>
    <s v="United States"/>
    <n v="57000000"/>
    <n v="147845033"/>
    <n v="12936440.387499999"/>
    <n v="0.61446117706233661"/>
    <s v="Dreamworks Pictures"/>
    <n v="123"/>
  </r>
  <r>
    <s v="From Hell"/>
    <x v="0"/>
    <x v="4"/>
    <n v="177.1"/>
    <x v="21"/>
    <s v="October 19, 2001 (United States)"/>
    <x v="8"/>
    <n v="149000"/>
    <s v="Albert Hughes"/>
    <s v="Alan Moore"/>
    <s v="Johnny Depp"/>
    <s v="United States"/>
    <n v="35000000"/>
    <n v="74558115"/>
    <n v="6523835.0625"/>
    <n v="0.53056753111314581"/>
    <s v="Twentieth Century Fox"/>
    <n v="122"/>
  </r>
  <r>
    <s v="Crocodile Dundee in Los Angeles"/>
    <x v="1"/>
    <x v="2"/>
    <n v="177.1"/>
    <x v="21"/>
    <s v="April 20, 2001 (United States)"/>
    <x v="25"/>
    <n v="24000"/>
    <s v="Simon Wincer"/>
    <s v="Paul Hogan"/>
    <s v="Paul Hogan"/>
    <s v="Australia"/>
    <n v="21150000"/>
    <n v="39438674"/>
    <n v="3450883.9749999996"/>
    <n v="0.46372436355238517"/>
    <s v="Bungalow Productions"/>
    <n v="95"/>
  </r>
  <r>
    <s v="Heist"/>
    <x v="0"/>
    <x v="2"/>
    <n v="177.1"/>
    <x v="21"/>
    <s v="November 9, 2001 (United States)"/>
    <x v="16"/>
    <n v="34000"/>
    <s v="David Mamet"/>
    <s v="David Mamet"/>
    <s v="Gene Hackman"/>
    <s v="Canada"/>
    <n v="39000000"/>
    <n v="28510652"/>
    <n v="2494682.0499999998"/>
    <n v="-0.36790979034783211"/>
    <s v="Morgan Creek Entertainment"/>
    <n v="109"/>
  </r>
  <r>
    <s v="Serendipity"/>
    <x v="8"/>
    <x v="3"/>
    <n v="177.1"/>
    <x v="21"/>
    <s v="October 5, 2001 (United States)"/>
    <x v="15"/>
    <n v="106000"/>
    <s v="Peter Chelsom"/>
    <s v="Marc Klein"/>
    <s v="John Cusack"/>
    <s v="United States"/>
    <n v="28000000"/>
    <n v="77516304"/>
    <n v="6782676.5999999996"/>
    <n v="0.63878566759323308"/>
    <s v="Miramax"/>
    <n v="90"/>
  </r>
  <r>
    <s v="Brotherhood of the Wolf"/>
    <x v="0"/>
    <x v="2"/>
    <n v="177.1"/>
    <x v="21"/>
    <s v="January 25, 2002 (United States)"/>
    <x v="9"/>
    <n v="64000"/>
    <s v="Christophe Gans"/>
    <s v="StÃ©phane Cabel"/>
    <s v="Samuel Le Bihan"/>
    <s v="France"/>
    <n v="29000000"/>
    <n v="70752904"/>
    <n v="6190879.0999999996"/>
    <n v="0.59012283085935247"/>
    <s v="Metropolitan Filmexport"/>
    <n v="142"/>
  </r>
  <r>
    <s v="The Pledge"/>
    <x v="0"/>
    <x v="6"/>
    <n v="177.1"/>
    <x v="21"/>
    <s v="January 19, 2001 (United States)"/>
    <x v="8"/>
    <n v="55000"/>
    <s v="Sean Penn"/>
    <s v="Friedrich DÃ¼rrenmatt"/>
    <s v="Jack Nicholson"/>
    <s v="United States"/>
    <n v="35000000"/>
    <n v="29419291"/>
    <n v="2574187.9624999999"/>
    <n v="-0.18969556404333471"/>
    <s v="Morgan Creek Entertainment"/>
    <n v="124"/>
  </r>
  <r>
    <s v="American Outlaws"/>
    <x v="8"/>
    <x v="2"/>
    <n v="177.1"/>
    <x v="21"/>
    <s v="August 17, 2001 (United States)"/>
    <x v="22"/>
    <n v="14000"/>
    <s v="Les Mayfield"/>
    <s v="Roderick Taylor"/>
    <s v="Colin Farrell"/>
    <s v="United States"/>
    <n v="35000000"/>
    <n v="13678913"/>
    <n v="1196904.8875"/>
    <n v="-1.558682842708335"/>
    <s v="Morgan Creek Entertainment"/>
    <n v="94"/>
  </r>
  <r>
    <s v="Ghosts of Mars"/>
    <x v="0"/>
    <x v="2"/>
    <n v="177.1"/>
    <x v="21"/>
    <s v="August 24, 2001 (United States)"/>
    <x v="38"/>
    <n v="52000"/>
    <s v="John Carpenter"/>
    <s v="Larry Sulkis"/>
    <s v="Natasha Henstridge"/>
    <s v="United States"/>
    <n v="28000000"/>
    <n v="14010832"/>
    <n v="1225947.7999999998"/>
    <n v="-0.9984537677705364"/>
    <s v="Screen Gems"/>
    <n v="98"/>
  </r>
  <r>
    <s v="The Man Who Wasn't There"/>
    <x v="0"/>
    <x v="6"/>
    <n v="177.1"/>
    <x v="21"/>
    <s v="November 16, 2001 (United States)"/>
    <x v="24"/>
    <n v="106000"/>
    <s v="Joel Coen"/>
    <s v="Joel Coen"/>
    <s v="Billy Bob Thornton"/>
    <s v="United States"/>
    <n v="20000000"/>
    <n v="18916623"/>
    <n v="1655204.5125"/>
    <n v="-5.7271163040041553E-2"/>
    <s v="Good Machine"/>
    <n v="116"/>
  </r>
  <r>
    <s v="Rock Star"/>
    <x v="0"/>
    <x v="0"/>
    <n v="177.1"/>
    <x v="21"/>
    <s v="September 7, 2001 (United States)"/>
    <x v="21"/>
    <n v="42000"/>
    <s v="Stephen Herek"/>
    <s v="John Stockwell"/>
    <s v="Mark Wahlberg"/>
    <s v="United States"/>
    <n v="57000000"/>
    <n v="19334145"/>
    <n v="1691737.6875"/>
    <n v="-1.9481520905113725"/>
    <s v="Warner Bros."/>
    <n v="105"/>
  </r>
  <r>
    <s v="Osmosis Jones"/>
    <x v="1"/>
    <x v="10"/>
    <n v="177.1"/>
    <x v="21"/>
    <s v="August 10, 2001 (United States)"/>
    <x v="21"/>
    <n v="33000"/>
    <s v="Bobby Farrelly"/>
    <s v="Marc Hyman"/>
    <s v="Laurence Fishburne"/>
    <s v="United States"/>
    <n v="70000000"/>
    <n v="14026418"/>
    <n v="1227311.575"/>
    <n v="-3.9905827703124204"/>
    <s v="Warner Bros."/>
    <n v="95"/>
  </r>
  <r>
    <s v="Fat Girl"/>
    <x v="4"/>
    <x v="0"/>
    <n v="177.1"/>
    <x v="21"/>
    <s v="March 7, 2001 (France)"/>
    <x v="16"/>
    <n v="11000"/>
    <s v="Catherine Breillat"/>
    <s v="Catherine Breillat"/>
    <s v="AnaÃ¯s Reboux"/>
    <s v="France"/>
    <m/>
    <n v="765705"/>
    <n v="66999.1875"/>
    <n v="1"/>
    <s v="Arte France CinÃ©ma"/>
    <n v="86"/>
  </r>
  <r>
    <s v="Saving Silverman"/>
    <x v="8"/>
    <x v="3"/>
    <n v="177.1"/>
    <x v="21"/>
    <s v="February 9, 2001 (United States)"/>
    <x v="23"/>
    <n v="39000"/>
    <s v="Dennis Dugan"/>
    <s v="Hank Nelken"/>
    <s v="Jason Biggs"/>
    <s v="United States"/>
    <n v="22000000"/>
    <n v="26086706"/>
    <n v="2282586.7749999999"/>
    <n v="0.15665856777777923"/>
    <s v="Columbia Pictures"/>
    <n v="90"/>
  </r>
  <r>
    <s v="The Glass House"/>
    <x v="8"/>
    <x v="6"/>
    <n v="177.1"/>
    <x v="21"/>
    <s v="September 14, 2001 (United States)"/>
    <x v="1"/>
    <n v="34000"/>
    <s v="Daniel Sackheim"/>
    <s v="Wesley Strick"/>
    <s v="Diane Lane"/>
    <s v="United States"/>
    <n v="30000000"/>
    <n v="23619609"/>
    <n v="2066715.7874999999"/>
    <n v="-0.27013110166218246"/>
    <s v="Columbia Pictures"/>
    <n v="106"/>
  </r>
  <r>
    <s v="The Wedding Planner"/>
    <x v="8"/>
    <x v="3"/>
    <n v="177.1"/>
    <x v="21"/>
    <s v="January 26, 2001 (United States)"/>
    <x v="11"/>
    <n v="78000"/>
    <s v="Adam Shankman"/>
    <s v="Pamela Falk"/>
    <s v="Jennifer Lopez"/>
    <s v="Germany"/>
    <n v="35000000"/>
    <n v="94728529"/>
    <n v="8288746.2874999996"/>
    <n v="0.63052313416584349"/>
    <s v="Columbia Pictures"/>
    <n v="103"/>
  </r>
  <r>
    <s v="Heartbreakers"/>
    <x v="8"/>
    <x v="3"/>
    <n v="177.1"/>
    <x v="21"/>
    <s v="March 23, 2001 (United States)"/>
    <x v="19"/>
    <n v="52000"/>
    <s v="David Mirkin"/>
    <s v="Robert Dunn"/>
    <s v="Sigourney Weaver"/>
    <s v="United States"/>
    <n v="35000000"/>
    <n v="57756408"/>
    <n v="5053685.6999999993"/>
    <n v="0.39400663559271204"/>
    <s v="Davis Entertainment"/>
    <n v="123"/>
  </r>
  <r>
    <s v="Session 9"/>
    <x v="0"/>
    <x v="4"/>
    <n v="177.1"/>
    <x v="21"/>
    <s v="September 14, 2001 (Italy)"/>
    <x v="5"/>
    <n v="56000"/>
    <s v="Brad Anderson"/>
    <s v="Brad Anderson"/>
    <s v="David Caruso"/>
    <s v="United States"/>
    <n v="1500000"/>
    <n v="1612259"/>
    <n v="141072.66249999998"/>
    <n v="6.9628390971922E-2"/>
    <s v="USA Films"/>
    <n v="97"/>
  </r>
  <r>
    <s v="Out Cold"/>
    <x v="8"/>
    <x v="3"/>
    <n v="177.1"/>
    <x v="21"/>
    <s v="November 21, 2001 (United States)"/>
    <x v="21"/>
    <n v="17000"/>
    <s v="Brendan Malloy"/>
    <s v="Jon Zack"/>
    <s v="Flex Alexander"/>
    <s v="United States"/>
    <n v="24000000"/>
    <n v="14782676"/>
    <n v="1293484.1499999999"/>
    <n v="-0.62352201996445022"/>
    <s v="Touchstone Pictures"/>
    <n v="89"/>
  </r>
  <r>
    <s v="Hedwig and the Angry Inch"/>
    <x v="0"/>
    <x v="3"/>
    <n v="177.1"/>
    <x v="21"/>
    <s v="August 31, 2001 (United States)"/>
    <x v="3"/>
    <n v="33000"/>
    <s v="John Cameron Mitchell"/>
    <s v="John Cameron Mitchell"/>
    <s v="John Cameron Mitchell"/>
    <s v="United States"/>
    <n v="6000000"/>
    <n v="3645107"/>
    <n v="318946.86249999999"/>
    <n v="-0.64604221494732528"/>
    <s v="Killer Films"/>
    <n v="95"/>
  </r>
  <r>
    <s v="Baby Boy"/>
    <x v="0"/>
    <x v="6"/>
    <n v="177.1"/>
    <x v="21"/>
    <s v="June 27, 2001 (United States)"/>
    <x v="5"/>
    <n v="14000"/>
    <s v="John Singleton"/>
    <s v="John Singleton"/>
    <s v="Alexsandra Wright"/>
    <s v="United States"/>
    <n v="16000000"/>
    <n v="29381649"/>
    <n v="2570894.2874999996"/>
    <n v="0.45544240896758381"/>
    <s v="Columbia Pictures"/>
    <n v="130"/>
  </r>
  <r>
    <s v="K-PAX"/>
    <x v="8"/>
    <x v="0"/>
    <n v="177.1"/>
    <x v="21"/>
    <s v="October 26, 2001 (United States)"/>
    <x v="34"/>
    <n v="177000"/>
    <s v="Iain Softley"/>
    <s v="Gene Brewer"/>
    <s v="Kevin Spacey"/>
    <s v="United States"/>
    <n v="68000000"/>
    <n v="65001485"/>
    <n v="5687629.9375"/>
    <n v="-4.6129946108154296E-2"/>
    <s v="IMF Internationale Medien und Film GmbH &amp; Co. 2. Produktions KG"/>
    <n v="120"/>
  </r>
  <r>
    <s v="Freddy Got Fingered"/>
    <x v="0"/>
    <x v="3"/>
    <n v="177.1"/>
    <x v="21"/>
    <s v="April 20, 2001 (United States)"/>
    <x v="26"/>
    <n v="47000"/>
    <s v="Tom Green"/>
    <s v="Tom Green"/>
    <s v="Tom Green"/>
    <s v="United States"/>
    <n v="14000000"/>
    <n v="14343028"/>
    <n v="1255014.95"/>
    <n v="2.3916009924822013E-2"/>
    <s v="New Regency Productions"/>
    <n v="87"/>
  </r>
  <r>
    <s v="Pulse"/>
    <x v="0"/>
    <x v="4"/>
    <n v="177.1"/>
    <x v="21"/>
    <s v="November 9, 2005 (United States)"/>
    <x v="14"/>
    <n v="18000"/>
    <s v="Kiyoshi Kurosawa"/>
    <s v="Kiyoshi Kurosawa"/>
    <s v="Haruhiko KatÃ´"/>
    <s v="Japan"/>
    <m/>
    <n v="318451"/>
    <n v="27864.462499999998"/>
    <n v="1"/>
    <s v="Daiei Eiga"/>
    <n v="119"/>
  </r>
  <r>
    <s v="Sweet November"/>
    <x v="8"/>
    <x v="0"/>
    <n v="177.1"/>
    <x v="21"/>
    <s v="February 16, 2001 (United States)"/>
    <x v="17"/>
    <n v="87000"/>
    <s v="Pat O'Connor"/>
    <s v="Herman Raucher"/>
    <s v="Keanu Reeves"/>
    <s v="United States"/>
    <n v="40000000"/>
    <n v="65754228"/>
    <n v="5753494.9499999993"/>
    <n v="0.39167409888836352"/>
    <s v="Warner Bros."/>
    <n v="119"/>
  </r>
  <r>
    <s v="Kate &amp; Leopold"/>
    <x v="8"/>
    <x v="3"/>
    <n v="177.1"/>
    <x v="21"/>
    <s v="December 25, 2001 (United States)"/>
    <x v="5"/>
    <n v="80000"/>
    <s v="James Mangold"/>
    <s v="Steven Rogers"/>
    <s v="Meg Ryan"/>
    <s v="United States"/>
    <n v="48000000"/>
    <n v="76019048"/>
    <n v="6651666.6999999993"/>
    <n v="0.3685793065969466"/>
    <s v="Konrad Pictures"/>
    <n v="118"/>
  </r>
  <r>
    <s v="Don't Say a Word"/>
    <x v="0"/>
    <x v="0"/>
    <n v="177.1"/>
    <x v="21"/>
    <s v="September 28, 2001 (United States)"/>
    <x v="21"/>
    <n v="50000"/>
    <s v="Gary Fleder"/>
    <s v="Andrew Klavan"/>
    <s v="Michael Douglas"/>
    <s v="United States"/>
    <n v="50000000"/>
    <n v="100020092"/>
    <n v="8751758.0499999989"/>
    <n v="0.50010043981963148"/>
    <s v="New Regency Productions"/>
    <n v="113"/>
  </r>
  <r>
    <s v="Ali"/>
    <x v="0"/>
    <x v="5"/>
    <n v="177.1"/>
    <x v="21"/>
    <s v="December 25, 2001 (United States)"/>
    <x v="8"/>
    <n v="95000"/>
    <s v="Michael Mann"/>
    <s v="Gregory Allen Howard"/>
    <s v="Will Smith"/>
    <s v="United States"/>
    <n v="107000000"/>
    <n v="87812729"/>
    <n v="7683613.7874999996"/>
    <n v="-0.21850216043280013"/>
    <s v="Columbia Pictures"/>
    <n v="157"/>
  </r>
  <r>
    <s v="Life as a House"/>
    <x v="0"/>
    <x v="0"/>
    <n v="177.1"/>
    <x v="21"/>
    <s v="November 9, 2001 (United States)"/>
    <x v="24"/>
    <n v="43000"/>
    <s v="Irwin Winkler"/>
    <s v="Mark Andrus"/>
    <s v="Hayden Christensen"/>
    <s v="United States"/>
    <n v="27000000"/>
    <n v="23903791"/>
    <n v="2091581.7124999999"/>
    <n v="-0.12952794809827445"/>
    <s v="Winkler Films"/>
    <n v="125"/>
  </r>
  <r>
    <s v="Ichi the Killer"/>
    <x v="3"/>
    <x v="2"/>
    <n v="177.1"/>
    <x v="21"/>
    <s v="December 22, 2001 (Japan)"/>
    <x v="9"/>
    <n v="53000"/>
    <s v="Takashi Miike"/>
    <s v="Sakichi Sato"/>
    <s v="Tadanobu Asano"/>
    <s v="Japan"/>
    <n v="1400000"/>
    <n v="80631"/>
    <n v="7055.2124999999996"/>
    <n v="-16.363048951395864"/>
    <s v="Omega Project"/>
    <n v="129"/>
  </r>
  <r>
    <s v="Tomcats"/>
    <x v="0"/>
    <x v="3"/>
    <n v="177.1"/>
    <x v="21"/>
    <s v="March 30, 2001 (United States)"/>
    <x v="20"/>
    <n v="18000"/>
    <s v="Gregory Poirier"/>
    <s v="Gregory Poirier"/>
    <s v="Shannon Elizabeth"/>
    <s v="United States"/>
    <n v="11000000"/>
    <n v="23430766"/>
    <n v="2050192.0249999999"/>
    <n v="0.5305317803097005"/>
    <s v="Revolution Studios"/>
    <n v="95"/>
  </r>
  <r>
    <s v="Bandits"/>
    <x v="8"/>
    <x v="3"/>
    <n v="177.1"/>
    <x v="21"/>
    <s v="October 12, 2001 (United States)"/>
    <x v="16"/>
    <n v="66000"/>
    <s v="Barry Levinson"/>
    <s v="Harley Peyton"/>
    <s v="Bruce Willis"/>
    <s v="United States"/>
    <n v="75000000"/>
    <n v="67631903"/>
    <n v="5917791.5124999993"/>
    <n v="-0.10894410290362523"/>
    <s v="Metro-Goldwyn-Mayer (MGM)"/>
    <n v="123"/>
  </r>
  <r>
    <s v="Monkeybone"/>
    <x v="8"/>
    <x v="10"/>
    <n v="177.1"/>
    <x v="21"/>
    <s v="February 23, 2001 (United States)"/>
    <x v="25"/>
    <n v="17000"/>
    <s v="Henry Selick"/>
    <s v="Kaja Blackley"/>
    <s v="Brendan Fraser"/>
    <s v="United States"/>
    <n v="75000000"/>
    <n v="7622365"/>
    <n v="666956.9375"/>
    <n v="-8.8394658350787445"/>
    <s v="Twentieth Century Fox"/>
    <n v="93"/>
  </r>
  <r>
    <s v="In the Bedroom"/>
    <x v="0"/>
    <x v="6"/>
    <n v="177.1"/>
    <x v="21"/>
    <s v="February 8, 2002 (United States)"/>
    <x v="34"/>
    <n v="38000"/>
    <s v="Todd Field"/>
    <s v="Andre Dubus"/>
    <s v="Tom Wilkinson"/>
    <s v="United States"/>
    <n v="1700000"/>
    <n v="44763181"/>
    <n v="3916778.3374999999"/>
    <n v="0.96202235940292091"/>
    <s v="Good Machine"/>
    <n v="131"/>
  </r>
  <r>
    <s v="Pootie Tang"/>
    <x v="8"/>
    <x v="2"/>
    <n v="177.1"/>
    <x v="21"/>
    <s v="June 29, 2001 (United States)"/>
    <x v="11"/>
    <n v="14000"/>
    <s v="Louis C.K."/>
    <s v="Louis C.K."/>
    <s v="Chris Rock"/>
    <s v="United States"/>
    <n v="7000000"/>
    <n v="3313583"/>
    <n v="289938.51249999995"/>
    <n v="-1.1125168737285289"/>
    <s v="Paramount Pictures"/>
    <n v="81"/>
  </r>
  <r>
    <s v="Waking Life"/>
    <x v="0"/>
    <x v="10"/>
    <n v="177.1"/>
    <x v="21"/>
    <s v="March 7, 2002 (Australia)"/>
    <x v="40"/>
    <n v="62000"/>
    <s v="Richard Linklater"/>
    <s v="Richard Linklater"/>
    <s v="Ethan Hawke"/>
    <s v="United States"/>
    <m/>
    <n v="3176880"/>
    <n v="277977"/>
    <n v="1"/>
    <s v="Fox Searchlight Pictures"/>
    <n v="99"/>
  </r>
  <r>
    <s v="Bubble Boy"/>
    <x v="8"/>
    <x v="1"/>
    <n v="177.1"/>
    <x v="21"/>
    <s v="August 24, 2001 (United States)"/>
    <x v="41"/>
    <n v="31000"/>
    <s v="Blair Hayes"/>
    <s v="Cinco Paul"/>
    <s v="Jake Gyllenhaal"/>
    <s v="United States"/>
    <n v="13000000"/>
    <n v="5007898"/>
    <n v="438191.07499999995"/>
    <n v="-1.5958995171227528"/>
    <s v="Bandeira Entertainment"/>
    <n v="84"/>
  </r>
  <r>
    <s v="Josie and the Pussycats"/>
    <x v="8"/>
    <x v="3"/>
    <n v="177.1"/>
    <x v="21"/>
    <s v="April 11, 2001 (United States)"/>
    <x v="30"/>
    <n v="22000"/>
    <s v="Harry Elfont"/>
    <s v="Deborah Kaplan"/>
    <s v="Rachael Leigh Cook"/>
    <s v="Canada"/>
    <n v="39000000"/>
    <n v="14866015"/>
    <n v="1300776.3125"/>
    <n v="-1.6234333814408233"/>
    <s v="Universal Pictures"/>
    <n v="98"/>
  </r>
  <r>
    <s v="The Devil's Backbone"/>
    <x v="0"/>
    <x v="0"/>
    <n v="177.1"/>
    <x v="21"/>
    <s v="April 20, 2001 (Spain)"/>
    <x v="34"/>
    <n v="63000"/>
    <s v="Guillermo del Toro"/>
    <s v="Guillermo del Toro"/>
    <s v="Marisa Paredes"/>
    <s v="Spain"/>
    <n v="4500000"/>
    <n v="6582065"/>
    <n v="575930.6875"/>
    <n v="0.31632398039217174"/>
    <s v="El Deseo"/>
    <n v="106"/>
  </r>
  <r>
    <s v="Shaolin Soccer"/>
    <x v="1"/>
    <x v="2"/>
    <n v="177.1"/>
    <x v="21"/>
    <s v="July 5, 2001 (China)"/>
    <x v="4"/>
    <n v="76000"/>
    <s v="Stephen Chow"/>
    <s v="Stephen Chow"/>
    <s v="Stephen Chow"/>
    <s v="Hong Kong"/>
    <n v="10000000"/>
    <n v="42776760"/>
    <n v="3742966.4999999995"/>
    <n v="0.76622820428662664"/>
    <s v="Star Overseas"/>
    <n v="87"/>
  </r>
  <r>
    <s v="Jimmy Neutron: Boy Genius"/>
    <x v="2"/>
    <x v="10"/>
    <n v="177.1"/>
    <x v="21"/>
    <s v="December 21, 2001 (United States)"/>
    <x v="22"/>
    <n v="32000"/>
    <s v="John A. Davis"/>
    <s v="John A. Davis"/>
    <s v="Debi Derryberry"/>
    <s v="United States"/>
    <n v="30000000"/>
    <n v="102992536"/>
    <n v="9011846.8999999985"/>
    <n v="0.70871675594044992"/>
    <s v="Paramount Pictures"/>
    <n v="82"/>
  </r>
  <r>
    <s v="Driven"/>
    <x v="8"/>
    <x v="2"/>
    <n v="177.1"/>
    <x v="21"/>
    <s v="April 27, 2001 (United States)"/>
    <x v="26"/>
    <n v="40000"/>
    <s v="Renny Harlin"/>
    <s v="Jan Skrentny"/>
    <s v="Sylvester Stallone"/>
    <s v="United States"/>
    <n v="94000000"/>
    <n v="54744738"/>
    <n v="4790164.5749999993"/>
    <n v="-0.71706000310020668"/>
    <s v="Franchise Pictures"/>
    <n v="116"/>
  </r>
  <r>
    <s v="Get Over It"/>
    <x v="8"/>
    <x v="3"/>
    <n v="177.1"/>
    <x v="21"/>
    <s v="March 9, 2001 (United States)"/>
    <x v="46"/>
    <n v="18000"/>
    <s v="Tommy O'Haver"/>
    <s v="R. Lee Fleming Jr."/>
    <s v="Kirsten Dunst"/>
    <s v="United States"/>
    <n v="22000000"/>
    <n v="19900366"/>
    <n v="1741282.0249999999"/>
    <n v="-0.10550730574503002"/>
    <s v="Miramax"/>
    <n v="87"/>
  </r>
  <r>
    <s v="Cowboy Bebop: The Movie"/>
    <x v="3"/>
    <x v="10"/>
    <n v="177.1"/>
    <x v="21"/>
    <s v="May 16, 2003 (United States)"/>
    <x v="6"/>
    <n v="44000"/>
    <s v="Directors"/>
    <s v="Keiko Nobumoto"/>
    <s v="Beau Billingslea"/>
    <s v="Japan"/>
    <m/>
    <n v="3007903"/>
    <n v="263191.51250000001"/>
    <n v="1"/>
    <s v="Bandai Visual Company"/>
    <n v="115"/>
  </r>
  <r>
    <s v="An American Rhapsody"/>
    <x v="8"/>
    <x v="0"/>
    <n v="177.1"/>
    <x v="21"/>
    <s v="February 28, 2002 (Hungary)"/>
    <x v="17"/>
    <n v="3900"/>
    <s v="Ã‰va GÃ¡rdos"/>
    <s v="Ã‰va GÃ¡rdos"/>
    <s v="Nastassja Kinski"/>
    <s v="United States"/>
    <m/>
    <n v="970676"/>
    <n v="84934.15"/>
    <n v="1"/>
    <s v="Fireworks Pictures"/>
    <n v="106"/>
  </r>
  <r>
    <s v="Exit Wounds"/>
    <x v="0"/>
    <x v="2"/>
    <n v="177.1"/>
    <x v="21"/>
    <s v="March 16, 2001 (United States)"/>
    <x v="41"/>
    <n v="33000"/>
    <s v="Andrzej Bartkowiak"/>
    <s v="Ed Horowitz"/>
    <s v="Steven Seagal"/>
    <s v="United States"/>
    <n v="50000000"/>
    <n v="79958599"/>
    <n v="6996377.4124999996"/>
    <n v="0.374676387213838"/>
    <s v="Warner Bros."/>
    <n v="101"/>
  </r>
  <r>
    <s v="Manic"/>
    <x v="0"/>
    <x v="0"/>
    <n v="177.1"/>
    <x v="21"/>
    <s v="May 23, 2003 (United States)"/>
    <x v="13"/>
    <n v="9300"/>
    <s v="Jordan Melamed"/>
    <s v="Michael Bacall"/>
    <s v="Joseph Gordon-Levitt"/>
    <s v="United States"/>
    <m/>
    <n v="69958"/>
    <n v="6121.3249999999998"/>
    <n v="1"/>
    <s v="Manic LLC"/>
    <n v="100"/>
  </r>
  <r>
    <s v="Lagaan: Once Upon a Time in India"/>
    <x v="1"/>
    <x v="0"/>
    <n v="177.1"/>
    <x v="21"/>
    <s v="June 15, 2001 (United States)"/>
    <x v="31"/>
    <n v="108000"/>
    <s v="Ashutosh Gowariker"/>
    <s v="Ashutosh Gowariker"/>
    <s v="Aamir Khan"/>
    <s v="India"/>
    <m/>
    <n v="1724806"/>
    <n v="150920.52499999999"/>
    <n v="1"/>
    <s v="Aamir Khan Productions"/>
    <n v="224"/>
  </r>
  <r>
    <s v="The Majestic"/>
    <x v="1"/>
    <x v="0"/>
    <n v="177.1"/>
    <x v="21"/>
    <s v="December 21, 2001 (United States)"/>
    <x v="15"/>
    <n v="53000"/>
    <s v="Frank Darabont"/>
    <s v="Michael Sloane"/>
    <s v="Jim Carrey"/>
    <s v="United States"/>
    <n v="72000000"/>
    <n v="37317673"/>
    <n v="3265296.3874999997"/>
    <n v="-0.92938075211710014"/>
    <s v="Castle Rock Entertainment"/>
    <n v="152"/>
  </r>
  <r>
    <s v="Valentine"/>
    <x v="0"/>
    <x v="4"/>
    <n v="177.1"/>
    <x v="21"/>
    <s v="February 2, 2001 (United States)"/>
    <x v="25"/>
    <n v="26000"/>
    <s v="Jamie Blanks"/>
    <s v="Tom Savage"/>
    <s v="Denise Richards"/>
    <s v="Canada"/>
    <n v="29000000"/>
    <n v="36684136"/>
    <n v="3209861.9"/>
    <n v="0.20946754749791571"/>
    <s v="Warner Bros."/>
    <n v="96"/>
  </r>
  <r>
    <s v="Final Fantasy: The Spirits Within"/>
    <x v="8"/>
    <x v="10"/>
    <n v="177.1"/>
    <x v="21"/>
    <s v="July 11, 2001 (United States)"/>
    <x v="5"/>
    <n v="81000"/>
    <s v="Hironobu Sakaguchi"/>
    <s v="Hironobu Sakaguchi"/>
    <s v="Alec Baldwin"/>
    <s v="United States"/>
    <n v="137000000"/>
    <n v="85131830"/>
    <n v="7449035.1249999991"/>
    <n v="-0.60926882459827303"/>
    <s v="Chris Lee Productions"/>
    <n v="106"/>
  </r>
  <r>
    <s v="The One"/>
    <x v="8"/>
    <x v="2"/>
    <n v="177.1"/>
    <x v="21"/>
    <s v="November 2, 2001 (United States)"/>
    <x v="23"/>
    <n v="89000"/>
    <s v="James Wong"/>
    <s v="Glen Morgan"/>
    <s v="Jet Li"/>
    <s v="United States"/>
    <n v="49000000"/>
    <n v="74005691"/>
    <n v="6475497.9624999994"/>
    <n v="0.33788875777134492"/>
    <s v="Revolution Studios"/>
    <n v="87"/>
  </r>
  <r>
    <s v="Lost and Delirious"/>
    <x v="0"/>
    <x v="0"/>
    <n v="177.1"/>
    <x v="21"/>
    <s v="September 20, 2001 (Israel)"/>
    <x v="15"/>
    <n v="20000"/>
    <s v="LÃ©a Pool"/>
    <s v="Susan Swan"/>
    <s v="Piper Perabo"/>
    <s v="Canada"/>
    <m/>
    <n v="396897"/>
    <n v="34728.487499999996"/>
    <n v="1"/>
    <s v="CitÃ©-AmÃ©rique"/>
    <n v="103"/>
  </r>
  <r>
    <s v="Sugar &amp; Spice"/>
    <x v="8"/>
    <x v="3"/>
    <n v="177.1"/>
    <x v="21"/>
    <s v="January 26, 2001 (United States)"/>
    <x v="46"/>
    <n v="14000"/>
    <s v="Francine McDougall"/>
    <s v="Mandy Nelson"/>
    <s v="Marla Sokoloff"/>
    <s v="United States"/>
    <n v="27000000"/>
    <n v="16923761"/>
    <n v="1480829.0874999999"/>
    <n v="-0.59539005543744083"/>
    <s v="New Line Cinema"/>
    <n v="81"/>
  </r>
  <r>
    <s v="Cats &amp; Dogs"/>
    <x v="1"/>
    <x v="2"/>
    <n v="177.1"/>
    <x v="21"/>
    <s v="July 4, 2001 (United States)"/>
    <x v="27"/>
    <n v="57000"/>
    <s v="Lawrence Guterman"/>
    <s v="John Requa"/>
    <s v="Alec Baldwin"/>
    <s v="United States"/>
    <n v="60000000"/>
    <n v="200687492"/>
    <n v="17560155.550000001"/>
    <n v="0.70102770530412528"/>
    <s v="Warner Bros."/>
    <n v="87"/>
  </r>
  <r>
    <s v="Hearts in Atlantis"/>
    <x v="8"/>
    <x v="0"/>
    <n v="177.1"/>
    <x v="21"/>
    <s v="September 28, 2001 (United States)"/>
    <x v="15"/>
    <n v="37000"/>
    <s v="Scott Hicks"/>
    <s v="Stephen King"/>
    <s v="Anthony Hopkins"/>
    <s v="United States"/>
    <n v="31000000"/>
    <n v="30919415"/>
    <n v="2705448.8125"/>
    <n v="-2.606291225108884E-3"/>
    <s v="Castle Rock Entertainment"/>
    <n v="101"/>
  </r>
  <r>
    <s v="America's Sweethearts"/>
    <x v="8"/>
    <x v="3"/>
    <n v="177.1"/>
    <x v="21"/>
    <s v="July 20, 2001 (United States)"/>
    <x v="46"/>
    <n v="55000"/>
    <s v="Joe Roth"/>
    <s v="Billy Crystal"/>
    <s v="Julia Roberts"/>
    <s v="United States"/>
    <n v="46000000"/>
    <n v="138307673"/>
    <n v="12101921.387499999"/>
    <n v="0.6674081849385175"/>
    <s v="Revolution Studios"/>
    <n v="102"/>
  </r>
  <r>
    <s v="Kiss of the Dragon"/>
    <x v="0"/>
    <x v="2"/>
    <n v="177.1"/>
    <x v="21"/>
    <s v="July 6, 2001 (United States)"/>
    <x v="14"/>
    <n v="62000"/>
    <s v="Chris Nahon"/>
    <s v="Jet Li"/>
    <s v="Jet Li"/>
    <s v="France"/>
    <n v="25000000"/>
    <n v="64437847"/>
    <n v="5638311.6124999998"/>
    <n v="0.61202924734589592"/>
    <s v="Twentieth Century Fox"/>
    <n v="98"/>
  </r>
  <r>
    <s v="Captain Corelli's Mandolin"/>
    <x v="0"/>
    <x v="0"/>
    <n v="177.1"/>
    <x v="21"/>
    <s v="August 17, 2001 (United States)"/>
    <x v="23"/>
    <n v="33000"/>
    <s v="John Madden"/>
    <s v="Shawn Slovo"/>
    <s v="Nicolas Cage"/>
    <s v="United Kingdom"/>
    <n v="57000000"/>
    <n v="62112895"/>
    <n v="5434878.3125"/>
    <n v="8.2316159953581297E-2"/>
    <s v="Universal Pictures"/>
    <n v="131"/>
  </r>
  <r>
    <s v="The Believer"/>
    <x v="0"/>
    <x v="0"/>
    <n v="177.1"/>
    <x v="21"/>
    <s v="August 23, 2001 (Russia)"/>
    <x v="12"/>
    <n v="37000"/>
    <s v="Henry Bean"/>
    <s v="Henry Bean"/>
    <s v="Ryan Gosling"/>
    <s v="United States"/>
    <n v="1500000"/>
    <n v="1309316"/>
    <n v="114565.15"/>
    <n v="-0.14563634752802226"/>
    <s v="Fuller Films"/>
    <n v="98"/>
  </r>
  <r>
    <s v="Dil Chahta Hai"/>
    <x v="4"/>
    <x v="3"/>
    <n v="177.1"/>
    <x v="21"/>
    <s v="August 10, 2001 (India)"/>
    <x v="31"/>
    <n v="68000"/>
    <s v="Farhan Akhtar"/>
    <s v="Kassim Jagmagia"/>
    <s v="Aamir Khan"/>
    <s v="India"/>
    <m/>
    <n v="316221"/>
    <n v="27669.337499999998"/>
    <n v="1"/>
    <s v="Excel Entertainment"/>
    <n v="183"/>
  </r>
  <r>
    <s v="Someone Like You"/>
    <x v="8"/>
    <x v="3"/>
    <n v="177.1"/>
    <x v="21"/>
    <s v="March 30, 2001 (United States)"/>
    <x v="10"/>
    <n v="24000"/>
    <s v="Tony Goldwyn"/>
    <s v="Laura Zigman"/>
    <s v="Ashley Judd"/>
    <s v="United States"/>
    <n v="23000000"/>
    <n v="38689940"/>
    <n v="3385369.75"/>
    <n v="0.4055302231019226"/>
    <s v="Fox 2000 Pictures"/>
    <n v="97"/>
  </r>
  <r>
    <s v="Mean Machine"/>
    <x v="0"/>
    <x v="3"/>
    <n v="177.1"/>
    <x v="21"/>
    <s v="December 26, 2001 (United Kingdom)"/>
    <x v="16"/>
    <n v="37000"/>
    <s v="Barry Skolnick"/>
    <s v="Tracy Keenan Wynn"/>
    <s v="Vinnie Jones"/>
    <s v="United Kingdom"/>
    <m/>
    <n v="7310206"/>
    <n v="639643.02499999991"/>
    <n v="1"/>
    <s v="Paramount Pictures"/>
    <n v="99"/>
  </r>
  <r>
    <s v="Enigma"/>
    <x v="0"/>
    <x v="0"/>
    <n v="177.1"/>
    <x v="21"/>
    <s v="June 7, 2002 (United States)"/>
    <x v="5"/>
    <n v="20000"/>
    <s v="Michael Apted"/>
    <s v="Robert Harris"/>
    <s v="Dougray Scott"/>
    <s v="United Kingdom"/>
    <m/>
    <n v="15713204"/>
    <n v="1374905.3499999999"/>
    <n v="1"/>
    <s v="Manhattan Pictures International"/>
    <n v="119"/>
  </r>
  <r>
    <s v="The Experiment"/>
    <x v="0"/>
    <x v="0"/>
    <n v="177.1"/>
    <x v="21"/>
    <s v="March 8, 2001 (Germany)"/>
    <x v="3"/>
    <n v="92000"/>
    <s v="Oliver Hirschbiegel"/>
    <s v="Mario Giordano"/>
    <s v="Moritz Bleibtreu"/>
    <s v="Germany"/>
    <m/>
    <n v="13782896"/>
    <n v="1206003.3999999999"/>
    <n v="1"/>
    <s v="Typhoon"/>
    <n v="120"/>
  </r>
  <r>
    <s v="Millennium Actress"/>
    <x v="1"/>
    <x v="10"/>
    <n v="177.1"/>
    <x v="21"/>
    <s v="September 14, 2002 (Japan)"/>
    <x v="6"/>
    <n v="25000"/>
    <s v="Satoshi Kon"/>
    <s v="Satoshi Kon"/>
    <s v="Miyoko ShÃ´ji"/>
    <s v="Japan"/>
    <m/>
    <n v="262891"/>
    <n v="23002.962499999998"/>
    <n v="1"/>
    <s v="Bandai Visual Company"/>
    <n v="87"/>
  </r>
  <r>
    <s v="The Tailor of Panama"/>
    <x v="0"/>
    <x v="3"/>
    <n v="177.1"/>
    <x v="21"/>
    <s v="March 30, 2001 (United States)"/>
    <x v="19"/>
    <n v="28000"/>
    <s v="John Boorman"/>
    <s v="John le CarrÃ©"/>
    <s v="Pierce Brosnan"/>
    <s v="United States"/>
    <n v="21000000"/>
    <n v="28008462"/>
    <n v="2450740.4249999998"/>
    <n v="0.25022659223487531"/>
    <s v="Columbia Pictures"/>
    <n v="109"/>
  </r>
  <r>
    <s v="Formula 51"/>
    <x v="0"/>
    <x v="2"/>
    <n v="177.1"/>
    <x v="21"/>
    <s v="October 18, 2002 (United States)"/>
    <x v="21"/>
    <n v="48000"/>
    <s v="Ronny Yu"/>
    <s v="Stel Pavlou"/>
    <s v="Samuel L. Jackson"/>
    <s v="United Kingdom"/>
    <n v="27000000"/>
    <n v="12881605"/>
    <n v="1127140.4375"/>
    <n v="-1.0960121040817508"/>
    <s v="Alliance Atlantis Communications"/>
    <n v="93"/>
  </r>
  <r>
    <s v="15 Minutes"/>
    <x v="0"/>
    <x v="2"/>
    <n v="177.1"/>
    <x v="21"/>
    <s v="March 9, 2001 (United States)"/>
    <x v="10"/>
    <n v="49000"/>
    <s v="John Herzfeld"/>
    <s v="John Herzfeld"/>
    <s v="Robert De Niro"/>
    <s v="United States"/>
    <n v="60000000"/>
    <n v="56359980"/>
    <n v="4931498.25"/>
    <n v="-6.4585189703757873E-2"/>
    <s v="New Line Cinema"/>
    <n v="120"/>
  </r>
  <r>
    <s v="Iris"/>
    <x v="0"/>
    <x v="5"/>
    <n v="177.1"/>
    <x v="21"/>
    <s v="March 29, 2002 (United States)"/>
    <x v="9"/>
    <n v="18000"/>
    <s v="Richard Eyre"/>
    <s v="John Bayley"/>
    <s v="Judi Dench"/>
    <s v="United Kingdom"/>
    <n v="5500000"/>
    <n v="16153953"/>
    <n v="1413470.8875"/>
    <n v="0.65952606151571691"/>
    <s v="British Broadcasting Corporation (BBC)"/>
    <n v="91"/>
  </r>
  <r>
    <s v="Nowhere in Africa"/>
    <x v="0"/>
    <x v="5"/>
    <n v="177.1"/>
    <x v="21"/>
    <s v="May 16, 2003 (United States)"/>
    <x v="24"/>
    <n v="13000"/>
    <s v="Caroline Link"/>
    <s v="Caroline Link"/>
    <s v="Juliane KÃ¶hler"/>
    <s v="Germany"/>
    <m/>
    <n v="24322180"/>
    <n v="2128190.75"/>
    <n v="1"/>
    <s v="BKM, kulturelle FilmfÃ¶rderung des Bundes"/>
    <n v="141"/>
  </r>
  <r>
    <s v="Crazy/Beautiful"/>
    <x v="8"/>
    <x v="0"/>
    <n v="177.1"/>
    <x v="21"/>
    <s v="June 29, 2001 (United States)"/>
    <x v="5"/>
    <n v="24000"/>
    <s v="John Stockwell"/>
    <s v="Phil Hay"/>
    <s v="Kirsten Dunst"/>
    <s v="United States"/>
    <n v="13000000"/>
    <n v="19937988"/>
    <n v="1744573.95"/>
    <n v="0.34797834164610791"/>
    <s v="Touchstone Pictures"/>
    <n v="99"/>
  </r>
  <r>
    <s v="Angel Eyes"/>
    <x v="0"/>
    <x v="0"/>
    <n v="177.1"/>
    <x v="21"/>
    <s v="May 18, 2001 (United States)"/>
    <x v="41"/>
    <n v="23000"/>
    <s v="Luis Mandoki"/>
    <s v="Gerald Di Pego"/>
    <s v="Jennifer Lopez"/>
    <s v="United States"/>
    <n v="53000000"/>
    <n v="29715606"/>
    <n v="2600115.5249999999"/>
    <n v="-0.78357459713256394"/>
    <s v="Franchise Pictures"/>
    <n v="102"/>
  </r>
  <r>
    <s v="No Man's Land"/>
    <x v="0"/>
    <x v="3"/>
    <n v="177.1"/>
    <x v="21"/>
    <s v="September 19, 2001 (France)"/>
    <x v="6"/>
    <n v="45000"/>
    <s v="Danis Tanovic"/>
    <s v="Danis Tanovic"/>
    <s v="Branko Djuric"/>
    <s v="France"/>
    <m/>
    <n v="4858869"/>
    <n v="425151.03749999998"/>
    <n v="1"/>
    <s v="NoÃ© Productions"/>
    <n v="98"/>
  </r>
  <r>
    <s v="Kabhi Khushi Kabhie Gham..."/>
    <x v="4"/>
    <x v="0"/>
    <n v="177.1"/>
    <x v="21"/>
    <s v="December 14, 2001 (United States)"/>
    <x v="34"/>
    <n v="46000"/>
    <s v="Karan Johar"/>
    <s v="Karan Johar"/>
    <s v="Shah Rukh Khan"/>
    <s v="India"/>
    <n v="7500000"/>
    <n v="11334547"/>
    <n v="991772.86249999993"/>
    <n v="0.33830615374394762"/>
    <s v="Dharma Productions"/>
    <n v="210"/>
  </r>
  <r>
    <s v="Buffalo Soldiers"/>
    <x v="0"/>
    <x v="3"/>
    <n v="177.1"/>
    <x v="21"/>
    <s v="October 31, 2002 (Germany)"/>
    <x v="8"/>
    <n v="24000"/>
    <s v="Gregor Jordan"/>
    <s v="Robert O'Connor"/>
    <s v="Joaquin Phoenix"/>
    <s v="United Kingdom"/>
    <n v="15000000"/>
    <n v="2300684"/>
    <n v="201309.84999999998"/>
    <n v="-5.5198001985496488"/>
    <s v="FilmFour"/>
    <n v="98"/>
  </r>
  <r>
    <s v="The Anniversary Party"/>
    <x v="0"/>
    <x v="3"/>
    <n v="177.1"/>
    <x v="21"/>
    <s v="June 29, 2001 (United States)"/>
    <x v="21"/>
    <n v="8100"/>
    <s v="Alan Cumming"/>
    <s v="Jennifer Jason Leigh"/>
    <s v="Alan Cumming"/>
    <s v="United States"/>
    <m/>
    <n v="4931888"/>
    <n v="431540.19999999995"/>
    <n v="1"/>
    <s v="Fine Line Features"/>
    <n v="115"/>
  </r>
  <r>
    <s v="Blow Dry"/>
    <x v="0"/>
    <x v="3"/>
    <n v="177.1"/>
    <x v="21"/>
    <s v="March 30, 2001 (United Kingdom)"/>
    <x v="21"/>
    <n v="8100"/>
    <s v="Paddy Breathnach"/>
    <s v="Simon Beaufoy"/>
    <s v="Alan Rickman"/>
    <s v="United States"/>
    <m/>
    <n v="830286"/>
    <n v="72650.024999999994"/>
    <n v="1"/>
    <s v="IMF Internationale Medien und Film GmbH &amp; Co. Produktions KG"/>
    <n v="94"/>
  </r>
  <r>
    <s v="The Musketeer"/>
    <x v="8"/>
    <x v="2"/>
    <n v="177.1"/>
    <x v="21"/>
    <s v="September 7, 2001 (United States)"/>
    <x v="25"/>
    <n v="14000"/>
    <s v="Peter Hyams"/>
    <s v="Alexandre Dumas"/>
    <s v="Justin Chambers"/>
    <s v="Germany"/>
    <n v="40000000"/>
    <n v="32533802"/>
    <n v="2846707.6749999998"/>
    <n v="-0.22949048500387381"/>
    <s v="Centurion"/>
    <n v="104"/>
  </r>
  <r>
    <s v="O"/>
    <x v="0"/>
    <x v="0"/>
    <n v="177.1"/>
    <x v="21"/>
    <s v="August 31, 2001 (United States)"/>
    <x v="10"/>
    <n v="19000"/>
    <s v="Tim Blake Nelson"/>
    <s v="William Shakespeare"/>
    <s v="Mekhi Phifer"/>
    <s v="United States"/>
    <n v="5000000"/>
    <n v="19260537"/>
    <n v="1685296.9874999998"/>
    <n v="0.74040183822496741"/>
    <s v="Chickie the Cop"/>
    <n v="95"/>
  </r>
  <r>
    <s v="Birthday Girl"/>
    <x v="0"/>
    <x v="3"/>
    <n v="177.1"/>
    <x v="21"/>
    <s v="February 1, 2002 (United States)"/>
    <x v="10"/>
    <n v="25000"/>
    <s v="Jez Butterworth"/>
    <s v="Tom Butterworth"/>
    <s v="Nicole Kidman"/>
    <s v="United Kingdom"/>
    <n v="13000000"/>
    <n v="16171098"/>
    <n v="1414971.075"/>
    <n v="0.19609664105677921"/>
    <s v="FilmFour"/>
    <n v="93"/>
  </r>
  <r>
    <s v="Human Nature"/>
    <x v="0"/>
    <x v="3"/>
    <n v="177.1"/>
    <x v="21"/>
    <s v="September 12, 2001 (France)"/>
    <x v="5"/>
    <n v="18000"/>
    <s v="Michel Gondry"/>
    <s v="Charlie Kaufman"/>
    <s v="Tim Robbins"/>
    <s v="France"/>
    <m/>
    <n v="1574660"/>
    <n v="137782.75"/>
    <n v="1"/>
    <s v="Fine Line Features"/>
    <n v="96"/>
  </r>
  <r>
    <s v="Made"/>
    <x v="0"/>
    <x v="3"/>
    <n v="177.1"/>
    <x v="21"/>
    <s v="August 31, 2001 (United States)"/>
    <x v="5"/>
    <n v="18000"/>
    <s v="Jon Favreau"/>
    <s v="Jon Favreau"/>
    <s v="Vince Vaughn"/>
    <s v="United States"/>
    <n v="5000000"/>
    <n v="5480653"/>
    <n v="479557.13749999995"/>
    <n v="8.7699951082471375E-2"/>
    <s v="Artisan Entertainment"/>
    <n v="95"/>
  </r>
  <r>
    <s v="One Night at McCool's"/>
    <x v="0"/>
    <x v="3"/>
    <n v="177.1"/>
    <x v="21"/>
    <s v="April 27, 2001 (United States)"/>
    <x v="10"/>
    <n v="29000"/>
    <s v="Harald Zwart"/>
    <s v="Stan Seidel"/>
    <s v="Liv Tyler"/>
    <s v="United States"/>
    <n v="18000000"/>
    <n v="13578186"/>
    <n v="1188091.2749999999"/>
    <n v="-0.32565572455702108"/>
    <s v="October Films"/>
    <n v="93"/>
  </r>
  <r>
    <s v="Dr. Dolittle 2"/>
    <x v="1"/>
    <x v="3"/>
    <n v="177.1"/>
    <x v="21"/>
    <s v="June 22, 2001 (United States)"/>
    <x v="32"/>
    <n v="42000"/>
    <s v="Steve Carr"/>
    <s v="Hugh Lofting"/>
    <s v="Eddie Murphy"/>
    <s v="United States"/>
    <n v="70000000"/>
    <n v="176104344"/>
    <n v="15409130.1"/>
    <n v="0.60250838559666653"/>
    <s v="Twentieth Century Fox"/>
    <n v="87"/>
  </r>
  <r>
    <s v="Trouble Every Day"/>
    <x v="4"/>
    <x v="0"/>
    <n v="177.1"/>
    <x v="21"/>
    <s v="July 11, 2001 (France)"/>
    <x v="22"/>
    <n v="7500"/>
    <s v="Claire Denis"/>
    <s v="Claire Denis"/>
    <s v="Vincent Gallo"/>
    <s v="France"/>
    <m/>
    <n v="15571"/>
    <n v="1362.4624999999999"/>
    <n v="1"/>
    <s v="ARTE"/>
    <n v="101"/>
  </r>
  <r>
    <s v="Max Keeble's Big Move"/>
    <x v="1"/>
    <x v="3"/>
    <n v="177.1"/>
    <x v="21"/>
    <s v="October 5, 2001 (United States)"/>
    <x v="20"/>
    <n v="7700"/>
    <s v="Tim Hill"/>
    <s v="David L. Watts"/>
    <s v="Alex D. Linz"/>
    <s v="United States"/>
    <n v="25000000"/>
    <n v="18634654"/>
    <n v="1630532.2249999999"/>
    <n v="-0.34158648719745482"/>
    <s v="Walt Disney Pictures"/>
    <n v="86"/>
  </r>
  <r>
    <s v="The Center of the World"/>
    <x v="9"/>
    <x v="0"/>
    <n v="177.1"/>
    <x v="21"/>
    <s v="May 18, 2001 (Italy)"/>
    <x v="1"/>
    <n v="4700"/>
    <s v="Wayne Wang"/>
    <s v="Wayne Wang"/>
    <s v="Shane Edelman"/>
    <s v="United States"/>
    <m/>
    <n v="1460687"/>
    <n v="127810.11249999999"/>
    <n v="1"/>
    <s v="Artisan Entertainment"/>
    <n v="88"/>
  </r>
  <r>
    <s v="Wasabi"/>
    <x v="0"/>
    <x v="2"/>
    <n v="177.1"/>
    <x v="21"/>
    <s v="October 31, 2001 (France)"/>
    <x v="17"/>
    <n v="38000"/>
    <s v="GÃ©rard Krawczyk"/>
    <s v="Luc Besson"/>
    <s v="Jean Reno"/>
    <s v="France"/>
    <m/>
    <n v="10366360"/>
    <n v="907056.5"/>
    <n v="1"/>
    <s v="EuropaCorp"/>
    <n v="94"/>
  </r>
  <r>
    <s v="Soul Survivors"/>
    <x v="8"/>
    <x v="4"/>
    <n v="177.1"/>
    <x v="21"/>
    <s v="September 7, 2001 (United States)"/>
    <x v="49"/>
    <n v="8500"/>
    <s v="Stephen Carpenter"/>
    <s v="Stephen Carpenter"/>
    <s v="Melissa Sagemiller"/>
    <s v="United States"/>
    <n v="17000000"/>
    <n v="4299141"/>
    <n v="376174.83749999997"/>
    <n v="-2.9542783081550477"/>
    <s v="Lost Soul Productions"/>
    <n v="84"/>
  </r>
  <r>
    <s v="Black Knight"/>
    <x v="8"/>
    <x v="1"/>
    <n v="177.1"/>
    <x v="21"/>
    <s v="November 21, 2001 (United States)"/>
    <x v="38"/>
    <n v="39000"/>
    <s v="Gil Junger"/>
    <s v="Darryl Quarles"/>
    <s v="Martin Lawrence"/>
    <s v="United States"/>
    <n v="50000000"/>
    <n v="39976235"/>
    <n v="3497920.5625"/>
    <n v="-0.25074309774294651"/>
    <s v="Twentieth Century Fox"/>
    <n v="95"/>
  </r>
  <r>
    <s v="The Shipping News"/>
    <x v="0"/>
    <x v="0"/>
    <n v="177.1"/>
    <x v="21"/>
    <s v="January 18, 2002 (United States)"/>
    <x v="17"/>
    <n v="32000"/>
    <s v="Lasse HallstrÃ¶m"/>
    <s v="Annie Proulx"/>
    <s v="Kevin Spacey"/>
    <s v="Canada"/>
    <n v="38000000"/>
    <n v="24690441"/>
    <n v="2160413.5874999999"/>
    <n v="-0.53905715981338687"/>
    <s v="Miramax"/>
    <n v="111"/>
  </r>
  <r>
    <s v="The Deep End"/>
    <x v="0"/>
    <x v="6"/>
    <n v="177.1"/>
    <x v="21"/>
    <s v="August 31, 2001 (United States)"/>
    <x v="14"/>
    <n v="11000"/>
    <s v="Scott McGehee"/>
    <s v="Elisabeth Sanxay Holding"/>
    <s v="Tilda Swinton"/>
    <s v="United States"/>
    <n v="3000000"/>
    <n v="10031529"/>
    <n v="877758.78749999998"/>
    <n v="0.70094289713960856"/>
    <s v="i5 Films"/>
    <n v="101"/>
  </r>
  <r>
    <s v="The Son's Room"/>
    <x v="0"/>
    <x v="0"/>
    <n v="177.1"/>
    <x v="21"/>
    <s v="March 9, 2001 (Italy)"/>
    <x v="4"/>
    <n v="18000"/>
    <s v="Nanni Moretti"/>
    <s v="Nanni Moretti"/>
    <s v="Nanni Moretti"/>
    <s v="Italy"/>
    <m/>
    <n v="11767402"/>
    <n v="1029647.6749999999"/>
    <n v="1"/>
    <s v="Sacher Film"/>
    <n v="99"/>
  </r>
  <r>
    <s v="Kissing Jessica Stein"/>
    <x v="0"/>
    <x v="3"/>
    <n v="177.1"/>
    <x v="21"/>
    <s v="April 5, 2002 (United States)"/>
    <x v="16"/>
    <n v="16000"/>
    <s v="Charles Herman-Wurmfeld"/>
    <s v="Heather Juergensen"/>
    <s v="Jennifer Westfeldt"/>
    <s v="United States"/>
    <n v="1000000"/>
    <n v="10013424"/>
    <n v="876174.6"/>
    <n v="0.90013406003780527"/>
    <s v="Fox Searchlight Pictures"/>
    <n v="97"/>
  </r>
  <r>
    <s v="Antitrust"/>
    <x v="8"/>
    <x v="2"/>
    <n v="177.1"/>
    <x v="21"/>
    <s v="January 12, 2001 (United States)"/>
    <x v="10"/>
    <n v="29000"/>
    <s v="Peter Howitt"/>
    <s v="Howard Franklin"/>
    <s v="Ryan Phillippe"/>
    <s v="United States"/>
    <n v="30000000"/>
    <n v="18195610"/>
    <n v="1592115.875"/>
    <n v="-0.64874934118724237"/>
    <s v="Metro-Goldwyn-Mayer (MGM)"/>
    <n v="108"/>
  </r>
  <r>
    <s v="Just Visiting"/>
    <x v="8"/>
    <x v="1"/>
    <n v="177.1"/>
    <x v="21"/>
    <s v="April 6, 2001 (United States)"/>
    <x v="1"/>
    <n v="18000"/>
    <s v="Jean-Marie PoirÃ©"/>
    <s v="Jean-Marie PoirÃ©"/>
    <s v="Jean Reno"/>
    <s v="France"/>
    <n v="35000000"/>
    <n v="16176732"/>
    <n v="1415464.0499999998"/>
    <n v="-1.1636013998377424"/>
    <s v="Gaumont"/>
    <n v="88"/>
  </r>
  <r>
    <s v="Knockaround Guys"/>
    <x v="0"/>
    <x v="6"/>
    <n v="177.1"/>
    <x v="21"/>
    <s v="October 11, 2002 (United States)"/>
    <x v="10"/>
    <n v="23000"/>
    <s v="Brian Koppelman"/>
    <s v="Brian Koppelman"/>
    <s v="Jennifer Baxter"/>
    <s v="United States"/>
    <m/>
    <n v="12806614"/>
    <n v="1120578.7249999999"/>
    <n v="1"/>
    <s v="New Line Cinema"/>
    <n v="92"/>
  </r>
  <r>
    <s v="Monsoon Wedding"/>
    <x v="0"/>
    <x v="3"/>
    <n v="177.1"/>
    <x v="21"/>
    <s v="April 26, 2002 (United States)"/>
    <x v="34"/>
    <n v="24000"/>
    <s v="Mira Nair"/>
    <s v="Sabrina Dhawan"/>
    <s v="Naseeruddin Shah"/>
    <s v="India"/>
    <m/>
    <n v="30787356"/>
    <n v="2693893.65"/>
    <n v="1"/>
    <s v="IFC Productions"/>
    <n v="114"/>
  </r>
  <r>
    <s v="Lantana"/>
    <x v="0"/>
    <x v="0"/>
    <n v="177.1"/>
    <x v="21"/>
    <s v="March 8, 2002 (United States)"/>
    <x v="4"/>
    <n v="19000"/>
    <s v="Ray Lawrence"/>
    <s v="Andrew Bovell"/>
    <s v="Anthony LaPaglia"/>
    <s v="Australia"/>
    <m/>
    <n v="15747450"/>
    <n v="1377901.875"/>
    <n v="1"/>
    <s v="MBP (Germany)"/>
    <n v="121"/>
  </r>
  <r>
    <s v="L.I.E."/>
    <x v="9"/>
    <x v="6"/>
    <n v="177.1"/>
    <x v="21"/>
    <s v="November 29, 2002 (United Kingdom)"/>
    <x v="12"/>
    <n v="9600"/>
    <s v="Michael Cuesta"/>
    <s v="Stephen M. Ryder"/>
    <s v="Brian Cox"/>
    <s v="United States"/>
    <n v="700000"/>
    <n v="1846059"/>
    <n v="161530.16249999998"/>
    <n v="0.62081385264501299"/>
    <s v="Alter Ego Entertainment"/>
    <n v="97"/>
  </r>
  <r>
    <s v="The Wash"/>
    <x v="0"/>
    <x v="3"/>
    <n v="177.1"/>
    <x v="21"/>
    <s v="November 14, 2001 (United States)"/>
    <x v="25"/>
    <n v="6700"/>
    <s v="DJ Pooh"/>
    <s v="DJ Pooh"/>
    <s v="Dr. Dre"/>
    <s v="United States"/>
    <n v="7000000"/>
    <n v="10229331"/>
    <n v="895066.46249999991"/>
    <n v="0.31569327456507174"/>
    <s v="Lions Gate Films"/>
    <n v="93"/>
  </r>
  <r>
    <s v="Bones"/>
    <x v="0"/>
    <x v="6"/>
    <n v="177.1"/>
    <x v="21"/>
    <s v="October 24, 2001 (United States)"/>
    <x v="36"/>
    <n v="6800"/>
    <s v="Ernest R. Dickerson"/>
    <s v="Adam Simon"/>
    <s v="Snoop Dogg"/>
    <s v="United States"/>
    <n v="16000000"/>
    <n v="8378853"/>
    <n v="733149.63749999995"/>
    <n v="-0.90956924533704075"/>
    <s v="New Line Cinema"/>
    <n v="96"/>
  </r>
  <r>
    <s v="Say It Isn't So"/>
    <x v="0"/>
    <x v="3"/>
    <n v="177.1"/>
    <x v="21"/>
    <s v="March 23, 2001 (United States)"/>
    <x v="18"/>
    <n v="13000"/>
    <s v="J.B. Rogers"/>
    <s v="Peter Gaulke"/>
    <s v="Chris Klein"/>
    <s v="United States"/>
    <n v="25000000"/>
    <n v="12320393"/>
    <n v="1078034.3875"/>
    <n v="-1.0291560504604034"/>
    <s v="Twentieth Century Fox"/>
    <n v="95"/>
  </r>
  <r>
    <s v="Texas Rangers"/>
    <x v="8"/>
    <x v="2"/>
    <n v="177.1"/>
    <x v="21"/>
    <s v="November 30, 2001 (United States)"/>
    <x v="33"/>
    <n v="5500"/>
    <s v="Steve Miner"/>
    <s v="George Durham"/>
    <s v="James Van Der Beek"/>
    <s v="United States"/>
    <n v="38000000"/>
    <n v="763740"/>
    <n v="66827.25"/>
    <n v="-48.755152276952892"/>
    <s v="Greisman Productions"/>
    <n v="90"/>
  </r>
  <r>
    <s v="What's the Worst That Could Happen?"/>
    <x v="8"/>
    <x v="3"/>
    <n v="177.1"/>
    <x v="21"/>
    <s v="June 1, 2001 (United States)"/>
    <x v="30"/>
    <n v="15000"/>
    <s v="Sam Weisman"/>
    <s v="Donald E. Westlake"/>
    <s v="Martin Lawrence"/>
    <s v="United States"/>
    <n v="60000000"/>
    <n v="38464131"/>
    <n v="3365611.4624999999"/>
    <n v="-0.55989485372748959"/>
    <s v="Metro-Goldwyn-Mayer (MGM)"/>
    <n v="94"/>
  </r>
  <r>
    <s v="Head Over Heels"/>
    <x v="8"/>
    <x v="3"/>
    <n v="177.1"/>
    <x v="21"/>
    <s v="February 2, 2001 (United States)"/>
    <x v="30"/>
    <n v="14000"/>
    <s v="Mark Waters"/>
    <s v="John J. Strauss"/>
    <s v="Monica Potter"/>
    <s v="United States"/>
    <n v="14000000"/>
    <n v="13127022"/>
    <n v="1148614.4249999998"/>
    <n v="-6.650236435956304E-2"/>
    <s v="Universal Pictures"/>
    <n v="86"/>
  </r>
  <r>
    <s v="Glitter"/>
    <x v="8"/>
    <x v="0"/>
    <n v="177.1"/>
    <x v="21"/>
    <s v="September 21, 2001 (United States)"/>
    <x v="66"/>
    <n v="22000"/>
    <s v="Vondie Curtis-Hall"/>
    <s v="Cheryl L. West"/>
    <s v="Mariah Carey"/>
    <s v="United States"/>
    <n v="22000000"/>
    <n v="5271666"/>
    <n v="461270.77499999997"/>
    <n v="-3.1732537683533062"/>
    <s v="Twentieth Century Fox"/>
    <n v="104"/>
  </r>
  <r>
    <s v="Down to Earth"/>
    <x v="8"/>
    <x v="3"/>
    <n v="177.1"/>
    <x v="21"/>
    <s v="February 16, 2001 (United States)"/>
    <x v="20"/>
    <n v="22000"/>
    <s v="Chris Weitz"/>
    <s v="Elaine May"/>
    <s v="Chris Rock"/>
    <s v="Germany"/>
    <n v="49000000"/>
    <n v="71186502"/>
    <n v="6228818.9249999998"/>
    <n v="0.31166725961615588"/>
    <s v="3 Arts Entertainment"/>
    <n v="87"/>
  </r>
  <r>
    <s v="Tape"/>
    <x v="0"/>
    <x v="0"/>
    <n v="177.1"/>
    <x v="21"/>
    <s v="July 12, 2002 (Denmark)"/>
    <x v="13"/>
    <n v="19000"/>
    <s v="Richard Linklater"/>
    <s v="Stephen Belber"/>
    <s v="Ethan Hawke"/>
    <s v="United States"/>
    <n v="100000"/>
    <n v="515900"/>
    <n v="45141.25"/>
    <n v="0.80616398526846289"/>
    <s v="Detour Filmproduction"/>
    <n v="86"/>
  </r>
  <r>
    <s v="See Spot Run"/>
    <x v="1"/>
    <x v="2"/>
    <n v="177.1"/>
    <x v="21"/>
    <s v="March 2, 2001 (United States)"/>
    <x v="20"/>
    <n v="8800"/>
    <s v="John Whitesell"/>
    <s v="George Gallo"/>
    <s v="David Arquette"/>
    <s v="United States"/>
    <n v="35000000"/>
    <n v="43057552"/>
    <n v="3767535.8"/>
    <n v="0.18713446598171676"/>
    <s v="Warner Bros."/>
    <n v="94"/>
  </r>
  <r>
    <s v="Two Can Play That Game"/>
    <x v="0"/>
    <x v="3"/>
    <n v="177.1"/>
    <x v="21"/>
    <s v="September 7, 2001 (United States)"/>
    <x v="19"/>
    <n v="6500"/>
    <s v="Mark Brown"/>
    <s v="Mark Brown"/>
    <s v="Vivica A. Fox"/>
    <s v="United States"/>
    <n v="13000000"/>
    <n v="22391450"/>
    <n v="1959251.8749999998"/>
    <n v="0.41942125230835875"/>
    <s v="Screen Gems"/>
    <n v="90"/>
  </r>
  <r>
    <s v="Impostor"/>
    <x v="8"/>
    <x v="0"/>
    <n v="177.1"/>
    <x v="21"/>
    <s v="January 4, 2002 (United States)"/>
    <x v="19"/>
    <n v="23000"/>
    <s v="Gary Fleder"/>
    <s v="Philip K. Dick"/>
    <s v="Shane Brolly"/>
    <s v="United States"/>
    <n v="30000000"/>
    <n v="8694320"/>
    <n v="760753"/>
    <n v="-2.450528620984735"/>
    <s v="Dimension Films"/>
    <n v="95"/>
  </r>
  <r>
    <s v="Storytelling"/>
    <x v="0"/>
    <x v="3"/>
    <n v="177.1"/>
    <x v="21"/>
    <s v="November 8, 2001 (Russia)"/>
    <x v="8"/>
    <n v="17000"/>
    <s v="Todd Solondz"/>
    <s v="Todd Solondz"/>
    <s v="Selma Blair"/>
    <s v="United States"/>
    <m/>
    <n v="1318945"/>
    <n v="115407.68749999999"/>
    <n v="1"/>
    <s v="New Line Cinema"/>
    <n v="87"/>
  </r>
  <r>
    <s v="Metropolis"/>
    <x v="8"/>
    <x v="10"/>
    <n v="177.1"/>
    <x v="21"/>
    <s v="January 25, 2002 (United States)"/>
    <x v="13"/>
    <n v="21000"/>
    <s v="Rintaro"/>
    <s v="Osamu Tezuka"/>
    <s v="Toshio Furukawa"/>
    <s v="Japan"/>
    <n v="15000000"/>
    <n v="4035192"/>
    <n v="353079.3"/>
    <n v="-2.7172952365091922"/>
    <s v="Bandai Visual Company"/>
    <n v="108"/>
  </r>
  <r>
    <s v="Scotland, Pa."/>
    <x v="0"/>
    <x v="3"/>
    <n v="177.1"/>
    <x v="21"/>
    <s v="January 22, 2001 (United States)"/>
    <x v="17"/>
    <n v="4300"/>
    <s v="Billy Morrissette"/>
    <s v="William Shakespeare"/>
    <s v="James Le Gros"/>
    <s v="United States"/>
    <m/>
    <n v="384098"/>
    <n v="33608.574999999997"/>
    <n v="1"/>
    <s v="Abandon Pictures"/>
    <n v="104"/>
  </r>
  <r>
    <s v="Tortilla Soup"/>
    <x v="8"/>
    <x v="3"/>
    <n v="177.1"/>
    <x v="21"/>
    <s v="August 31, 2001 (United States)"/>
    <x v="17"/>
    <n v="4500"/>
    <s v="Maria Ripoll"/>
    <s v="Hui-Ling Wang"/>
    <s v="Hector Elizondo"/>
    <s v="United States"/>
    <m/>
    <n v="4634077"/>
    <n v="405481.73749999999"/>
    <n v="1"/>
    <s v="Samuel Goldwyn Films"/>
    <n v="102"/>
  </r>
  <r>
    <s v="The Affair of the Necklace"/>
    <x v="0"/>
    <x v="0"/>
    <n v="177.1"/>
    <x v="21"/>
    <s v="December 7, 2001 (United States)"/>
    <x v="10"/>
    <n v="5100"/>
    <s v="Charles Shyer"/>
    <s v="John Sweet"/>
    <s v="Hilary Swank"/>
    <s v="United States"/>
    <n v="30000000"/>
    <n v="1198113"/>
    <n v="104834.8875"/>
    <n v="-24.039374416269585"/>
    <s v="Alcon Entertainment"/>
    <n v="118"/>
  </r>
  <r>
    <s v="Lovely &amp; Amazing"/>
    <x v="0"/>
    <x v="3"/>
    <n v="177.1"/>
    <x v="21"/>
    <s v="August 2, 2002 (United States)"/>
    <x v="8"/>
    <n v="7000"/>
    <s v="Nicole Holofcener"/>
    <s v="Nicole Holofcener"/>
    <s v="Catherine Keener"/>
    <s v="United States"/>
    <n v="250000"/>
    <n v="4677852"/>
    <n v="409312.05"/>
    <n v="0.94655666746190348"/>
    <s v="Blow Up Pictures"/>
    <n v="91"/>
  </r>
  <r>
    <s v="La CiÃ©naga"/>
    <x v="4"/>
    <x v="3"/>
    <n v="177.1"/>
    <x v="21"/>
    <s v="April 12, 2001 (Argentina)"/>
    <x v="12"/>
    <n v="6100"/>
    <s v="Lucrecia Martel"/>
    <s v="Lucrecia Martel"/>
    <s v="Mercedes MorÃ¡n"/>
    <s v="Argentina"/>
    <m/>
    <n v="270811"/>
    <n v="23695.962499999998"/>
    <n v="1"/>
    <s v="4k Films"/>
    <n v="103"/>
  </r>
  <r>
    <s v="Corky Romano"/>
    <x v="8"/>
    <x v="3"/>
    <n v="177.1"/>
    <x v="21"/>
    <s v="October 12, 2001 (United States)"/>
    <x v="32"/>
    <n v="13000"/>
    <s v="Rob Pritts"/>
    <s v="David Garrett"/>
    <s v="Chris Kattan"/>
    <s v="United States"/>
    <n v="11000000"/>
    <n v="25272752"/>
    <n v="2211365.7999999998"/>
    <n v="0.56474862729630715"/>
    <s v="Touchstone Pictures"/>
    <n v="86"/>
  </r>
  <r>
    <s v="Read My Lips"/>
    <x v="0"/>
    <x v="6"/>
    <n v="177.1"/>
    <x v="21"/>
    <s v="July 26, 2002 (United States)"/>
    <x v="4"/>
    <n v="14000"/>
    <s v="Jacques Audiard"/>
    <s v="Jacques Audiard"/>
    <s v="Vincent Cassel"/>
    <s v="France"/>
    <m/>
    <n v="5393526"/>
    <n v="471933.52499999997"/>
    <n v="1"/>
    <s v="Canal+"/>
    <n v="115"/>
  </r>
  <r>
    <s v="Recess: School's Out"/>
    <x v="2"/>
    <x v="10"/>
    <n v="177.1"/>
    <x v="21"/>
    <s v="February 16, 2001 (United States)"/>
    <x v="14"/>
    <n v="9800"/>
    <s v="Chuck Sheetz"/>
    <s v="Paul Germain"/>
    <s v="Andrew Lawrence"/>
    <s v="United States"/>
    <n v="23000000"/>
    <n v="44460850"/>
    <n v="3890324.3749999995"/>
    <n v="0.48269095170245285"/>
    <s v="Disney Television Animation"/>
    <n v="82"/>
  </r>
  <r>
    <s v="The Other Side of Heaven"/>
    <x v="1"/>
    <x v="1"/>
    <n v="177.1"/>
    <x v="21"/>
    <s v="April 12, 2002 (United States)"/>
    <x v="5"/>
    <n v="4200"/>
    <s v="Mitch Davis"/>
    <s v="Mitch Davis"/>
    <s v="Christopher Gorham"/>
    <s v="United States"/>
    <n v="7000000"/>
    <n v="4760014"/>
    <n v="416501.22499999998"/>
    <n v="-0.47058391004732342"/>
    <s v="3Mark Entertainment"/>
    <n v="113"/>
  </r>
  <r>
    <s v="The Grey Zone"/>
    <x v="0"/>
    <x v="0"/>
    <n v="177.1"/>
    <x v="21"/>
    <s v="November 30, 2001 (Spain)"/>
    <x v="9"/>
    <n v="10000"/>
    <s v="Tim Blake Nelson"/>
    <s v="Miklos Nyiszli"/>
    <s v="David Arquette"/>
    <s v="United States"/>
    <n v="5000000"/>
    <n v="621592"/>
    <n v="54389.299999999996"/>
    <n v="-7.0438615683599535"/>
    <s v="Killer Films"/>
    <n v="108"/>
  </r>
  <r>
    <s v="Novocaine"/>
    <x v="0"/>
    <x v="3"/>
    <n v="177.1"/>
    <x v="21"/>
    <s v="December 14, 2001 (United States)"/>
    <x v="1"/>
    <n v="11000"/>
    <s v="David Atkins"/>
    <s v="Paul Felopulos"/>
    <s v="Steve Martin"/>
    <s v="United States"/>
    <n v="8000000"/>
    <n v="2534372"/>
    <n v="221757.55"/>
    <n v="-2.1566005306245493"/>
    <s v="Artisan Entertainment"/>
    <n v="95"/>
  </r>
  <r>
    <s v="Charlotte Gray"/>
    <x v="8"/>
    <x v="0"/>
    <n v="177.1"/>
    <x v="21"/>
    <s v="January 11, 2002 (United States)"/>
    <x v="5"/>
    <n v="11000"/>
    <s v="Gillian Armstrong"/>
    <s v="Sebastian Faulks"/>
    <s v="Cate Blanchett"/>
    <s v="United Kingdom"/>
    <n v="20000000"/>
    <n v="5323109"/>
    <n v="465772.03749999998"/>
    <n v="-2.7572027925785476"/>
    <s v="Ecosse Films"/>
    <n v="121"/>
  </r>
  <r>
    <s v="The Curse of the Jade Scorpion"/>
    <x v="8"/>
    <x v="3"/>
    <n v="177.1"/>
    <x v="21"/>
    <s v="August 24, 2001 (United States)"/>
    <x v="17"/>
    <n v="38000"/>
    <s v="Woody Allen"/>
    <s v="Woody Allen"/>
    <s v="Greg Stebner"/>
    <s v="United States"/>
    <n v="33000000"/>
    <n v="18914307"/>
    <n v="1655001.8624999998"/>
    <n v="-0.74471102747777118"/>
    <s v="Dreamworks Pictures"/>
    <n v="103"/>
  </r>
  <r>
    <s v="Spider-Man"/>
    <x v="8"/>
    <x v="2"/>
    <n v="179.9"/>
    <x v="22"/>
    <s v="May 3, 2002 (United States)"/>
    <x v="4"/>
    <n v="706000"/>
    <s v="Sam Raimi"/>
    <s v="Stan Lee"/>
    <s v="Tobey Maguire"/>
    <s v="United States"/>
    <n v="139000000"/>
    <n v="825025036"/>
    <n v="73331029.632608697"/>
    <n v="0.83152026431353043"/>
    <s v="Columbia Pictures"/>
    <n v="121"/>
  </r>
  <r>
    <s v="The Sum of All Fears"/>
    <x v="8"/>
    <x v="2"/>
    <n v="179.9"/>
    <x v="22"/>
    <s v="May 31, 2002 (United States)"/>
    <x v="5"/>
    <n v="108000"/>
    <s v="Phil Alden Robinson"/>
    <s v="Tom Clancy"/>
    <s v="Ben Affleck"/>
    <s v="United States"/>
    <n v="68000000"/>
    <n v="193921372"/>
    <n v="17236390.722727273"/>
    <n v="0.64934241492474587"/>
    <s v="Paramount Pictures"/>
    <n v="124"/>
  </r>
  <r>
    <s v="8 Mile"/>
    <x v="0"/>
    <x v="0"/>
    <n v="179.9"/>
    <x v="22"/>
    <s v="November 8, 2002 (United States)"/>
    <x v="12"/>
    <n v="259000"/>
    <s v="Curtis Hanson"/>
    <s v="Scott Silver"/>
    <s v="Eminem"/>
    <s v="United States"/>
    <n v="41000000"/>
    <n v="242875078"/>
    <n v="21587562.515909091"/>
    <n v="0.83118893738451005"/>
    <s v="Imagine Entertainment"/>
    <n v="110"/>
  </r>
  <r>
    <s v="The Pianist"/>
    <x v="0"/>
    <x v="5"/>
    <n v="179.9"/>
    <x v="22"/>
    <s v="March 28, 2003 (United States)"/>
    <x v="55"/>
    <n v="756000"/>
    <s v="Roman Polanski"/>
    <s v="Ronald Harwood"/>
    <s v="Adrien Brody"/>
    <s v="United Kingdom"/>
    <n v="35000000"/>
    <n v="120072577"/>
    <n v="10672458.795602767"/>
    <n v="0.70850962913871662"/>
    <s v="R.P. Productions"/>
    <n v="150"/>
  </r>
  <r>
    <s v="Harry Potter and the Chamber of Secrets"/>
    <x v="1"/>
    <x v="1"/>
    <n v="179.9"/>
    <x v="22"/>
    <s v="November 15, 2002 (United States)"/>
    <x v="34"/>
    <n v="572000"/>
    <s v="Chris Columbus"/>
    <s v="J.K. Rowling"/>
    <s v="Daniel Radcliffe"/>
    <s v="United Kingdom"/>
    <n v="100000000"/>
    <n v="879602366"/>
    <n v="78182048.242786556"/>
    <n v="0.88631226578578803"/>
    <s v="Warner Bros."/>
    <n v="161"/>
  </r>
  <r>
    <s v="The Lord of the Rings: The Two Towers"/>
    <x v="8"/>
    <x v="2"/>
    <n v="179.9"/>
    <x v="22"/>
    <s v="December 18, 2002 (United States)"/>
    <x v="2"/>
    <n v="1500000"/>
    <s v="Peter Jackson"/>
    <s v="J.R.R. Tolkien"/>
    <s v="Elijah Wood"/>
    <s v="New Zealand"/>
    <n v="94000000"/>
    <n v="947495095"/>
    <n v="84216584.777915016"/>
    <n v="0.9007910431451891"/>
    <s v="New Line Cinema"/>
    <n v="179"/>
  </r>
  <r>
    <s v="Road to Perdition"/>
    <x v="0"/>
    <x v="6"/>
    <n v="179.9"/>
    <x v="22"/>
    <s v="July 12, 2002 (United States)"/>
    <x v="3"/>
    <n v="253000"/>
    <s v="Sam Mendes"/>
    <s v="Max Allan Collins"/>
    <s v="Tom Hanks"/>
    <s v="United States"/>
    <n v="80000000"/>
    <n v="181001478"/>
    <n v="16088026.626581028"/>
    <n v="0.55801465886372481"/>
    <s v="Dreamworks Pictures"/>
    <n v="117"/>
  </r>
  <r>
    <s v="Resident Evil"/>
    <x v="0"/>
    <x v="2"/>
    <n v="179.9"/>
    <x v="22"/>
    <s v="March 15, 2002 (United States)"/>
    <x v="17"/>
    <n v="254000"/>
    <s v="Paul W.S. Anderson"/>
    <s v="Paul W.S. Anderson"/>
    <s v="Milla Jovovich"/>
    <s v="United Kingdom"/>
    <n v="33000000"/>
    <n v="102984862"/>
    <n v="9153644.6016798411"/>
    <n v="0.67956455580821185"/>
    <s v="Constantin Film"/>
    <n v="100"/>
  </r>
  <r>
    <s v="Catch Me If You Can"/>
    <x v="8"/>
    <x v="5"/>
    <n v="179.9"/>
    <x v="22"/>
    <s v="December 25, 2002 (United States)"/>
    <x v="31"/>
    <n v="866000"/>
    <s v="Steven Spielberg"/>
    <s v="Jeff Nathanson"/>
    <s v="Leonardo DiCaprio"/>
    <s v="United States"/>
    <n v="52000000"/>
    <n v="352114312"/>
    <n v="31297116.960869566"/>
    <n v="0.85232068612990664"/>
    <s v="Dreamworks Pictures"/>
    <n v="141"/>
  </r>
  <r>
    <s v="28 Days Later..."/>
    <x v="0"/>
    <x v="0"/>
    <n v="179.9"/>
    <x v="22"/>
    <s v="June 27, 2003 (United States)"/>
    <x v="37"/>
    <n v="386000"/>
    <s v="Danny Boyle"/>
    <s v="Alex Garland"/>
    <s v="Cillian Murphy"/>
    <s v="United Kingdom"/>
    <n v="8000000"/>
    <n v="85720385"/>
    <n v="7619119.2003458496"/>
    <n v="0.90667330763855059"/>
    <s v="DNA Films"/>
    <n v="113"/>
  </r>
  <r>
    <s v="City of God"/>
    <x v="0"/>
    <x v="6"/>
    <n v="179.9"/>
    <x v="22"/>
    <s v="February 13, 2004 (United States)"/>
    <x v="60"/>
    <n v="714000"/>
    <s v="Fernando Meirelles"/>
    <s v="Paulo Lins"/>
    <s v="Alexandre Rodrigues"/>
    <s v="Brazil"/>
    <m/>
    <n v="30680793"/>
    <n v="2727013.1722826087"/>
    <n v="1"/>
    <s v="O2 Filmes"/>
    <n v="130"/>
  </r>
  <r>
    <s v="Irreversible"/>
    <x v="4"/>
    <x v="6"/>
    <n v="179.9"/>
    <x v="22"/>
    <s v="May 24, 2002 (France)"/>
    <x v="34"/>
    <n v="124000"/>
    <s v="Gaspar NoÃ©"/>
    <s v="Gaspar NoÃ©"/>
    <s v="Monica Bellucci"/>
    <s v="France"/>
    <m/>
    <n v="6479328"/>
    <n v="575904.69723320159"/>
    <n v="1"/>
    <s v="120 Films"/>
    <n v="97"/>
  </r>
  <r>
    <s v="The Ring"/>
    <x v="8"/>
    <x v="4"/>
    <n v="179.9"/>
    <x v="22"/>
    <s v="October 18, 2002 (United States)"/>
    <x v="12"/>
    <n v="328000"/>
    <s v="Gore Verbinski"/>
    <s v="Ehren Kruger"/>
    <s v="Naomi Watts"/>
    <s v="United States"/>
    <n v="48000000"/>
    <n v="249348933"/>
    <n v="22162980.754298419"/>
    <n v="0.80749867495923877"/>
    <s v="Dreamworks Pictures"/>
    <n v="115"/>
  </r>
  <r>
    <s v="Signs"/>
    <x v="8"/>
    <x v="0"/>
    <n v="179.9"/>
    <x v="22"/>
    <s v="August 2, 2002 (United States)"/>
    <x v="17"/>
    <n v="344000"/>
    <s v="M. Night Shyamalan"/>
    <s v="M. Night Shyamalan"/>
    <s v="Mel Gibson"/>
    <s v="United States"/>
    <n v="72000000"/>
    <n v="408247917"/>
    <n v="36286462.583152175"/>
    <n v="0.82363657718307481"/>
    <s v="Touchstone Pictures"/>
    <n v="106"/>
  </r>
  <r>
    <s v="The Bourne Identity"/>
    <x v="8"/>
    <x v="2"/>
    <n v="179.9"/>
    <x v="22"/>
    <s v="June 14, 2002 (United States)"/>
    <x v="6"/>
    <n v="519000"/>
    <s v="Doug Liman"/>
    <s v="Tony Gilroy"/>
    <s v="Franka Potente"/>
    <s v="United States"/>
    <n v="60000000"/>
    <n v="214034224"/>
    <n v="19024089.376284584"/>
    <n v="0.71967099990513672"/>
    <s v="Universal Pictures"/>
    <n v="119"/>
  </r>
  <r>
    <s v="Star Wars: Episode II - Attack of the Clones"/>
    <x v="1"/>
    <x v="2"/>
    <n v="179.9"/>
    <x v="22"/>
    <s v="May 16, 2002 (United States)"/>
    <x v="16"/>
    <n v="658000"/>
    <s v="George Lucas"/>
    <s v="George Lucas"/>
    <s v="Hayden Christensen"/>
    <s v="United States"/>
    <n v="115000000"/>
    <n v="653779970"/>
    <n v="58110186.068675891"/>
    <n v="0.82409984203095121"/>
    <s v="Lucasfilm"/>
    <n v="142"/>
  </r>
  <r>
    <s v="Secretary"/>
    <x v="0"/>
    <x v="3"/>
    <n v="179.9"/>
    <x v="22"/>
    <s v="October 11, 2002 (United States)"/>
    <x v="9"/>
    <n v="86000"/>
    <s v="Steven Shainberg"/>
    <s v="Erin Cressida Wilson"/>
    <s v="James Spader"/>
    <s v="United States"/>
    <n v="4000000"/>
    <n v="9304609"/>
    <n v="827025.27623517788"/>
    <n v="0.57010552512201207"/>
    <s v="Slough Pond"/>
    <n v="107"/>
  </r>
  <r>
    <s v="Scooby-Doo"/>
    <x v="1"/>
    <x v="1"/>
    <n v="179.9"/>
    <x v="22"/>
    <s v="June 14, 2002 (United States)"/>
    <x v="27"/>
    <n v="103000"/>
    <s v="Raja Gosnell"/>
    <s v="James Gunn"/>
    <s v="Matthew Lillard"/>
    <s v="United States"/>
    <n v="84000000"/>
    <n v="275650703"/>
    <n v="24500771.477124505"/>
    <n v="0.69526651270684403"/>
    <s v="Warner Bros."/>
    <n v="86"/>
  </r>
  <r>
    <s v="Reign of Fire"/>
    <x v="8"/>
    <x v="2"/>
    <n v="179.9"/>
    <x v="22"/>
    <s v="July 12, 2002 (United States)"/>
    <x v="19"/>
    <n v="129000"/>
    <s v="Rob Bowman"/>
    <s v="Gregg Chabot"/>
    <s v="Matthew McConaughey"/>
    <s v="United States"/>
    <n v="60000000"/>
    <n v="82150183"/>
    <n v="7301787.5107213436"/>
    <n v="0.26963035493177173"/>
    <s v="Touchstone Pictures"/>
    <n v="101"/>
  </r>
  <r>
    <s v="Minority Report"/>
    <x v="8"/>
    <x v="2"/>
    <n v="179.9"/>
    <x v="22"/>
    <s v="June 21, 2002 (United States)"/>
    <x v="37"/>
    <n v="519000"/>
    <s v="Steven Spielberg"/>
    <s v="Philip K. Dick"/>
    <s v="Tom Cruise"/>
    <s v="United States"/>
    <n v="102000000"/>
    <n v="358372926"/>
    <n v="31853403.847529646"/>
    <n v="0.71538028517254681"/>
    <s v="Twentieth Century Fox"/>
    <n v="145"/>
  </r>
  <r>
    <s v="Austin Powers in Goldmember"/>
    <x v="8"/>
    <x v="2"/>
    <n v="179.9"/>
    <x v="22"/>
    <s v="July 26, 2002 (United States)"/>
    <x v="19"/>
    <n v="199000"/>
    <s v="Jay Roach"/>
    <s v="Mike Myers"/>
    <s v="Mike Myers"/>
    <s v="United States"/>
    <n v="63000000"/>
    <n v="296938801"/>
    <n v="26392929.99006917"/>
    <n v="0.78783506975903761"/>
    <s v="New Line Cinema"/>
    <n v="94"/>
  </r>
  <r>
    <s v="Red Dragon"/>
    <x v="0"/>
    <x v="6"/>
    <n v="179.9"/>
    <x v="22"/>
    <s v="October 4, 2002 (United States)"/>
    <x v="13"/>
    <n v="259000"/>
    <s v="Brett Ratner"/>
    <s v="Thomas Harris"/>
    <s v="Anthony Hopkins"/>
    <s v="Germany"/>
    <n v="78000000"/>
    <n v="209196298"/>
    <n v="18594078.068280634"/>
    <n v="0.62714445357919291"/>
    <s v="Universal Pictures"/>
    <n v="124"/>
  </r>
  <r>
    <s v="Gangs of New York"/>
    <x v="0"/>
    <x v="6"/>
    <n v="179.9"/>
    <x v="22"/>
    <s v="December 20, 2002 (United States)"/>
    <x v="24"/>
    <n v="415000"/>
    <s v="Martin Scorsese"/>
    <s v="Jay Cocks"/>
    <s v="Leonardo DiCaprio"/>
    <s v="United States"/>
    <n v="100000000"/>
    <n v="193772504"/>
    <n v="17223158.828853756"/>
    <n v="0.48393090900038122"/>
    <s v="Miramax"/>
    <n v="167"/>
  </r>
  <r>
    <s v="The Importance of Being Earnest"/>
    <x v="1"/>
    <x v="3"/>
    <n v="179.9"/>
    <x v="22"/>
    <s v="June 21, 2002 (United States)"/>
    <x v="8"/>
    <n v="22000"/>
    <s v="Oliver Parker"/>
    <s v="Oscar Wilde"/>
    <s v="Rupert Everett"/>
    <s v="United Kingdom"/>
    <n v="15000000"/>
    <n v="18009625"/>
    <n v="1600756.6884881423"/>
    <n v="0.16711203037264796"/>
    <s v="Miramax"/>
    <n v="97"/>
  </r>
  <r>
    <s v="Sweet Home Alabama"/>
    <x v="8"/>
    <x v="3"/>
    <n v="179.9"/>
    <x v="22"/>
    <s v="September 27, 2002 (United States)"/>
    <x v="19"/>
    <n v="105000"/>
    <s v="Andy Tennant"/>
    <s v="Douglas J. Eboch"/>
    <s v="Reese Witherspoon"/>
    <s v="United States"/>
    <n v="30000000"/>
    <n v="180622424"/>
    <n v="16054335.018577075"/>
    <n v="0.83390766586102283"/>
    <s v="Touchstone Pictures"/>
    <n v="108"/>
  </r>
  <r>
    <s v="The Count of Monte Cristo"/>
    <x v="8"/>
    <x v="2"/>
    <n v="179.9"/>
    <x v="22"/>
    <s v="January 25, 2002 (United States)"/>
    <x v="3"/>
    <n v="132000"/>
    <s v="Kevin Reynolds"/>
    <s v="Alexandre Dumas"/>
    <s v="Jim Caviezel"/>
    <s v="United Kingdom"/>
    <n v="35000000"/>
    <n v="75395048"/>
    <n v="6701368.1498023719"/>
    <n v="0.53577853017614629"/>
    <s v="Touchstone Pictures"/>
    <n v="131"/>
  </r>
  <r>
    <s v="The Hot Chick"/>
    <x v="8"/>
    <x v="3"/>
    <n v="179.9"/>
    <x v="22"/>
    <s v="December 13, 2002 (United States)"/>
    <x v="30"/>
    <n v="92000"/>
    <s v="Tom Brady"/>
    <s v="Tom Brady"/>
    <s v="Rob Schneider"/>
    <s v="United States"/>
    <m/>
    <n v="54639553"/>
    <n v="4856549.2019268777"/>
    <n v="1"/>
    <s v="Touchstone Pictures"/>
    <n v="104"/>
  </r>
  <r>
    <s v="Adaptation."/>
    <x v="0"/>
    <x v="3"/>
    <n v="179.9"/>
    <x v="22"/>
    <s v="February 14, 2003 (United States)"/>
    <x v="3"/>
    <n v="183000"/>
    <s v="Spike Jonze"/>
    <s v="Susan Orlean"/>
    <s v="Nicolas Cage"/>
    <s v="United States"/>
    <n v="19000000"/>
    <n v="32801173"/>
    <n v="2915479.7542984188"/>
    <n v="0.42075242248196426"/>
    <s v="Beverly Detroit"/>
    <n v="115"/>
  </r>
  <r>
    <s v="Unfaithful"/>
    <x v="0"/>
    <x v="0"/>
    <n v="179.9"/>
    <x v="22"/>
    <s v="May 10, 2002 (United States)"/>
    <x v="17"/>
    <n v="83000"/>
    <s v="Adrian Lyne"/>
    <s v="Claude Chabrol"/>
    <s v="Richard Gere"/>
    <s v="France"/>
    <n v="50000000"/>
    <n v="119137784"/>
    <n v="10589371.216205534"/>
    <n v="0.58031786120849793"/>
    <s v="Fox 2000 Pictures"/>
    <n v="124"/>
  </r>
  <r>
    <s v="Ice Age"/>
    <x v="1"/>
    <x v="10"/>
    <n v="179.9"/>
    <x v="22"/>
    <s v="March 15, 2002 (United States)"/>
    <x v="24"/>
    <n v="452000"/>
    <s v="Chris Wedge"/>
    <s v="Michael J. Wilson"/>
    <s v="Denis Leary"/>
    <s v="United States"/>
    <n v="59000000"/>
    <n v="383257136"/>
    <n v="34065197.01897233"/>
    <n v="0.84605635627355935"/>
    <s v="Twentieth Century Fox"/>
    <n v="81"/>
  </r>
  <r>
    <s v="Panic Room"/>
    <x v="0"/>
    <x v="6"/>
    <n v="179.9"/>
    <x v="22"/>
    <s v="March 29, 2002 (United States)"/>
    <x v="8"/>
    <n v="266000"/>
    <s v="David Fincher"/>
    <s v="David Koepp"/>
    <s v="Jodie Foster"/>
    <s v="United States"/>
    <n v="48000000"/>
    <n v="197079546"/>
    <n v="17517099.963142291"/>
    <n v="0.75644352255611547"/>
    <s v="Columbia Pictures"/>
    <n v="112"/>
  </r>
  <r>
    <s v="Insomnia"/>
    <x v="0"/>
    <x v="0"/>
    <n v="179.9"/>
    <x v="22"/>
    <s v="May 24, 2002 (United States)"/>
    <x v="13"/>
    <n v="281000"/>
    <s v="Christopher Nolan"/>
    <s v="Hillary Seitz"/>
    <s v="Al Pacino"/>
    <s v="United States"/>
    <n v="46000000"/>
    <n v="113758770"/>
    <n v="10111266.167490119"/>
    <n v="0.59563557165746428"/>
    <s v="Alcon Entertainment"/>
    <n v="118"/>
  </r>
  <r>
    <s v="Men in Black II"/>
    <x v="8"/>
    <x v="2"/>
    <n v="179.9"/>
    <x v="22"/>
    <s v="July 3, 2002 (United States)"/>
    <x v="19"/>
    <n v="351000"/>
    <s v="Barry Sonnenfeld"/>
    <s v="Lowell Cunningham"/>
    <s v="Tommy Lee Jones"/>
    <s v="United States"/>
    <n v="140000000"/>
    <n v="445135288"/>
    <n v="39565137.505533598"/>
    <n v="0.68548887546295811"/>
    <s v="Columbia Pictures"/>
    <n v="88"/>
  </r>
  <r>
    <s v="Lilo &amp; Stitch"/>
    <x v="1"/>
    <x v="10"/>
    <n v="179.9"/>
    <x v="22"/>
    <s v="June 21, 2002 (United States)"/>
    <x v="4"/>
    <n v="174000"/>
    <s v="Dean DeBlois"/>
    <s v="Chris Sanders"/>
    <s v="Daveigh Chase"/>
    <s v="United States"/>
    <n v="80000000"/>
    <n v="273144151"/>
    <n v="24277980.61506917"/>
    <n v="0.70711435808852452"/>
    <s v="Walt Disney Pictures"/>
    <n v="92"/>
  </r>
  <r>
    <s v="Chicago"/>
    <x v="8"/>
    <x v="3"/>
    <n v="179.9"/>
    <x v="22"/>
    <s v="January 24, 2003 (United States)"/>
    <x v="13"/>
    <n v="220000"/>
    <s v="Rob Marshall"/>
    <s v="Bill Condon"/>
    <s v="RenÃ©e Zellweger"/>
    <s v="United States"/>
    <n v="45000000"/>
    <n v="306776732"/>
    <n v="27267358.73853755"/>
    <n v="0.85331351661963728"/>
    <s v="Miramax"/>
    <n v="113"/>
  </r>
  <r>
    <s v="A Walk to Remember"/>
    <x v="1"/>
    <x v="0"/>
    <n v="179.9"/>
    <x v="22"/>
    <s v="January 25, 2002 (United States)"/>
    <x v="4"/>
    <n v="203000"/>
    <s v="Adam Shankman"/>
    <s v="Nicholas Sparks"/>
    <s v="Mandy Moore"/>
    <s v="United States"/>
    <n v="11800000"/>
    <n v="47494916"/>
    <n v="4221509.5792490123"/>
    <n v="0.75155235562475786"/>
    <s v="Warner Bros."/>
    <n v="101"/>
  </r>
  <r>
    <s v="Treasure Planet"/>
    <x v="1"/>
    <x v="10"/>
    <n v="179.9"/>
    <x v="22"/>
    <s v="November 27, 2002 (United States)"/>
    <x v="13"/>
    <n v="107000"/>
    <s v="Ron Clements"/>
    <s v="Robert Louis Stevenson"/>
    <s v="Joseph Gordon-Levitt"/>
    <s v="United States"/>
    <n v="140000000"/>
    <n v="110041363"/>
    <n v="9780850.3970849812"/>
    <n v="-0.27224887245353369"/>
    <s v="Walt Disney Animation Studios"/>
    <n v="95"/>
  </r>
  <r>
    <s v="My Big Fat Greek Wedding"/>
    <x v="1"/>
    <x v="3"/>
    <n v="179.9"/>
    <x v="22"/>
    <s v="August 2, 2002 (United States)"/>
    <x v="14"/>
    <n v="122000"/>
    <s v="Joel Zwick"/>
    <s v="Nia Vardalos"/>
    <s v="Nia Vardalos"/>
    <s v="Canada"/>
    <n v="5000000"/>
    <n v="368744044"/>
    <n v="32775224.068972331"/>
    <n v="0.98644045895423327"/>
    <s v="Gold Circle Films"/>
    <n v="95"/>
  </r>
  <r>
    <s v="We Were Soldiers"/>
    <x v="0"/>
    <x v="2"/>
    <n v="179.9"/>
    <x v="22"/>
    <s v="March 1, 2002 (United States)"/>
    <x v="13"/>
    <n v="133000"/>
    <s v="Randall Wallace"/>
    <s v="Harold G. Moore"/>
    <s v="Mel Gibson"/>
    <s v="United States"/>
    <n v="75000000"/>
    <n v="115374915"/>
    <n v="10254914.628705533"/>
    <n v="0.34994534990556658"/>
    <s v="Icon Entertainment International"/>
    <n v="138"/>
  </r>
  <r>
    <s v="The Sweetest Thing"/>
    <x v="0"/>
    <x v="3"/>
    <n v="179.9"/>
    <x v="22"/>
    <s v="April 12, 2002 (United States)"/>
    <x v="33"/>
    <n v="56000"/>
    <s v="Roger Kumble"/>
    <s v="Nancy M. Pimental"/>
    <s v="Cameron Diaz"/>
    <s v="United States"/>
    <n v="43000000"/>
    <n v="69319426"/>
    <n v="6161346.2141304351"/>
    <n v="0.37968326512109318"/>
    <s v="Columbia Pictures"/>
    <n v="84"/>
  </r>
  <r>
    <s v="xXx"/>
    <x v="8"/>
    <x v="2"/>
    <n v="179.9"/>
    <x v="22"/>
    <s v="August 9, 2002 (United States)"/>
    <x v="23"/>
    <n v="175000"/>
    <s v="Rob Cohen"/>
    <s v="Rich Wilkes"/>
    <s v="Vin Diesel"/>
    <s v="United States"/>
    <n v="70000000"/>
    <n v="277448382"/>
    <n v="24660555.297332015"/>
    <n v="0.74770081737222027"/>
    <s v="Revolution Studios"/>
    <n v="124"/>
  </r>
  <r>
    <s v="Equilibrium"/>
    <x v="0"/>
    <x v="2"/>
    <n v="179.9"/>
    <x v="22"/>
    <s v="December 6, 2002 (United States)"/>
    <x v="34"/>
    <n v="316000"/>
    <s v="Kurt Wimmer"/>
    <s v="Kurt Wimmer"/>
    <s v="Christian Bale"/>
    <s v="United States"/>
    <n v="20000000"/>
    <n v="5368217"/>
    <n v="477145.37465415022"/>
    <n v="-2.7256318066128848"/>
    <s v="Dimension Films"/>
    <n v="107"/>
  </r>
  <r>
    <s v="The Scorpion King"/>
    <x v="8"/>
    <x v="2"/>
    <n v="179.9"/>
    <x v="22"/>
    <s v="April 19, 2002 (United States)"/>
    <x v="30"/>
    <n v="133000"/>
    <s v="Chuck Russell"/>
    <s v="Stephen Sommers"/>
    <s v="Dwayne Johnson"/>
    <s v="United States"/>
    <n v="60000000"/>
    <n v="180630907"/>
    <n v="16055089.01645257"/>
    <n v="0.66783093216710698"/>
    <s v="Universal Pictures"/>
    <n v="92"/>
  </r>
  <r>
    <s v="Punch-Drunk Love"/>
    <x v="0"/>
    <x v="3"/>
    <n v="179.9"/>
    <x v="22"/>
    <s v="November 1, 2002 (United States)"/>
    <x v="4"/>
    <n v="152000"/>
    <s v="Paul Thomas Anderson"/>
    <s v="Paul Thomas Anderson"/>
    <s v="Adam Sandler"/>
    <s v="United States"/>
    <n v="25000000"/>
    <n v="24675714"/>
    <n v="2193261.3382411068"/>
    <n v="-1.3141909490440681E-2"/>
    <s v="New Line Cinema"/>
    <n v="95"/>
  </r>
  <r>
    <s v="Die Another Day"/>
    <x v="8"/>
    <x v="2"/>
    <n v="179.9"/>
    <x v="22"/>
    <s v="November 22, 2002 (United States)"/>
    <x v="10"/>
    <n v="209000"/>
    <s v="Lee Tamahori"/>
    <s v="Ian Fleming"/>
    <s v="Pierce Brosnan"/>
    <s v="United Kingdom"/>
    <n v="142000000"/>
    <n v="431971116"/>
    <n v="38395061.150395259"/>
    <n v="0.67127431733190235"/>
    <s v="Eon Productions"/>
    <n v="133"/>
  </r>
  <r>
    <s v="The Time Machine"/>
    <x v="8"/>
    <x v="2"/>
    <n v="179.9"/>
    <x v="22"/>
    <s v="March 8, 2002 (United States)"/>
    <x v="22"/>
    <n v="120000"/>
    <s v="Simon Wells"/>
    <s v="H.G. Wells"/>
    <s v="Guy Pearce"/>
    <s v="United States"/>
    <n v="80000000"/>
    <n v="123729176"/>
    <n v="10997469.744268775"/>
    <n v="0.35342655155159203"/>
    <s v="Warner Bros."/>
    <n v="96"/>
  </r>
  <r>
    <s v="Bend It Like Beckham"/>
    <x v="8"/>
    <x v="3"/>
    <n v="179.9"/>
    <x v="22"/>
    <s v="August 1, 2003 (United States)"/>
    <x v="14"/>
    <n v="106000"/>
    <s v="Gurinder Chadha"/>
    <s v="Gurinder Chadha"/>
    <s v="Parminder Nagra"/>
    <s v="United Kingdom"/>
    <m/>
    <n v="76585828"/>
    <n v="6807208.7239130437"/>
    <n v="1"/>
    <s v="Kintop Pictures"/>
    <n v="112"/>
  </r>
  <r>
    <s v="The Transporter"/>
    <x v="8"/>
    <x v="2"/>
    <n v="179.9"/>
    <x v="22"/>
    <s v="October 11, 2002 (United States)"/>
    <x v="8"/>
    <n v="290000"/>
    <s v="Louis Leterrier"/>
    <s v="Luc Besson"/>
    <s v="Jason Statham"/>
    <s v="France"/>
    <n v="21000000"/>
    <n v="43928932"/>
    <n v="3904552.7998023718"/>
    <n v="0.52195514336656301"/>
    <s v="EuropaCorp"/>
    <n v="92"/>
  </r>
  <r>
    <s v="Blue Crush"/>
    <x v="8"/>
    <x v="0"/>
    <n v="179.9"/>
    <x v="22"/>
    <s v="August 16, 2002 (United States)"/>
    <x v="46"/>
    <n v="30000"/>
    <s v="John Stockwell"/>
    <s v="Susan Orlean"/>
    <s v="Kate Bosworth"/>
    <s v="United States"/>
    <n v="25000000"/>
    <n v="51843679"/>
    <n v="4608042.4170454545"/>
    <n v="0.51778113586421981"/>
    <s v="Universal Pictures"/>
    <n v="104"/>
  </r>
  <r>
    <s v="Ghost Ship"/>
    <x v="0"/>
    <x v="4"/>
    <n v="179.9"/>
    <x v="22"/>
    <s v="October 25, 2002 (United States)"/>
    <x v="30"/>
    <n v="96000"/>
    <s v="Steve Beck"/>
    <s v="Mark Hanlon"/>
    <s v="Julianna Margulies"/>
    <s v="United States"/>
    <n v="20000000"/>
    <n v="68349884"/>
    <n v="6075170.0254940707"/>
    <n v="0.70738794523777104"/>
    <s v="Warner Bros."/>
    <n v="91"/>
  </r>
  <r>
    <s v="Van Wilder"/>
    <x v="0"/>
    <x v="3"/>
    <n v="179.9"/>
    <x v="22"/>
    <s v="April 5, 2002 (United States)"/>
    <x v="5"/>
    <n v="105000"/>
    <s v="Walt Becker"/>
    <s v="Brent Goldberg"/>
    <s v="Ryan Reynolds"/>
    <s v="Germany"/>
    <n v="5000000"/>
    <n v="38275483"/>
    <n v="3402055.0354249012"/>
    <n v="0.86936807564257257"/>
    <s v="Myriad Pictures"/>
    <n v="92"/>
  </r>
  <r>
    <s v="Maid in Manhattan"/>
    <x v="8"/>
    <x v="3"/>
    <n v="179.9"/>
    <x v="22"/>
    <s v="December 13, 2002 (United States)"/>
    <x v="11"/>
    <n v="86000"/>
    <s v="Wayne Wang"/>
    <s v="John Hughes"/>
    <s v="Jennifer Lopez"/>
    <s v="United States"/>
    <n v="55000000"/>
    <n v="154906693"/>
    <n v="13768633.434140317"/>
    <n v="0.64494755562304851"/>
    <s v="Revolution Studios"/>
    <n v="105"/>
  </r>
  <r>
    <s v="Spirit: Stallion of the Cimarron"/>
    <x v="2"/>
    <x v="10"/>
    <n v="179.9"/>
    <x v="22"/>
    <s v="May 24, 2002 (United States)"/>
    <x v="13"/>
    <n v="69000"/>
    <s v="Kelly Asbury"/>
    <s v="John Fusco"/>
    <s v="Matt Damon"/>
    <s v="United States"/>
    <n v="80000000"/>
    <n v="122563539"/>
    <n v="10893863.965464426"/>
    <n v="0.34727733343274297"/>
    <s v="DreamWorks Animation"/>
    <n v="83"/>
  </r>
  <r>
    <s v="Blade II"/>
    <x v="0"/>
    <x v="2"/>
    <n v="179.9"/>
    <x v="22"/>
    <s v="March 22, 2002 (United States)"/>
    <x v="17"/>
    <n v="204000"/>
    <s v="Guillermo del Toro"/>
    <s v="Marv Wolfman"/>
    <s v="Wesley Snipes"/>
    <s v="Germany"/>
    <n v="54000000"/>
    <n v="155010032"/>
    <n v="13777818.555731226"/>
    <n v="0.6516354502784697"/>
    <s v="New Line Cinema"/>
    <n v="117"/>
  </r>
  <r>
    <s v="Frida"/>
    <x v="0"/>
    <x v="5"/>
    <n v="179.9"/>
    <x v="22"/>
    <s v="November 22, 2002 (United States)"/>
    <x v="34"/>
    <n v="83000"/>
    <s v="Julie Taymor"/>
    <s v="Hayden Herrera"/>
    <s v="Salma Hayek"/>
    <s v="Mexico"/>
    <n v="12000000"/>
    <n v="56298474"/>
    <n v="5003999.7394268773"/>
    <n v="0.78685035050861241"/>
    <s v="Handprint Entertainment"/>
    <n v="123"/>
  </r>
  <r>
    <s v="Phone Booth"/>
    <x v="0"/>
    <x v="6"/>
    <n v="179.9"/>
    <x v="22"/>
    <s v="April 4, 2003 (United States)"/>
    <x v="9"/>
    <n v="255000"/>
    <s v="Joel Schumacher"/>
    <s v="Larry Cohen"/>
    <s v="Colin Farrell"/>
    <s v="United States"/>
    <n v="13000000"/>
    <n v="97837138"/>
    <n v="8696097.3943675887"/>
    <n v="0.86712612137121181"/>
    <s v="Fox 2000 Pictures"/>
    <n v="81"/>
  </r>
  <r>
    <s v="About a Boy"/>
    <x v="8"/>
    <x v="3"/>
    <n v="179.9"/>
    <x v="22"/>
    <s v="May 17, 2002 (United States)"/>
    <x v="12"/>
    <n v="176000"/>
    <s v="Chris Weitz"/>
    <s v="Nick Hornby"/>
    <s v="Hugh Grant"/>
    <s v="United Kingdom"/>
    <n v="30000000"/>
    <n v="130549455"/>
    <n v="11603679.32534585"/>
    <n v="0.77020202803604199"/>
    <s v="Universal Pictures"/>
    <n v="101"/>
  </r>
  <r>
    <s v="Confessions of a Dangerous Mind"/>
    <x v="0"/>
    <x v="5"/>
    <n v="179.9"/>
    <x v="22"/>
    <s v="January 24, 2003 (United States)"/>
    <x v="9"/>
    <n v="85000"/>
    <s v="George Clooney"/>
    <s v="Chuck Barris"/>
    <s v="Sam Rockwell"/>
    <s v="United States"/>
    <n v="30000000"/>
    <n v="33013805"/>
    <n v="2934379.2092391304"/>
    <n v="9.1289234912485848E-2"/>
    <s v="Miramax"/>
    <n v="113"/>
  </r>
  <r>
    <s v="Kung Pow: Enter the Fist"/>
    <x v="8"/>
    <x v="2"/>
    <n v="179.9"/>
    <x v="22"/>
    <s v="January 25, 2002 (United States)"/>
    <x v="19"/>
    <n v="44000"/>
    <s v="Steve Oedekerk"/>
    <s v="Steve Oedekerk"/>
    <s v="Steve Oedekerk"/>
    <s v="United States"/>
    <n v="10000000"/>
    <n v="16994625"/>
    <n v="1510540.0382905139"/>
    <n v="0.41157866090013756"/>
    <s v="Twentieth Century Fox"/>
    <n v="81"/>
  </r>
  <r>
    <s v="Hero"/>
    <x v="8"/>
    <x v="2"/>
    <n v="179.9"/>
    <x v="22"/>
    <s v="August 27, 2004 (United States)"/>
    <x v="6"/>
    <n v="176000"/>
    <s v="Yimou Zhang"/>
    <s v="Feng Li"/>
    <s v="Jet Li"/>
    <s v="China"/>
    <n v="31000000"/>
    <n v="177395557"/>
    <n v="15767520.110820157"/>
    <n v="0.82524928738773318"/>
    <s v="Edko Films"/>
    <n v="120"/>
  </r>
  <r>
    <s v="Star Trek: Nemesis"/>
    <x v="8"/>
    <x v="2"/>
    <n v="179.9"/>
    <x v="22"/>
    <s v="December 13, 2002 (United States)"/>
    <x v="5"/>
    <n v="75000"/>
    <s v="Stuart Baird"/>
    <s v="Gene Roddenberry"/>
    <s v="Patrick Stewart"/>
    <s v="United States"/>
    <n v="60000000"/>
    <n v="67336470"/>
    <n v="5985094.3443675889"/>
    <n v="0.10895239979167307"/>
    <s v="Paramount Pictures"/>
    <n v="116"/>
  </r>
  <r>
    <s v="Eight Legged Freaks"/>
    <x v="8"/>
    <x v="2"/>
    <n v="179.9"/>
    <x v="22"/>
    <s v="July 17, 2002 (United States)"/>
    <x v="20"/>
    <n v="53000"/>
    <s v="Ellory Elkayem"/>
    <s v="Ellory Elkayem"/>
    <s v="David Arquette"/>
    <s v="United States"/>
    <n v="30000000"/>
    <n v="45867333"/>
    <n v="4076844.4697134388"/>
    <n v="0.34593973449470017"/>
    <s v="Warner Bros."/>
    <n v="99"/>
  </r>
  <r>
    <s v="Queen of the Damned"/>
    <x v="0"/>
    <x v="0"/>
    <n v="179.9"/>
    <x v="22"/>
    <s v="February 22, 2002 (United States)"/>
    <x v="11"/>
    <n v="53000"/>
    <s v="Michael Rymer"/>
    <s v="Anne Rice"/>
    <s v="Aaliyah"/>
    <s v="United States"/>
    <n v="35000000"/>
    <n v="45479110"/>
    <n v="4042337.8898221343"/>
    <n v="0.23041589864005693"/>
    <s v="Warner Bros."/>
    <n v="101"/>
  </r>
  <r>
    <s v="Femme Fatale"/>
    <x v="0"/>
    <x v="6"/>
    <n v="179.9"/>
    <x v="22"/>
    <s v="November 6, 2002 (United States)"/>
    <x v="19"/>
    <n v="34000"/>
    <s v="Brian De Palma"/>
    <s v="Brian De Palma"/>
    <s v="Rebecca Romijn"/>
    <s v="France"/>
    <n v="35000000"/>
    <n v="16838910"/>
    <n v="1496699.5597826086"/>
    <n v="-1.0785193340899144"/>
    <s v="Quinta Communications"/>
    <n v="114"/>
  </r>
  <r>
    <s v="The Hours"/>
    <x v="8"/>
    <x v="0"/>
    <n v="179.9"/>
    <x v="22"/>
    <s v="February 14, 2003 (United States)"/>
    <x v="24"/>
    <n v="127000"/>
    <s v="Stephen Daldry"/>
    <s v="Michael Cunningham"/>
    <s v="Meryl Streep"/>
    <s v="United States"/>
    <n v="25000000"/>
    <n v="108846072"/>
    <n v="9674608.8699604739"/>
    <n v="0.77031784849342111"/>
    <s v="Paramount Pictures"/>
    <n v="110"/>
  </r>
  <r>
    <s v="40 Days and 40 Nights"/>
    <x v="0"/>
    <x v="3"/>
    <n v="179.9"/>
    <x v="22"/>
    <s v="March 1, 2002 (United States)"/>
    <x v="41"/>
    <n v="72000"/>
    <s v="Michael Lehmann"/>
    <s v="Rob Perez"/>
    <s v="Josh Hartnett"/>
    <s v="United Kingdom"/>
    <n v="17000000"/>
    <n v="95146283"/>
    <n v="8456925.0551877469"/>
    <n v="0.82132775486352949"/>
    <s v="Miramax"/>
    <n v="96"/>
  </r>
  <r>
    <s v="One Hour Photo"/>
    <x v="0"/>
    <x v="0"/>
    <n v="179.9"/>
    <x v="22"/>
    <s v="September 13, 2002 (United States)"/>
    <x v="8"/>
    <n v="117000"/>
    <s v="Mark Romanek"/>
    <s v="Mark Romanek"/>
    <s v="Robin Williams"/>
    <s v="United States"/>
    <n v="12000000"/>
    <n v="52223306"/>
    <n v="4641784.9552371539"/>
    <n v="0.77021753467695053"/>
    <s v="Fox Searchlight Pictures"/>
    <n v="96"/>
  </r>
  <r>
    <s v="Cabin Fever"/>
    <x v="0"/>
    <x v="4"/>
    <n v="179.9"/>
    <x v="22"/>
    <s v="September 12, 2003 (United States)"/>
    <x v="41"/>
    <n v="75000"/>
    <s v="Eli Roth"/>
    <s v="Eli Roth"/>
    <s v="Jordan Ladd"/>
    <s v="United States"/>
    <n v="1500000"/>
    <n v="30553394"/>
    <n v="2715689.5161067192"/>
    <n v="0.95090561788323746"/>
    <s v="Tonic Films"/>
    <n v="93"/>
  </r>
  <r>
    <s v="Secret Things"/>
    <x v="9"/>
    <x v="3"/>
    <n v="179.9"/>
    <x v="22"/>
    <s v="October 16, 2002 (France)"/>
    <x v="10"/>
    <n v="4700"/>
    <s v="Jean-Claude Brisseau"/>
    <s v="Jean-Claude Brisseau"/>
    <s v="Coralie Revel"/>
    <s v="France"/>
    <m/>
    <n v="234255"/>
    <n v="20821.38068181818"/>
    <n v="1"/>
    <s v="Centre national du cinÃ©ma et de l'image animÃ©e (CNC)"/>
    <n v="115"/>
  </r>
  <r>
    <s v="The New Guy"/>
    <x v="8"/>
    <x v="3"/>
    <n v="179.9"/>
    <x v="22"/>
    <s v="May 10, 2002 (United States)"/>
    <x v="23"/>
    <n v="34000"/>
    <s v="Ed Decter"/>
    <s v="David Kendall"/>
    <s v="DJ Qualls"/>
    <s v="United States"/>
    <n v="13000000"/>
    <n v="31167388"/>
    <n v="2770263.3899209485"/>
    <n v="0.58289735411899135"/>
    <s v="Revolution Studios"/>
    <n v="88"/>
  </r>
  <r>
    <s v="Orange County"/>
    <x v="8"/>
    <x v="3"/>
    <n v="179.9"/>
    <x v="22"/>
    <s v="January 11, 2002 (United States)"/>
    <x v="19"/>
    <n v="48000"/>
    <s v="Jake Kasdan"/>
    <s v="Mike White"/>
    <s v="Colin Hanks"/>
    <s v="United States"/>
    <n v="18000000"/>
    <n v="43325009"/>
    <n v="3850874.070701581"/>
    <n v="0.58453557389913069"/>
    <s v="Paramount Pictures"/>
    <n v="82"/>
  </r>
  <r>
    <s v="Mr. Deeds"/>
    <x v="8"/>
    <x v="3"/>
    <n v="179.9"/>
    <x v="22"/>
    <s v="June 28, 2002 (United States)"/>
    <x v="1"/>
    <n v="138000"/>
    <s v="Steven Brill"/>
    <s v="Clarence Budington Kelland"/>
    <s v="Adam Sandler"/>
    <s v="United States"/>
    <n v="50000000"/>
    <n v="171269535"/>
    <n v="15223018.451828063"/>
    <n v="0.70806249926468245"/>
    <s v="Columbia Pictures"/>
    <n v="96"/>
  </r>
  <r>
    <s v="Devdas"/>
    <x v="4"/>
    <x v="0"/>
    <n v="179.9"/>
    <x v="22"/>
    <s v="July 12, 2002 (India)"/>
    <x v="37"/>
    <n v="40000"/>
    <s v="Sanjay Leela Bhansali"/>
    <s v="Saratchandra Chatterjee"/>
    <s v="Shah Rukh Khan"/>
    <s v="India"/>
    <m/>
    <n v="5427830"/>
    <n v="482443.98073122528"/>
    <n v="1"/>
    <s v="Red Chillies Entertainment"/>
    <n v="185"/>
  </r>
  <r>
    <s v="John Q"/>
    <x v="8"/>
    <x v="6"/>
    <n v="179.9"/>
    <x v="22"/>
    <s v="February 15, 2002 (United States)"/>
    <x v="12"/>
    <n v="127000"/>
    <s v="Nick Cassavetes"/>
    <s v="James Kearns"/>
    <s v="Denzel Washington"/>
    <s v="United States"/>
    <n v="36000000"/>
    <n v="102244770"/>
    <n v="9087862.7089920957"/>
    <n v="0.64790375096936503"/>
    <s v="New Line Cinema"/>
    <n v="116"/>
  </r>
  <r>
    <s v="Crossroads"/>
    <x v="8"/>
    <x v="3"/>
    <n v="179.9"/>
    <x v="22"/>
    <s v="February 15, 2002 (United States)"/>
    <x v="48"/>
    <n v="39000"/>
    <s v="Tamra Davis"/>
    <s v="Shonda Rhimes"/>
    <s v="Britney Spears"/>
    <s v="United States"/>
    <n v="12000000"/>
    <n v="61141030"/>
    <n v="5434422.5775691699"/>
    <n v="0.80373245265904092"/>
    <s v="Fuzzy Bunny Films (I)"/>
    <n v="93"/>
  </r>
  <r>
    <s v="25th Hour"/>
    <x v="0"/>
    <x v="0"/>
    <n v="179.9"/>
    <x v="22"/>
    <s v="January 10, 2003 (United States)"/>
    <x v="37"/>
    <n v="172000"/>
    <s v="Spike Lee"/>
    <s v="David Benioff"/>
    <s v="Edward Norton"/>
    <s v="United States"/>
    <n v="5000000"/>
    <n v="23932055"/>
    <n v="2127162.3984683794"/>
    <n v="0.79107519182953578"/>
    <s v="25th Hour Productions"/>
    <n v="135"/>
  </r>
  <r>
    <s v="Infernal Affairs"/>
    <x v="0"/>
    <x v="2"/>
    <n v="179.9"/>
    <x v="22"/>
    <s v="December 12, 2002 (Hong Kong)"/>
    <x v="45"/>
    <n v="120000"/>
    <s v="Andrew Lau"/>
    <s v="Alan Mak"/>
    <s v="Andy Lau"/>
    <s v="Hong Kong"/>
    <n v="6428966"/>
    <n v="8836958"/>
    <n v="785458.86571146245"/>
    <n v="0.27249105404823698"/>
    <s v="Media Asia Films"/>
    <n v="101"/>
  </r>
  <r>
    <s v="Solaris"/>
    <x v="8"/>
    <x v="0"/>
    <n v="179.9"/>
    <x v="22"/>
    <s v="November 27, 2002 (United States)"/>
    <x v="19"/>
    <n v="80000"/>
    <s v="Steven Soderbergh"/>
    <s v="Stanislaw Lem"/>
    <s v="George Clooney"/>
    <s v="United States"/>
    <n v="47000000"/>
    <n v="30002758"/>
    <n v="2666747.1166996048"/>
    <n v="-0.56652265101761645"/>
    <s v="Twentieth Century Fox"/>
    <n v="99"/>
  </r>
  <r>
    <s v="Like Mike"/>
    <x v="1"/>
    <x v="3"/>
    <n v="179.9"/>
    <x v="22"/>
    <s v="July 3, 2002 (United States)"/>
    <x v="11"/>
    <n v="20000"/>
    <s v="John Schultz"/>
    <s v="Michael Elliot"/>
    <s v="Shad Moss"/>
    <s v="United States"/>
    <n v="30000000"/>
    <n v="62274780"/>
    <n v="5535194.1314229248"/>
    <n v="0.51826405488706662"/>
    <s v="Twentieth Century Fox"/>
    <n v="99"/>
  </r>
  <r>
    <s v="The Rules of Attraction"/>
    <x v="0"/>
    <x v="3"/>
    <n v="179.9"/>
    <x v="22"/>
    <s v="October 11, 2002 (United States)"/>
    <x v="14"/>
    <n v="50000"/>
    <s v="Roger Avary"/>
    <s v="Bret Easton Ellis"/>
    <s v="James Van Der Beek"/>
    <s v="United States"/>
    <n v="4000000"/>
    <n v="11832822"/>
    <n v="1051741.4416007905"/>
    <n v="0.66195722372904786"/>
    <s v="Kingsgate Films"/>
    <n v="110"/>
  </r>
  <r>
    <s v="I Spy"/>
    <x v="8"/>
    <x v="2"/>
    <n v="179.9"/>
    <x v="22"/>
    <s v="November 1, 2002 (United States)"/>
    <x v="20"/>
    <n v="50000"/>
    <s v="Betty Thomas"/>
    <s v="Morton S. Fine"/>
    <s v="Eddie Murphy"/>
    <s v="United States"/>
    <n v="70000000"/>
    <n v="51386477"/>
    <n v="4567404.7491600793"/>
    <n v="-0.36222609695543051"/>
    <s v="Columbia Pictures"/>
    <n v="97"/>
  </r>
  <r>
    <s v="The Mothman Prophecies"/>
    <x v="8"/>
    <x v="0"/>
    <n v="179.9"/>
    <x v="22"/>
    <s v="January 25, 2002 (United States)"/>
    <x v="5"/>
    <n v="77000"/>
    <s v="Mark Pellington"/>
    <s v="Richard Hatem"/>
    <s v="Richard Gere"/>
    <s v="United States"/>
    <n v="32000000"/>
    <n v="55305279"/>
    <n v="4915721.1917490121"/>
    <n v="0.421393389951075"/>
    <s v="Lakeshore Entertainment"/>
    <n v="119"/>
  </r>
  <r>
    <s v="Antwone Fisher"/>
    <x v="8"/>
    <x v="5"/>
    <n v="179.9"/>
    <x v="22"/>
    <s v="January 10, 2003 (United States)"/>
    <x v="4"/>
    <n v="34000"/>
    <s v="Denzel Washington"/>
    <s v="Antwone Fisher"/>
    <s v="Denzel Washington"/>
    <s v="United States"/>
    <n v="12500000"/>
    <n v="23367586"/>
    <n v="2076990.4750000001"/>
    <n v="0.46507097481100529"/>
    <s v="Fox Searchlight Pictures"/>
    <n v="120"/>
  </r>
  <r>
    <s v="The Good Girl"/>
    <x v="0"/>
    <x v="0"/>
    <n v="179.9"/>
    <x v="22"/>
    <s v="August 30, 2002 (United States)"/>
    <x v="5"/>
    <n v="44000"/>
    <s v="Miguel Arteta"/>
    <s v="Mike White"/>
    <s v="Jennifer Aniston"/>
    <s v="United States"/>
    <n v="8000000"/>
    <n v="16860964"/>
    <n v="1498659.7942687748"/>
    <n v="0.5255312804178931"/>
    <s v="Flan de Coco Films"/>
    <n v="93"/>
  </r>
  <r>
    <s v="Spun"/>
    <x v="9"/>
    <x v="3"/>
    <n v="179.9"/>
    <x v="22"/>
    <s v="February 7, 2003 (Norway)"/>
    <x v="8"/>
    <n v="37000"/>
    <s v="Jonas Ã…kerlund"/>
    <s v="Will De Los Santos"/>
    <s v="Jason Schwartzman"/>
    <s v="United States"/>
    <n v="2000000"/>
    <n v="685608"/>
    <n v="60939.169565217395"/>
    <n v="-1.9171188200837797"/>
    <s v="Muse Productions"/>
    <n v="101"/>
  </r>
  <r>
    <s v="Sympathy for Mr. Vengeance"/>
    <x v="0"/>
    <x v="6"/>
    <n v="179.9"/>
    <x v="22"/>
    <s v="March 29, 2002 (South Korea)"/>
    <x v="37"/>
    <n v="65000"/>
    <s v="Park Chan-Wook"/>
    <s v="Myeong-chan Park"/>
    <s v="Kang-ho Song"/>
    <s v="South Korea"/>
    <n v="4000000"/>
    <n v="2046061"/>
    <n v="181860.85666996049"/>
    <n v="-0.95497592691517996"/>
    <s v="CJ Entertainment"/>
    <n v="129"/>
  </r>
  <r>
    <s v="Enough"/>
    <x v="8"/>
    <x v="6"/>
    <n v="179.9"/>
    <x v="22"/>
    <s v="May 24, 2002 (United States)"/>
    <x v="1"/>
    <n v="41000"/>
    <s v="Michael Apted"/>
    <s v="Nicholas Kazan"/>
    <s v="Jennifer Lopez"/>
    <s v="United States"/>
    <n v="38000000"/>
    <n v="51806184"/>
    <n v="4604709.7339920951"/>
    <n v="0.26649683365985805"/>
    <s v="Columbia Pictures"/>
    <n v="115"/>
  </r>
  <r>
    <s v="High Crimes"/>
    <x v="8"/>
    <x v="6"/>
    <n v="179.9"/>
    <x v="22"/>
    <s v="April 5, 2002 (United States)"/>
    <x v="5"/>
    <n v="40000"/>
    <s v="Carl Franklin"/>
    <s v="Joseph Finder"/>
    <s v="Jim Caviezel"/>
    <s v="United States"/>
    <n v="42000000"/>
    <n v="63781810"/>
    <n v="5669144.0805335967"/>
    <n v="0.34150504665828707"/>
    <s v="Twentieth Century Fox"/>
    <n v="115"/>
  </r>
  <r>
    <s v="Two Weeks Notice"/>
    <x v="8"/>
    <x v="3"/>
    <n v="179.9"/>
    <x v="22"/>
    <s v="December 20, 2002 (United States)"/>
    <x v="10"/>
    <n v="111000"/>
    <s v="Marc Lawrence"/>
    <s v="Marc Lawrence"/>
    <s v="Sandra Bullock"/>
    <s v="United States"/>
    <n v="60000000"/>
    <n v="199043471"/>
    <n v="17691660.292934783"/>
    <n v="0.69855831141529878"/>
    <s v="Castle Rock Entertainment"/>
    <n v="101"/>
  </r>
  <r>
    <s v="Death to Smoochy"/>
    <x v="0"/>
    <x v="3"/>
    <n v="179.9"/>
    <x v="22"/>
    <s v="March 29, 2002 (United States)"/>
    <x v="21"/>
    <n v="39000"/>
    <s v="Danny DeVito"/>
    <s v="Adam Resnick"/>
    <s v="Robin Williams"/>
    <s v="United Kingdom"/>
    <n v="50000000"/>
    <n v="8382938"/>
    <n v="745104.02480237151"/>
    <n v="-4.9644959798104198"/>
    <s v="Warner Bros."/>
    <n v="109"/>
  </r>
  <r>
    <s v="The Four Feathers"/>
    <x v="8"/>
    <x v="2"/>
    <n v="179.9"/>
    <x v="22"/>
    <s v="September 20, 2002 (United States)"/>
    <x v="16"/>
    <n v="33000"/>
    <s v="Shekhar Kapur"/>
    <s v="A.E.W. Mason"/>
    <s v="Heath Ledger"/>
    <s v="United Kingdom"/>
    <n v="35000000"/>
    <n v="29882645"/>
    <n v="2656071.0649703559"/>
    <n v="-0.1712483951805471"/>
    <s v="Paramount Pictures"/>
    <n v="132"/>
  </r>
  <r>
    <s v="Better Luck Tomorrow"/>
    <x v="0"/>
    <x v="6"/>
    <n v="179.9"/>
    <x v="22"/>
    <s v="April 25, 2003 (United States)"/>
    <x v="9"/>
    <n v="9400"/>
    <s v="Justin Lin"/>
    <s v="Ernesto Foronda"/>
    <s v="Parry Shen"/>
    <s v="United States"/>
    <n v="250000"/>
    <n v="3809226"/>
    <n v="338576.95523715415"/>
    <n v="0.93436986936453759"/>
    <s v="Cherry Sky Films"/>
    <n v="101"/>
  </r>
  <r>
    <s v="Big Fat Liar"/>
    <x v="1"/>
    <x v="1"/>
    <n v="179.9"/>
    <x v="22"/>
    <s v="February 8, 2002 (United States)"/>
    <x v="30"/>
    <n v="36000"/>
    <s v="Shawn Levy"/>
    <s v="Dan Schneider"/>
    <s v="Frankie Muniz"/>
    <s v="United States"/>
    <n v="15000000"/>
    <n v="52970014"/>
    <n v="4708154.9004940707"/>
    <n v="0.7168209168304166"/>
    <s v="Paramount Pictures"/>
    <n v="88"/>
  </r>
  <r>
    <s v="About Schmidt"/>
    <x v="0"/>
    <x v="3"/>
    <n v="179.9"/>
    <x v="22"/>
    <s v="January 3, 2003 (United States)"/>
    <x v="12"/>
    <n v="124000"/>
    <s v="Alexander Payne"/>
    <s v="Louis Begley"/>
    <s v="Jack Nicholson"/>
    <s v="United States"/>
    <n v="30000000"/>
    <n v="105834556"/>
    <n v="9406935.0911067203"/>
    <n v="0.71653870782998319"/>
    <s v="New Line Cinema"/>
    <n v="125"/>
  </r>
  <r>
    <s v="The Master of Disguise"/>
    <x v="1"/>
    <x v="1"/>
    <n v="179.9"/>
    <x v="22"/>
    <s v="August 2, 2002 (United States)"/>
    <x v="64"/>
    <n v="23000"/>
    <s v="Perry Andelin Blake"/>
    <s v="Dana Carvey"/>
    <s v="Dana Carvey"/>
    <s v="United States"/>
    <n v="16000000"/>
    <n v="43411001"/>
    <n v="3858517.3319664034"/>
    <n v="0.63142983042478107"/>
    <s v="Revolution Studios"/>
    <n v="80"/>
  </r>
  <r>
    <s v="Drumline"/>
    <x v="8"/>
    <x v="3"/>
    <n v="179.9"/>
    <x v="22"/>
    <s v="December 13, 2002 (United States)"/>
    <x v="23"/>
    <n v="34000"/>
    <s v="Charles Stone III"/>
    <s v="Shawn Schepps"/>
    <s v="Nick Cannon"/>
    <s v="United States"/>
    <n v="20000000"/>
    <n v="57588485"/>
    <n v="5118660.3021245059"/>
    <n v="0.65270834959454138"/>
    <s v="Fox 2000 Pictures"/>
    <n v="118"/>
  </r>
  <r>
    <s v="Halloween: Resurrection"/>
    <x v="0"/>
    <x v="4"/>
    <n v="179.9"/>
    <x v="22"/>
    <s v="July 12, 2002 (United States)"/>
    <x v="35"/>
    <n v="39000"/>
    <s v="Rick Rosenthal"/>
    <s v="Debra Hill"/>
    <s v="Jamie Lee Curtis"/>
    <s v="United States"/>
    <n v="13000000"/>
    <n v="37664855"/>
    <n v="3347780.3431324111"/>
    <n v="0.65485065587004121"/>
    <s v="Dimension Films"/>
    <n v="94"/>
  </r>
  <r>
    <s v="Windtalkers"/>
    <x v="0"/>
    <x v="2"/>
    <n v="179.9"/>
    <x v="22"/>
    <s v="June 14, 2002 (United States)"/>
    <x v="10"/>
    <n v="67000"/>
    <s v="John Woo"/>
    <s v="John Rice"/>
    <s v="Nicolas Cage"/>
    <s v="United States"/>
    <n v="115000000"/>
    <n v="77628265"/>
    <n v="6899864.0679347822"/>
    <n v="-0.48141917122584149"/>
    <s v="Metro-Goldwyn-Mayer (MGM)"/>
    <n v="134"/>
  </r>
  <r>
    <s v="Friday After Next"/>
    <x v="0"/>
    <x v="3"/>
    <n v="179.9"/>
    <x v="22"/>
    <s v="November 22, 2002 (United States)"/>
    <x v="1"/>
    <n v="26000"/>
    <s v="Marcus Raboy"/>
    <s v="Ice Cube"/>
    <s v="Ice Cube"/>
    <s v="United States"/>
    <n v="10000000"/>
    <n v="33526835"/>
    <n v="2979979.0595355732"/>
    <n v="0.70173146376626361"/>
    <s v="Avery Pix"/>
    <n v="85"/>
  </r>
  <r>
    <s v="Eye See You"/>
    <x v="0"/>
    <x v="6"/>
    <n v="179.9"/>
    <x v="22"/>
    <s v="January 17, 2002 (Germany)"/>
    <x v="11"/>
    <n v="25000"/>
    <s v="Jim Gillespie"/>
    <s v="Howard Swindle"/>
    <s v="Sylvester Stallone"/>
    <s v="Germany"/>
    <n v="55000000"/>
    <n v="6632383"/>
    <n v="589508.74589920952"/>
    <n v="-7.2926453433102401"/>
    <s v="Universal Pictures"/>
    <n v="96"/>
  </r>
  <r>
    <s v="Undercover Brother"/>
    <x v="8"/>
    <x v="2"/>
    <n v="179.9"/>
    <x v="22"/>
    <s v="May 31, 2002 (United States)"/>
    <x v="23"/>
    <n v="34000"/>
    <s v="Malcolm D. Lee"/>
    <s v="John Ridley"/>
    <s v="Eddie Griffin"/>
    <s v="United States"/>
    <n v="25000000"/>
    <n v="41604473"/>
    <n v="3697946.9825592884"/>
    <n v="0.39910307240281589"/>
    <s v="Universal Pictures"/>
    <n v="86"/>
  </r>
  <r>
    <s v="Spy Kids 2: Island of Lost Dreams"/>
    <x v="1"/>
    <x v="2"/>
    <n v="179.9"/>
    <x v="22"/>
    <s v="August 7, 2002 (United States)"/>
    <x v="33"/>
    <n v="62000"/>
    <s v="Robert Rodriguez"/>
    <s v="Robert Rodriguez"/>
    <s v="Alexa PenaVega"/>
    <s v="United States"/>
    <n v="38000000"/>
    <n v="119723358"/>
    <n v="10641419.023814229"/>
    <n v="0.68260161897563887"/>
    <s v="Dimension Films"/>
    <n v="100"/>
  </r>
  <r>
    <s v="Tuck Everlasting"/>
    <x v="1"/>
    <x v="0"/>
    <n v="179.9"/>
    <x v="22"/>
    <s v="October 11, 2002 (United States)"/>
    <x v="14"/>
    <n v="22000"/>
    <s v="Jay Russell"/>
    <s v="Natalie Babbitt"/>
    <s v="Alexis Bledel"/>
    <s v="United States"/>
    <n v="15000000"/>
    <n v="19344615"/>
    <n v="1719415.1375988142"/>
    <n v="0.22459040926893609"/>
    <s v="Walt Disney Pictures"/>
    <n v="90"/>
  </r>
  <r>
    <s v="The Rookie"/>
    <x v="2"/>
    <x v="0"/>
    <n v="179.9"/>
    <x v="22"/>
    <s v="March 29, 2002 (United States)"/>
    <x v="15"/>
    <n v="33000"/>
    <s v="John Lee Hancock"/>
    <s v="Mike Rich"/>
    <s v="Dennis Quaid"/>
    <s v="United States"/>
    <n v="22000000"/>
    <n v="80693537"/>
    <n v="7172315.8627964426"/>
    <n v="0.7273635433777057"/>
    <s v="98 MPH Productions"/>
    <n v="127"/>
  </r>
  <r>
    <s v="Murder by Numbers"/>
    <x v="0"/>
    <x v="6"/>
    <n v="179.9"/>
    <x v="22"/>
    <s v="April 19, 2002 (United States)"/>
    <x v="19"/>
    <n v="54000"/>
    <s v="Barbet Schroeder"/>
    <s v="Tony Gayton"/>
    <s v="Sandra Bullock"/>
    <s v="United States"/>
    <n v="50000000"/>
    <n v="56714147"/>
    <n v="5040946.1686264826"/>
    <n v="0.11838575302913398"/>
    <s v="Warner Bros."/>
    <n v="115"/>
  </r>
  <r>
    <s v="Hart's War"/>
    <x v="0"/>
    <x v="0"/>
    <n v="179.9"/>
    <x v="22"/>
    <s v="February 15, 2002 (United States)"/>
    <x v="21"/>
    <n v="51000"/>
    <s v="Gregory Hoblit"/>
    <s v="John Katzenbach"/>
    <s v="Bruce Willis"/>
    <s v="United States"/>
    <n v="70000000"/>
    <n v="32287044"/>
    <n v="2869782.221146245"/>
    <n v="-1.1680522998636853"/>
    <s v="Cheyenne Enterprises"/>
    <n v="125"/>
  </r>
  <r>
    <s v="Asterix &amp; Obelix: Mission Cleopatra"/>
    <x v="1"/>
    <x v="1"/>
    <n v="179.9"/>
    <x v="22"/>
    <s v="June 24, 2005 (United States)"/>
    <x v="17"/>
    <n v="50000"/>
    <s v="Alain Chabat"/>
    <s v="RenÃ© Goscinny"/>
    <s v="GÃ©rard Depardieu"/>
    <s v="France"/>
    <m/>
    <n v="128027976"/>
    <n v="11379561.700790513"/>
    <n v="1"/>
    <s v="Canal+"/>
    <n v="107"/>
  </r>
  <r>
    <s v="Swept Away"/>
    <x v="0"/>
    <x v="3"/>
    <n v="179.9"/>
    <x v="22"/>
    <s v="October 11, 2002 (United States)"/>
    <x v="48"/>
    <n v="16000"/>
    <s v="Guy Ritchie"/>
    <s v="Guy Ritchie"/>
    <s v="Madonna"/>
    <s v="United Kingdom"/>
    <n v="10000000"/>
    <n v="1036520"/>
    <n v="92129.420948616607"/>
    <n v="-8.6476671940724739"/>
    <s v="Screen Gems"/>
    <n v="89"/>
  </r>
  <r>
    <s v="May"/>
    <x v="0"/>
    <x v="3"/>
    <n v="179.9"/>
    <x v="22"/>
    <s v="April 11, 2003 (Denmark)"/>
    <x v="14"/>
    <n v="34000"/>
    <s v="Lucky McKee"/>
    <s v="Lucky McKee"/>
    <s v="Angela Bettis"/>
    <s v="United States"/>
    <n v="500000"/>
    <n v="264349"/>
    <n v="23496.237697628458"/>
    <n v="-0.89143896893878927"/>
    <s v="2 Loop Films"/>
    <n v="93"/>
  </r>
  <r>
    <s v="Dragonfly"/>
    <x v="8"/>
    <x v="0"/>
    <n v="179.9"/>
    <x v="22"/>
    <s v="February 22, 2002 (United States)"/>
    <x v="10"/>
    <n v="37000"/>
    <s v="Tom Shadyac"/>
    <s v="Brandon Camp"/>
    <s v="Kevin Costner"/>
    <s v="United States"/>
    <n v="60000000"/>
    <n v="52323400"/>
    <n v="4650681.6501976289"/>
    <n v="-0.14671447191887377"/>
    <s v="Universal Pictures"/>
    <n v="104"/>
  </r>
  <r>
    <s v="Juwanna Mann"/>
    <x v="8"/>
    <x v="3"/>
    <n v="179.9"/>
    <x v="22"/>
    <s v="June 21, 2002 (United States)"/>
    <x v="26"/>
    <n v="6400"/>
    <s v="Jesse Vaughan"/>
    <s v="Bradley Allenstein"/>
    <s v="Miguel A. NÃºÃ±ez Jr."/>
    <s v="United States"/>
    <n v="15600000"/>
    <n v="13802599"/>
    <n v="1226821.9170454545"/>
    <n v="-0.13022192414631475"/>
    <s v="Morgan Creek Entertainment"/>
    <n v="91"/>
  </r>
  <r>
    <s v="Divine Secrets of the Ya-Ya Sisterhood"/>
    <x v="8"/>
    <x v="0"/>
    <n v="179.9"/>
    <x v="22"/>
    <s v="June 7, 2002 (United States)"/>
    <x v="10"/>
    <n v="19000"/>
    <s v="Callie Khouri"/>
    <s v="Rebecca Wells"/>
    <s v="Sandra Bullock"/>
    <s v="United States"/>
    <n v="27000000"/>
    <n v="73839240"/>
    <n v="6563082.6462450596"/>
    <n v="0.63434076515413751"/>
    <s v="All Girl Productions"/>
    <n v="116"/>
  </r>
  <r>
    <s v="Dirty Pretty Things"/>
    <x v="0"/>
    <x v="6"/>
    <n v="179.9"/>
    <x v="22"/>
    <s v="September 5, 2003 (United States)"/>
    <x v="4"/>
    <n v="41000"/>
    <s v="Stephen Frears"/>
    <s v="Steven Knight"/>
    <s v="Chiwetel Ejiofor"/>
    <s v="United Kingdom"/>
    <n v="10000000"/>
    <n v="13904766"/>
    <n v="1235902.8672924901"/>
    <n v="0.28082212962087966"/>
    <s v="BBC Films"/>
    <n v="97"/>
  </r>
  <r>
    <s v="Paid in Full"/>
    <x v="0"/>
    <x v="2"/>
    <n v="179.9"/>
    <x v="22"/>
    <s v="October 25, 2002 (United States)"/>
    <x v="12"/>
    <n v="11000"/>
    <s v="Charles Stone III"/>
    <s v="Azie Faison Jr."/>
    <s v="Mekhi Phifer"/>
    <s v="United States"/>
    <m/>
    <n v="3116526"/>
    <n v="277007.42460474308"/>
    <n v="1"/>
    <s v="Dimension Films"/>
    <n v="97"/>
  </r>
  <r>
    <s v="The Tuxedo"/>
    <x v="8"/>
    <x v="2"/>
    <n v="179.9"/>
    <x v="22"/>
    <s v="September 27, 2002 (United States)"/>
    <x v="20"/>
    <n v="81000"/>
    <s v="Kevin Donovan"/>
    <s v="Phil Hay"/>
    <s v="Jackie Chan"/>
    <s v="United States"/>
    <n v="60000000"/>
    <n v="104391623"/>
    <n v="9278682.3012351785"/>
    <n v="0.42524123798707486"/>
    <s v="Blue Train Productions"/>
    <n v="98"/>
  </r>
  <r>
    <s v="Swimfan"/>
    <x v="8"/>
    <x v="0"/>
    <n v="179.9"/>
    <x v="22"/>
    <s v="September 6, 2002 (United States)"/>
    <x v="27"/>
    <n v="19000"/>
    <s v="John Polson"/>
    <s v="Charles F. Bohl"/>
    <s v="Jesse Bradford"/>
    <s v="United States"/>
    <n v="10000000"/>
    <n v="34411240"/>
    <n v="3058587.982213439"/>
    <n v="0.70939727833114996"/>
    <s v="Twentieth Century Fox"/>
    <n v="85"/>
  </r>
  <r>
    <s v="Talk to Her"/>
    <x v="0"/>
    <x v="0"/>
    <n v="179.9"/>
    <x v="22"/>
    <s v="February 14, 2003 (United States)"/>
    <x v="6"/>
    <n v="106000"/>
    <s v="Pedro AlmodÃ³var"/>
    <s v="Pedro AlmodÃ³var"/>
    <s v="Rosario Flores"/>
    <s v="Spain"/>
    <m/>
    <n v="64790996"/>
    <n v="5758843.9626482213"/>
    <n v="1"/>
    <s v="El Deseo"/>
    <n v="112"/>
  </r>
  <r>
    <s v="Lilya 4-Ever"/>
    <x v="0"/>
    <x v="6"/>
    <n v="179.9"/>
    <x v="22"/>
    <s v="August 23, 2002 (Sweden)"/>
    <x v="40"/>
    <n v="43000"/>
    <s v="Lukas Moodysson"/>
    <s v="Lukas Moodysson"/>
    <s v="Oksana Akinshina"/>
    <s v="Sweden"/>
    <m/>
    <n v="1007747"/>
    <n v="89571.97890316206"/>
    <n v="1"/>
    <s v="Memfis Film"/>
    <n v="109"/>
  </r>
  <r>
    <s v="Serving Sara"/>
    <x v="8"/>
    <x v="3"/>
    <n v="179.9"/>
    <x v="22"/>
    <s v="August 23, 2002 (United States)"/>
    <x v="11"/>
    <n v="17000"/>
    <s v="Reginald Hudlin"/>
    <s v="Jay Scherick"/>
    <s v="Matthew Perry"/>
    <s v="Germany"/>
    <n v="29000000"/>
    <n v="20146150"/>
    <n v="1790658.2929841897"/>
    <n v="-0.43948099264623763"/>
    <s v="FTM Productions"/>
    <n v="99"/>
  </r>
  <r>
    <s v="K-19: The Widowmaker"/>
    <x v="8"/>
    <x v="0"/>
    <n v="179.9"/>
    <x v="22"/>
    <s v="July 19, 2002 (United States)"/>
    <x v="17"/>
    <n v="61000"/>
    <s v="Kathryn Bigelow"/>
    <s v="Louis Nowra"/>
    <s v="Harrison Ford"/>
    <s v="United Kingdom"/>
    <n v="100000000"/>
    <n v="65716126"/>
    <n v="5841072.6617588932"/>
    <n v="-0.52169651631625391"/>
    <s v="First Light Production"/>
    <n v="138"/>
  </r>
  <r>
    <s v="Stuart Little 2"/>
    <x v="1"/>
    <x v="10"/>
    <n v="179.9"/>
    <x v="22"/>
    <s v="July 19, 2002 (United States)"/>
    <x v="30"/>
    <n v="51000"/>
    <s v="Rob Minkoff"/>
    <s v="E.B. White"/>
    <s v="Michael J. Fox"/>
    <s v="United States"/>
    <n v="120000000"/>
    <n v="169956806"/>
    <n v="15106338.636067193"/>
    <n v="0.2939382492278656"/>
    <s v="Columbia Pictures"/>
    <n v="77"/>
  </r>
  <r>
    <s v="Igby Goes Down"/>
    <x v="0"/>
    <x v="3"/>
    <n v="179.9"/>
    <x v="22"/>
    <s v="October 4, 2002 (United States)"/>
    <x v="15"/>
    <n v="32000"/>
    <s v="Burr Steers"/>
    <s v="Burr Steers"/>
    <s v="Kieran Culkin"/>
    <s v="United States"/>
    <n v="9000000"/>
    <n v="6919198"/>
    <n v="615001.83804347832"/>
    <n v="-0.30072878388506874"/>
    <s v="United Artists"/>
    <n v="98"/>
  </r>
  <r>
    <s v="24 Hour Party People"/>
    <x v="0"/>
    <x v="5"/>
    <n v="179.9"/>
    <x v="22"/>
    <s v="September 20, 2002 (United States)"/>
    <x v="4"/>
    <n v="34000"/>
    <s v="Michael Winterbottom"/>
    <s v="Frank Cottrell Boyce"/>
    <s v="Steve Coogan"/>
    <s v="United Kingdom"/>
    <m/>
    <n v="2801397"/>
    <n v="248997.68789525691"/>
    <n v="1"/>
    <s v="Revolution Films"/>
    <n v="117"/>
  </r>
  <r>
    <s v="Rollerball"/>
    <x v="8"/>
    <x v="2"/>
    <n v="179.9"/>
    <x v="22"/>
    <s v="February 8, 2002 (United States)"/>
    <x v="59"/>
    <n v="26000"/>
    <s v="John McTiernan"/>
    <s v="William Harrison"/>
    <s v="Chris Klein"/>
    <s v="United States"/>
    <n v="70000000"/>
    <n v="25852764"/>
    <n v="2297881.5432806322"/>
    <n v="-1.7076408541848755"/>
    <s v="Atlas Entertainment"/>
    <n v="98"/>
  </r>
  <r>
    <s v="Changing Lanes"/>
    <x v="0"/>
    <x v="0"/>
    <n v="179.9"/>
    <x v="22"/>
    <s v="April 12, 2002 (United States)"/>
    <x v="16"/>
    <n v="68000"/>
    <s v="Roger Michell"/>
    <s v="Chap Taylor"/>
    <s v="Ben Affleck"/>
    <s v="United States"/>
    <n v="45000000"/>
    <n v="94935764"/>
    <n v="8438213.4108695649"/>
    <n v="0.52599528245224847"/>
    <s v="Paramount Pictures"/>
    <n v="98"/>
  </r>
  <r>
    <s v="White Oleander"/>
    <x v="8"/>
    <x v="0"/>
    <n v="179.9"/>
    <x v="22"/>
    <s v="October 11, 2002 (United States)"/>
    <x v="12"/>
    <n v="30000"/>
    <s v="Peter Kosminsky"/>
    <s v="Janet Fitch"/>
    <s v="Michelle Pfeiffer"/>
    <s v="United States"/>
    <n v="16000000"/>
    <n v="21672284"/>
    <n v="1926306.2705533598"/>
    <n v="0.26172986658904984"/>
    <s v="Warner Bros."/>
    <n v="109"/>
  </r>
  <r>
    <s v="Below"/>
    <x v="0"/>
    <x v="2"/>
    <n v="179.9"/>
    <x v="22"/>
    <s v="October 18, 2002 (United States)"/>
    <x v="19"/>
    <n v="21000"/>
    <s v="David Twohy"/>
    <s v="Lucas Sussman"/>
    <s v="Bruce Greenwood"/>
    <s v="United States"/>
    <n v="40000000"/>
    <n v="2622015"/>
    <n v="233053.60597826086"/>
    <n v="-14.255442855971458"/>
    <s v="Dimension Films"/>
    <n v="105"/>
  </r>
  <r>
    <s v="Big Trouble"/>
    <x v="8"/>
    <x v="3"/>
    <n v="179.9"/>
    <x v="22"/>
    <s v="April 5, 2002 (United States)"/>
    <x v="16"/>
    <n v="20000"/>
    <s v="Barry Sonnenfeld"/>
    <s v="Dave Barry"/>
    <s v="Tim Allen"/>
    <s v="United States"/>
    <n v="40000000"/>
    <n v="8493890"/>
    <n v="754965.8157114624"/>
    <n v="-3.7092674852158436"/>
    <s v="Touchstone Pictures"/>
    <n v="85"/>
  </r>
  <r>
    <s v="Far from Heaven"/>
    <x v="8"/>
    <x v="0"/>
    <n v="179.9"/>
    <x v="22"/>
    <s v="January 10, 2003 (United States)"/>
    <x v="34"/>
    <n v="45000"/>
    <s v="Todd Haynes"/>
    <s v="Todd Haynes"/>
    <s v="Julianne Moore"/>
    <s v="United States"/>
    <n v="13500000"/>
    <n v="29027914"/>
    <n v="2580099.6682806322"/>
    <n v="0.53493041215431458"/>
    <s v="Focus Features"/>
    <n v="107"/>
  </r>
  <r>
    <s v="Bubba Ho-Tep"/>
    <x v="0"/>
    <x v="3"/>
    <n v="179.9"/>
    <x v="22"/>
    <s v="October 10, 2003 (United States)"/>
    <x v="9"/>
    <n v="47000"/>
    <s v="Don Coscarelli"/>
    <s v="Joe R. Lansdale"/>
    <s v="Bruce Campbell"/>
    <s v="United States"/>
    <n v="1000000"/>
    <n v="1239183"/>
    <n v="110142.79728260869"/>
    <n v="0.1930166892218502"/>
    <s v="Silver Sphere Corporation"/>
    <n v="92"/>
  </r>
  <r>
    <s v="S1m0ne"/>
    <x v="8"/>
    <x v="3"/>
    <n v="179.9"/>
    <x v="22"/>
    <s v="August 23, 2002 (United States)"/>
    <x v="10"/>
    <n v="59000"/>
    <s v="Andrew Niccol"/>
    <s v="Andrew Niccol"/>
    <s v="Al Pacino"/>
    <s v="United States"/>
    <n v="10000000"/>
    <n v="19576023"/>
    <n v="1739983.4672430831"/>
    <n v="0.48917101292739595"/>
    <s v="New Line Cinema"/>
    <n v="117"/>
  </r>
  <r>
    <s v="Auto Focus"/>
    <x v="0"/>
    <x v="5"/>
    <n v="179.9"/>
    <x v="22"/>
    <s v="November 1, 2002 (United States)"/>
    <x v="14"/>
    <n v="13000"/>
    <s v="Paul Schrader"/>
    <s v="Robert Graysmith"/>
    <s v="Greg Kinnear"/>
    <s v="United States"/>
    <n v="7000000"/>
    <n v="2704951"/>
    <n v="240425.23957509882"/>
    <n v="-1.5878472475102137"/>
    <s v="Focus Puller Inc."/>
    <n v="105"/>
  </r>
  <r>
    <s v="Blood Work"/>
    <x v="0"/>
    <x v="2"/>
    <n v="179.9"/>
    <x v="22"/>
    <s v="August 9, 2002 (United States)"/>
    <x v="5"/>
    <n v="43000"/>
    <s v="Clint Eastwood"/>
    <s v="Michael Connelly"/>
    <s v="Clint Eastwood"/>
    <s v="United States"/>
    <n v="50000000"/>
    <n v="31794718"/>
    <n v="2826022.6127470355"/>
    <n v="-0.57258825192285079"/>
    <s v="Malpaso Productions"/>
    <n v="110"/>
  </r>
  <r>
    <s v="Collateral Damage"/>
    <x v="0"/>
    <x v="2"/>
    <n v="179.9"/>
    <x v="22"/>
    <s v="February 8, 2002 (United States)"/>
    <x v="30"/>
    <n v="73000"/>
    <s v="Andrew Davis"/>
    <s v="Ronald Roose"/>
    <s v="Arnold Schwarzenegger"/>
    <s v="United States"/>
    <n v="85000000"/>
    <n v="78382433"/>
    <n v="6966897.0833498025"/>
    <n v="-8.4426659733820714E-2"/>
    <s v="Warner Bros."/>
    <n v="108"/>
  </r>
  <r>
    <s v="Undisputed"/>
    <x v="0"/>
    <x v="2"/>
    <n v="179.9"/>
    <x v="22"/>
    <s v="August 23, 2002 (United States)"/>
    <x v="19"/>
    <n v="30000"/>
    <s v="Walter Hill"/>
    <s v="David Giler"/>
    <s v="Wesley Snipes"/>
    <s v="United States"/>
    <n v="20000000"/>
    <n v="14946150"/>
    <n v="1328464.6170948616"/>
    <n v="-0.33813724604664075"/>
    <s v="A Band Apart"/>
    <n v="94"/>
  </r>
  <r>
    <s v="The Salton Sea"/>
    <x v="0"/>
    <x v="6"/>
    <n v="179.9"/>
    <x v="22"/>
    <s v="June 21, 2002 (Ireland)"/>
    <x v="12"/>
    <n v="30000"/>
    <s v="D.J. Caruso"/>
    <s v="Tony Gayton"/>
    <s v="Val Kilmer"/>
    <s v="United States"/>
    <n v="18000000"/>
    <n v="1073198"/>
    <n v="95389.486264822131"/>
    <n v="-15.772301103803771"/>
    <s v="Castle Rock Entertainment"/>
    <n v="103"/>
  </r>
  <r>
    <s v="Ju-on: The Grudge"/>
    <x v="0"/>
    <x v="4"/>
    <n v="179.9"/>
    <x v="22"/>
    <s v="January 25, 2003 (Japan)"/>
    <x v="17"/>
    <n v="42000"/>
    <s v="Takashi Shimizu"/>
    <s v="Takashi Shimizu"/>
    <s v="Megumi Okina"/>
    <s v="Japan"/>
    <n v="3500000"/>
    <n v="3657876"/>
    <n v="325124.45276679844"/>
    <n v="4.3160566405203458E-2"/>
    <s v="Pioneer LDC"/>
    <n v="92"/>
  </r>
  <r>
    <s v="Barbershop"/>
    <x v="8"/>
    <x v="3"/>
    <n v="179.9"/>
    <x v="22"/>
    <s v="September 13, 2002 (United States)"/>
    <x v="21"/>
    <n v="30000"/>
    <s v="Tim Story"/>
    <s v="Mark Brown"/>
    <s v="Ice Cube"/>
    <s v="United States"/>
    <n v="12000000"/>
    <n v="77063924"/>
    <n v="6849703.5215415023"/>
    <n v="0.84428511582150945"/>
    <s v="Metro-Goldwyn-Mayer (MGM)"/>
    <n v="102"/>
  </r>
  <r>
    <s v="Whale Rider"/>
    <x v="8"/>
    <x v="0"/>
    <n v="179.9"/>
    <x v="22"/>
    <s v="August 29, 2003 (United States)"/>
    <x v="24"/>
    <n v="40000"/>
    <s v="Niki Caro"/>
    <s v="Niki Caro"/>
    <s v="Keisha Castle-Hughes"/>
    <s v="New Zealand"/>
    <n v="3500000"/>
    <n v="41062976"/>
    <n v="3649816.8885375494"/>
    <n v="0.91476506719824691"/>
    <s v="South Pacific Pictures"/>
    <n v="101"/>
  </r>
  <r>
    <s v="Rabbit-Proof Fence"/>
    <x v="1"/>
    <x v="1"/>
    <n v="179.9"/>
    <x v="22"/>
    <s v="January 31, 2003 (United States)"/>
    <x v="34"/>
    <n v="28000"/>
    <s v="Phillip Noyce"/>
    <s v="Doris Pilkington"/>
    <s v="Everlyn Sampi"/>
    <s v="Australia"/>
    <n v="6000000"/>
    <n v="16217411"/>
    <n v="1441458.6160573123"/>
    <n v="0.6300272589749375"/>
    <s v="Rumbalara Films"/>
    <n v="94"/>
  </r>
  <r>
    <s v="Trapped"/>
    <x v="0"/>
    <x v="2"/>
    <n v="179.9"/>
    <x v="22"/>
    <s v="September 20, 2002 (United States)"/>
    <x v="19"/>
    <n v="23000"/>
    <s v="Luis Mandoki"/>
    <s v="Greg Iles"/>
    <s v="Kevin Bacon"/>
    <s v="United States"/>
    <n v="30000000"/>
    <n v="13414416"/>
    <n v="1192318.8924901185"/>
    <n v="-1.2364000042938881"/>
    <s v="Columbia Pictures"/>
    <n v="106"/>
  </r>
  <r>
    <s v="Narc"/>
    <x v="0"/>
    <x v="6"/>
    <n v="179.9"/>
    <x v="22"/>
    <s v="January 10, 2003 (United States)"/>
    <x v="12"/>
    <n v="39000"/>
    <s v="Joe Carnahan"/>
    <s v="Joe Carnahan"/>
    <s v="Ray Liotta"/>
    <s v="United States"/>
    <n v="6500000"/>
    <n v="12633747"/>
    <n v="1122930.3781126481"/>
    <n v="0.48550497330681069"/>
    <s v="Paramount Pictures"/>
    <n v="105"/>
  </r>
  <r>
    <s v="In America"/>
    <x v="8"/>
    <x v="0"/>
    <n v="179.9"/>
    <x v="22"/>
    <s v="February 6, 2004 (United States)"/>
    <x v="3"/>
    <n v="41000"/>
    <s v="Jim Sheridan"/>
    <s v="Jim Sheridan"/>
    <s v="Paddy Considine"/>
    <s v="Ireland"/>
    <m/>
    <n v="25382911"/>
    <n v="2256119.4115118575"/>
    <n v="1"/>
    <s v="Hell's Kitchen Films"/>
    <n v="105"/>
  </r>
  <r>
    <s v="Dark Blue"/>
    <x v="0"/>
    <x v="6"/>
    <n v="179.9"/>
    <x v="22"/>
    <s v="February 21, 2003 (United States)"/>
    <x v="14"/>
    <n v="21000"/>
    <s v="Ron Shelton"/>
    <s v="James Ellroy"/>
    <s v="Kurt Russell"/>
    <s v="United States"/>
    <n v="15000000"/>
    <n v="12150301"/>
    <n v="1079960.054298419"/>
    <n v="-0.23453731722366383"/>
    <s v="Alphaville Films"/>
    <n v="118"/>
  </r>
  <r>
    <s v="Dahmer"/>
    <x v="0"/>
    <x v="5"/>
    <n v="179.9"/>
    <x v="22"/>
    <s v="2019 (United States)"/>
    <x v="41"/>
    <n v="9700"/>
    <s v="David Jacobson"/>
    <s v="David Birke"/>
    <s v="Jeremy Renner"/>
    <s v="United States"/>
    <n v="250000"/>
    <n v="144008"/>
    <n v="12799.920553359683"/>
    <n v="-0.73601466585189712"/>
    <s v="Blockbuster Films"/>
    <n v="101"/>
  </r>
  <r>
    <s v="Boat Trip"/>
    <x v="0"/>
    <x v="3"/>
    <n v="179.9"/>
    <x v="22"/>
    <s v="March 21, 2003 (United States)"/>
    <x v="38"/>
    <n v="31000"/>
    <s v="Mort Nathan"/>
    <s v="Mort Nathan"/>
    <s v="Cuba Gooding Jr."/>
    <s v="United States"/>
    <n v="20000000"/>
    <n v="15020293"/>
    <n v="1335054.6989624505"/>
    <n v="-0.33153194814508613"/>
    <s v="Motion Picture Corporation of America (MPCA)"/>
    <n v="94"/>
  </r>
  <r>
    <s v="The Magdalene Sisters"/>
    <x v="0"/>
    <x v="0"/>
    <n v="179.9"/>
    <x v="22"/>
    <s v="August 29, 2003 (United States)"/>
    <x v="3"/>
    <n v="26000"/>
    <s v="Peter Mullan"/>
    <s v="Peter Mullan"/>
    <s v="Eileen Walsh"/>
    <s v="Ireland"/>
    <m/>
    <n v="21107578"/>
    <n v="1876113.2817193675"/>
    <n v="1"/>
    <s v="Scottish Screen"/>
    <n v="114"/>
  </r>
  <r>
    <s v="Nicholas Nickleby"/>
    <x v="1"/>
    <x v="1"/>
    <n v="179.9"/>
    <x v="22"/>
    <s v="June 27, 2003 (United Kingdom)"/>
    <x v="12"/>
    <n v="12000"/>
    <s v="Douglas McGrath"/>
    <s v="Charles Dickens"/>
    <s v="Charlie Hunnam"/>
    <s v="United Kingdom"/>
    <n v="10000000"/>
    <n v="3651462"/>
    <n v="324554.35464426875"/>
    <n v="-1.7386290751485296"/>
    <s v="United Artists Film Corporation"/>
    <n v="132"/>
  </r>
  <r>
    <s v="Bad Company"/>
    <x v="8"/>
    <x v="2"/>
    <n v="179.9"/>
    <x v="22"/>
    <s v="June 7, 2002 (United States)"/>
    <x v="41"/>
    <n v="45000"/>
    <s v="Joel Schumacher"/>
    <s v="Gary M. Goodman"/>
    <s v="Anthony Hopkins"/>
    <s v="United States"/>
    <n v="70000000"/>
    <n v="66200782"/>
    <n v="5884150.5344861662"/>
    <n v="-5.7389322077796602E-2"/>
    <s v="Touchstone Pictures"/>
    <n v="116"/>
  </r>
  <r>
    <s v="8 Women"/>
    <x v="0"/>
    <x v="3"/>
    <n v="179.9"/>
    <x v="22"/>
    <s v="October 4, 2002 (United States)"/>
    <x v="12"/>
    <n v="30000"/>
    <s v="FranÃ§ois Ozon"/>
    <s v="FranÃ§ois Ozon"/>
    <s v="Fanny Ardant"/>
    <s v="France"/>
    <m/>
    <n v="42426583"/>
    <n v="3771018.9138833992"/>
    <n v="1"/>
    <s v="BIM Distribuzione"/>
    <n v="111"/>
  </r>
  <r>
    <s v="Spider"/>
    <x v="0"/>
    <x v="0"/>
    <n v="179.9"/>
    <x v="22"/>
    <s v="November 13, 2002 (France)"/>
    <x v="8"/>
    <n v="36000"/>
    <s v="David Cronenberg"/>
    <s v="Patrick McGrath"/>
    <s v="Ralph Fiennes"/>
    <s v="Canada"/>
    <n v="10000000"/>
    <n v="5808941"/>
    <n v="516318.42188735178"/>
    <n v="-0.72148417413776456"/>
    <s v="Odeon Films"/>
    <n v="98"/>
  </r>
  <r>
    <s v="Snow Dogs"/>
    <x v="1"/>
    <x v="1"/>
    <n v="179.9"/>
    <x v="22"/>
    <s v="January 18, 2002 (United States)"/>
    <x v="33"/>
    <n v="26000"/>
    <s v="Brian Levant"/>
    <s v="Jim Kouf"/>
    <s v="Cuba Gooding Jr."/>
    <s v="Canada"/>
    <n v="33000000"/>
    <n v="115035090"/>
    <n v="10224709.82756917"/>
    <n v="0.71313101072029417"/>
    <s v="Walt Disney Pictures"/>
    <n v="99"/>
  </r>
  <r>
    <s v="The Quiet American"/>
    <x v="0"/>
    <x v="0"/>
    <n v="179.9"/>
    <x v="22"/>
    <s v="March 7, 2003 (United States)"/>
    <x v="12"/>
    <n v="27000"/>
    <s v="Phillip Noyce"/>
    <s v="Graham Greene"/>
    <s v="Michael Caine"/>
    <s v="United Kingdom"/>
    <n v="30000000"/>
    <n v="27674124"/>
    <n v="2459770.2112648222"/>
    <n v="-8.4045153515970375E-2"/>
    <s v="Miramax"/>
    <n v="101"/>
  </r>
  <r>
    <s v="The Santa Clause 2"/>
    <x v="2"/>
    <x v="3"/>
    <n v="179.9"/>
    <x v="22"/>
    <s v="November 1, 2002 (United States)"/>
    <x v="46"/>
    <n v="52000"/>
    <s v="Michael Lembeck"/>
    <s v="Don Rhymer"/>
    <s v="Tim Allen"/>
    <s v="United States"/>
    <n v="65000000"/>
    <n v="172855065"/>
    <n v="15363945.74777668"/>
    <n v="0.62396242192845197"/>
    <s v="Walt Disney Pictures"/>
    <n v="104"/>
  </r>
  <r>
    <s v="Laurel Canyon"/>
    <x v="0"/>
    <x v="0"/>
    <n v="179.9"/>
    <x v="22"/>
    <s v="March 28, 2003 (United States)"/>
    <x v="5"/>
    <n v="16000"/>
    <s v="Lisa Cholodenko"/>
    <s v="Lisa Cholodenko"/>
    <s v="Frances McDormand"/>
    <s v="United States"/>
    <m/>
    <n v="4412203"/>
    <n v="392171.60064229247"/>
    <n v="1"/>
    <s v="Sony Pictures Classics"/>
    <n v="103"/>
  </r>
  <r>
    <s v="Slackers"/>
    <x v="0"/>
    <x v="3"/>
    <n v="179.9"/>
    <x v="22"/>
    <s v="February 1, 2002 (United States)"/>
    <x v="20"/>
    <n v="14000"/>
    <s v="Dewey Nicks"/>
    <s v="David H. Steinberg"/>
    <s v="Devon Sawa"/>
    <s v="Canada"/>
    <n v="14000000"/>
    <n v="6413915"/>
    <n v="570090.56744071143"/>
    <n v="-1.1827542148594112"/>
    <s v="Alliance Atlantis Communications"/>
    <n v="86"/>
  </r>
  <r>
    <s v="Sorority Boys"/>
    <x v="0"/>
    <x v="3"/>
    <n v="179.9"/>
    <x v="22"/>
    <s v="March 22, 2002 (United States)"/>
    <x v="30"/>
    <n v="14000"/>
    <s v="Wallace Wolodarsky"/>
    <s v="Joe Jarvis"/>
    <s v="Barry Watson"/>
    <s v="United States"/>
    <n v="12000000"/>
    <n v="12517488"/>
    <n v="1112596.8830039527"/>
    <n v="4.1341202004747279E-2"/>
    <s v="Morra, Brezner, Steinberg and Tenenbaum Entertainment (MBST)"/>
    <n v="93"/>
  </r>
  <r>
    <s v="The Country Bears"/>
    <x v="2"/>
    <x v="3"/>
    <n v="179.9"/>
    <x v="22"/>
    <s v="July 26, 2002 (United States)"/>
    <x v="29"/>
    <n v="5200"/>
    <s v="Peter Hastings"/>
    <s v="Mark Perez"/>
    <s v="Haley Joel Osment"/>
    <s v="United States"/>
    <n v="35000000"/>
    <n v="18012097"/>
    <n v="1600976.4082509882"/>
    <n v="-0.94313854738845793"/>
    <s v="Walt Disney Pictures"/>
    <n v="88"/>
  </r>
  <r>
    <s v="All About the Benjamins"/>
    <x v="0"/>
    <x v="2"/>
    <n v="179.9"/>
    <x v="22"/>
    <s v="March 8, 2002 (United States)"/>
    <x v="23"/>
    <n v="13000"/>
    <s v="Kevin Bray"/>
    <s v="Ronald Lang"/>
    <s v="Ice Cube"/>
    <s v="United States"/>
    <n v="15000000"/>
    <n v="26306533"/>
    <n v="2338214.0744565218"/>
    <n v="0.42979943423179329"/>
    <s v="New Line Cinema"/>
    <n v="95"/>
  </r>
  <r>
    <s v="Abandon"/>
    <x v="8"/>
    <x v="0"/>
    <n v="179.9"/>
    <x v="22"/>
    <s v="October 18, 2002 (United States)"/>
    <x v="38"/>
    <n v="9400"/>
    <s v="Stephen Gaghan"/>
    <s v="Stephen Gaghan"/>
    <s v="Katie Holmes"/>
    <s v="United States"/>
    <n v="25000000"/>
    <n v="12302219"/>
    <n v="1093463.0425395258"/>
    <n v="-1.0321537114564454"/>
    <s v="Paramount Pictures"/>
    <n v="99"/>
  </r>
  <r>
    <s v="Gerry"/>
    <x v="0"/>
    <x v="1"/>
    <n v="179.9"/>
    <x v="22"/>
    <s v="September 20, 2002 (Greece)"/>
    <x v="10"/>
    <n v="18000"/>
    <s v="Gus Van Sant"/>
    <s v="Casey Affleck"/>
    <s v="Casey Affleck"/>
    <s v="United States"/>
    <n v="3500000"/>
    <n v="254683"/>
    <n v="22637.090760869567"/>
    <n v="-12.742574101922783"/>
    <s v="Epsilon Motion Pictures"/>
    <n v="103"/>
  </r>
  <r>
    <s v="The Spanish Apartment"/>
    <x v="0"/>
    <x v="3"/>
    <n v="179.9"/>
    <x v="22"/>
    <s v="June 20, 2003 (United States)"/>
    <x v="4"/>
    <n v="40000"/>
    <s v="CÃ©dric Klapisch"/>
    <s v="CÃ©dric Klapisch"/>
    <s v="Romain Duris"/>
    <s v="France"/>
    <m/>
    <n v="33272835"/>
    <n v="2957402.6761363638"/>
    <n v="1"/>
    <s v="Bac Films"/>
    <n v="122"/>
  </r>
  <r>
    <s v="Clockstoppers"/>
    <x v="1"/>
    <x v="2"/>
    <n v="179.9"/>
    <x v="22"/>
    <s v="March 29, 2002 (United States)"/>
    <x v="33"/>
    <n v="14000"/>
    <s v="Jonathan Frakes"/>
    <s v="Rob Hedden"/>
    <s v="Jesse Bradford"/>
    <s v="United States"/>
    <n v="26000000"/>
    <n v="38793283"/>
    <n v="3448078.8595355731"/>
    <n v="0.32978087984974097"/>
    <s v="Paramount Pictures"/>
    <n v="94"/>
  </r>
  <r>
    <s v="Pumpkin"/>
    <x v="0"/>
    <x v="3"/>
    <n v="179.9"/>
    <x v="22"/>
    <s v="March 12, 2004 (Spain)"/>
    <x v="10"/>
    <n v="8600"/>
    <s v="Anthony Abrams"/>
    <s v="Adam Larson Broder"/>
    <s v="Christina Ricci"/>
    <s v="United States"/>
    <m/>
    <n v="308552"/>
    <n v="27425.150592885377"/>
    <n v="1"/>
    <s v="American Zoetrope"/>
    <n v="113"/>
  </r>
  <r>
    <s v="Peter Pan 2: Return to Never Land"/>
    <x v="2"/>
    <x v="10"/>
    <n v="179.9"/>
    <x v="22"/>
    <s v="February 15, 2002 (United States)"/>
    <x v="1"/>
    <n v="19000"/>
    <s v="Robin Budd"/>
    <s v="Temple Mathews"/>
    <s v="Blayne Weaver"/>
    <s v="United States"/>
    <n v="20000000"/>
    <n v="115121981"/>
    <n v="10232432.995009882"/>
    <n v="0.8262712313819548"/>
    <s v="Disney Television Animation"/>
    <n v="72"/>
  </r>
  <r>
    <s v="Russian Ark"/>
    <x v="4"/>
    <x v="0"/>
    <n v="179.9"/>
    <x v="22"/>
    <s v="April 19, 2003 (Russia)"/>
    <x v="34"/>
    <n v="20000"/>
    <s v="Aleksandr Sokurov"/>
    <s v="Boris Khaimsky"/>
    <s v="Sergey Dreyden"/>
    <s v="Russia"/>
    <m/>
    <n v="8690168"/>
    <n v="772411.671541502"/>
    <n v="1"/>
    <s v="The State Hermitage Museum"/>
    <n v="99"/>
  </r>
  <r>
    <s v="Poolhall Junkies"/>
    <x v="0"/>
    <x v="3"/>
    <n v="179.9"/>
    <x v="22"/>
    <s v="February 28, 2003 (United States)"/>
    <x v="15"/>
    <n v="9700"/>
    <s v="Mars Callahan"/>
    <s v="Mars Callahan"/>
    <s v="Mars Callahan"/>
    <s v="United States"/>
    <n v="4000000"/>
    <n v="563711"/>
    <n v="50104.549851778655"/>
    <n v="-6.0958345677128882"/>
    <s v="Gold Circle Films"/>
    <n v="99"/>
  </r>
  <r>
    <s v="Feardotcom"/>
    <x v="0"/>
    <x v="6"/>
    <n v="179.9"/>
    <x v="22"/>
    <s v="August 30, 2002 (United States)"/>
    <x v="39"/>
    <n v="20000"/>
    <s v="William Malone"/>
    <s v="Moshe Diamant"/>
    <s v="Stephen Dorff"/>
    <s v="United Kingdom"/>
    <n v="40000000"/>
    <n v="18902015"/>
    <n v="1680075.3451086956"/>
    <n v="-1.1161765028754871"/>
    <s v="MDP Worldwide"/>
    <n v="101"/>
  </r>
  <r>
    <s v="Morvern Callar"/>
    <x v="0"/>
    <x v="0"/>
    <n v="179.9"/>
    <x v="22"/>
    <s v="November 1, 2002 (United Kingdom)"/>
    <x v="8"/>
    <n v="9500"/>
    <s v="Lynne Ramsay"/>
    <s v="Lynne Ramsay"/>
    <s v="Samantha Morton"/>
    <s v="United Kingdom"/>
    <m/>
    <n v="772336"/>
    <n v="68647.849011857703"/>
    <n v="1"/>
    <s v="Alliance Atlantis Motion Picture Production"/>
    <n v="97"/>
  </r>
  <r>
    <s v="No Good Deed"/>
    <x v="0"/>
    <x v="6"/>
    <n v="179.9"/>
    <x v="22"/>
    <s v="November 20, 2014 (Germany)"/>
    <x v="20"/>
    <n v="7100"/>
    <s v="Bob Rafelson"/>
    <s v="Dashiell Hammett"/>
    <s v="Samuel L. Jackson"/>
    <s v="Germany"/>
    <n v="12000000"/>
    <n v="1440653"/>
    <n v="128050.13572134388"/>
    <n v="-7.329556111013547"/>
    <s v="ApolloMedia Distribution"/>
    <n v="97"/>
  </r>
  <r>
    <s v="Darkness"/>
    <x v="8"/>
    <x v="4"/>
    <n v="179.9"/>
    <x v="22"/>
    <s v="December 25, 2004 (United States)"/>
    <x v="20"/>
    <n v="19000"/>
    <s v="Jaume BalaguerÃ³"/>
    <s v="Jaume BalaguerÃ³"/>
    <s v="Anna Paquin"/>
    <s v="United States"/>
    <n v="10600000"/>
    <n v="33988736"/>
    <n v="3021034.3905138341"/>
    <n v="0.68813197407517601"/>
    <s v="Castelao Producciones"/>
    <n v="88"/>
  </r>
  <r>
    <s v="Analyze That"/>
    <x v="0"/>
    <x v="3"/>
    <n v="179.9"/>
    <x v="22"/>
    <s v="December 6, 2002 (United States)"/>
    <x v="23"/>
    <n v="83000"/>
    <s v="Harold Ramis"/>
    <s v="Kenneth Lonergan"/>
    <s v="Robert De Niro"/>
    <s v="United States"/>
    <n v="60000000"/>
    <n v="55003135"/>
    <n v="4888865.6059782607"/>
    <n v="-9.0846912635070706E-2"/>
    <s v="Warner Bros."/>
    <n v="96"/>
  </r>
  <r>
    <s v="The Banger Sisters"/>
    <x v="0"/>
    <x v="3"/>
    <n v="179.9"/>
    <x v="22"/>
    <s v="September 20, 2002 (United States)"/>
    <x v="41"/>
    <n v="15000"/>
    <s v="Bob Dolman"/>
    <s v="Bob Dolman"/>
    <s v="Susan Sarandon"/>
    <s v="United States"/>
    <n v="10000000"/>
    <n v="38068353"/>
    <n v="3383644.6169466404"/>
    <n v="0.73731461405750864"/>
    <s v="Fox Searchlight Pictures"/>
    <n v="98"/>
  </r>
  <r>
    <s v="Demonlover"/>
    <x v="0"/>
    <x v="0"/>
    <n v="179.9"/>
    <x v="22"/>
    <s v="November 6, 2002 (France)"/>
    <x v="23"/>
    <n v="5100"/>
    <s v="Olivier Assayas"/>
    <s v="Olivier Assayas"/>
    <s v="Connie Nielsen"/>
    <s v="France"/>
    <m/>
    <n v="462976"/>
    <n v="41150.88063241107"/>
    <n v="1"/>
    <s v="Citizen Films"/>
    <n v="129"/>
  </r>
  <r>
    <s v="The Wild Thornberrys"/>
    <x v="1"/>
    <x v="10"/>
    <n v="179.9"/>
    <x v="22"/>
    <s v="December 20, 2002 (United States)"/>
    <x v="41"/>
    <n v="14000"/>
    <s v="Cathy Malkasian"/>
    <s v="Arlene Klasky"/>
    <s v="Tim Curry"/>
    <s v="United States"/>
    <n v="25000000"/>
    <n v="60694737"/>
    <n v="5394754.5386857707"/>
    <n v="0.58810267190053067"/>
    <s v="Paramount Pictures"/>
    <n v="85"/>
  </r>
  <r>
    <s v="The Adventures of Pluto Nash"/>
    <x v="8"/>
    <x v="2"/>
    <n v="179.9"/>
    <x v="22"/>
    <s v="August 16, 2002 (United States)"/>
    <x v="51"/>
    <n v="25000"/>
    <s v="Ron Underwood"/>
    <s v="Neil Cuthbert"/>
    <s v="Eddie Murphy"/>
    <s v="United States"/>
    <n v="100000000"/>
    <n v="7103973"/>
    <n v="631425.26813241106"/>
    <n v="-13.076630077282108"/>
    <s v="Castle Rock Entertainment"/>
    <n v="95"/>
  </r>
  <r>
    <s v="Bloody Sunday"/>
    <x v="0"/>
    <x v="0"/>
    <n v="179.9"/>
    <x v="22"/>
    <s v="April 19, 2002 (Portugal)"/>
    <x v="37"/>
    <n v="24000"/>
    <s v="Paul Greengrass"/>
    <s v="Paul Greengrass"/>
    <s v="James Nesbitt"/>
    <s v="United Kingdom"/>
    <m/>
    <n v="1758689"/>
    <n v="156318.25647233202"/>
    <n v="1"/>
    <s v="BÃ³rd ScannÃ¡n na hÃ‰ireann"/>
    <n v="107"/>
  </r>
  <r>
    <s v="Eight Crazy Nights"/>
    <x v="8"/>
    <x v="10"/>
    <n v="179.9"/>
    <x v="22"/>
    <s v="November 27, 2002 (United States)"/>
    <x v="11"/>
    <n v="22000"/>
    <s v="Seth Kearsley"/>
    <s v="Brooks Arthur"/>
    <s v="Adam Sandler"/>
    <s v="United States"/>
    <n v="34000000"/>
    <n v="23833131"/>
    <n v="2118369.6970849801"/>
    <n v="-0.42658553758631207"/>
    <s v="Happy Madison Productions"/>
    <n v="76"/>
  </r>
  <r>
    <s v="Full Frontal"/>
    <x v="0"/>
    <x v="3"/>
    <n v="179.9"/>
    <x v="22"/>
    <s v="August 2, 2002 (United States)"/>
    <x v="32"/>
    <n v="9500"/>
    <s v="Steven Soderbergh"/>
    <s v="Coleman Hough"/>
    <s v="Julia Roberts"/>
    <s v="United States"/>
    <n v="2000000"/>
    <n v="3438804"/>
    <n v="305652.58873517788"/>
    <n v="0.41840244457084497"/>
    <s v="Miramax"/>
    <n v="101"/>
  </r>
  <r>
    <s v="Moonlight Mile"/>
    <x v="8"/>
    <x v="0"/>
    <n v="179.9"/>
    <x v="22"/>
    <s v="October 4, 2002 (United States)"/>
    <x v="14"/>
    <n v="14000"/>
    <s v="Brad Silberling"/>
    <s v="Brad Silberling"/>
    <s v="Jake Gyllenhaal"/>
    <s v="United States"/>
    <n v="21000000"/>
    <n v="10011050"/>
    <n v="889816.15365612647"/>
    <n v="-1.0976820613222389"/>
    <s v="Touchstone Pictures"/>
    <n v="117"/>
  </r>
  <r>
    <s v="Half Past Dead"/>
    <x v="8"/>
    <x v="2"/>
    <n v="179.9"/>
    <x v="22"/>
    <s v="November 15, 2002 (United States)"/>
    <x v="26"/>
    <n v="15000"/>
    <s v="Don Michael Paul"/>
    <s v="Don Michael Paul"/>
    <s v="Morris Chestnut"/>
    <s v="United States"/>
    <n v="13000000"/>
    <n v="19233280"/>
    <n v="1709519.3043478262"/>
    <n v="0.32408824703846667"/>
    <s v="Screen Gems"/>
    <n v="98"/>
  </r>
  <r>
    <s v="Life or Something Like It"/>
    <x v="8"/>
    <x v="3"/>
    <n v="179.9"/>
    <x v="22"/>
    <s v="April 26, 2002 (United States)"/>
    <x v="1"/>
    <n v="24000"/>
    <s v="Stephen Herek"/>
    <s v="John Scott Shepherd"/>
    <s v="Angelina Jolie"/>
    <s v="United States"/>
    <n v="40000000"/>
    <n v="16872671"/>
    <n v="1499700.3522233202"/>
    <n v="-1.3706975617553379"/>
    <s v="New Regency Productions"/>
    <n v="103"/>
  </r>
  <r>
    <s v="Showtime"/>
    <x v="8"/>
    <x v="2"/>
    <n v="179.9"/>
    <x v="22"/>
    <s v="March 15, 2002 (United States)"/>
    <x v="30"/>
    <n v="61000"/>
    <s v="Tom Dey"/>
    <s v="Jorge Saralegui"/>
    <s v="Robert De Niro"/>
    <s v="United States"/>
    <n v="85000000"/>
    <n v="77885672"/>
    <n v="6922743.2770750988"/>
    <n v="-9.134321907115342E-2"/>
    <s v="Material"/>
    <n v="95"/>
  </r>
  <r>
    <s v="Open Hearts"/>
    <x v="0"/>
    <x v="0"/>
    <n v="179.9"/>
    <x v="22"/>
    <s v="September 6, 2002 (Denmark)"/>
    <x v="24"/>
    <n v="9800"/>
    <s v="Susanne Bier"/>
    <s v="Susanne Bier"/>
    <s v="Sonja Richter"/>
    <s v="Denmark"/>
    <m/>
    <n v="1692272"/>
    <n v="150414.88774703557"/>
    <n v="1"/>
    <s v="Det Danske Filminstitut"/>
    <n v="113"/>
  </r>
  <r>
    <s v="Ted Bundy"/>
    <x v="0"/>
    <x v="5"/>
    <n v="179.9"/>
    <x v="22"/>
    <s v="November 22, 2002 (United Kingdom)"/>
    <x v="1"/>
    <n v="7300"/>
    <s v="Matthew Bright"/>
    <s v="Stephen Johnston"/>
    <s v="Michael Reilly Burke"/>
    <s v="United Kingdom"/>
    <n v="1200000"/>
    <n v="68716"/>
    <n v="6107.7116600790514"/>
    <n v="-16.463181791722452"/>
    <s v="First Look International"/>
    <n v="99"/>
  </r>
  <r>
    <s v="Sex Is Comedy"/>
    <x v="0"/>
    <x v="3"/>
    <n v="179.9"/>
    <x v="22"/>
    <s v="June 5, 2002 (France)"/>
    <x v="41"/>
    <n v="2800"/>
    <s v="Catherine Breillat"/>
    <s v="Catherine Breillat"/>
    <s v="Anne Parillaud"/>
    <s v="France"/>
    <m/>
    <n v="411830"/>
    <n v="36604.850296442688"/>
    <n v="1"/>
    <s v="Arte France CinÃ©ma"/>
    <n v="92"/>
  </r>
  <r>
    <s v="Ballistic: Ecks vs. Sever"/>
    <x v="0"/>
    <x v="2"/>
    <n v="179.9"/>
    <x v="22"/>
    <s v="September 20, 2002 (United States)"/>
    <x v="47"/>
    <n v="19000"/>
    <s v="Wych Kaosayananda"/>
    <s v="Alan B. McElroy"/>
    <s v="Antonio Banderas"/>
    <s v="United States"/>
    <n v="70000000"/>
    <n v="20154899"/>
    <n v="1791435.9338438734"/>
    <n v="-2.4731010063607859"/>
    <s v="Franchise Pictures"/>
    <n v="91"/>
  </r>
  <r>
    <s v="Brown Sugar"/>
    <x v="8"/>
    <x v="3"/>
    <n v="179.9"/>
    <x v="22"/>
    <s v="October 11, 2002 (United States)"/>
    <x v="16"/>
    <n v="8700"/>
    <s v="Rick Famuyiwa"/>
    <s v="Michael Elliot"/>
    <s v="Taye Diggs"/>
    <s v="United States"/>
    <n v="8000000"/>
    <n v="28316451"/>
    <n v="2516862.4184288536"/>
    <n v="0.71747871934939866"/>
    <s v="Fox Searchlight Pictures"/>
    <n v="109"/>
  </r>
  <r>
    <s v="Deuces Wild"/>
    <x v="0"/>
    <x v="2"/>
    <n v="179.9"/>
    <x v="22"/>
    <s v="May 3, 2002 (United States)"/>
    <x v="41"/>
    <n v="7100"/>
    <s v="Scott Kalvert"/>
    <s v="Paul Kimatian"/>
    <s v="Stephen Dorff"/>
    <s v="United States"/>
    <n v="10000000"/>
    <n v="6282446"/>
    <n v="558405.15583003953"/>
    <n v="-0.5917367216526811"/>
    <s v="CineWild"/>
    <n v="96"/>
  </r>
  <r>
    <s v="Pinocchio"/>
    <x v="2"/>
    <x v="3"/>
    <n v="179.9"/>
    <x v="22"/>
    <s v="December 25, 2002 (United States)"/>
    <x v="44"/>
    <n v="7900"/>
    <s v="Roberto Benigni"/>
    <s v="Roberto Benigni"/>
    <s v="Roberto Benigni"/>
    <s v="Italy"/>
    <m/>
    <n v="44310395"/>
    <n v="3938458.52791502"/>
    <n v="1"/>
    <s v="Melampo Cinematografica"/>
    <n v="108"/>
  </r>
  <r>
    <s v="The Emperor's Club"/>
    <x v="8"/>
    <x v="0"/>
    <n v="179.9"/>
    <x v="22"/>
    <s v="November 22, 2002 (United States)"/>
    <x v="15"/>
    <n v="17000"/>
    <s v="Michael Hoffman"/>
    <s v="Ethan Canin"/>
    <s v="Kevin Kline"/>
    <s v="United States"/>
    <n v="12500000"/>
    <n v="16318449"/>
    <n v="1450439.2169466403"/>
    <n v="0.23399582889280715"/>
    <s v="Beacon Communications"/>
    <n v="109"/>
  </r>
  <r>
    <s v="All or Nothing"/>
    <x v="0"/>
    <x v="0"/>
    <n v="179.9"/>
    <x v="22"/>
    <s v="October 18, 2002 (United Kingdom)"/>
    <x v="24"/>
    <n v="10000"/>
    <s v="Mike Leigh"/>
    <s v="Mike Leigh"/>
    <s v="Timothy Spall"/>
    <s v="United Kingdom"/>
    <n v="9000000"/>
    <n v="2845696"/>
    <n v="252935.13359683796"/>
    <n v="-2.1626709247930909"/>
    <s v="Les Films Alain Sarde"/>
    <n v="128"/>
  </r>
  <r>
    <s v="Sweet Sixteen"/>
    <x v="0"/>
    <x v="6"/>
    <n v="179.9"/>
    <x v="22"/>
    <s v="October 4, 2002 (United Kingdom)"/>
    <x v="34"/>
    <n v="13000"/>
    <s v="Ken Loach"/>
    <s v="Paul Laverty"/>
    <s v="Martin Compston"/>
    <s v="United Kingdom"/>
    <m/>
    <n v="3633509"/>
    <n v="322958.63097826089"/>
    <n v="1"/>
    <s v="Alta Films"/>
    <n v="106"/>
  </r>
  <r>
    <s v="Real Women Have Curves"/>
    <x v="8"/>
    <x v="3"/>
    <n v="179.9"/>
    <x v="22"/>
    <s v="November 8, 2002 (United States)"/>
    <x v="15"/>
    <n v="7200"/>
    <s v="Patricia Cardoso"/>
    <s v="Josefina Lopez"/>
    <s v="America Ferrera"/>
    <s v="United States"/>
    <n v="3000000"/>
    <n v="7777790"/>
    <n v="691316.41353754944"/>
    <n v="0.61428632040721076"/>
    <s v="HBO Films"/>
    <n v="90"/>
  </r>
  <r>
    <s v="The Crocodile Hunter: Collision Course"/>
    <x v="1"/>
    <x v="2"/>
    <n v="179.9"/>
    <x v="22"/>
    <s v="July 12, 2002 (United States)"/>
    <x v="20"/>
    <n v="6400"/>
    <s v="John Stainton"/>
    <s v="John Stainton"/>
    <s v="Steve Irwin"/>
    <s v="Australia"/>
    <n v="12000000"/>
    <n v="33082548"/>
    <n v="2940489.3207509881"/>
    <n v="0.63727098650321612"/>
    <s v="Metro-Goldwyn-Mayer (MGM)"/>
    <n v="90"/>
  </r>
  <r>
    <s v="Possession"/>
    <x v="8"/>
    <x v="0"/>
    <n v="179.9"/>
    <x v="22"/>
    <s v="August 30, 2002 (United States)"/>
    <x v="21"/>
    <n v="13000"/>
    <s v="Neil LaBute"/>
    <s v="A.S. Byatt"/>
    <s v="Gwyneth Paltrow"/>
    <s v="United Kingdom"/>
    <n v="25000000"/>
    <n v="14815898"/>
    <n v="1316887.3765810276"/>
    <n v="-0.68737662745788342"/>
    <s v="Focus Features"/>
    <n v="102"/>
  </r>
  <r>
    <s v="City by the Sea"/>
    <x v="0"/>
    <x v="6"/>
    <n v="179.9"/>
    <x v="22"/>
    <s v="September 6, 2002 (United States)"/>
    <x v="10"/>
    <n v="24000"/>
    <s v="Michael Caton-Jones"/>
    <s v="Mike McAlary"/>
    <s v="Robert De Niro"/>
    <s v="United States"/>
    <n v="40000000"/>
    <n v="29676703"/>
    <n v="2637766.2399703558"/>
    <n v="-0.34785862162653308"/>
    <s v="Franchise Pictures"/>
    <n v="108"/>
  </r>
  <r>
    <s v="Heaven"/>
    <x v="0"/>
    <x v="6"/>
    <n v="179.9"/>
    <x v="22"/>
    <s v="February 21, 2002 (Germany)"/>
    <x v="9"/>
    <n v="24000"/>
    <s v="Tom Tykwer"/>
    <s v="Krzysztof Kieslowski"/>
    <s v="Cate Blanchett"/>
    <s v="United Kingdom"/>
    <n v="11000000"/>
    <n v="4247089"/>
    <n v="377495.70706521737"/>
    <n v="-1.5900092981333802"/>
    <s v="Miramax"/>
    <n v="97"/>
  </r>
  <r>
    <s v="XX/XY"/>
    <x v="0"/>
    <x v="0"/>
    <n v="179.9"/>
    <x v="22"/>
    <s v="July 18, 2003 (Portugal)"/>
    <x v="23"/>
    <n v="3100"/>
    <s v="Austin Chick"/>
    <s v="Austin Chick"/>
    <s v="Mark Ruffalo"/>
    <s v="United States"/>
    <m/>
    <n v="104130"/>
    <n v="9255.428359683794"/>
    <n v="1"/>
    <s v="Intrinsic Value Films"/>
    <n v="91"/>
  </r>
  <r>
    <s v="Sonny"/>
    <x v="0"/>
    <x v="6"/>
    <n v="179.9"/>
    <x v="22"/>
    <s v="March 21, 2003 (Greece)"/>
    <x v="41"/>
    <n v="4000"/>
    <s v="Nicolas Cage"/>
    <s v="John Carlen"/>
    <s v="James Franco"/>
    <s v="United States"/>
    <m/>
    <n v="132221"/>
    <n v="11752.25192687747"/>
    <n v="1"/>
    <s v="Gold Circle Films"/>
    <n v="110"/>
  </r>
  <r>
    <s v="Kill Bill: Vol. 1"/>
    <x v="0"/>
    <x v="2"/>
    <n v="184"/>
    <x v="23"/>
    <s v="October 10, 2003 (United States)"/>
    <x v="31"/>
    <n v="1000000"/>
    <s v="Quentin Tarantino"/>
    <s v="Quentin Tarantino"/>
    <s v="Uma Thurman"/>
    <s v="United States"/>
    <n v="30000000"/>
    <n v="180906076"/>
    <n v="16446006.90909091"/>
    <n v="0.8341680906284209"/>
    <s v="Miramax"/>
    <n v="111"/>
  </r>
  <r>
    <s v="Pirates of the Caribbean: the Curse of the Black Pearl"/>
    <x v="8"/>
    <x v="2"/>
    <n v="184"/>
    <x v="23"/>
    <s v="July 9, 2003 (United States)"/>
    <x v="45"/>
    <n v="1000000"/>
    <s v="Gore Verbinski"/>
    <s v="Ted Elliott"/>
    <s v="Johnny Depp"/>
    <s v="United States"/>
    <n v="140000000"/>
    <n v="654264015"/>
    <n v="59478546.81818182"/>
    <n v="0.7860191042296587"/>
    <s v="Walt Disney Pictures"/>
    <n v="143"/>
  </r>
  <r>
    <s v="The Lord of the Rings: The Return of the King"/>
    <x v="8"/>
    <x v="2"/>
    <n v="184"/>
    <x v="23"/>
    <s v="December 17, 2003 (United States)"/>
    <x v="61"/>
    <n v="1700000"/>
    <s v="Peter Jackson"/>
    <s v="J.R.R. Tolkien"/>
    <s v="Elijah Wood"/>
    <s v="New Zealand"/>
    <n v="94000000"/>
    <n v="1146030912"/>
    <n v="104184628.36363636"/>
    <n v="0.91797777964299798"/>
    <s v="New Line Cinema"/>
    <n v="201"/>
  </r>
  <r>
    <s v="Old School"/>
    <x v="0"/>
    <x v="3"/>
    <n v="184"/>
    <x v="23"/>
    <s v="February 21, 2003 (United States)"/>
    <x v="12"/>
    <n v="219000"/>
    <s v="Todd Phillips"/>
    <s v="Court Crandall"/>
    <s v="Luke Wilson"/>
    <s v="United States"/>
    <n v="24000000"/>
    <n v="87135520"/>
    <n v="7921410.9090909092"/>
    <n v="0.72456697337664366"/>
    <s v="Dreamworks Pictures"/>
    <n v="88"/>
  </r>
  <r>
    <s v="Mystic River"/>
    <x v="0"/>
    <x v="6"/>
    <n v="184"/>
    <x v="23"/>
    <s v="October 15, 2003 (United States)"/>
    <x v="6"/>
    <n v="430000"/>
    <s v="Clint Eastwood"/>
    <s v="Brian Helgeland"/>
    <s v="Sean Penn"/>
    <s v="United States"/>
    <n v="25000000"/>
    <n v="156595191"/>
    <n v="14235926.454545455"/>
    <n v="0.8403526963992145"/>
    <s v="Warner Bros."/>
    <n v="138"/>
  </r>
  <r>
    <s v="Love Actually"/>
    <x v="0"/>
    <x v="3"/>
    <n v="184"/>
    <x v="23"/>
    <s v="November 14, 2003 (United States)"/>
    <x v="37"/>
    <n v="444000"/>
    <s v="Richard Curtis"/>
    <s v="Richard Curtis"/>
    <s v="Hugh Grant"/>
    <s v="United Kingdom"/>
    <n v="40000000"/>
    <n v="245203167"/>
    <n v="22291197"/>
    <n v="0.83686996995434404"/>
    <s v="Universal Pictures"/>
    <n v="135"/>
  </r>
  <r>
    <s v="The Life of David Gale"/>
    <x v="0"/>
    <x v="6"/>
    <n v="184"/>
    <x v="23"/>
    <s v="February 21, 2003 (United States)"/>
    <x v="24"/>
    <n v="114000"/>
    <s v="Alan Parker"/>
    <s v="Charles Randolph"/>
    <s v="Kevin Spacey"/>
    <s v="United States"/>
    <n v="38000000"/>
    <n v="38955598"/>
    <n v="3541418"/>
    <n v="2.4530441042132121E-2"/>
    <s v="Universal Pictures"/>
    <n v="130"/>
  </r>
  <r>
    <s v="2 Fast 2 Furious"/>
    <x v="8"/>
    <x v="2"/>
    <n v="184"/>
    <x v="23"/>
    <s v="June 6, 2003 (United States)"/>
    <x v="23"/>
    <n v="259000"/>
    <s v="John Singleton"/>
    <s v="Gary Scott Thompson"/>
    <s v="Paul Walker"/>
    <s v="United States"/>
    <n v="76000000"/>
    <n v="236350661"/>
    <n v="21486423.727272727"/>
    <n v="0.67844388639133102"/>
    <s v="Universal Pictures"/>
    <n v="107"/>
  </r>
  <r>
    <s v="Underworld"/>
    <x v="0"/>
    <x v="2"/>
    <n v="184"/>
    <x v="23"/>
    <s v="September 19, 2003 (United States)"/>
    <x v="9"/>
    <n v="258000"/>
    <s v="Len Wiseman"/>
    <s v="Kevin Grevioux"/>
    <s v="Kate Beckinsale"/>
    <s v="United States"/>
    <n v="22000000"/>
    <n v="95708457"/>
    <n v="8700768.8181818184"/>
    <n v="0.77013525565457608"/>
    <s v="Lakeshore Entertainment"/>
    <n v="121"/>
  </r>
  <r>
    <s v="Oldboy"/>
    <x v="0"/>
    <x v="2"/>
    <n v="184"/>
    <x v="23"/>
    <s v="November 21, 2003 (South Korea)"/>
    <x v="0"/>
    <n v="532000"/>
    <s v="Park Chan-Wook"/>
    <s v="Garon Tsuchiya"/>
    <s v="Choi Min-sik"/>
    <s v="South Korea"/>
    <n v="3000000"/>
    <n v="15189934"/>
    <n v="1380903.0909090911"/>
    <n v="0.80250078769269173"/>
    <s v="Show East"/>
    <n v="120"/>
  </r>
  <r>
    <s v="Lost in Translation"/>
    <x v="0"/>
    <x v="3"/>
    <n v="184"/>
    <x v="23"/>
    <s v="October 3, 2003 (United States)"/>
    <x v="3"/>
    <n v="426000"/>
    <s v="Sofia Coppola"/>
    <s v="Sofia Coppola"/>
    <s v="Bill Murray"/>
    <s v="United States"/>
    <n v="4000000"/>
    <n v="118686937"/>
    <n v="10789721.545454545"/>
    <n v="0.96629789173849856"/>
    <s v="Focus Features"/>
    <n v="102"/>
  </r>
  <r>
    <s v="Looney Tunes: Back in Action"/>
    <x v="1"/>
    <x v="10"/>
    <n v="184"/>
    <x v="23"/>
    <s v="November 14, 2003 (United States)"/>
    <x v="46"/>
    <n v="35000"/>
    <s v="Joe Dante"/>
    <s v="Larry Doyle"/>
    <s v="Brendan Fraser"/>
    <s v="Germany"/>
    <n v="80000000"/>
    <n v="68514844"/>
    <n v="6228622.1818181816"/>
    <n v="-0.16763018536537863"/>
    <s v="Warner Bros."/>
    <n v="91"/>
  </r>
  <r>
    <s v="Big Fish"/>
    <x v="8"/>
    <x v="1"/>
    <n v="184"/>
    <x v="23"/>
    <s v="January 9, 2004 (United States)"/>
    <x v="45"/>
    <n v="422000"/>
    <s v="Tim Burton"/>
    <s v="Daniel Wallace"/>
    <s v="Ewan McGregor"/>
    <s v="United States"/>
    <n v="70000000"/>
    <n v="123218424"/>
    <n v="11201674.90909091"/>
    <n v="0.43190313812161729"/>
    <s v="Columbia Pictures"/>
    <n v="125"/>
  </r>
  <r>
    <s v="The Matrix Reloaded"/>
    <x v="0"/>
    <x v="2"/>
    <n v="184"/>
    <x v="23"/>
    <s v="May 15, 2003 (United States)"/>
    <x v="13"/>
    <n v="529000"/>
    <s v="Lana Wachowski"/>
    <s v="Lilly Wachowski"/>
    <s v="Keanu Reeves"/>
    <s v="United States"/>
    <n v="150000000"/>
    <n v="741847937"/>
    <n v="67440721.545454547"/>
    <n v="0.79780222803261636"/>
    <s v="Warner Bros."/>
    <n v="138"/>
  </r>
  <r>
    <s v="The Dreamers"/>
    <x v="5"/>
    <x v="0"/>
    <n v="184"/>
    <x v="23"/>
    <s v="February 20, 2004 (United States)"/>
    <x v="13"/>
    <n v="114000"/>
    <s v="Bernardo Bertolucci"/>
    <s v="Gilbert Adair"/>
    <s v="Michael Pitt"/>
    <s v="United Kingdom"/>
    <n v="15000000"/>
    <n v="24152155"/>
    <n v="2195650.4545454546"/>
    <n v="0.37893740744873489"/>
    <s v="Recorded Picture Company (RPC)"/>
    <n v="115"/>
  </r>
  <r>
    <s v="Memories of Murder"/>
    <x v="4"/>
    <x v="6"/>
    <n v="184"/>
    <x v="23"/>
    <s v="May 2, 2003 (South Korea)"/>
    <x v="31"/>
    <n v="152000"/>
    <s v="Bong Joon Ho"/>
    <s v="Bong Joon Ho"/>
    <s v="Kang-ho Song"/>
    <s v="South Korea"/>
    <n v="2800000"/>
    <n v="1162593"/>
    <n v="105690.27272727274"/>
    <n v="-1.4084094777794121"/>
    <s v="CJ Entertainment"/>
    <n v="132"/>
  </r>
  <r>
    <s v="Finding Nemo"/>
    <x v="2"/>
    <x v="10"/>
    <n v="184"/>
    <x v="23"/>
    <s v="May 30, 2003 (United States)"/>
    <x v="31"/>
    <n v="972000"/>
    <s v="Andrew Stanton"/>
    <s v="Andrew Stanton"/>
    <s v="Albert Brooks"/>
    <s v="United States"/>
    <n v="94000000"/>
    <n v="940352645"/>
    <n v="85486604.090909094"/>
    <n v="0.90003750135673832"/>
    <s v="Pixar Animation Studios"/>
    <n v="100"/>
  </r>
  <r>
    <s v="Hulk"/>
    <x v="8"/>
    <x v="2"/>
    <n v="184"/>
    <x v="23"/>
    <s v="June 20, 2003 (United States)"/>
    <x v="41"/>
    <n v="255000"/>
    <s v="Ang Lee"/>
    <s v="Stan Lee"/>
    <s v="Eric Bana"/>
    <s v="United States"/>
    <n v="137000000"/>
    <n v="245285165"/>
    <n v="22298651.363636363"/>
    <n v="0.44146642541549547"/>
    <s v="Universal Pictures"/>
    <n v="138"/>
  </r>
  <r>
    <s v="School of Rock"/>
    <x v="8"/>
    <x v="3"/>
    <n v="184"/>
    <x v="23"/>
    <s v="October 3, 2003 (United States)"/>
    <x v="12"/>
    <n v="283000"/>
    <s v="Richard Linklater"/>
    <s v="Mike White"/>
    <s v="Jack Black"/>
    <s v="United States"/>
    <n v="35000000"/>
    <n v="131095990"/>
    <n v="11917817.272727273"/>
    <n v="0.73302005652499358"/>
    <s v="Paramount Pictures"/>
    <n v="109"/>
  </r>
  <r>
    <s v="Thirteen"/>
    <x v="0"/>
    <x v="0"/>
    <n v="184"/>
    <x v="23"/>
    <s v="September 19, 2003 (United States)"/>
    <x v="8"/>
    <n v="81000"/>
    <s v="Catherine Hardwicke"/>
    <s v="Catherine Hardwicke"/>
    <s v="Evan Rachel Wood"/>
    <s v="United States"/>
    <n v="2000000"/>
    <n v="10128960"/>
    <n v="920814.54545454553"/>
    <n v="0.80254636211417563"/>
    <s v="Fox Searchlight Pictures"/>
    <n v="100"/>
  </r>
  <r>
    <s v="Wrong Turn"/>
    <x v="0"/>
    <x v="4"/>
    <n v="184"/>
    <x v="23"/>
    <s v="May 30, 2003 (United States)"/>
    <x v="10"/>
    <n v="113000"/>
    <s v="Rob Schmidt"/>
    <s v="Alan B. McElroy"/>
    <s v="Eliza Dushku"/>
    <s v="Canada"/>
    <n v="12600000"/>
    <n v="28650575"/>
    <n v="2604597.7272727275"/>
    <n v="0.56021825041905793"/>
    <s v="Summit Entertainment"/>
    <n v="84"/>
  </r>
  <r>
    <s v="The Italian Job"/>
    <x v="8"/>
    <x v="2"/>
    <n v="184"/>
    <x v="23"/>
    <s v="May 30, 2003 (United States)"/>
    <x v="9"/>
    <n v="350000"/>
    <s v="F. Gary Gray"/>
    <s v="Troy Kennedy-Martin"/>
    <s v="Donald Sutherland"/>
    <s v="United States"/>
    <n v="60000000"/>
    <n v="176070171"/>
    <n v="16006379.181818182"/>
    <n v="0.65922677498847893"/>
    <s v="Paramount Pictures"/>
    <n v="111"/>
  </r>
  <r>
    <s v="Terminator 3: Rise of the Machines"/>
    <x v="0"/>
    <x v="2"/>
    <n v="184"/>
    <x v="23"/>
    <s v="July 2, 2003 (United States)"/>
    <x v="21"/>
    <n v="383000"/>
    <s v="Jonathan Mostow"/>
    <s v="John Brancato"/>
    <s v="Arnold Schwarzenegger"/>
    <s v="United States"/>
    <n v="200000000"/>
    <n v="433371112"/>
    <n v="39397373.81818182"/>
    <n v="0.5385017725870016"/>
    <s v="C-2 Pictures"/>
    <n v="109"/>
  </r>
  <r>
    <s v="Peter Pan"/>
    <x v="1"/>
    <x v="1"/>
    <n v="184"/>
    <x v="23"/>
    <s v="December 25, 2003 (United States)"/>
    <x v="8"/>
    <n v="68000"/>
    <s v="P.J. Hogan"/>
    <s v="J.M. Barrie"/>
    <s v="Jeremy Sumpter"/>
    <s v="United Kingdom"/>
    <n v="100000000"/>
    <n v="121975011"/>
    <n v="11088637.363636363"/>
    <n v="0.18015994276073483"/>
    <s v="Universal Pictures"/>
    <n v="113"/>
  </r>
  <r>
    <s v="Monster"/>
    <x v="0"/>
    <x v="5"/>
    <n v="184"/>
    <x v="23"/>
    <s v="January 30, 2004 (United States)"/>
    <x v="4"/>
    <n v="140000"/>
    <s v="Patty Jenkins"/>
    <s v="Patty Jenkins"/>
    <s v="Charlize Theron"/>
    <s v="United States"/>
    <n v="8000000"/>
    <n v="58469210"/>
    <n v="5315382.7272727275"/>
    <n v="0.86317584930598512"/>
    <s v="Media 8 Entertainment"/>
    <n v="109"/>
  </r>
  <r>
    <s v="The Matrix Revolutions"/>
    <x v="0"/>
    <x v="2"/>
    <n v="184"/>
    <x v="23"/>
    <s v="November 5, 2003 (United States)"/>
    <x v="17"/>
    <n v="459000"/>
    <s v="Lana Wachowski"/>
    <s v="Lilly Wachowski"/>
    <s v="Keanu Reeves"/>
    <s v="United States"/>
    <n v="150000000"/>
    <n v="427344325"/>
    <n v="38849484.090909094"/>
    <n v="0.64899498782392862"/>
    <s v="Warner Bros."/>
    <n v="129"/>
  </r>
  <r>
    <s v="Daredevil"/>
    <x v="8"/>
    <x v="2"/>
    <n v="184"/>
    <x v="23"/>
    <s v="February 14, 2003 (United States)"/>
    <x v="11"/>
    <n v="209000"/>
    <s v="Mark Steven Johnson"/>
    <s v="Mark Steven Johnson"/>
    <s v="Ben Affleck"/>
    <s v="United States"/>
    <n v="78000000"/>
    <n v="179179718"/>
    <n v="16289065.272727273"/>
    <n v="0.56468287331493627"/>
    <s v="Marvel Enterprises"/>
    <n v="103"/>
  </r>
  <r>
    <s v="Master and Commander: the Far Side of the World"/>
    <x v="8"/>
    <x v="2"/>
    <n v="184"/>
    <x v="23"/>
    <s v="November 14, 2003 (United States)"/>
    <x v="34"/>
    <n v="208000"/>
    <s v="Peter Weir"/>
    <s v="Patrick O'Brian"/>
    <s v="Russell Crowe"/>
    <s v="United States"/>
    <n v="150000000"/>
    <n v="211622535"/>
    <n v="19238412.272727273"/>
    <n v="0.29119079874929199"/>
    <s v="Twentieth Century Fox"/>
    <n v="138"/>
  </r>
  <r>
    <s v="The Missing"/>
    <x v="0"/>
    <x v="1"/>
    <n v="184"/>
    <x v="23"/>
    <s v="November 26, 2003 (United States)"/>
    <x v="16"/>
    <n v="34000"/>
    <s v="Ron Howard"/>
    <s v="Thomas Eidson"/>
    <s v="Tommy Lee Jones"/>
    <s v="United States"/>
    <n v="60000000"/>
    <n v="38364277"/>
    <n v="3487661.5454545454"/>
    <n v="-0.56395492608918452"/>
    <s v="Revolution Studios"/>
    <n v="137"/>
  </r>
  <r>
    <s v="The Room"/>
    <x v="0"/>
    <x v="0"/>
    <n v="184"/>
    <x v="23"/>
    <s v="June 27, 2003 (Italy)"/>
    <x v="47"/>
    <n v="84000"/>
    <s v="Tommy Wiseau"/>
    <s v="Tommy Wiseau"/>
    <s v="Tommy Wiseau"/>
    <s v="United States"/>
    <n v="6000000"/>
    <n v="4988181"/>
    <n v="453471"/>
    <n v="-0.2028432809475037"/>
    <s v="Wiseau-Films"/>
    <n v="99"/>
  </r>
  <r>
    <s v="The Texas Chainsaw Massacre"/>
    <x v="0"/>
    <x v="6"/>
    <n v="184"/>
    <x v="23"/>
    <s v="October 17, 2003 (United States)"/>
    <x v="19"/>
    <n v="133000"/>
    <s v="Marcus Nispel"/>
    <s v="Kim Henkel"/>
    <s v="Jessica Biel"/>
    <s v="United States"/>
    <n v="9500000"/>
    <n v="107363905"/>
    <n v="9760355"/>
    <n v="0.91151588608853229"/>
    <s v="New Line Cinema"/>
    <n v="98"/>
  </r>
  <r>
    <s v="S.W.A.T."/>
    <x v="8"/>
    <x v="2"/>
    <n v="184"/>
    <x v="23"/>
    <s v="August 8, 2003 (United States)"/>
    <x v="22"/>
    <n v="141000"/>
    <s v="Clark Johnson"/>
    <s v="Robert Hamner"/>
    <s v="Samuel L. Jackson"/>
    <s v="United States"/>
    <n v="80000000"/>
    <n v="207725639"/>
    <n v="18884149"/>
    <n v="0.61487662098370055"/>
    <s v="Columbia Pictures"/>
    <n v="117"/>
  </r>
  <r>
    <s v="The Last Samurai"/>
    <x v="0"/>
    <x v="2"/>
    <n v="184"/>
    <x v="23"/>
    <s v="December 5, 2003 (United States)"/>
    <x v="3"/>
    <n v="409000"/>
    <s v="Edward Zwick"/>
    <s v="John Logan"/>
    <s v="Tom Cruise"/>
    <s v="United States"/>
    <n v="140000000"/>
    <n v="454627263"/>
    <n v="41329751.18181818"/>
    <n v="0.69205542343376802"/>
    <s v="Warner Bros."/>
    <n v="154"/>
  </r>
  <r>
    <s v="Holes"/>
    <x v="1"/>
    <x v="1"/>
    <n v="184"/>
    <x v="23"/>
    <s v="April 18, 2003 (United States)"/>
    <x v="9"/>
    <n v="81000"/>
    <s v="Andrew Davis"/>
    <s v="Louis Sachar"/>
    <s v="Shia LaBeouf"/>
    <s v="United States"/>
    <n v="20000000"/>
    <n v="71406573"/>
    <n v="6491506.6363636367"/>
    <n v="0.71991373959369254"/>
    <s v="Walt Disney Pictures"/>
    <n v="117"/>
  </r>
  <r>
    <s v="Timeline"/>
    <x v="8"/>
    <x v="2"/>
    <n v="184"/>
    <x v="23"/>
    <s v="November 26, 2003 (United States)"/>
    <x v="46"/>
    <n v="61000"/>
    <s v="Richard Donner"/>
    <s v="Michael Crichton"/>
    <s v="Paul Walker"/>
    <s v="United States"/>
    <n v="80000000"/>
    <n v="43935763"/>
    <n v="3994160.2727272729"/>
    <n v="-0.82084012060971834"/>
    <s v="Paramount Pictures"/>
    <n v="116"/>
  </r>
  <r>
    <s v="X2: X-Men United"/>
    <x v="8"/>
    <x v="2"/>
    <n v="184"/>
    <x v="23"/>
    <s v="May 2, 2003 (United States)"/>
    <x v="34"/>
    <n v="521000"/>
    <s v="Bryan Singer"/>
    <s v="Zak Penn"/>
    <s v="Patrick Stewart"/>
    <s v="United States"/>
    <n v="110000000"/>
    <n v="407711549"/>
    <n v="37064686.272727273"/>
    <n v="0.73020141256778581"/>
    <s v="Twentieth Century Fox"/>
    <n v="134"/>
  </r>
  <r>
    <s v="The Rundown"/>
    <x v="8"/>
    <x v="2"/>
    <n v="184"/>
    <x v="23"/>
    <s v="September 26, 2003 (United States)"/>
    <x v="17"/>
    <n v="103000"/>
    <s v="Peter Berg"/>
    <s v="R.J. Stewart"/>
    <s v="Dwayne Johnson"/>
    <s v="United States"/>
    <n v="85000000"/>
    <n v="80981914"/>
    <n v="7361992.1818181816"/>
    <n v="-4.9617078697349631E-2"/>
    <s v="Columbia Pictures"/>
    <n v="104"/>
  </r>
  <r>
    <s v="House of 1000 Corpses"/>
    <x v="0"/>
    <x v="4"/>
    <n v="184"/>
    <x v="23"/>
    <s v="April 11, 2003 (United States)"/>
    <x v="10"/>
    <n v="80000"/>
    <s v="Rob Zombie"/>
    <s v="Rob Zombie"/>
    <s v="Sid Haig"/>
    <s v="United States"/>
    <n v="7000000"/>
    <n v="16829545"/>
    <n v="1529958.6363636365"/>
    <n v="0.58406480983294562"/>
    <s v="Spectacle Entertainment Group"/>
    <n v="89"/>
  </r>
  <r>
    <s v="Identity"/>
    <x v="0"/>
    <x v="16"/>
    <n v="184"/>
    <x v="23"/>
    <s v="April 25, 2003 (United States)"/>
    <x v="4"/>
    <n v="233000"/>
    <s v="James Mangold"/>
    <s v="Michael Cooney"/>
    <s v="John Cusack"/>
    <s v="United States"/>
    <n v="28000000"/>
    <n v="90259536"/>
    <n v="8205412.3636363642"/>
    <n v="0.6897834706351692"/>
    <s v="Columbia Pictures"/>
    <n v="90"/>
  </r>
  <r>
    <s v="Once Upon a Time in Mexico"/>
    <x v="0"/>
    <x v="2"/>
    <n v="184"/>
    <x v="23"/>
    <s v="September 12, 2003 (United States)"/>
    <x v="5"/>
    <n v="156000"/>
    <s v="Robert Rodriguez"/>
    <s v="Robert Rodriguez"/>
    <s v="Antonio Banderas"/>
    <s v="United States"/>
    <n v="29000000"/>
    <n v="98769390"/>
    <n v="8979035.4545454551"/>
    <n v="0.70638676618332863"/>
    <s v="Columbia Pictures"/>
    <n v="102"/>
  </r>
  <r>
    <s v="Swimming Pool"/>
    <x v="3"/>
    <x v="6"/>
    <n v="184"/>
    <x v="23"/>
    <s v="August 1, 2003 (United States)"/>
    <x v="17"/>
    <n v="43000"/>
    <s v="FranÃ§ois Ozon"/>
    <s v="FranÃ§ois Ozon"/>
    <s v="Charlotte Rampling"/>
    <s v="France"/>
    <m/>
    <n v="22441497"/>
    <n v="2040136.0909090911"/>
    <n v="1"/>
    <s v="FidÃ©litÃ© Productions"/>
    <n v="102"/>
  </r>
  <r>
    <s v="Cold Mountain"/>
    <x v="0"/>
    <x v="1"/>
    <n v="184"/>
    <x v="23"/>
    <s v="December 25, 2003 (United States)"/>
    <x v="13"/>
    <n v="142000"/>
    <s v="Anthony Minghella"/>
    <s v="Charles Frazier"/>
    <s v="Jude Law"/>
    <s v="United States"/>
    <n v="79000000"/>
    <n v="173013509"/>
    <n v="15728500.818181818"/>
    <n v="0.54338825646267885"/>
    <s v="Miramax"/>
    <n v="154"/>
  </r>
  <r>
    <s v="Cheaper by the Dozen"/>
    <x v="1"/>
    <x v="3"/>
    <n v="184"/>
    <x v="23"/>
    <s v="December 25, 2003 (United States)"/>
    <x v="23"/>
    <n v="96000"/>
    <s v="Shawn Levy"/>
    <s v="Frank B. Gilbreth Jr."/>
    <s v="Steve Martin"/>
    <s v="United States"/>
    <n v="40000000"/>
    <n v="190538630"/>
    <n v="17321693.636363637"/>
    <n v="0.79006881701626597"/>
    <s v="Twentieth Century Fox"/>
    <n v="98"/>
  </r>
  <r>
    <s v="In the Cut"/>
    <x v="0"/>
    <x v="16"/>
    <n v="184"/>
    <x v="23"/>
    <s v="October 31, 2003 (United States)"/>
    <x v="11"/>
    <n v="22000"/>
    <s v="Jane Campion"/>
    <s v="Jane Campion"/>
    <s v="Meg Ryan"/>
    <s v="United Kingdom"/>
    <n v="12000000"/>
    <n v="23726793"/>
    <n v="2156981.1818181816"/>
    <n v="0.4942426479634226"/>
    <s v="Screen Gems"/>
    <n v="119"/>
  </r>
  <r>
    <s v="Secondhand Lions"/>
    <x v="1"/>
    <x v="3"/>
    <n v="184"/>
    <x v="23"/>
    <s v="September 19, 2003 (United States)"/>
    <x v="24"/>
    <n v="54000"/>
    <s v="Tim McCanlies"/>
    <s v="Tim McCanlies"/>
    <s v="Haley Joel Osment"/>
    <s v="United States"/>
    <n v="30000000"/>
    <n v="48260279"/>
    <n v="4387298.0909090908"/>
    <n v="0.37837077154071158"/>
    <s v="New Line Cinema"/>
    <n v="109"/>
  </r>
  <r>
    <s v="Scary Movie 3"/>
    <x v="8"/>
    <x v="3"/>
    <n v="184"/>
    <x v="23"/>
    <s v="October 24, 2003 (United States)"/>
    <x v="30"/>
    <n v="140000"/>
    <s v="David Zucker"/>
    <s v="Craig Mazin"/>
    <s v="Anna Faris"/>
    <s v="United States"/>
    <n v="48000000"/>
    <n v="220673217"/>
    <n v="20061201.545454547"/>
    <n v="0.78248379820374847"/>
    <s v="Dimension Films"/>
    <n v="84"/>
  </r>
  <r>
    <s v="How to Lose a Guy in 10 Days"/>
    <x v="8"/>
    <x v="3"/>
    <n v="184"/>
    <x v="23"/>
    <s v="February 7, 2003 (United States)"/>
    <x v="5"/>
    <n v="218000"/>
    <s v="Donald Petrie"/>
    <s v="Michele Alexander"/>
    <s v="Kate Hudson"/>
    <s v="United States"/>
    <n v="50000000"/>
    <n v="177502387"/>
    <n v="16136580.636363637"/>
    <n v="0.71831364724126212"/>
    <s v="Lynda Obst Productions"/>
    <n v="116"/>
  </r>
  <r>
    <s v="The League of Extraordinary Gentlemen"/>
    <x v="8"/>
    <x v="2"/>
    <n v="184"/>
    <x v="23"/>
    <s v="July 11, 2003 (United States)"/>
    <x v="1"/>
    <n v="171000"/>
    <s v="Stephen Norrington"/>
    <s v="Alan Moore"/>
    <s v="Sean Connery"/>
    <s v="United States"/>
    <n v="78000000"/>
    <n v="179265204"/>
    <n v="16296836.727272728"/>
    <n v="0.56489046251273611"/>
    <s v="Angry Films"/>
    <n v="110"/>
  </r>
  <r>
    <s v="What a Girl Wants"/>
    <x v="1"/>
    <x v="3"/>
    <n v="184"/>
    <x v="23"/>
    <s v="April 4, 2003 (United States)"/>
    <x v="1"/>
    <n v="61000"/>
    <s v="Dennie Gordon"/>
    <s v="William Douglas-Home"/>
    <s v="Amanda Bynes"/>
    <s v="United States"/>
    <n v="25000000"/>
    <n v="50732139"/>
    <n v="4612012.6363636367"/>
    <n v="0.50721573162921441"/>
    <s v="Warner Bros."/>
    <n v="105"/>
  </r>
  <r>
    <s v="Bad Boys II"/>
    <x v="0"/>
    <x v="2"/>
    <n v="184"/>
    <x v="23"/>
    <s v="July 18, 2003 (United States)"/>
    <x v="14"/>
    <n v="237000"/>
    <s v="Michael Bay"/>
    <s v="George Gallo"/>
    <s v="Will Smith"/>
    <s v="United States"/>
    <n v="130000000"/>
    <n v="273339556"/>
    <n v="24849050.545454547"/>
    <n v="0.52440107131804958"/>
    <s v="Columbia Pictures"/>
    <n v="147"/>
  </r>
  <r>
    <s v="Open Range"/>
    <x v="0"/>
    <x v="2"/>
    <n v="184"/>
    <x v="23"/>
    <s v="August 15, 2003 (United States)"/>
    <x v="34"/>
    <n v="68000"/>
    <s v="Kevin Costner"/>
    <s v="Lauran Paine"/>
    <s v="Kevin Costner"/>
    <s v="United States"/>
    <n v="22000000"/>
    <n v="68296293"/>
    <n v="6208753.9090909092"/>
    <n v="0.6778741710036883"/>
    <s v="Touchstone Pictures"/>
    <n v="139"/>
  </r>
  <r>
    <s v="Mona Lisa Smile"/>
    <x v="8"/>
    <x v="0"/>
    <n v="184"/>
    <x v="23"/>
    <s v="December 19, 2003 (United States)"/>
    <x v="16"/>
    <n v="79000"/>
    <s v="Mike Newell"/>
    <s v="Lawrence Konner"/>
    <s v="Julia Roberts"/>
    <s v="United States"/>
    <n v="65000000"/>
    <n v="141337989"/>
    <n v="12848908.090909092"/>
    <n v="0.54010948889332222"/>
    <s v="Revolution Studios"/>
    <n v="117"/>
  </r>
  <r>
    <s v="Freddy vs. Jason"/>
    <x v="0"/>
    <x v="2"/>
    <n v="184"/>
    <x v="23"/>
    <s v="August 15, 2003 (United States)"/>
    <x v="46"/>
    <n v="113000"/>
    <s v="Ronny Yu"/>
    <s v="Wes Craven"/>
    <s v="Robert Englund"/>
    <s v="Canada"/>
    <n v="30000000"/>
    <n v="116632628"/>
    <n v="10602966.181818182"/>
    <n v="0.74278209696175246"/>
    <s v="New Line Cinema"/>
    <n v="97"/>
  </r>
  <r>
    <s v="Bruce Almighty"/>
    <x v="8"/>
    <x v="3"/>
    <n v="184"/>
    <x v="23"/>
    <s v="May 23, 2003 (United States)"/>
    <x v="17"/>
    <n v="380000"/>
    <s v="Tom Shadyac"/>
    <s v="Steve Koren"/>
    <s v="Jim Carrey"/>
    <s v="United States"/>
    <n v="81000000"/>
    <n v="484592874"/>
    <n v="44053897.63636364"/>
    <n v="0.83284937863118469"/>
    <s v="Spyglass Entertainment"/>
    <n v="101"/>
  </r>
  <r>
    <s v="Dogville"/>
    <x v="0"/>
    <x v="6"/>
    <n v="184"/>
    <x v="23"/>
    <s v="April 23, 2004 (United States)"/>
    <x v="45"/>
    <n v="141000"/>
    <s v="Lars von Trier"/>
    <s v="Lars von Trier"/>
    <s v="Nicole Kidman"/>
    <s v="Denmark"/>
    <n v="10000000"/>
    <n v="16689283"/>
    <n v="1517207.5454545454"/>
    <n v="0.40081308466037757"/>
    <s v="Zentropa Entertainments"/>
    <n v="178"/>
  </r>
  <r>
    <s v="Elf"/>
    <x v="1"/>
    <x v="1"/>
    <n v="184"/>
    <x v="23"/>
    <s v="November 7, 2003 (United States)"/>
    <x v="9"/>
    <n v="235000"/>
    <s v="Jon Favreau"/>
    <s v="David Berenbaum"/>
    <s v="Will Ferrell"/>
    <s v="United States"/>
    <n v="33000000"/>
    <n v="223853736"/>
    <n v="20350339.636363637"/>
    <n v="0.85258231294384113"/>
    <s v="New Line Cinema"/>
    <n v="97"/>
  </r>
  <r>
    <s v="Freaky Friday"/>
    <x v="1"/>
    <x v="3"/>
    <n v="184"/>
    <x v="23"/>
    <s v="August 6, 2003 (United States)"/>
    <x v="19"/>
    <n v="129000"/>
    <s v="Mark Waters"/>
    <s v="Mary Rodgers"/>
    <s v="Jamie Lee Curtis"/>
    <s v="United States"/>
    <n v="20000000"/>
    <n v="160846332"/>
    <n v="14622393.818181818"/>
    <n v="0.87565771782722401"/>
    <s v="Casual Friday Productions"/>
    <n v="97"/>
  </r>
  <r>
    <s v="Charlie's Angels: Full Throttle"/>
    <x v="8"/>
    <x v="2"/>
    <n v="184"/>
    <x v="23"/>
    <s v="June 27, 2003 (United States)"/>
    <x v="38"/>
    <n v="123000"/>
    <s v="McG"/>
    <s v="Ivan Goff"/>
    <s v="Drew Barrymore"/>
    <s v="United States"/>
    <n v="120000000"/>
    <n v="259175788"/>
    <n v="23561435.272727273"/>
    <n v="0.5369937873980728"/>
    <s v="Columbia Pictures"/>
    <n v="106"/>
  </r>
  <r>
    <s v="Legally Blonde 2"/>
    <x v="8"/>
    <x v="3"/>
    <n v="184"/>
    <x v="23"/>
    <s v="July 2, 2003 (United States)"/>
    <x v="25"/>
    <n v="63000"/>
    <s v="Charles Herman-Wurmfeld"/>
    <s v="Amanda Brown"/>
    <s v="Reese Witherspoon"/>
    <s v="United States"/>
    <n v="45000000"/>
    <n v="124914842"/>
    <n v="11355894.727272728"/>
    <n v="0.63975457776266487"/>
    <s v="Metro-Goldwyn-Mayer (MGM)"/>
    <n v="95"/>
  </r>
  <r>
    <s v="Dickie Roberts: Former Child Star"/>
    <x v="8"/>
    <x v="3"/>
    <n v="184"/>
    <x v="23"/>
    <s v="September 5, 2003 (United States)"/>
    <x v="41"/>
    <n v="14000"/>
    <s v="Sam Weisman"/>
    <s v="Fred Wolf"/>
    <s v="David Spade"/>
    <s v="United States"/>
    <n v="17000000"/>
    <n v="23769505"/>
    <n v="2160864.0909090908"/>
    <n v="0.2847978954547013"/>
    <s v="Paramount Pictures"/>
    <n v="98"/>
  </r>
  <r>
    <s v="Anger Management"/>
    <x v="8"/>
    <x v="3"/>
    <n v="184"/>
    <x v="23"/>
    <s v="April 11, 2003 (United States)"/>
    <x v="19"/>
    <n v="207000"/>
    <s v="Peter Segal"/>
    <s v="David Dorfman"/>
    <s v="Jack Nicholson"/>
    <s v="United States"/>
    <n v="75000000"/>
    <n v="195745823"/>
    <n v="17795074.81818182"/>
    <n v="0.61685006172519963"/>
    <s v="Revolution Studios"/>
    <n v="106"/>
  </r>
  <r>
    <s v="Open Water"/>
    <x v="0"/>
    <x v="1"/>
    <n v="184"/>
    <x v="23"/>
    <s v="August 20, 2004 (United States)"/>
    <x v="46"/>
    <n v="52000"/>
    <s v="Chris Kentis"/>
    <s v="Chris Kentis"/>
    <s v="Blanchard Ryan"/>
    <s v="United States"/>
    <n v="500000"/>
    <n v="54683487"/>
    <n v="4971226.0909090908"/>
    <n v="0.99085647189982595"/>
    <s v="Plunge Pictures LLC"/>
    <n v="79"/>
  </r>
  <r>
    <s v="Something's Gotta Give"/>
    <x v="8"/>
    <x v="3"/>
    <n v="184"/>
    <x v="23"/>
    <s v="December 12, 2003 (United States)"/>
    <x v="17"/>
    <n v="115000"/>
    <s v="Nancy Meyers"/>
    <s v="Nancy Meyers"/>
    <s v="Jack Nicholson"/>
    <s v="United States"/>
    <n v="80000000"/>
    <n v="265328738"/>
    <n v="24120794.363636363"/>
    <n v="0.69848724038328636"/>
    <s v="Columbia Pictures"/>
    <n v="128"/>
  </r>
  <r>
    <s v="Girl with a Pearl Earring"/>
    <x v="8"/>
    <x v="5"/>
    <n v="184"/>
    <x v="23"/>
    <s v="January 30, 2004 (United States)"/>
    <x v="15"/>
    <n v="74000"/>
    <s v="Peter Webber"/>
    <s v="Tracy Chevalier"/>
    <s v="Scarlett Johansson"/>
    <s v="United Kingdom"/>
    <n v="12000000"/>
    <n v="33030115"/>
    <n v="3002737.7272727275"/>
    <n v="0.63669517953540278"/>
    <s v="Archer Street Productions"/>
    <n v="100"/>
  </r>
  <r>
    <s v="The Cat in the Hat"/>
    <x v="1"/>
    <x v="1"/>
    <n v="184"/>
    <x v="23"/>
    <s v="November 21, 2003 (United States)"/>
    <x v="35"/>
    <n v="59000"/>
    <s v="Bo Welch"/>
    <s v="Dr. Seuss"/>
    <s v="Mike Myers"/>
    <s v="United States"/>
    <n v="109000000"/>
    <n v="133960541"/>
    <n v="12178231"/>
    <n v="0.18632756193482378"/>
    <s v="Universal Pictures"/>
    <n v="82"/>
  </r>
  <r>
    <s v="Brother Bear"/>
    <x v="2"/>
    <x v="10"/>
    <n v="184"/>
    <x v="23"/>
    <s v="November 1, 2003 (United States)"/>
    <x v="8"/>
    <n v="101000"/>
    <s v="Aaron Blaise"/>
    <s v="Tab Murphy"/>
    <s v="Joaquin Phoenix"/>
    <s v="United States"/>
    <n v="128000000"/>
    <n v="250397798"/>
    <n v="22763436.181818184"/>
    <n v="0.48881339603473667"/>
    <s v="Walt Disney Animation Studios"/>
    <n v="85"/>
  </r>
  <r>
    <s v="The Brown Bunny"/>
    <x v="4"/>
    <x v="0"/>
    <n v="184"/>
    <x v="23"/>
    <s v="November 14, 2003 (Austria)"/>
    <x v="18"/>
    <n v="14000"/>
    <s v="Vincent Gallo"/>
    <s v="Vincent Gallo"/>
    <s v="Vincent Gallo"/>
    <s v="United States"/>
    <n v="10000000"/>
    <n v="402599"/>
    <n v="36599.909090909096"/>
    <n v="-23.838611124220378"/>
    <s v="Gray Daisy Films"/>
    <n v="93"/>
  </r>
  <r>
    <s v="Tears of the Sun"/>
    <x v="0"/>
    <x v="2"/>
    <n v="184"/>
    <x v="23"/>
    <s v="March 7, 2003 (United States)"/>
    <x v="14"/>
    <n v="115000"/>
    <s v="Antoine Fuqua"/>
    <s v="Alex Lasker"/>
    <s v="Bruce Willis"/>
    <s v="United States"/>
    <n v="75000000"/>
    <n v="86468162"/>
    <n v="7860742"/>
    <n v="0.13262872408459428"/>
    <s v="Cheyenne Enterprises"/>
    <n v="121"/>
  </r>
  <r>
    <s v="Final Destination 2"/>
    <x v="0"/>
    <x v="4"/>
    <n v="184"/>
    <x v="23"/>
    <s v="January 31, 2003 (United States)"/>
    <x v="19"/>
    <n v="156000"/>
    <s v="David R. Ellis"/>
    <s v="J. Mackye Gruber"/>
    <s v="A.J. Cook"/>
    <s v="United States"/>
    <n v="26000000"/>
    <n v="90941129"/>
    <n v="8267375.3636363642"/>
    <n v="0.71410075632555647"/>
    <s v="New Line Cinema"/>
    <n v="90"/>
  </r>
  <r>
    <s v="21 Grams"/>
    <x v="0"/>
    <x v="6"/>
    <n v="184"/>
    <x v="23"/>
    <s v="January 16, 2004 (United States)"/>
    <x v="37"/>
    <n v="228000"/>
    <s v="Alejandro G. IÃ±Ã¡rritu"/>
    <s v="Guillermo Arriaga"/>
    <s v="Sean Penn"/>
    <s v="United States"/>
    <n v="20000000"/>
    <n v="60427839"/>
    <n v="5493439.9090909092"/>
    <n v="0.66902672127659568"/>
    <s v="This Is That Productions"/>
    <n v="124"/>
  </r>
  <r>
    <s v="Intolerable Cruelty"/>
    <x v="8"/>
    <x v="3"/>
    <n v="184"/>
    <x v="23"/>
    <s v="October 10, 2003 (United States)"/>
    <x v="19"/>
    <n v="93000"/>
    <s v="Joel Coen"/>
    <s v="Robert Ramsey"/>
    <s v="George Clooney"/>
    <s v="United States"/>
    <n v="60000000"/>
    <n v="120801243"/>
    <n v="10981931.181818182"/>
    <n v="0.50331636902113663"/>
    <s v="Universal Pictures"/>
    <n v="100"/>
  </r>
  <r>
    <s v="Johnny English"/>
    <x v="1"/>
    <x v="2"/>
    <n v="184"/>
    <x v="23"/>
    <s v="July 18, 2003 (United States)"/>
    <x v="19"/>
    <n v="152000"/>
    <s v="Peter Howitt"/>
    <s v="Neal Purvis"/>
    <s v="Rowan Atkinson"/>
    <s v="United Kingdom"/>
    <n v="40000000"/>
    <n v="160466000"/>
    <n v="14587818.181818182"/>
    <n v="0.75072601049443499"/>
    <s v="Universal Pictures"/>
    <n v="87"/>
  </r>
  <r>
    <s v="The Hunted"/>
    <x v="0"/>
    <x v="2"/>
    <n v="184"/>
    <x v="23"/>
    <s v="March 14, 2003 (United States)"/>
    <x v="10"/>
    <n v="45000"/>
    <s v="William Friedkin"/>
    <s v="David Griffiths"/>
    <s v="Tommy Lee Jones"/>
    <s v="United States"/>
    <n v="55000000"/>
    <n v="46061847"/>
    <n v="4187440.6363636367"/>
    <n v="-0.19404677801999559"/>
    <s v="Lakeshore Entertainment"/>
    <n v="94"/>
  </r>
  <r>
    <s v="Matchstick Men"/>
    <x v="8"/>
    <x v="3"/>
    <n v="184"/>
    <x v="23"/>
    <s v="September 12, 2003 (United States)"/>
    <x v="4"/>
    <n v="126000"/>
    <s v="Ridley Scott"/>
    <s v="Eric Garcia"/>
    <s v="Nicolas Cage"/>
    <s v="United States"/>
    <n v="62000000"/>
    <n v="65565672"/>
    <n v="5960515.6363636367"/>
    <n v="5.4383214435749241E-2"/>
    <s v="Warner Bros."/>
    <n v="116"/>
  </r>
  <r>
    <s v="Under the Tuscan Sun"/>
    <x v="8"/>
    <x v="3"/>
    <n v="184"/>
    <x v="23"/>
    <s v="September 26, 2003 (United States)"/>
    <x v="8"/>
    <n v="49000"/>
    <s v="Audrey Wells"/>
    <s v="Frances Mayes"/>
    <s v="Diane Lane"/>
    <s v="United States"/>
    <n v="18000000"/>
    <n v="58878723"/>
    <n v="5352611.1818181816"/>
    <n v="0.69428684789919781"/>
    <s v="Touchstone Pictures"/>
    <n v="113"/>
  </r>
  <r>
    <s v="Seabiscuit"/>
    <x v="8"/>
    <x v="0"/>
    <n v="184"/>
    <x v="23"/>
    <s v="July 25, 2003 (United States)"/>
    <x v="4"/>
    <n v="68000"/>
    <s v="Gary Ross"/>
    <s v="Laura Hillenbrand"/>
    <s v="Tobey Maguire"/>
    <s v="United States"/>
    <n v="87000000"/>
    <n v="148336445"/>
    <n v="13485131.363636363"/>
    <n v="0.41349544948309902"/>
    <s v="Universal Pictures"/>
    <n v="140"/>
  </r>
  <r>
    <s v="American Wedding"/>
    <x v="0"/>
    <x v="3"/>
    <n v="184"/>
    <x v="23"/>
    <s v="August 1, 2003 (United States)"/>
    <x v="21"/>
    <n v="198000"/>
    <s v="Jesse Dylan"/>
    <s v="Adam Herz"/>
    <s v="Jason Biggs"/>
    <s v="United States"/>
    <n v="55000000"/>
    <n v="232722935"/>
    <n v="21156630.454545457"/>
    <n v="0.76366747007552138"/>
    <s v="Universal Pictures"/>
    <n v="96"/>
  </r>
  <r>
    <s v="Just Married"/>
    <x v="8"/>
    <x v="3"/>
    <n v="184"/>
    <x v="23"/>
    <s v="January 10, 2003 (United States)"/>
    <x v="30"/>
    <n v="69000"/>
    <s v="Shawn Levy"/>
    <s v="Sam Harper"/>
    <s v="Ashton Kutcher"/>
    <s v="United States"/>
    <n v="18000000"/>
    <n v="101564935"/>
    <n v="9233175.9090909101"/>
    <n v="0.82277347984321558"/>
    <s v="Twentieth Century Fox"/>
    <n v="95"/>
  </r>
  <r>
    <s v="High Tension"/>
    <x v="0"/>
    <x v="4"/>
    <n v="184"/>
    <x v="23"/>
    <s v="June 10, 2005 (United States)"/>
    <x v="8"/>
    <n v="69000"/>
    <s v="Alexandre Aja"/>
    <s v="Alexandre Aja"/>
    <s v="CÃ©cile de France"/>
    <s v="France"/>
    <m/>
    <n v="6291958"/>
    <n v="571996.18181818188"/>
    <n v="1"/>
    <s v="Alexandre Films"/>
    <n v="91"/>
  </r>
  <r>
    <s v="Lara Croft Tomb Raider: The Cradle of Life"/>
    <x v="8"/>
    <x v="2"/>
    <n v="184"/>
    <x v="23"/>
    <s v="July 25, 2003 (United States)"/>
    <x v="41"/>
    <n v="132000"/>
    <s v="Jan de Bont"/>
    <s v="Dean Georgaris"/>
    <s v="Angelina Jolie"/>
    <s v="United States"/>
    <n v="95000000"/>
    <n v="160099222"/>
    <n v="14554474.727272728"/>
    <n v="0.40661797844339304"/>
    <s v="Paramount Pictures"/>
    <n v="117"/>
  </r>
  <r>
    <s v="Elephant"/>
    <x v="0"/>
    <x v="6"/>
    <n v="184"/>
    <x v="23"/>
    <s v="November 14, 2003 (United States)"/>
    <x v="13"/>
    <n v="88000"/>
    <s v="Gus Van Sant"/>
    <s v="Gus Van Sant"/>
    <s v="Elias McConnell"/>
    <s v="United States"/>
    <n v="3000000"/>
    <n v="10012022"/>
    <n v="910183.81818181823"/>
    <n v="0.70036022693517852"/>
    <s v="HBO Films"/>
    <n v="81"/>
  </r>
  <r>
    <s v="Darkness Falls"/>
    <x v="8"/>
    <x v="7"/>
    <n v="184"/>
    <x v="23"/>
    <s v="January 24, 2003 (United States)"/>
    <x v="18"/>
    <n v="31000"/>
    <s v="Jonathan Liebesman"/>
    <s v="Joe Harris"/>
    <s v="Chaney Kley"/>
    <s v="United States"/>
    <n v="11000000"/>
    <n v="47488536"/>
    <n v="4317139.6363636367"/>
    <n v="0.76836514816965507"/>
    <s v="Revolution Studios"/>
    <n v="86"/>
  </r>
  <r>
    <s v="Spy Kids 3-D: Game Over"/>
    <x v="1"/>
    <x v="2"/>
    <n v="184"/>
    <x v="23"/>
    <s v="July 25, 2003 (United States)"/>
    <x v="36"/>
    <n v="57000"/>
    <s v="Robert Rodriguez"/>
    <s v="Robert Rodriguez"/>
    <s v="Daryl Sabara"/>
    <s v="United States"/>
    <n v="38000000"/>
    <n v="197101678"/>
    <n v="17918334.363636363"/>
    <n v="0.8072061060789143"/>
    <s v="Dimension Films"/>
    <n v="84"/>
  </r>
  <r>
    <s v="Gigli"/>
    <x v="0"/>
    <x v="3"/>
    <n v="184"/>
    <x v="23"/>
    <s v="August 1, 2003 (United States)"/>
    <x v="65"/>
    <n v="46000"/>
    <s v="Martin Brest"/>
    <s v="Martin Brest"/>
    <s v="Ben Affleck"/>
    <s v="United States"/>
    <n v="54000000"/>
    <n v="7266209"/>
    <n v="660564.45454545459"/>
    <n v="-6.4316607188149968"/>
    <s v="Revolution Studios"/>
    <n v="121"/>
  </r>
  <r>
    <s v="Out of Time"/>
    <x v="8"/>
    <x v="6"/>
    <n v="184"/>
    <x v="23"/>
    <s v="October 3, 2003 (United States)"/>
    <x v="16"/>
    <n v="58000"/>
    <s v="Carl Franklin"/>
    <s v="David Collard"/>
    <s v="Denzel Washington"/>
    <s v="United States"/>
    <n v="50000000"/>
    <n v="55495563"/>
    <n v="5045051.1818181816"/>
    <n v="9.9027069965935841E-2"/>
    <s v="Metro-Goldwyn-Mayer (MGM)"/>
    <n v="105"/>
  </r>
  <r>
    <s v="The Core"/>
    <x v="8"/>
    <x v="2"/>
    <n v="184"/>
    <x v="23"/>
    <s v="March 28, 2003 (United States)"/>
    <x v="30"/>
    <n v="95000"/>
    <s v="Jon Amiel"/>
    <s v="Cooper Layne"/>
    <s v="Aaron Eckhart"/>
    <s v="United Kingdom"/>
    <n v="60000000"/>
    <n v="73498611"/>
    <n v="6681691.9090909092"/>
    <n v="0.18365804219075652"/>
    <s v="Paramount Pictures"/>
    <n v="135"/>
  </r>
  <r>
    <s v="Dumb and Dumberer: When Harry Met Lloyd"/>
    <x v="8"/>
    <x v="3"/>
    <n v="184"/>
    <x v="23"/>
    <s v="June 13, 2003 (United States)"/>
    <x v="39"/>
    <n v="38000"/>
    <s v="Troy Miller"/>
    <s v="Peter Farrelly"/>
    <s v="Derek Richardson"/>
    <s v="United States"/>
    <n v="19000000"/>
    <n v="39267515"/>
    <n v="3569774.0909090908"/>
    <n v="0.5161394857810585"/>
    <s v="New Line Cinema"/>
    <n v="85"/>
  </r>
  <r>
    <s v="Runaway Jury"/>
    <x v="8"/>
    <x v="6"/>
    <n v="184"/>
    <x v="23"/>
    <s v="October 17, 2003 (United States)"/>
    <x v="12"/>
    <n v="94000"/>
    <s v="Gary Fleder"/>
    <s v="John Grisham"/>
    <s v="John Cusack"/>
    <s v="United States"/>
    <n v="60000000"/>
    <n v="80154140"/>
    <n v="7286740"/>
    <n v="0.251442283580112"/>
    <s v="New Regency Productions"/>
    <n v="127"/>
  </r>
  <r>
    <s v="Jeepers Creepers 2"/>
    <x v="0"/>
    <x v="4"/>
    <n v="184"/>
    <x v="23"/>
    <s v="August 29, 2003 (United States)"/>
    <x v="41"/>
    <n v="60000"/>
    <s v="Victor Salva"/>
    <s v="Victor Salva"/>
    <s v="Jonathan Breck"/>
    <s v="United States"/>
    <n v="17000000"/>
    <n v="63102666"/>
    <n v="5736606"/>
    <n v="0.73059775319160047"/>
    <s v="United Artists"/>
    <n v="104"/>
  </r>
  <r>
    <s v="Shanghai Knights"/>
    <x v="8"/>
    <x v="2"/>
    <n v="184"/>
    <x v="23"/>
    <s v="February 7, 2003 (United States)"/>
    <x v="19"/>
    <n v="102000"/>
    <s v="David Dobkin"/>
    <s v="Alfred Gough"/>
    <s v="Jackie Chan"/>
    <s v="United States"/>
    <n v="50000000"/>
    <n v="88323487"/>
    <n v="8029407.9090909092"/>
    <n v="0.43389916206546508"/>
    <s v="Touchstone Pictures"/>
    <n v="114"/>
  </r>
  <r>
    <s v="Dreamcatcher"/>
    <x v="0"/>
    <x v="0"/>
    <n v="184"/>
    <x v="23"/>
    <s v="March 21, 2003 (United States)"/>
    <x v="30"/>
    <n v="90000"/>
    <s v="Lawrence Kasdan"/>
    <s v="Stephen King"/>
    <s v="Morgan Freeman"/>
    <s v="United States"/>
    <n v="68000000"/>
    <n v="81240406"/>
    <n v="7385491.4545454551"/>
    <n v="0.16297808752949855"/>
    <s v="Castle Rock Entertainment"/>
    <n v="134"/>
  </r>
  <r>
    <s v="Spring, Summer, Fall, Winter... and Spring"/>
    <x v="0"/>
    <x v="0"/>
    <n v="184"/>
    <x v="23"/>
    <s v="May 28, 2004 (United States)"/>
    <x v="45"/>
    <n v="79000"/>
    <s v="Kim Ki-duk"/>
    <s v="Kim Ki-duk"/>
    <s v="Kim Ki-duk"/>
    <s v="South Korea"/>
    <m/>
    <n v="8945072"/>
    <n v="813188.36363636365"/>
    <n v="1"/>
    <s v="Korea Pictures"/>
    <n v="103"/>
  </r>
  <r>
    <s v="Daddy Day Care"/>
    <x v="1"/>
    <x v="3"/>
    <n v="184"/>
    <x v="23"/>
    <s v="May 9, 2003 (United States)"/>
    <x v="41"/>
    <n v="65000"/>
    <s v="Steve Carr"/>
    <s v="Geoff Rodkey"/>
    <s v="Eddie Murphy"/>
    <s v="United States"/>
    <n v="60000000"/>
    <n v="164433867"/>
    <n v="14948533.363636363"/>
    <n v="0.63511166467915026"/>
    <s v="Revolution Studios"/>
    <n v="92"/>
  </r>
  <r>
    <s v="Paycheck"/>
    <x v="8"/>
    <x v="2"/>
    <n v="184"/>
    <x v="23"/>
    <s v="December 25, 2003 (United States)"/>
    <x v="21"/>
    <n v="105000"/>
    <s v="John Woo"/>
    <s v="Philip K. Dick"/>
    <s v="Ben Affleck"/>
    <s v="United States"/>
    <n v="60000000"/>
    <n v="117248958"/>
    <n v="10658996.181818182"/>
    <n v="0.48826837335304935"/>
    <s v="Paramount Pictures"/>
    <n v="119"/>
  </r>
  <r>
    <s v="Duplex"/>
    <x v="8"/>
    <x v="3"/>
    <n v="184"/>
    <x v="23"/>
    <s v="September 26, 2003 (United States)"/>
    <x v="23"/>
    <n v="56000"/>
    <s v="Danny DeVito"/>
    <s v="Larry Doyle"/>
    <s v="Ben Stiller"/>
    <s v="Germany"/>
    <n v="40000000"/>
    <n v="19322135"/>
    <n v="1756557.7272727273"/>
    <n v="-1.0701646065509842"/>
    <s v="Miramax"/>
    <n v="89"/>
  </r>
  <r>
    <s v="Honey"/>
    <x v="8"/>
    <x v="0"/>
    <n v="184"/>
    <x v="23"/>
    <s v="December 5, 2003 (United States)"/>
    <x v="20"/>
    <n v="44000"/>
    <s v="Bille Woodruff"/>
    <s v="Alonzo Brown"/>
    <s v="Jessica Alba"/>
    <s v="United States"/>
    <n v="18000000"/>
    <n v="62228395"/>
    <n v="5657126.8181818184"/>
    <n v="0.71074298156010607"/>
    <s v="Universal Pictures"/>
    <n v="94"/>
  </r>
  <r>
    <s v="Wonderland"/>
    <x v="0"/>
    <x v="6"/>
    <n v="184"/>
    <x v="23"/>
    <s v="October 24, 2003 (United States)"/>
    <x v="14"/>
    <n v="22000"/>
    <s v="James Cox"/>
    <s v="James Cox"/>
    <s v="Val Kilmer"/>
    <s v="Canada"/>
    <n v="5000000"/>
    <n v="2466444"/>
    <n v="224222.18181818182"/>
    <n v="-1.0272100238237722"/>
    <s v="Lions Gate Films"/>
    <n v="104"/>
  </r>
  <r>
    <s v="The Haunted Mansion"/>
    <x v="1"/>
    <x v="3"/>
    <n v="184"/>
    <x v="23"/>
    <s v="November 26, 2003 (United States)"/>
    <x v="27"/>
    <n v="44000"/>
    <s v="Rob Minkoff"/>
    <s v="David Berenbaum"/>
    <s v="Eddie Murphy"/>
    <s v="United States"/>
    <n v="90000000"/>
    <n v="182290266"/>
    <n v="16571842.363636363"/>
    <n v="0.5062819207252679"/>
    <s v="Walt Disney Pictures"/>
    <n v="88"/>
  </r>
  <r>
    <s v="Sinbad: Legend of the Seven Seas"/>
    <x v="1"/>
    <x v="10"/>
    <n v="184"/>
    <x v="23"/>
    <s v="July 2, 2003 (United States)"/>
    <x v="17"/>
    <n v="51000"/>
    <s v="Patrick Gilmore"/>
    <s v="John Logan"/>
    <s v="Brad Pitt"/>
    <s v="United States"/>
    <n v="60000000"/>
    <n v="80773077"/>
    <n v="7343007"/>
    <n v="0.2571782303155295"/>
    <s v="Dreamworks Pictures"/>
    <n v="86"/>
  </r>
  <r>
    <s v="House of the Dead"/>
    <x v="0"/>
    <x v="2"/>
    <n v="184"/>
    <x v="23"/>
    <s v="October 10, 2003 (United States)"/>
    <x v="67"/>
    <n v="36000"/>
    <s v="Uwe Boll"/>
    <s v="Mark A. Altman"/>
    <s v="Jonathan Cherry"/>
    <s v="Germany"/>
    <n v="12000000"/>
    <n v="13818181"/>
    <n v="1256198.2727272727"/>
    <n v="0.13157889594875041"/>
    <s v="Boll Kino Beteiligungs GmbH &amp; Co. KG"/>
    <n v="90"/>
  </r>
  <r>
    <s v="Gods and Generals"/>
    <x v="8"/>
    <x v="5"/>
    <n v="184"/>
    <x v="23"/>
    <s v="February 21, 2003 (United States)"/>
    <x v="21"/>
    <n v="16000"/>
    <s v="Ron Maxwell"/>
    <s v="Jeff Shaara"/>
    <s v="Stephen Lang"/>
    <s v="United States"/>
    <n v="56000000"/>
    <n v="12923936"/>
    <n v="1174903.2727272727"/>
    <n v="-3.3330452889893607"/>
    <s v="Turner Pictures (I)"/>
    <n v="219"/>
  </r>
  <r>
    <s v="House of Sand and Fog"/>
    <x v="0"/>
    <x v="6"/>
    <n v="184"/>
    <x v="23"/>
    <s v="January 9, 2004 (United States)"/>
    <x v="24"/>
    <n v="66000"/>
    <s v="Vadim Perelman"/>
    <s v="Andre Dubus III"/>
    <s v="Jennifer Connelly"/>
    <s v="United States"/>
    <n v="16500000"/>
    <n v="16763804"/>
    <n v="1523982.1818181819"/>
    <n v="1.5736523762745019E-2"/>
    <s v="Dreamworks Pictures"/>
    <n v="126"/>
  </r>
  <r>
    <s v="A Man Apart"/>
    <x v="0"/>
    <x v="2"/>
    <n v="184"/>
    <x v="23"/>
    <s v="April 4, 2003 (United States)"/>
    <x v="10"/>
    <n v="46000"/>
    <s v="F. Gary Gray"/>
    <s v="Christian Gudegast"/>
    <s v="Vin Diesel"/>
    <s v="United States"/>
    <n v="36000000"/>
    <n v="44350926"/>
    <n v="4031902.3636363638"/>
    <n v="0.18829203250457499"/>
    <s v="&quot;DIA&quot; Productions GmbH &amp; Co. KG"/>
    <n v="109"/>
  </r>
  <r>
    <s v="The Station Agent"/>
    <x v="0"/>
    <x v="3"/>
    <n v="184"/>
    <x v="23"/>
    <s v="December 5, 2003 (United States)"/>
    <x v="37"/>
    <n v="68000"/>
    <s v="Tom McCarthy"/>
    <s v="Tom McCarthy"/>
    <s v="Peter Dinklage"/>
    <s v="United States"/>
    <n v="500000"/>
    <n v="8701337"/>
    <n v="791030.63636363635"/>
    <n v="0.94253756635330865"/>
    <s v="SenArt Films"/>
    <n v="89"/>
  </r>
  <r>
    <s v="Good Bye Lenin!"/>
    <x v="0"/>
    <x v="3"/>
    <n v="184"/>
    <x v="23"/>
    <s v="May 14, 2004 (United States)"/>
    <x v="3"/>
    <n v="140000"/>
    <s v="Wolfgang Becker"/>
    <s v="Bernd Lichtenberg"/>
    <s v="Daniel BrÃ¼hl"/>
    <s v="Germany"/>
    <m/>
    <n v="79316957"/>
    <n v="7210632.4545454551"/>
    <n v="1"/>
    <s v="X-Filme Creative Pool"/>
    <n v="121"/>
  </r>
  <r>
    <s v="Basic"/>
    <x v="0"/>
    <x v="2"/>
    <n v="184"/>
    <x v="23"/>
    <s v="March 28, 2003 (United States)"/>
    <x v="16"/>
    <n v="61000"/>
    <s v="John McTiernan"/>
    <s v="James Vanderbilt"/>
    <s v="John Travolta"/>
    <s v="Germany"/>
    <n v="50000000"/>
    <n v="42792561"/>
    <n v="3890232.8181818184"/>
    <n v="-0.16842738157223167"/>
    <s v="Phoenix Pictures"/>
    <n v="98"/>
  </r>
  <r>
    <s v="The Human Stain"/>
    <x v="0"/>
    <x v="0"/>
    <n v="184"/>
    <x v="23"/>
    <s v="December 18, 2003 (Germany)"/>
    <x v="21"/>
    <n v="30000"/>
    <s v="Robert Benton"/>
    <s v="Philip Roth"/>
    <s v="Anthony Hopkins"/>
    <s v="Germany"/>
    <n v="30000000"/>
    <n v="22954068"/>
    <n v="2086733.4545454546"/>
    <n v="-0.30695787779316502"/>
    <s v="Miramax"/>
    <n v="106"/>
  </r>
  <r>
    <s v="Grind"/>
    <x v="8"/>
    <x v="1"/>
    <n v="184"/>
    <x v="23"/>
    <s v="August 15, 2003 (United States)"/>
    <x v="22"/>
    <n v="12000"/>
    <s v="Casey La Scala"/>
    <s v="Ralph Sall"/>
    <s v="Adam Brody"/>
    <s v="United States"/>
    <n v="6000000"/>
    <n v="5141166"/>
    <n v="467378.72727272729"/>
    <n v="-0.16705043175030723"/>
    <s v="900 Films"/>
    <n v="105"/>
  </r>
  <r>
    <s v="Gothika"/>
    <x v="0"/>
    <x v="4"/>
    <n v="184"/>
    <x v="23"/>
    <s v="November 21, 2003 (United States)"/>
    <x v="1"/>
    <n v="108000"/>
    <s v="Mathieu Kassovitz"/>
    <s v="Sebastian Gutierrez"/>
    <s v="Halle Berry"/>
    <s v="United States"/>
    <n v="40000000"/>
    <n v="141591324"/>
    <n v="12871938.545454545"/>
    <n v="0.7174968149884664"/>
    <s v="Columbia Pictures"/>
    <n v="98"/>
  </r>
  <r>
    <s v="Agent Cody Banks"/>
    <x v="1"/>
    <x v="2"/>
    <n v="184"/>
    <x v="23"/>
    <s v="March 14, 2003 (United States)"/>
    <x v="27"/>
    <n v="34000"/>
    <s v="Harald Zwart"/>
    <s v="Ashley Miller"/>
    <s v="Frankie Muniz"/>
    <s v="United States"/>
    <n v="28000000"/>
    <n v="58795814"/>
    <n v="5345074"/>
    <n v="0.52377562116922138"/>
    <s v="Metro-Goldwyn-Mayer (MGM)"/>
    <n v="102"/>
  </r>
  <r>
    <s v="Ong-Bak: The Thai Warrior"/>
    <x v="0"/>
    <x v="2"/>
    <n v="184"/>
    <x v="23"/>
    <s v="February 11, 2005 (United States)"/>
    <x v="13"/>
    <n v="72000"/>
    <s v="Prachya Pinkaew"/>
    <s v="Panna Rittikrai"/>
    <s v="Tony Jaa"/>
    <s v="Thailand"/>
    <m/>
    <n v="20235426"/>
    <n v="1839584.1818181819"/>
    <n v="1"/>
    <s v="EuropaCorp"/>
    <n v="105"/>
  </r>
  <r>
    <s v="Bad Santa"/>
    <x v="0"/>
    <x v="3"/>
    <n v="184"/>
    <x v="23"/>
    <s v="November 26, 2003 (United States)"/>
    <x v="9"/>
    <n v="137000"/>
    <s v="Terry Zwigoff"/>
    <s v="Glenn Ficarra"/>
    <s v="Billy Bob Thornton"/>
    <s v="Germany"/>
    <n v="23000000"/>
    <n v="76490720"/>
    <n v="6953701.8181818184"/>
    <n v="0.69930992936136571"/>
    <s v="Columbia Pictures"/>
    <n v="92"/>
  </r>
  <r>
    <s v="Shattered Glass"/>
    <x v="8"/>
    <x v="0"/>
    <n v="184"/>
    <x v="23"/>
    <s v="November 26, 2003 (United States)"/>
    <x v="12"/>
    <n v="34000"/>
    <s v="Billy Ray"/>
    <s v="Buzz Bissinger"/>
    <s v="Hayden Christensen"/>
    <s v="United States"/>
    <n v="6000000"/>
    <n v="2944752"/>
    <n v="267704.72727272729"/>
    <n v="-1.0375230240101714"/>
    <s v="Lions Gate Films"/>
    <n v="94"/>
  </r>
  <r>
    <s v="The Lizzie McGuire Movie"/>
    <x v="1"/>
    <x v="1"/>
    <n v="184"/>
    <x v="23"/>
    <s v="May 2, 2003 (United States)"/>
    <x v="30"/>
    <n v="37000"/>
    <s v="Jim Fall"/>
    <s v="Susan Estelle Jansen"/>
    <s v="Hilary Duff"/>
    <s v="United States"/>
    <n v="17000000"/>
    <n v="55534455"/>
    <n v="5048586.8181818184"/>
    <n v="0.69388373398100334"/>
    <s v="Walt Disney Pictures"/>
    <n v="94"/>
  </r>
  <r>
    <s v="The Cooler"/>
    <x v="0"/>
    <x v="0"/>
    <n v="184"/>
    <x v="23"/>
    <s v="January 16, 2004 (United States)"/>
    <x v="15"/>
    <n v="33000"/>
    <s v="Wayne Kramer"/>
    <s v="Frank Hannah"/>
    <s v="William H. Macy"/>
    <s v="United States"/>
    <n v="3200000"/>
    <n v="10464788"/>
    <n v="951344.36363636365"/>
    <n v="0.69421263001218947"/>
    <s v="ContentFilm"/>
    <n v="101"/>
  </r>
  <r>
    <s v="Cradle 2 the Grave"/>
    <x v="0"/>
    <x v="2"/>
    <n v="184"/>
    <x v="23"/>
    <s v="February 28, 2003 (United States)"/>
    <x v="1"/>
    <n v="42000"/>
    <s v="Andrzej Bartkowiak"/>
    <s v="John O'Brien"/>
    <s v="Jet Li"/>
    <s v="United States"/>
    <n v="25000000"/>
    <n v="56489558"/>
    <n v="5135414.3636363642"/>
    <n v="0.55744033260093839"/>
    <s v="Warner Bros."/>
    <n v="101"/>
  </r>
  <r>
    <s v="Uptown Girls"/>
    <x v="8"/>
    <x v="3"/>
    <n v="184"/>
    <x v="23"/>
    <s v="August 15, 2003 (United States)"/>
    <x v="19"/>
    <n v="36000"/>
    <s v="Boaz Yakin"/>
    <s v="Julia Dahl"/>
    <s v="Brittany Murphy"/>
    <s v="United States"/>
    <n v="20000000"/>
    <n v="44617342"/>
    <n v="4056122"/>
    <n v="0.55174380401235013"/>
    <s v="Metro-Goldwyn-Mayer (MGM)"/>
    <n v="92"/>
  </r>
  <r>
    <s v="A Mighty Wind"/>
    <x v="8"/>
    <x v="3"/>
    <n v="184"/>
    <x v="23"/>
    <s v="May 9, 2003 (United States)"/>
    <x v="13"/>
    <n v="27000"/>
    <s v="Christopher Guest"/>
    <s v="Christopher Guest"/>
    <s v="Christopher Guest"/>
    <s v="United States"/>
    <m/>
    <n v="18750246"/>
    <n v="1704567.8181818181"/>
    <n v="1"/>
    <s v="Castle Rock Entertainment"/>
    <n v="91"/>
  </r>
  <r>
    <s v="Cold Creek Manor"/>
    <x v="0"/>
    <x v="0"/>
    <n v="184"/>
    <x v="23"/>
    <s v="September 19, 2003 (United States)"/>
    <x v="18"/>
    <n v="22000"/>
    <s v="Mike Figgis"/>
    <s v="Richard Jefferies"/>
    <s v="Dennis Quaid"/>
    <s v="United States"/>
    <m/>
    <n v="29119434"/>
    <n v="2647221.2727272729"/>
    <n v="1"/>
    <s v="Touchstone Pictures"/>
    <n v="118"/>
  </r>
  <r>
    <s v="Calendar Girls"/>
    <x v="8"/>
    <x v="3"/>
    <n v="184"/>
    <x v="23"/>
    <s v="January 1, 2004 (United States)"/>
    <x v="15"/>
    <n v="24000"/>
    <s v="Nigel Cole"/>
    <s v="Juliette Towhidi"/>
    <s v="Helen Mirren"/>
    <s v="United Kingdom"/>
    <n v="10000000"/>
    <n v="93400759"/>
    <n v="8490978.0909090918"/>
    <n v="0.89293448889424976"/>
    <s v="Touchstone Pictures"/>
    <n v="108"/>
  </r>
  <r>
    <s v="Kal Ho Naa Ho"/>
    <x v="4"/>
    <x v="3"/>
    <n v="184"/>
    <x v="23"/>
    <s v="November 28, 2003 (India)"/>
    <x v="6"/>
    <n v="65000"/>
    <s v="Nikkhil Advani"/>
    <s v="Niranjan Iyengar"/>
    <s v="Preity Zinta"/>
    <s v="India"/>
    <m/>
    <n v="13200241"/>
    <n v="1200021.9090909092"/>
    <n v="1"/>
    <s v="Dharma Productions"/>
    <n v="186"/>
  </r>
  <r>
    <s v="View from the Top"/>
    <x v="8"/>
    <x v="3"/>
    <n v="184"/>
    <x v="23"/>
    <s v="March 21, 2003 (United States)"/>
    <x v="11"/>
    <n v="26000"/>
    <s v="Bruno Barreto"/>
    <s v="Eric Wald"/>
    <s v="Gwyneth Paltrow"/>
    <s v="United States"/>
    <n v="30000000"/>
    <n v="19526014"/>
    <n v="1775092.1818181819"/>
    <n v="-0.5364118862149746"/>
    <s v="Miramax"/>
    <n v="87"/>
  </r>
  <r>
    <s v="Malibu's Most Wanted"/>
    <x v="8"/>
    <x v="3"/>
    <n v="184"/>
    <x v="23"/>
    <s v="April 18, 2003 (United States)"/>
    <x v="33"/>
    <n v="19000"/>
    <s v="John Whitesell"/>
    <s v="Fax Bahr"/>
    <s v="Jamie Kennedy"/>
    <s v="United States"/>
    <n v="15000000"/>
    <n v="34622504"/>
    <n v="3147500.3636363638"/>
    <n v="0.56675577248832143"/>
    <s v="Warner Bros."/>
    <n v="86"/>
  </r>
  <r>
    <s v="Kangaroo Jack"/>
    <x v="1"/>
    <x v="2"/>
    <n v="184"/>
    <x v="23"/>
    <s v="January 17, 2003 (United States)"/>
    <x v="44"/>
    <n v="30000"/>
    <s v="David McNally"/>
    <s v="Steve Bing"/>
    <s v="Anthony Anderson"/>
    <s v="United States"/>
    <n v="60000000"/>
    <n v="88929111"/>
    <n v="8084464.6363636367"/>
    <n v="0.32530529850905626"/>
    <s v="Castle Rock Entertainment"/>
    <n v="89"/>
  </r>
  <r>
    <s v="The Return"/>
    <x v="4"/>
    <x v="0"/>
    <n v="184"/>
    <x v="23"/>
    <s v="June 25, 2003 (Russia)"/>
    <x v="45"/>
    <n v="44000"/>
    <s v="Andrey Zvyagintsev"/>
    <s v="Vladimir Moiseenko"/>
    <s v="Vladimir Garin"/>
    <s v="Russia"/>
    <m/>
    <n v="8482993"/>
    <n v="771181.18181818188"/>
    <n v="1"/>
    <s v="Ren Film"/>
    <n v="110"/>
  </r>
  <r>
    <s v="Radio"/>
    <x v="1"/>
    <x v="5"/>
    <n v="184"/>
    <x v="23"/>
    <s v="October 24, 2003 (United States)"/>
    <x v="15"/>
    <n v="39000"/>
    <s v="Michael Tollin"/>
    <s v="Mike Rich"/>
    <s v="Cuba Gooding Jr."/>
    <s v="United States"/>
    <n v="35000000"/>
    <n v="53293628"/>
    <n v="4844875.2727272725"/>
    <n v="0.34326107428828079"/>
    <s v="Revolution Studios"/>
    <n v="109"/>
  </r>
  <r>
    <s v="The Recruit"/>
    <x v="8"/>
    <x v="2"/>
    <n v="184"/>
    <x v="23"/>
    <s v="January 31, 2003 (United States)"/>
    <x v="14"/>
    <n v="131000"/>
    <s v="Roger Donaldson"/>
    <s v="Roger Towne"/>
    <s v="Al Pacino"/>
    <s v="United States"/>
    <n v="46000000"/>
    <n v="101191884"/>
    <n v="9199262.1818181816"/>
    <n v="0.54541808906334821"/>
    <s v="Touchstone Pictures"/>
    <n v="115"/>
  </r>
  <r>
    <s v="Coffee and Cigarettes"/>
    <x v="0"/>
    <x v="3"/>
    <n v="184"/>
    <x v="23"/>
    <s v="June 11, 2004 (United States)"/>
    <x v="12"/>
    <n v="61000"/>
    <s v="Jim Jarmusch"/>
    <s v="Jim Jarmusch"/>
    <s v="Bill Murray"/>
    <s v="United States"/>
    <m/>
    <n v="7929307"/>
    <n v="720846.09090909094"/>
    <n v="1"/>
    <s v="Asmik Ace Entertainment"/>
    <n v="95"/>
  </r>
  <r>
    <s v="Young Adam"/>
    <x v="5"/>
    <x v="6"/>
    <n v="184"/>
    <x v="23"/>
    <s v="September 26, 2003 (United Kingdom)"/>
    <x v="5"/>
    <n v="13000"/>
    <s v="David Mackenzie"/>
    <s v="Alexander Trocchi"/>
    <s v="Ewan McGregor"/>
    <s v="United Kingdom"/>
    <n v="6400000"/>
    <n v="2561820"/>
    <n v="232892.72727272726"/>
    <n v="-1.4982239189326338"/>
    <s v="Recorded Picture Company (RPC)"/>
    <n v="98"/>
  </r>
  <r>
    <s v="Hollywood Homicide"/>
    <x v="8"/>
    <x v="2"/>
    <n v="184"/>
    <x v="23"/>
    <s v="June 13, 2003 (United States)"/>
    <x v="11"/>
    <n v="36000"/>
    <s v="Ron Shelton"/>
    <s v="Robert Souza"/>
    <s v="Harrison Ford"/>
    <s v="United States"/>
    <n v="75000000"/>
    <n v="51142659"/>
    <n v="4649332.6363636367"/>
    <n v="-0.46648612853703991"/>
    <s v="Revolution Studios"/>
    <n v="116"/>
  </r>
  <r>
    <s v="Evil"/>
    <x v="4"/>
    <x v="0"/>
    <n v="184"/>
    <x v="23"/>
    <s v="September 26, 2003 (Sweden)"/>
    <x v="40"/>
    <n v="36000"/>
    <s v="Mikael HÃ¥fstrÃ¶m"/>
    <s v="Jan Guillou"/>
    <s v="Andreas Wilson"/>
    <s v="Sweden"/>
    <m/>
    <n v="528245"/>
    <n v="48022.272727272728"/>
    <n v="1"/>
    <s v="Moviola Film och Television AB"/>
    <n v="113"/>
  </r>
  <r>
    <s v="National Security"/>
    <x v="8"/>
    <x v="2"/>
    <n v="184"/>
    <x v="23"/>
    <s v="January 17, 2003 (United States)"/>
    <x v="41"/>
    <n v="49000"/>
    <s v="Dennis Dugan"/>
    <s v="Jay Scherick"/>
    <s v="Martin Lawrence"/>
    <s v="United States"/>
    <m/>
    <n v="50097949"/>
    <n v="4554359"/>
    <n v="1"/>
    <s v="Columbia Pictures"/>
    <n v="88"/>
  </r>
  <r>
    <s v="The Triplets of Belleville"/>
    <x v="8"/>
    <x v="10"/>
    <n v="184"/>
    <x v="23"/>
    <s v="February 13, 2004 (United States)"/>
    <x v="40"/>
    <n v="51000"/>
    <s v="Sylvain Chomet"/>
    <s v="Sylvain Chomet"/>
    <s v="MichÃ¨le Caucheteux"/>
    <s v="France"/>
    <n v="9500000"/>
    <n v="14776760"/>
    <n v="1343341.8181818181"/>
    <n v="0.357098579120186"/>
    <s v="Les Armateurs"/>
    <n v="80"/>
  </r>
  <r>
    <s v="Untold Scandal"/>
    <x v="3"/>
    <x v="0"/>
    <n v="184"/>
    <x v="23"/>
    <s v="October 2, 2003 (South Korea)"/>
    <x v="15"/>
    <n v="2200"/>
    <s v="Je-yong Lee"/>
    <s v="Dae-woo Kim"/>
    <s v="Mi-sook Lee"/>
    <s v="South Korea"/>
    <m/>
    <n v="5762801"/>
    <n v="523891"/>
    <n v="1"/>
    <s v="B.O.M. Film Productions Co."/>
    <n v="124"/>
  </r>
  <r>
    <s v="Twentynine Palms"/>
    <x v="9"/>
    <x v="0"/>
    <n v="184"/>
    <x v="23"/>
    <s v="September 17, 2003 (France)"/>
    <x v="33"/>
    <n v="4400"/>
    <s v="Bruno Dumont"/>
    <s v="Bruno Dumont"/>
    <s v="Yekaterina Golubeva"/>
    <s v="France"/>
    <m/>
    <n v="167999"/>
    <n v="15272.636363636364"/>
    <n v="1"/>
    <s v="3B Productions"/>
    <n v="119"/>
  </r>
  <r>
    <s v="Stuck on You"/>
    <x v="8"/>
    <x v="3"/>
    <n v="184"/>
    <x v="23"/>
    <s v="December 12, 2003 (United States)"/>
    <x v="46"/>
    <n v="52000"/>
    <s v="Bobby Farrelly"/>
    <s v="Charles B. Wessler"/>
    <s v="Matt Damon"/>
    <s v="United States"/>
    <n v="55000000"/>
    <n v="65784503"/>
    <n v="5980409.3636363642"/>
    <n v="0.1639368317489607"/>
    <s v="Twentieth Century Fox"/>
    <n v="118"/>
  </r>
  <r>
    <s v="Ned Kelly"/>
    <x v="0"/>
    <x v="2"/>
    <n v="184"/>
    <x v="23"/>
    <s v="March 26, 2004 (United States)"/>
    <x v="16"/>
    <n v="26000"/>
    <s v="Gregor Jordan"/>
    <s v="Robert Drewe"/>
    <s v="Heath Ledger"/>
    <s v="Australia"/>
    <m/>
    <n v="6585516"/>
    <n v="598683.27272727271"/>
    <n v="1"/>
    <s v="Australian Film Finance Corporation (AFFC)"/>
    <n v="110"/>
  </r>
  <r>
    <s v="Tokyo Godfathers"/>
    <x v="8"/>
    <x v="10"/>
    <n v="184"/>
    <x v="23"/>
    <s v="November 8, 2003 (Japan)"/>
    <x v="40"/>
    <n v="33000"/>
    <s v="Satoshi Kon"/>
    <s v="Satoshi Kon"/>
    <s v="TÃ´ru Emori"/>
    <s v="Japan"/>
    <m/>
    <n v="453133"/>
    <n v="41193.909090909096"/>
    <n v="1"/>
    <s v="Madhouse"/>
    <n v="92"/>
  </r>
  <r>
    <s v="Dorm Daze"/>
    <x v="0"/>
    <x v="3"/>
    <n v="184"/>
    <x v="23"/>
    <s v="August 20, 2004 (Russia)"/>
    <x v="26"/>
    <n v="7700"/>
    <s v="David Hillenbrand"/>
    <s v="Pat Casey"/>
    <s v="Tatyana Ali"/>
    <s v="United States"/>
    <m/>
    <n v="436365"/>
    <n v="39669.545454545456"/>
    <n v="1"/>
    <s v="National Lampoon"/>
    <n v="96"/>
  </r>
  <r>
    <s v="The Blind Swordsman: Zatoichi"/>
    <x v="0"/>
    <x v="2"/>
    <n v="184"/>
    <x v="23"/>
    <s v="September 6, 2003 (Japan)"/>
    <x v="24"/>
    <n v="48000"/>
    <s v="Takeshi Kitano"/>
    <s v="Takeshi Kitano"/>
    <s v="Takeshi Kitano"/>
    <s v="Japan"/>
    <m/>
    <n v="34196922"/>
    <n v="3108811.0909090908"/>
    <n v="1"/>
    <s v="Asahi National Broadcasting Company"/>
    <n v="116"/>
  </r>
  <r>
    <s v="Bright Young Things"/>
    <x v="0"/>
    <x v="3"/>
    <n v="184"/>
    <x v="23"/>
    <s v="October 3, 2003 (United Kingdom)"/>
    <x v="14"/>
    <n v="5400"/>
    <s v="Stephen Fry"/>
    <s v="Stephen Fry"/>
    <s v="Stephen Campbell Moore"/>
    <s v="United Kingdom"/>
    <m/>
    <n v="2905499"/>
    <n v="264136.27272727271"/>
    <n v="1"/>
    <s v="The Film Consortium"/>
    <n v="102"/>
  </r>
  <r>
    <s v="Love Me If You Dare"/>
    <x v="0"/>
    <x v="3"/>
    <n v="184"/>
    <x v="23"/>
    <s v="May 28, 2004 (United States)"/>
    <x v="37"/>
    <n v="68000"/>
    <s v="Yann Samuell"/>
    <s v="Yann Samuell"/>
    <s v="Guillaume Canet"/>
    <s v="France"/>
    <m/>
    <n v="8604201"/>
    <n v="782200.09090909094"/>
    <n v="1"/>
    <s v="Nord-Ouest Films"/>
    <n v="93"/>
  </r>
  <r>
    <s v="Bulletproof Monk"/>
    <x v="8"/>
    <x v="2"/>
    <n v="184"/>
    <x v="23"/>
    <s v="April 16, 2003 (United States)"/>
    <x v="30"/>
    <n v="48000"/>
    <s v="Paul Hunter"/>
    <s v="Ethan Reiff"/>
    <s v="Chow Yun-Fat"/>
    <s v="United States"/>
    <n v="52000000"/>
    <n v="37713879"/>
    <n v="3428534.4545454546"/>
    <n v="-0.37880274792205809"/>
    <s v="Metro-Goldwyn-Mayer (MGM)"/>
    <n v="104"/>
  </r>
  <r>
    <s v="Down with Love"/>
    <x v="8"/>
    <x v="3"/>
    <n v="184"/>
    <x v="23"/>
    <s v="May 16, 2003 (United States)"/>
    <x v="21"/>
    <n v="40000"/>
    <s v="Peyton Reed"/>
    <s v="Eve Ahlert"/>
    <s v="Ewan McGregor"/>
    <s v="United States"/>
    <n v="35000000"/>
    <n v="39468111"/>
    <n v="3588010.0909090908"/>
    <n v="0.11320812896264532"/>
    <s v="Fox 2000 Pictures"/>
    <n v="101"/>
  </r>
  <r>
    <s v="Biker Boyz"/>
    <x v="8"/>
    <x v="2"/>
    <n v="184"/>
    <x v="23"/>
    <s v="January 31, 2003 (United States)"/>
    <x v="32"/>
    <n v="13000"/>
    <s v="Reggie Rock Bythewood"/>
    <s v="Michael Gougis"/>
    <s v="Laurence Fishburne"/>
    <s v="United States"/>
    <n v="24000000"/>
    <n v="23510621"/>
    <n v="2137329.1818181816"/>
    <n v="-2.0815230699350731E-2"/>
    <s v="Dreamworks Pictures"/>
    <n v="110"/>
  </r>
  <r>
    <s v="The Green Butchers"/>
    <x v="0"/>
    <x v="3"/>
    <n v="184"/>
    <x v="23"/>
    <s v="March 21, 2003 (Denmark)"/>
    <x v="4"/>
    <n v="21000"/>
    <s v="Anders Thomas Jensen"/>
    <s v="Anders Thomas Jensen"/>
    <s v="Nikolaj Lie Kaas"/>
    <s v="Denmark"/>
    <m/>
    <n v="3783"/>
    <n v="343.90909090909093"/>
    <n v="1"/>
    <s v="M&amp;M Productions"/>
    <n v="100"/>
  </r>
  <r>
    <s v="The Medallion"/>
    <x v="8"/>
    <x v="2"/>
    <n v="184"/>
    <x v="23"/>
    <s v="August 22, 2003 (United States)"/>
    <x v="11"/>
    <n v="40000"/>
    <s v="Gordon Chan"/>
    <s v="Alfred Cheung"/>
    <s v="Jackie Chan"/>
    <s v="Hong Kong"/>
    <n v="41000000"/>
    <n v="34268701"/>
    <n v="3115336.4545454546"/>
    <n v="-0.19642702534887446"/>
    <s v="Emperor Multimedia Group (EMG)"/>
    <n v="88"/>
  </r>
  <r>
    <s v="American Splendor"/>
    <x v="0"/>
    <x v="5"/>
    <n v="184"/>
    <x v="23"/>
    <s v="September 12, 2003 (United States)"/>
    <x v="34"/>
    <n v="48000"/>
    <s v="Shari Springer Berman"/>
    <s v="Harvey Pekar"/>
    <s v="Paul Giamatti"/>
    <s v="United States"/>
    <m/>
    <n v="7986084"/>
    <n v="726007.63636363635"/>
    <n v="1"/>
    <s v="Good Machine"/>
    <n v="101"/>
  </r>
  <r>
    <s v="The Shape of Things"/>
    <x v="0"/>
    <x v="3"/>
    <n v="184"/>
    <x v="23"/>
    <s v="May 16, 2003 (United States)"/>
    <x v="17"/>
    <n v="11000"/>
    <s v="Neil LaBute"/>
    <s v="Neil LaBute"/>
    <s v="Paul Rudd"/>
    <s v="United States"/>
    <n v="4000000"/>
    <n v="826617"/>
    <n v="75147"/>
    <n v="-3.8390004076857842"/>
    <s v="Mepris Films"/>
    <n v="96"/>
  </r>
  <r>
    <s v="Party Monster"/>
    <x v="0"/>
    <x v="5"/>
    <n v="184"/>
    <x v="23"/>
    <s v="October 17, 2003 (United Kingdom)"/>
    <x v="21"/>
    <n v="15000"/>
    <s v="Fenton Bailey"/>
    <s v="Fenton Bailey"/>
    <s v="Macaulay Culkin"/>
    <s v="United States"/>
    <n v="5000000"/>
    <n v="782606"/>
    <n v="71146"/>
    <n v="-5.3889108951375277"/>
    <s v="World of Wonder Productions"/>
    <n v="98"/>
  </r>
  <r>
    <s v="Bringing Down the House"/>
    <x v="8"/>
    <x v="3"/>
    <n v="184"/>
    <x v="23"/>
    <s v="March 7, 2003 (United States)"/>
    <x v="41"/>
    <n v="35000"/>
    <s v="Adam Shankman"/>
    <s v="Jason Filardi"/>
    <s v="Steve Martin"/>
    <s v="United States"/>
    <n v="33000000"/>
    <n v="164729679"/>
    <n v="14975425.363636363"/>
    <n v="0.79967180048957665"/>
    <s v="Touchstone Pictures"/>
    <n v="105"/>
  </r>
  <r>
    <s v="Willard"/>
    <x v="8"/>
    <x v="0"/>
    <n v="184"/>
    <x v="23"/>
    <s v="March 14, 2003 (United States)"/>
    <x v="10"/>
    <n v="18000"/>
    <s v="Glen Morgan"/>
    <s v="Glen Morgan"/>
    <s v="Crispin Glover"/>
    <s v="Canada"/>
    <n v="20000000"/>
    <n v="8564586"/>
    <n v="778598.72727272729"/>
    <n v="-1.3351975215147585"/>
    <s v="New Line Cinema"/>
    <n v="100"/>
  </r>
  <r>
    <s v="Love Don't Cost a Thing"/>
    <x v="8"/>
    <x v="3"/>
    <n v="184"/>
    <x v="23"/>
    <s v="December 12, 2003 (United States)"/>
    <x v="33"/>
    <n v="8200"/>
    <s v="Troy Byer"/>
    <s v="Michael Swerdlick"/>
    <s v="Nick Cannon"/>
    <s v="United States"/>
    <m/>
    <n v="21964072"/>
    <n v="1996733.8181818184"/>
    <n v="1"/>
    <s v="Alcon Entertainment"/>
    <n v="100"/>
  </r>
  <r>
    <s v="The Best of Youth"/>
    <x v="0"/>
    <x v="0"/>
    <n v="184"/>
    <x v="23"/>
    <s v="June 20, 2003 (Italy)"/>
    <x v="55"/>
    <n v="21000"/>
    <s v="Marco Tullio Giordana"/>
    <s v="Sandro Petraglia"/>
    <s v="Luigi Lo Cascio"/>
    <s v="Italy"/>
    <m/>
    <n v="2799773"/>
    <n v="254524.81818181818"/>
    <n v="1"/>
    <s v="BiBi Film"/>
    <n v="366"/>
  </r>
  <r>
    <s v="The in-Laws"/>
    <x v="8"/>
    <x v="2"/>
    <n v="184"/>
    <x v="23"/>
    <s v="May 23, 2003 (United States)"/>
    <x v="46"/>
    <n v="16000"/>
    <s v="Andrew Fleming"/>
    <s v="Andrew Bergman"/>
    <s v="Albert Brooks"/>
    <s v="United States"/>
    <n v="40000000"/>
    <n v="26891849"/>
    <n v="2444713.5454545454"/>
    <n v="-0.48743955835837099"/>
    <s v="Franchise Pictures"/>
    <n v="98"/>
  </r>
  <r>
    <s v="Confidence"/>
    <x v="0"/>
    <x v="6"/>
    <n v="184"/>
    <x v="23"/>
    <s v="April 25, 2003 (United States)"/>
    <x v="17"/>
    <n v="34000"/>
    <s v="James Foley"/>
    <s v="Doug Jung"/>
    <s v="Edward Burns"/>
    <s v="United States"/>
    <n v="15000000"/>
    <n v="23014206"/>
    <n v="2092200.5454545454"/>
    <n v="0.34822865494468935"/>
    <s v="Lions Gate Films"/>
    <n v="97"/>
  </r>
  <r>
    <s v="Latter Days"/>
    <x v="0"/>
    <x v="3"/>
    <n v="184"/>
    <x v="23"/>
    <s v="July 1, 2004 (Israel)"/>
    <x v="9"/>
    <n v="17000"/>
    <s v="C. Jay Cox"/>
    <s v="C. Jay Cox"/>
    <s v="Wes Ramsey"/>
    <s v="United States"/>
    <n v="850000"/>
    <n v="865028"/>
    <n v="78638.909090909088"/>
    <n v="1.7372848046537222E-2"/>
    <s v="Funny Boy Films"/>
    <n v="107"/>
  </r>
  <r>
    <s v="Beyond Borders"/>
    <x v="0"/>
    <x v="1"/>
    <n v="184"/>
    <x v="23"/>
    <s v="October 24, 2003 (United States)"/>
    <x v="16"/>
    <n v="26000"/>
    <s v="Martin Campbell"/>
    <s v="Caspian Tredwell-Owen"/>
    <s v="Clive Owen"/>
    <s v="Germany"/>
    <n v="35000000"/>
    <n v="11705002"/>
    <n v="1064091.0909090908"/>
    <n v="-1.990174627906941"/>
    <s v="Mandalay Pictures"/>
    <n v="127"/>
  </r>
  <r>
    <s v="It Runs in the Family"/>
    <x v="8"/>
    <x v="3"/>
    <n v="184"/>
    <x v="23"/>
    <s v="April 25, 2003 (United States)"/>
    <x v="41"/>
    <n v="4700"/>
    <s v="Fred Schepisi"/>
    <s v="Jesse Wigutow"/>
    <s v="Kirk Douglas"/>
    <s v="United States"/>
    <m/>
    <n v="8211508"/>
    <n v="746500.72727272729"/>
    <n v="1"/>
    <s v="Buena Vista International"/>
    <n v="109"/>
  </r>
  <r>
    <s v="Chasing Papi"/>
    <x v="1"/>
    <x v="3"/>
    <n v="184"/>
    <x v="23"/>
    <s v="April 16, 2003 (United States)"/>
    <x v="25"/>
    <n v="4000"/>
    <s v="Linda Mendoza"/>
    <s v="Laura Angelica Simon"/>
    <s v="Eduardo VerÃ¡stegui"/>
    <s v="United States"/>
    <m/>
    <n v="12661189"/>
    <n v="1151017.1818181819"/>
    <n v="1"/>
    <s v="Fox 2000 Pictures"/>
    <n v="80"/>
  </r>
  <r>
    <s v="The Fighting Temptations"/>
    <x v="8"/>
    <x v="3"/>
    <n v="184"/>
    <x v="23"/>
    <s v="September 19, 2003 (United States)"/>
    <x v="41"/>
    <n v="6900"/>
    <s v="Jonathan Lynn"/>
    <s v="Elizabeth Hunter"/>
    <s v="Cuba Gooding Jr."/>
    <s v="United States"/>
    <n v="30000000"/>
    <n v="33972062"/>
    <n v="3088369.2727272729"/>
    <n v="0.1169214279663095"/>
    <s v="Paramount Pictures"/>
    <n v="123"/>
  </r>
  <r>
    <s v="Anything Else"/>
    <x v="0"/>
    <x v="3"/>
    <n v="184"/>
    <x v="23"/>
    <s v="September 19, 2003 (United States)"/>
    <x v="21"/>
    <n v="30000"/>
    <s v="Woody Allen"/>
    <s v="Woody Allen"/>
    <s v="Woody Allen"/>
    <s v="United States"/>
    <n v="18000000"/>
    <n v="13585075"/>
    <n v="1235006.8181818181"/>
    <n v="-0.32498348371282454"/>
    <s v="Dreamworks Pictures"/>
    <n v="108"/>
  </r>
  <r>
    <s v="I Capture the Castle"/>
    <x v="0"/>
    <x v="0"/>
    <n v="184"/>
    <x v="23"/>
    <s v="August 8, 2003 (United States)"/>
    <x v="15"/>
    <n v="7200"/>
    <s v="Tim Fywell"/>
    <s v="Dodie Smith"/>
    <s v="Romola Garai"/>
    <s v="United Kingdom"/>
    <n v="8000000"/>
    <n v="6586341"/>
    <n v="598758.27272727271"/>
    <n v="-0.2146349543699605"/>
    <s v="BBC Films"/>
    <n v="113"/>
  </r>
  <r>
    <s v="Camp"/>
    <x v="8"/>
    <x v="3"/>
    <n v="184"/>
    <x v="23"/>
    <s v="August 29, 2003 (United States)"/>
    <x v="19"/>
    <n v="5700"/>
    <s v="Todd Graff"/>
    <s v="Todd Graff"/>
    <s v="Don Dixon"/>
    <s v="United States"/>
    <m/>
    <n v="2707738"/>
    <n v="246158"/>
    <n v="1"/>
    <s v="IFC Productions"/>
    <n v="114"/>
  </r>
  <r>
    <s v="The Jungle Book 2"/>
    <x v="2"/>
    <x v="10"/>
    <n v="184"/>
    <x v="23"/>
    <s v="February 14, 2003 (United States)"/>
    <x v="20"/>
    <n v="15000"/>
    <s v="Steve Trenbirth"/>
    <s v="Karl Geurs"/>
    <s v="John Goodman"/>
    <s v="United States"/>
    <n v="20000000"/>
    <n v="186303759"/>
    <n v="16936705.363636363"/>
    <n v="0.89264843550472861"/>
    <s v="Disney Television Animation"/>
    <n v="72"/>
  </r>
  <r>
    <s v="My Boss's Daughter"/>
    <x v="8"/>
    <x v="3"/>
    <n v="184"/>
    <x v="23"/>
    <s v="August 22, 2003 (United States)"/>
    <x v="32"/>
    <n v="29000"/>
    <s v="David Zucker"/>
    <s v="David Dorfman"/>
    <s v="Ashton Kutcher"/>
    <s v="United States"/>
    <n v="14000000"/>
    <n v="18191005"/>
    <n v="1653727.7272727273"/>
    <n v="0.23038886526610267"/>
    <s v="Dimension Films"/>
    <n v="86"/>
  </r>
  <r>
    <s v="A Guy Thing"/>
    <x v="8"/>
    <x v="3"/>
    <n v="184"/>
    <x v="23"/>
    <s v="January 17, 2003 (United States)"/>
    <x v="41"/>
    <n v="17000"/>
    <s v="Chris Koch"/>
    <s v="Greg Glienna"/>
    <s v="Jason Lee"/>
    <s v="United States"/>
    <n v="20000000"/>
    <n v="17432163"/>
    <n v="1584742.0909090911"/>
    <n v="-0.14730455423116454"/>
    <s v="Metro-Goldwyn-Mayer (MGM)"/>
    <n v="101"/>
  </r>
  <r>
    <s v="Intermission"/>
    <x v="0"/>
    <x v="3"/>
    <n v="184"/>
    <x v="23"/>
    <s v="April 16, 2004 (United States)"/>
    <x v="8"/>
    <n v="15000"/>
    <s v="John Crowley"/>
    <s v="Mark O'Rowe"/>
    <s v="Cillian Murphy"/>
    <s v="Ireland"/>
    <n v="5000000"/>
    <n v="5175215"/>
    <n v="470474.09090909094"/>
    <n v="3.385656441326592E-2"/>
    <s v="British Broadcasting Corporation (BBC)"/>
    <n v="105"/>
  </r>
  <r>
    <s v="All the Real Girls"/>
    <x v="0"/>
    <x v="0"/>
    <n v="184"/>
    <x v="23"/>
    <s v="August 1, 2003 (United Kingdom)"/>
    <x v="8"/>
    <n v="10000"/>
    <s v="David Gordon Green"/>
    <s v="David Gordon Green"/>
    <s v="Zooey Deschanel"/>
    <s v="United States"/>
    <n v="2500000"/>
    <n v="579986"/>
    <n v="52726"/>
    <n v="-3.3104488729038288"/>
    <s v="Jasmine Productions Inc."/>
    <n v="108"/>
  </r>
  <r>
    <s v="From Justin to Kelly"/>
    <x v="1"/>
    <x v="3"/>
    <n v="184"/>
    <x v="23"/>
    <s v="June 20, 2003 (United States)"/>
    <x v="67"/>
    <n v="25000"/>
    <s v="Robert Iscove"/>
    <s v="Kim Fuller"/>
    <s v="Kelly Clarkson"/>
    <s v="United States"/>
    <n v="12000000"/>
    <n v="4928883"/>
    <n v="448080.27272727276"/>
    <n v="-1.4346286978205813"/>
    <s v="19 Entertainment"/>
    <n v="81"/>
  </r>
  <r>
    <s v="Owning Mahowny"/>
    <x v="0"/>
    <x v="6"/>
    <n v="184"/>
    <x v="23"/>
    <s v="September 25, 2003 (Argentina)"/>
    <x v="12"/>
    <n v="13000"/>
    <s v="Richard Kwietniowski"/>
    <s v="Gary Stephen Ross"/>
    <s v="Philip Seymour Hoffman"/>
    <s v="Canada"/>
    <n v="10000000"/>
    <n v="1271244"/>
    <n v="115567.63636363637"/>
    <n v="-6.8663104801281261"/>
    <s v="Alliance Atlantis Communications"/>
    <n v="104"/>
  </r>
  <r>
    <s v="Head of State"/>
    <x v="8"/>
    <x v="3"/>
    <n v="184"/>
    <x v="23"/>
    <s v="March 28, 2003 (United States)"/>
    <x v="30"/>
    <n v="18000"/>
    <s v="Chris Rock"/>
    <s v="Chris Rock"/>
    <s v="Chris Rock"/>
    <s v="United States"/>
    <n v="35200000"/>
    <n v="38620484"/>
    <n v="3510953.0909090908"/>
    <n v="8.8566575188441451E-2"/>
    <s v="Dreamworks Pictures"/>
    <n v="95"/>
  </r>
  <r>
    <s v="The Singing Detective"/>
    <x v="0"/>
    <x v="3"/>
    <n v="184"/>
    <x v="23"/>
    <s v="November 14, 2003 (Brazil)"/>
    <x v="30"/>
    <n v="8200"/>
    <s v="Keith Gordon"/>
    <s v="Dennis Potter"/>
    <s v="Robert Downey Jr."/>
    <s v="United States"/>
    <n v="8000000"/>
    <n v="435625"/>
    <n v="39602.272727272728"/>
    <n v="-17.364418938307029"/>
    <s v="Icon Productions"/>
    <n v="109"/>
  </r>
  <r>
    <s v="Pieces of April"/>
    <x v="8"/>
    <x v="3"/>
    <n v="184"/>
    <x v="23"/>
    <s v="November 28, 2003 (United States)"/>
    <x v="9"/>
    <n v="20000"/>
    <s v="Peter Hedges"/>
    <s v="Peter Hedges"/>
    <s v="Katie Holmes"/>
    <s v="United States"/>
    <n v="300000"/>
    <n v="3282321"/>
    <n v="298392.81818181818"/>
    <n v="0.90860126111979911"/>
    <s v="United Artists"/>
    <n v="80"/>
  </r>
  <r>
    <s v="Code 46"/>
    <x v="0"/>
    <x v="0"/>
    <n v="184"/>
    <x v="23"/>
    <s v="September 17, 2004 (United Kingdom)"/>
    <x v="19"/>
    <n v="20000"/>
    <s v="Michael Winterbottom"/>
    <s v="Frank Cottrell Boyce"/>
    <s v="Tim Robbins"/>
    <s v="United Kingdom"/>
    <n v="7500000"/>
    <n v="886018"/>
    <n v="80547.090909090912"/>
    <n v="-7.464839314776901"/>
    <s v="BBC Films"/>
    <n v="93"/>
  </r>
  <r>
    <s v="Time of the Wolf"/>
    <x v="0"/>
    <x v="0"/>
    <n v="184"/>
    <x v="23"/>
    <s v="October 8, 2003 (France)"/>
    <x v="14"/>
    <n v="10000"/>
    <s v="Michael Haneke"/>
    <s v="Michael Haneke"/>
    <s v="Isabelle Huppert"/>
    <s v="France"/>
    <m/>
    <n v="499149"/>
    <n v="45377.181818181816"/>
    <n v="1"/>
    <s v="Arte France CinÃ©ma"/>
    <n v="114"/>
  </r>
  <r>
    <s v="Barely Legal"/>
    <x v="0"/>
    <x v="3"/>
    <n v="184"/>
    <x v="23"/>
    <s v="May 25, 2006 (Thailand)"/>
    <x v="32"/>
    <n v="5900"/>
    <s v="David Mickey Evans"/>
    <s v="David H. Steinberg"/>
    <s v="Erik von Detten"/>
    <s v="Germany"/>
    <m/>
    <n v="83439"/>
    <n v="7585.3636363636369"/>
    <n v="1"/>
    <s v="International West Pictures (IWP)"/>
    <n v="90"/>
  </r>
  <r>
    <s v="Nathalie..."/>
    <x v="3"/>
    <x v="0"/>
    <n v="184"/>
    <x v="23"/>
    <s v="January 7, 2004 (France)"/>
    <x v="21"/>
    <n v="4500"/>
    <s v="Anne Fontaine"/>
    <s v="Philippe Blasband"/>
    <s v="Fanny Ardant"/>
    <s v="France"/>
    <m/>
    <n v="5254422"/>
    <n v="477674.72727272729"/>
    <n v="1"/>
    <s v="Les Films Alain Sarde"/>
    <n v="100"/>
  </r>
  <r>
    <s v="The Order"/>
    <x v="0"/>
    <x v="4"/>
    <n v="184"/>
    <x v="23"/>
    <s v="September 5, 2003 (United States)"/>
    <x v="33"/>
    <n v="17000"/>
    <s v="Brian Helgeland"/>
    <s v="Brian Helgeland"/>
    <s v="Heath Ledger"/>
    <s v="United States"/>
    <n v="38000000"/>
    <n v="11560806"/>
    <n v="1050982.3636363638"/>
    <n v="-2.2869680539574837"/>
    <s v="Twentieth Century Fox"/>
    <n v="102"/>
  </r>
  <r>
    <s v="Gozu"/>
    <x v="0"/>
    <x v="6"/>
    <n v="184"/>
    <x v="23"/>
    <s v="July 14, 2004 (France)"/>
    <x v="9"/>
    <n v="11000"/>
    <s v="Takashi Miike"/>
    <s v="Sakichi Sato"/>
    <s v="YÃ»ta Sone"/>
    <s v="Japan"/>
    <m/>
    <n v="58202"/>
    <n v="5291.090909090909"/>
    <n v="1"/>
    <s v="Rakueisha"/>
    <n v="129"/>
  </r>
  <r>
    <s v="Veronica Guerin"/>
    <x v="0"/>
    <x v="5"/>
    <n v="184"/>
    <x v="23"/>
    <s v="October 17, 2003 (United States)"/>
    <x v="15"/>
    <n v="20000"/>
    <s v="Joel Schumacher"/>
    <s v="Carol Doyle"/>
    <s v="Cate Blanchett"/>
    <s v="Ireland"/>
    <n v="17000000"/>
    <n v="9439660"/>
    <n v="858150.90909090906"/>
    <n v="-0.80091232099461207"/>
    <s v="Touchstone Pictures"/>
    <n v="98"/>
  </r>
  <r>
    <s v="Shade"/>
    <x v="0"/>
    <x v="6"/>
    <n v="184"/>
    <x v="23"/>
    <s v="May 9, 2004 (United States)"/>
    <x v="21"/>
    <n v="12000"/>
    <s v="Damian Nieman"/>
    <s v="Damian Nieman"/>
    <s v="Joe Nicolo"/>
    <s v="United States"/>
    <n v="10000000"/>
    <n v="459098"/>
    <n v="41736.181818181816"/>
    <n v="-20.781841785414006"/>
    <s v="Cobalt Media Group"/>
    <n v="101"/>
  </r>
  <r>
    <s v="The Mother"/>
    <x v="0"/>
    <x v="0"/>
    <n v="184"/>
    <x v="23"/>
    <s v="June 18, 2004 (United States)"/>
    <x v="8"/>
    <n v="4000"/>
    <s v="Roger Michell"/>
    <s v="Hanif Kureishi"/>
    <s v="Anne Reid"/>
    <s v="United Kingdom"/>
    <n v="2500000"/>
    <n v="3039587"/>
    <n v="276326.09090909094"/>
    <n v="0.17751984068888307"/>
    <s v="BBC Films"/>
    <n v="112"/>
  </r>
  <r>
    <s v="Sylvia"/>
    <x v="0"/>
    <x v="5"/>
    <n v="184"/>
    <x v="23"/>
    <s v="October 31, 2003 (United States)"/>
    <x v="21"/>
    <n v="10000"/>
    <s v="Christine Jeffs"/>
    <s v="John Brownlow"/>
    <s v="Gwyneth Paltrow"/>
    <s v="United Kingdom"/>
    <m/>
    <n v="2917393"/>
    <n v="265217.54545454547"/>
    <n v="1"/>
    <s v="BBC Films"/>
    <n v="100"/>
  </r>
  <r>
    <s v="Rugrats Go Wild"/>
    <x v="1"/>
    <x v="10"/>
    <n v="184"/>
    <x v="23"/>
    <s v="June 13, 2003 (United States)"/>
    <x v="41"/>
    <n v="7900"/>
    <s v="John Eng"/>
    <s v="Kate Boutilier"/>
    <s v="Jodi Carlisle"/>
    <s v="United States"/>
    <n v="25000000"/>
    <n v="55250496"/>
    <n v="5022772.3636363642"/>
    <n v="0.54751537434161679"/>
    <s v="Klasky-Csupo"/>
    <n v="80"/>
  </r>
  <r>
    <s v="The Divorce"/>
    <x v="8"/>
    <x v="3"/>
    <n v="184"/>
    <x v="23"/>
    <s v="August 29, 2003 (United States)"/>
    <x v="38"/>
    <n v="11000"/>
    <s v="James Ivory"/>
    <s v="Diane Johnson"/>
    <s v="Kate Hudson"/>
    <s v="United States"/>
    <m/>
    <n v="12991996"/>
    <n v="1181090.5454545454"/>
    <n v="1"/>
    <s v="Merchant Ivory Productions"/>
    <n v="117"/>
  </r>
  <r>
    <s v="Luther"/>
    <x v="8"/>
    <x v="5"/>
    <n v="184"/>
    <x v="23"/>
    <s v="September 26, 2003 (United States)"/>
    <x v="14"/>
    <n v="15000"/>
    <s v="Eric Till"/>
    <s v="Camille Thomasson"/>
    <s v="Joseph Fiennes"/>
    <s v="Germany"/>
    <n v="30000000"/>
    <n v="29632684"/>
    <n v="2693880.3636363638"/>
    <n v="-1.2395637195739677E-2"/>
    <s v="Eikon Film"/>
    <n v="123"/>
  </r>
  <r>
    <s v="Pride and Prejudice"/>
    <x v="1"/>
    <x v="3"/>
    <n v="184"/>
    <x v="23"/>
    <s v="December 5, 2003 (United States)"/>
    <x v="27"/>
    <n v="2500"/>
    <s v="Andrew Black"/>
    <s v="Jane Austen"/>
    <s v="Kam Heskin"/>
    <s v="United States"/>
    <m/>
    <n v="377271"/>
    <n v="34297.36363636364"/>
    <n v="1"/>
    <s v="Bestboy Pictures"/>
    <n v="104"/>
  </r>
  <r>
    <s v="Saints and Soldiers"/>
    <x v="8"/>
    <x v="2"/>
    <n v="184"/>
    <x v="23"/>
    <s v="March 25, 2005 (United States)"/>
    <x v="17"/>
    <n v="20000"/>
    <s v="Ryan Little"/>
    <s v="Geoffrey Panos"/>
    <s v="Corbin Allred"/>
    <s v="United States"/>
    <n v="780000"/>
    <n v="1310470"/>
    <n v="119133.63636363637"/>
    <n v="0.40479369997023967"/>
    <s v="Go Films"/>
    <n v="90"/>
  </r>
  <r>
    <s v="Carandiru"/>
    <x v="0"/>
    <x v="0"/>
    <n v="184"/>
    <x v="23"/>
    <s v="April 11, 2003 (Brazil)"/>
    <x v="37"/>
    <n v="19000"/>
    <s v="Hector Babenco"/>
    <s v="Hector Babenco"/>
    <s v="Enrique Diaz"/>
    <s v="Brazil"/>
    <m/>
    <n v="10781635"/>
    <n v="980148.63636363635"/>
    <n v="1"/>
    <s v="BR PetrobrÃ¡s"/>
    <n v="145"/>
  </r>
  <r>
    <s v="Taxi 3"/>
    <x v="4"/>
    <x v="2"/>
    <n v="184"/>
    <x v="23"/>
    <s v="January 29, 2003 (France)"/>
    <x v="1"/>
    <n v="41000"/>
    <s v="GÃ©rard Krawczyk"/>
    <s v="Luc Besson"/>
    <s v="Samy Naceri"/>
    <s v="France"/>
    <n v="1300000"/>
    <n v="65497208"/>
    <n v="5954291.6363636367"/>
    <n v="0.98015182570835691"/>
    <s v="EuropaCorp"/>
    <n v="84"/>
  </r>
  <r>
    <s v="My Life Without Me"/>
    <x v="0"/>
    <x v="0"/>
    <n v="184"/>
    <x v="23"/>
    <s v="March 7, 2003 (Spain)"/>
    <x v="24"/>
    <n v="24000"/>
    <s v="Isabel Coixet"/>
    <s v="Isabel Coixet"/>
    <s v="Sarah Polley"/>
    <s v="Spain"/>
    <m/>
    <n v="9781854"/>
    <n v="889259.45454545459"/>
    <n v="1"/>
    <s v="El Deseo"/>
    <n v="106"/>
  </r>
  <r>
    <s v="The Company"/>
    <x v="8"/>
    <x v="0"/>
    <n v="184"/>
    <x v="23"/>
    <s v="May 7, 2004 (United Kingdom)"/>
    <x v="21"/>
    <n v="6300"/>
    <s v="Robert Altman"/>
    <s v="Neve Campbell"/>
    <s v="Neve Campbell"/>
    <s v="United States"/>
    <n v="15000000"/>
    <n v="6415017"/>
    <n v="583183.36363636365"/>
    <n v="-1.3382634839471197"/>
    <s v="Sony Pictures Classics"/>
    <n v="112"/>
  </r>
  <r>
    <s v="The Barbarian Invasions"/>
    <x v="0"/>
    <x v="3"/>
    <n v="184"/>
    <x v="23"/>
    <s v="March 5, 2004 (United States)"/>
    <x v="37"/>
    <n v="29000"/>
    <s v="Denys Arcand"/>
    <s v="Denys Arcand"/>
    <s v="RÃ©my Girard"/>
    <s v="Canada"/>
    <m/>
    <n v="34883010"/>
    <n v="3171182.7272727275"/>
    <n v="1"/>
    <s v="Pyramide Productions"/>
    <n v="99"/>
  </r>
  <r>
    <s v="Good Boy"/>
    <x v="1"/>
    <x v="3"/>
    <n v="184"/>
    <x v="23"/>
    <s v="October 10, 2003 (United States)"/>
    <x v="27"/>
    <n v="4100"/>
    <s v="John Hoffman"/>
    <s v="Zeke Richardson"/>
    <s v="Liam Aiken"/>
    <s v="United States"/>
    <n v="18000000"/>
    <n v="45490616"/>
    <n v="4135510.5454545454"/>
    <n v="0.60431399741872038"/>
    <s v="Metro-Goldwyn-Mayer (MGM)"/>
    <n v="87"/>
  </r>
  <r>
    <s v="The United States of Leland"/>
    <x v="0"/>
    <x v="0"/>
    <n v="184"/>
    <x v="23"/>
    <s v="March 25, 2005 (Italy)"/>
    <x v="9"/>
    <n v="23000"/>
    <s v="Matthew Ryan Hoge"/>
    <s v="Matthew Ryan Hoge"/>
    <s v="Ryan Gosling"/>
    <s v="United States"/>
    <m/>
    <n v="343847"/>
    <n v="31258.818181818184"/>
    <n v="1"/>
    <s v="MDP Worldwide"/>
    <n v="108"/>
  </r>
  <r>
    <s v="How to Deal"/>
    <x v="8"/>
    <x v="3"/>
    <n v="184"/>
    <x v="23"/>
    <s v="July 18, 2003 (United States)"/>
    <x v="41"/>
    <n v="9300"/>
    <s v="Clare Kilner"/>
    <s v="Sarah Dessen"/>
    <s v="Mandy Moore"/>
    <s v="United States"/>
    <n v="16000000"/>
    <n v="14390329"/>
    <n v="1308211.7272727273"/>
    <n v="-0.11185783174241534"/>
    <s v="Focus Features"/>
    <n v="101"/>
  </r>
  <r>
    <s v="It's All About Love"/>
    <x v="0"/>
    <x v="0"/>
    <n v="184"/>
    <x v="23"/>
    <s v="January 10, 2003 (Denmark)"/>
    <x v="20"/>
    <n v="8100"/>
    <s v="Thomas Vinterberg"/>
    <s v="Mogens Rukov"/>
    <s v="Joaquin Phoenix"/>
    <s v="Denmark"/>
    <m/>
    <n v="478996"/>
    <n v="43545.090909090912"/>
    <n v="1"/>
    <s v="Nimbus Film Productions"/>
    <n v="106"/>
  </r>
  <r>
    <s v="Masked and Anonymous"/>
    <x v="8"/>
    <x v="3"/>
    <n v="184"/>
    <x v="23"/>
    <s v="August 8, 2003 (Canada)"/>
    <x v="20"/>
    <n v="4500"/>
    <s v="Larry Charles"/>
    <s v="Bob Dylan"/>
    <s v="Bob Dylan"/>
    <s v="United Kingdom"/>
    <m/>
    <n v="546106"/>
    <n v="49646"/>
    <n v="1"/>
    <s v="American Entertainment Investors"/>
    <n v="112"/>
  </r>
  <r>
    <s v="Control"/>
    <x v="0"/>
    <x v="3"/>
    <n v="184"/>
    <x v="23"/>
    <s v="November 20, 2003 (Hungary)"/>
    <x v="37"/>
    <n v="25000"/>
    <s v="NimrÃ³d Antal"/>
    <s v="Jim Adler"/>
    <s v="SÃ¡ndor CsÃ¡nyi"/>
    <s v="Hungary"/>
    <m/>
    <n v="1277800"/>
    <n v="116163.63636363637"/>
    <n v="1"/>
    <s v="CafÃ© Film"/>
    <n v="111"/>
  </r>
  <r>
    <s v="The Girl Next Door"/>
    <x v="0"/>
    <x v="3"/>
    <n v="188.9"/>
    <x v="24"/>
    <s v="April 9, 2004 (United States)"/>
    <x v="17"/>
    <n v="208000"/>
    <s v="Luke Greenfield"/>
    <s v="David Wagner"/>
    <s v="Emile Hirsch"/>
    <s v="United States"/>
    <n v="25000000"/>
    <n v="30381722"/>
    <n v="2835527.3151185773"/>
    <n v="0.17713683246788975"/>
    <s v="New Regency Productions"/>
    <n v="109"/>
  </r>
  <r>
    <s v="EuroTrip"/>
    <x v="0"/>
    <x v="3"/>
    <n v="188.9"/>
    <x v="24"/>
    <s v="February 20, 2004 (United States)"/>
    <x v="14"/>
    <n v="200000"/>
    <s v="Jeff Schaffer"/>
    <s v="Alec Berg"/>
    <s v="Scott Mechlowicz"/>
    <s v="United States"/>
    <n v="25000000"/>
    <n v="22605153"/>
    <n v="2109739.8229743084"/>
    <n v="-0.10594252558255191"/>
    <s v="Dreamworks Pictures"/>
    <n v="92"/>
  </r>
  <r>
    <s v="Dodgeball: A True Underdog Story"/>
    <x v="8"/>
    <x v="3"/>
    <n v="188.9"/>
    <x v="24"/>
    <s v="June 18, 2004 (United States)"/>
    <x v="17"/>
    <n v="235000"/>
    <s v="Rawson Marshall Thurber"/>
    <s v="Rawson Marshall Thurber"/>
    <s v="Ben Stiller"/>
    <s v="United States"/>
    <n v="20000000"/>
    <n v="168423227"/>
    <n v="15718946.432954546"/>
    <n v="0.88125153307981685"/>
    <s v="Twentieth Century Fox"/>
    <n v="92"/>
  </r>
  <r>
    <s v="White Chicks"/>
    <x v="8"/>
    <x v="3"/>
    <n v="188.9"/>
    <x v="24"/>
    <s v="June 23, 2004 (United States)"/>
    <x v="41"/>
    <n v="135000"/>
    <s v="Keenen Ivory Wayans"/>
    <s v="Keenen Ivory Wayans"/>
    <s v="Marlon Wayans"/>
    <s v="United States"/>
    <n v="37000000"/>
    <n v="113100873"/>
    <n v="10555708.947480237"/>
    <n v="0.67285840490373583"/>
    <s v="Revolution Studios"/>
    <n v="109"/>
  </r>
  <r>
    <s v="Mean Girls"/>
    <x v="8"/>
    <x v="3"/>
    <n v="188.9"/>
    <x v="24"/>
    <s v="April 30, 2004 (United States)"/>
    <x v="9"/>
    <n v="347000"/>
    <s v="Mark Waters"/>
    <s v="Rosalind Wiseman"/>
    <s v="Lindsay Lohan"/>
    <s v="United States"/>
    <n v="17000000"/>
    <n v="130126277"/>
    <n v="12144690.575741107"/>
    <n v="0.86935767016526566"/>
    <s v="Paramount Pictures"/>
    <n v="97"/>
  </r>
  <r>
    <s v="Harry Potter and the Prisoner of Azkaban"/>
    <x v="1"/>
    <x v="1"/>
    <n v="188.9"/>
    <x v="24"/>
    <s v="June 4, 2004 (United States)"/>
    <x v="6"/>
    <n v="570000"/>
    <s v="Alfonso CuarÃ³n"/>
    <s v="J.K. Rowling"/>
    <s v="Daniel Radcliffe"/>
    <s v="United Kingdom"/>
    <n v="130000000"/>
    <n v="797361618"/>
    <n v="74417791.324209481"/>
    <n v="0.83696230535139704"/>
    <s v="Warner Bros."/>
    <n v="142"/>
  </r>
  <r>
    <s v="Troy"/>
    <x v="0"/>
    <x v="0"/>
    <n v="188.9"/>
    <x v="24"/>
    <s v="May 14, 2004 (United States)"/>
    <x v="13"/>
    <n v="500000"/>
    <s v="Wolfgang Petersen"/>
    <s v="Homer"/>
    <s v="Brad Pitt"/>
    <s v="United States"/>
    <n v="175000000"/>
    <n v="497409852"/>
    <n v="46423281.147628456"/>
    <n v="0.64817745507782987"/>
    <s v="Warner Bros."/>
    <n v="163"/>
  </r>
  <r>
    <s v="Eternal Sunshine of the Spotless Mind"/>
    <x v="0"/>
    <x v="0"/>
    <n v="188.9"/>
    <x v="24"/>
    <s v="March 19, 2004 (United States)"/>
    <x v="28"/>
    <n v="935000"/>
    <s v="Michel Gondry"/>
    <s v="Charlie Kaufman"/>
    <s v="Jim Carrey"/>
    <s v="United States"/>
    <n v="20000000"/>
    <n v="74036715"/>
    <n v="6909849.537302372"/>
    <n v="0.7298637574614163"/>
    <s v="Focus Features"/>
    <n v="108"/>
  </r>
  <r>
    <s v="Kill Bill: Vol. 2"/>
    <x v="0"/>
    <x v="2"/>
    <n v="188.9"/>
    <x v="24"/>
    <s v="April 16, 2004 (United States)"/>
    <x v="45"/>
    <n v="702000"/>
    <s v="Quentin Tarantino"/>
    <s v="Quentin Tarantino"/>
    <s v="Uma Thurman"/>
    <s v="United States"/>
    <n v="30000000"/>
    <n v="154118820"/>
    <n v="14383915.562252965"/>
    <n v="0.80534499290871808"/>
    <s v="Miramax"/>
    <n v="137"/>
  </r>
  <r>
    <s v="The Notebook"/>
    <x v="8"/>
    <x v="0"/>
    <n v="188.9"/>
    <x v="24"/>
    <s v="June 25, 2004 (United States)"/>
    <x v="40"/>
    <n v="534000"/>
    <s v="Nick Cassavetes"/>
    <s v="Jeremy Leven"/>
    <s v="Gena Rowlands"/>
    <s v="United States"/>
    <n v="29000000"/>
    <n v="117815157"/>
    <n v="10995693.259535573"/>
    <n v="0.75385170517576106"/>
    <s v="New Line Cinema"/>
    <n v="123"/>
  </r>
  <r>
    <s v="The Terminal"/>
    <x v="8"/>
    <x v="3"/>
    <n v="188.9"/>
    <x v="24"/>
    <s v="June 18, 2004 (United States)"/>
    <x v="34"/>
    <n v="421000"/>
    <s v="Steven Spielberg"/>
    <s v="Andrew Niccol"/>
    <s v="Tom Hanks"/>
    <s v="United States"/>
    <n v="60000000"/>
    <n v="219100084"/>
    <n v="20448619.499802373"/>
    <n v="0.72615254679683283"/>
    <s v="Dreamworks Pictures"/>
    <n v="128"/>
  </r>
  <r>
    <s v="Van Helsing"/>
    <x v="8"/>
    <x v="2"/>
    <n v="188.9"/>
    <x v="24"/>
    <s v="May 7, 2004 (United States)"/>
    <x v="10"/>
    <n v="251000"/>
    <s v="Stephen Sommers"/>
    <s v="Stephen Sommers"/>
    <s v="Hugh Jackman"/>
    <s v="United States"/>
    <n v="160000000"/>
    <n v="300157638"/>
    <n v="28013724.218478262"/>
    <n v="0.46694676481962455"/>
    <s v="Universal Pictures"/>
    <n v="131"/>
  </r>
  <r>
    <s v="The Incredibles"/>
    <x v="1"/>
    <x v="10"/>
    <n v="188.9"/>
    <x v="24"/>
    <s v="November 5, 2004 (United States)"/>
    <x v="45"/>
    <n v="673000"/>
    <s v="Brad Bird"/>
    <s v="Brad Bird"/>
    <s v="Craig T. Nelson"/>
    <s v="United States"/>
    <n v="92000000"/>
    <n v="631607053"/>
    <n v="58947911.221195653"/>
    <n v="0.85433981529652103"/>
    <s v="Pixar Animation Studios"/>
    <n v="115"/>
  </r>
  <r>
    <s v="Saw"/>
    <x v="0"/>
    <x v="4"/>
    <n v="188.9"/>
    <x v="24"/>
    <s v="October 29, 2004 (United States)"/>
    <x v="37"/>
    <n v="391000"/>
    <s v="James Wan"/>
    <s v="Leigh Whannell"/>
    <s v="Cary Elwes"/>
    <s v="United States"/>
    <n v="1200000"/>
    <n v="103911669"/>
    <n v="9698080.1749505922"/>
    <n v="0.98845173009395126"/>
    <s v="Evolution Entertainment"/>
    <n v="103"/>
  </r>
  <r>
    <s v="Collateral"/>
    <x v="0"/>
    <x v="6"/>
    <n v="188.9"/>
    <x v="24"/>
    <s v="August 6, 2004 (United States)"/>
    <x v="24"/>
    <n v="373000"/>
    <s v="Michael Mann"/>
    <s v="Stuart Beattie"/>
    <s v="Tom Cruise"/>
    <s v="United States"/>
    <n v="65000000"/>
    <n v="220239925"/>
    <n v="20555000.905385375"/>
    <n v="0.70486731685910264"/>
    <s v="Paramount Pictures"/>
    <n v="120"/>
  </r>
  <r>
    <s v="The Aviator"/>
    <x v="8"/>
    <x v="5"/>
    <n v="188.9"/>
    <x v="24"/>
    <s v="December 25, 2004 (United States)"/>
    <x v="24"/>
    <n v="342000"/>
    <s v="Martin Scorsese"/>
    <s v="John Logan"/>
    <s v="Leonardo DiCaprio"/>
    <s v="United States"/>
    <n v="110000000"/>
    <n v="213719942"/>
    <n v="19946490.634288538"/>
    <n v="0.48530773978967295"/>
    <s v="Forward Pass"/>
    <n v="170"/>
  </r>
  <r>
    <s v="Spider-Man 2"/>
    <x v="8"/>
    <x v="2"/>
    <n v="188.9"/>
    <x v="24"/>
    <s v="June 30, 2004 (United States)"/>
    <x v="4"/>
    <n v="559000"/>
    <s v="Sam Raimi"/>
    <s v="Stan Lee"/>
    <s v="Tobey Maguire"/>
    <s v="United States"/>
    <n v="200000000"/>
    <n v="788976453"/>
    <n v="73635203.543330044"/>
    <n v="0.74650701014013654"/>
    <s v="Columbia Pictures"/>
    <n v="127"/>
  </r>
  <r>
    <s v="The Punisher"/>
    <x v="0"/>
    <x v="2"/>
    <n v="188.9"/>
    <x v="24"/>
    <s v="April 16, 2004 (United States)"/>
    <x v="5"/>
    <n v="152000"/>
    <s v="Jonathan Hensleigh"/>
    <s v="Jonathan Hensleigh"/>
    <s v="Thomas Jane"/>
    <s v="United States"/>
    <n v="33000000"/>
    <n v="54700105"/>
    <n v="5105162.9617094863"/>
    <n v="0.39671048163435885"/>
    <s v="Lions Gate Films"/>
    <n v="124"/>
  </r>
  <r>
    <s v="I, Robot"/>
    <x v="8"/>
    <x v="2"/>
    <n v="188.9"/>
    <x v="24"/>
    <s v="July 16, 2004 (United States)"/>
    <x v="12"/>
    <n v="509000"/>
    <s v="Alex Proyas"/>
    <s v="Jeff Vintar"/>
    <s v="Will Smith"/>
    <s v="United States"/>
    <n v="120000000"/>
    <n v="353133898"/>
    <n v="32958000.658201583"/>
    <n v="0.66018555375275811"/>
    <s v="Twentieth Century Fox"/>
    <n v="115"/>
  </r>
  <r>
    <s v="Howl's Moving Castle"/>
    <x v="1"/>
    <x v="10"/>
    <n v="188.9"/>
    <x v="24"/>
    <s v="June 17, 2005 (United States)"/>
    <x v="7"/>
    <n v="350000"/>
    <s v="Hayao Miyazaki"/>
    <s v="Hayao Miyazaki"/>
    <s v="Chieko BaishÃ´"/>
    <s v="Japan"/>
    <n v="24000000"/>
    <n v="236214446"/>
    <n v="22045903.581719369"/>
    <n v="0.8983974079214444"/>
    <s v="Buena Vista Home Entertainment"/>
    <n v="119"/>
  </r>
  <r>
    <s v="Spanglish"/>
    <x v="8"/>
    <x v="3"/>
    <n v="188.9"/>
    <x v="24"/>
    <s v="December 17, 2004 (United States)"/>
    <x v="5"/>
    <n v="81000"/>
    <s v="James L. Brooks"/>
    <s v="James L. Brooks"/>
    <s v="Adam Sandler"/>
    <s v="United States"/>
    <n v="80000000"/>
    <n v="55470154"/>
    <n v="5177031.6653162055"/>
    <n v="-0.44221701637965527"/>
    <s v="Columbia Pictures"/>
    <n v="131"/>
  </r>
  <r>
    <s v="Million Dollar Baby"/>
    <x v="8"/>
    <x v="0"/>
    <n v="188.9"/>
    <x v="24"/>
    <s v="January 28, 2005 (United States)"/>
    <x v="31"/>
    <n v="650000"/>
    <s v="Clint Eastwood"/>
    <s v="Paul Haggis"/>
    <s v="Hilary Swank"/>
    <s v="United States"/>
    <n v="30000000"/>
    <n v="216763646"/>
    <n v="20230559.648913044"/>
    <n v="0.86160040876965138"/>
    <s v="Warner Bros."/>
    <n v="132"/>
  </r>
  <r>
    <s v="Shaun of the Dead"/>
    <x v="0"/>
    <x v="3"/>
    <n v="188.9"/>
    <x v="24"/>
    <s v="September 24, 2004 (United States)"/>
    <x v="6"/>
    <n v="525000"/>
    <s v="Edgar Wright"/>
    <s v="Simon Pegg"/>
    <s v="Simon Pegg"/>
    <s v="United Kingdom"/>
    <m/>
    <n v="30097092"/>
    <n v="2808962.7859683796"/>
    <n v="1"/>
    <s v="Universal Pictures"/>
    <n v="99"/>
  </r>
  <r>
    <s v="The Village"/>
    <x v="8"/>
    <x v="0"/>
    <n v="188.9"/>
    <x v="24"/>
    <s v="July 30, 2004 (United States)"/>
    <x v="16"/>
    <n v="247000"/>
    <s v="M. Night Shyamalan"/>
    <s v="M. Night Shyamalan"/>
    <s v="Sigourney Weaver"/>
    <s v="United States"/>
    <n v="60000000"/>
    <n v="256697520"/>
    <n v="23957589.687747035"/>
    <n v="0.76626186337912416"/>
    <s v="Touchstone Pictures"/>
    <n v="108"/>
  </r>
  <r>
    <s v="My Summer of Love"/>
    <x v="0"/>
    <x v="0"/>
    <n v="188.9"/>
    <x v="24"/>
    <s v="July 1, 2005 (United States)"/>
    <x v="17"/>
    <n v="20000"/>
    <s v="Pawel Pawlikowski"/>
    <s v="Helen Cross"/>
    <s v="Natalie Press"/>
    <s v="United Kingdom"/>
    <m/>
    <n v="2766976"/>
    <n v="258241.97944664033"/>
    <n v="1"/>
    <s v="Apocalypso Pictures"/>
    <n v="86"/>
  </r>
  <r>
    <s v="The Butterfly Effect"/>
    <x v="0"/>
    <x v="0"/>
    <n v="188.9"/>
    <x v="24"/>
    <s v="January 23, 2004 (United States)"/>
    <x v="37"/>
    <n v="460000"/>
    <s v="Eric Bress"/>
    <s v="J. Mackye Gruber"/>
    <s v="Ashton Kutcher"/>
    <s v="United States"/>
    <n v="13000000"/>
    <n v="96822421"/>
    <n v="9036440.3789031617"/>
    <n v="0.8657335783826352"/>
    <s v="BenderSpink"/>
    <n v="113"/>
  </r>
  <r>
    <s v="The Day After Tomorrow"/>
    <x v="8"/>
    <x v="2"/>
    <n v="188.9"/>
    <x v="24"/>
    <s v="May 28, 2004 (United States)"/>
    <x v="5"/>
    <n v="424000"/>
    <s v="Roland Emmerich"/>
    <s v="Roland Emmerich"/>
    <s v="Dennis Quaid"/>
    <s v="United States"/>
    <n v="125000000"/>
    <n v="552639571"/>
    <n v="51577873.004891306"/>
    <n v="0.7738127948858009"/>
    <s v="Twentieth Century Fox"/>
    <n v="124"/>
  </r>
  <r>
    <s v="Layer Cake"/>
    <x v="0"/>
    <x v="2"/>
    <n v="188.9"/>
    <x v="24"/>
    <s v="June 3, 2005 (United States)"/>
    <x v="4"/>
    <n v="171000"/>
    <s v="Matthew Vaughn"/>
    <s v="J.J. Connolly"/>
    <s v="Daniel Craig"/>
    <s v="United Kingdom"/>
    <m/>
    <n v="11850214"/>
    <n v="1105980.9410079052"/>
    <n v="1"/>
    <s v="Sony Pictures Classics"/>
    <n v="105"/>
  </r>
  <r>
    <s v="Napoleon Dynamite"/>
    <x v="1"/>
    <x v="3"/>
    <n v="188.9"/>
    <x v="24"/>
    <s v="August 27, 2004 (United States)"/>
    <x v="15"/>
    <n v="204000"/>
    <s v="Jared Hess"/>
    <s v="Jared Hess"/>
    <s v="Jon Heder"/>
    <s v="United States"/>
    <n v="400000"/>
    <n v="46138887"/>
    <n v="4306144.147381423"/>
    <n v="0.99133052342593353"/>
    <s v="Fox Searchlight Pictures"/>
    <n v="96"/>
  </r>
  <r>
    <s v="50 First Dates"/>
    <x v="8"/>
    <x v="3"/>
    <n v="188.9"/>
    <x v="24"/>
    <s v="February 13, 2004 (United States)"/>
    <x v="8"/>
    <n v="335000"/>
    <s v="Peter Segal"/>
    <s v="George Wing"/>
    <s v="Adam Sandler"/>
    <s v="United States"/>
    <n v="75000000"/>
    <n v="198520934"/>
    <n v="18527966.616897233"/>
    <n v="0.62220608935881794"/>
    <s v="Columbia Pictures"/>
    <n v="99"/>
  </r>
  <r>
    <s v="Man on Fire"/>
    <x v="0"/>
    <x v="2"/>
    <n v="188.9"/>
    <x v="24"/>
    <s v="April 23, 2004 (United States)"/>
    <x v="3"/>
    <n v="336000"/>
    <s v="Tony Scott"/>
    <s v="A.J. Quinnell"/>
    <s v="Denzel Washington"/>
    <s v="United States"/>
    <n v="70000000"/>
    <n v="130834852"/>
    <n v="12210821.908498025"/>
    <n v="0.46497436325299624"/>
    <s v="Fox 2000 Pictures"/>
    <n v="146"/>
  </r>
  <r>
    <s v="Downfall"/>
    <x v="0"/>
    <x v="5"/>
    <n v="188.9"/>
    <x v="24"/>
    <s v="April 8, 2005 (United States)"/>
    <x v="7"/>
    <n v="338000"/>
    <s v="Oliver Hirschbiegel"/>
    <s v="Bernd Eichinger"/>
    <s v="Bruno Ganz"/>
    <s v="Germany"/>
    <m/>
    <n v="92181574"/>
    <n v="8603309.944960475"/>
    <n v="1"/>
    <s v="Constantin Film"/>
    <n v="156"/>
  </r>
  <r>
    <s v="13 Going on 30"/>
    <x v="8"/>
    <x v="3"/>
    <n v="188.9"/>
    <x v="24"/>
    <s v="April 23, 2004 (United States)"/>
    <x v="19"/>
    <n v="174000"/>
    <s v="Gary Winick"/>
    <s v="Josh Goldsmith"/>
    <s v="Jennifer Garner"/>
    <s v="United States"/>
    <n v="37000000"/>
    <n v="96455697"/>
    <n v="9002214.0134881418"/>
    <n v="0.61640420264652696"/>
    <s v="Revolution Studios"/>
    <n v="98"/>
  </r>
  <r>
    <s v="Shrek 2"/>
    <x v="1"/>
    <x v="10"/>
    <n v="188.9"/>
    <x v="24"/>
    <s v="May 19, 2004 (United States)"/>
    <x v="13"/>
    <n v="431000"/>
    <s v="Andrew Adamson"/>
    <s v="William Steig"/>
    <s v="Mike Myers"/>
    <s v="United States"/>
    <n v="150000000"/>
    <n v="928760770"/>
    <n v="86681279.374011859"/>
    <n v="0.83849447043289738"/>
    <s v="Dreamworks Pictures"/>
    <n v="93"/>
  </r>
  <r>
    <s v="Crash"/>
    <x v="0"/>
    <x v="6"/>
    <n v="188.9"/>
    <x v="24"/>
    <s v="May 6, 2005 (United States)"/>
    <x v="3"/>
    <n v="424000"/>
    <s v="Paul Haggis"/>
    <s v="Paul Haggis"/>
    <s v="Don Cheadle"/>
    <s v="United States"/>
    <n v="6500000"/>
    <n v="98410061"/>
    <n v="9184614.882855732"/>
    <n v="0.93394984279097237"/>
    <s v="Bob Yari Productions"/>
    <n v="112"/>
  </r>
  <r>
    <s v="The Bourne Supremacy"/>
    <x v="8"/>
    <x v="2"/>
    <n v="188.9"/>
    <x v="24"/>
    <s v="July 23, 2004 (United States)"/>
    <x v="3"/>
    <n v="443000"/>
    <s v="Paul Greengrass"/>
    <s v="Robert Ludlum"/>
    <s v="Matt Damon"/>
    <s v="United States"/>
    <n v="75000000"/>
    <n v="290835269"/>
    <n v="27143667.151235178"/>
    <n v="0.74212206016870674"/>
    <s v="Universal Pictures"/>
    <n v="108"/>
  </r>
  <r>
    <s v="Dawn of the Dead"/>
    <x v="0"/>
    <x v="2"/>
    <n v="188.9"/>
    <x v="24"/>
    <s v="March 19, 2004 (United States)"/>
    <x v="4"/>
    <n v="243000"/>
    <s v="Zack Snyder"/>
    <s v="George A. Romero"/>
    <s v="Sarah Polley"/>
    <s v="United States"/>
    <n v="26000000"/>
    <n v="102278712"/>
    <n v="9545676.233596839"/>
    <n v="0.74579265331381961"/>
    <s v="Strike Entertainment"/>
    <n v="101"/>
  </r>
  <r>
    <s v="The Passion of the Christ"/>
    <x v="0"/>
    <x v="0"/>
    <n v="188.9"/>
    <x v="24"/>
    <s v="February 25, 2004 (United States)"/>
    <x v="13"/>
    <n v="221000"/>
    <s v="Mel Gibson"/>
    <s v="Benedict Fitzgerald"/>
    <s v="Jim Caviezel"/>
    <s v="United States"/>
    <n v="30000000"/>
    <n v="612054506"/>
    <n v="57123071.236857712"/>
    <n v="0.95098475755687029"/>
    <s v="Icon Productions"/>
    <n v="127"/>
  </r>
  <r>
    <s v="Resident Evil: Apocalypse"/>
    <x v="0"/>
    <x v="2"/>
    <n v="188.9"/>
    <x v="24"/>
    <s v="September 10, 2004 (United States)"/>
    <x v="19"/>
    <n v="190000"/>
    <s v="Alexander Witt"/>
    <s v="Paul W.S. Anderson"/>
    <s v="Milla Jovovich"/>
    <s v="Germany"/>
    <n v="45000000"/>
    <n v="129342769"/>
    <n v="12071565.743132411"/>
    <n v="0.65208723805812441"/>
    <s v="Screen Gems"/>
    <n v="94"/>
  </r>
  <r>
    <s v="Hellboy"/>
    <x v="8"/>
    <x v="2"/>
    <n v="188.9"/>
    <x v="24"/>
    <s v="April 2, 2004 (United States)"/>
    <x v="8"/>
    <n v="312000"/>
    <s v="Guillermo del Toro"/>
    <s v="Guillermo del Toro"/>
    <s v="Ron Perlman"/>
    <s v="United States"/>
    <n v="66000000"/>
    <n v="99378985"/>
    <n v="9275044.598073123"/>
    <n v="0.33587568840635673"/>
    <s v="Revolution Studios"/>
    <n v="122"/>
  </r>
  <r>
    <s v="Anchorman: The Legend of Ron Burgundy"/>
    <x v="8"/>
    <x v="3"/>
    <n v="188.9"/>
    <x v="24"/>
    <s v="July 9, 2004 (United States)"/>
    <x v="13"/>
    <n v="337000"/>
    <s v="Adam McKay"/>
    <s v="Will Ferrell"/>
    <s v="Will Ferrell"/>
    <s v="United States"/>
    <n v="26000000"/>
    <n v="90709367"/>
    <n v="8465908.8074604739"/>
    <n v="0.71337028512171186"/>
    <s v="Dreamworks Pictures"/>
    <n v="94"/>
  </r>
  <r>
    <s v="Walking Tall"/>
    <x v="8"/>
    <x v="2"/>
    <n v="188.9"/>
    <x v="24"/>
    <s v="April 2, 2004 (United States)"/>
    <x v="21"/>
    <n v="72000"/>
    <s v="Kevin Bray"/>
    <s v="Mort Briskin"/>
    <s v="Dwayne Johnson"/>
    <s v="United States"/>
    <n v="46000000"/>
    <n v="57223890"/>
    <n v="5340707.915513834"/>
    <n v="0.19613993386328682"/>
    <s v="Metro-Goldwyn-Mayer (MGM)"/>
    <n v="86"/>
  </r>
  <r>
    <s v="The Life Aquatic with Steve Zissou"/>
    <x v="0"/>
    <x v="2"/>
    <n v="188.9"/>
    <x v="24"/>
    <s v="December 25, 2004 (United States)"/>
    <x v="4"/>
    <n v="185000"/>
    <s v="Wes Anderson"/>
    <s v="Wes Anderson"/>
    <s v="Bill Murray"/>
    <s v="United States"/>
    <n v="50000000"/>
    <n v="34809623"/>
    <n v="3248783.490464427"/>
    <n v="-0.43638441588407895"/>
    <s v="Touchstone Pictures"/>
    <n v="119"/>
  </r>
  <r>
    <s v="A Series of Unfortunate Events"/>
    <x v="1"/>
    <x v="1"/>
    <n v="188.9"/>
    <x v="24"/>
    <s v="December 17, 2004 (United States)"/>
    <x v="8"/>
    <n v="199000"/>
    <s v="Brad Silberling"/>
    <s v="Robert Gordon"/>
    <s v="Jim Carrey"/>
    <s v="Germany"/>
    <n v="140000000"/>
    <n v="211468235"/>
    <n v="19736338.730978262"/>
    <n v="0.33796203481813708"/>
    <s v="Paramount Pictures"/>
    <n v="108"/>
  </r>
  <r>
    <s v="The Machinist"/>
    <x v="0"/>
    <x v="0"/>
    <n v="188.9"/>
    <x v="24"/>
    <s v="December 3, 2004 (United States)"/>
    <x v="3"/>
    <n v="366000"/>
    <s v="Brad Anderson"/>
    <s v="Scott Kosar"/>
    <s v="Christian Bale"/>
    <s v="Spain"/>
    <n v="5000000"/>
    <n v="8203235"/>
    <n v="765608.2467885376"/>
    <n v="0.39048436379062651"/>
    <s v="Filmax Group"/>
    <n v="101"/>
  </r>
  <r>
    <s v="The Phantom of the Opera"/>
    <x v="8"/>
    <x v="0"/>
    <n v="188.9"/>
    <x v="24"/>
    <s v="December 10, 2004 (United Kingdom)"/>
    <x v="13"/>
    <n v="118000"/>
    <s v="Joel Schumacher"/>
    <s v="Gaston Leroux"/>
    <s v="Gerard Butler"/>
    <s v="United Kingdom"/>
    <n v="70000000"/>
    <n v="154649125"/>
    <n v="14433408.948863637"/>
    <n v="0.54736245678725959"/>
    <s v="Warner Bros."/>
    <n v="143"/>
  </r>
  <r>
    <s v="Closer"/>
    <x v="0"/>
    <x v="0"/>
    <n v="188.9"/>
    <x v="24"/>
    <s v="December 3, 2004 (United States)"/>
    <x v="13"/>
    <n v="207000"/>
    <s v="Mike Nichols"/>
    <s v="Patrick Marber"/>
    <s v="Natalie Portman"/>
    <s v="United States"/>
    <n v="27000000"/>
    <n v="115505027"/>
    <n v="10780088.735326087"/>
    <n v="0.76624394018798858"/>
    <s v="Columbia Pictures"/>
    <n v="104"/>
  </r>
  <r>
    <s v="National Treasure"/>
    <x v="1"/>
    <x v="2"/>
    <n v="188.9"/>
    <x v="24"/>
    <s v="November 19, 2004 (United States)"/>
    <x v="15"/>
    <n v="311000"/>
    <s v="Jon Turteltaub"/>
    <s v="Jim Kouf"/>
    <s v="Nicolas Cage"/>
    <s v="United States"/>
    <n v="100000000"/>
    <n v="347512318"/>
    <n v="32433338.374604743"/>
    <n v="0.71224041618001011"/>
    <s v="Walt Disney Pictures"/>
    <n v="131"/>
  </r>
  <r>
    <s v="Alexander"/>
    <x v="0"/>
    <x v="2"/>
    <n v="188.9"/>
    <x v="24"/>
    <s v="November 24, 2004 (United States)"/>
    <x v="41"/>
    <n v="165000"/>
    <s v="Oliver Stone"/>
    <s v="Oliver Stone"/>
    <s v="Colin Farrell"/>
    <s v="United States"/>
    <n v="155000000"/>
    <n v="167298192"/>
    <n v="15613946.871936759"/>
    <n v="7.3510609128399906E-2"/>
    <s v="Warner Bros."/>
    <n v="175"/>
  </r>
  <r>
    <s v="The Chronicles of Riddick"/>
    <x v="0"/>
    <x v="2"/>
    <n v="188.9"/>
    <x v="24"/>
    <s v="June 11, 2004 (United States)"/>
    <x v="17"/>
    <n v="218000"/>
    <s v="David Twohy"/>
    <s v="Jim Wheat"/>
    <s v="Vin Diesel"/>
    <s v="United States"/>
    <n v="105000000"/>
    <n v="115900534"/>
    <n v="10817001.419268776"/>
    <n v="9.4050765978351741E-2"/>
    <s v="Universal Pictures"/>
    <n v="119"/>
  </r>
  <r>
    <s v="9 Songs"/>
    <x v="4"/>
    <x v="0"/>
    <n v="188.9"/>
    <x v="24"/>
    <s v="March 11, 2005 (United Kingdom)"/>
    <x v="25"/>
    <n v="22000"/>
    <s v="Michael Winterbottom"/>
    <s v="Michael Winterbottom"/>
    <s v="Kieran O'Brien"/>
    <s v="United Kingdom"/>
    <m/>
    <n v="1590308"/>
    <n v="148423.50849802373"/>
    <n v="1"/>
    <s v="Revolution Films"/>
    <n v="71"/>
  </r>
  <r>
    <s v="The Manchurian Candidate"/>
    <x v="0"/>
    <x v="0"/>
    <n v="188.9"/>
    <x v="24"/>
    <s v="July 30, 2004 (United States)"/>
    <x v="14"/>
    <n v="107000"/>
    <s v="Jonathan Demme"/>
    <s v="Richard Condon"/>
    <s v="Denzel Washington"/>
    <s v="United States"/>
    <n v="80000000"/>
    <n v="96105910"/>
    <n v="8969568.3789525703"/>
    <n v="0.16758501116112423"/>
    <s v="Paramount Pictures"/>
    <n v="129"/>
  </r>
  <r>
    <s v="King Arthur"/>
    <x v="8"/>
    <x v="2"/>
    <n v="188.9"/>
    <x v="24"/>
    <s v="July 7, 2004 (United States)"/>
    <x v="21"/>
    <n v="162000"/>
    <s v="Antoine Fuqua"/>
    <s v="David Franzoni"/>
    <s v="Clive Owen"/>
    <s v="United States"/>
    <n v="120000000"/>
    <n v="203567857"/>
    <n v="18998996.139970355"/>
    <n v="0.41051597355077524"/>
    <s v="Touchstone Pictures"/>
    <n v="126"/>
  </r>
  <r>
    <s v="Ocean's Twelve"/>
    <x v="8"/>
    <x v="6"/>
    <n v="188.9"/>
    <x v="24"/>
    <s v="December 10, 2004 (United States)"/>
    <x v="16"/>
    <n v="367000"/>
    <s v="Steven Soderbergh"/>
    <s v="George Nolfi"/>
    <s v="George Clooney"/>
    <s v="United States"/>
    <n v="110000000"/>
    <n v="362744280"/>
    <n v="33854937.990118578"/>
    <n v="0.69675607290072228"/>
    <s v="Warner Bros."/>
    <n v="125"/>
  </r>
  <r>
    <s v="Harold &amp; Kumar Go to White Castle"/>
    <x v="0"/>
    <x v="1"/>
    <n v="188.9"/>
    <x v="24"/>
    <s v="July 30, 2004 (United States)"/>
    <x v="9"/>
    <n v="185000"/>
    <s v="Danny Leiner"/>
    <s v="Jon Hurwitz"/>
    <s v="John Cho"/>
    <s v="United States"/>
    <n v="9000000"/>
    <n v="23936908"/>
    <n v="2234032.569762846"/>
    <n v="0.6240115891325646"/>
    <s v="Endgame Entertainment"/>
    <n v="88"/>
  </r>
  <r>
    <s v="Blade: Trinity"/>
    <x v="0"/>
    <x v="2"/>
    <n v="188.9"/>
    <x v="24"/>
    <s v="December 8, 2004 (United States)"/>
    <x v="1"/>
    <n v="169000"/>
    <s v="David S. Goyer"/>
    <s v="David S. Goyer"/>
    <s v="Wesley Snipes"/>
    <s v="United States"/>
    <n v="65000000"/>
    <n v="131977904"/>
    <n v="12317502.996837946"/>
    <n v="0.5074933149415678"/>
    <s v="New Line Cinema"/>
    <n v="113"/>
  </r>
  <r>
    <s v="Alien vs. Predator"/>
    <x v="8"/>
    <x v="2"/>
    <n v="188.9"/>
    <x v="24"/>
    <s v="August 13, 2004 (United States)"/>
    <x v="41"/>
    <n v="188000"/>
    <s v="Paul W.S. Anderson"/>
    <s v="Dan O'Bannon"/>
    <s v="Sanaa Lathan"/>
    <s v="United States"/>
    <n v="60000000"/>
    <n v="177427090"/>
    <n v="16559277.322628459"/>
    <n v="0.66183292528779003"/>
    <s v="Twentieth Century Fox"/>
    <n v="101"/>
  </r>
  <r>
    <s v="Meet the Fockers"/>
    <x v="8"/>
    <x v="3"/>
    <n v="188.9"/>
    <x v="24"/>
    <s v="December 22, 2004 (United States)"/>
    <x v="21"/>
    <n v="257000"/>
    <s v="Jay Roach"/>
    <s v="Greg Glienna"/>
    <s v="Ben Stiller"/>
    <s v="United States"/>
    <n v="80000000"/>
    <n v="522657936"/>
    <n v="48779685.825296447"/>
    <n v="0.84693621872030656"/>
    <s v="Universal Pictures"/>
    <n v="115"/>
  </r>
  <r>
    <s v="Sideways"/>
    <x v="0"/>
    <x v="3"/>
    <n v="188.9"/>
    <x v="24"/>
    <s v="October 22, 2004 (United States)"/>
    <x v="24"/>
    <n v="183000"/>
    <s v="Alexander Payne"/>
    <s v="Rex Pickett"/>
    <s v="Paul Giamatti"/>
    <s v="United States"/>
    <n v="16000000"/>
    <n v="109706931"/>
    <n v="10238952.206472332"/>
    <n v="0.85415689005100326"/>
    <s v="Fox Searchlight Pictures"/>
    <n v="127"/>
  </r>
  <r>
    <s v="Friday Night Lights"/>
    <x v="8"/>
    <x v="2"/>
    <n v="188.9"/>
    <x v="24"/>
    <s v="October 8, 2004 (United States)"/>
    <x v="13"/>
    <n v="60000"/>
    <s v="Peter Berg"/>
    <s v="Buzz Bissinger"/>
    <s v="Billy Bob Thornton"/>
    <s v="Germany"/>
    <n v="30000000"/>
    <n v="61950770"/>
    <n v="5781867.8127470361"/>
    <n v="0.5157445177840404"/>
    <s v="Universal Pictures"/>
    <n v="118"/>
  </r>
  <r>
    <s v="Starsky &amp; Hutch"/>
    <x v="8"/>
    <x v="3"/>
    <n v="188.9"/>
    <x v="24"/>
    <s v="March 5, 2004 (United States)"/>
    <x v="10"/>
    <n v="141000"/>
    <s v="Todd Phillips"/>
    <s v="William Blinn"/>
    <s v="Ben Stiller"/>
    <s v="United States"/>
    <n v="60000000"/>
    <n v="170268750"/>
    <n v="15891189.167490119"/>
    <n v="0.64761590133245239"/>
    <s v="Dimension Films"/>
    <n v="101"/>
  </r>
  <r>
    <s v="Shark Tale"/>
    <x v="1"/>
    <x v="10"/>
    <n v="188.9"/>
    <x v="24"/>
    <s v="October 1, 2004 (United States)"/>
    <x v="22"/>
    <n v="171000"/>
    <s v="Bibo Bergeron"/>
    <s v="Michael J. Wilson"/>
    <s v="Will Smith"/>
    <s v="United States"/>
    <n v="75000000"/>
    <n v="374583879"/>
    <n v="34959928.23275692"/>
    <n v="0.79977782225913674"/>
    <s v="DreamWorks Animation"/>
    <n v="90"/>
  </r>
  <r>
    <s v="Before Sunset"/>
    <x v="0"/>
    <x v="0"/>
    <n v="188.9"/>
    <x v="24"/>
    <s v="July 30, 2004 (United States)"/>
    <x v="31"/>
    <n v="244000"/>
    <s v="Richard Linklater"/>
    <s v="Richard Linklater"/>
    <s v="Ethan Hawke"/>
    <s v="United States"/>
    <n v="2700000"/>
    <n v="15936507"/>
    <n v="1487354.8282114626"/>
    <n v="0.83057767928693538"/>
    <s v="Warner Independent Pictures (WIP)"/>
    <n v="80"/>
  </r>
  <r>
    <s v="Ella Enchanted"/>
    <x v="1"/>
    <x v="3"/>
    <n v="188.9"/>
    <x v="24"/>
    <s v="April 9, 2004 (United States)"/>
    <x v="21"/>
    <n v="64000"/>
    <s v="Tommy O'Haver"/>
    <s v="Laurie Craig"/>
    <s v="Anne Hathaway"/>
    <s v="United States"/>
    <n v="31000000"/>
    <n v="27388767"/>
    <n v="2556194.7066699606"/>
    <n v="-0.13185087886577734"/>
    <s v="Miramax"/>
    <n v="96"/>
  </r>
  <r>
    <s v="Primer"/>
    <x v="8"/>
    <x v="0"/>
    <n v="188.9"/>
    <x v="24"/>
    <s v="May 27, 2005 (Spain)"/>
    <x v="15"/>
    <n v="101000"/>
    <s v="Shane Carruth"/>
    <s v="Shane Carruth"/>
    <s v="Shane Carruth"/>
    <s v="United States"/>
    <n v="7000"/>
    <n v="545436"/>
    <n v="50905.563438735182"/>
    <n v="0.98716623031849748"/>
    <s v="ERBP"/>
    <n v="77"/>
  </r>
  <r>
    <s v="A Cinderella Story"/>
    <x v="1"/>
    <x v="3"/>
    <n v="188.9"/>
    <x v="24"/>
    <s v="July 16, 2004 (United States)"/>
    <x v="23"/>
    <n v="83000"/>
    <s v="Mark Rosman"/>
    <s v="Leigh Dunlap"/>
    <s v="Hilary Duff"/>
    <s v="United States"/>
    <n v="19000000"/>
    <n v="70067909"/>
    <n v="6539440.7164525697"/>
    <n v="0.72883449397640798"/>
    <s v="Warner Bros."/>
    <n v="95"/>
  </r>
  <r>
    <s v="Along Came Polly"/>
    <x v="8"/>
    <x v="3"/>
    <n v="188.9"/>
    <x v="24"/>
    <s v="January 16, 2004 (United States)"/>
    <x v="22"/>
    <n v="129000"/>
    <s v="John Hamburg"/>
    <s v="John Hamburg"/>
    <s v="Ben Stiller"/>
    <s v="United States"/>
    <n v="42000000"/>
    <n v="178311729"/>
    <n v="16641840.715464428"/>
    <n v="0.76445744631863222"/>
    <s v="Universal Pictures"/>
    <n v="90"/>
  </r>
  <r>
    <s v="Somersault"/>
    <x v="4"/>
    <x v="0"/>
    <n v="188.9"/>
    <x v="24"/>
    <s v="September 16, 2004 (Australia)"/>
    <x v="17"/>
    <n v="7600"/>
    <s v="Cate Shortland"/>
    <s v="Cate Shortland"/>
    <s v="Abbie Cornish"/>
    <s v="Australia"/>
    <m/>
    <n v="1482316"/>
    <n v="138344.61086956522"/>
    <n v="1"/>
    <s v="Red Carpet Productions"/>
    <n v="106"/>
  </r>
  <r>
    <s v="The SpongeBob SquarePants Movie"/>
    <x v="1"/>
    <x v="10"/>
    <n v="188.9"/>
    <x v="24"/>
    <s v="November 19, 2004 (United States)"/>
    <x v="12"/>
    <n v="82000"/>
    <s v="Stephen Hillenburg"/>
    <s v="Derek Drymon"/>
    <s v="Tom Kenny"/>
    <s v="United States"/>
    <n v="30000000"/>
    <n v="141067127"/>
    <n v="13165800.538685771"/>
    <n v="0.78733528754718307"/>
    <s v="Paramount Pictures"/>
    <n v="87"/>
  </r>
  <r>
    <s v="Scooby-Doo 2: Monsters Unleashed"/>
    <x v="1"/>
    <x v="1"/>
    <n v="188.9"/>
    <x v="24"/>
    <s v="March 26, 2004 (United States)"/>
    <x v="27"/>
    <n v="52000"/>
    <s v="Raja Gosnell"/>
    <s v="William Hanna"/>
    <s v="Freddie Prinze Jr."/>
    <s v="United States"/>
    <n v="80000000"/>
    <n v="181216833"/>
    <n v="16912974.186610673"/>
    <n v="0.5585399067204756"/>
    <s v="Warner Bros."/>
    <n v="93"/>
  </r>
  <r>
    <s v="The Ladykillers"/>
    <x v="0"/>
    <x v="3"/>
    <n v="188.9"/>
    <x v="24"/>
    <s v="March 26, 2004 (United States)"/>
    <x v="19"/>
    <n v="101000"/>
    <s v="Ethan Coen"/>
    <s v="Joel Coen"/>
    <s v="Tom Hanks"/>
    <s v="United States"/>
    <n v="35000000"/>
    <n v="76665191"/>
    <n v="7155165.3062747037"/>
    <n v="0.54346947364939069"/>
    <s v="Touchstone Pictures"/>
    <n v="104"/>
  </r>
  <r>
    <s v="Hotel Rwanda"/>
    <x v="8"/>
    <x v="5"/>
    <n v="188.9"/>
    <x v="24"/>
    <s v="February 4, 2005 (United States)"/>
    <x v="31"/>
    <n v="340000"/>
    <s v="Terry George"/>
    <s v="Keir Pearson"/>
    <s v="Don Cheadle"/>
    <s v="United Kingdom"/>
    <n v="17500000"/>
    <n v="33882243"/>
    <n v="3162231.0784090911"/>
    <n v="0.48350526852664388"/>
    <s v="United Artists"/>
    <n v="121"/>
  </r>
  <r>
    <s v="Taking Lives"/>
    <x v="0"/>
    <x v="6"/>
    <n v="188.9"/>
    <x v="24"/>
    <s v="March 19, 2004 (United States)"/>
    <x v="19"/>
    <n v="84000"/>
    <s v="D.J. Caruso"/>
    <s v="Michael Pye"/>
    <s v="Angelina Jolie"/>
    <s v="United States"/>
    <n v="45000000"/>
    <n v="65470529"/>
    <n v="6110367.0593379447"/>
    <n v="0.31266784173990714"/>
    <s v="Warner Bros."/>
    <n v="103"/>
  </r>
  <r>
    <s v="Kung Fu Hustle"/>
    <x v="0"/>
    <x v="2"/>
    <n v="188.9"/>
    <x v="24"/>
    <s v="April 22, 2005 (United States)"/>
    <x v="3"/>
    <n v="130000"/>
    <s v="Stephen Chow"/>
    <s v="Stephen Chow"/>
    <s v="Stephen Chow"/>
    <s v="Hong Kong"/>
    <n v="20000000"/>
    <n v="104882445"/>
    <n v="9788682.7374011856"/>
    <n v="0.80931031880502025"/>
    <s v="Columbia Pictures Film Production Asia"/>
    <n v="99"/>
  </r>
  <r>
    <s v="The Perfect Score"/>
    <x v="8"/>
    <x v="3"/>
    <n v="188.9"/>
    <x v="24"/>
    <s v="January 30, 2004 (United States)"/>
    <x v="46"/>
    <n v="24000"/>
    <s v="Brian Robbins"/>
    <s v="Marc Hyman"/>
    <s v="Scarlett Johansson"/>
    <s v="United States"/>
    <n v="40000000"/>
    <n v="10898337"/>
    <n v="1017142.2229743083"/>
    <n v="-2.670284741607825"/>
    <s v="Paramount Pictures"/>
    <n v="93"/>
  </r>
  <r>
    <s v="Garden State"/>
    <x v="0"/>
    <x v="3"/>
    <n v="188.9"/>
    <x v="24"/>
    <s v="August 20, 2004 (United States)"/>
    <x v="34"/>
    <n v="209000"/>
    <s v="Zach Braff"/>
    <s v="Zach Braff"/>
    <s v="Zach Braff"/>
    <s v="United States"/>
    <n v="2500000"/>
    <n v="35825316"/>
    <n v="3343578.1583003951"/>
    <n v="0.93021694491124651"/>
    <s v="Camelot Pictures"/>
    <n v="102"/>
  </r>
  <r>
    <s v="The Princess Diaries 2: Royal Engagement"/>
    <x v="2"/>
    <x v="3"/>
    <n v="188.9"/>
    <x v="24"/>
    <s v="August 11, 2004 (United States)"/>
    <x v="1"/>
    <n v="76000"/>
    <s v="Garry Marshall"/>
    <s v="Meg Cabot"/>
    <s v="Anne Hathaway"/>
    <s v="United States"/>
    <n v="40000000"/>
    <n v="134734481"/>
    <n v="12574774.437203558"/>
    <n v="0.70311979752235809"/>
    <s v="Walt Disney Pictures"/>
    <n v="113"/>
  </r>
  <r>
    <s v="Twisted"/>
    <x v="0"/>
    <x v="6"/>
    <n v="188.9"/>
    <x v="24"/>
    <s v="February 27, 2004 (United States)"/>
    <x v="11"/>
    <n v="21000"/>
    <s v="Philip Kaufman"/>
    <s v="Sarah Thorp"/>
    <s v="Ashley Judd"/>
    <s v="Germany"/>
    <n v="50000000"/>
    <n v="40954603"/>
    <n v="3822294.716749012"/>
    <n v="-0.22086398932984408"/>
    <s v="Paramount Pictures"/>
    <n v="97"/>
  </r>
  <r>
    <s v="Catwoman"/>
    <x v="8"/>
    <x v="2"/>
    <n v="188.9"/>
    <x v="24"/>
    <s v="July 23, 2004 (United States)"/>
    <x v="39"/>
    <n v="113000"/>
    <s v="Pitof"/>
    <s v="Bob Kane"/>
    <s v="Halle Berry"/>
    <s v="United States"/>
    <n v="100000000"/>
    <n v="82102379"/>
    <n v="7662618.2772233207"/>
    <n v="-0.21799150302331677"/>
    <s v="Warner Bros."/>
    <n v="104"/>
  </r>
  <r>
    <s v="Seed of Chucky"/>
    <x v="0"/>
    <x v="3"/>
    <n v="188.9"/>
    <x v="24"/>
    <s v="November 12, 2004 (United States)"/>
    <x v="25"/>
    <n v="40000"/>
    <s v="Don Mancini"/>
    <s v="Don Mancini"/>
    <s v="Jennifer Tilly"/>
    <s v="United States"/>
    <n v="12000000"/>
    <n v="24829644"/>
    <n v="2317351.6559288539"/>
    <n v="0.5167067236243903"/>
    <s v="Rogue Pictures"/>
    <n v="87"/>
  </r>
  <r>
    <n v="2046"/>
    <x v="0"/>
    <x v="0"/>
    <n v="188.9"/>
    <x v="24"/>
    <s v="September 29, 2004 (Hong Kong)"/>
    <x v="34"/>
    <n v="53000"/>
    <s v="Kar-Wai Wong"/>
    <s v="Kar-Wai Wong"/>
    <s v="Tony Chiu-Wai Leung"/>
    <s v="Hong Kong"/>
    <n v="12000000"/>
    <n v="20205757"/>
    <n v="1885804.0994565217"/>
    <n v="0.40610985275137179"/>
    <s v="Jet Tone Production"/>
    <n v="129"/>
  </r>
  <r>
    <s v="Torque"/>
    <x v="8"/>
    <x v="2"/>
    <n v="188.9"/>
    <x v="24"/>
    <s v="January 16, 2004 (United States)"/>
    <x v="52"/>
    <n v="27000"/>
    <s v="Joseph Kahn"/>
    <s v="Matt Johnson"/>
    <s v="Martin Henderson"/>
    <s v="United States"/>
    <n v="40000000"/>
    <n v="46546197"/>
    <n v="4344158.405780633"/>
    <n v="0.1406387078196743"/>
    <s v="Warner Bros."/>
    <n v="84"/>
  </r>
  <r>
    <s v="Ray"/>
    <x v="8"/>
    <x v="5"/>
    <n v="188.9"/>
    <x v="24"/>
    <s v="October 29, 2004 (United States)"/>
    <x v="3"/>
    <n v="141000"/>
    <s v="Taylor Hackford"/>
    <s v="Taylor Hackford"/>
    <s v="Jamie Foxx"/>
    <s v="United States"/>
    <n v="40000000"/>
    <n v="123971376"/>
    <n v="11570253.422134388"/>
    <n v="0.6773448735456481"/>
    <s v="Universal Pictures"/>
    <n v="152"/>
  </r>
  <r>
    <s v="Chasing Liberty"/>
    <x v="8"/>
    <x v="3"/>
    <n v="188.9"/>
    <x v="24"/>
    <s v="January 9, 2004 (United States)"/>
    <x v="10"/>
    <n v="37000"/>
    <s v="Andy Cadiff"/>
    <s v="Derek Guiley"/>
    <s v="Mandy Moore"/>
    <s v="United States"/>
    <n v="23000000"/>
    <n v="12313323"/>
    <n v="1149202.9222826087"/>
    <n v="-0.86789544950619746"/>
    <s v="Alcon Entertainment"/>
    <n v="111"/>
  </r>
  <r>
    <s v="Secret Window"/>
    <x v="8"/>
    <x v="0"/>
    <n v="188.9"/>
    <x v="24"/>
    <s v="March 12, 2004 (United States)"/>
    <x v="16"/>
    <n v="186000"/>
    <s v="David Koepp"/>
    <s v="Stephen King"/>
    <s v="Johnny Depp"/>
    <s v="United States"/>
    <n v="40000000"/>
    <n v="92913171"/>
    <n v="8671589.9218873512"/>
    <n v="0.56949053003475691"/>
    <s v="Grand Slam Productions"/>
    <n v="96"/>
  </r>
  <r>
    <s v="Bride &amp; Prejudice"/>
    <x v="8"/>
    <x v="3"/>
    <n v="188.9"/>
    <x v="24"/>
    <s v="March 11, 2005 (United States)"/>
    <x v="19"/>
    <n v="20000"/>
    <s v="Gurinder Chadha"/>
    <s v="Jane Austen"/>
    <s v="Martin Henderson"/>
    <s v="United Kingdom"/>
    <n v="7000000"/>
    <n v="24716440"/>
    <n v="2306786.3221343872"/>
    <n v="0.71678769272597509"/>
    <s v="PathÃ© Pictures International"/>
    <n v="122"/>
  </r>
  <r>
    <s v="Finding Neverland"/>
    <x v="1"/>
    <x v="5"/>
    <n v="188.9"/>
    <x v="24"/>
    <s v="December 17, 2004 (United States)"/>
    <x v="3"/>
    <n v="201000"/>
    <s v="Marc Forster"/>
    <s v="Allan Knee"/>
    <s v="Johnny Depp"/>
    <s v="United States"/>
    <n v="25000000"/>
    <n v="116650613"/>
    <n v="10887006.321986167"/>
    <n v="0.78568479532979396"/>
    <s v="Miramax"/>
    <n v="106"/>
  </r>
  <r>
    <s v="Team America: World Police"/>
    <x v="0"/>
    <x v="2"/>
    <n v="188.9"/>
    <x v="24"/>
    <s v="October 15, 2004 (United States)"/>
    <x v="13"/>
    <n v="162000"/>
    <s v="Trey Parker"/>
    <s v="Trey Parker"/>
    <s v="Trey Parker"/>
    <s v="United States"/>
    <n v="32000000"/>
    <n v="50826898"/>
    <n v="4743676.3993083006"/>
    <n v="0.37041209951470971"/>
    <s v="Paramount Pictures"/>
    <n v="98"/>
  </r>
  <r>
    <s v="Sleepover"/>
    <x v="1"/>
    <x v="3"/>
    <n v="188.9"/>
    <x v="24"/>
    <s v="July 9, 2004 (United States)"/>
    <x v="20"/>
    <n v="16000"/>
    <s v="Joe Nussbaum"/>
    <s v="Elisa Bell"/>
    <s v="Alexa PenaVega"/>
    <s v="United States"/>
    <n v="10000000"/>
    <n v="10143022"/>
    <n v="946648.64416996052"/>
    <n v="1.4100531380095597E-2"/>
    <s v="Metro-Goldwyn-Mayer (MGM)"/>
    <n v="89"/>
  </r>
  <r>
    <s v="The Grudge"/>
    <x v="8"/>
    <x v="4"/>
    <n v="188.9"/>
    <x v="24"/>
    <s v="October 22, 2004 (United States)"/>
    <x v="23"/>
    <n v="140000"/>
    <s v="Takashi Shimizu"/>
    <s v="Stephen Susco"/>
    <s v="Sarah Michelle Gellar"/>
    <s v="United States"/>
    <n v="10000000"/>
    <n v="187281115"/>
    <n v="17478953.865365613"/>
    <n v="0.94660433327727678"/>
    <s v="Columbia Pictures"/>
    <n v="91"/>
  </r>
  <r>
    <s v="Around the World in 80 Days"/>
    <x v="1"/>
    <x v="2"/>
    <n v="188.9"/>
    <x v="24"/>
    <s v="June 16, 2004 (United States)"/>
    <x v="23"/>
    <n v="87000"/>
    <s v="Frank Coraci"/>
    <s v="Jules Verne"/>
    <s v="Jackie Chan"/>
    <s v="United States"/>
    <n v="110000000"/>
    <n v="72178895"/>
    <n v="6736459.123270751"/>
    <n v="-0.52399118883712481"/>
    <s v="Walt Disney Pictures"/>
    <n v="120"/>
  </r>
  <r>
    <s v="Wimbledon"/>
    <x v="8"/>
    <x v="3"/>
    <n v="188.9"/>
    <x v="24"/>
    <s v="September 17, 2004 (United States)"/>
    <x v="21"/>
    <n v="61000"/>
    <s v="Richard Loncraine"/>
    <s v="Adam Brooks"/>
    <s v="Kirsten Dunst"/>
    <s v="United Kingdom"/>
    <n v="31000000"/>
    <n v="41682237"/>
    <n v="3890204.8267292492"/>
    <n v="0.25627792001662481"/>
    <s v="Universal Pictures"/>
    <n v="98"/>
  </r>
  <r>
    <s v="The Adventures of Sharkboy and Lavagirl 3-D"/>
    <x v="1"/>
    <x v="2"/>
    <n v="188.9"/>
    <x v="24"/>
    <s v="June 10, 2005 (United States)"/>
    <x v="47"/>
    <n v="35000"/>
    <s v="Robert Rodriguez"/>
    <s v="Robert Rodriguez"/>
    <s v="Cayden Boyd"/>
    <s v="United States"/>
    <n v="50000000"/>
    <n v="71992655"/>
    <n v="6719077.3367094863"/>
    <n v="0.30548470534945543"/>
    <s v="Dimension Films"/>
    <n v="93"/>
  </r>
  <r>
    <s v="The Polar Express"/>
    <x v="2"/>
    <x v="10"/>
    <n v="188.9"/>
    <x v="24"/>
    <s v="November 10, 2004 (United States)"/>
    <x v="14"/>
    <n v="185000"/>
    <s v="Robert Zemeckis"/>
    <s v="Chris Van Allsburg"/>
    <s v="Tom Hanks"/>
    <s v="United States"/>
    <n v="165000000"/>
    <n v="314215454"/>
    <n v="29325740.741403162"/>
    <n v="0.47488260714255004"/>
    <s v="Castle Rock Entertainment"/>
    <n v="100"/>
  </r>
  <r>
    <s v="Without a Paddle"/>
    <x v="8"/>
    <x v="1"/>
    <n v="188.9"/>
    <x v="24"/>
    <s v="August 20, 2004 (United States)"/>
    <x v="23"/>
    <n v="45000"/>
    <s v="Steven Brill"/>
    <s v="Fred Wolf"/>
    <s v="Matthew Lillard"/>
    <s v="United States"/>
    <n v="19000000"/>
    <n v="73029190"/>
    <n v="6815817.189229249"/>
    <n v="0.73983005973364901"/>
    <s v="Paramount Pictures"/>
    <n v="95"/>
  </r>
  <r>
    <s v="Miracle"/>
    <x v="1"/>
    <x v="5"/>
    <n v="188.9"/>
    <x v="24"/>
    <s v="February 6, 2004 (United States)"/>
    <x v="24"/>
    <n v="50000"/>
    <s v="Gavin O'Connor"/>
    <s v="Eric Guggenheim"/>
    <s v="Kurt Russell"/>
    <s v="Canada"/>
    <n v="28000000"/>
    <n v="64445708"/>
    <n v="6014720.4749011863"/>
    <n v="0.56552576007078703"/>
    <s v="Pop Pop Productions"/>
    <n v="135"/>
  </r>
  <r>
    <s v="Mindhunters"/>
    <x v="0"/>
    <x v="6"/>
    <n v="188.9"/>
    <x v="24"/>
    <s v="May 13, 2005 (United States)"/>
    <x v="5"/>
    <n v="59000"/>
    <s v="Renny Harlin"/>
    <s v="Wayne Kramer"/>
    <s v="Val Kilmer"/>
    <s v="Netherlands"/>
    <n v="27000000"/>
    <n v="21148829"/>
    <n v="1973821.0464920949"/>
    <n v="-0.27666642914366557"/>
    <s v="Dimension Films"/>
    <n v="106"/>
  </r>
  <r>
    <s v="Mysterious Skin"/>
    <x v="9"/>
    <x v="0"/>
    <n v="188.9"/>
    <x v="24"/>
    <s v="June 24, 2005 (United States)"/>
    <x v="37"/>
    <n v="67000"/>
    <s v="Gregg Araki"/>
    <s v="Gregg Araki"/>
    <s v="Brady Corbet"/>
    <s v="United States"/>
    <m/>
    <n v="1532932"/>
    <n v="143068.60415019764"/>
    <n v="1"/>
    <s v="Antidote Films (I)"/>
    <n v="105"/>
  </r>
  <r>
    <s v="The Prince and Me"/>
    <x v="1"/>
    <x v="3"/>
    <n v="188.9"/>
    <x v="24"/>
    <s v="April 2, 2004 (United States)"/>
    <x v="23"/>
    <n v="38000"/>
    <s v="Martha Coolidge"/>
    <s v="Mark Amin"/>
    <s v="Julia Stiles"/>
    <s v="United States"/>
    <n v="22000000"/>
    <n v="37666766"/>
    <n v="3515440.7595849806"/>
    <n v="0.41593074382865786"/>
    <s v="Lions Gate Films"/>
    <n v="111"/>
  </r>
  <r>
    <s v="Taxi"/>
    <x v="8"/>
    <x v="2"/>
    <n v="188.9"/>
    <x v="24"/>
    <s v="October 6, 2004 (United States)"/>
    <x v="54"/>
    <n v="41000"/>
    <s v="Tim Story"/>
    <s v="Luc Besson"/>
    <s v="Queen Latifah"/>
    <s v="United States"/>
    <n v="25000000"/>
    <n v="71255003"/>
    <n v="6650232.246393281"/>
    <n v="0.64914744302235172"/>
    <s v="Twentieth Century Fox"/>
    <n v="97"/>
  </r>
  <r>
    <s v="Wicker Park"/>
    <x v="8"/>
    <x v="0"/>
    <n v="188.9"/>
    <x v="24"/>
    <s v="September 3, 2004 (United States)"/>
    <x v="9"/>
    <n v="53000"/>
    <s v="Paul McGuigan"/>
    <s v="Gilles Mimouni"/>
    <s v="Josh Hartnett"/>
    <s v="United States"/>
    <n v="30000000"/>
    <n v="21741598"/>
    <n v="2029144.2006916997"/>
    <n v="-0.37984337673799323"/>
    <s v="Metro-Goldwyn-Mayer (MGM)"/>
    <n v="114"/>
  </r>
  <r>
    <s v="Cellular"/>
    <x v="8"/>
    <x v="2"/>
    <n v="188.9"/>
    <x v="24"/>
    <s v="September 10, 2004 (United States)"/>
    <x v="16"/>
    <n v="95000"/>
    <s v="David R. Ellis"/>
    <s v="Larry Cohen"/>
    <s v="Kim Basinger"/>
    <s v="United States"/>
    <n v="25000000"/>
    <n v="57678321"/>
    <n v="5383119.9787055338"/>
    <n v="0.56656158559123104"/>
    <s v="New Line Cinema"/>
    <n v="94"/>
  </r>
  <r>
    <s v="Kinsey"/>
    <x v="0"/>
    <x v="5"/>
    <n v="188.9"/>
    <x v="24"/>
    <s v="January 7, 2005 (United States)"/>
    <x v="12"/>
    <n v="48000"/>
    <s v="Bill Condon"/>
    <s v="Bill Condon"/>
    <s v="Liam Neeson"/>
    <s v="United States"/>
    <n v="11000000"/>
    <n v="17050017"/>
    <n v="1591278.7605237155"/>
    <n v="0.3548393529460997"/>
    <s v="Fox Searchlight Pictures"/>
    <n v="118"/>
  </r>
  <r>
    <s v="Anacondas: The Hunt for the Blood Orchid"/>
    <x v="8"/>
    <x v="2"/>
    <n v="188.9"/>
    <x v="24"/>
    <s v="August 27, 2004 (United States)"/>
    <x v="32"/>
    <n v="30000"/>
    <s v="Dwight H. Little"/>
    <s v="Hans Bauer"/>
    <s v="Morris Chestnut"/>
    <s v="United States"/>
    <n v="20000000"/>
    <n v="70992898"/>
    <n v="6625769.9763833992"/>
    <n v="0.71828167938714094"/>
    <s v="Screen Gems"/>
    <n v="97"/>
  </r>
  <r>
    <s v="The Heart Is Deceitful Above All Things"/>
    <x v="0"/>
    <x v="0"/>
    <n v="188.9"/>
    <x v="24"/>
    <s v="January 19, 2005 (France)"/>
    <x v="5"/>
    <n v="6500"/>
    <s v="Asia Argento"/>
    <s v="Laura Albert"/>
    <s v="Asia Argento"/>
    <s v="United States"/>
    <m/>
    <n v="217499"/>
    <n v="20299.190266798418"/>
    <n v="1"/>
    <s v="Above All Things Inc."/>
    <n v="97"/>
  </r>
  <r>
    <s v="Confessions of a Teenage Drama Queen"/>
    <x v="1"/>
    <x v="3"/>
    <n v="188.9"/>
    <x v="24"/>
    <s v="February 20, 2004 (United States)"/>
    <x v="32"/>
    <n v="28000"/>
    <s v="Sara Sugarman"/>
    <s v="Dyan Sheldon"/>
    <s v="Lindsay Lohan"/>
    <s v="Germany"/>
    <n v="15000000"/>
    <n v="33251890"/>
    <n v="3103400.2080039526"/>
    <n v="0.54889782204861137"/>
    <s v="Walt Disney Pictures"/>
    <n v="89"/>
  </r>
  <r>
    <s v="Raising Helen"/>
    <x v="8"/>
    <x v="3"/>
    <n v="188.9"/>
    <x v="24"/>
    <s v="May 28, 2004 (United States)"/>
    <x v="22"/>
    <n v="36000"/>
    <s v="Garry Marshall"/>
    <s v="Patrick J. Clifton"/>
    <s v="Kate Hudson"/>
    <s v="United States"/>
    <n v="50000000"/>
    <n v="49718611"/>
    <n v="4640239.9297924899"/>
    <n v="-5.6596311590442457E-3"/>
    <s v="Touchstone Pictures"/>
    <n v="119"/>
  </r>
  <r>
    <s v="Fat Albert"/>
    <x v="1"/>
    <x v="3"/>
    <n v="188.9"/>
    <x v="24"/>
    <s v="December 25, 2004 (United States)"/>
    <x v="36"/>
    <n v="12000"/>
    <s v="Joel Zwick"/>
    <s v="Bill Cosby"/>
    <s v="Kenan Thompson"/>
    <s v="United States"/>
    <n v="26000000"/>
    <n v="48551322"/>
    <n v="4531296.8012845851"/>
    <n v="0.46448420086274889"/>
    <s v="Twentieth Century Fox"/>
    <n v="93"/>
  </r>
  <r>
    <s v="Sky Captain and the World of Tomorrow"/>
    <x v="1"/>
    <x v="2"/>
    <n v="188.9"/>
    <x v="24"/>
    <s v="September 17, 2004 (United States)"/>
    <x v="22"/>
    <n v="83000"/>
    <s v="Kerry Conran"/>
    <s v="Kerry Conran"/>
    <s v="Gwyneth Paltrow"/>
    <s v="United States"/>
    <n v="70000000"/>
    <n v="57947036"/>
    <n v="5408199.1602766803"/>
    <n v="-0.20799966369289363"/>
    <s v="Paramount Pictures"/>
    <n v="106"/>
  </r>
  <r>
    <s v="The Final Cut"/>
    <x v="8"/>
    <x v="0"/>
    <n v="188.9"/>
    <x v="24"/>
    <s v="October 15, 2004 (United States)"/>
    <x v="19"/>
    <n v="32000"/>
    <s v="Omar Naim"/>
    <s v="Omar Naim"/>
    <s v="Robin Williams"/>
    <s v="United States"/>
    <m/>
    <n v="3222439"/>
    <n v="300750.35923913046"/>
    <n v="1"/>
    <s v="Lions Gate Entertainment"/>
    <n v="95"/>
  </r>
  <r>
    <s v="The Stepford Wives"/>
    <x v="8"/>
    <x v="3"/>
    <n v="188.9"/>
    <x v="24"/>
    <s v="June 11, 2004 (United States)"/>
    <x v="11"/>
    <n v="62000"/>
    <s v="Frank Oz"/>
    <s v="Ira Levin"/>
    <s v="Nicole Kidman"/>
    <s v="United States"/>
    <n v="90000000"/>
    <n v="103370127"/>
    <n v="9647538.0386857707"/>
    <n v="0.12934227119601005"/>
    <s v="Paramount Pictures"/>
    <n v="93"/>
  </r>
  <r>
    <s v="Shall We Dance"/>
    <x v="8"/>
    <x v="3"/>
    <n v="188.9"/>
    <x v="24"/>
    <s v="October 15, 2004 (United States)"/>
    <x v="10"/>
    <n v="45000"/>
    <s v="Peter Chelsom"/>
    <s v="Masayuki SuÃ´"/>
    <s v="Richard Gere"/>
    <s v="United States"/>
    <n v="50000000"/>
    <n v="170128460"/>
    <n v="15878095.89624506"/>
    <n v="0.70610443426102842"/>
    <s v="Miramax"/>
    <n v="106"/>
  </r>
  <r>
    <s v="House of Flying Daggers"/>
    <x v="8"/>
    <x v="2"/>
    <n v="188.9"/>
    <x v="24"/>
    <s v="January 14, 2005 (United States)"/>
    <x v="24"/>
    <n v="109000"/>
    <s v="Yimou Zhang"/>
    <s v="Feng Li"/>
    <s v="Ziyi Zhang"/>
    <s v="China"/>
    <m/>
    <n v="92863945"/>
    <n v="8666995.6573616602"/>
    <n v="1"/>
    <s v="Beijing New Picture Film"/>
    <n v="119"/>
  </r>
  <r>
    <s v="District B13"/>
    <x v="0"/>
    <x v="2"/>
    <n v="188.9"/>
    <x v="24"/>
    <s v="June 2, 2006 (United States)"/>
    <x v="12"/>
    <n v="68000"/>
    <s v="Pierre Morel"/>
    <s v="Luc Besson"/>
    <s v="Cyril Raffaelli"/>
    <s v="France"/>
    <m/>
    <n v="11169386"/>
    <n v="1042439.2368577075"/>
    <n v="1"/>
    <s v="EuropaCorp"/>
    <n v="84"/>
  </r>
  <r>
    <s v="Dead Man's Shoes"/>
    <x v="4"/>
    <x v="6"/>
    <n v="188.9"/>
    <x v="24"/>
    <s v="October 1, 2004 (Ireland)"/>
    <x v="37"/>
    <n v="51000"/>
    <s v="Shane Meadows"/>
    <s v="Paddy Considine"/>
    <s v="Paddy Considine"/>
    <s v="United Kingdom"/>
    <m/>
    <n v="203450"/>
    <n v="18987.996541501976"/>
    <n v="1"/>
    <s v="Warp Films"/>
    <n v="90"/>
  </r>
  <r>
    <s v="After the Sunset"/>
    <x v="8"/>
    <x v="2"/>
    <n v="188.9"/>
    <x v="24"/>
    <s v="November 12, 2004 (United States)"/>
    <x v="21"/>
    <n v="45000"/>
    <s v="Brett Ratner"/>
    <s v="Paul Zbyszewski"/>
    <s v="Pierce Brosnan"/>
    <s v="United States"/>
    <n v="60000000"/>
    <n v="62657868"/>
    <n v="5847861.2970355731"/>
    <n v="4.2418743006065893E-2"/>
    <s v="New Line Cinema"/>
    <n v="97"/>
  </r>
  <r>
    <s v="A Very Long Engagement"/>
    <x v="0"/>
    <x v="0"/>
    <n v="188.9"/>
    <x v="24"/>
    <s v="January 14, 2005 (United States)"/>
    <x v="37"/>
    <n v="72000"/>
    <s v="Jean-Pierre Jeunet"/>
    <s v="SÃ©bastien Japrisot"/>
    <s v="Audrey Tautou"/>
    <s v="France"/>
    <n v="56600000"/>
    <n v="69424389"/>
    <n v="6479380.9694169965"/>
    <n v="0.1847245497544098"/>
    <s v="2003 Productions"/>
    <n v="133"/>
  </r>
  <r>
    <s v="The Forgotten"/>
    <x v="8"/>
    <x v="0"/>
    <n v="188.9"/>
    <x v="24"/>
    <s v="September 24, 2004 (United States)"/>
    <x v="1"/>
    <n v="65000"/>
    <s v="Joseph Ruben"/>
    <s v="Gerald Di Pego"/>
    <s v="Julianne Moore"/>
    <s v="United States"/>
    <n v="42000000"/>
    <n v="117592831"/>
    <n v="10974943.565167984"/>
    <n v="0.6428353697854251"/>
    <s v="Revolution Studios"/>
    <n v="91"/>
  </r>
  <r>
    <s v="Flight of the Phoenix"/>
    <x v="8"/>
    <x v="2"/>
    <n v="188.9"/>
    <x v="24"/>
    <s v="December 17, 2004 (United States)"/>
    <x v="10"/>
    <n v="52000"/>
    <s v="John Moore"/>
    <s v="Lukas Heller"/>
    <s v="Dennis Quaid"/>
    <s v="United States"/>
    <n v="45000000"/>
    <n v="35021497"/>
    <n v="3268557.6992588933"/>
    <n v="-0.28492508472724626"/>
    <s v="Twentieth Century Fox"/>
    <n v="113"/>
  </r>
  <r>
    <s v="Saved!"/>
    <x v="8"/>
    <x v="3"/>
    <n v="188.9"/>
    <x v="24"/>
    <s v="June 11, 2004 (United States)"/>
    <x v="17"/>
    <n v="45000"/>
    <s v="Brian Dannelly"/>
    <s v="Brian Dannelly"/>
    <s v="Jena Malone"/>
    <s v="United States"/>
    <n v="5000000"/>
    <n v="10275509"/>
    <n v="959013.66111660085"/>
    <n v="0.51340609988274055"/>
    <s v="United Artists"/>
    <n v="92"/>
  </r>
  <r>
    <s v="Garfield"/>
    <x v="1"/>
    <x v="10"/>
    <n v="188.9"/>
    <x v="24"/>
    <s v="June 11, 2004 (United States)"/>
    <x v="18"/>
    <n v="81000"/>
    <s v="Peter Hewitt"/>
    <s v="Jim Davis"/>
    <s v="Breckin Meyer"/>
    <s v="United States"/>
    <n v="50000000"/>
    <n v="203172417"/>
    <n v="18962089.709140316"/>
    <n v="0.75390360198353101"/>
    <s v="Twentieth Century Fox"/>
    <n v="80"/>
  </r>
  <r>
    <s v="In Good Company"/>
    <x v="8"/>
    <x v="3"/>
    <n v="188.9"/>
    <x v="24"/>
    <s v="January 14, 2005 (United States)"/>
    <x v="5"/>
    <n v="54000"/>
    <s v="Paul Weitz"/>
    <s v="Paul Weitz"/>
    <s v="Dennis Quaid"/>
    <s v="United States"/>
    <n v="26000000"/>
    <n v="61315215"/>
    <n v="5722551.4394762851"/>
    <n v="0.57596169237928951"/>
    <s v="Universal Pictures"/>
    <n v="109"/>
  </r>
  <r>
    <s v="First Daughter"/>
    <x v="1"/>
    <x v="3"/>
    <n v="188.9"/>
    <x v="24"/>
    <s v="September 24, 2004 (United States)"/>
    <x v="27"/>
    <n v="21000"/>
    <s v="Forest Whitaker"/>
    <s v="Jessica Bendinger"/>
    <s v="Katie Holmes"/>
    <s v="United States"/>
    <n v="30000000"/>
    <n v="10592180"/>
    <n v="988568.57806324109"/>
    <n v="-1.8322781523727882"/>
    <s v="New Regency Productions"/>
    <n v="106"/>
  </r>
  <r>
    <s v="Jersey Girl"/>
    <x v="8"/>
    <x v="3"/>
    <n v="188.9"/>
    <x v="24"/>
    <s v="March 26, 2004 (United States)"/>
    <x v="19"/>
    <n v="64000"/>
    <s v="Kevin Smith"/>
    <s v="Kevin Smith"/>
    <s v="Ben Affleck"/>
    <s v="United States"/>
    <n v="35000000"/>
    <n v="35492921"/>
    <n v="3312555.719812253"/>
    <n v="1.3887867949780747E-2"/>
    <s v="Miramax"/>
    <n v="102"/>
  </r>
  <r>
    <s v="The Alamo"/>
    <x v="8"/>
    <x v="0"/>
    <n v="188.9"/>
    <x v="24"/>
    <s v="April 9, 2004 (United States)"/>
    <x v="22"/>
    <n v="20000"/>
    <s v="John Lee Hancock"/>
    <s v="Leslie Bohem"/>
    <s v="Dennis Quaid"/>
    <s v="United States"/>
    <n v="107000000"/>
    <n v="25819961"/>
    <n v="2409777.9806818184"/>
    <n v="-3.1440806204161191"/>
    <s v="Touchstone Pictures"/>
    <n v="137"/>
  </r>
  <r>
    <s v="A Love Song for Bobby Long"/>
    <x v="0"/>
    <x v="0"/>
    <n v="188.9"/>
    <x v="24"/>
    <s v="January 21, 2005 (United States)"/>
    <x v="12"/>
    <n v="25000"/>
    <s v="Shainee Gabel"/>
    <s v="Ronald Everett Capps"/>
    <s v="Scarlett Johansson"/>
    <s v="United States"/>
    <m/>
    <n v="2039526"/>
    <n v="190349.04219367591"/>
    <n v="1"/>
    <s v="Lions Gate Films"/>
    <n v="119"/>
  </r>
  <r>
    <s v="Raise Your Voice"/>
    <x v="1"/>
    <x v="8"/>
    <n v="188.9"/>
    <x v="24"/>
    <s v="October 8, 2004 (United States)"/>
    <x v="23"/>
    <n v="27000"/>
    <s v="Sean McNamara"/>
    <s v="Mitch Rotter"/>
    <s v="Hilary Duff"/>
    <s v="United States"/>
    <n v="15000000"/>
    <n v="14867514"/>
    <n v="1387585.6692687748"/>
    <n v="-8.9111064566678739E-3"/>
    <s v="New Line Cinema"/>
    <n v="103"/>
  </r>
  <r>
    <s v="Hidalgo"/>
    <x v="8"/>
    <x v="2"/>
    <n v="188.9"/>
    <x v="24"/>
    <s v="March 5, 2004 (United States)"/>
    <x v="17"/>
    <n v="79000"/>
    <s v="Joe Johnston"/>
    <s v="John Fusco"/>
    <s v="Viggo Mortensen"/>
    <s v="United States"/>
    <n v="100000000"/>
    <n v="108040622"/>
    <n v="10083435.521640316"/>
    <n v="7.4422211304929362E-2"/>
    <s v="Touchstone Pictures"/>
    <n v="136"/>
  </r>
  <r>
    <s v="Bridget Jones: The Edge of Reason"/>
    <x v="0"/>
    <x v="3"/>
    <n v="188.9"/>
    <x v="24"/>
    <s v="November 19, 2004 (United States)"/>
    <x v="22"/>
    <n v="109000"/>
    <s v="Beeban Kidron"/>
    <s v="Helen Fielding"/>
    <s v="RenÃ©e Zellweger"/>
    <s v="United Kingdom"/>
    <n v="40000000"/>
    <n v="265126918"/>
    <n v="24744305.736264821"/>
    <n v="0.84912886137046262"/>
    <s v="Universal Pictures"/>
    <n v="108"/>
  </r>
  <r>
    <s v="Mean Creek"/>
    <x v="0"/>
    <x v="6"/>
    <n v="188.9"/>
    <x v="24"/>
    <s v="September 29, 2004 (France)"/>
    <x v="13"/>
    <n v="31000"/>
    <s v="Jacob Estes"/>
    <s v="Jacob Estes"/>
    <s v="Rory Culkin"/>
    <s v="United States"/>
    <n v="500000"/>
    <n v="802948"/>
    <n v="74939.168577075106"/>
    <n v="0.37729466914420362"/>
    <s v="Whitewater Films"/>
    <n v="90"/>
  </r>
  <r>
    <s v="Dirty Dancing: Havana Nights"/>
    <x v="8"/>
    <x v="0"/>
    <n v="188.9"/>
    <x v="24"/>
    <s v="February 27, 2004 (United States)"/>
    <x v="22"/>
    <n v="27000"/>
    <s v="Guy Ferland"/>
    <s v="Kate Gunzinger"/>
    <s v="Diego Luna"/>
    <s v="United States"/>
    <n v="25000000"/>
    <n v="27685016"/>
    <n v="2583843.6375494073"/>
    <n v="9.6984448193925557E-2"/>
    <s v="Lions Gate Films"/>
    <n v="86"/>
  </r>
  <r>
    <s v="D.E.B.S."/>
    <x v="8"/>
    <x v="2"/>
    <n v="188.9"/>
    <x v="24"/>
    <s v="March 25, 2005 (United States)"/>
    <x v="11"/>
    <n v="15000"/>
    <s v="Angela Robinson"/>
    <s v="Angela Robinson"/>
    <s v="Sara Foster"/>
    <s v="United States"/>
    <n v="3500000"/>
    <n v="97446"/>
    <n v="9094.6390316205543"/>
    <n v="-34.917328571721775"/>
    <s v="Screen Gems"/>
    <n v="91"/>
  </r>
  <r>
    <s v="The Motorcycle Diaries"/>
    <x v="0"/>
    <x v="1"/>
    <n v="188.9"/>
    <x v="24"/>
    <s v="October 15, 2004 (United States)"/>
    <x v="40"/>
    <n v="98000"/>
    <s v="Walter Salles"/>
    <s v="Ernesto 'Che' Guevara"/>
    <s v="Gael GarcÃ­a Bernal"/>
    <s v="Argentina"/>
    <m/>
    <n v="57663711"/>
    <n v="5381756.4268280631"/>
    <n v="1"/>
    <s v="FilmFour"/>
    <n v="126"/>
  </r>
  <r>
    <s v="Club Dread"/>
    <x v="0"/>
    <x v="3"/>
    <n v="188.9"/>
    <x v="24"/>
    <s v="February 27, 2004 (United States)"/>
    <x v="46"/>
    <n v="29000"/>
    <s v="Jay Chandrasekhar"/>
    <s v="Jay Chandrasekhar"/>
    <s v="Jay Chandrasekhar"/>
    <s v="United States"/>
    <n v="8600000"/>
    <n v="7565807"/>
    <n v="706117.06635375496"/>
    <n v="-0.13669301899982381"/>
    <s v="Broken Lizard Industries"/>
    <n v="104"/>
  </r>
  <r>
    <s v="Eros"/>
    <x v="0"/>
    <x v="0"/>
    <n v="188.9"/>
    <x v="24"/>
    <s v="December 3, 2004 (Italy)"/>
    <x v="22"/>
    <n v="6400"/>
    <s v="Michelangelo Antonioni"/>
    <s v="Kar-Wai Wong"/>
    <s v="Robert Downey Jr."/>
    <s v="United Kingdom"/>
    <m/>
    <n v="1553020"/>
    <n v="144943.41798418973"/>
    <n v="1"/>
    <s v="Block 2 Pictures"/>
    <n v="104"/>
  </r>
  <r>
    <s v="Bad Education"/>
    <x v="5"/>
    <x v="6"/>
    <n v="188.9"/>
    <x v="24"/>
    <s v="February 11, 2005 (United States)"/>
    <x v="34"/>
    <n v="57000"/>
    <s v="Pedro AlmodÃ³var"/>
    <s v="Pedro AlmodÃ³var"/>
    <s v="Gael GarcÃ­a Bernal"/>
    <s v="Spain"/>
    <n v="5000000"/>
    <n v="40423279"/>
    <n v="3772706.2268280634"/>
    <n v="0.87630889616846763"/>
    <s v="Canal+ EspaÃ±a"/>
    <n v="106"/>
  </r>
  <r>
    <s v="Soul Plane"/>
    <x v="0"/>
    <x v="3"/>
    <n v="188.9"/>
    <x v="24"/>
    <s v="May 28, 2004 (United States)"/>
    <x v="54"/>
    <n v="22000"/>
    <s v="Jessy Terrero"/>
    <s v="Bo Zenga"/>
    <s v="Dwayne Adway"/>
    <s v="United States"/>
    <n v="16000000"/>
    <n v="14821824"/>
    <n v="1383321.4197628458"/>
    <n v="-7.9489272035614511E-2"/>
    <s v="Metro-Goldwyn-Mayer (MGM)"/>
    <n v="86"/>
  </r>
  <r>
    <s v="3-Iron"/>
    <x v="0"/>
    <x v="6"/>
    <n v="188.9"/>
    <x v="24"/>
    <s v="October 15, 2004 (South Korea)"/>
    <x v="45"/>
    <n v="52000"/>
    <s v="Kim Ki-duk"/>
    <s v="Kim Ki-duk"/>
    <s v="Seung-Yun Lee"/>
    <s v="South Korea"/>
    <n v="1000000"/>
    <n v="3403957"/>
    <n v="317691.44135375496"/>
    <n v="0.70622425606433925"/>
    <s v="Kim Ki-Duk Film"/>
    <n v="88"/>
  </r>
  <r>
    <s v="Thunderbirds"/>
    <x v="1"/>
    <x v="2"/>
    <n v="188.9"/>
    <x v="24"/>
    <s v="July 30, 2004 (United States)"/>
    <x v="36"/>
    <n v="13000"/>
    <s v="Jonathan Frakes"/>
    <s v="Gerry Anderson"/>
    <s v="Bill Paxton"/>
    <s v="United Kingdom"/>
    <n v="57000000"/>
    <n v="28283637"/>
    <n v="2639712.9591403161"/>
    <n v="-1.0152995175266886"/>
    <s v="Working Title Films"/>
    <n v="95"/>
  </r>
  <r>
    <s v="New York Minute"/>
    <x v="1"/>
    <x v="3"/>
    <n v="188.9"/>
    <x v="24"/>
    <s v="May 7, 2004 (United States)"/>
    <x v="18"/>
    <n v="22000"/>
    <s v="Dennie Gordon"/>
    <s v="Emily Fox"/>
    <s v="Mary-Kate Olsen"/>
    <s v="United States"/>
    <n v="30000000"/>
    <n v="21289826"/>
    <n v="1986980.302075099"/>
    <n v="-0.40912377583546244"/>
    <s v="Warner Bros."/>
    <n v="91"/>
  </r>
  <r>
    <s v="Birth"/>
    <x v="0"/>
    <x v="0"/>
    <n v="188.9"/>
    <x v="24"/>
    <s v="October 29, 2004 (United States)"/>
    <x v="19"/>
    <n v="35000"/>
    <s v="Jonathan Glazer"/>
    <s v="Jean-Claude CarriÃ¨re"/>
    <s v="Nicole Kidman"/>
    <s v="United Kingdom"/>
    <n v="20000000"/>
    <n v="23925492"/>
    <n v="2232967.1140316208"/>
    <n v="0.16407152672137318"/>
    <s v="New Line Cinema"/>
    <n v="100"/>
  </r>
  <r>
    <s v="Vanity Fair"/>
    <x v="8"/>
    <x v="0"/>
    <n v="188.9"/>
    <x v="24"/>
    <s v="September 1, 2004 (United States)"/>
    <x v="19"/>
    <n v="21000"/>
    <s v="Mira Nair"/>
    <s v="Matthew Faulk"/>
    <s v="Reese Witherspoon"/>
    <s v="United States"/>
    <n v="23000000"/>
    <n v="19463185"/>
    <n v="1816499.8253458499"/>
    <n v="-0.18171820285323292"/>
    <s v="Focus Features"/>
    <n v="141"/>
  </r>
  <r>
    <s v="Exorcist: the Beginning"/>
    <x v="0"/>
    <x v="4"/>
    <n v="188.9"/>
    <x v="24"/>
    <s v="August 20, 2004 (United States)"/>
    <x v="27"/>
    <n v="34000"/>
    <s v="Renny Harlin"/>
    <s v="William Peter Blatty"/>
    <s v="Stellan SkarsgÃ¥rd"/>
    <s v="United States"/>
    <n v="80000000"/>
    <n v="78110021"/>
    <n v="7290011.347282609"/>
    <n v="-2.4196370399132271E-2"/>
    <s v="Morgan Creek Entertainment"/>
    <n v="114"/>
  </r>
  <r>
    <s v="A Dirty Shame"/>
    <x v="5"/>
    <x v="3"/>
    <n v="188.9"/>
    <x v="24"/>
    <s v="September 24, 2004 (United States)"/>
    <x v="27"/>
    <n v="12000"/>
    <s v="John Waters"/>
    <s v="John Waters"/>
    <s v="Tracey Ullman"/>
    <s v="United States"/>
    <n v="15000000"/>
    <n v="1914166"/>
    <n v="178649.18843873517"/>
    <n v="-6.8363109573568854"/>
    <s v="Fine Line Features"/>
    <n v="89"/>
  </r>
  <r>
    <s v="Swades"/>
    <x v="4"/>
    <x v="0"/>
    <n v="188.9"/>
    <x v="24"/>
    <s v="December 17, 2004 (India)"/>
    <x v="7"/>
    <n v="86000"/>
    <s v="Ashutosh Gowariker"/>
    <s v="M.G. Sathya"/>
    <s v="Shah Rukh Khan"/>
    <s v="India"/>
    <m/>
    <n v="1953889"/>
    <n v="182356.53759881423"/>
    <n v="1"/>
    <s v="Ashutosh Gowariker Productions"/>
    <n v="189"/>
  </r>
  <r>
    <s v="I Heart Huckabees"/>
    <x v="0"/>
    <x v="3"/>
    <n v="188.9"/>
    <x v="24"/>
    <s v="October 22, 2004 (United States)"/>
    <x v="14"/>
    <n v="63000"/>
    <s v="David O. Russell"/>
    <s v="David O. Russell"/>
    <s v="Jason Schwartzman"/>
    <s v="United Kingdom"/>
    <n v="20000000"/>
    <n v="20094909"/>
    <n v="1875458.6512351779"/>
    <n v="4.7230370637657525E-3"/>
    <s v="Fox Searchlight Pictures"/>
    <n v="107"/>
  </r>
  <r>
    <s v="The Sea Inside"/>
    <x v="8"/>
    <x v="5"/>
    <n v="188.9"/>
    <x v="24"/>
    <s v="March 4, 2005 (United States)"/>
    <x v="45"/>
    <n v="79000"/>
    <s v="Alejandro AmenÃ¡bar"/>
    <s v="Alejandro AmenÃ¡bar"/>
    <s v="Javier Bardem"/>
    <s v="Spain"/>
    <m/>
    <n v="43731621"/>
    <n v="4081473.9164525694"/>
    <n v="1"/>
    <s v="Sogepaq"/>
    <n v="126"/>
  </r>
  <r>
    <s v="The Door in the Floor"/>
    <x v="0"/>
    <x v="3"/>
    <n v="188.9"/>
    <x v="24"/>
    <s v="August 6, 2004 (United States)"/>
    <x v="17"/>
    <n v="15000"/>
    <s v="Tod Williams"/>
    <s v="John Irving"/>
    <s v="Jeff Bridges"/>
    <s v="United States"/>
    <n v="7500000"/>
    <n v="6715067"/>
    <n v="626717.46852766804"/>
    <n v="-0.11689131322144664"/>
    <s v="Focus Features"/>
    <n v="111"/>
  </r>
  <r>
    <s v="The Whole Ten Yards"/>
    <x v="8"/>
    <x v="3"/>
    <n v="188.9"/>
    <x v="24"/>
    <s v="April 9, 2004 (United States)"/>
    <x v="30"/>
    <n v="55000"/>
    <s v="Howard Deutch"/>
    <s v="Mitchell Kapner"/>
    <s v="Bruce Willis"/>
    <s v="United States"/>
    <n v="40000000"/>
    <n v="26170671"/>
    <n v="2442509.7588438736"/>
    <n v="-0.52842852214221026"/>
    <s v="Nine Yards Two Productions"/>
    <n v="98"/>
  </r>
  <r>
    <s v="Envy"/>
    <x v="8"/>
    <x v="3"/>
    <n v="188.9"/>
    <x v="24"/>
    <s v="April 30, 2004 (United States)"/>
    <x v="25"/>
    <n v="30000"/>
    <s v="Barry Levinson"/>
    <s v="Steve Adams"/>
    <s v="Ben Stiller"/>
    <s v="United States"/>
    <n v="40000000"/>
    <n v="14494036"/>
    <n v="1352728.9527667984"/>
    <n v="-1.7597558057672824"/>
    <s v="Dreamworks Pictures"/>
    <n v="99"/>
  </r>
  <r>
    <s v="Alfie"/>
    <x v="0"/>
    <x v="3"/>
    <n v="188.9"/>
    <x v="24"/>
    <s v="November 5, 2004 (United States)"/>
    <x v="19"/>
    <n v="51000"/>
    <s v="Charles Shyer"/>
    <s v="Bill Naughton"/>
    <s v="Jude Law"/>
    <s v="United Kingdom"/>
    <n v="60000000"/>
    <n v="35060882"/>
    <n v="3272233.5028656125"/>
    <n v="-0.71130891687208553"/>
    <s v="Paramount Pictures"/>
    <n v="103"/>
  </r>
  <r>
    <s v="Superbabies: Baby Geniuses 2"/>
    <x v="1"/>
    <x v="3"/>
    <n v="188.9"/>
    <x v="24"/>
    <s v="August 27, 2004 (United States)"/>
    <x v="68"/>
    <n v="30000"/>
    <s v="Bob Clark"/>
    <s v="Robert Grasmere"/>
    <s v="Jon Voight"/>
    <s v="Germany"/>
    <n v="20000000"/>
    <n v="9448644"/>
    <n v="881842.31798418972"/>
    <n v="-1.1167058468918927"/>
    <s v="ApolloMedia Distribution"/>
    <n v="88"/>
  </r>
  <r>
    <s v="Nobody Knows"/>
    <x v="8"/>
    <x v="0"/>
    <n v="188.9"/>
    <x v="24"/>
    <s v="October 21, 2004 (Hong Kong)"/>
    <x v="31"/>
    <n v="26000"/>
    <s v="Hirokazu Koreeda"/>
    <s v="Hirokazu Koreeda"/>
    <s v="YÃ»ya Yagira"/>
    <s v="Japan"/>
    <m/>
    <n v="2288093"/>
    <n v="213547.81012845851"/>
    <n v="1"/>
    <s v="Bandai Visual Company"/>
    <n v="141"/>
  </r>
  <r>
    <s v="Black Friday"/>
    <x v="4"/>
    <x v="2"/>
    <n v="188.9"/>
    <x v="24"/>
    <s v="February 9, 2007 (India)"/>
    <x v="55"/>
    <n v="20000"/>
    <s v="Anurag Kashyap"/>
    <s v="Anurag Kashyap"/>
    <s v="Kay Kay Menon"/>
    <s v="India"/>
    <m/>
    <n v="1610897"/>
    <n v="150345.08068181819"/>
    <n v="1"/>
    <s v="Mid Day Multimedia Limited"/>
    <n v="143"/>
  </r>
  <r>
    <s v="Johnson Family Vacation"/>
    <x v="8"/>
    <x v="3"/>
    <n v="188.9"/>
    <x v="24"/>
    <s v="April 7, 2004 (United States)"/>
    <x v="54"/>
    <n v="7400"/>
    <s v="Christopher Erskin"/>
    <s v="Todd R. Jones"/>
    <s v="Cedric the Entertainer"/>
    <s v="United States"/>
    <n v="12000000"/>
    <n v="31326183"/>
    <n v="2923673.8975790516"/>
    <n v="0.61693386008758233"/>
    <s v="Fox Searchlight Pictures"/>
    <n v="97"/>
  </r>
  <r>
    <s v="The Chorus"/>
    <x v="8"/>
    <x v="3"/>
    <n v="188.9"/>
    <x v="24"/>
    <s v="March 17, 2004 (France)"/>
    <x v="6"/>
    <n v="59000"/>
    <s v="Christophe Barratier"/>
    <s v="Georges Chaperot"/>
    <s v="GÃ©rard Jugnot"/>
    <s v="France"/>
    <m/>
    <n v="88385944"/>
    <n v="8249063.6470355736"/>
    <n v="1"/>
    <s v="Vega Film"/>
    <n v="97"/>
  </r>
  <r>
    <s v="The Woodsman"/>
    <x v="0"/>
    <x v="0"/>
    <n v="188.9"/>
    <x v="24"/>
    <s v="January 28, 2005 (Greece)"/>
    <x v="13"/>
    <n v="33000"/>
    <s v="Nicole Kassell"/>
    <s v="Steven Fechter"/>
    <s v="Kevin Bacon"/>
    <s v="United States"/>
    <m/>
    <n v="4678405"/>
    <n v="436635.72356719367"/>
    <n v="1"/>
    <s v="Dash Films"/>
    <n v="87"/>
  </r>
  <r>
    <s v="Three... Extremes"/>
    <x v="0"/>
    <x v="4"/>
    <n v="188.9"/>
    <x v="24"/>
    <s v="August 20, 2004 (South Korea)"/>
    <x v="9"/>
    <n v="19000"/>
    <s v="Fruit Chan"/>
    <s v="Park Chan-Wook"/>
    <s v="Bai Ling"/>
    <s v="Hong Kong"/>
    <m/>
    <n v="516930"/>
    <n v="48245.097332015808"/>
    <n v="1"/>
    <s v="Applause Pictures"/>
    <n v="125"/>
  </r>
  <r>
    <s v="Spartan"/>
    <x v="0"/>
    <x v="2"/>
    <n v="188.9"/>
    <x v="24"/>
    <s v="March 12, 2004 (United States)"/>
    <x v="16"/>
    <n v="29000"/>
    <s v="David Mamet"/>
    <s v="David Mamet"/>
    <s v="Val Kilmer"/>
    <s v="Germany"/>
    <n v="19250000"/>
    <n v="8112712"/>
    <n v="757159.73162055342"/>
    <n v="-1.3728193482031656"/>
    <s v="Franchise Pictures"/>
    <n v="106"/>
  </r>
  <r>
    <s v="Home on the Range"/>
    <x v="1"/>
    <x v="10"/>
    <n v="188.9"/>
    <x v="24"/>
    <s v="April 2, 2004 (United States)"/>
    <x v="20"/>
    <n v="21000"/>
    <s v="Will Finn"/>
    <s v="Will Finn"/>
    <s v="Judi Dench"/>
    <s v="United States"/>
    <n v="110000000"/>
    <n v="145358062"/>
    <n v="13566273.671837945"/>
    <n v="0.24324802844440785"/>
    <s v="Walt Disney Pictures"/>
    <n v="76"/>
  </r>
  <r>
    <s v="Christmas with the Kranks"/>
    <x v="1"/>
    <x v="3"/>
    <n v="188.9"/>
    <x v="24"/>
    <s v="November 24, 2004 (United States)"/>
    <x v="20"/>
    <n v="45000"/>
    <s v="Joe Roth"/>
    <s v="John Grisham"/>
    <s v="Tim Allen"/>
    <s v="United States"/>
    <n v="60000000"/>
    <n v="96593018"/>
    <n v="9015030.1878458504"/>
    <n v="0.37883709151731859"/>
    <s v="Revolution Studios"/>
    <n v="99"/>
  </r>
  <r>
    <s v="Win a Date with Tad Hamilton!"/>
    <x v="8"/>
    <x v="3"/>
    <n v="188.9"/>
    <x v="24"/>
    <s v="January 23, 2004 (United States)"/>
    <x v="41"/>
    <n v="27000"/>
    <s v="Robert Luketic"/>
    <s v="Victor Levin"/>
    <s v="Kate Bosworth"/>
    <s v="United States"/>
    <n v="22000000"/>
    <n v="21513434"/>
    <n v="2007849.6455533598"/>
    <n v="-2.2616844897936795E-2"/>
    <s v="Dreamworks Pictures"/>
    <n v="95"/>
  </r>
  <r>
    <s v="Night Watch"/>
    <x v="0"/>
    <x v="2"/>
    <n v="188.9"/>
    <x v="24"/>
    <s v="March 3, 2006 (United States)"/>
    <x v="5"/>
    <n v="53000"/>
    <s v="Timur Bekmambetov"/>
    <s v="Timur Bekmambetov"/>
    <s v="Konstantin Khabenskiy"/>
    <s v="Russia"/>
    <n v="4200000"/>
    <n v="50336279"/>
    <n v="4697886.9086462455"/>
    <n v="0.91656117449603292"/>
    <s v="Bazelevs Production"/>
    <n v="114"/>
  </r>
  <r>
    <s v="The Merchant of Venice"/>
    <x v="0"/>
    <x v="0"/>
    <n v="188.9"/>
    <x v="24"/>
    <s v="February 18, 2005 (United States)"/>
    <x v="9"/>
    <n v="36000"/>
    <s v="Michael Radford"/>
    <s v="William Shakespeare"/>
    <s v="Al Pacino"/>
    <s v="United Kingdom"/>
    <n v="30000000"/>
    <n v="21560182"/>
    <n v="2012212.6382411069"/>
    <n v="-0.39145393114028443"/>
    <s v="Movision"/>
    <n v="131"/>
  </r>
  <r>
    <s v="Ladder 49"/>
    <x v="8"/>
    <x v="2"/>
    <n v="188.9"/>
    <x v="24"/>
    <s v="October 1, 2004 (United States)"/>
    <x v="16"/>
    <n v="55000"/>
    <s v="Jay Russell"/>
    <s v="Lewis Colick"/>
    <s v="Joaquin Phoenix"/>
    <s v="United States"/>
    <n v="55000000"/>
    <n v="100572044"/>
    <n v="9386392.8416996058"/>
    <n v="0.45312834648165251"/>
    <s v="Touchstone Pictures"/>
    <n v="115"/>
  </r>
  <r>
    <s v="The Libertine"/>
    <x v="0"/>
    <x v="5"/>
    <n v="188.9"/>
    <x v="24"/>
    <s v="March 10, 2006 (United States)"/>
    <x v="21"/>
    <n v="35000"/>
    <s v="Laurence Dunmore"/>
    <s v="Stephen Jeffreys"/>
    <s v="Johnny Depp"/>
    <s v="United Kingdom"/>
    <m/>
    <n v="10852064"/>
    <n v="1012823.562055336"/>
    <n v="1"/>
    <s v="The Weinstein Company"/>
    <n v="114"/>
  </r>
  <r>
    <s v="Ma mÃ¨re"/>
    <x v="5"/>
    <x v="0"/>
    <n v="188.9"/>
    <x v="24"/>
    <s v="May 19, 2004 (France)"/>
    <x v="27"/>
    <n v="6600"/>
    <s v="Christophe HonorÃ©"/>
    <s v="Georges Bataille"/>
    <s v="Isabelle Huppert"/>
    <s v="France"/>
    <m/>
    <n v="1510052"/>
    <n v="140933.2128458498"/>
    <n v="1"/>
    <s v="Gemini Films"/>
    <n v="110"/>
  </r>
  <r>
    <s v="You Got Served"/>
    <x v="8"/>
    <x v="0"/>
    <n v="188.9"/>
    <x v="24"/>
    <s v="January 30, 2004 (United States)"/>
    <x v="49"/>
    <n v="26000"/>
    <s v="Chris Stokes"/>
    <s v="Chris Stokes"/>
    <s v="Omarion"/>
    <s v="United States"/>
    <n v="8000000"/>
    <n v="50576805"/>
    <n v="4720335.2097332021"/>
    <n v="0.84182472578091871"/>
    <s v="Screen Gems"/>
    <n v="95"/>
  </r>
  <r>
    <s v="A Good Woman"/>
    <x v="1"/>
    <x v="0"/>
    <n v="188.9"/>
    <x v="24"/>
    <s v="May 13, 2005 (United Kingdom)"/>
    <x v="16"/>
    <n v="12000"/>
    <s v="Mike Barker"/>
    <s v="Oscar Wilde"/>
    <s v="Helen Hunt"/>
    <s v="United Kingdom"/>
    <m/>
    <n v="6878433"/>
    <n v="641964.42376482219"/>
    <n v="1"/>
    <s v="Beyond Films"/>
    <n v="93"/>
  </r>
  <r>
    <s v="Beyond the Sea"/>
    <x v="8"/>
    <x v="5"/>
    <n v="188.9"/>
    <x v="24"/>
    <s v="December 29, 2004 (United States)"/>
    <x v="17"/>
    <n v="15000"/>
    <s v="Kevin Spacey"/>
    <s v="Kevin Spacey"/>
    <s v="Kevin Spacey"/>
    <s v="United Kingdom"/>
    <n v="23000000"/>
    <n v="8447615"/>
    <n v="788416.24184782605"/>
    <n v="-1.722661958434422"/>
    <s v="Lions Gate Films"/>
    <n v="118"/>
  </r>
  <r>
    <s v="Ladies in Lavender"/>
    <x v="8"/>
    <x v="0"/>
    <n v="188.9"/>
    <x v="24"/>
    <s v="May 27, 2005 (United States)"/>
    <x v="9"/>
    <n v="11000"/>
    <s v="Charles Dance"/>
    <s v="William J. Locke"/>
    <s v="Judi Dench"/>
    <s v="United Kingdom"/>
    <m/>
    <n v="20421130"/>
    <n v="1905904.8700592886"/>
    <n v="1"/>
    <s v="UK Film Council"/>
    <n v="104"/>
  </r>
  <r>
    <s v="Eulogy"/>
    <x v="0"/>
    <x v="3"/>
    <n v="188.9"/>
    <x v="24"/>
    <s v="September 26, 2004 (Greece)"/>
    <x v="16"/>
    <n v="8700"/>
    <s v="Michael Clancy"/>
    <s v="Michael Clancy"/>
    <s v="Ray Romano"/>
    <s v="United Kingdom"/>
    <n v="6500000"/>
    <n v="89781"/>
    <n v="8379.2642786561264"/>
    <n v="-71.398391641884146"/>
    <s v="Eulogy Productions LLC"/>
    <n v="91"/>
  </r>
  <r>
    <s v="Before the Fall"/>
    <x v="3"/>
    <x v="0"/>
    <n v="188.9"/>
    <x v="24"/>
    <s v="January 13, 2005 (Germany)"/>
    <x v="34"/>
    <n v="15000"/>
    <s v="Dennis Gansel"/>
    <s v="Dennis Gansel"/>
    <s v="Max Riemelt"/>
    <s v="Germany"/>
    <m/>
    <n v="3764219"/>
    <n v="351314.7080533597"/>
    <n v="1"/>
    <s v="Olga Film"/>
    <n v="110"/>
  </r>
  <r>
    <s v="Saving Face"/>
    <x v="0"/>
    <x v="3"/>
    <n v="188.9"/>
    <x v="24"/>
    <s v="June 24, 2005 (United States)"/>
    <x v="34"/>
    <n v="11000"/>
    <s v="Alice Wu"/>
    <s v="Alice Wu"/>
    <s v="Joan Chen"/>
    <s v="United States"/>
    <m/>
    <n v="1236518"/>
    <n v="115404.27381422925"/>
    <n v="1"/>
    <s v="Destination Films"/>
    <n v="91"/>
  </r>
  <r>
    <s v="The Big Bounce"/>
    <x v="8"/>
    <x v="3"/>
    <n v="188.9"/>
    <x v="24"/>
    <s v="January 30, 2004 (United States)"/>
    <x v="38"/>
    <n v="18000"/>
    <s v="George Armitage"/>
    <s v="Elmore Leonard"/>
    <s v="Owen Wilson"/>
    <s v="United States"/>
    <n v="50000000"/>
    <n v="6808550"/>
    <n v="635442.24061264819"/>
    <n v="-6.3437075441907602"/>
    <s v="Shangri-La Entertainment"/>
    <n v="88"/>
  </r>
  <r>
    <s v="Veer-Zaara"/>
    <x v="4"/>
    <x v="0"/>
    <n v="188.9"/>
    <x v="24"/>
    <s v="November 12, 2004 (India)"/>
    <x v="40"/>
    <n v="50000"/>
    <s v="Yash Chopra"/>
    <s v="Aditya Chopra"/>
    <s v="Shah Rukh Khan"/>
    <s v="India"/>
    <n v="7000000"/>
    <n v="6887221"/>
    <n v="642784.60815217393"/>
    <n v="-1.6375109786661412E-2"/>
    <s v="Yash Raj Films"/>
    <n v="192"/>
  </r>
  <r>
    <s v="Little Black Book"/>
    <x v="8"/>
    <x v="3"/>
    <n v="188.9"/>
    <x v="24"/>
    <s v="August 6, 2004 (United States)"/>
    <x v="11"/>
    <n v="18000"/>
    <s v="Nick Hurran"/>
    <s v="Melissa Carter"/>
    <s v="Brittany Murphy"/>
    <s v="United States"/>
    <n v="35000000"/>
    <n v="22035509"/>
    <n v="2056574.9259387353"/>
    <n v="-0.58834542918886057"/>
    <s v="Revolution Studios"/>
    <n v="107"/>
  </r>
  <r>
    <s v="Laws of Attraction"/>
    <x v="8"/>
    <x v="3"/>
    <n v="188.9"/>
    <x v="24"/>
    <s v="April 30, 2004 (United States)"/>
    <x v="23"/>
    <n v="23000"/>
    <s v="Peter Howitt"/>
    <s v="Aline Brosh McKenna"/>
    <s v="Pierce Brosnan"/>
    <s v="Ireland"/>
    <n v="32000000"/>
    <n v="30031874"/>
    <n v="2802875.9874505932"/>
    <n v="-6.5534571702052291E-2"/>
    <s v="Deep River Productions"/>
    <n v="90"/>
  </r>
  <r>
    <s v="Undertow"/>
    <x v="0"/>
    <x v="0"/>
    <n v="188.9"/>
    <x v="24"/>
    <s v="December 17, 2004 (Greece)"/>
    <x v="14"/>
    <n v="8600"/>
    <s v="David Gordon Green"/>
    <s v="Lingard Jervey"/>
    <s v="Jamie Bell"/>
    <s v="United States"/>
    <m/>
    <n v="156767"/>
    <n v="14631.070306324111"/>
    <n v="1"/>
    <s v="United Artists"/>
    <n v="108"/>
  </r>
  <r>
    <s v="Head in the Clouds"/>
    <x v="0"/>
    <x v="0"/>
    <n v="188.9"/>
    <x v="24"/>
    <s v="October 30, 2004 (Japan)"/>
    <x v="14"/>
    <n v="15000"/>
    <s v="John Duigan"/>
    <s v="John Duigan"/>
    <s v="Charlize Theron"/>
    <s v="United Kingdom"/>
    <m/>
    <n v="3664858"/>
    <n v="342041.34199604741"/>
    <n v="1"/>
    <s v="Remstar Productions"/>
    <n v="132"/>
  </r>
  <r>
    <s v="Maria Full of Grace"/>
    <x v="0"/>
    <x v="6"/>
    <n v="188.9"/>
    <x v="24"/>
    <s v="August 6, 2004 (United States)"/>
    <x v="34"/>
    <n v="34000"/>
    <s v="Joshua Marston"/>
    <s v="Joshua Marston"/>
    <s v="Catalina Sandino Moreno"/>
    <s v="Colombia"/>
    <n v="3000000"/>
    <n v="12594630"/>
    <n v="1175457.3157114624"/>
    <n v="0.76180324471620042"/>
    <s v="HBO Films"/>
    <n v="101"/>
  </r>
  <r>
    <s v="Vera Drake"/>
    <x v="0"/>
    <x v="6"/>
    <n v="188.9"/>
    <x v="24"/>
    <s v="February 4, 2005 (United States)"/>
    <x v="37"/>
    <n v="24000"/>
    <s v="Mike Leigh"/>
    <s v="Mike Leigh"/>
    <s v="Imelda Staunton"/>
    <s v="United Kingdom"/>
    <n v="11000000"/>
    <n v="13267869"/>
    <n v="1238290.7381916996"/>
    <n v="0.17092940848300506"/>
    <s v="Les Films Alain Sarde"/>
    <n v="125"/>
  </r>
  <r>
    <s v="Millions"/>
    <x v="1"/>
    <x v="3"/>
    <n v="188.9"/>
    <x v="24"/>
    <s v="April 29, 2005 (United States)"/>
    <x v="15"/>
    <n v="25000"/>
    <s v="Danny Boyle"/>
    <s v="Frank Cottrell Boyce"/>
    <s v="Alex Etel"/>
    <s v="United Kingdom"/>
    <m/>
    <n v="11782282"/>
    <n v="1099640.8447628459"/>
    <n v="1"/>
    <s v="PathÃ© Pictures International"/>
    <n v="98"/>
  </r>
  <r>
    <s v="It's All Gone Pete Tong"/>
    <x v="0"/>
    <x v="5"/>
    <n v="188.9"/>
    <x v="24"/>
    <s v="May 27, 2005 (United Kingdom)"/>
    <x v="4"/>
    <n v="20000"/>
    <s v="Michael Dowse"/>
    <s v="Michael Dowse"/>
    <s v="Paul Kaye"/>
    <s v="United Kingdom"/>
    <n v="2000000"/>
    <n v="1635056"/>
    <n v="152599.84110671937"/>
    <n v="-0.22319969468935622"/>
    <s v="True West Films"/>
    <n v="90"/>
  </r>
  <r>
    <s v="Catch That Kid"/>
    <x v="1"/>
    <x v="2"/>
    <n v="188.9"/>
    <x v="24"/>
    <s v="February 6, 2004 (United States)"/>
    <x v="33"/>
    <n v="9800"/>
    <s v="Bart Freundlich"/>
    <s v="Nikolaj Arcel"/>
    <s v="Kristen Stewart"/>
    <s v="United States"/>
    <n v="12000000"/>
    <n v="16951702"/>
    <n v="1582103.017687747"/>
    <n v="0.29210647992750227"/>
    <s v="Fox 2000 Pictures"/>
    <n v="91"/>
  </r>
  <r>
    <s v="Lakshya"/>
    <x v="4"/>
    <x v="2"/>
    <n v="188.9"/>
    <x v="24"/>
    <s v="June 18, 2004 (United States)"/>
    <x v="6"/>
    <n v="22000"/>
    <s v="Farhan Akhtar"/>
    <s v="Javed Akhtar"/>
    <s v="Hrithik Roshan"/>
    <s v="India"/>
    <m/>
    <n v="5859242"/>
    <n v="546843.28745059285"/>
    <n v="1"/>
    <s v="Excel Entertainment"/>
    <n v="186"/>
  </r>
  <r>
    <s v="Main Hoon Na"/>
    <x v="4"/>
    <x v="2"/>
    <n v="188.9"/>
    <x v="24"/>
    <s v="April 30, 2004 (India)"/>
    <x v="9"/>
    <n v="33000"/>
    <s v="Farah Khan"/>
    <s v="Farah Khan"/>
    <s v="Shah Rukh Khan"/>
    <s v="India"/>
    <m/>
    <n v="10836270"/>
    <n v="1011349.5074110673"/>
    <n v="1"/>
    <s v="Red Chillies Entertainment"/>
    <n v="182"/>
  </r>
  <r>
    <s v="Tae Guk Gi: The Brotherhood of War"/>
    <x v="0"/>
    <x v="2"/>
    <n v="188.9"/>
    <x v="24"/>
    <s v="September 24, 2004 (United States)"/>
    <x v="45"/>
    <n v="38000"/>
    <s v="Je-kyu Kang"/>
    <s v="Richard Epcar"/>
    <s v="Jang Dong-Gun"/>
    <s v="South Korea"/>
    <n v="12800000"/>
    <n v="76287982"/>
    <n v="7119960.375395257"/>
    <n v="0.83221472551207343"/>
    <s v="Kang Je-Kyu Film Co. Ltd."/>
    <n v="140"/>
  </r>
  <r>
    <s v="Lila dit Ã§a"/>
    <x v="0"/>
    <x v="6"/>
    <n v="188.9"/>
    <x v="24"/>
    <s v="January 26, 2005 (France)"/>
    <x v="15"/>
    <n v="4800"/>
    <s v="Ziad Doueiri"/>
    <s v="Chimo"/>
    <s v="Vahina Giocante"/>
    <s v="France"/>
    <m/>
    <n v="537871"/>
    <n v="50199.521689723319"/>
    <n v="1"/>
    <s v="Huit et Demi Productions"/>
    <n v="89"/>
  </r>
  <r>
    <s v="Five Times Two"/>
    <x v="0"/>
    <x v="0"/>
    <n v="188.9"/>
    <x v="24"/>
    <s v="September 1, 2004 (France)"/>
    <x v="14"/>
    <n v="9100"/>
    <s v="FranÃ§ois Ozon"/>
    <s v="FranÃ§ois Ozon"/>
    <s v="Valeria Bruni Tedeschi"/>
    <s v="France"/>
    <m/>
    <n v="7444906"/>
    <n v="694833.3712450593"/>
    <n v="1"/>
    <s v="FidÃ©litÃ© Productions"/>
    <n v="90"/>
  </r>
  <r>
    <s v="She Hate Me"/>
    <x v="0"/>
    <x v="3"/>
    <n v="188.9"/>
    <x v="24"/>
    <s v="July 30, 2004 (United States)"/>
    <x v="11"/>
    <n v="7500"/>
    <s v="Spike Lee"/>
    <s v="Michael Genet"/>
    <s v="Anthony Mackie"/>
    <s v="United States"/>
    <n v="8000000"/>
    <n v="1526951"/>
    <n v="142510.39718379447"/>
    <n v="-4.2391989002921511"/>
    <s v="40 Acres &amp; A Mule Filmworks"/>
    <n v="138"/>
  </r>
  <r>
    <s v="Mind Game"/>
    <x v="11"/>
    <x v="10"/>
    <n v="188.9"/>
    <x v="24"/>
    <s v="June 26, 2005 (United States)"/>
    <x v="40"/>
    <n v="8700"/>
    <s v="Masaaki Yuasa"/>
    <s v="Robin Nishi"/>
    <s v="KÃ´ji Imada"/>
    <s v="Japan"/>
    <m/>
    <n v="36613"/>
    <n v="3417.0927371541502"/>
    <n v="1"/>
    <s v="Studio 4Â°C"/>
    <n v="103"/>
  </r>
  <r>
    <s v="As It Is in Heaven"/>
    <x v="4"/>
    <x v="3"/>
    <n v="188.9"/>
    <x v="24"/>
    <s v="September 3, 2004 (Sweden)"/>
    <x v="24"/>
    <n v="17000"/>
    <s v="Kay Pollak"/>
    <s v="Anders Nyberg"/>
    <s v="Michael Nyqvist"/>
    <s v="Sweden"/>
    <m/>
    <n v="18328469"/>
    <n v="1710596.7362154152"/>
    <n v="1"/>
    <s v="Sonet Film AB"/>
    <n v="133"/>
  </r>
  <r>
    <s v="Palindromes"/>
    <x v="4"/>
    <x v="3"/>
    <n v="188.9"/>
    <x v="24"/>
    <s v="January 21, 2005 (Sweden)"/>
    <x v="17"/>
    <n v="12000"/>
    <s v="Todd Solondz"/>
    <s v="Todd Solondz"/>
    <s v="Jennifer Jason Leigh"/>
    <s v="United States"/>
    <m/>
    <n v="809686"/>
    <n v="75568.026383399207"/>
    <n v="1"/>
    <s v="Extra Large Pictures"/>
    <n v="100"/>
  </r>
  <r>
    <s v="Dhoom"/>
    <x v="4"/>
    <x v="2"/>
    <n v="188.9"/>
    <x v="24"/>
    <s v="August 27, 2004 (India)"/>
    <x v="17"/>
    <n v="19000"/>
    <s v="Sanjay Gadhvi"/>
    <s v="Vijay Krishna Acharya"/>
    <s v="Abhishek Bachchan"/>
    <s v="India"/>
    <m/>
    <n v="7312209"/>
    <n v="682448.75499011856"/>
    <n v="1"/>
    <s v="Yash Raj Films"/>
    <n v="129"/>
  </r>
  <r>
    <s v="Welcome to Mooseport"/>
    <x v="8"/>
    <x v="3"/>
    <n v="188.9"/>
    <x v="24"/>
    <s v="February 20, 2004 (United States)"/>
    <x v="33"/>
    <n v="12000"/>
    <s v="Donald Petrie"/>
    <s v="Doug Richardson"/>
    <s v="Gene Hackman"/>
    <s v="United States"/>
    <n v="30000000"/>
    <n v="14615099"/>
    <n v="1364027.7673418974"/>
    <n v="-1.0526716924736534"/>
    <s v="Twentieth Century Fox"/>
    <n v="110"/>
  </r>
  <r>
    <s v="Ghost in the Shell 2: Innocence"/>
    <x v="8"/>
    <x v="10"/>
    <n v="188.9"/>
    <x v="24"/>
    <s v="September 24, 2004 (United States)"/>
    <x v="24"/>
    <n v="37000"/>
    <s v="Mamoru Oshii"/>
    <s v="Shirow Masamune"/>
    <s v="Akio Ã”tsuka"/>
    <s v="Japan"/>
    <m/>
    <n v="9789651"/>
    <n v="913668.51477272727"/>
    <n v="1"/>
    <s v="Bandai Visual Company"/>
    <n v="100"/>
  </r>
  <r>
    <s v="Clifford's Really Big Movie"/>
    <x v="2"/>
    <x v="10"/>
    <n v="188.9"/>
    <x v="24"/>
    <s v="April 23, 2004 (United States)"/>
    <x v="20"/>
    <n v="822"/>
    <s v="Robert C. Ramirez"/>
    <s v="Rhett Reese"/>
    <s v="John Ritter"/>
    <s v="United States"/>
    <n v="70000"/>
    <n v="3255426"/>
    <n v="303829.03725296445"/>
    <n v="0.97849743781612608"/>
    <s v="Big Red Dog Productions"/>
    <n v="74"/>
  </r>
  <r>
    <s v="Summer Storm"/>
    <x v="0"/>
    <x v="3"/>
    <n v="188.9"/>
    <x v="24"/>
    <s v="September 2, 2004 (Germany)"/>
    <x v="13"/>
    <n v="14000"/>
    <s v="Marco Kreuzpaintner"/>
    <s v="Thomas Bahmann"/>
    <s v="Robert Stadlober"/>
    <s v="Germany"/>
    <m/>
    <n v="2096892"/>
    <n v="195703.01324110673"/>
    <n v="1"/>
    <s v="Claussen &amp; WÃ¶bke Filmproduktion GmbH"/>
    <n v="98"/>
  </r>
  <r>
    <s v="Melinda and Melinda"/>
    <x v="8"/>
    <x v="3"/>
    <n v="188.9"/>
    <x v="24"/>
    <s v="April 8, 2005 (United States)"/>
    <x v="5"/>
    <n v="31000"/>
    <s v="Woody Allen"/>
    <s v="Woody Allen"/>
    <s v="Will Ferrell"/>
    <s v="United States"/>
    <m/>
    <n v="20129327"/>
    <n v="1878670.8845355732"/>
    <n v="1"/>
    <s v="Fox Searchlight Pictures"/>
    <n v="99"/>
  </r>
  <r>
    <s v="Harry Potter and the Goblet of Fire"/>
    <x v="8"/>
    <x v="1"/>
    <n v="195.3"/>
    <x v="25"/>
    <s v="November 18, 2005 (United States)"/>
    <x v="3"/>
    <n v="566000"/>
    <s v="Mike Newell"/>
    <s v="Steve Kloves"/>
    <s v="Daniel Radcliffe"/>
    <s v="United Kingdom"/>
    <n v="150000000"/>
    <n v="896678241"/>
    <n v="86522361.890958503"/>
    <n v="0.83271591397967248"/>
    <s v="Warner Bros."/>
    <n v="157"/>
  </r>
  <r>
    <s v="The 40-Year-Old Virgin"/>
    <x v="0"/>
    <x v="3"/>
    <n v="195.3"/>
    <x v="25"/>
    <s v="August 19, 2005 (United States)"/>
    <x v="12"/>
    <n v="407000"/>
    <s v="Judd Apatow"/>
    <s v="Judd Apatow"/>
    <s v="Steve Carell"/>
    <s v="United States"/>
    <n v="26000000"/>
    <n v="177378645"/>
    <n v="17115637.03977273"/>
    <n v="0.85342091208330062"/>
    <s v="Universal Pictures"/>
    <n v="116"/>
  </r>
  <r>
    <s v="Memoirs of a Geisha"/>
    <x v="8"/>
    <x v="0"/>
    <n v="195.3"/>
    <x v="25"/>
    <s v="December 23, 2005 (United States)"/>
    <x v="4"/>
    <n v="141000"/>
    <s v="Rob Marshall"/>
    <s v="Robin Swicord"/>
    <s v="Ziyi Zhang"/>
    <s v="France"/>
    <n v="85000000"/>
    <n v="162242962"/>
    <n v="15655163.279940713"/>
    <n v="0.47609437751758993"/>
    <s v="Columbia Pictures"/>
    <n v="145"/>
  </r>
  <r>
    <s v="Pride &amp; Prejudice"/>
    <x v="1"/>
    <x v="0"/>
    <n v="195.3"/>
    <x v="25"/>
    <s v="November 23, 2005 (United States)"/>
    <x v="40"/>
    <n v="269000"/>
    <s v="Joe Wright"/>
    <s v="Deborah Moggach"/>
    <s v="Keira Knightley"/>
    <s v="France"/>
    <n v="28000000"/>
    <n v="121616555"/>
    <n v="11735036.161808303"/>
    <n v="0.76976818657624368"/>
    <s v="Focus Features"/>
    <n v="129"/>
  </r>
  <r>
    <s v="Batman Begins"/>
    <x v="8"/>
    <x v="2"/>
    <n v="195.3"/>
    <x v="25"/>
    <s v="June 15, 2005 (United States)"/>
    <x v="7"/>
    <n v="1300000"/>
    <s v="Christopher Nolan"/>
    <s v="Bob Kane"/>
    <s v="Christian Bale"/>
    <s v="United Kingdom"/>
    <n v="150000000"/>
    <n v="373661946"/>
    <n v="36055423.939624511"/>
    <n v="0.59856763150294146"/>
    <s v="Warner Bros."/>
    <n v="140"/>
  </r>
  <r>
    <s v="The Descent"/>
    <x v="0"/>
    <x v="1"/>
    <n v="195.3"/>
    <x v="25"/>
    <s v="August 4, 2006 (United States)"/>
    <x v="13"/>
    <n v="207000"/>
    <s v="Neil Marshall"/>
    <s v="Neil Marshall"/>
    <s v="Shauna Macdonald"/>
    <s v="United Kingdom"/>
    <m/>
    <n v="57130027"/>
    <n v="5512595.9847332025"/>
    <n v="1"/>
    <s v="Celador Films"/>
    <n v="99"/>
  </r>
  <r>
    <s v="Brokeback Mountain"/>
    <x v="0"/>
    <x v="0"/>
    <n v="195.3"/>
    <x v="25"/>
    <s v="January 13, 2006 (United States)"/>
    <x v="3"/>
    <n v="333000"/>
    <s v="Ang Lee"/>
    <s v="Annie Proulx"/>
    <s v="Jake Gyllenhaal"/>
    <s v="United States"/>
    <n v="14000000"/>
    <n v="178062759"/>
    <n v="17181648.632756919"/>
    <n v="0.92137603573805116"/>
    <s v="Focus Features"/>
    <n v="134"/>
  </r>
  <r>
    <s v="Sin City"/>
    <x v="0"/>
    <x v="6"/>
    <n v="195.3"/>
    <x v="25"/>
    <s v="April 1, 2005 (United States)"/>
    <x v="45"/>
    <n v="745000"/>
    <s v="Frank Miller"/>
    <s v="Frank Miller"/>
    <s v="Mickey Rourke"/>
    <s v="United States"/>
    <n v="40000000"/>
    <n v="158733820"/>
    <n v="15316558.817193678"/>
    <n v="0.74800581249792897"/>
    <s v="Dimension Films"/>
    <n v="124"/>
  </r>
  <r>
    <s v="Charlie and the Chocolate Factory"/>
    <x v="1"/>
    <x v="1"/>
    <n v="195.3"/>
    <x v="25"/>
    <s v="July 15, 2005 (United States)"/>
    <x v="14"/>
    <n v="441000"/>
    <s v="Tim Burton"/>
    <s v="Roald Dahl"/>
    <s v="Johnny Depp"/>
    <s v="United Kingdom"/>
    <n v="150000000"/>
    <n v="474968763"/>
    <n v="45830730.935721353"/>
    <n v="0.68418975796940984"/>
    <s v="Warner Bros."/>
    <n v="115"/>
  </r>
  <r>
    <s v="V for Vendetta"/>
    <x v="0"/>
    <x v="2"/>
    <n v="195.3"/>
    <x v="25"/>
    <s v="March 17, 2006 (United States)"/>
    <x v="31"/>
    <n v="1100000"/>
    <s v="James McTeigue"/>
    <s v="Lilly Wachowski"/>
    <s v="Hugo Weaving"/>
    <s v="United States"/>
    <n v="54000000"/>
    <n v="132511035"/>
    <n v="12786267.35943676"/>
    <n v="0.59248676912077547"/>
    <s v="Warner Bros."/>
    <n v="132"/>
  </r>
  <r>
    <s v="The Chronicles of Narnia: The Lion, the Witch and the Wardrobe"/>
    <x v="1"/>
    <x v="1"/>
    <n v="195.3"/>
    <x v="25"/>
    <s v="December 9, 2005 (United States)"/>
    <x v="15"/>
    <n v="375000"/>
    <s v="Andrew Adamson"/>
    <s v="Ann Peacock"/>
    <s v="Tilda Swinton"/>
    <s v="United Kingdom"/>
    <n v="180000000"/>
    <n v="745013115"/>
    <n v="71887876.165760875"/>
    <n v="0.75839351499201457"/>
    <s v="Walt Disney Pictures"/>
    <n v="143"/>
  </r>
  <r>
    <s v="Wedding Crashers"/>
    <x v="0"/>
    <x v="3"/>
    <n v="195.3"/>
    <x v="25"/>
    <s v="July 15, 2005 (United States)"/>
    <x v="15"/>
    <n v="339000"/>
    <s v="David Dobkin"/>
    <s v="Steve Faber"/>
    <s v="Owen Wilson"/>
    <s v="United States"/>
    <n v="40000000"/>
    <n v="288467645"/>
    <n v="27834847.365859687"/>
    <n v="0.86133626875208136"/>
    <s v="New Line Cinema"/>
    <n v="119"/>
  </r>
  <r>
    <s v="War of the Worlds"/>
    <x v="8"/>
    <x v="1"/>
    <n v="195.3"/>
    <x v="25"/>
    <s v="June 29, 2005 (United States)"/>
    <x v="16"/>
    <n v="424000"/>
    <s v="Steven Spielberg"/>
    <s v="Josh Friedman"/>
    <s v="Tom Cruise"/>
    <s v="United States"/>
    <n v="132000000"/>
    <n v="603873119"/>
    <n v="58268982.282954551"/>
    <n v="0.78141103512176702"/>
    <s v="Paramount Pictures"/>
    <n v="116"/>
  </r>
  <r>
    <s v="Kingdom of Heaven"/>
    <x v="0"/>
    <x v="2"/>
    <n v="195.3"/>
    <x v="25"/>
    <s v="May 6, 2005 (United States)"/>
    <x v="13"/>
    <n v="272000"/>
    <s v="Ridley Scott"/>
    <s v="William Monahan"/>
    <s v="Orlando Bloom"/>
    <s v="United Kingdom"/>
    <n v="130000000"/>
    <n v="218122627"/>
    <n v="21047109.215958502"/>
    <n v="0.40400497743867719"/>
    <s v="Twentieth Century Fox"/>
    <n v="144"/>
  </r>
  <r>
    <s v="Constantine"/>
    <x v="0"/>
    <x v="2"/>
    <n v="195.3"/>
    <x v="25"/>
    <s v="February 18, 2005 (United States)"/>
    <x v="9"/>
    <n v="317000"/>
    <s v="Francis Lawrence"/>
    <s v="Jamie Delano"/>
    <s v="Keanu Reeves"/>
    <s v="United States"/>
    <n v="100000000"/>
    <n v="230884728"/>
    <n v="22278551.076284587"/>
    <n v="0.56688343630939508"/>
    <s v="Warner Bros."/>
    <n v="121"/>
  </r>
  <r>
    <s v="Star Wars: Episode III - Revenge of the Sith"/>
    <x v="8"/>
    <x v="2"/>
    <n v="195.3"/>
    <x v="25"/>
    <s v="May 19, 2005 (United States)"/>
    <x v="24"/>
    <n v="729000"/>
    <s v="George Lucas"/>
    <s v="George Lucas"/>
    <s v="Hayden Christensen"/>
    <s v="United States"/>
    <n v="113000000"/>
    <n v="868390560"/>
    <n v="83792824.292490125"/>
    <n v="0.86987421880772176"/>
    <s v="Lucasfilm"/>
    <n v="140"/>
  </r>
  <r>
    <s v="King Kong"/>
    <x v="8"/>
    <x v="2"/>
    <n v="195.3"/>
    <x v="25"/>
    <s v="December 14, 2005 (United States)"/>
    <x v="13"/>
    <n v="403000"/>
    <s v="Peter Jackson"/>
    <s v="Fran Walsh"/>
    <s v="Naomi Watts"/>
    <s v="United States"/>
    <n v="207000000"/>
    <n v="562363449"/>
    <n v="54263627.267638348"/>
    <n v="0.63191064360941429"/>
    <s v="Universal Pictures"/>
    <n v="187"/>
  </r>
  <r>
    <s v="The Hitchhiker's Guide to the Galaxy"/>
    <x v="1"/>
    <x v="1"/>
    <n v="195.3"/>
    <x v="25"/>
    <s v="April 29, 2005 (United States)"/>
    <x v="17"/>
    <n v="190000"/>
    <s v="Garth Jennings"/>
    <s v="Douglas Adams"/>
    <s v="Martin Freeman"/>
    <s v="United Kingdom"/>
    <n v="50000000"/>
    <n v="104478416"/>
    <n v="10081341.227667985"/>
    <n v="0.52143225448594088"/>
    <s v="Touchstone Pictures"/>
    <n v="109"/>
  </r>
  <r>
    <s v="Fantastic Four"/>
    <x v="8"/>
    <x v="2"/>
    <n v="195.3"/>
    <x v="25"/>
    <s v="July 8, 2005 (United States)"/>
    <x v="46"/>
    <n v="316000"/>
    <s v="Tim Story"/>
    <s v="Mark Frost"/>
    <s v="Ioan Gruffudd"/>
    <s v="United States"/>
    <n v="100000000"/>
    <n v="333535934"/>
    <n v="32183580.983300399"/>
    <n v="0.70018222984033862"/>
    <s v="Twentieth Century Fox"/>
    <n v="106"/>
  </r>
  <r>
    <s v="Green Street Hooligans"/>
    <x v="0"/>
    <x v="6"/>
    <n v="195.3"/>
    <x v="25"/>
    <s v="September 9, 2005 (United Kingdom)"/>
    <x v="34"/>
    <n v="144000"/>
    <s v="Lexi Alexander"/>
    <s v="Lexi Alexander"/>
    <s v="Elijah Wood"/>
    <s v="United Kingdom"/>
    <m/>
    <n v="3814717"/>
    <n v="368090.03463438741"/>
    <n v="1"/>
    <s v="Baker Street"/>
    <n v="109"/>
  </r>
  <r>
    <s v="Serenity"/>
    <x v="8"/>
    <x v="2"/>
    <n v="195.3"/>
    <x v="25"/>
    <s v="September 30, 2005 (United States)"/>
    <x v="40"/>
    <n v="287000"/>
    <s v="Joss Whedon"/>
    <s v="Joss Whedon"/>
    <s v="Nathan Fillion"/>
    <s v="United States"/>
    <n v="39000000"/>
    <n v="40445129"/>
    <n v="3902635.2241600794"/>
    <n v="3.5730606768493677E-2"/>
    <s v="Universal Pictures"/>
    <n v="119"/>
  </r>
  <r>
    <s v="Mr. &amp; Mrs. Smith"/>
    <x v="8"/>
    <x v="2"/>
    <n v="195.3"/>
    <x v="25"/>
    <s v="June 10, 2005 (United States)"/>
    <x v="16"/>
    <n v="461000"/>
    <s v="Doug Liman"/>
    <s v="Simon Kinberg"/>
    <s v="Brad Pitt"/>
    <s v="United States"/>
    <n v="110000000"/>
    <n v="487287646"/>
    <n v="47019405.762747042"/>
    <n v="0.77426064275801487"/>
    <s v="New Regency Productions"/>
    <n v="120"/>
  </r>
  <r>
    <s v="The Island"/>
    <x v="8"/>
    <x v="2"/>
    <n v="195.3"/>
    <x v="25"/>
    <s v="July 22, 2005 (United States)"/>
    <x v="8"/>
    <n v="304000"/>
    <s v="Michael Bay"/>
    <s v="Caspian Tredwell-Owen"/>
    <s v="Scarlett Johansson"/>
    <s v="United States"/>
    <n v="126000000"/>
    <n v="162949164"/>
    <n v="15723306.190316208"/>
    <n v="0.22675270675215001"/>
    <s v="Dreamworks Pictures"/>
    <n v="136"/>
  </r>
  <r>
    <s v="Waiting..."/>
    <x v="0"/>
    <x v="3"/>
    <n v="195.3"/>
    <x v="25"/>
    <s v="October 7, 2005 (United States)"/>
    <x v="17"/>
    <n v="93000"/>
    <s v="Rob McKittrick"/>
    <s v="Rob McKittrick"/>
    <s v="Ryan Reynolds"/>
    <s v="United States"/>
    <n v="3000000"/>
    <n v="18637690"/>
    <n v="1798389.7514822136"/>
    <n v="0.83903584618050842"/>
    <s v="Eden Rock Media"/>
    <n v="94"/>
  </r>
  <r>
    <s v="Match Point"/>
    <x v="0"/>
    <x v="0"/>
    <n v="195.3"/>
    <x v="25"/>
    <s v="January 20, 2006 (United States)"/>
    <x v="37"/>
    <n v="209000"/>
    <s v="Woody Allen"/>
    <s v="Woody Allen"/>
    <s v="Scarlett Johansson"/>
    <s v="United Kingdom"/>
    <n v="15000000"/>
    <n v="85638656"/>
    <n v="8263453.3185770763"/>
    <n v="0.82484545296927592"/>
    <s v="BBC Films"/>
    <n v="124"/>
  </r>
  <r>
    <s v="Hostel"/>
    <x v="0"/>
    <x v="4"/>
    <n v="195.3"/>
    <x v="25"/>
    <s v="January 6, 2006 (United States)"/>
    <x v="23"/>
    <n v="172000"/>
    <s v="Eli Roth"/>
    <s v="Eli Roth"/>
    <s v="Jay Hernandez"/>
    <s v="United States"/>
    <n v="4800000"/>
    <n v="81979826"/>
    <n v="7910405.1471343879"/>
    <n v="0.94144900966245038"/>
    <s v="Next Entertainment"/>
    <n v="94"/>
  </r>
  <r>
    <s v="Sky High"/>
    <x v="1"/>
    <x v="1"/>
    <n v="195.3"/>
    <x v="25"/>
    <s v="July 29, 2005 (United States)"/>
    <x v="19"/>
    <n v="81000"/>
    <s v="Mike Mitchell"/>
    <s v="Paul Hernandez"/>
    <s v="Kurt Russell"/>
    <s v="United States"/>
    <n v="35000000"/>
    <n v="86369815"/>
    <n v="8334004.3821640322"/>
    <n v="0.59476583341066547"/>
    <s v="Walt Disney Pictures"/>
    <n v="100"/>
  </r>
  <r>
    <s v="Assault on Precinct 13"/>
    <x v="0"/>
    <x v="2"/>
    <n v="195.3"/>
    <x v="25"/>
    <s v="January 19, 2005 (United States)"/>
    <x v="21"/>
    <n v="75000"/>
    <s v="Jean-FranÃ§ois Richet"/>
    <s v="John Carpenter"/>
    <s v="Ethan Hawke"/>
    <s v="France"/>
    <n v="30000000"/>
    <n v="35294470"/>
    <n v="3405637.3473320161"/>
    <n v="0.15000848574861728"/>
    <s v="Rogue Pictures"/>
    <n v="109"/>
  </r>
  <r>
    <s v="Madagascar"/>
    <x v="1"/>
    <x v="10"/>
    <n v="195.3"/>
    <x v="25"/>
    <s v="May 27, 2005 (United States)"/>
    <x v="15"/>
    <n v="376000"/>
    <s v="Eric Darnell"/>
    <s v="Mark Burton"/>
    <s v="Chris Rock"/>
    <s v="United States"/>
    <n v="75000000"/>
    <n v="542063846"/>
    <n v="52304876.049308307"/>
    <n v="0.86163991464577405"/>
    <s v="DreamWorks Animation"/>
    <n v="86"/>
  </r>
  <r>
    <s v="Hard Candy"/>
    <x v="0"/>
    <x v="0"/>
    <n v="195.3"/>
    <x v="25"/>
    <s v="April 28, 2006 (United States)"/>
    <x v="12"/>
    <n v="156000"/>
    <s v="David Slade"/>
    <s v="Brian Nelson"/>
    <s v="Patrick Wilson"/>
    <s v="United States"/>
    <n v="950000"/>
    <n v="7022209"/>
    <n v="677587.65696640324"/>
    <n v="0.86471493514362785"/>
    <s v="Lions Gate Films"/>
    <n v="104"/>
  </r>
  <r>
    <s v="The Sisterhood of the Traveling Pants"/>
    <x v="1"/>
    <x v="3"/>
    <n v="195.3"/>
    <x v="25"/>
    <s v="June 1, 2005 (United States)"/>
    <x v="16"/>
    <n v="56000"/>
    <s v="Ken Kwapis"/>
    <s v="Ann Brashares"/>
    <s v="Amber Tamblyn"/>
    <s v="United States"/>
    <n v="25000000"/>
    <n v="42013878"/>
    <n v="4054007.1014822139"/>
    <n v="0.40495852346693634"/>
    <s v="Alcon Entertainment"/>
    <n v="119"/>
  </r>
  <r>
    <s v="The Longest Yard"/>
    <x v="8"/>
    <x v="3"/>
    <n v="195.3"/>
    <x v="25"/>
    <s v="May 27, 2005 (United States)"/>
    <x v="5"/>
    <n v="167000"/>
    <s v="Peter Segal"/>
    <s v="Albert S. Ruddy"/>
    <s v="Adam Sandler"/>
    <s v="United States"/>
    <n v="82000000"/>
    <n v="191466556"/>
    <n v="18475009.084387355"/>
    <n v="0.5717267719590674"/>
    <s v="Paramount Pictures"/>
    <n v="113"/>
  </r>
  <r>
    <s v="Red Eye"/>
    <x v="8"/>
    <x v="14"/>
    <n v="195.3"/>
    <x v="25"/>
    <s v="August 19, 2005 (United States)"/>
    <x v="16"/>
    <n v="115000"/>
    <s v="Wes Craven"/>
    <s v="Carl Ellsworth"/>
    <s v="Rachel McAdams"/>
    <s v="United States"/>
    <n v="26000000"/>
    <n v="96258201"/>
    <n v="9288155.4621047433"/>
    <n v="0.7298931443773814"/>
    <s v="Dreamworks Pictures"/>
    <n v="85"/>
  </r>
  <r>
    <s v="House of Wax"/>
    <x v="0"/>
    <x v="4"/>
    <n v="195.3"/>
    <x v="25"/>
    <s v="May 6, 2005 (United States)"/>
    <x v="20"/>
    <n v="118000"/>
    <s v="Jaume Collet-Serra"/>
    <s v="Charles Belden"/>
    <s v="Chad Michael Murray"/>
    <s v="Australia"/>
    <n v="40000000"/>
    <n v="68766121"/>
    <n v="6635387.0708003957"/>
    <n v="0.41831821515714113"/>
    <s v="Warner Bros."/>
    <n v="113"/>
  </r>
  <r>
    <s v="Four Brothers"/>
    <x v="0"/>
    <x v="2"/>
    <n v="195.3"/>
    <x v="25"/>
    <s v="July 1, 2005 (United States)"/>
    <x v="8"/>
    <n v="138000"/>
    <s v="John Singleton"/>
    <s v="David Elliot"/>
    <s v="Mark Wahlberg"/>
    <s v="United States"/>
    <n v="45000000"/>
    <n v="92374674"/>
    <n v="8913425.8064229265"/>
    <n v="0.51285349055737939"/>
    <s v="Paramount Pictures"/>
    <n v="109"/>
  </r>
  <r>
    <s v="The Dukes of Hazzard"/>
    <x v="8"/>
    <x v="3"/>
    <n v="195.3"/>
    <x v="25"/>
    <s v="August 5, 2005 (United States)"/>
    <x v="27"/>
    <n v="76000"/>
    <s v="Jay Chandrasekhar"/>
    <s v="Gy Waldron"/>
    <s v="Seann William Scott"/>
    <s v="United States"/>
    <n v="50000000"/>
    <n v="111069515"/>
    <n v="10717330.177618578"/>
    <n v="0.54983147265926213"/>
    <s v="Warner Bros."/>
    <n v="104"/>
  </r>
  <r>
    <s v="The Interpreter"/>
    <x v="8"/>
    <x v="6"/>
    <n v="195.3"/>
    <x v="25"/>
    <s v="April 22, 2005 (United States)"/>
    <x v="5"/>
    <n v="101000"/>
    <s v="Sydney Pollack"/>
    <s v="Martin Stellman"/>
    <s v="Nicole Kidman"/>
    <s v="United Kingdom"/>
    <n v="80000000"/>
    <n v="162944923"/>
    <n v="15722896.9673419"/>
    <n v="0.50903655954963378"/>
    <s v="Universal Pictures"/>
    <n v="128"/>
  </r>
  <r>
    <s v="Walk the Line"/>
    <x v="8"/>
    <x v="5"/>
    <n v="195.3"/>
    <x v="25"/>
    <s v="November 18, 2005 (United States)"/>
    <x v="40"/>
    <n v="239000"/>
    <s v="James Mangold"/>
    <s v="Johnny Cash"/>
    <s v="Joaquin Phoenix"/>
    <s v="United States"/>
    <n v="28000000"/>
    <n v="186797986"/>
    <n v="18024528.985079054"/>
    <n v="0.85010545028039008"/>
    <s v="Fox 2000 Pictures"/>
    <n v="136"/>
  </r>
  <r>
    <s v="Lords of Dogtown"/>
    <x v="8"/>
    <x v="5"/>
    <n v="195.3"/>
    <x v="25"/>
    <s v="June 3, 2005 (United States)"/>
    <x v="12"/>
    <n v="53000"/>
    <s v="Catherine Hardwicke"/>
    <s v="Stacy Peralta"/>
    <s v="Heath Ledger"/>
    <s v="United States"/>
    <n v="25000000"/>
    <n v="13411957"/>
    <n v="1294147.827124506"/>
    <n v="-0.86400836209063303"/>
    <s v="Columbia Pictures"/>
    <n v="107"/>
  </r>
  <r>
    <s v="Munich"/>
    <x v="0"/>
    <x v="2"/>
    <n v="195.3"/>
    <x v="25"/>
    <s v="January 6, 2006 (United States)"/>
    <x v="24"/>
    <n v="216000"/>
    <s v="Steven Spielberg"/>
    <s v="Tony Kushner"/>
    <s v="Eric Bana"/>
    <s v="United States"/>
    <n v="70000000"/>
    <n v="130982129"/>
    <n v="12638740.0166502"/>
    <n v="0.46557594891437443"/>
    <s v="Dreamworks Pictures"/>
    <n v="164"/>
  </r>
  <r>
    <s v="Kiss Kiss Bang Bang"/>
    <x v="0"/>
    <x v="3"/>
    <n v="195.3"/>
    <x v="25"/>
    <s v="November 18, 2005 (United States)"/>
    <x v="24"/>
    <n v="219000"/>
    <s v="Shane Black"/>
    <s v="Brett Halliday"/>
    <s v="Robert Downey Jr."/>
    <s v="United States"/>
    <n v="15000000"/>
    <n v="15785148"/>
    <n v="1523141.9982213441"/>
    <n v="4.9739666679083402E-2"/>
    <s v="Warner Bros."/>
    <n v="103"/>
  </r>
  <r>
    <s v="The Constant Gardener"/>
    <x v="0"/>
    <x v="0"/>
    <n v="195.3"/>
    <x v="25"/>
    <s v="August 31, 2005 (United States)"/>
    <x v="34"/>
    <n v="135000"/>
    <s v="Fernando Meirelles"/>
    <s v="Jeffrey Caine"/>
    <s v="Ralph Fiennes"/>
    <s v="United Kingdom"/>
    <n v="25000000"/>
    <n v="82468097"/>
    <n v="7957519.4387845863"/>
    <n v="0.696852468900792"/>
    <s v="Focus Features"/>
    <n v="129"/>
  </r>
  <r>
    <s v="The Pacifier"/>
    <x v="1"/>
    <x v="2"/>
    <n v="195.3"/>
    <x v="25"/>
    <s v="March 4, 2005 (United States)"/>
    <x v="41"/>
    <n v="90000"/>
    <s v="Adam Shankman"/>
    <s v="Thomas Lennon"/>
    <s v="Vin Diesel"/>
    <s v="Canada"/>
    <n v="56000000"/>
    <n v="198636868"/>
    <n v="19166887.510079052"/>
    <n v="0.71807851903907383"/>
    <s v="Walt Disney Pictures"/>
    <n v="95"/>
  </r>
  <r>
    <s v="A History of Violence"/>
    <x v="0"/>
    <x v="0"/>
    <n v="195.3"/>
    <x v="25"/>
    <s v="September 30, 2005 (United States)"/>
    <x v="34"/>
    <n v="228000"/>
    <s v="David Cronenberg"/>
    <s v="John Wagner"/>
    <s v="Viggo Mortensen"/>
    <s v="Canada"/>
    <n v="32000000"/>
    <n v="61385065"/>
    <n v="5923173.5150691709"/>
    <n v="0.47870056014439344"/>
    <s v="New Line Cinema"/>
    <n v="96"/>
  </r>
  <r>
    <s v="The Devil's Rejects"/>
    <x v="0"/>
    <x v="4"/>
    <n v="195.3"/>
    <x v="25"/>
    <s v="July 22, 2005 (United States)"/>
    <x v="8"/>
    <n v="95000"/>
    <s v="Rob Zombie"/>
    <s v="Rob Zombie"/>
    <s v="Sid Haig"/>
    <s v="United States"/>
    <n v="7000000"/>
    <n v="20901859"/>
    <n v="2016864.1614130437"/>
    <n v="0.66510155866997289"/>
    <s v="Lions Gate Films"/>
    <n v="107"/>
  </r>
  <r>
    <s v="Hitch"/>
    <x v="8"/>
    <x v="3"/>
    <n v="195.3"/>
    <x v="25"/>
    <s v="February 11, 2005 (United States)"/>
    <x v="14"/>
    <n v="301000"/>
    <s v="Andy Tennant"/>
    <s v="Kevin Bisch"/>
    <s v="Will Smith"/>
    <s v="United States"/>
    <n v="70000000"/>
    <n v="371594210"/>
    <n v="35855903.76136364"/>
    <n v="0.81162246849863462"/>
    <s v="Columbia Pictures"/>
    <n v="118"/>
  </r>
  <r>
    <s v="Mirrormask"/>
    <x v="1"/>
    <x v="1"/>
    <n v="195.3"/>
    <x v="25"/>
    <s v="March 3, 2006 (United Kingdom)"/>
    <x v="8"/>
    <n v="22000"/>
    <s v="Dave McKean"/>
    <s v="Neil Gaiman"/>
    <s v="Stephanie Leonidas"/>
    <s v="United Kingdom"/>
    <n v="4000000"/>
    <n v="866999"/>
    <n v="83658.549752964434"/>
    <n v="-3.6136154712981217"/>
    <s v="Destination Films"/>
    <n v="101"/>
  </r>
  <r>
    <s v="Rent"/>
    <x v="8"/>
    <x v="0"/>
    <n v="195.3"/>
    <x v="25"/>
    <s v="November 23, 2005 (United States)"/>
    <x v="15"/>
    <n v="49000"/>
    <s v="Chris Columbus"/>
    <s v="Stephen Chbosky"/>
    <s v="Taye Diggs"/>
    <s v="United States"/>
    <n v="40000000"/>
    <n v="31670620"/>
    <n v="3055964.4693675893"/>
    <n v="-0.263000219130538"/>
    <s v="Rent Productions LLC"/>
    <n v="135"/>
  </r>
  <r>
    <s v="Robots"/>
    <x v="1"/>
    <x v="10"/>
    <n v="195.3"/>
    <x v="25"/>
    <s v="March 11, 2005 (United States)"/>
    <x v="21"/>
    <n v="137000"/>
    <s v="Chris Wedge"/>
    <s v="Ron Mita"/>
    <s v="Ewan McGregor"/>
    <s v="United States"/>
    <n v="75000000"/>
    <n v="262511490"/>
    <n v="25330283.595355734"/>
    <n v="0.71429821986077635"/>
    <s v="Twentieth Century Fox Animation"/>
    <n v="91"/>
  </r>
  <r>
    <s v="Jarhead"/>
    <x v="0"/>
    <x v="2"/>
    <n v="195.3"/>
    <x v="25"/>
    <s v="November 4, 2005 (United States)"/>
    <x v="9"/>
    <n v="179000"/>
    <s v="Sam Mendes"/>
    <s v="William Broyles Jr."/>
    <s v="Jake Gyllenhaal"/>
    <s v="United States"/>
    <n v="72000000"/>
    <n v="97076152"/>
    <n v="9367081.2675889339"/>
    <n v="0.2583142356116464"/>
    <s v="Universal Pictures"/>
    <n v="125"/>
  </r>
  <r>
    <s v="Into the Blue"/>
    <x v="8"/>
    <x v="2"/>
    <n v="195.3"/>
    <x v="25"/>
    <s v="September 30, 2005 (United States)"/>
    <x v="23"/>
    <n v="74000"/>
    <s v="John Stockwell"/>
    <s v="Matt Johnson"/>
    <s v="Paul Walker"/>
    <s v="United States"/>
    <n v="50000000"/>
    <n v="46117696"/>
    <n v="4449993.0972332023"/>
    <n v="-8.4182522908343035E-2"/>
    <s v="Columbia Pictures"/>
    <n v="110"/>
  </r>
  <r>
    <s v="Saw II"/>
    <x v="0"/>
    <x v="4"/>
    <n v="195.3"/>
    <x v="25"/>
    <s v="October 28, 2005 (United States)"/>
    <x v="14"/>
    <n v="239000"/>
    <s v="Darren Lynn Bousman"/>
    <s v="Leigh Whannell"/>
    <s v="Donnie Wahlberg"/>
    <s v="Canada"/>
    <n v="4000000"/>
    <n v="147748505"/>
    <n v="14256562.760128461"/>
    <n v="0.97292696802583556"/>
    <s v="Twisted Pictures"/>
    <n v="93"/>
  </r>
  <r>
    <s v="Revolver"/>
    <x v="0"/>
    <x v="2"/>
    <n v="195.3"/>
    <x v="25"/>
    <s v="September 22, 2005 (United Kingdom)"/>
    <x v="5"/>
    <n v="92000"/>
    <s v="Guy Ritchie"/>
    <s v="Luc Besson"/>
    <s v="Jason Statham"/>
    <s v="France"/>
    <m/>
    <n v="7155807"/>
    <n v="690478.80785573134"/>
    <n v="1"/>
    <s v="EuropaCorp"/>
    <n v="111"/>
  </r>
  <r>
    <s v="Flightplan"/>
    <x v="8"/>
    <x v="0"/>
    <n v="195.3"/>
    <x v="25"/>
    <s v="September 23, 2005 (United States)"/>
    <x v="21"/>
    <n v="155000"/>
    <s v="Robert Schwentke"/>
    <s v="Peter A. Dowling"/>
    <s v="Jodie Foster"/>
    <s v="United States"/>
    <n v="55000000"/>
    <n v="223387299"/>
    <n v="21555108.445998028"/>
    <n v="0.75379083660436752"/>
    <s v="Touchstone Pictures"/>
    <n v="98"/>
  </r>
  <r>
    <s v="Coach Carter"/>
    <x v="8"/>
    <x v="5"/>
    <n v="195.3"/>
    <x v="25"/>
    <s v="January 14, 2005 (United States)"/>
    <x v="4"/>
    <n v="133000"/>
    <s v="Thomas Carter"/>
    <s v="Mark Schwahn"/>
    <s v="Samuel L. Jackson"/>
    <s v="United States"/>
    <n v="30000000"/>
    <n v="76669554"/>
    <n v="7398005.8775691707"/>
    <n v="0.60871038848093473"/>
    <s v="Coach Carter"/>
    <n v="136"/>
  </r>
  <r>
    <s v="Dark Water"/>
    <x v="8"/>
    <x v="0"/>
    <n v="195.3"/>
    <x v="25"/>
    <s v="July 8, 2005 (United States)"/>
    <x v="41"/>
    <n v="60000"/>
    <s v="Walter Salles"/>
    <s v="KÃ´ji Suzuki"/>
    <s v="Jennifer Connelly"/>
    <s v="United States"/>
    <n v="30000000"/>
    <n v="68357079"/>
    <n v="6595917.7513339929"/>
    <n v="0.56112811666513718"/>
    <s v="Touchstone Pictures"/>
    <n v="105"/>
  </r>
  <r>
    <s v="Lord of War"/>
    <x v="0"/>
    <x v="2"/>
    <n v="195.3"/>
    <x v="25"/>
    <s v="September 16, 2005 (United States)"/>
    <x v="37"/>
    <n v="300000"/>
    <s v="Andrew Niccol"/>
    <s v="Andrew Niccol"/>
    <s v="Nicolas Cage"/>
    <s v="France"/>
    <n v="50000000"/>
    <n v="72617068"/>
    <n v="7006973.0140316216"/>
    <n v="0.31145663991831785"/>
    <s v="Entertainment Manufacturing Company"/>
    <n v="122"/>
  </r>
  <r>
    <s v="Zathura: A Space Adventure"/>
    <x v="1"/>
    <x v="2"/>
    <n v="195.3"/>
    <x v="25"/>
    <s v="November 11, 2005 (United States)"/>
    <x v="19"/>
    <n v="97000"/>
    <s v="Jon Favreau"/>
    <s v="Chris Van Allsburg"/>
    <s v="Josh Hutcherson"/>
    <s v="United States"/>
    <n v="65000000"/>
    <n v="65079104"/>
    <n v="6279619.0766798425"/>
    <n v="1.2155053640566409E-3"/>
    <s v="Columbia Pictures"/>
    <n v="101"/>
  </r>
  <r>
    <s v="The Quiet"/>
    <x v="0"/>
    <x v="6"/>
    <n v="195.3"/>
    <x v="25"/>
    <s v="August 25, 2006 (United States)"/>
    <x v="19"/>
    <n v="16000"/>
    <s v="Jamie Babbit"/>
    <s v="Abdi Nazemian"/>
    <s v="Camilla Belle"/>
    <s v="United States"/>
    <n v="900000"/>
    <n v="381420"/>
    <n v="36804.014822134392"/>
    <n v="-1.3596035865974516"/>
    <s v="Andrea Sperling Productions"/>
    <n v="96"/>
  </r>
  <r>
    <s v="The Amityville Horror"/>
    <x v="0"/>
    <x v="4"/>
    <n v="195.3"/>
    <x v="25"/>
    <s v="April 15, 2005 (United States)"/>
    <x v="22"/>
    <n v="107000"/>
    <s v="Andrew Douglas"/>
    <s v="Scott Kosar"/>
    <s v="Ryan Reynolds"/>
    <s v="United States"/>
    <n v="19000000"/>
    <n v="107516369"/>
    <n v="10374479.676729251"/>
    <n v="0.82328272265221303"/>
    <s v="Metro-Goldwyn-Mayer (MGM)"/>
    <n v="90"/>
  </r>
  <r>
    <s v="Be Cool"/>
    <x v="8"/>
    <x v="3"/>
    <n v="195.3"/>
    <x v="25"/>
    <s v="March 4, 2005 (United States)"/>
    <x v="41"/>
    <n v="68000"/>
    <s v="F. Gary Gray"/>
    <s v="Elmore Leonard"/>
    <s v="John Travolta"/>
    <s v="United States"/>
    <n v="53000000"/>
    <n v="95763716"/>
    <n v="9240441.5685770754"/>
    <n v="0.44655447581002389"/>
    <s v="Metro-Goldwyn-Mayer (MGM)"/>
    <n v="118"/>
  </r>
  <r>
    <s v="Just Friends"/>
    <x v="8"/>
    <x v="3"/>
    <n v="195.3"/>
    <x v="25"/>
    <s v="November 23, 2005 (United States)"/>
    <x v="19"/>
    <n v="109000"/>
    <s v="Roger Kumble"/>
    <s v="Adam 'Tex' Davis"/>
    <s v="Ryan Reynolds"/>
    <s v="Germany"/>
    <m/>
    <n v="51024243"/>
    <n v="4923436.0958003961"/>
    <n v="1"/>
    <s v="Inferno Distribution"/>
    <n v="96"/>
  </r>
  <r>
    <s v="Yours, Mine &amp; Ours"/>
    <x v="1"/>
    <x v="3"/>
    <n v="195.3"/>
    <x v="25"/>
    <s v="November 23, 2005 (United States)"/>
    <x v="30"/>
    <n v="27000"/>
    <s v="Raja Gosnell"/>
    <s v="Ron Burch"/>
    <s v="Dennis Quaid"/>
    <s v="United States"/>
    <n v="45000000"/>
    <n v="72662923"/>
    <n v="7011397.6590415025"/>
    <n v="0.38070203974591005"/>
    <s v="Paramount Pictures"/>
    <n v="88"/>
  </r>
  <r>
    <s v="Cinderella Man"/>
    <x v="8"/>
    <x v="5"/>
    <n v="195.3"/>
    <x v="25"/>
    <s v="June 3, 2005 (United States)"/>
    <x v="45"/>
    <n v="179000"/>
    <s v="Ron Howard"/>
    <s v="Cliff Hollingsworth"/>
    <s v="Russell Crowe"/>
    <s v="United States"/>
    <n v="88000000"/>
    <n v="108539911"/>
    <n v="10473243.388488144"/>
    <n v="0.18923832543035712"/>
    <s v="Universal Pictures"/>
    <n v="144"/>
  </r>
  <r>
    <s v="Nanny McPhee"/>
    <x v="1"/>
    <x v="3"/>
    <n v="195.3"/>
    <x v="25"/>
    <s v="January 27, 2006 (United States)"/>
    <x v="14"/>
    <n v="70000"/>
    <s v="Kirk Jones"/>
    <s v="Emma Thompson"/>
    <s v="Emma Thompson"/>
    <s v="United States"/>
    <n v="25000000"/>
    <n v="123276807"/>
    <n v="11895237.355286563"/>
    <n v="0.79720435166689541"/>
    <s v="Universal Pictures"/>
    <n v="97"/>
  </r>
  <r>
    <s v="The Brothers Grimm"/>
    <x v="8"/>
    <x v="2"/>
    <n v="195.3"/>
    <x v="25"/>
    <s v="August 26, 2005 (United States)"/>
    <x v="23"/>
    <n v="118000"/>
    <s v="Terry Gilliam"/>
    <s v="Ehren Kruger"/>
    <s v="Matt Damon"/>
    <s v="United States"/>
    <n v="88000000"/>
    <n v="105316267"/>
    <n v="10162187.225839922"/>
    <n v="0.16442157981159738"/>
    <s v="Dimension Films"/>
    <n v="118"/>
  </r>
  <r>
    <s v="Sahara"/>
    <x v="8"/>
    <x v="2"/>
    <n v="195.3"/>
    <x v="25"/>
    <s v="April 8, 2005 (United States)"/>
    <x v="22"/>
    <n v="94000"/>
    <s v="Breck Eisner"/>
    <s v="Clive Cussler"/>
    <s v="Matthew McConaughey"/>
    <s v="United Kingdom"/>
    <n v="130000000"/>
    <n v="119240351"/>
    <n v="11505751.260029646"/>
    <n v="-9.023496584641888E-2"/>
    <s v="Paramount Pictures"/>
    <n v="124"/>
  </r>
  <r>
    <s v="Corpse Bride"/>
    <x v="1"/>
    <x v="10"/>
    <n v="195.3"/>
    <x v="25"/>
    <s v="September 23, 2005 (United States)"/>
    <x v="4"/>
    <n v="251000"/>
    <s v="Tim Burton"/>
    <s v="Tim Burton"/>
    <s v="Johnny Depp"/>
    <s v="United States"/>
    <n v="40000000"/>
    <n v="118090836"/>
    <n v="11394832.149604745"/>
    <n v="0.66127769643361656"/>
    <s v="Warner Bros."/>
    <n v="77"/>
  </r>
  <r>
    <s v="Transporter 2"/>
    <x v="0"/>
    <x v="2"/>
    <n v="195.3"/>
    <x v="25"/>
    <s v="September 2, 2005 (United States)"/>
    <x v="21"/>
    <n v="195000"/>
    <s v="Louis Leterrier"/>
    <s v="Luc Besson"/>
    <s v="Jason Statham"/>
    <s v="France"/>
    <n v="32000000"/>
    <n v="89083229"/>
    <n v="8595827.383250989"/>
    <n v="0.64078536039595058"/>
    <s v="EuropaCorp"/>
    <n v="87"/>
  </r>
  <r>
    <s v="Two for the Money"/>
    <x v="0"/>
    <x v="6"/>
    <n v="195.3"/>
    <x v="25"/>
    <s v="October 7, 2005 (United States)"/>
    <x v="21"/>
    <n v="44000"/>
    <s v="D.J. Caruso"/>
    <s v="Dan Gilroy"/>
    <s v="Matthew McConaughey"/>
    <s v="United States"/>
    <n v="35000000"/>
    <n v="30526509"/>
    <n v="2945566.8022233206"/>
    <n v="-0.14654446730217333"/>
    <s v="Universal Pictures"/>
    <n v="122"/>
  </r>
  <r>
    <s v="The New World"/>
    <x v="8"/>
    <x v="5"/>
    <n v="195.3"/>
    <x v="25"/>
    <s v="January 20, 2006 (United States)"/>
    <x v="17"/>
    <n v="84000"/>
    <s v="Terrence Malick"/>
    <s v="Terrence Malick"/>
    <s v="Colin Farrell"/>
    <s v="United States"/>
    <n v="30000000"/>
    <n v="49334775"/>
    <n v="4760415.7892786572"/>
    <n v="0.39190966209940148"/>
    <s v="New Line Cinema"/>
    <n v="135"/>
  </r>
  <r>
    <s v="Brick"/>
    <x v="0"/>
    <x v="2"/>
    <n v="195.3"/>
    <x v="25"/>
    <s v="April 14, 2006 (United States)"/>
    <x v="4"/>
    <n v="103000"/>
    <s v="Rian Johnson"/>
    <s v="Rian Johnson"/>
    <s v="Joseph Gordon-Levitt"/>
    <s v="United States"/>
    <n v="475000"/>
    <n v="3947579"/>
    <n v="380910.16734189726"/>
    <n v="0.87967308570645453"/>
    <s v="Bergman Lustig Productions"/>
    <n v="110"/>
  </r>
  <r>
    <s v="Wolf Creek"/>
    <x v="0"/>
    <x v="4"/>
    <n v="195.3"/>
    <x v="25"/>
    <s v="December 25, 2005 (United States)"/>
    <x v="19"/>
    <n v="69000"/>
    <s v="Greg McLean"/>
    <s v="Greg McLean"/>
    <s v="Nathan Phillips"/>
    <s v="Australia"/>
    <n v="1000000"/>
    <n v="30894796"/>
    <n v="2981103.5863636369"/>
    <n v="0.96763208923599953"/>
    <s v="Australian Film Finance Corporation (AFFC)"/>
    <n v="99"/>
  </r>
  <r>
    <s v="Breakfast on Pluto"/>
    <x v="0"/>
    <x v="3"/>
    <n v="195.3"/>
    <x v="25"/>
    <s v="January 6, 2006 (United States)"/>
    <x v="13"/>
    <n v="21000"/>
    <s v="Neil Jordan"/>
    <s v="Neil Jordan"/>
    <s v="Cillian Murphy"/>
    <s v="Ireland"/>
    <m/>
    <n v="3942254"/>
    <n v="380396.34693675896"/>
    <n v="1"/>
    <s v="PathÃ© Pictures International"/>
    <n v="128"/>
  </r>
  <r>
    <s v="The Exorcism of Emily Rose"/>
    <x v="8"/>
    <x v="0"/>
    <n v="195.3"/>
    <x v="25"/>
    <s v="September 9, 2005 (United States)"/>
    <x v="17"/>
    <n v="122000"/>
    <s v="Scott Derrickson"/>
    <s v="Paul Harris Boardman"/>
    <s v="Laura Linney"/>
    <s v="United States"/>
    <n v="19000000"/>
    <n v="145166804"/>
    <n v="14007449.022332018"/>
    <n v="0.86911608248949257"/>
    <s v="Screen Gems"/>
    <n v="119"/>
  </r>
  <r>
    <s v="Elektra"/>
    <x v="8"/>
    <x v="2"/>
    <n v="195.3"/>
    <x v="25"/>
    <s v="January 14, 2005 (United States)"/>
    <x v="32"/>
    <n v="89000"/>
    <s v="Rob Bowman"/>
    <s v="Mark Steven Johnson"/>
    <s v="Jennifer Garner"/>
    <s v="Canada"/>
    <n v="43000000"/>
    <n v="56995646"/>
    <n v="5499629.2805335978"/>
    <n v="0.24555640618583391"/>
    <s v="Twentieth Century Fox"/>
    <n v="97"/>
  </r>
  <r>
    <s v="Doom"/>
    <x v="0"/>
    <x v="2"/>
    <n v="195.3"/>
    <x v="25"/>
    <s v="October 21, 2005 (United States)"/>
    <x v="33"/>
    <n v="110000"/>
    <s v="Andrzej Bartkowiak"/>
    <s v="Dave Callaham"/>
    <s v="Karl Urban"/>
    <s v="United Kingdom"/>
    <n v="60000000"/>
    <n v="58072119"/>
    <n v="5603500.4153656131"/>
    <n v="-3.3198048102911486E-2"/>
    <s v="John Wells Productions"/>
    <n v="105"/>
  </r>
  <r>
    <s v="The Legend of Zorro"/>
    <x v="1"/>
    <x v="2"/>
    <n v="195.3"/>
    <x v="25"/>
    <s v="October 28, 2005 (United States)"/>
    <x v="22"/>
    <n v="95000"/>
    <s v="Martin Campbell"/>
    <s v="Roberto Orci"/>
    <s v="Antonio Banderas"/>
    <s v="United States"/>
    <n v="75000000"/>
    <n v="142400065"/>
    <n v="13740480.580286562"/>
    <n v="0.47331484715263294"/>
    <s v="Columbia Pictures"/>
    <n v="129"/>
  </r>
  <r>
    <s v="Cheaper by the Dozen 2"/>
    <x v="1"/>
    <x v="1"/>
    <n v="195.3"/>
    <x v="25"/>
    <s v="December 21, 2005 (United States)"/>
    <x v="30"/>
    <n v="56000"/>
    <s v="Adam Shankman"/>
    <s v="Sam Harper"/>
    <s v="Steve Martin"/>
    <s v="United States"/>
    <n v="60000000"/>
    <n v="130154568"/>
    <n v="12558886.922134388"/>
    <n v="0.53900964889684089"/>
    <s v="Twentieth Century Fox"/>
    <n v="94"/>
  </r>
  <r>
    <s v="Ã†on Flux"/>
    <x v="8"/>
    <x v="2"/>
    <n v="195.3"/>
    <x v="25"/>
    <s v="December 2, 2005 (United States)"/>
    <x v="30"/>
    <n v="125000"/>
    <s v="Karyn Kusama"/>
    <s v="Phil Hay"/>
    <s v="Charlize Theron"/>
    <s v="United States"/>
    <n v="62000000"/>
    <n v="53321673"/>
    <n v="5145119.9292984195"/>
    <n v="-0.16275421440733864"/>
    <s v="Paramount Pictures"/>
    <n v="93"/>
  </r>
  <r>
    <s v="Son of the Mask"/>
    <x v="1"/>
    <x v="3"/>
    <n v="195.3"/>
    <x v="25"/>
    <s v="February 18, 2005 (United States)"/>
    <x v="58"/>
    <n v="53000"/>
    <s v="Lawrence Guterman"/>
    <s v="Lance Khazei"/>
    <s v="Jamie Kennedy"/>
    <s v="United States"/>
    <n v="84000000"/>
    <n v="59981548"/>
    <n v="5787745.2195652183"/>
    <n v="-0.40043067911485047"/>
    <s v="New Line Cinema"/>
    <n v="94"/>
  </r>
  <r>
    <s v="Rumor Has It..."/>
    <x v="8"/>
    <x v="3"/>
    <n v="195.3"/>
    <x v="25"/>
    <s v="December 25, 2005 (United States)"/>
    <x v="30"/>
    <n v="55000"/>
    <s v="Rob Reiner"/>
    <s v="Ted Griffin"/>
    <s v="Jennifer Aniston"/>
    <s v="United States"/>
    <n v="70000000"/>
    <n v="88933562"/>
    <n v="8581385.7008893285"/>
    <n v="0.21289557703760928"/>
    <s v="Warner Bros."/>
    <n v="97"/>
  </r>
  <r>
    <s v="The Producers"/>
    <x v="8"/>
    <x v="3"/>
    <n v="195.3"/>
    <x v="25"/>
    <s v="December 25, 2005 (United States)"/>
    <x v="21"/>
    <n v="42000"/>
    <s v="Susan Stroman"/>
    <s v="Mel Brooks"/>
    <s v="Nathan Lane"/>
    <s v="United States"/>
    <n v="45000000"/>
    <n v="38075318"/>
    <n v="3673967.1963438741"/>
    <n v="-0.18186800173277606"/>
    <s v="Universal Pictures"/>
    <n v="134"/>
  </r>
  <r>
    <s v="The Ringer"/>
    <x v="8"/>
    <x v="3"/>
    <n v="195.3"/>
    <x v="25"/>
    <s v="December 23, 2005 (United States)"/>
    <x v="1"/>
    <n v="36000"/>
    <s v="Barry W. Blaustein"/>
    <s v="Ricky Blitt"/>
    <s v="Johnny Knoxville"/>
    <s v="United States"/>
    <m/>
    <n v="40442443"/>
    <n v="3902376.0463932813"/>
    <n v="1"/>
    <s v="Conundrum Entertainment"/>
    <n v="94"/>
  </r>
  <r>
    <s v="Kicking &amp; Screaming"/>
    <x v="1"/>
    <x v="3"/>
    <n v="195.3"/>
    <x v="25"/>
    <s v="May 13, 2005 (United States)"/>
    <x v="41"/>
    <n v="37000"/>
    <s v="Jesse Dylan"/>
    <s v="Leo Benvenuti"/>
    <s v="Will Ferrell"/>
    <s v="United States"/>
    <n v="45000000"/>
    <n v="56070433"/>
    <n v="5410353.539970356"/>
    <n v="0.19743797947841779"/>
    <s v="Universal Pictures"/>
    <n v="95"/>
  </r>
  <r>
    <s v="The Cave"/>
    <x v="8"/>
    <x v="2"/>
    <n v="195.3"/>
    <x v="25"/>
    <s v="August 26, 2005 (United States)"/>
    <x v="27"/>
    <n v="36000"/>
    <s v="Bruce Hunt"/>
    <s v="Michael Steinberg"/>
    <s v="Piper Perabo"/>
    <s v="United States"/>
    <n v="30000000"/>
    <n v="33296457"/>
    <n v="3212844.8874011864"/>
    <n v="9.9003236290275576E-2"/>
    <s v="Screen Gems"/>
    <n v="97"/>
  </r>
  <r>
    <s v="Lady Vengeance"/>
    <x v="0"/>
    <x v="6"/>
    <n v="195.3"/>
    <x v="25"/>
    <s v="July 29, 2005 (South Korea)"/>
    <x v="37"/>
    <n v="74000"/>
    <s v="Park Chan-Wook"/>
    <s v="Park Chan-Wook"/>
    <s v="Nam-mi Kang"/>
    <s v="South Korea"/>
    <m/>
    <n v="23834149"/>
    <n v="2299806.9662549412"/>
    <n v="1"/>
    <s v="CJ Entertainment"/>
    <n v="115"/>
  </r>
  <r>
    <s v="Broken Flowers"/>
    <x v="0"/>
    <x v="3"/>
    <n v="195.3"/>
    <x v="25"/>
    <s v="August 26, 2005 (United States)"/>
    <x v="13"/>
    <n v="100000"/>
    <s v="Jim Jarmusch"/>
    <s v="Jim Jarmusch"/>
    <s v="Bill Murray"/>
    <s v="France"/>
    <n v="10000000"/>
    <n v="47329961"/>
    <n v="4566967.0866106721"/>
    <n v="0.78871734122071213"/>
    <s v="Focus Features"/>
    <n v="106"/>
  </r>
  <r>
    <s v="Fun with Dick and Jane"/>
    <x v="8"/>
    <x v="3"/>
    <n v="195.3"/>
    <x v="25"/>
    <s v="December 21, 2005 (United States)"/>
    <x v="19"/>
    <n v="139000"/>
    <s v="Dean Parisot"/>
    <s v="Judd Apatow"/>
    <s v="Jim Carrey"/>
    <s v="United States"/>
    <n v="100000000"/>
    <n v="204681899"/>
    <n v="19750185.214772731"/>
    <n v="0.51143701280590526"/>
    <s v="Columbia Pictures"/>
    <n v="90"/>
  </r>
  <r>
    <s v="Imagine Me &amp; You"/>
    <x v="0"/>
    <x v="3"/>
    <n v="195.3"/>
    <x v="25"/>
    <s v="May 25, 2006 (Germany)"/>
    <x v="8"/>
    <n v="31000"/>
    <s v="Ol Parker"/>
    <s v="Ol Parker"/>
    <s v="Piper Perabo"/>
    <s v="United Kingdom"/>
    <n v="7900000"/>
    <n v="2635305"/>
    <n v="254286.10004940713"/>
    <n v="-1.9977554780186733"/>
    <s v="BBC Films"/>
    <n v="90"/>
  </r>
  <r>
    <s v="The Family Stone"/>
    <x v="8"/>
    <x v="3"/>
    <n v="195.3"/>
    <x v="25"/>
    <s v="December 16, 2005 (United States)"/>
    <x v="21"/>
    <n v="63000"/>
    <s v="Thomas Bezucha"/>
    <s v="Thomas Bezucha"/>
    <s v="Dermot Mulroney"/>
    <s v="United States"/>
    <n v="18000000"/>
    <n v="92884429"/>
    <n v="8962613.1342391316"/>
    <n v="0.80621079126190243"/>
    <s v="The Family Stone"/>
    <n v="103"/>
  </r>
  <r>
    <s v="Just Like Heaven"/>
    <x v="8"/>
    <x v="3"/>
    <n v="195.3"/>
    <x v="25"/>
    <s v="September 16, 2005 (United States)"/>
    <x v="17"/>
    <n v="101000"/>
    <s v="Mark Waters"/>
    <s v="Peter Tolan"/>
    <s v="Reese Witherspoon"/>
    <s v="United States"/>
    <n v="58000000"/>
    <n v="102854431"/>
    <n v="9924639.5129940715"/>
    <n v="0.43609624363193455"/>
    <s v="Dreamworks Pictures"/>
    <n v="95"/>
  </r>
  <r>
    <s v="Capote"/>
    <x v="0"/>
    <x v="5"/>
    <n v="195.3"/>
    <x v="25"/>
    <s v="February 3, 2006 (United States)"/>
    <x v="4"/>
    <n v="128000"/>
    <s v="Bennett Miller"/>
    <s v="Dan Futterman"/>
    <s v="Philip Seymour Hoffman"/>
    <s v="United States"/>
    <n v="7000000"/>
    <n v="49327405"/>
    <n v="4759704.6425395263"/>
    <n v="0.85809105506361016"/>
    <s v="United Artists"/>
    <n v="114"/>
  </r>
  <r>
    <s v="The Skeleton Key"/>
    <x v="8"/>
    <x v="0"/>
    <n v="195.3"/>
    <x v="25"/>
    <s v="August 12, 2005 (United States)"/>
    <x v="16"/>
    <n v="108000"/>
    <s v="Iain Softley"/>
    <s v="Ehren Kruger"/>
    <s v="Kate Hudson"/>
    <s v="United States"/>
    <n v="43000000"/>
    <n v="93983911"/>
    <n v="9068704.4556818195"/>
    <n v="0.5424748816848024"/>
    <s v="Universal Pictures"/>
    <n v="104"/>
  </r>
  <r>
    <s v="The Squid and the Whale"/>
    <x v="0"/>
    <x v="3"/>
    <n v="195.3"/>
    <x v="25"/>
    <s v="December 16, 2005 (United States)"/>
    <x v="4"/>
    <n v="80000"/>
    <s v="Noah Baumbach"/>
    <s v="Noah Baumbach"/>
    <s v="Owen Kline"/>
    <s v="United States"/>
    <n v="1500000"/>
    <n v="11098131"/>
    <n v="1070881.9092391306"/>
    <n v="0.86484210719804988"/>
    <s v="Samuel Goldwyn Films"/>
    <n v="81"/>
  </r>
  <r>
    <s v="Land of the Dead"/>
    <x v="0"/>
    <x v="4"/>
    <n v="195.3"/>
    <x v="25"/>
    <s v="June 24, 2005 (United States)"/>
    <x v="19"/>
    <n v="93000"/>
    <s v="George A. Romero"/>
    <s v="George A. Romero"/>
    <s v="John Leguizamo"/>
    <s v="United States"/>
    <n v="15000000"/>
    <n v="47074133"/>
    <n v="4542281.7069664039"/>
    <n v="0.68135366401756137"/>
    <s v="Universal Pictures"/>
    <n v="93"/>
  </r>
  <r>
    <s v="Man of the House"/>
    <x v="8"/>
    <x v="3"/>
    <n v="195.3"/>
    <x v="25"/>
    <s v="February 25, 2005 (United States)"/>
    <x v="20"/>
    <n v="23000"/>
    <s v="Stephen Herek"/>
    <s v="John J. McLaughlin"/>
    <s v="Tommy Lee Jones"/>
    <s v="United States"/>
    <n v="40000000"/>
    <n v="21577624"/>
    <n v="2082070.1418972334"/>
    <n v="-0.85377222255796092"/>
    <s v="Revolution Studios"/>
    <n v="100"/>
  </r>
  <r>
    <s v="Elizabethtown"/>
    <x v="8"/>
    <x v="3"/>
    <n v="195.3"/>
    <x v="25"/>
    <s v="October 14, 2005 (United States)"/>
    <x v="5"/>
    <n v="68000"/>
    <s v="Cameron Crowe"/>
    <s v="Cameron Crowe"/>
    <s v="Orlando Bloom"/>
    <s v="United States"/>
    <n v="45000000"/>
    <n v="52164016"/>
    <n v="5033415.1802371545"/>
    <n v="0.13733635845829048"/>
    <s v="Paramount Pictures"/>
    <n v="123"/>
  </r>
  <r>
    <s v="Chicken Little"/>
    <x v="2"/>
    <x v="10"/>
    <n v="195.3"/>
    <x v="25"/>
    <s v="November 4, 2005 (United States)"/>
    <x v="46"/>
    <n v="88000"/>
    <s v="Mark Dindal"/>
    <s v="Mark Dindal"/>
    <s v="Zach Braff"/>
    <s v="United States"/>
    <n v="150000000"/>
    <n v="314432837"/>
    <n v="30340283.135424905"/>
    <n v="0.52295058801380845"/>
    <s v="Walt Disney Pictures"/>
    <n v="81"/>
  </r>
  <r>
    <s v="Monster-in-Law"/>
    <x v="8"/>
    <x v="3"/>
    <n v="195.3"/>
    <x v="25"/>
    <s v="May 13, 2005 (United States)"/>
    <x v="41"/>
    <n v="58000"/>
    <s v="Robert Luketic"/>
    <s v="Anya Kochoff"/>
    <s v="Jennifer Lopez"/>
    <s v="United States"/>
    <n v="43000000"/>
    <n v="155457327"/>
    <n v="15000403.143824112"/>
    <n v="0.72339676212237969"/>
    <s v="New Line Cinema"/>
    <n v="101"/>
  </r>
  <r>
    <s v="Domino"/>
    <x v="0"/>
    <x v="2"/>
    <n v="195.3"/>
    <x v="25"/>
    <s v="October 14, 2005 (United States)"/>
    <x v="23"/>
    <n v="65000"/>
    <s v="Tony Scott"/>
    <s v="Richard Kelly"/>
    <s v="Keira Knightley"/>
    <s v="United States"/>
    <n v="50000000"/>
    <n v="22984628"/>
    <n v="2217834.9053359688"/>
    <n v="-1.1753669452470581"/>
    <s v="New Line Cinema"/>
    <n v="127"/>
  </r>
  <r>
    <s v="The Ring Two"/>
    <x v="8"/>
    <x v="4"/>
    <n v="195.3"/>
    <x v="25"/>
    <s v="March 18, 2005 (United States)"/>
    <x v="20"/>
    <n v="93000"/>
    <s v="Hideo Nakata"/>
    <s v="Ehren Kruger"/>
    <s v="Naomi Watts"/>
    <s v="United States"/>
    <n v="50000000"/>
    <n v="163995949"/>
    <n v="15824312.667835969"/>
    <n v="0.69511442017387881"/>
    <s v="Dreamworks Pictures"/>
    <n v="110"/>
  </r>
  <r>
    <s v="London"/>
    <x v="0"/>
    <x v="0"/>
    <n v="195.3"/>
    <x v="25"/>
    <s v="February 10, 2006 (United States)"/>
    <x v="16"/>
    <n v="23000"/>
    <s v="Hunter Richards"/>
    <s v="Hunter Richards"/>
    <s v="Jessica Biel"/>
    <s v="United Kingdom"/>
    <m/>
    <n v="20361"/>
    <n v="1964.675543478261"/>
    <n v="1"/>
    <s v="Destination Films"/>
    <n v="92"/>
  </r>
  <r>
    <s v="Deuce Bigalow: European Gigolo"/>
    <x v="0"/>
    <x v="3"/>
    <n v="195.3"/>
    <x v="25"/>
    <s v="August 12, 2005 (United States)"/>
    <x v="32"/>
    <n v="49000"/>
    <s v="Mike Bigelow"/>
    <s v="Harris Goldberg"/>
    <s v="Rob Schneider"/>
    <s v="United States"/>
    <n v="22000000"/>
    <n v="45109561"/>
    <n v="4352716.039179842"/>
    <n v="0.51229851250381264"/>
    <s v="Columbia Pictures"/>
    <n v="83"/>
  </r>
  <r>
    <s v="Harsh Times"/>
    <x v="0"/>
    <x v="2"/>
    <n v="195.3"/>
    <x v="25"/>
    <s v="November 10, 2006 (United States)"/>
    <x v="15"/>
    <n v="64000"/>
    <s v="David Ayer"/>
    <s v="David Ayer"/>
    <s v="Christian Bale"/>
    <s v="United States"/>
    <n v="2000000"/>
    <n v="5969708"/>
    <n v="576029.63063241111"/>
    <n v="0.66497523831986427"/>
    <s v="Andrea Sperling Productions"/>
    <n v="116"/>
  </r>
  <r>
    <s v="Diary of a Mad Black Woman"/>
    <x v="8"/>
    <x v="3"/>
    <n v="195.3"/>
    <x v="25"/>
    <s v="February 25, 2005 (United States)"/>
    <x v="1"/>
    <n v="14000"/>
    <s v="Darren Grant"/>
    <s v="Tyler Perry"/>
    <s v="Kimberly Elise"/>
    <s v="United States"/>
    <n v="5500000"/>
    <n v="50652203"/>
    <n v="4887537.176828064"/>
    <n v="0.89141637136690777"/>
    <s v="BET Pictures"/>
    <n v="116"/>
  </r>
  <r>
    <s v="Herbie Fully Loaded"/>
    <x v="2"/>
    <x v="1"/>
    <n v="195.3"/>
    <x v="25"/>
    <s v="June 22, 2005 (United States)"/>
    <x v="25"/>
    <n v="46000"/>
    <s v="Angela Robinson"/>
    <s v="Thomas Lennon"/>
    <s v="Lindsay Lohan"/>
    <s v="United States"/>
    <n v="50000000"/>
    <n v="144146816"/>
    <n v="13909028.243478263"/>
    <n v="0.65313142955582171"/>
    <s v="Walt Disney Pictures"/>
    <n v="101"/>
  </r>
  <r>
    <s v="Wallace &amp; Gromit: The Curse of the Were-Rabbit"/>
    <x v="2"/>
    <x v="10"/>
    <n v="195.3"/>
    <x v="25"/>
    <s v="October 7, 2005 (United States)"/>
    <x v="34"/>
    <n v="128000"/>
    <s v="Steve Box"/>
    <s v="Steve Box"/>
    <s v="Peter Sallis"/>
    <s v="United Kingdom"/>
    <n v="30000000"/>
    <n v="194137091"/>
    <n v="18732694.600938737"/>
    <n v="0.84547002406665295"/>
    <s v="Aardman Animations"/>
    <n v="85"/>
  </r>
  <r>
    <s v="Casanova"/>
    <x v="0"/>
    <x v="1"/>
    <n v="195.3"/>
    <x v="25"/>
    <s v="January 6, 2006 (United States)"/>
    <x v="16"/>
    <n v="53000"/>
    <s v="Lasse HallstrÃ¶m"/>
    <s v="Jeffrey Hatcher"/>
    <s v="Heath Ledger"/>
    <s v="United States"/>
    <m/>
    <n v="37691644"/>
    <n v="3636945.6883399212"/>
    <n v="1"/>
    <s v="Touchstone Pictures"/>
    <n v="112"/>
  </r>
  <r>
    <s v="The Jacket"/>
    <x v="0"/>
    <x v="0"/>
    <n v="195.3"/>
    <x v="25"/>
    <s v="March 4, 2005 (United States)"/>
    <x v="12"/>
    <n v="110000"/>
    <s v="John Maybury"/>
    <s v="Tom Bleecker"/>
    <s v="Adrien Brody"/>
    <s v="Germany"/>
    <n v="29000000"/>
    <n v="21733230"/>
    <n v="2097084.8908102768"/>
    <n v="-0.33436217258088191"/>
    <s v="Mandalay Pictures"/>
    <n v="103"/>
  </r>
  <r>
    <s v="The Wedding Date"/>
    <x v="8"/>
    <x v="3"/>
    <n v="195.3"/>
    <x v="25"/>
    <s v="February 4, 2005 (United States)"/>
    <x v="19"/>
    <n v="50000"/>
    <s v="Clare Kilner"/>
    <s v="Elizabeth Young"/>
    <s v="Dermot Mulroney"/>
    <s v="United States"/>
    <n v="15000000"/>
    <n v="47096206"/>
    <n v="4544411.5769762853"/>
    <n v="0.68150300684517984"/>
    <s v="Gold Circle Films"/>
    <n v="90"/>
  </r>
  <r>
    <s v="Thank You for Smoking"/>
    <x v="0"/>
    <x v="3"/>
    <n v="195.3"/>
    <x v="25"/>
    <s v="April 14, 2006 (United States)"/>
    <x v="37"/>
    <n v="215000"/>
    <s v="Jason Reitman"/>
    <s v="Jason Reitman"/>
    <s v="Aaron Eckhart"/>
    <s v="United States"/>
    <n v="6500000"/>
    <n v="39323027"/>
    <n v="3794361.251531621"/>
    <n v="0.83470245055142878"/>
    <s v="Room 9 Entertainment"/>
    <n v="92"/>
  </r>
  <r>
    <s v="Hide and Seek"/>
    <x v="0"/>
    <x v="0"/>
    <n v="195.3"/>
    <x v="25"/>
    <s v="January 28, 2005 (United States)"/>
    <x v="22"/>
    <n v="83000"/>
    <s v="John Polson"/>
    <s v="Ari Schlossberg"/>
    <s v="Robert De Niro"/>
    <s v="Germany"/>
    <n v="30000000"/>
    <n v="127369981"/>
    <n v="12290196.289179843"/>
    <n v="0.76446569462862679"/>
    <s v="Twentieth Century Fox"/>
    <n v="101"/>
  </r>
  <r>
    <s v="Cursed"/>
    <x v="8"/>
    <x v="3"/>
    <n v="195.3"/>
    <x v="25"/>
    <s v="February 25, 2005 (United States)"/>
    <x v="18"/>
    <n v="31000"/>
    <s v="Wes Craven"/>
    <s v="Kevin Williamson"/>
    <s v="Christina Ricci"/>
    <s v="Germany"/>
    <n v="38000000"/>
    <n v="29621722"/>
    <n v="2858262.0091897235"/>
    <n v="-0.28284236817832537"/>
    <s v="Dimension Films"/>
    <n v="97"/>
  </r>
  <r>
    <s v="Miss Congeniality 2: Armed &amp; Fabulous"/>
    <x v="8"/>
    <x v="2"/>
    <n v="195.3"/>
    <x v="25"/>
    <s v="March 24, 2005 (United States)"/>
    <x v="27"/>
    <n v="71000"/>
    <s v="John Pasquin"/>
    <s v="Marc Lawrence"/>
    <s v="Sandra Bullock"/>
    <s v="United States"/>
    <n v="45000000"/>
    <n v="101393569"/>
    <n v="9783677.8783102781"/>
    <n v="0.55618487006804151"/>
    <s v="Castle Rock Entertainment"/>
    <n v="115"/>
  </r>
  <r>
    <s v="Bad News Bears"/>
    <x v="8"/>
    <x v="3"/>
    <n v="195.3"/>
    <x v="25"/>
    <s v="July 22, 2005 (United States)"/>
    <x v="1"/>
    <n v="21000"/>
    <s v="Richard Linklater"/>
    <s v="Bill Lancaster"/>
    <s v="Billy Bob Thornton"/>
    <s v="United States"/>
    <n v="35000000"/>
    <n v="34252847"/>
    <n v="3305128.9620059291"/>
    <n v="-2.1812872956224631E-2"/>
    <s v="Paramount Pictures"/>
    <n v="113"/>
  </r>
  <r>
    <s v="Fever Pitch"/>
    <x v="8"/>
    <x v="3"/>
    <n v="195.3"/>
    <x v="25"/>
    <s v="April 8, 2005 (United States)"/>
    <x v="19"/>
    <n v="43000"/>
    <s v="Bobby Farrelly"/>
    <s v="Lowell Ganz"/>
    <s v="Drew Barrymore"/>
    <s v="United States"/>
    <n v="30000000"/>
    <n v="50605163"/>
    <n v="4882998.1886857711"/>
    <n v="0.40717511373296039"/>
    <s v="Fox 2000 Pictures"/>
    <n v="104"/>
  </r>
  <r>
    <s v="Kinky Boots"/>
    <x v="8"/>
    <x v="3"/>
    <n v="195.3"/>
    <x v="25"/>
    <s v="May 26, 2006 (United States)"/>
    <x v="12"/>
    <n v="19000"/>
    <s v="Julian Jarrold"/>
    <s v="Geoff Deane"/>
    <s v="Chiwetel Ejiofor"/>
    <s v="United States"/>
    <m/>
    <n v="9950133"/>
    <n v="960109.17732213449"/>
    <n v="1"/>
    <s v="Miramax"/>
    <n v="107"/>
  </r>
  <r>
    <s v="xXx: State of the Union"/>
    <x v="8"/>
    <x v="2"/>
    <n v="195.3"/>
    <x v="25"/>
    <s v="April 29, 2005 (United States)"/>
    <x v="54"/>
    <n v="68000"/>
    <s v="Lee Tamahori"/>
    <s v="Rich Wilkes"/>
    <s v="Ice Cube"/>
    <s v="United States"/>
    <n v="113000000"/>
    <n v="71022693"/>
    <n v="6853128.4302865621"/>
    <n v="-0.59104076777263292"/>
    <s v="Columbia Pictures"/>
    <n v="101"/>
  </r>
  <r>
    <s v="Syriana"/>
    <x v="0"/>
    <x v="0"/>
    <n v="195.3"/>
    <x v="25"/>
    <s v="December 9, 2005 (United States)"/>
    <x v="15"/>
    <n v="127000"/>
    <s v="Stephen Gaghan"/>
    <s v="Stephen Gaghan"/>
    <s v="George Clooney"/>
    <s v="United States"/>
    <n v="50000000"/>
    <n v="93974620"/>
    <n v="9067807.947628459"/>
    <n v="0.46794145057463388"/>
    <s v="Warner Bros."/>
    <n v="128"/>
  </r>
  <r>
    <s v="North Country"/>
    <x v="0"/>
    <x v="0"/>
    <n v="195.3"/>
    <x v="25"/>
    <s v="October 21, 2005 (United States)"/>
    <x v="4"/>
    <n v="41000"/>
    <s v="Niki Caro"/>
    <s v="Michael Seitzman"/>
    <s v="Charlize Theron"/>
    <s v="United States"/>
    <n v="35000000"/>
    <n v="25211175"/>
    <n v="2432679.0896739135"/>
    <n v="-0.38827325580818822"/>
    <s v="Warner Bros."/>
    <n v="126"/>
  </r>
  <r>
    <s v="Derailed"/>
    <x v="0"/>
    <x v="6"/>
    <n v="195.3"/>
    <x v="25"/>
    <s v="November 11, 2005 (United States)"/>
    <x v="14"/>
    <n v="72000"/>
    <s v="Mikael HÃ¥fstrÃ¶m"/>
    <s v="Stuart Beattie"/>
    <s v="Clive Owen"/>
    <s v="United States"/>
    <n v="22000000"/>
    <n v="57479076"/>
    <n v="5546276.4539525695"/>
    <n v="0.61725202402348989"/>
    <s v="Di Bonaventura Pictures"/>
    <n v="108"/>
  </r>
  <r>
    <s v="Romance &amp; Cigarettes"/>
    <x v="0"/>
    <x v="3"/>
    <n v="195.3"/>
    <x v="25"/>
    <s v="March 3, 2006 (Norway)"/>
    <x v="19"/>
    <n v="12000"/>
    <s v="John Turturro"/>
    <s v="John Turturro"/>
    <s v="James Gandolfini"/>
    <s v="United States"/>
    <m/>
    <n v="2935242"/>
    <n v="283227.64950592892"/>
    <n v="1"/>
    <s v="United Artists"/>
    <n v="105"/>
  </r>
  <r>
    <s v="The Perfect Man"/>
    <x v="1"/>
    <x v="3"/>
    <n v="195.3"/>
    <x v="25"/>
    <s v="June 17, 2005 (United States)"/>
    <x v="30"/>
    <n v="29000"/>
    <s v="Mark Rosman"/>
    <s v="Michael McQuown"/>
    <s v="Hilary Duff"/>
    <s v="United States"/>
    <n v="10000000"/>
    <n v="19770475"/>
    <n v="1907694.5491600793"/>
    <n v="0.49419525833344924"/>
    <s v="Universal Pictures"/>
    <n v="100"/>
  </r>
  <r>
    <s v="Unleashed"/>
    <x v="0"/>
    <x v="2"/>
    <n v="195.3"/>
    <x v="25"/>
    <s v="May 13, 2005 (United States)"/>
    <x v="9"/>
    <n v="100000"/>
    <s v="Louis Leterrier"/>
    <s v="Luc Besson"/>
    <s v="Jet Li"/>
    <s v="United Kingdom"/>
    <n v="45000000"/>
    <n v="50871113"/>
    <n v="4908660.26131423"/>
    <n v="0.11541153031190805"/>
    <s v="Rogue Pictures"/>
    <n v="103"/>
  </r>
  <r>
    <s v="Hostage"/>
    <x v="0"/>
    <x v="2"/>
    <n v="195.3"/>
    <x v="25"/>
    <s v="March 11, 2005 (United States)"/>
    <x v="16"/>
    <n v="108000"/>
    <s v="Florent-Emilio Siri"/>
    <s v="Robert Crais"/>
    <s v="Bruce Willis"/>
    <s v="United States"/>
    <n v="52000000"/>
    <n v="77663556"/>
    <n v="7493919.2128458507"/>
    <n v="0.33044528633224057"/>
    <s v="Miramax"/>
    <n v="113"/>
  </r>
  <r>
    <s v="The Greatest Game Ever Played"/>
    <x v="1"/>
    <x v="5"/>
    <n v="195.3"/>
    <x v="25"/>
    <s v="September 30, 2005 (United States)"/>
    <x v="34"/>
    <n v="29000"/>
    <s v="Bill Paxton"/>
    <s v="Mark Frost"/>
    <s v="Shia LaBeouf"/>
    <s v="United States"/>
    <n v="26000000"/>
    <n v="15431177"/>
    <n v="1488986.5949110673"/>
    <n v="-0.68490063978917481"/>
    <s v="Fairway Films"/>
    <n v="120"/>
  </r>
  <r>
    <s v="CachÃ© (Hidden)"/>
    <x v="0"/>
    <x v="0"/>
    <n v="195.3"/>
    <x v="25"/>
    <s v="February 17, 2006 (United States)"/>
    <x v="4"/>
    <n v="76000"/>
    <s v="Michael Haneke"/>
    <s v="Michael Haneke"/>
    <s v="Daniel Auteuil"/>
    <s v="France"/>
    <m/>
    <n v="16197824"/>
    <n v="1562961.9699604744"/>
    <n v="1"/>
    <s v="Les Films du Losange"/>
    <n v="117"/>
  </r>
  <r>
    <s v="Get Rich or Die Tryin'"/>
    <x v="0"/>
    <x v="5"/>
    <n v="195.3"/>
    <x v="25"/>
    <s v="November 9, 2005 (United States)"/>
    <x v="20"/>
    <n v="45000"/>
    <s v="Jim Sheridan"/>
    <s v="Terence Winter"/>
    <s v="50 Cent"/>
    <s v="United States"/>
    <n v="40000000"/>
    <n v="46563961"/>
    <n v="4493054.1419466408"/>
    <n v="0.14096655136361788"/>
    <s v="Cent Productions Inc."/>
    <n v="117"/>
  </r>
  <r>
    <s v="Bewitched"/>
    <x v="8"/>
    <x v="3"/>
    <n v="195.3"/>
    <x v="25"/>
    <s v="June 24, 2005 (United States)"/>
    <x v="25"/>
    <n v="70000"/>
    <s v="Nora Ephron"/>
    <s v="Nora Ephron"/>
    <s v="Nicole Kidman"/>
    <s v="United States"/>
    <n v="85000000"/>
    <n v="131426169"/>
    <n v="12681586.366452571"/>
    <n v="0.35324904737959761"/>
    <s v="Columbia Pictures"/>
    <n v="102"/>
  </r>
  <r>
    <s v="Hoodwinked"/>
    <x v="1"/>
    <x v="10"/>
    <n v="195.3"/>
    <x v="25"/>
    <s v="January 13, 2006 (United States)"/>
    <x v="5"/>
    <n v="58000"/>
    <s v="Cory Edwards"/>
    <s v="Todd Edwards"/>
    <s v="Anne Hathaway"/>
    <s v="United States"/>
    <n v="30000000"/>
    <n v="110013167"/>
    <n v="10615400.946195653"/>
    <n v="0.72730536882007946"/>
    <s v="The Weinstein Company"/>
    <n v="80"/>
  </r>
  <r>
    <s v="Adam's Apples"/>
    <x v="0"/>
    <x v="3"/>
    <n v="195.3"/>
    <x v="25"/>
    <s v="April 15, 2005 (Denmark)"/>
    <x v="40"/>
    <n v="47000"/>
    <s v="Anders Thomas Jensen"/>
    <s v="Anders Thomas Jensen"/>
    <s v="Ulrich Thomsen"/>
    <s v="Denmark"/>
    <m/>
    <n v="2421577"/>
    <n v="233663.03759881426"/>
    <n v="1"/>
    <s v="M&amp;M Productions"/>
    <n v="94"/>
  </r>
  <r>
    <s v="BloodRayne"/>
    <x v="0"/>
    <x v="2"/>
    <n v="195.3"/>
    <x v="25"/>
    <s v="January 6, 2006 (United States)"/>
    <x v="43"/>
    <n v="34000"/>
    <s v="Uwe Boll"/>
    <s v="Guinevere Turner"/>
    <s v="Kristanna Loken"/>
    <s v="Germany"/>
    <n v="25000000"/>
    <n v="3650275"/>
    <n v="352222.6815711463"/>
    <n v="-5.8487990630842885"/>
    <s v="Boll Kino Beteiligungs GmbH &amp; Co. KG"/>
    <n v="95"/>
  </r>
  <r>
    <s v="The Three Burials of Melquiades Estrada"/>
    <x v="0"/>
    <x v="1"/>
    <n v="195.3"/>
    <x v="25"/>
    <s v="February 24, 2006 (United States)"/>
    <x v="34"/>
    <n v="39000"/>
    <s v="Tommy Lee Jones"/>
    <s v="Guillermo Arriaga"/>
    <s v="Tommy Lee Jones"/>
    <s v="France"/>
    <n v="15000000"/>
    <n v="12045362"/>
    <n v="1162282.2127470358"/>
    <n v="-0.2452925864743625"/>
    <s v="EuropaCorp"/>
    <n v="121"/>
  </r>
  <r>
    <s v="Feast"/>
    <x v="0"/>
    <x v="2"/>
    <n v="195.3"/>
    <x v="25"/>
    <s v="January 18, 2007 (Singapore)"/>
    <x v="21"/>
    <n v="30000"/>
    <s v="John Gulager"/>
    <s v="Patrick Melton"/>
    <s v="Navi Rawat"/>
    <s v="United States"/>
    <n v="3200000"/>
    <n v="719135"/>
    <n v="69390.842638339935"/>
    <n v="-3.4497903731566395"/>
    <s v="Dimension Films"/>
    <n v="95"/>
  </r>
  <r>
    <s v="Goal! The Dream Begins"/>
    <x v="1"/>
    <x v="1"/>
    <n v="195.3"/>
    <x v="25"/>
    <s v="May 12, 2006 (United States)"/>
    <x v="17"/>
    <n v="61000"/>
    <s v="Danny Cannon"/>
    <s v="Mike Jefferies"/>
    <s v="Kuno Becker"/>
    <s v="United States"/>
    <n v="10000000"/>
    <n v="27610873"/>
    <n v="2664230.9767292491"/>
    <n v="0.63782383845668333"/>
    <s v="Milkshake Films"/>
    <n v="118"/>
  </r>
  <r>
    <s v="The Notorious Bettie Page"/>
    <x v="0"/>
    <x v="5"/>
    <n v="195.3"/>
    <x v="25"/>
    <s v="May 5, 2006 (United States)"/>
    <x v="16"/>
    <n v="11000"/>
    <s v="Mary Harron"/>
    <s v="Mary Harron"/>
    <s v="Gretchen Mol"/>
    <s v="United States"/>
    <m/>
    <n v="1778006"/>
    <n v="171563.52361660081"/>
    <n v="1"/>
    <s v="HBO Films"/>
    <n v="91"/>
  </r>
  <r>
    <s v="Man-Thing"/>
    <x v="0"/>
    <x v="2"/>
    <n v="195.3"/>
    <x v="25"/>
    <s v="April 21, 2005 (Singapore)"/>
    <x v="35"/>
    <n v="6100"/>
    <s v="Brett Leonard"/>
    <s v="Steve Gerber"/>
    <s v="Jack Thompson"/>
    <s v="United States"/>
    <n v="30000000"/>
    <n v="1123136"/>
    <n v="108373.74545454547"/>
    <n v="-25.710923699356087"/>
    <s v="Lions Gate Films"/>
    <n v="97"/>
  </r>
  <r>
    <s v="Good Night, and Good Luck."/>
    <x v="1"/>
    <x v="5"/>
    <n v="195.3"/>
    <x v="25"/>
    <s v="November 4, 2005 (United States)"/>
    <x v="34"/>
    <n v="95000"/>
    <s v="George Clooney"/>
    <s v="George Clooney"/>
    <s v="David Strathairn"/>
    <s v="United States"/>
    <n v="7000000"/>
    <n v="54641191"/>
    <n v="5272442.985326088"/>
    <n v="0.87189151861642256"/>
    <s v="Warner Independent Pictures (WIP)"/>
    <n v="93"/>
  </r>
  <r>
    <s v="Ice Princess"/>
    <x v="2"/>
    <x v="3"/>
    <n v="195.3"/>
    <x v="25"/>
    <s v="March 18, 2005 (United States)"/>
    <x v="22"/>
    <n v="26000"/>
    <s v="Tim Fywell"/>
    <s v="Meg Cabot"/>
    <s v="Michelle Trachtenberg"/>
    <s v="United States"/>
    <m/>
    <n v="27645491"/>
    <n v="2667571.3400691701"/>
    <n v="1"/>
    <s v="Walt Disney Pictures"/>
    <n v="98"/>
  </r>
  <r>
    <s v="A Lot Like Love"/>
    <x v="8"/>
    <x v="3"/>
    <n v="195.3"/>
    <x v="25"/>
    <s v="April 22, 2005 (United States)"/>
    <x v="14"/>
    <n v="68000"/>
    <s v="Nigel Cole"/>
    <s v="Colin Patrick Lynch"/>
    <s v="Ashton Kutcher"/>
    <s v="United States"/>
    <n v="30000000"/>
    <n v="42886719"/>
    <n v="4138229.3580533601"/>
    <n v="0.30048274385363916"/>
    <s v="Touchstone Pictures"/>
    <n v="107"/>
  </r>
  <r>
    <s v="Cry Wolf"/>
    <x v="8"/>
    <x v="0"/>
    <n v="195.3"/>
    <x v="25"/>
    <s v="September 16, 2005 (United States)"/>
    <x v="1"/>
    <n v="26000"/>
    <s v="Jeff Wadlow"/>
    <s v="Jeff Wadlow"/>
    <s v="Julian Morris"/>
    <s v="United States"/>
    <n v="1000000"/>
    <n v="32586408"/>
    <n v="3144330.7719367594"/>
    <n v="0.96931235869875565"/>
    <s v="Rogue Pictures"/>
    <n v="90"/>
  </r>
  <r>
    <s v="The Proposition"/>
    <x v="0"/>
    <x v="6"/>
    <n v="195.3"/>
    <x v="25"/>
    <s v="June 9, 2006 (United States)"/>
    <x v="4"/>
    <n v="51000"/>
    <s v="John Hillcoat"/>
    <s v="Nick Cave"/>
    <s v="Ray Winstone"/>
    <s v="Australia"/>
    <n v="20000000"/>
    <n v="5048693"/>
    <n v="487158.96388339926"/>
    <n v="-2.9614213025034402"/>
    <s v="UK Film Council"/>
    <n v="104"/>
  </r>
  <r>
    <s v="The World's Fastest Indian"/>
    <x v="8"/>
    <x v="5"/>
    <n v="195.3"/>
    <x v="25"/>
    <s v="March 24, 2006 (United States)"/>
    <x v="40"/>
    <n v="53000"/>
    <s v="Roger Donaldson"/>
    <s v="Roger Donaldson"/>
    <s v="Anthony Hopkins"/>
    <s v="New Zealand"/>
    <n v="25000000"/>
    <n v="18299138"/>
    <n v="1765722.159782609"/>
    <n v="-0.36618457109837632"/>
    <s v="OLC / Rights Entertainment"/>
    <n v="127"/>
  </r>
  <r>
    <s v="Stealth"/>
    <x v="8"/>
    <x v="2"/>
    <n v="195.3"/>
    <x v="25"/>
    <s v="July 29, 2005 (United States)"/>
    <x v="27"/>
    <n v="52000"/>
    <s v="Rob Cohen"/>
    <s v="W.D. Richter"/>
    <s v="Josh Lucas"/>
    <s v="United States"/>
    <n v="135000000"/>
    <n v="79268322"/>
    <n v="7648766.4459486175"/>
    <n v="-0.7030762932007063"/>
    <s v="Columbia Pictures"/>
    <n v="121"/>
  </r>
  <r>
    <s v="Hustle &amp; Flow"/>
    <x v="0"/>
    <x v="6"/>
    <n v="195.3"/>
    <x v="25"/>
    <s v="July 22, 2005 (United States)"/>
    <x v="4"/>
    <n v="39000"/>
    <s v="Craig Brewer"/>
    <s v="Craig Brewer"/>
    <s v="Terrence Howard"/>
    <s v="United States"/>
    <n v="2800000"/>
    <n v="23563727"/>
    <n v="2273713.3809782611"/>
    <n v="0.88117329656721965"/>
    <s v="Crunk Pictures"/>
    <n v="116"/>
  </r>
  <r>
    <s v="The Matador"/>
    <x v="0"/>
    <x v="3"/>
    <n v="195.3"/>
    <x v="25"/>
    <s v="January 27, 2006 (United States)"/>
    <x v="17"/>
    <n v="44000"/>
    <s v="Richard Shepard"/>
    <s v="Richard Shepard"/>
    <s v="Pierce Brosnan"/>
    <s v="Ireland"/>
    <n v="12500000"/>
    <n v="17356268"/>
    <n v="1674742.6583003954"/>
    <n v="0.27979909044962892"/>
    <s v="Stratus Film Co."/>
    <n v="96"/>
  </r>
  <r>
    <s v="In Her Shoes"/>
    <x v="8"/>
    <x v="3"/>
    <n v="195.3"/>
    <x v="25"/>
    <s v="October 7, 2005 (United States)"/>
    <x v="5"/>
    <n v="60000"/>
    <s v="Curtis Hanson"/>
    <s v="Jennifer Weiner"/>
    <s v="Toni Collette"/>
    <s v="United States"/>
    <m/>
    <n v="83697473"/>
    <n v="8076144.5043972339"/>
    <n v="1"/>
    <s v="Fox 2000 Pictures"/>
    <n v="130"/>
  </r>
  <r>
    <s v="The Fog"/>
    <x v="8"/>
    <x v="4"/>
    <n v="195.3"/>
    <x v="25"/>
    <s v="October 14, 2005 (United States)"/>
    <x v="47"/>
    <n v="35000"/>
    <s v="Rupert Wainwright"/>
    <s v="Cooper Layne"/>
    <s v="Tom Welling"/>
    <s v="United States"/>
    <n v="18000000"/>
    <n v="46201432"/>
    <n v="4458072.9592885384"/>
    <n v="0.61040168625076385"/>
    <s v="Revolution Studios"/>
    <n v="100"/>
  </r>
  <r>
    <s v="Because of Winn-Dixie"/>
    <x v="1"/>
    <x v="3"/>
    <n v="195.3"/>
    <x v="25"/>
    <s v="February 18, 2005 (United States)"/>
    <x v="21"/>
    <n v="11000"/>
    <s v="Wayne Wang"/>
    <s v="Kate DiCamillo"/>
    <s v="AnnaSophia Robb"/>
    <s v="United States"/>
    <n v="14000000"/>
    <n v="33589427"/>
    <n v="3241114.1764328065"/>
    <n v="0.58320217847121958"/>
    <s v="Twentieth Century Fox"/>
    <n v="106"/>
  </r>
  <r>
    <s v="Where the Truth Lies"/>
    <x v="9"/>
    <x v="6"/>
    <n v="195.3"/>
    <x v="25"/>
    <s v="October 7, 2005 (Canada)"/>
    <x v="16"/>
    <n v="17000"/>
    <s v="Atom Egoyan"/>
    <s v="Atom Egoyan"/>
    <s v="Kevin Bacon"/>
    <s v="Canada"/>
    <n v="25000000"/>
    <n v="3487678"/>
    <n v="336533.35642292496"/>
    <n v="-6.1680929260097983"/>
    <s v="Serendipity Point Films"/>
    <n v="107"/>
  </r>
  <r>
    <s v="Must Love Dogs"/>
    <x v="8"/>
    <x v="3"/>
    <n v="195.3"/>
    <x v="25"/>
    <s v="July 29, 2005 (United States)"/>
    <x v="23"/>
    <n v="31000"/>
    <s v="Gary David Goldberg"/>
    <s v="Claire Cook"/>
    <s v="Diane Lane"/>
    <s v="United States"/>
    <n v="30000000"/>
    <n v="58231520"/>
    <n v="5618881.3517786572"/>
    <n v="0.48481509670364092"/>
    <s v="Warner Bros."/>
    <n v="98"/>
  </r>
  <r>
    <s v="Guess Who"/>
    <x v="8"/>
    <x v="3"/>
    <n v="195.3"/>
    <x v="25"/>
    <s v="March 25, 2005 (United States)"/>
    <x v="23"/>
    <n v="41000"/>
    <s v="Kevin Rodney Sullivan"/>
    <s v="William Rose"/>
    <s v="Ashton Kutcher"/>
    <s v="United States"/>
    <n v="35000000"/>
    <n v="103121466"/>
    <n v="9950406.2795454562"/>
    <n v="0.66059442948570957"/>
    <s v="Columbia Pictures"/>
    <n v="105"/>
  </r>
  <r>
    <s v="The Ballad of Jack and Rose"/>
    <x v="0"/>
    <x v="0"/>
    <n v="195.3"/>
    <x v="25"/>
    <s v="April 8, 2005 (United States)"/>
    <x v="14"/>
    <n v="11000"/>
    <s v="Rebecca Miller"/>
    <s v="Rebecca Miller"/>
    <s v="Daniel Day-Lewis"/>
    <s v="United States"/>
    <n v="1500000"/>
    <n v="916051"/>
    <n v="88391.679990118588"/>
    <n v="-0.63746341633817327"/>
    <s v="IFC Productions"/>
    <n v="112"/>
  </r>
  <r>
    <s v="Stay"/>
    <x v="0"/>
    <x v="0"/>
    <n v="195.3"/>
    <x v="25"/>
    <s v="October 21, 2005 (United States)"/>
    <x v="8"/>
    <n v="77000"/>
    <s v="Marc Forster"/>
    <s v="David Benioff"/>
    <s v="Ewan McGregor"/>
    <s v="United States"/>
    <n v="50000000"/>
    <n v="8483797"/>
    <n v="818619.34491106728"/>
    <n v="-4.8935875056887852"/>
    <s v="New Regency Productions"/>
    <n v="99"/>
  </r>
  <r>
    <s v="The Great Raid"/>
    <x v="0"/>
    <x v="2"/>
    <n v="195.3"/>
    <x v="25"/>
    <s v="August 12, 2005 (United States)"/>
    <x v="17"/>
    <n v="21000"/>
    <s v="John Dahl"/>
    <s v="William B. Breuer"/>
    <s v="Benjamin Bratt"/>
    <s v="United States"/>
    <n v="80000000"/>
    <n v="10777375"/>
    <n v="1039931.490859684"/>
    <n v="-6.4229578167225325"/>
    <s v="Miramax"/>
    <n v="132"/>
  </r>
  <r>
    <s v="Venom"/>
    <x v="0"/>
    <x v="4"/>
    <n v="195.3"/>
    <x v="25"/>
    <s v="September 16, 2005 (United States)"/>
    <x v="26"/>
    <n v="9700"/>
    <s v="Jim Gillespie"/>
    <s v="Flint Dille"/>
    <s v="Agnes Bruckner"/>
    <s v="United States"/>
    <m/>
    <n v="881779"/>
    <n v="85084.702915019778"/>
    <n v="1"/>
    <s v="Dimension Films"/>
    <n v="87"/>
  </r>
  <r>
    <s v="Tideland"/>
    <x v="0"/>
    <x v="0"/>
    <n v="195.3"/>
    <x v="25"/>
    <s v="August 11, 2006 (United Kingdom)"/>
    <x v="16"/>
    <n v="32000"/>
    <s v="Terry Gilliam"/>
    <s v="Tony Grisoni"/>
    <s v="Jeff Bridges"/>
    <s v="United Kingdom"/>
    <n v="19300000"/>
    <n v="566611"/>
    <n v="54673.482361660084"/>
    <n v="-33.062169636664308"/>
    <s v="Recorded Picture Company (RPC)"/>
    <n v="120"/>
  </r>
  <r>
    <s v="Roll Bounce"/>
    <x v="8"/>
    <x v="3"/>
    <n v="195.3"/>
    <x v="25"/>
    <s v="September 23, 2005 (United States)"/>
    <x v="19"/>
    <n v="6800"/>
    <s v="Malcolm D. Lee"/>
    <s v="Norman Vance Jr."/>
    <s v="Shad Moss"/>
    <s v="United States"/>
    <m/>
    <n v="17521290"/>
    <n v="1690665.9767786562"/>
    <n v="1"/>
    <s v="State Street Pictures"/>
    <n v="112"/>
  </r>
  <r>
    <s v="Alone in the Dark"/>
    <x v="0"/>
    <x v="2"/>
    <n v="195.3"/>
    <x v="25"/>
    <s v="January 28, 2005 (United States)"/>
    <x v="69"/>
    <n v="42000"/>
    <s v="Uwe Boll"/>
    <s v="Elan Mastai"/>
    <s v="Christian Slater"/>
    <s v="Canada"/>
    <n v="20000000"/>
    <n v="12693645"/>
    <n v="1224836.3974802373"/>
    <n v="-0.57559156570078962"/>
    <s v="AITD Productions"/>
    <n v="96"/>
  </r>
  <r>
    <s v="An American Haunting"/>
    <x v="8"/>
    <x v="0"/>
    <n v="195.3"/>
    <x v="25"/>
    <s v="May 5, 2006 (United States)"/>
    <x v="27"/>
    <n v="25000"/>
    <s v="Courtney Solomon"/>
    <s v="Brent Monahan"/>
    <s v="Donald Sutherland"/>
    <s v="United Kingdom"/>
    <n v="14000000"/>
    <n v="29612137"/>
    <n v="2857337.1324604745"/>
    <n v="0.5272208824374951"/>
    <s v="Allan Zeman Productions"/>
    <n v="83"/>
  </r>
  <r>
    <s v="Supercross"/>
    <x v="8"/>
    <x v="2"/>
    <n v="195.3"/>
    <x v="25"/>
    <s v="August 17, 2005 (United States)"/>
    <x v="36"/>
    <n v="4400"/>
    <s v="Steve Boyum"/>
    <s v="Ken Solarz"/>
    <s v="Steve Howey"/>
    <s v="United States"/>
    <n v="16000000"/>
    <n v="3344431"/>
    <n v="322711.15331027674"/>
    <n v="-3.7840723877992999"/>
    <s v="Tag Entertainment"/>
    <n v="80"/>
  </r>
  <r>
    <s v="Oliver Twist"/>
    <x v="8"/>
    <x v="6"/>
    <n v="195.3"/>
    <x v="25"/>
    <s v="September 30, 2005 (United States)"/>
    <x v="8"/>
    <n v="32000"/>
    <s v="Roman Polanski"/>
    <s v="Charles Dickens"/>
    <s v="Barney Clark"/>
    <s v="France"/>
    <n v="60000000"/>
    <n v="42580321"/>
    <n v="4108664.3731719372"/>
    <n v="-0.40910163641086689"/>
    <s v="R.P. Productions"/>
    <n v="130"/>
  </r>
  <r>
    <s v="White Noise"/>
    <x v="8"/>
    <x v="0"/>
    <n v="195.3"/>
    <x v="25"/>
    <s v="January 7, 2005 (United States)"/>
    <x v="30"/>
    <n v="48000"/>
    <s v="Geoffrey Sax"/>
    <s v="Niall Johnson"/>
    <s v="Michael Keaton"/>
    <s v="United Kingdom"/>
    <n v="10000000"/>
    <n v="91196419"/>
    <n v="8799733.5131917"/>
    <n v="0.89034657161264197"/>
    <s v="Universal Pictures"/>
    <n v="101"/>
  </r>
  <r>
    <s v="Are We There Yet?"/>
    <x v="1"/>
    <x v="1"/>
    <n v="195.3"/>
    <x v="25"/>
    <s v="January 21, 2005 (United States)"/>
    <x v="32"/>
    <n v="30000"/>
    <s v="Brian Levant"/>
    <s v="Steven Gary Banks"/>
    <s v="Ice Cube"/>
    <s v="United States"/>
    <n v="32000000"/>
    <n v="97918663"/>
    <n v="9448376.9189229254"/>
    <n v="0.67319815222558743"/>
    <s v="Revolution Studios"/>
    <n v="95"/>
  </r>
  <r>
    <s v="The Protector"/>
    <x v="0"/>
    <x v="2"/>
    <n v="195.3"/>
    <x v="25"/>
    <s v="September 8, 2006 (United States)"/>
    <x v="12"/>
    <n v="36000"/>
    <s v="Prachya Pinkaew"/>
    <s v="Napalee"/>
    <s v="Tony Jaa"/>
    <s v="Thailand"/>
    <m/>
    <n v="27165581"/>
    <n v="2621263.818824111"/>
    <n v="1"/>
    <s v="Sahamongkolfilm Co."/>
    <n v="111"/>
  </r>
  <r>
    <s v="Proof"/>
    <x v="8"/>
    <x v="0"/>
    <n v="195.3"/>
    <x v="25"/>
    <s v="October 7, 2005 (United States)"/>
    <x v="17"/>
    <n v="44000"/>
    <s v="John Madden"/>
    <s v="David Auburn"/>
    <s v="Gwyneth Paltrow"/>
    <s v="United States"/>
    <n v="20000000"/>
    <n v="14189860"/>
    <n v="1369209.317193676"/>
    <n v="-0.40945717575790036"/>
    <s v="Miramax"/>
    <n v="100"/>
  </r>
  <r>
    <s v="Last Days"/>
    <x v="0"/>
    <x v="0"/>
    <n v="195.3"/>
    <x v="25"/>
    <s v="May 13, 2005 (France)"/>
    <x v="1"/>
    <n v="22000"/>
    <s v="Gus Van Sant"/>
    <s v="Gus Van Sant"/>
    <s v="Michael Pitt"/>
    <s v="United States"/>
    <m/>
    <n v="2456454"/>
    <n v="237028.39239130437"/>
    <n v="1"/>
    <s v="HBO Films"/>
    <n v="97"/>
  </r>
  <r>
    <s v="Racing Stripes"/>
    <x v="1"/>
    <x v="1"/>
    <n v="195.3"/>
    <x v="25"/>
    <s v="January 14, 2005 (United States)"/>
    <x v="33"/>
    <n v="16000"/>
    <s v="Frederik Du Chau"/>
    <s v="David Schmidt"/>
    <s v="Frankie Muniz"/>
    <s v="United States"/>
    <n v="30000000"/>
    <n v="90754475"/>
    <n v="8757089.4108201601"/>
    <n v="0.66943778805397747"/>
    <s v="Alcon Entertainment"/>
    <n v="102"/>
  </r>
  <r>
    <s v="A Sound of Thunder"/>
    <x v="8"/>
    <x v="2"/>
    <n v="195.3"/>
    <x v="25"/>
    <s v="September 2, 2005 (United States)"/>
    <x v="29"/>
    <n v="19000"/>
    <s v="Peter Hyams"/>
    <s v="Ray Bradbury"/>
    <s v="Edward Burns"/>
    <s v="Czech Republic"/>
    <n v="80000000"/>
    <n v="11665465"/>
    <n v="1125625.1553853757"/>
    <n v="-5.857849215612065"/>
    <s v="Franchise Pictures"/>
    <n v="110"/>
  </r>
  <r>
    <s v="The Weather Man"/>
    <x v="0"/>
    <x v="3"/>
    <n v="195.3"/>
    <x v="25"/>
    <s v="October 28, 2005 (United States)"/>
    <x v="16"/>
    <n v="78000"/>
    <s v="Gore Verbinski"/>
    <s v="Steve Conrad"/>
    <s v="Nicolas Cage"/>
    <s v="United States"/>
    <n v="22000000"/>
    <n v="19126398"/>
    <n v="1845546.2101778658"/>
    <n v="-0.15024271689839352"/>
    <s v="Paramount Pictures"/>
    <n v="102"/>
  </r>
  <r>
    <s v="Keeping Mum"/>
    <x v="0"/>
    <x v="3"/>
    <n v="195.3"/>
    <x v="25"/>
    <s v="October 6, 2006 (United States)"/>
    <x v="8"/>
    <n v="34000"/>
    <s v="Niall Johnson"/>
    <s v="Richard Russo"/>
    <s v="Rowan Atkinson"/>
    <s v="United Kingdom"/>
    <n v="169000"/>
    <n v="18586834"/>
    <n v="1793482.549505929"/>
    <n v="0.99090754240340229"/>
    <s v="Summit Entertainment"/>
    <n v="99"/>
  </r>
  <r>
    <s v="Angel-A"/>
    <x v="0"/>
    <x v="3"/>
    <n v="195.3"/>
    <x v="25"/>
    <s v="December 21, 2005 (France)"/>
    <x v="12"/>
    <n v="33000"/>
    <s v="Luc Besson"/>
    <s v="Luc Besson"/>
    <s v="Rie Rasmussen"/>
    <s v="France"/>
    <m/>
    <n v="9995168"/>
    <n v="964454.69881422934"/>
    <n v="1"/>
    <s v="EuropaCorp"/>
    <n v="91"/>
  </r>
  <r>
    <s v="An Unfinished Life"/>
    <x v="8"/>
    <x v="0"/>
    <n v="195.3"/>
    <x v="25"/>
    <s v="September 16, 2005 (United States)"/>
    <x v="9"/>
    <n v="29000"/>
    <s v="Lasse HallstrÃ¶m"/>
    <s v="Mark Spragg"/>
    <s v="Jennifer Lopez"/>
    <s v="Germany"/>
    <n v="30000000"/>
    <n v="18618284"/>
    <n v="1796517.2258893284"/>
    <n v="-0.61131928162659888"/>
    <s v="Miramax"/>
    <n v="108"/>
  </r>
  <r>
    <s v="Boogeyman"/>
    <x v="8"/>
    <x v="0"/>
    <n v="195.3"/>
    <x v="25"/>
    <s v="February 4, 2005 (United States)"/>
    <x v="29"/>
    <n v="30000"/>
    <s v="Stephen Kay"/>
    <s v="Eric Kripke"/>
    <s v="Barry Watson"/>
    <s v="United States"/>
    <n v="20000000"/>
    <n v="67192859"/>
    <n v="6483579.7246541511"/>
    <n v="0.70234932256714955"/>
    <s v="Screen Gems"/>
    <n v="89"/>
  </r>
  <r>
    <s v="Fierce People"/>
    <x v="0"/>
    <x v="0"/>
    <n v="195.3"/>
    <x v="25"/>
    <s v="November 30, 2007 (United States)"/>
    <x v="16"/>
    <n v="6600"/>
    <s v="Griffin Dunne"/>
    <s v="Dirk Wittenborn"/>
    <s v="Diane Lane"/>
    <s v="United States"/>
    <m/>
    <n v="269755"/>
    <n v="26029.22504940712"/>
    <n v="1"/>
    <s v="Industry Entertainment"/>
    <n v="107"/>
  </r>
  <r>
    <s v="Asylum"/>
    <x v="0"/>
    <x v="0"/>
    <n v="195.3"/>
    <x v="25"/>
    <s v="September 9, 2005 (United Kingdom)"/>
    <x v="10"/>
    <n v="4900"/>
    <s v="David Mackenzie"/>
    <s v="Patrick McGrath"/>
    <s v="Natasha Richardson"/>
    <s v="United Kingdom"/>
    <m/>
    <n v="2788033"/>
    <n v="269023.14471343876"/>
    <n v="1"/>
    <s v="Paramount Classics"/>
    <n v="99"/>
  </r>
  <r>
    <s v="Me and You and Everyone We Know"/>
    <x v="0"/>
    <x v="3"/>
    <n v="195.3"/>
    <x v="25"/>
    <s v="August 5, 2005 (United States)"/>
    <x v="4"/>
    <n v="36000"/>
    <s v="Miranda July"/>
    <s v="Miranda July"/>
    <s v="John Hawkes"/>
    <s v="United States"/>
    <n v="800000"/>
    <n v="8012838"/>
    <n v="773175.52440711472"/>
    <n v="0.90016021789034051"/>
    <s v="IFC Films"/>
    <n v="91"/>
  </r>
  <r>
    <s v="Transamerica"/>
    <x v="0"/>
    <x v="1"/>
    <n v="195.3"/>
    <x v="25"/>
    <s v="March 3, 2006 (United States)"/>
    <x v="34"/>
    <n v="41000"/>
    <s v="Duncan Tucker"/>
    <s v="Duncan Tucker"/>
    <s v="Felicity Huffman"/>
    <s v="United States"/>
    <n v="1000000"/>
    <n v="15151744"/>
    <n v="1462023.5193675891"/>
    <n v="0.93400099684894355"/>
    <s v="Belladonna Productions"/>
    <n v="103"/>
  </r>
  <r>
    <s v="The Lost City"/>
    <x v="0"/>
    <x v="0"/>
    <n v="195.3"/>
    <x v="25"/>
    <s v="May 26, 2006 (United States)"/>
    <x v="14"/>
    <n v="9300"/>
    <s v="Andy Garcia"/>
    <s v="Guillermo Cabrera Infante"/>
    <s v="Andy Garcia"/>
    <s v="United States"/>
    <n v="9600000"/>
    <n v="4408011"/>
    <n v="425338.21556324116"/>
    <n v="-1.1778530044503066"/>
    <s v="Crescent Drive Pictures"/>
    <n v="144"/>
  </r>
  <r>
    <s v="Beauty Shop"/>
    <x v="8"/>
    <x v="3"/>
    <n v="195.3"/>
    <x v="25"/>
    <s v="March 30, 2005 (United States)"/>
    <x v="41"/>
    <n v="17000"/>
    <s v="Bille Woodruff"/>
    <s v="Elizabeth Hunter"/>
    <s v="Queen Latifah"/>
    <s v="United States"/>
    <m/>
    <n v="37245453"/>
    <n v="3593891.7840415025"/>
    <n v="1"/>
    <s v="Metro-Goldwyn-Mayer (MGM)"/>
    <n v="105"/>
  </r>
  <r>
    <s v="The Upside of Anger"/>
    <x v="0"/>
    <x v="3"/>
    <n v="195.3"/>
    <x v="25"/>
    <s v="April 1, 2005 (United States)"/>
    <x v="8"/>
    <n v="21000"/>
    <s v="Mike Binder"/>
    <s v="Mike Binder"/>
    <s v="Joan Allen"/>
    <s v="United States"/>
    <n v="12000000"/>
    <n v="28237488"/>
    <n v="2724694.3707509884"/>
    <n v="0.57503301993435108"/>
    <s v="New Line Cinema"/>
    <n v="118"/>
  </r>
  <r>
    <s v="The Chumscrubber"/>
    <x v="0"/>
    <x v="3"/>
    <n v="195.3"/>
    <x v="25"/>
    <s v="October 5, 2006 (Germany)"/>
    <x v="15"/>
    <n v="18000"/>
    <s v="Arie Posin"/>
    <s v="Arie Posin"/>
    <s v="Jamie Bell"/>
    <s v="United States"/>
    <n v="6800000"/>
    <n v="351401"/>
    <n v="33907.41862648222"/>
    <n v="-18.351111692909239"/>
    <s v="El Camino Pictures"/>
    <n v="108"/>
  </r>
  <r>
    <s v="The Man"/>
    <x v="8"/>
    <x v="2"/>
    <n v="195.3"/>
    <x v="25"/>
    <s v="September 9, 2005 (United States)"/>
    <x v="41"/>
    <n v="25000"/>
    <s v="Les Mayfield"/>
    <s v="Jim Piddock"/>
    <s v="Samuel L. Jackson"/>
    <s v="United States"/>
    <n v="33000000"/>
    <n v="13485145"/>
    <n v="1301209.8905632412"/>
    <n v="-1.447137201713441"/>
    <s v="New Line Cinema"/>
    <n v="83"/>
  </r>
  <r>
    <s v="Valiant"/>
    <x v="2"/>
    <x v="10"/>
    <n v="195.3"/>
    <x v="25"/>
    <s v="August 19, 2005 (United States)"/>
    <x v="30"/>
    <n v="22000"/>
    <s v="Gary Chapman"/>
    <s v="George Webster"/>
    <s v="Ewan McGregor"/>
    <s v="United Kingdom"/>
    <n v="35000000"/>
    <n v="61746888"/>
    <n v="5958086.5743083013"/>
    <n v="0.43316981416132261"/>
    <s v="Vanguard Films and Animation"/>
    <n v="76"/>
  </r>
  <r>
    <s v="Prime"/>
    <x v="8"/>
    <x v="3"/>
    <n v="195.3"/>
    <x v="25"/>
    <s v="October 28, 2005 (United States)"/>
    <x v="19"/>
    <n v="40000"/>
    <s v="Ben Younger"/>
    <s v="Ben Younger"/>
    <s v="Uma Thurman"/>
    <s v="United States"/>
    <n v="22000000"/>
    <n v="67937494"/>
    <n v="6555431.1157114636"/>
    <n v="0.67617292448261335"/>
    <s v="Prime Film Productions LLC"/>
    <n v="105"/>
  </r>
  <r>
    <s v="Manderlay"/>
    <x v="4"/>
    <x v="0"/>
    <n v="195.3"/>
    <x v="25"/>
    <s v="June 3, 2005 (Denmark)"/>
    <x v="4"/>
    <n v="23000"/>
    <s v="Lars von Trier"/>
    <s v="Lars von Trier"/>
    <s v="Bryce Dallas Howard"/>
    <s v="Denmark"/>
    <n v="14200000"/>
    <n v="674918"/>
    <n v="65124.251679841902"/>
    <n v="-20.039592957959336"/>
    <s v="Zentropa Entertainments"/>
    <n v="139"/>
  </r>
  <r>
    <s v="Junebug"/>
    <x v="0"/>
    <x v="3"/>
    <n v="195.3"/>
    <x v="25"/>
    <s v="September 16, 2005 (United States)"/>
    <x v="15"/>
    <n v="22000"/>
    <s v="Phil Morrison"/>
    <s v="Angus MacLachlan"/>
    <s v="Embeth Davidtz"/>
    <s v="United States"/>
    <n v="1000000"/>
    <n v="3399228"/>
    <n v="327998.63063241111"/>
    <n v="0.70581555576736832"/>
    <s v="Junebug Movie"/>
    <n v="106"/>
  </r>
  <r>
    <s v="Dominion"/>
    <x v="0"/>
    <x v="0"/>
    <n v="195.3"/>
    <x v="25"/>
    <s v="August 1, 2005 (United Kingdom)"/>
    <x v="33"/>
    <n v="11000"/>
    <s v="Paul Schrader"/>
    <s v="William Wisher"/>
    <s v="Stellan SkarsgÃ¥rd"/>
    <s v="United States"/>
    <n v="30000000"/>
    <n v="251495"/>
    <n v="24267.279397233204"/>
    <n v="-118.2866657388815"/>
    <s v="Morgan Creek Entertainment"/>
    <n v="117"/>
  </r>
  <r>
    <s v="Battle in Heaven"/>
    <x v="9"/>
    <x v="6"/>
    <n v="195.3"/>
    <x v="25"/>
    <s v="October 26, 2005 (Belgium)"/>
    <x v="41"/>
    <n v="6100"/>
    <s v="Carlos Reygadas"/>
    <s v="Carlos Reygadas"/>
    <s v="Marcos HernÃ¡ndez"/>
    <s v="Mexico"/>
    <m/>
    <n v="258227"/>
    <n v="24916.864179841901"/>
    <n v="1"/>
    <s v="Coproduction Office"/>
    <n v="98"/>
  </r>
  <r>
    <s v="Little Manhattan"/>
    <x v="1"/>
    <x v="3"/>
    <n v="195.3"/>
    <x v="25"/>
    <s v="January 5, 2006 (Puerto Rico)"/>
    <x v="24"/>
    <n v="23000"/>
    <s v="Mark Levin"/>
    <s v="Jennifer Flackett"/>
    <s v="Josh Hutcherson"/>
    <s v="United States"/>
    <m/>
    <n v="1254005"/>
    <n v="121001.56941699606"/>
    <n v="1"/>
    <s v="New Regency Productions"/>
    <n v="90"/>
  </r>
  <r>
    <s v="Dreamer"/>
    <x v="1"/>
    <x v="0"/>
    <n v="195.3"/>
    <x v="25"/>
    <s v="October 21, 2005 (United States)"/>
    <x v="8"/>
    <n v="12000"/>
    <s v="John Gatins"/>
    <s v="John Gatins"/>
    <s v="Kurt Russell"/>
    <s v="United States"/>
    <n v="32000000"/>
    <n v="38741732"/>
    <n v="3738270.8792490121"/>
    <n v="0.17401731032572318"/>
    <s v="Dreamworks Pictures"/>
    <n v="106"/>
  </r>
  <r>
    <s v="Black"/>
    <x v="4"/>
    <x v="0"/>
    <n v="195.3"/>
    <x v="25"/>
    <s v="February 4, 2005 (United States)"/>
    <x v="7"/>
    <n v="34000"/>
    <s v="Sanjay Leela Bhansali"/>
    <s v="Sanjay Leela Bhansali"/>
    <s v="Amitabh Bachchan"/>
    <s v="India"/>
    <m/>
    <n v="1266341"/>
    <n v="122191.8958992095"/>
    <n v="1"/>
    <s v="Applause Bhansali Productions"/>
    <n v="122"/>
  </r>
  <r>
    <s v="Factotum"/>
    <x v="0"/>
    <x v="3"/>
    <n v="195.3"/>
    <x v="25"/>
    <s v="April 29, 2005 (Norway)"/>
    <x v="14"/>
    <n v="14000"/>
    <s v="Bent Hamer"/>
    <s v="Charles Bukowski"/>
    <s v="Matt Dillon"/>
    <s v="Norway"/>
    <n v="1000000"/>
    <n v="2708087"/>
    <n v="261308.9876976285"/>
    <n v="0.63073564475587385"/>
    <s v="Bulbul Films"/>
    <n v="94"/>
  </r>
  <r>
    <s v="Beowulf &amp; Grendel"/>
    <x v="0"/>
    <x v="2"/>
    <n v="195.3"/>
    <x v="25"/>
    <s v="March 9, 2006 (Thailand)"/>
    <x v="1"/>
    <n v="18000"/>
    <s v="Sturla Gunnarsson"/>
    <s v="Anonymous"/>
    <s v="Hringur Ingvarsson"/>
    <s v="Canada"/>
    <m/>
    <n v="92076"/>
    <n v="8884.6061264822147"/>
    <n v="1"/>
    <s v="Movision"/>
    <n v="103"/>
  </r>
  <r>
    <s v="Joyeux Noel"/>
    <x v="8"/>
    <x v="0"/>
    <n v="195.3"/>
    <x v="25"/>
    <s v="November 9, 2005 (France)"/>
    <x v="3"/>
    <n v="28000"/>
    <s v="Christian Carion"/>
    <s v="Christian Carion"/>
    <s v="Diane Kruger"/>
    <s v="France"/>
    <m/>
    <n v="17709155"/>
    <n v="1708793.464179842"/>
    <n v="1"/>
    <s v="Nord-Ouest Films"/>
    <n v="116"/>
  </r>
  <r>
    <s v="Dirty Love"/>
    <x v="0"/>
    <x v="3"/>
    <n v="195.3"/>
    <x v="25"/>
    <s v="May 5, 2006 (Italy)"/>
    <x v="48"/>
    <n v="6800"/>
    <s v="John Asher"/>
    <s v="Jenny McCarthy"/>
    <s v="Jenny McCarthy"/>
    <s v="United States"/>
    <m/>
    <n v="36099"/>
    <n v="3483.2681324110677"/>
    <n v="1"/>
    <s v="Big Screen Entertainment Group"/>
    <n v="91"/>
  </r>
  <r>
    <s v="Everything Is Illuminated"/>
    <x v="8"/>
    <x v="3"/>
    <n v="195.3"/>
    <x v="25"/>
    <s v="November 4, 2005 (Mexico)"/>
    <x v="34"/>
    <n v="57000"/>
    <s v="Liev Schreiber"/>
    <s v="Jonathan Safran Foer"/>
    <s v="Elijah Wood"/>
    <s v="United States"/>
    <n v="7000000"/>
    <n v="3601974"/>
    <n v="347562.01689723326"/>
    <n v="-0.94337882505537241"/>
    <s v="Warner Independent Pictures (WIP)"/>
    <n v="106"/>
  </r>
  <r>
    <s v="Thumbsucker"/>
    <x v="0"/>
    <x v="3"/>
    <n v="195.3"/>
    <x v="25"/>
    <s v="October 7, 2005 (United States)"/>
    <x v="14"/>
    <n v="21000"/>
    <s v="Mike Mills"/>
    <s v="Walter Kirn"/>
    <s v="Lou Taylor Pucci"/>
    <s v="United States"/>
    <n v="4000000"/>
    <n v="2138742"/>
    <n v="206371.69594861663"/>
    <n v="-0.87025831072658599"/>
    <s v="Bob Yari Productions"/>
    <n v="96"/>
  </r>
  <r>
    <s v="Rebound"/>
    <x v="1"/>
    <x v="3"/>
    <n v="195.3"/>
    <x v="25"/>
    <s v="July 1, 2005 (United States)"/>
    <x v="33"/>
    <n v="13000"/>
    <s v="Steve Carr"/>
    <s v="Bill Wolff"/>
    <s v="Martin Lawrence"/>
    <s v="United States"/>
    <n v="33100000"/>
    <n v="17492014"/>
    <n v="1687841.0742094864"/>
    <n v="-0.89229210541450521"/>
    <s v="Twentieth Century Fox"/>
    <n v="86"/>
  </r>
  <r>
    <s v="The Departed"/>
    <x v="0"/>
    <x v="6"/>
    <n v="201.6"/>
    <x v="26"/>
    <s v="October 6, 2006 (United States)"/>
    <x v="55"/>
    <n v="1200000"/>
    <s v="Martin Scorsese"/>
    <s v="William Monahan"/>
    <s v="Leonardo DiCaprio"/>
    <s v="United States"/>
    <n v="90000000"/>
    <n v="291465373"/>
    <n v="29031333.595256913"/>
    <n v="0.69121546386918487"/>
    <s v="Warner Bros."/>
    <n v="151"/>
  </r>
  <r>
    <s v="The Fast and the Furious: Tokyo Drift"/>
    <x v="8"/>
    <x v="2"/>
    <n v="201.6"/>
    <x v="26"/>
    <s v="June 16, 2006 (United States)"/>
    <x v="22"/>
    <n v="252000"/>
    <s v="Justin Lin"/>
    <s v="Chris Morgan"/>
    <s v="Lucas Black"/>
    <s v="United States"/>
    <n v="85000000"/>
    <n v="158964610"/>
    <n v="15833629.13833992"/>
    <n v="0.46528978997274928"/>
    <s v="Universal Pictures"/>
    <n v="104"/>
  </r>
  <r>
    <s v="Talladega Nights: the Ballad of Ricky Bobby"/>
    <x v="8"/>
    <x v="3"/>
    <n v="201.6"/>
    <x v="26"/>
    <s v="August 4, 2006 (United States)"/>
    <x v="14"/>
    <n v="172000"/>
    <s v="Adam McKay"/>
    <s v="Will Ferrell"/>
    <s v="Will Ferrell"/>
    <s v="United States"/>
    <n v="72500000"/>
    <n v="163362095"/>
    <n v="16271639.501976283"/>
    <n v="0.55620059843135583"/>
    <s v="Columbia Pictures"/>
    <n v="108"/>
  </r>
  <r>
    <s v="The Prestige"/>
    <x v="8"/>
    <x v="0"/>
    <n v="201.6"/>
    <x v="26"/>
    <s v="October 20, 2006 (United States)"/>
    <x v="55"/>
    <n v="1200000"/>
    <s v="Christopher Nolan"/>
    <s v="Jonathan Nolan"/>
    <s v="Christian Bale"/>
    <s v="United Kingdom"/>
    <n v="40000000"/>
    <n v="109676311"/>
    <n v="10924280.779446639"/>
    <n v="0.63529043204233959"/>
    <s v="Touchstone Pictures"/>
    <n v="130"/>
  </r>
  <r>
    <s v="Cars"/>
    <x v="2"/>
    <x v="10"/>
    <n v="201.6"/>
    <x v="26"/>
    <s v="June 9, 2006 (United States)"/>
    <x v="12"/>
    <n v="381000"/>
    <s v="John Lasseter"/>
    <s v="John Lasseter"/>
    <s v="Owen Wilson"/>
    <s v="United States"/>
    <n v="120000000"/>
    <n v="461991867"/>
    <n v="46016581.218972333"/>
    <n v="0.74025516773869959"/>
    <s v="Pixar Animation Studios"/>
    <n v="117"/>
  </r>
  <r>
    <n v="300"/>
    <x v="0"/>
    <x v="2"/>
    <n v="201.6"/>
    <x v="26"/>
    <s v="March 9, 2007 (United States)"/>
    <x v="37"/>
    <n v="750000"/>
    <s v="Zack Snyder"/>
    <s v="Zack Snyder"/>
    <s v="Gerard Butler"/>
    <s v="United States"/>
    <n v="65000000"/>
    <n v="456068181"/>
    <n v="45426553.996837944"/>
    <n v="0.85747745028500466"/>
    <s v="Warner Bros."/>
    <n v="117"/>
  </r>
  <r>
    <s v="The Devil Wears Prada"/>
    <x v="8"/>
    <x v="3"/>
    <n v="201.6"/>
    <x v="26"/>
    <s v="June 30, 2006 (United States)"/>
    <x v="15"/>
    <n v="385000"/>
    <s v="David Frankel"/>
    <s v="Aline Brosh McKenna"/>
    <s v="Anne Hathaway"/>
    <s v="United States"/>
    <n v="35000000"/>
    <n v="326706115"/>
    <n v="32541478.648221344"/>
    <n v="0.89287007988815881"/>
    <s v="Fox 2000 Pictures"/>
    <n v="109"/>
  </r>
  <r>
    <s v="Casino Royale"/>
    <x v="8"/>
    <x v="2"/>
    <n v="201.6"/>
    <x v="26"/>
    <s v="November 17, 2006 (United States)"/>
    <x v="45"/>
    <n v="594000"/>
    <s v="Martin Campbell"/>
    <s v="Neal Purvis"/>
    <s v="Daniel Craig"/>
    <s v="United Kingdom"/>
    <n v="150000000"/>
    <n v="616502912"/>
    <n v="61406614.159683794"/>
    <n v="0.75669214681665609"/>
    <s v="Columbia Pictures"/>
    <n v="144"/>
  </r>
  <r>
    <s v="Pan's Labyrinth"/>
    <x v="0"/>
    <x v="0"/>
    <n v="201.6"/>
    <x v="26"/>
    <s v="January 19, 2007 (United States)"/>
    <x v="7"/>
    <n v="631000"/>
    <s v="Guillermo del Toro"/>
    <s v="Guillermo del Toro"/>
    <s v="Ivana Baquero"/>
    <s v="Spain"/>
    <n v="19000000"/>
    <n v="83850267"/>
    <n v="8351884.301976284"/>
    <n v="0.77340561121886464"/>
    <s v="Estudios Picasso"/>
    <n v="118"/>
  </r>
  <r>
    <s v="Pirates of the Caribbean: Dead Man's Chest"/>
    <x v="8"/>
    <x v="2"/>
    <n v="201.6"/>
    <x v="26"/>
    <s v="July 7, 2006 (United States)"/>
    <x v="4"/>
    <n v="668000"/>
    <s v="Gore Verbinski"/>
    <s v="Ted Elliott"/>
    <s v="Johnny Depp"/>
    <s v="United States"/>
    <n v="225000000"/>
    <n v="1066179747"/>
    <n v="106196559.78023715"/>
    <n v="0.78896616575853973"/>
    <s v="Walt Disney Pictures"/>
    <n v="151"/>
  </r>
  <r>
    <s v="Idiocracy"/>
    <x v="0"/>
    <x v="1"/>
    <n v="201.6"/>
    <x v="26"/>
    <s v="January 25, 2007 (Germany)"/>
    <x v="14"/>
    <n v="150000"/>
    <s v="Mike Judge"/>
    <s v="Mike Judge"/>
    <s v="Luke Wilson"/>
    <s v="United States"/>
    <m/>
    <n v="495303"/>
    <n v="49334.528063241101"/>
    <n v="1"/>
    <s v="Twentieth Century Fox"/>
    <n v="84"/>
  </r>
  <r>
    <s v="Apocalypto"/>
    <x v="0"/>
    <x v="2"/>
    <n v="201.6"/>
    <x v="26"/>
    <s v="December 8, 2006 (United States)"/>
    <x v="40"/>
    <n v="297000"/>
    <s v="Mel Gibson"/>
    <s v="Mel Gibson"/>
    <s v="Gerardo Taracena"/>
    <s v="United States"/>
    <n v="40000000"/>
    <n v="120673227"/>
    <n v="12019625.772332015"/>
    <n v="0.66852630865668328"/>
    <s v="Icon Productions"/>
    <n v="139"/>
  </r>
  <r>
    <s v="She's the Man"/>
    <x v="8"/>
    <x v="3"/>
    <n v="201.6"/>
    <x v="26"/>
    <s v="March 17, 2006 (United States)"/>
    <x v="21"/>
    <n v="149000"/>
    <s v="Andy Fickman"/>
    <s v="Ewan Leslie"/>
    <s v="Amanda Bynes"/>
    <s v="United States"/>
    <n v="20000000"/>
    <n v="57194667"/>
    <n v="5696860.1122529637"/>
    <n v="0.65031704791637301"/>
    <s v="Dreamworks Pictures"/>
    <n v="105"/>
  </r>
  <r>
    <s v="Little Children"/>
    <x v="0"/>
    <x v="0"/>
    <n v="201.6"/>
    <x v="26"/>
    <s v="February 9, 2007 (United States)"/>
    <x v="24"/>
    <n v="107000"/>
    <s v="Todd Field"/>
    <s v="Todd Field"/>
    <s v="Kate Winslet"/>
    <s v="United States"/>
    <n v="26000000"/>
    <n v="14821658"/>
    <n v="1476307.4371541501"/>
    <n v="-0.75418971345850783"/>
    <s v="New Line Cinema"/>
    <n v="137"/>
  </r>
  <r>
    <s v="Children of Men"/>
    <x v="0"/>
    <x v="1"/>
    <n v="201.6"/>
    <x v="26"/>
    <s v="January 5, 2007 (United States)"/>
    <x v="6"/>
    <n v="474000"/>
    <s v="Alfonso CuarÃ³n"/>
    <s v="Alfonso CuarÃ³n"/>
    <s v="Julianne Moore"/>
    <s v="United States"/>
    <n v="76000000"/>
    <n v="70595464"/>
    <n v="7031643.0545454537"/>
    <n v="-7.6556420112204371E-2"/>
    <s v="Universal Pictures"/>
    <n v="109"/>
  </r>
  <r>
    <s v="The Da Vinci Code"/>
    <x v="8"/>
    <x v="16"/>
    <n v="201.6"/>
    <x v="26"/>
    <s v="May 19, 2006 (United States)"/>
    <x v="14"/>
    <n v="410000"/>
    <s v="Ron Howard"/>
    <s v="Akiva Goldsman"/>
    <s v="Tom Hanks"/>
    <s v="United States"/>
    <n v="125000000"/>
    <n v="760006945"/>
    <n v="75700296.498023704"/>
    <n v="0.83552781876223514"/>
    <s v="Columbia Pictures"/>
    <n v="149"/>
  </r>
  <r>
    <s v="The Pursuit of Happyness"/>
    <x v="8"/>
    <x v="5"/>
    <n v="201.6"/>
    <x v="26"/>
    <s v="December 15, 2006 (United States)"/>
    <x v="45"/>
    <n v="465000"/>
    <s v="Gabriele Muccino"/>
    <s v="Steve Conrad"/>
    <s v="Will Smith"/>
    <s v="United States"/>
    <n v="55000000"/>
    <n v="307127625"/>
    <n v="30591368.18181818"/>
    <n v="0.8209213515065602"/>
    <s v="Columbia Pictures"/>
    <n v="117"/>
  </r>
  <r>
    <s v="Little Miss Sunshine"/>
    <x v="0"/>
    <x v="3"/>
    <n v="201.6"/>
    <x v="26"/>
    <s v="August 18, 2006 (United States)"/>
    <x v="40"/>
    <n v="450000"/>
    <s v="Jonathan Dayton"/>
    <s v="Michael Arndt"/>
    <s v="Steve Carell"/>
    <s v="United States"/>
    <n v="8000000"/>
    <n v="101058954"/>
    <n v="10065951.149407115"/>
    <n v="0.92083828613543739"/>
    <s v="Fox Searchlight Pictures"/>
    <n v="101"/>
  </r>
  <r>
    <s v="The Last King of Scotland"/>
    <x v="0"/>
    <x v="5"/>
    <n v="201.6"/>
    <x v="26"/>
    <s v="January 19, 2007 (United States)"/>
    <x v="3"/>
    <n v="179000"/>
    <s v="Kevin Macdonald"/>
    <s v="Peter Morgan"/>
    <s v="James McAvoy"/>
    <s v="United Kingdom"/>
    <n v="6000000"/>
    <n v="48618191"/>
    <n v="4842602.4237154145"/>
    <n v="0.87658940251396844"/>
    <s v="Fox Searchlight Pictures"/>
    <n v="123"/>
  </r>
  <r>
    <s v="Blood Diamond"/>
    <x v="0"/>
    <x v="1"/>
    <n v="201.6"/>
    <x v="26"/>
    <s v="December 8, 2006 (United States)"/>
    <x v="45"/>
    <n v="511000"/>
    <s v="Edward Zwick"/>
    <s v="Charles Leavitt"/>
    <s v="Leonardo DiCaprio"/>
    <s v="United States"/>
    <n v="100000000"/>
    <n v="171720398"/>
    <n v="17104166.124901183"/>
    <n v="0.41765800007055653"/>
    <s v="Warner Bros."/>
    <n v="143"/>
  </r>
  <r>
    <s v="The Lives of Others"/>
    <x v="0"/>
    <x v="0"/>
    <n v="201.6"/>
    <x v="26"/>
    <s v="March 30, 2007 (United States)"/>
    <x v="0"/>
    <n v="368000"/>
    <s v="Florian Henckel von Donnersmarck"/>
    <s v="Florian Henckel von Donnersmarck"/>
    <s v="Ulrich MÃ¼he"/>
    <s v="Germany"/>
    <n v="2000000"/>
    <n v="77356942"/>
    <n v="7705118.3335968377"/>
    <n v="0.97414582391325655"/>
    <s v="Wiedemann &amp; Berg Filmproduktion"/>
    <n v="137"/>
  </r>
  <r>
    <s v="Night at the Museum"/>
    <x v="1"/>
    <x v="1"/>
    <n v="201.6"/>
    <x v="26"/>
    <s v="December 22, 2006 (United States)"/>
    <x v="5"/>
    <n v="323000"/>
    <s v="Shawn Levy"/>
    <s v="Robert Ben Garant"/>
    <s v="Ben Stiller"/>
    <s v="United States"/>
    <n v="110000000"/>
    <n v="574481229"/>
    <n v="57221055.220553353"/>
    <n v="0.80852289953585232"/>
    <s v="Twentieth Century Fox"/>
    <n v="108"/>
  </r>
  <r>
    <s v="Mission: Impossible III"/>
    <x v="8"/>
    <x v="2"/>
    <n v="201.6"/>
    <x v="26"/>
    <s v="May 5, 2006 (United States)"/>
    <x v="15"/>
    <n v="337000"/>
    <s v="J.J. Abrams"/>
    <s v="Alex Kurtzman"/>
    <s v="Tom Cruise"/>
    <s v="United States"/>
    <n v="150000000"/>
    <n v="398479497"/>
    <n v="39690447.922529645"/>
    <n v="0.62356908917700227"/>
    <s v="Paramount Pictures"/>
    <n v="126"/>
  </r>
  <r>
    <s v="Marie Antoinette"/>
    <x v="8"/>
    <x v="5"/>
    <n v="201.6"/>
    <x v="26"/>
    <s v="October 20, 2006 (United States)"/>
    <x v="16"/>
    <n v="104000"/>
    <s v="Sofia Coppola"/>
    <s v="Sofia Coppola"/>
    <s v="Kirsten Dunst"/>
    <s v="United States"/>
    <n v="40000000"/>
    <n v="60917189"/>
    <n v="6067640.9596837945"/>
    <n v="0.34337088338071542"/>
    <s v="Columbia Pictures"/>
    <n v="123"/>
  </r>
  <r>
    <s v="Inside Man"/>
    <x v="0"/>
    <x v="6"/>
    <n v="201.6"/>
    <x v="26"/>
    <s v="March 24, 2006 (United States)"/>
    <x v="37"/>
    <n v="350000"/>
    <s v="Spike Lee"/>
    <s v="Russell Gewirtz"/>
    <s v="Denzel Washington"/>
    <s v="United States"/>
    <n v="45000000"/>
    <n v="186003591"/>
    <n v="18526839.894071147"/>
    <n v="0.75806918695456804"/>
    <s v="Universal Pictures"/>
    <n v="129"/>
  </r>
  <r>
    <s v="Running Scared"/>
    <x v="0"/>
    <x v="2"/>
    <n v="201.6"/>
    <x v="26"/>
    <s v="February 24, 2006 (United States)"/>
    <x v="4"/>
    <n v="98000"/>
    <s v="Wayne Kramer"/>
    <s v="Wayne Kramer"/>
    <s v="Paul Walker"/>
    <s v="Germany"/>
    <n v="15000000"/>
    <n v="9380029"/>
    <n v="934295.37865612644"/>
    <n v="-0.59914217749220178"/>
    <s v="New Line Cinema"/>
    <n v="122"/>
  </r>
  <r>
    <s v="Accepted"/>
    <x v="8"/>
    <x v="3"/>
    <n v="201.6"/>
    <x v="26"/>
    <s v="August 18, 2006 (United States)"/>
    <x v="5"/>
    <n v="127000"/>
    <s v="Steve Pink"/>
    <s v="Adam Cooper"/>
    <s v="Justin Long"/>
    <s v="United States"/>
    <n v="23000000"/>
    <n v="38623262"/>
    <n v="3847060.0885375491"/>
    <n v="0.40450394894144365"/>
    <s v="Universal Pictures"/>
    <n v="93"/>
  </r>
  <r>
    <s v="Superman Returns"/>
    <x v="8"/>
    <x v="2"/>
    <n v="201.6"/>
    <x v="26"/>
    <s v="June 28, 2006 (United States)"/>
    <x v="22"/>
    <n v="274000"/>
    <s v="Bryan Singer"/>
    <s v="Michael Dougherty"/>
    <s v="Brandon Routh"/>
    <s v="United States"/>
    <n v="270000000"/>
    <n v="391081192"/>
    <n v="38953541.653754935"/>
    <n v="0.30960627735838547"/>
    <s v="Warner Bros."/>
    <n v="154"/>
  </r>
  <r>
    <s v="Slither"/>
    <x v="0"/>
    <x v="3"/>
    <n v="201.6"/>
    <x v="26"/>
    <s v="March 31, 2006 (United States)"/>
    <x v="16"/>
    <n v="76000"/>
    <s v="James Gunn"/>
    <s v="James Gunn"/>
    <s v="Nathan Fillion"/>
    <s v="Canada"/>
    <n v="15000000"/>
    <n v="12834936"/>
    <n v="1278420.5027667983"/>
    <n v="-0.1686852197782677"/>
    <s v="Gold Circle Films"/>
    <n v="95"/>
  </r>
  <r>
    <s v="Nacho Libre"/>
    <x v="1"/>
    <x v="3"/>
    <n v="201.6"/>
    <x v="26"/>
    <s v="June 16, 2006 (United States)"/>
    <x v="1"/>
    <n v="83000"/>
    <s v="Jared Hess"/>
    <s v="Jared Hess"/>
    <s v="Jack Black"/>
    <s v="United States"/>
    <n v="35000000"/>
    <n v="99255460"/>
    <n v="9886314.592885375"/>
    <n v="0.64737456256814485"/>
    <s v="Paramount Pictures"/>
    <n v="92"/>
  </r>
  <r>
    <s v="The Covenant"/>
    <x v="8"/>
    <x v="2"/>
    <n v="201.6"/>
    <x v="26"/>
    <s v="September 8, 2006 (United States)"/>
    <x v="11"/>
    <n v="48000"/>
    <s v="Renny Harlin"/>
    <s v="J.S. Cardone"/>
    <s v="Steven Strait"/>
    <s v="United States"/>
    <n v="20000000"/>
    <n v="37598767"/>
    <n v="3745015.5272727269"/>
    <n v="0.4680676629635222"/>
    <s v="Screen Gems"/>
    <n v="97"/>
  </r>
  <r>
    <s v="The Hills Have Eyes"/>
    <x v="0"/>
    <x v="4"/>
    <n v="201.6"/>
    <x v="26"/>
    <s v="March 10, 2006 (United States)"/>
    <x v="5"/>
    <n v="162000"/>
    <s v="Alexandre Aja"/>
    <s v="Wes Craven"/>
    <s v="Ted Levine"/>
    <s v="United States"/>
    <n v="15000000"/>
    <n v="70009308"/>
    <n v="6973259.1367588928"/>
    <n v="0.78574277580346885"/>
    <s v="Craven-Maddalena Films"/>
    <n v="107"/>
  </r>
  <r>
    <s v="The Fountain"/>
    <x v="8"/>
    <x v="0"/>
    <n v="201.6"/>
    <x v="26"/>
    <s v="November 22, 2006 (United States)"/>
    <x v="13"/>
    <n v="232000"/>
    <s v="Darren Aronofsky"/>
    <s v="Darren Aronofsky"/>
    <s v="Hugh Jackman"/>
    <s v="Canada"/>
    <n v="35000000"/>
    <n v="16468343"/>
    <n v="1640325.0735177866"/>
    <n v="-1.1252897149397483"/>
    <s v="Warner Bros."/>
    <n v="97"/>
  </r>
  <r>
    <s v="X-Men: the Last Stand"/>
    <x v="8"/>
    <x v="2"/>
    <n v="201.6"/>
    <x v="26"/>
    <s v="May 26, 2006 (United States)"/>
    <x v="17"/>
    <n v="491000"/>
    <s v="Brett Ratner"/>
    <s v="Simon Kinberg"/>
    <s v="Patrick Stewart"/>
    <s v="United States"/>
    <n v="210000000"/>
    <n v="460435291"/>
    <n v="45861538.866403162"/>
    <n v="0.54390985203608122"/>
    <s v="Twentieth Century Fox"/>
    <n v="104"/>
  </r>
  <r>
    <s v="Underworld: Evolution"/>
    <x v="0"/>
    <x v="2"/>
    <n v="201.6"/>
    <x v="26"/>
    <s v="January 20, 2006 (United States)"/>
    <x v="17"/>
    <n v="193000"/>
    <s v="Len Wiseman"/>
    <s v="Danny McBride"/>
    <s v="Kate Beckinsale"/>
    <s v="United States"/>
    <n v="50000000"/>
    <n v="111476513"/>
    <n v="11103589.43715415"/>
    <n v="0.55147502685162031"/>
    <s v="Screen Gems"/>
    <n v="106"/>
  </r>
  <r>
    <s v="Click"/>
    <x v="8"/>
    <x v="3"/>
    <n v="201.6"/>
    <x v="26"/>
    <s v="June 23, 2006 (United States)"/>
    <x v="5"/>
    <n v="313000"/>
    <s v="Frank Coraci"/>
    <s v="Steve Koren"/>
    <s v="Adam Sandler"/>
    <s v="United States"/>
    <n v="82500000"/>
    <n v="240685326"/>
    <n v="23973400.060079049"/>
    <n v="0.65722879175442539"/>
    <s v="Columbia Pictures"/>
    <n v="107"/>
  </r>
  <r>
    <s v="The Holiday"/>
    <x v="8"/>
    <x v="3"/>
    <n v="201.6"/>
    <x v="26"/>
    <s v="December 8, 2006 (United States)"/>
    <x v="15"/>
    <n v="258000"/>
    <s v="Nancy Meyers"/>
    <s v="Nancy Meyers"/>
    <s v="Kate Winslet"/>
    <s v="United States"/>
    <n v="85000000"/>
    <n v="205850134"/>
    <n v="20503649.710671935"/>
    <n v="0.58707823819050808"/>
    <s v="Columbia Pictures"/>
    <n v="136"/>
  </r>
  <r>
    <s v="Silent Hill"/>
    <x v="0"/>
    <x v="4"/>
    <n v="201.6"/>
    <x v="26"/>
    <s v="April 21, 2006 (United States)"/>
    <x v="16"/>
    <n v="217000"/>
    <s v="Christophe Gans"/>
    <s v="Roger Avary"/>
    <s v="Radha Mitchell"/>
    <s v="Canada"/>
    <n v="50000000"/>
    <n v="100605135"/>
    <n v="10020748.624505928"/>
    <n v="0.50300747571185112"/>
    <s v="TriStar Pictures"/>
    <n v="125"/>
  </r>
  <r>
    <s v="Basic Instinct 2"/>
    <x v="0"/>
    <x v="0"/>
    <n v="201.6"/>
    <x v="26"/>
    <s v="March 31, 2006 (United States)"/>
    <x v="36"/>
    <n v="38000"/>
    <s v="Michael Caton-Jones"/>
    <s v="Joe Eszterhas"/>
    <s v="Sharon Stone"/>
    <s v="United Kingdom"/>
    <n v="70000000"/>
    <n v="38629478"/>
    <n v="3847679.2316205529"/>
    <n v="-0.81208764974768755"/>
    <s v="Metro-Goldwyn-Mayer (MGM)"/>
    <n v="114"/>
  </r>
  <r>
    <s v="The Black Dahlia"/>
    <x v="0"/>
    <x v="6"/>
    <n v="201.6"/>
    <x v="26"/>
    <s v="September 15, 2006 (United States)"/>
    <x v="41"/>
    <n v="72000"/>
    <s v="Brian De Palma"/>
    <s v="Josh Friedman"/>
    <s v="Josh Hartnett"/>
    <s v="United States"/>
    <n v="50000000"/>
    <n v="49332692"/>
    <n v="4913770.1122529637"/>
    <n v="-1.35266893604752E-2"/>
    <s v="Universal Pictures"/>
    <n v="121"/>
  </r>
  <r>
    <s v="Perfume: The Story of a Murderer"/>
    <x v="0"/>
    <x v="6"/>
    <n v="201.6"/>
    <x v="26"/>
    <s v="January 5, 2007 (United States)"/>
    <x v="24"/>
    <n v="239000"/>
    <s v="Tom Tykwer"/>
    <s v="Andrew Birkin"/>
    <s v="Ben Whishaw"/>
    <s v="Germany"/>
    <n v="60000000"/>
    <n v="135039924"/>
    <n v="13450616.935968379"/>
    <n v="0.5556869537337713"/>
    <s v="DreamWorks"/>
    <n v="147"/>
  </r>
  <r>
    <s v="Lucky Number Slevin"/>
    <x v="0"/>
    <x v="6"/>
    <n v="201.6"/>
    <x v="26"/>
    <s v="April 7, 2006 (United States)"/>
    <x v="3"/>
    <n v="303000"/>
    <s v="Paul McGuigan"/>
    <s v="Jason Smilovic"/>
    <s v="Josh Hartnett"/>
    <s v="United States"/>
    <n v="27000000"/>
    <n v="56308881"/>
    <n v="5608631.6252964428"/>
    <n v="0.52050192579745991"/>
    <s v="The Weinstein Company"/>
    <n v="110"/>
  </r>
  <r>
    <s v="Smokin' Aces"/>
    <x v="0"/>
    <x v="2"/>
    <n v="201.6"/>
    <x v="26"/>
    <s v="January 26, 2007 (United States)"/>
    <x v="17"/>
    <n v="140000"/>
    <s v="Joe Carnahan"/>
    <s v="Joe Carnahan"/>
    <s v="Jeremy Piven"/>
    <s v="United Kingdom"/>
    <n v="17000000"/>
    <n v="57232879"/>
    <n v="5700666.208695652"/>
    <n v="0.70296793911066402"/>
    <s v="Universal Pictures"/>
    <n v="108"/>
  </r>
  <r>
    <s v="This Is England"/>
    <x v="4"/>
    <x v="6"/>
    <n v="201.6"/>
    <x v="26"/>
    <s v="April 27, 2007 (United Kingdom)"/>
    <x v="3"/>
    <n v="117000"/>
    <s v="Shane Meadows"/>
    <s v="Shane Meadows"/>
    <s v="Thomas Turgoose"/>
    <s v="United Kingdom"/>
    <m/>
    <n v="8481254"/>
    <n v="844773.12569169956"/>
    <n v="1"/>
    <s v="Warp Films"/>
    <n v="101"/>
  </r>
  <r>
    <s v="Cashback"/>
    <x v="0"/>
    <x v="3"/>
    <n v="201.6"/>
    <x v="26"/>
    <s v="May 9, 2008 (United Kingdom)"/>
    <x v="12"/>
    <n v="84000"/>
    <s v="Sean Ellis"/>
    <s v="Sean Ellis"/>
    <s v="Sean Biggerstaff"/>
    <s v="United Kingdom"/>
    <m/>
    <n v="2294291"/>
    <n v="228522.26561264822"/>
    <n v="1"/>
    <s v="Left Turn Films"/>
    <n v="102"/>
  </r>
  <r>
    <s v="Deja Vu"/>
    <x v="8"/>
    <x v="2"/>
    <n v="201.6"/>
    <x v="26"/>
    <s v="November 22, 2006 (United States)"/>
    <x v="9"/>
    <n v="298000"/>
    <s v="Tony Scott"/>
    <s v="Bill Marsilii"/>
    <s v="Denzel Washington"/>
    <s v="United States"/>
    <n v="75000000"/>
    <n v="180557550"/>
    <n v="17984388.379446641"/>
    <n v="0.5846199729670678"/>
    <s v="Touchstone Pictures"/>
    <n v="126"/>
  </r>
  <r>
    <s v="Grandma's Boy"/>
    <x v="0"/>
    <x v="3"/>
    <n v="201.6"/>
    <x v="26"/>
    <s v="January 6, 2006 (United States)"/>
    <x v="9"/>
    <n v="79000"/>
    <s v="Nicholaus Goossen"/>
    <s v="Barry Wernick"/>
    <s v="Allen Covert"/>
    <s v="United States"/>
    <m/>
    <n v="6566277"/>
    <n v="654032.33359683794"/>
    <n v="1"/>
    <s v="Twentieth Century Fox"/>
    <n v="94"/>
  </r>
  <r>
    <s v="RV"/>
    <x v="1"/>
    <x v="1"/>
    <n v="201.6"/>
    <x v="26"/>
    <s v="April 28, 2006 (United States)"/>
    <x v="30"/>
    <n v="57000"/>
    <s v="Barry Sonnenfeld"/>
    <s v="Geoff Rodkey"/>
    <s v="Robin Williams"/>
    <s v="United Kingdom"/>
    <n v="50000000"/>
    <n v="87528173"/>
    <n v="8718221.1841897219"/>
    <n v="0.42875535628968287"/>
    <s v="Columbia Pictures"/>
    <n v="99"/>
  </r>
  <r>
    <s v="Tenacious D in the Pick of Destiny"/>
    <x v="0"/>
    <x v="1"/>
    <n v="201.6"/>
    <x v="26"/>
    <s v="November 22, 2006 (United States)"/>
    <x v="8"/>
    <n v="104000"/>
    <s v="Liam Lynch"/>
    <s v="Jack Black"/>
    <s v="Jack Black"/>
    <s v="United States"/>
    <n v="20000000"/>
    <n v="13939963"/>
    <n v="1388486.433201581"/>
    <n v="-0.43472403764629791"/>
    <s v="Red Hour Films"/>
    <n v="93"/>
  </r>
  <r>
    <s v="Black Book"/>
    <x v="0"/>
    <x v="0"/>
    <n v="201.6"/>
    <x v="26"/>
    <s v="May 18, 2007 (United States)"/>
    <x v="3"/>
    <n v="74000"/>
    <s v="Paul Verhoeven"/>
    <s v="Gerard Soeteman"/>
    <s v="Carice van Houten"/>
    <s v="Netherlands"/>
    <n v="21000000"/>
    <n v="26768563"/>
    <n v="2666275.8403162053"/>
    <n v="0.21549767165312533"/>
    <s v="Fu Works"/>
    <n v="145"/>
  </r>
  <r>
    <s v="Stick It"/>
    <x v="8"/>
    <x v="3"/>
    <n v="201.6"/>
    <x v="26"/>
    <s v="April 28, 2006 (United States)"/>
    <x v="5"/>
    <n v="27000"/>
    <s v="Jessica Bendinger"/>
    <s v="Jessica Bendinger"/>
    <s v="Missy Peregrym"/>
    <s v="Germany"/>
    <m/>
    <n v="31976848"/>
    <n v="3185045.7296442688"/>
    <n v="1"/>
    <s v="Kaltenbach Pictures"/>
    <n v="103"/>
  </r>
  <r>
    <s v="Step Up"/>
    <x v="8"/>
    <x v="6"/>
    <n v="201.6"/>
    <x v="26"/>
    <s v="August 11, 2006 (United States)"/>
    <x v="16"/>
    <n v="113000"/>
    <s v="Anne Fletcher"/>
    <s v="Duane Adler"/>
    <s v="Channing Tatum"/>
    <s v="United States"/>
    <n v="12000000"/>
    <n v="114197742"/>
    <n v="11374636.752569169"/>
    <n v="0.89491911319927853"/>
    <s v="Touchstone Pictures"/>
    <n v="104"/>
  </r>
  <r>
    <s v="The Host"/>
    <x v="0"/>
    <x v="2"/>
    <n v="201.6"/>
    <x v="26"/>
    <s v="March 30, 2007 (United States)"/>
    <x v="12"/>
    <n v="112000"/>
    <s v="Bong Joon Ho"/>
    <s v="Bong Joon Ho"/>
    <s v="Kang-ho Song"/>
    <s v="South Korea"/>
    <m/>
    <n v="89433436"/>
    <n v="8907994.4158102758"/>
    <n v="1"/>
    <s v="Chungeorahm Film"/>
    <n v="120"/>
  </r>
  <r>
    <s v="Borat: Cultural Learnings of America for Make Benefit Glorious Nation of Kazakhstan"/>
    <x v="0"/>
    <x v="3"/>
    <n v="201.6"/>
    <x v="26"/>
    <s v="November 3, 2006 (United States)"/>
    <x v="4"/>
    <n v="387000"/>
    <s v="Larry Charles"/>
    <s v="Sacha Baron Cohen"/>
    <s v="Sacha Baron Cohen"/>
    <s v="United States"/>
    <n v="18000000"/>
    <n v="262552893"/>
    <n v="26151513.452964425"/>
    <n v="0.93144238559199577"/>
    <s v="Everyman Pictures"/>
    <n v="84"/>
  </r>
  <r>
    <s v="Snakes on a Plane"/>
    <x v="0"/>
    <x v="2"/>
    <n v="201.6"/>
    <x v="26"/>
    <s v="August 18, 2006 (United States)"/>
    <x v="20"/>
    <n v="134000"/>
    <s v="David R. Ellis"/>
    <s v="John Heffernan"/>
    <s v="Samuel L. Jackson"/>
    <s v="United States"/>
    <n v="33000000"/>
    <n v="62022014"/>
    <n v="6177686.7699604742"/>
    <n v="0.46793085435761567"/>
    <s v="New Line Cinema"/>
    <n v="105"/>
  </r>
  <r>
    <s v="Lady in the Water"/>
    <x v="8"/>
    <x v="0"/>
    <n v="201.6"/>
    <x v="26"/>
    <s v="July 21, 2006 (United States)"/>
    <x v="30"/>
    <n v="96000"/>
    <s v="M. Night Shyamalan"/>
    <s v="M. Night Shyamalan"/>
    <s v="Paul Giamatti"/>
    <s v="United States"/>
    <n v="70000000"/>
    <n v="72785169"/>
    <n v="7249748.0584980231"/>
    <n v="3.8265611501156233E-2"/>
    <s v="Warner Bros."/>
    <n v="110"/>
  </r>
  <r>
    <s v="Crank"/>
    <x v="0"/>
    <x v="2"/>
    <n v="201.6"/>
    <x v="26"/>
    <s v="September 1, 2006 (United States)"/>
    <x v="15"/>
    <n v="239000"/>
    <s v="Mark Neveldine"/>
    <s v="Mark Neveldine"/>
    <s v="Jason Statham"/>
    <s v="United States"/>
    <n v="12000000"/>
    <n v="42931041"/>
    <n v="4276135.3090909086"/>
    <n v="0.72048197014370097"/>
    <s v="Lakeshore Entertainment"/>
    <n v="88"/>
  </r>
  <r>
    <s v="The Illusionist"/>
    <x v="8"/>
    <x v="0"/>
    <n v="201.6"/>
    <x v="26"/>
    <s v="September 1, 2006 (United States)"/>
    <x v="37"/>
    <n v="360000"/>
    <s v="Neil Burger"/>
    <s v="Neil Burger"/>
    <s v="Edward Norton"/>
    <s v="United States"/>
    <n v="16500000"/>
    <n v="87892388"/>
    <n v="8754498.7256916985"/>
    <n v="0.81227043233823615"/>
    <s v="Bull's Eye Entertainment"/>
    <n v="110"/>
  </r>
  <r>
    <s v="Over the Hedge"/>
    <x v="1"/>
    <x v="10"/>
    <n v="201.6"/>
    <x v="26"/>
    <s v="May 19, 2006 (United States)"/>
    <x v="17"/>
    <n v="164000"/>
    <s v="Tim Johnson"/>
    <s v="Len Blum"/>
    <s v="Bruce Willis"/>
    <s v="United States"/>
    <n v="80000000"/>
    <n v="339795890"/>
    <n v="33845282.324110672"/>
    <n v="0.76456454490959269"/>
    <s v="DreamWorks Animation"/>
    <n v="83"/>
  </r>
  <r>
    <s v="Final Destination 3"/>
    <x v="0"/>
    <x v="4"/>
    <n v="201.6"/>
    <x v="26"/>
    <s v="February 10, 2006 (United States)"/>
    <x v="1"/>
    <n v="133000"/>
    <s v="James Wong"/>
    <s v="Glen Morgan"/>
    <s v="Mary Elizabeth Winstead"/>
    <s v="United States"/>
    <n v="25000000"/>
    <n v="118890272"/>
    <n v="11842034.997628458"/>
    <n v="0.78972207246695503"/>
    <s v="New Line Cinema"/>
    <n v="93"/>
  </r>
  <r>
    <s v="Stranger Than Fiction"/>
    <x v="8"/>
    <x v="3"/>
    <n v="201.6"/>
    <x v="26"/>
    <s v="November 10, 2006 (United States)"/>
    <x v="24"/>
    <n v="222000"/>
    <s v="Marc Forster"/>
    <s v="Zach Helm"/>
    <s v="Will Ferrell"/>
    <s v="United States"/>
    <n v="30000000"/>
    <n v="53653224"/>
    <n v="5344115.592094861"/>
    <n v="0.44085373136197742"/>
    <s v="Columbia Pictures"/>
    <n v="113"/>
  </r>
  <r>
    <s v="Alpha Dog"/>
    <x v="0"/>
    <x v="5"/>
    <n v="201.6"/>
    <x v="26"/>
    <s v="January 12, 2007 (United States)"/>
    <x v="15"/>
    <n v="100000"/>
    <s v="Nick Cassavetes"/>
    <s v="Nick Cassavetes"/>
    <s v="Emile Hirsch"/>
    <s v="Germany"/>
    <m/>
    <n v="32351125"/>
    <n v="3222325.494071146"/>
    <n v="1"/>
    <s v="Sidney Kimmel Entertainment"/>
    <n v="122"/>
  </r>
  <r>
    <s v="Aquamarine"/>
    <x v="1"/>
    <x v="3"/>
    <n v="201.6"/>
    <x v="26"/>
    <s v="March 3, 2006 (United States)"/>
    <x v="20"/>
    <n v="39000"/>
    <s v="Elizabeth Allen Rosenbaum"/>
    <s v="John Quaintance"/>
    <s v="Emma Roberts"/>
    <s v="United States"/>
    <n v="12000000"/>
    <n v="22989957"/>
    <n v="2289908.7604743084"/>
    <n v="0.47803295151878711"/>
    <s v="Fox 2000 Pictures"/>
    <n v="110"/>
  </r>
  <r>
    <s v="Scary Movie 4"/>
    <x v="8"/>
    <x v="3"/>
    <n v="201.6"/>
    <x v="26"/>
    <s v="April 14, 2006 (United States)"/>
    <x v="27"/>
    <n v="116000"/>
    <s v="David Zucker"/>
    <s v="Craig Mazin"/>
    <s v="Anna Faris"/>
    <s v="United States"/>
    <n v="45000000"/>
    <n v="178262620"/>
    <n v="17755802.46640316"/>
    <n v="0.74756345441349403"/>
    <s v="Dimension Films"/>
    <n v="83"/>
  </r>
  <r>
    <s v="The Fall"/>
    <x v="0"/>
    <x v="1"/>
    <n v="201.6"/>
    <x v="26"/>
    <s v="May 30, 2008 (United States)"/>
    <x v="6"/>
    <n v="109000"/>
    <s v="Tarsem Singh"/>
    <s v="Dan Gilroy"/>
    <s v="Lee Pace"/>
    <s v="United States"/>
    <n v="30000000"/>
    <n v="3669465"/>
    <n v="365496.11857707507"/>
    <n v="-7.1755787287792634"/>
    <s v="Googly Films"/>
    <n v="117"/>
  </r>
  <r>
    <s v="John Tucker Must Die"/>
    <x v="8"/>
    <x v="3"/>
    <n v="201.6"/>
    <x v="26"/>
    <s v="July 28, 2006 (United States)"/>
    <x v="1"/>
    <n v="81000"/>
    <s v="Betty Thomas"/>
    <s v="Jeff Lowell"/>
    <s v="Jesse Metcalfe"/>
    <s v="United States"/>
    <n v="18000000"/>
    <n v="68844775"/>
    <n v="6857266.1264822129"/>
    <n v="0.73854224957522197"/>
    <s v="Twentieth Century Fox"/>
    <n v="89"/>
  </r>
  <r>
    <s v="The Good Shepherd"/>
    <x v="0"/>
    <x v="0"/>
    <n v="201.6"/>
    <x v="26"/>
    <s v="December 22, 2006 (United States)"/>
    <x v="17"/>
    <n v="100000"/>
    <s v="Robert De Niro"/>
    <s v="Eric Roth"/>
    <s v="Matt Damon"/>
    <s v="United States"/>
    <n v="110000000"/>
    <n v="100266865"/>
    <n v="9987055.3280632403"/>
    <n v="-9.7072298011910516E-2"/>
    <s v="Universal Pictures"/>
    <n v="167"/>
  </r>
  <r>
    <s v="Rocky Balboa"/>
    <x v="1"/>
    <x v="2"/>
    <n v="201.6"/>
    <x v="26"/>
    <s v="December 20, 2006 (United States)"/>
    <x v="12"/>
    <n v="208000"/>
    <s v="Sylvester Stallone"/>
    <s v="Sylvester Stallone"/>
    <s v="Sylvester Stallone"/>
    <s v="United States"/>
    <n v="24000000"/>
    <n v="155929020"/>
    <n v="15531269.976284584"/>
    <n v="0.84608381428934776"/>
    <s v="Metro-Goldwyn-Mayer (MGM)"/>
    <n v="102"/>
  </r>
  <r>
    <s v="Eragon"/>
    <x v="1"/>
    <x v="2"/>
    <n v="201.6"/>
    <x v="26"/>
    <s v="December 15, 2006 (United States)"/>
    <x v="27"/>
    <n v="123000"/>
    <s v="Stefen Fangmeier"/>
    <s v="Peter Buchman"/>
    <s v="Ed Speleers"/>
    <s v="United States"/>
    <n v="100000000"/>
    <n v="250425512"/>
    <n v="24943568.784189723"/>
    <n v="0.60067966238200199"/>
    <s v="Fox 2000 Pictures"/>
    <n v="104"/>
  </r>
  <r>
    <s v="Dreamgirls"/>
    <x v="8"/>
    <x v="0"/>
    <n v="201.6"/>
    <x v="26"/>
    <s v="December 25, 2006 (United States)"/>
    <x v="16"/>
    <n v="71000"/>
    <s v="Bill Condon"/>
    <s v="Tom Eyen"/>
    <s v="BeyoncÃ©"/>
    <s v="United States"/>
    <n v="70000000"/>
    <n v="155430335"/>
    <n v="15481598.584980236"/>
    <n v="0.54963746298301419"/>
    <s v="Dreamworks Pictures"/>
    <n v="130"/>
  </r>
  <r>
    <s v="The Queen"/>
    <x v="8"/>
    <x v="5"/>
    <n v="201.6"/>
    <x v="26"/>
    <s v="November 17, 2006 (United States)"/>
    <x v="4"/>
    <n v="106000"/>
    <s v="Stephen Frears"/>
    <s v="Peter Morgan"/>
    <s v="Helen Mirren"/>
    <s v="United Kingdom"/>
    <m/>
    <n v="123384128"/>
    <n v="12289644.369960474"/>
    <n v="1"/>
    <s v="PathÃ© Pictures International"/>
    <n v="103"/>
  </r>
  <r>
    <s v="Babel"/>
    <x v="0"/>
    <x v="0"/>
    <n v="201.6"/>
    <x v="26"/>
    <s v="November 10, 2006 (United States)"/>
    <x v="34"/>
    <n v="293000"/>
    <s v="Alejandro G. IÃ±Ã¡rritu"/>
    <s v="Guillermo Arriaga"/>
    <s v="Brad Pitt"/>
    <s v="United States"/>
    <n v="25000000"/>
    <n v="135330182"/>
    <n v="13479528.009486165"/>
    <n v="0.81526663431221869"/>
    <s v="Paramount Pictures"/>
    <n v="143"/>
  </r>
  <r>
    <s v="A Good Year"/>
    <x v="8"/>
    <x v="3"/>
    <n v="201.6"/>
    <x v="26"/>
    <s v="November 10, 2006 (United States)"/>
    <x v="9"/>
    <n v="91000"/>
    <s v="Ridley Scott"/>
    <s v="Marc Klein"/>
    <s v="Russell Crowe"/>
    <s v="United States"/>
    <n v="35000000"/>
    <n v="42269923"/>
    <n v="4210284.8205533596"/>
    <n v="0.17198808240081251"/>
    <s v="Fox 2000 Pictures"/>
    <n v="117"/>
  </r>
  <r>
    <s v="Miami Vice"/>
    <x v="0"/>
    <x v="2"/>
    <n v="201.6"/>
    <x v="26"/>
    <s v="July 28, 2006 (United States)"/>
    <x v="22"/>
    <n v="112000"/>
    <s v="Michael Mann"/>
    <s v="Michael Mann"/>
    <s v="Colin Farrell"/>
    <s v="Germany"/>
    <n v="135000000"/>
    <n v="163794509"/>
    <n v="16314709.987351777"/>
    <n v="0.17579654639094158"/>
    <s v="Universal Pictures"/>
    <n v="132"/>
  </r>
  <r>
    <s v="Saw III"/>
    <x v="0"/>
    <x v="6"/>
    <n v="201.6"/>
    <x v="26"/>
    <s v="October 27, 2006 (United States)"/>
    <x v="19"/>
    <n v="183000"/>
    <s v="Darren Lynn Bousman"/>
    <s v="Leigh Whannell"/>
    <s v="Tobin Bell"/>
    <s v="Canada"/>
    <n v="10000000"/>
    <n v="164874275"/>
    <n v="16422259.802371541"/>
    <n v="0.93934772419772583"/>
    <s v="Twisted Pictures"/>
    <n v="108"/>
  </r>
  <r>
    <s v="Happy Feet"/>
    <x v="1"/>
    <x v="10"/>
    <n v="201.6"/>
    <x v="26"/>
    <s v="November 17, 2006 (United States)"/>
    <x v="5"/>
    <n v="174000"/>
    <s v="George Miller"/>
    <s v="George Miller"/>
    <s v="Elijah Wood"/>
    <s v="United States"/>
    <n v="100000000"/>
    <n v="384336108"/>
    <n v="38281699.294861659"/>
    <n v="0.73981107182362371"/>
    <s v="Warner Bros."/>
    <n v="108"/>
  </r>
  <r>
    <s v="The Texas Chainsaw Massacre: the Beginning"/>
    <x v="0"/>
    <x v="4"/>
    <n v="201.6"/>
    <x v="26"/>
    <s v="October 6, 2006 (United States)"/>
    <x v="1"/>
    <n v="69000"/>
    <s v="Jonathan Liebesman"/>
    <s v="Sheldon Turner"/>
    <s v="Jordana Brewster"/>
    <s v="United States"/>
    <n v="16000000"/>
    <n v="51764406"/>
    <n v="5155980.360474308"/>
    <n v="0.6909073002788827"/>
    <s v="New Line Cinema"/>
    <n v="91"/>
  </r>
  <r>
    <s v="Black Snake Moan"/>
    <x v="0"/>
    <x v="0"/>
    <n v="201.6"/>
    <x v="26"/>
    <s v="March 2, 2007 (United States)"/>
    <x v="15"/>
    <n v="62000"/>
    <s v="Craig Brewer"/>
    <s v="Craig Brewer"/>
    <s v="Christina Ricci"/>
    <s v="United States"/>
    <n v="15000000"/>
    <n v="10907485"/>
    <n v="1086437.2411067192"/>
    <n v="-0.37520244125937374"/>
    <s v="Paramount Classics"/>
    <n v="116"/>
  </r>
  <r>
    <s v="Paprika"/>
    <x v="0"/>
    <x v="10"/>
    <n v="201.6"/>
    <x v="26"/>
    <s v="June 22, 2007 (United States)"/>
    <x v="3"/>
    <n v="75000"/>
    <s v="Satoshi Kon"/>
    <s v="Yasutaka Tsutsui"/>
    <s v="Megumi Hayashibara"/>
    <s v="Japan"/>
    <m/>
    <n v="946590"/>
    <n v="94284.853754940705"/>
    <n v="1"/>
    <s v="Madhouse"/>
    <n v="90"/>
  </r>
  <r>
    <s v="Monster House"/>
    <x v="1"/>
    <x v="10"/>
    <n v="201.6"/>
    <x v="26"/>
    <s v="July 21, 2006 (United States)"/>
    <x v="14"/>
    <n v="106000"/>
    <s v="Gil Kenan"/>
    <s v="Dan Harmon"/>
    <s v="Mitchel Musso"/>
    <s v="United States"/>
    <n v="75000000"/>
    <n v="141861243"/>
    <n v="14130052.662450591"/>
    <n v="0.47131437442712948"/>
    <s v="Columbia Pictures"/>
    <n v="91"/>
  </r>
  <r>
    <s v="Scoop"/>
    <x v="8"/>
    <x v="3"/>
    <n v="201.6"/>
    <x v="26"/>
    <s v="July 28, 2006 (United States)"/>
    <x v="14"/>
    <n v="82000"/>
    <s v="Woody Allen"/>
    <s v="Woody Allen"/>
    <s v="Scarlett Johansson"/>
    <s v="United Kingdom"/>
    <n v="17300000"/>
    <n v="39220946"/>
    <n v="3906592.2498023715"/>
    <n v="0.55890916042667604"/>
    <s v="BBC Films"/>
    <n v="96"/>
  </r>
  <r>
    <s v="World Trade Center"/>
    <x v="8"/>
    <x v="0"/>
    <n v="201.6"/>
    <x v="26"/>
    <s v="August 9, 2006 (United States)"/>
    <x v="23"/>
    <n v="79000"/>
    <s v="Oliver Stone"/>
    <s v="Andrea Berloff"/>
    <s v="Nicolas Cage"/>
    <s v="United States"/>
    <n v="65000000"/>
    <n v="163247198"/>
    <n v="16260195.215810277"/>
    <n v="0.60183083816237992"/>
    <s v="Paramount Pictures"/>
    <n v="129"/>
  </r>
  <r>
    <s v="Employee of the Month"/>
    <x v="8"/>
    <x v="3"/>
    <n v="201.6"/>
    <x v="26"/>
    <s v="October 6, 2006 (United States)"/>
    <x v="30"/>
    <n v="46000"/>
    <s v="Greg Coolidge"/>
    <s v="Don Calame"/>
    <s v="Jessica Simpson"/>
    <s v="United States"/>
    <n v="12000000"/>
    <n v="38395414"/>
    <n v="3824365.3470355729"/>
    <n v="0.68746267457879218"/>
    <s v="Lionsgate"/>
    <n v="103"/>
  </r>
  <r>
    <s v="Little Man"/>
    <x v="8"/>
    <x v="3"/>
    <n v="201.6"/>
    <x v="26"/>
    <s v="July 14, 2006 (United States)"/>
    <x v="54"/>
    <n v="52000"/>
    <s v="Keenen Ivory Wayans"/>
    <s v="Keenen Ivory Wayans"/>
    <s v="Shawn Wayans"/>
    <s v="United States"/>
    <n v="64000000"/>
    <n v="104003322"/>
    <n v="10359224.167588932"/>
    <n v="0.38463504079225469"/>
    <s v="Revolution Studios"/>
    <n v="98"/>
  </r>
  <r>
    <s v="The Benchwarmers"/>
    <x v="8"/>
    <x v="3"/>
    <n v="201.6"/>
    <x v="26"/>
    <s v="April 7, 2006 (United States)"/>
    <x v="30"/>
    <n v="49000"/>
    <s v="Dennis Dugan"/>
    <s v="Allen Covert"/>
    <s v="David Spade"/>
    <s v="United States"/>
    <n v="33000000"/>
    <n v="64962629"/>
    <n v="6470585.9715415016"/>
    <n v="0.49201563255698905"/>
    <s v="Revolution Studios"/>
    <n v="85"/>
  </r>
  <r>
    <s v="Poseidon"/>
    <x v="8"/>
    <x v="2"/>
    <n v="201.6"/>
    <x v="26"/>
    <s v="May 12, 2006 (United States)"/>
    <x v="46"/>
    <n v="100000"/>
    <s v="Wolfgang Petersen"/>
    <s v="Mark Protosevich"/>
    <s v="Richard Dreyfuss"/>
    <s v="United States"/>
    <n v="160000000"/>
    <n v="181674817"/>
    <n v="18095673.471936759"/>
    <n v="0.11930556671484084"/>
    <s v="Warner Bros."/>
    <n v="98"/>
  </r>
  <r>
    <s v="Flushed Away"/>
    <x v="1"/>
    <x v="10"/>
    <n v="201.6"/>
    <x v="26"/>
    <s v="November 3, 2006 (United States)"/>
    <x v="14"/>
    <n v="117000"/>
    <s v="David Bowers"/>
    <s v="Dick Clement"/>
    <s v="Hugh Jackman"/>
    <s v="United Kingdom"/>
    <n v="149000000"/>
    <n v="178281554"/>
    <n v="17757688.382608693"/>
    <n v="0.1642433181842245"/>
    <s v="Aardman Animations"/>
    <n v="85"/>
  </r>
  <r>
    <s v="The Guardian"/>
    <x v="8"/>
    <x v="2"/>
    <n v="201.6"/>
    <x v="26"/>
    <s v="September 29, 2006 (United States)"/>
    <x v="15"/>
    <n v="89000"/>
    <s v="Andrew Davis"/>
    <s v="Ron L. Brinkerhoff"/>
    <s v="Kevin Costner"/>
    <s v="United States"/>
    <n v="70000000"/>
    <n v="94973540"/>
    <n v="9459815.0513833985"/>
    <n v="0.26295260764208644"/>
    <s v="Touchstone Pictures"/>
    <n v="139"/>
  </r>
  <r>
    <s v="Rescue Dawn"/>
    <x v="8"/>
    <x v="2"/>
    <n v="201.6"/>
    <x v="26"/>
    <s v="July 27, 2007 (United States)"/>
    <x v="4"/>
    <n v="103000"/>
    <s v="Werner Herzog"/>
    <s v="Werner Herzog"/>
    <s v="Christian Bale"/>
    <s v="United States"/>
    <n v="10000000"/>
    <n v="7177143"/>
    <n v="714877.48458498018"/>
    <n v="-0.39331207417770553"/>
    <s v="Metro-Goldwyn-Mayer (MGM)"/>
    <n v="120"/>
  </r>
  <r>
    <s v="When a Stranger Calls"/>
    <x v="8"/>
    <x v="4"/>
    <n v="201.6"/>
    <x v="26"/>
    <s v="February 3, 2006 (United States)"/>
    <x v="27"/>
    <n v="44000"/>
    <s v="Simon West"/>
    <s v="Jake Wade Wall"/>
    <s v="Camilla Belle"/>
    <s v="United States"/>
    <n v="15000000"/>
    <n v="67062123"/>
    <n v="6679705.5320158098"/>
    <n v="0.77632679478399458"/>
    <s v="Screen Gems"/>
    <n v="87"/>
  </r>
  <r>
    <s v="A Scanner Darkly"/>
    <x v="0"/>
    <x v="10"/>
    <n v="201.6"/>
    <x v="26"/>
    <s v="July 28, 2006 (United States)"/>
    <x v="12"/>
    <n v="108000"/>
    <s v="Richard Linklater"/>
    <s v="Philip K. Dick"/>
    <s v="Keanu Reeves"/>
    <s v="United States"/>
    <n v="8700000"/>
    <n v="7659918"/>
    <n v="762964.1644268774"/>
    <n v="-0.13578239349298518"/>
    <s v="Warner Independent Pictures (WIP)"/>
    <n v="100"/>
  </r>
  <r>
    <s v="DOA: Dead or Alive"/>
    <x v="8"/>
    <x v="2"/>
    <n v="201.6"/>
    <x v="26"/>
    <s v="June 15, 2007 (United States)"/>
    <x v="25"/>
    <n v="44000"/>
    <s v="Corey Yuen"/>
    <s v="J.F. Lawton"/>
    <s v="Jaime Pressly"/>
    <s v="United Kingdom"/>
    <n v="21000000"/>
    <n v="7563172"/>
    <n v="753327.80395256914"/>
    <n v="-1.7766127756978156"/>
    <s v="Dimension Films"/>
    <n v="87"/>
  </r>
  <r>
    <s v="Shortbus"/>
    <x v="4"/>
    <x v="3"/>
    <n v="201.6"/>
    <x v="26"/>
    <s v="October 20, 2006 (United States)"/>
    <x v="5"/>
    <n v="32000"/>
    <s v="John Cameron Mitchell"/>
    <s v="John Cameron Mitchell"/>
    <s v="Sook-Yin Lee"/>
    <s v="United States"/>
    <n v="2000000"/>
    <n v="5526675"/>
    <n v="550483.04347826086"/>
    <n v="0.63811876037581372"/>
    <s v="THINKFilm"/>
    <n v="101"/>
  </r>
  <r>
    <s v="Catch and Release"/>
    <x v="8"/>
    <x v="3"/>
    <n v="201.6"/>
    <x v="26"/>
    <s v="January 26, 2007 (United States)"/>
    <x v="22"/>
    <n v="25000"/>
    <s v="Susannah Grant"/>
    <s v="Susannah Grant"/>
    <s v="Jennifer Garner"/>
    <s v="United States"/>
    <n v="25000000"/>
    <n v="16162580"/>
    <n v="1609869.6284584978"/>
    <n v="-0.54678275374352359"/>
    <s v="Columbia Pictures"/>
    <n v="124"/>
  </r>
  <r>
    <s v="The Break-Up"/>
    <x v="8"/>
    <x v="3"/>
    <n v="201.6"/>
    <x v="26"/>
    <s v="June 2, 2006 (United States)"/>
    <x v="1"/>
    <n v="128000"/>
    <s v="Peyton Reed"/>
    <s v="Jeremy Garelick"/>
    <s v="Jennifer Aniston"/>
    <s v="United States"/>
    <n v="52000000"/>
    <n v="205668210"/>
    <n v="20485529.217391305"/>
    <n v="0.74716559258234416"/>
    <s v="Universal Pictures"/>
    <n v="106"/>
  </r>
  <r>
    <s v="Tell No One"/>
    <x v="4"/>
    <x v="6"/>
    <n v="201.6"/>
    <x v="26"/>
    <s v="November 1, 2006 (France)"/>
    <x v="24"/>
    <n v="52000"/>
    <s v="Guillaume Canet"/>
    <s v="Guillaume Canet"/>
    <s v="FranÃ§ois Cluzet"/>
    <s v="France"/>
    <m/>
    <n v="33428799"/>
    <n v="3329666.935968379"/>
    <n v="1"/>
    <s v="TrÃ©sor Films"/>
    <n v="131"/>
  </r>
  <r>
    <s v="United 93"/>
    <x v="0"/>
    <x v="2"/>
    <n v="201.6"/>
    <x v="26"/>
    <s v="April 28, 2006 (United States)"/>
    <x v="37"/>
    <n v="100000"/>
    <s v="Paul Greengrass"/>
    <s v="Paul Greengrass"/>
    <s v="David Alan Basche"/>
    <s v="United States"/>
    <n v="15000000"/>
    <n v="76700659"/>
    <n v="7639749.4339920944"/>
    <n v="0.80443453556246503"/>
    <s v="Universal Pictures"/>
    <n v="111"/>
  </r>
  <r>
    <s v="The Pink Panther"/>
    <x v="1"/>
    <x v="1"/>
    <n v="201.6"/>
    <x v="26"/>
    <s v="February 10, 2006 (United States)"/>
    <x v="46"/>
    <n v="83000"/>
    <s v="Shawn Levy"/>
    <s v="Len Blum"/>
    <s v="Steve Martin"/>
    <s v="United States"/>
    <n v="80000000"/>
    <n v="164115897"/>
    <n v="16346721.756521739"/>
    <n v="0.51253960486228822"/>
    <s v="Metro-Goldwyn-Mayer (MGM)"/>
    <n v="93"/>
  </r>
  <r>
    <s v="Letters from Iwo Jima"/>
    <x v="0"/>
    <x v="2"/>
    <n v="201.6"/>
    <x v="26"/>
    <s v="February 2, 2007 (United States)"/>
    <x v="6"/>
    <n v="156000"/>
    <s v="Clint Eastwood"/>
    <s v="Iris Yamashita"/>
    <s v="Ken Watanabe"/>
    <s v="United States"/>
    <n v="19000000"/>
    <n v="68673228"/>
    <n v="6840179.2316205529"/>
    <n v="0.72332740788011307"/>
    <s v="Dreamworks Pictures"/>
    <n v="141"/>
  </r>
  <r>
    <s v="Southland Tales"/>
    <x v="0"/>
    <x v="3"/>
    <n v="201.6"/>
    <x v="26"/>
    <s v="December 7, 2007 (United Kingdom)"/>
    <x v="20"/>
    <n v="38000"/>
    <s v="Richard Kelly"/>
    <s v="Richard Kelly"/>
    <s v="Dwayne Johnson"/>
    <s v="France"/>
    <n v="17000000"/>
    <n v="374743"/>
    <n v="37326.180237154149"/>
    <n v="-44.364423084620661"/>
    <s v="Universal Pictures"/>
    <n v="145"/>
  </r>
  <r>
    <s v="Inland Empire"/>
    <x v="0"/>
    <x v="0"/>
    <n v="201.6"/>
    <x v="26"/>
    <s v="February 7, 2007 (France)"/>
    <x v="15"/>
    <n v="55000"/>
    <s v="David Lynch"/>
    <s v="David Lynch"/>
    <s v="Karolina Gruszka"/>
    <s v="France"/>
    <m/>
    <n v="4046144"/>
    <n v="403015.13359683793"/>
    <n v="1"/>
    <s v="StudioCanal"/>
    <n v="180"/>
  </r>
  <r>
    <s v="Flags of Our Fathers"/>
    <x v="0"/>
    <x v="2"/>
    <n v="201.6"/>
    <x v="26"/>
    <s v="October 20, 2006 (United States)"/>
    <x v="12"/>
    <n v="119000"/>
    <s v="Clint Eastwood"/>
    <s v="William Broyles Jr."/>
    <s v="Ryan Phillippe"/>
    <s v="United States"/>
    <n v="90000000"/>
    <n v="65900249"/>
    <n v="6563977.3707509879"/>
    <n v="-0.3657004543336399"/>
    <s v="Dreamworks Pictures"/>
    <n v="135"/>
  </r>
  <r>
    <s v="Failure to Launch"/>
    <x v="8"/>
    <x v="3"/>
    <n v="201.6"/>
    <x v="26"/>
    <s v="March 10, 2006 (United States)"/>
    <x v="41"/>
    <n v="76000"/>
    <s v="Tom Dey"/>
    <s v="Tom J. Astle"/>
    <s v="Matthew McConaughey"/>
    <s v="United States"/>
    <n v="50000000"/>
    <n v="130224158"/>
    <n v="12970943.800790513"/>
    <n v="0.61604666316982448"/>
    <s v="Paramount Pictures"/>
    <n v="97"/>
  </r>
  <r>
    <s v="Clerks II"/>
    <x v="0"/>
    <x v="3"/>
    <n v="201.6"/>
    <x v="26"/>
    <s v="July 21, 2006 (United States)"/>
    <x v="4"/>
    <n v="131000"/>
    <s v="Kevin Smith"/>
    <s v="Kevin Smith"/>
    <s v="Brian O'Halloran"/>
    <s v="United States"/>
    <n v="5000000"/>
    <n v="26986174"/>
    <n v="2687950.9280632408"/>
    <n v="0.8147199376984674"/>
    <s v="The Weinstein Company"/>
    <n v="97"/>
  </r>
  <r>
    <s v="16 Blocks"/>
    <x v="8"/>
    <x v="2"/>
    <n v="201.6"/>
    <x v="26"/>
    <s v="March 3, 2006 (United States)"/>
    <x v="14"/>
    <n v="128000"/>
    <s v="Richard Donner"/>
    <s v="Richard Wenk"/>
    <s v="Bruce Willis"/>
    <s v="United States"/>
    <n v="52000000"/>
    <n v="65664721"/>
    <n v="6540517.6648221342"/>
    <n v="0.20809836380786573"/>
    <s v="Alcon Entertainment"/>
    <n v="102"/>
  </r>
  <r>
    <s v="My Super Ex-Girlfriend"/>
    <x v="8"/>
    <x v="3"/>
    <n v="201.6"/>
    <x v="26"/>
    <s v="July 21, 2006 (United States)"/>
    <x v="27"/>
    <n v="63000"/>
    <s v="Ivan Reitman"/>
    <s v="Don Payne"/>
    <s v="Uma Thurman"/>
    <s v="United States"/>
    <n v="30000000"/>
    <n v="61108981"/>
    <n v="6086744.3525691694"/>
    <n v="0.5090737971886653"/>
    <s v="New Regency Productions"/>
    <n v="96"/>
  </r>
  <r>
    <s v="Tristan + Isolde"/>
    <x v="8"/>
    <x v="2"/>
    <n v="201.6"/>
    <x v="26"/>
    <s v="January 13, 2006 (United States)"/>
    <x v="8"/>
    <n v="51000"/>
    <s v="Kevin Reynolds"/>
    <s v="Dean Georgaris"/>
    <s v="James Franco"/>
    <s v="United States"/>
    <m/>
    <n v="28047963"/>
    <n v="2793710.1486166008"/>
    <n v="1"/>
    <s v="Twentieth Century Fox"/>
    <n v="125"/>
  </r>
  <r>
    <s v="The Lake House"/>
    <x v="1"/>
    <x v="0"/>
    <n v="201.6"/>
    <x v="26"/>
    <s v="June 16, 2006 (United States)"/>
    <x v="8"/>
    <n v="143000"/>
    <s v="Alejandro Agresti"/>
    <s v="David Auburn"/>
    <s v="Keanu Reeves"/>
    <s v="United States"/>
    <n v="40000000"/>
    <n v="114830111"/>
    <n v="11437623.704347825"/>
    <n v="0.65165931085793338"/>
    <s v="Warner Bros."/>
    <n v="99"/>
  </r>
  <r>
    <s v="The Wicker Man"/>
    <x v="8"/>
    <x v="4"/>
    <n v="201.6"/>
    <x v="26"/>
    <s v="September 1, 2006 (United States)"/>
    <x v="47"/>
    <n v="65000"/>
    <s v="Neil LaBute"/>
    <s v="Neil LaBute"/>
    <s v="Nicolas Cage"/>
    <s v="United States"/>
    <n v="40000000"/>
    <n v="38805380"/>
    <n v="3865199.9051383398"/>
    <n v="-3.0784906628926197E-2"/>
    <s v="Warner Bros."/>
    <n v="102"/>
  </r>
  <r>
    <s v="Open Season"/>
    <x v="1"/>
    <x v="10"/>
    <n v="201.6"/>
    <x v="26"/>
    <s v="September 29, 2006 (United States)"/>
    <x v="10"/>
    <n v="89000"/>
    <s v="Roger Allers"/>
    <s v="Steve Bencich"/>
    <s v="Ashton Kutcher"/>
    <s v="United States"/>
    <n v="85000000"/>
    <n v="200811689"/>
    <n v="20001796.690909091"/>
    <n v="0.57671786725522733"/>
    <s v="Columbia Pictures"/>
    <n v="86"/>
  </r>
  <r>
    <s v="Charlotte's Web"/>
    <x v="2"/>
    <x v="1"/>
    <n v="201.6"/>
    <x v="26"/>
    <s v="December 15, 2006 (United States)"/>
    <x v="21"/>
    <n v="39000"/>
    <s v="Gary Winick"/>
    <s v="Susannah Grant"/>
    <s v="Dakota Fanning"/>
    <s v="United States"/>
    <n v="85000000"/>
    <n v="148963822"/>
    <n v="14837503.218972331"/>
    <n v="0.42939165457234307"/>
    <s v="Paramount Pictures"/>
    <n v="97"/>
  </r>
  <r>
    <s v="Candy"/>
    <x v="0"/>
    <x v="0"/>
    <n v="201.6"/>
    <x v="26"/>
    <s v="May 25, 2006 (Australia)"/>
    <x v="13"/>
    <n v="44000"/>
    <s v="Neil Armfield"/>
    <s v="Luke Davies"/>
    <s v="Heath Ledger"/>
    <s v="Australia"/>
    <m/>
    <n v="2105096"/>
    <n v="209677.54624505929"/>
    <n v="1"/>
    <s v="Film Finance"/>
    <n v="108"/>
  </r>
  <r>
    <s v="The Omen"/>
    <x v="0"/>
    <x v="2"/>
    <n v="201.6"/>
    <x v="26"/>
    <s v="June 6, 2006 (United States)"/>
    <x v="30"/>
    <n v="57000"/>
    <s v="John Moore"/>
    <s v="David Seltzer"/>
    <s v="Liev Schreiber"/>
    <s v="United States"/>
    <n v="25000000"/>
    <n v="119974972"/>
    <n v="11950076.262450593"/>
    <n v="0.7916232062133759"/>
    <s v="Twentieth Century Fox"/>
    <n v="110"/>
  </r>
  <r>
    <s v="The Wind that Shakes the Barley"/>
    <x v="4"/>
    <x v="0"/>
    <n v="201.6"/>
    <x v="26"/>
    <s v="March 23, 2007 (United States)"/>
    <x v="24"/>
    <n v="48000"/>
    <s v="Ken Loach"/>
    <s v="Paul Laverty"/>
    <s v="Cillian Murphy"/>
    <s v="Ireland"/>
    <m/>
    <n v="22903165"/>
    <n v="2281263.865612648"/>
    <n v="1"/>
    <s v="Sixteen Films"/>
    <n v="127"/>
  </r>
  <r>
    <s v="Penelope"/>
    <x v="1"/>
    <x v="3"/>
    <n v="201.6"/>
    <x v="26"/>
    <s v="February 29, 2008 (United States)"/>
    <x v="17"/>
    <n v="61000"/>
    <s v="Mark Palansky"/>
    <s v="Leslie Caveny"/>
    <s v="Christina Ricci"/>
    <s v="United Kingdom"/>
    <n v="15000000"/>
    <n v="21156270"/>
    <n v="2107264.8379446641"/>
    <n v="0.29099033052612772"/>
    <s v="Summit Entertainment"/>
    <n v="104"/>
  </r>
  <r>
    <s v="Ice Age: the Meltdown"/>
    <x v="1"/>
    <x v="10"/>
    <n v="201.6"/>
    <x v="26"/>
    <s v="March 31, 2006 (United States)"/>
    <x v="8"/>
    <n v="262000"/>
    <s v="Carlos Saldanha"/>
    <s v="Peter Gaulke"/>
    <s v="Ray Romano"/>
    <s v="United States"/>
    <n v="80000000"/>
    <n v="667094506"/>
    <n v="66445776.882213436"/>
    <n v="0.88007696168914329"/>
    <s v="Twentieth Century Fox Animation"/>
    <n v="91"/>
  </r>
  <r>
    <s v="Beerfest"/>
    <x v="0"/>
    <x v="3"/>
    <n v="201.6"/>
    <x v="26"/>
    <s v="August 25, 2006 (United States)"/>
    <x v="21"/>
    <n v="65000"/>
    <s v="Jay Chandrasekhar"/>
    <s v="Jay Chandrasekhar"/>
    <s v="Jay Chandrasekhar"/>
    <s v="United States"/>
    <n v="17500000"/>
    <n v="20387597"/>
    <n v="2030701.3612648221"/>
    <n v="0.14163498523146206"/>
    <s v="Warner Bros."/>
    <n v="110"/>
  </r>
  <r>
    <s v="Stay Alive"/>
    <x v="8"/>
    <x v="7"/>
    <n v="201.6"/>
    <x v="26"/>
    <s v="March 24, 2006 (United States)"/>
    <x v="27"/>
    <n v="31000"/>
    <s v="William Brent Bell"/>
    <s v="William Brent Bell"/>
    <s v="Jon Foster"/>
    <s v="United States"/>
    <n v="7000000"/>
    <n v="27298695"/>
    <n v="2719079.5019762842"/>
    <n v="0.74357748603000984"/>
    <s v="Hollywood Pictures"/>
    <n v="85"/>
  </r>
  <r>
    <s v="Bug"/>
    <x v="0"/>
    <x v="0"/>
    <n v="201.6"/>
    <x v="26"/>
    <s v="May 25, 2007 (United States)"/>
    <x v="10"/>
    <n v="34000"/>
    <s v="William Friedkin"/>
    <s v="Tracy Letts"/>
    <s v="Ashley Judd"/>
    <s v="United States"/>
    <n v="4000000"/>
    <n v="8095658"/>
    <n v="806365.93517786555"/>
    <n v="0.50590798178480367"/>
    <s v="Lions Gate Films"/>
    <n v="102"/>
  </r>
  <r>
    <s v="Turistas"/>
    <x v="0"/>
    <x v="4"/>
    <n v="201.6"/>
    <x v="26"/>
    <s v="December 1, 2006 (United States)"/>
    <x v="20"/>
    <n v="37000"/>
    <s v="John Stockwell"/>
    <s v="Michael Arlen Ross"/>
    <s v="Josh Duhamel"/>
    <s v="United States"/>
    <n v="10000000"/>
    <n v="14756513"/>
    <n v="1469818.6861660078"/>
    <n v="0.32233312842946027"/>
    <s v="Fox Atomic"/>
    <n v="93"/>
  </r>
  <r>
    <s v="Notes on a Scandal"/>
    <x v="0"/>
    <x v="6"/>
    <n v="201.6"/>
    <x v="26"/>
    <s v="January 26, 2007 (United States)"/>
    <x v="34"/>
    <n v="76000"/>
    <s v="Richard Eyre"/>
    <s v="Patrick Marber"/>
    <s v="Cate Blanchett"/>
    <s v="United Kingdom"/>
    <n v="15000000"/>
    <n v="49814392"/>
    <n v="4961749.7169960467"/>
    <n v="0.69888220255704414"/>
    <s v="Fox Searchlight Pictures"/>
    <n v="92"/>
  </r>
  <r>
    <s v="Paris, je t'aime"/>
    <x v="0"/>
    <x v="3"/>
    <n v="201.6"/>
    <x v="26"/>
    <s v="June 15, 2007 (United States)"/>
    <x v="13"/>
    <n v="71000"/>
    <s v="Directors"/>
    <s v="Tristan CarnÃ©"/>
    <s v="Juliette Binoche"/>
    <s v="France"/>
    <n v="13000000"/>
    <n v="17471727"/>
    <n v="1740266.8790513834"/>
    <n v="0.25594075502667823"/>
    <s v="Victoires International"/>
    <n v="120"/>
  </r>
  <r>
    <s v="Volver"/>
    <x v="0"/>
    <x v="3"/>
    <n v="201.6"/>
    <x v="26"/>
    <s v="January 26, 2007 (United States)"/>
    <x v="37"/>
    <n v="97000"/>
    <s v="Pedro AlmodÃ³var"/>
    <s v="Pedro AlmodÃ³var"/>
    <s v="PenÃ©lope Cruz"/>
    <s v="Spain"/>
    <m/>
    <n v="85585177"/>
    <n v="8524689.5667984188"/>
    <n v="1"/>
    <s v="Canal+ EspaÃ±a"/>
    <n v="121"/>
  </r>
  <r>
    <s v="Seraphim Falls"/>
    <x v="0"/>
    <x v="2"/>
    <n v="201.6"/>
    <x v="26"/>
    <s v="April 13, 2007 (Taiwan)"/>
    <x v="17"/>
    <n v="30000"/>
    <s v="David Von Ancken"/>
    <s v="David Von Ancken"/>
    <s v="Pierce Brosnan"/>
    <s v="United States"/>
    <n v="18000000"/>
    <n v="1220058"/>
    <n v="121523.56363636363"/>
    <n v="-13.753396969652263"/>
    <s v="Icon Productions"/>
    <n v="115"/>
  </r>
  <r>
    <s v="Invincible"/>
    <x v="1"/>
    <x v="5"/>
    <n v="201.6"/>
    <x v="26"/>
    <s v="August 25, 2006 (United States)"/>
    <x v="12"/>
    <n v="68000"/>
    <s v="Ericson Core"/>
    <s v="Brad Gann"/>
    <s v="Mark Wahlberg"/>
    <s v="United States"/>
    <n v="40000000"/>
    <n v="58480828"/>
    <n v="5824967.8482213439"/>
    <n v="0.31601515628335497"/>
    <s v="Walt Disney Pictures"/>
    <n v="105"/>
  </r>
  <r>
    <s v="Firewall"/>
    <x v="8"/>
    <x v="2"/>
    <n v="201.6"/>
    <x v="26"/>
    <s v="February 10, 2006 (United States)"/>
    <x v="1"/>
    <n v="57000"/>
    <s v="Richard Loncraine"/>
    <s v="Joe Forte"/>
    <s v="Harrison Ford"/>
    <s v="United States"/>
    <n v="50000000"/>
    <n v="82751189"/>
    <n v="8242410.9201581022"/>
    <n v="0.39577907454598626"/>
    <s v="Warner Bros."/>
    <n v="105"/>
  </r>
  <r>
    <s v="The Exterminating Angels"/>
    <x v="4"/>
    <x v="0"/>
    <n v="201.6"/>
    <x v="26"/>
    <s v="September 13, 2006 (France)"/>
    <x v="20"/>
    <n v="3100"/>
    <s v="Jean-Claude Brisseau"/>
    <s v="Jean-Claude Brisseau"/>
    <s v="FrÃ©dÃ©ric van den Driessche"/>
    <s v="France"/>
    <m/>
    <n v="154210"/>
    <n v="15360.047430830038"/>
    <n v="1"/>
    <s v="TS Productions"/>
    <n v="100"/>
  </r>
  <r>
    <s v="Hatchet"/>
    <x v="0"/>
    <x v="3"/>
    <n v="201.6"/>
    <x v="26"/>
    <s v="April 2, 2010 (Italy)"/>
    <x v="46"/>
    <n v="30000"/>
    <s v="Adam Green"/>
    <s v="Adam Green"/>
    <s v="Kane Hodder"/>
    <s v="United States"/>
    <n v="1500000"/>
    <n v="208550"/>
    <n v="20772.569169960472"/>
    <n v="-6.1925197794293938"/>
    <s v="ArieScope Pictures"/>
    <n v="93"/>
  </r>
  <r>
    <s v="We Are Marshall"/>
    <x v="1"/>
    <x v="0"/>
    <n v="201.6"/>
    <x v="26"/>
    <s v="December 22, 2006 (United States)"/>
    <x v="12"/>
    <n v="59000"/>
    <s v="McG"/>
    <s v="Jamie Linden"/>
    <s v="Matthew McConaughey"/>
    <s v="United States"/>
    <n v="65000000"/>
    <n v="43545364"/>
    <n v="4337324.7936758893"/>
    <n v="-0.49269621445809936"/>
    <s v="Warner Bros."/>
    <n v="131"/>
  </r>
  <r>
    <s v="Just My Luck"/>
    <x v="8"/>
    <x v="3"/>
    <n v="201.6"/>
    <x v="26"/>
    <s v="May 12, 2006 (United States)"/>
    <x v="20"/>
    <n v="55000"/>
    <s v="Donald Petrie"/>
    <s v="I. Marlene King"/>
    <s v="Lindsay Lohan"/>
    <s v="United States"/>
    <n v="28000000"/>
    <n v="38159905"/>
    <n v="3800907.5335968379"/>
    <n v="0.26624555276015494"/>
    <s v="New Regency Productions"/>
    <n v="103"/>
  </r>
  <r>
    <s v="Madea's Family Reunion"/>
    <x v="8"/>
    <x v="3"/>
    <n v="201.6"/>
    <x v="26"/>
    <s v="February 24, 2006 (United States)"/>
    <x v="11"/>
    <n v="11000"/>
    <s v="Tyler Perry"/>
    <s v="Tyler Perry"/>
    <s v="Tyler Perry"/>
    <s v="United States"/>
    <n v="6000000"/>
    <n v="63368939"/>
    <n v="6311846.8885375494"/>
    <n v="0.90531638852277452"/>
    <s v="Lions Gate Films"/>
    <n v="107"/>
  </r>
  <r>
    <s v="The Marine"/>
    <x v="8"/>
    <x v="2"/>
    <n v="201.6"/>
    <x v="26"/>
    <s v="October 13, 2006 (United States)"/>
    <x v="32"/>
    <n v="33000"/>
    <s v="John Bonito"/>
    <s v="Michelle Gallagher"/>
    <s v="John Cena"/>
    <s v="United States"/>
    <n v="20000000"/>
    <n v="22165608"/>
    <n v="2207799.6901185769"/>
    <n v="9.7701267657535049E-2"/>
    <s v="Twentieth Century Fox"/>
    <n v="92"/>
  </r>
  <r>
    <s v="The Painted Veil"/>
    <x v="8"/>
    <x v="0"/>
    <n v="201.6"/>
    <x v="26"/>
    <s v="January 19, 2007 (United States)"/>
    <x v="24"/>
    <n v="90000"/>
    <s v="John Curran"/>
    <s v="Ron Nyswaner"/>
    <s v="Naomi Watts"/>
    <s v="China"/>
    <n v="19400000"/>
    <n v="26910847"/>
    <n v="2680448.0015810276"/>
    <n v="0.27910110001368593"/>
    <s v="WIP"/>
    <n v="125"/>
  </r>
  <r>
    <s v="Let's Go to Prison"/>
    <x v="0"/>
    <x v="3"/>
    <n v="201.6"/>
    <x v="26"/>
    <s v="November 17, 2006 (United States)"/>
    <x v="22"/>
    <n v="24000"/>
    <s v="Bob Odenkirk"/>
    <s v="Robert Ben Garant"/>
    <s v="Dax Shepard"/>
    <s v="United States"/>
    <m/>
    <n v="4630045"/>
    <n v="461174.44268774701"/>
    <n v="1"/>
    <s v="Carsey-Werner Company"/>
    <n v="84"/>
  </r>
  <r>
    <s v="Ultraviolet"/>
    <x v="8"/>
    <x v="2"/>
    <n v="201.6"/>
    <x v="26"/>
    <s v="March 3, 2006 (United States)"/>
    <x v="44"/>
    <n v="80000"/>
    <s v="Kurt Wimmer"/>
    <s v="Kurt Wimmer"/>
    <s v="Milla Jovovich"/>
    <s v="United States"/>
    <n v="30000000"/>
    <n v="31070211"/>
    <n v="3094740.3841897231"/>
    <n v="3.4444922179640174E-2"/>
    <s v="Screen Gems"/>
    <n v="88"/>
  </r>
  <r>
    <s v="Factory Girl"/>
    <x v="0"/>
    <x v="5"/>
    <n v="201.6"/>
    <x v="26"/>
    <s v="February 16, 2007 (United States)"/>
    <x v="5"/>
    <n v="21000"/>
    <s v="George Hickenlooper"/>
    <s v="Captain Mauzner"/>
    <s v="Sienna Miller"/>
    <s v="United States"/>
    <n v="7000000"/>
    <n v="3572632"/>
    <n v="355851.09249011858"/>
    <n v="-0.95933978086743887"/>
    <s v="The Weinstein Company"/>
    <n v="90"/>
  </r>
  <r>
    <s v="Akeelah and the Bee"/>
    <x v="1"/>
    <x v="0"/>
    <n v="201.6"/>
    <x v="26"/>
    <s v="April 28, 2006 (United States)"/>
    <x v="34"/>
    <n v="19000"/>
    <s v="Doug Atchison"/>
    <s v="Doug Atchison"/>
    <s v="Angela Bassett"/>
    <s v="United States"/>
    <n v="8000000"/>
    <n v="18948425"/>
    <n v="1887353.0039525691"/>
    <n v="0.57780132121799044"/>
    <s v="Out of the Blue... Entertainment"/>
    <n v="112"/>
  </r>
  <r>
    <s v="Sixty Six"/>
    <x v="8"/>
    <x v="5"/>
    <n v="201.6"/>
    <x v="26"/>
    <s v="November 3, 2006 (United Kingdom)"/>
    <x v="17"/>
    <n v="2900"/>
    <s v="Paul Weiland"/>
    <s v="Peter Straughan"/>
    <s v="Charlie Clark"/>
    <s v="France"/>
    <m/>
    <n v="1930133"/>
    <n v="192250.40158102766"/>
    <n v="1"/>
    <s v="Universal Pictures"/>
    <n v="93"/>
  </r>
  <r>
    <s v="The Ultimate Gift"/>
    <x v="1"/>
    <x v="0"/>
    <n v="201.6"/>
    <x v="26"/>
    <s v="March 9, 2007 (United States)"/>
    <x v="4"/>
    <n v="18000"/>
    <s v="Michael O. Sajbel"/>
    <s v="Cheryl McKay"/>
    <s v="Drew Fuller"/>
    <s v="United States"/>
    <m/>
    <n v="3438735"/>
    <n v="342514.31620553357"/>
    <n v="1"/>
    <s v="The Ultimate Gift LLC"/>
    <n v="114"/>
  </r>
  <r>
    <s v="Barnyard"/>
    <x v="1"/>
    <x v="10"/>
    <n v="201.6"/>
    <x v="26"/>
    <s v="August 4, 2006 (United States)"/>
    <x v="41"/>
    <n v="29000"/>
    <s v="Steve Oedekerk"/>
    <s v="Steve Oedekerk"/>
    <s v="Kevin James"/>
    <s v="United States"/>
    <n v="51000000"/>
    <n v="116755080"/>
    <n v="11629359.747035572"/>
    <n v="0.56318817134123844"/>
    <s v="O Entertainment"/>
    <n v="90"/>
  </r>
  <r>
    <s v="Arthur and the Invisibles"/>
    <x v="1"/>
    <x v="10"/>
    <n v="201.6"/>
    <x v="26"/>
    <s v="January 12, 2007 (United States)"/>
    <x v="22"/>
    <n v="34000"/>
    <s v="Luc Besson"/>
    <s v="CÃ©line Garcia"/>
    <s v="Freddie Highmore"/>
    <s v="France"/>
    <n v="86000000"/>
    <n v="108605609"/>
    <n v="10817633.781818181"/>
    <n v="0.20814402873059715"/>
    <s v="EuropaCorp"/>
    <n v="94"/>
  </r>
  <r>
    <s v="Zoom"/>
    <x v="1"/>
    <x v="2"/>
    <n v="201.6"/>
    <x v="26"/>
    <s v="August 11, 2006 (United States)"/>
    <x v="44"/>
    <n v="19000"/>
    <s v="Peter Hewitt"/>
    <s v="Adam Rifkin"/>
    <s v="Tim Allen"/>
    <s v="United States"/>
    <n v="35000000"/>
    <n v="12506362"/>
    <n v="1245692.9739130435"/>
    <n v="-1.7985756369438211"/>
    <s v="Revolution Studios"/>
    <n v="83"/>
  </r>
  <r>
    <s v="Eight Below"/>
    <x v="1"/>
    <x v="1"/>
    <n v="201.6"/>
    <x v="26"/>
    <s v="February 17, 2006 (United States)"/>
    <x v="4"/>
    <n v="62000"/>
    <s v="Frank Marshall"/>
    <s v="David DiGilio"/>
    <s v="Paul Walker"/>
    <s v="United States"/>
    <n v="40000000"/>
    <n v="120455994"/>
    <n v="11997988.335177865"/>
    <n v="0.66792852168070604"/>
    <s v="Walt Disney Pictures"/>
    <n v="120"/>
  </r>
  <r>
    <s v="Curse of the Golden Flower"/>
    <x v="0"/>
    <x v="2"/>
    <n v="201.6"/>
    <x v="26"/>
    <s v="January 12, 2007 (United States)"/>
    <x v="9"/>
    <n v="43000"/>
    <s v="Yimou Zhang"/>
    <s v="Zhihong Bian"/>
    <s v="Chow Yun-Fat"/>
    <s v="Hong Kong"/>
    <n v="45000000"/>
    <n v="78568977"/>
    <n v="7825842.7683794461"/>
    <n v="0.42725485658289786"/>
    <s v="Film Partner International"/>
    <n v="114"/>
  </r>
  <r>
    <s v="Reprise"/>
    <x v="0"/>
    <x v="0"/>
    <n v="201.6"/>
    <x v="26"/>
    <s v="September 8, 2006 (Norway)"/>
    <x v="4"/>
    <n v="9800"/>
    <s v="Joachim Trier"/>
    <s v="Joachim Trier"/>
    <s v="Anders Danielsen Lie"/>
    <s v="Norway"/>
    <m/>
    <n v="1297260"/>
    <n v="129213.2490118577"/>
    <n v="1"/>
    <s v="4 1/2 Film"/>
    <n v="105"/>
  </r>
  <r>
    <s v="Date Movie"/>
    <x v="8"/>
    <x v="3"/>
    <n v="201.6"/>
    <x v="26"/>
    <s v="February 17, 2006 (United States)"/>
    <x v="70"/>
    <n v="58000"/>
    <s v="Aaron Seltzer"/>
    <s v="Jason Friedberg"/>
    <s v="Alyson Hannigan"/>
    <s v="United States"/>
    <n v="20000000"/>
    <n v="85749034"/>
    <n v="8541010.5011857711"/>
    <n v="0.76676122089025511"/>
    <s v="New Regency Productions"/>
    <n v="83"/>
  </r>
  <r>
    <s v="Flyboys"/>
    <x v="8"/>
    <x v="2"/>
    <n v="201.6"/>
    <x v="26"/>
    <s v="September 22, 2006 (United States)"/>
    <x v="16"/>
    <n v="42000"/>
    <s v="Tony Bill"/>
    <s v="Phil Sears"/>
    <s v="James Franco"/>
    <s v="United Kingdom"/>
    <n v="60000000"/>
    <n v="17858059"/>
    <n v="1778747.3786561263"/>
    <n v="-2.3598276274034036"/>
    <s v="Electric Entertainment"/>
    <n v="140"/>
  </r>
  <r>
    <s v="Find Me Guilty"/>
    <x v="0"/>
    <x v="5"/>
    <n v="201.6"/>
    <x v="26"/>
    <s v="March 17, 2006 (United States)"/>
    <x v="9"/>
    <n v="33000"/>
    <s v="Sidney Lumet"/>
    <s v="Sidney Lumet"/>
    <s v="Vin Diesel"/>
    <s v="Germany"/>
    <n v="13000000"/>
    <n v="2636637"/>
    <n v="262621.55098814226"/>
    <n v="-3.9305232385042008"/>
    <s v="Yari Film Group Releasing"/>
    <n v="125"/>
  </r>
  <r>
    <s v="You, Me and Dupree"/>
    <x v="8"/>
    <x v="3"/>
    <n v="201.6"/>
    <x v="26"/>
    <s v="July 14, 2006 (United States)"/>
    <x v="41"/>
    <n v="79000"/>
    <s v="Anthony Russo"/>
    <s v="Michael LeSieur"/>
    <s v="Kate Hudson"/>
    <s v="United States"/>
    <n v="54000000"/>
    <n v="130628903"/>
    <n v="13011258.322529644"/>
    <n v="0.58661522251319831"/>
    <s v="Universal Pictures"/>
    <n v="110"/>
  </r>
  <r>
    <s v="Curious George"/>
    <x v="2"/>
    <x v="10"/>
    <n v="201.6"/>
    <x v="26"/>
    <s v="February 10, 2006 (United States)"/>
    <x v="16"/>
    <n v="16000"/>
    <s v="Matthew O'Callaghan"/>
    <s v="Ken Kaufman"/>
    <s v="Will Ferrell"/>
    <s v="United States"/>
    <n v="50000000"/>
    <n v="69865924"/>
    <n v="6958977.4102766793"/>
    <n v="0.28434353777386528"/>
    <s v="Imagine Entertainment"/>
    <n v="87"/>
  </r>
  <r>
    <s v="Tales from Earthsea"/>
    <x v="8"/>
    <x v="10"/>
    <n v="201.6"/>
    <x v="26"/>
    <s v="July 29, 2006 (Japan)"/>
    <x v="5"/>
    <n v="37000"/>
    <s v="GorÃ´ Miyazaki"/>
    <s v="Ursula K. Le Guin"/>
    <s v="Timothy Dalton"/>
    <s v="Japan"/>
    <m/>
    <n v="68673762"/>
    <n v="6840232.4205533592"/>
    <n v="1"/>
    <s v="Buena Vista Home Entertainment"/>
    <n v="115"/>
  </r>
  <r>
    <s v="Flicka"/>
    <x v="1"/>
    <x v="1"/>
    <n v="201.6"/>
    <x v="26"/>
    <s v="October 20, 2006 (United States)"/>
    <x v="10"/>
    <n v="7600"/>
    <s v="Michael Mayer"/>
    <s v="Mark Rosenthal"/>
    <s v="Alison Lohman"/>
    <s v="United States"/>
    <n v="15000000"/>
    <n v="21893591"/>
    <n v="2180705.5067193676"/>
    <n v="0.31486799036302449"/>
    <s v="Fox 2000 Pictures"/>
    <n v="95"/>
  </r>
  <r>
    <s v="After the Wedding"/>
    <x v="0"/>
    <x v="0"/>
    <n v="201.6"/>
    <x v="26"/>
    <s v="May 11, 2007 (United States)"/>
    <x v="3"/>
    <n v="33000"/>
    <s v="Susanne Bier"/>
    <s v="Susanne Bier"/>
    <s v="Mads Mikkelsen"/>
    <s v="Denmark"/>
    <m/>
    <n v="11632723"/>
    <n v="1158674.3857707509"/>
    <n v="1"/>
    <s v="Zentropa Entertainments"/>
    <n v="120"/>
  </r>
  <r>
    <s v="Glory Road"/>
    <x v="1"/>
    <x v="5"/>
    <n v="201.6"/>
    <x v="26"/>
    <s v="January 13, 2006 (United States)"/>
    <x v="13"/>
    <n v="44000"/>
    <s v="James Gartner"/>
    <s v="Christopher Cleveland"/>
    <s v="Josh Lucas"/>
    <s v="United States"/>
    <m/>
    <n v="42938449"/>
    <n v="4276873.1810276676"/>
    <n v="1"/>
    <s v="Walt Disney Pictures"/>
    <n v="118"/>
  </r>
  <r>
    <s v="Black Christmas"/>
    <x v="0"/>
    <x v="4"/>
    <n v="201.6"/>
    <x v="26"/>
    <s v="December 25, 2006 (United States)"/>
    <x v="26"/>
    <n v="25000"/>
    <s v="Glen Morgan"/>
    <s v="Glen Morgan"/>
    <s v="Michelle Trachtenberg"/>
    <s v="Canada"/>
    <n v="9000000"/>
    <n v="21510851"/>
    <n v="2142582.7873517787"/>
    <n v="0.58160651105807015"/>
    <s v="Dimension Films"/>
    <n v="95"/>
  </r>
  <r>
    <s v="Wristcutters: A Love Story"/>
    <x v="0"/>
    <x v="3"/>
    <n v="201.6"/>
    <x v="26"/>
    <s v="November 2, 2007 (United States)"/>
    <x v="4"/>
    <n v="54000"/>
    <s v="Goran Dukic"/>
    <s v="Goran Dukic"/>
    <s v="Patrick Fugit"/>
    <s v="United States"/>
    <n v="1000000"/>
    <n v="454026"/>
    <n v="45223.143083003946"/>
    <n v="-1.202517036469277"/>
    <s v="No Matter Pictures"/>
    <n v="88"/>
  </r>
  <r>
    <s v="See No Evil"/>
    <x v="0"/>
    <x v="2"/>
    <n v="201.6"/>
    <x v="26"/>
    <s v="May 19, 2006 (United States)"/>
    <x v="27"/>
    <n v="26000"/>
    <s v="Gregory Dark"/>
    <s v="Dan Madigan"/>
    <s v="Glenn Jacobs"/>
    <s v="United States"/>
    <n v="8000000"/>
    <n v="18707966"/>
    <n v="1863402.1470355729"/>
    <n v="0.57237467718297119"/>
    <s v="World Wrestling Entertainment (WWE)"/>
    <n v="84"/>
  </r>
  <r>
    <s v="Last Holiday"/>
    <x v="8"/>
    <x v="3"/>
    <n v="201.6"/>
    <x v="26"/>
    <s v="January 13, 2006 (United States)"/>
    <x v="16"/>
    <n v="30000"/>
    <s v="Wayne Wang"/>
    <s v="Jeffrey Price"/>
    <s v="Queen Latifah"/>
    <s v="United States"/>
    <n v="45000000"/>
    <n v="43451846"/>
    <n v="4328009.9573122524"/>
    <n v="-3.5629188228274579E-2"/>
    <s v="Last Holiday Productions"/>
    <n v="112"/>
  </r>
  <r>
    <s v="Friends with Money"/>
    <x v="0"/>
    <x v="3"/>
    <n v="201.6"/>
    <x v="26"/>
    <s v="April 21, 2006 (United States)"/>
    <x v="1"/>
    <n v="29000"/>
    <s v="Nicole Holofcener"/>
    <s v="Nicole Holofcener"/>
    <s v="Jennifer Aniston"/>
    <s v="United States"/>
    <n v="6500000"/>
    <n v="18245244"/>
    <n v="1817312.8411067193"/>
    <n v="0.64374277482942954"/>
    <s v="This Is That Productions"/>
    <n v="88"/>
  </r>
  <r>
    <s v="All the King's Men"/>
    <x v="8"/>
    <x v="0"/>
    <n v="201.6"/>
    <x v="26"/>
    <s v="September 22, 2006 (United States)"/>
    <x v="19"/>
    <n v="24000"/>
    <s v="Steven Zaillian"/>
    <s v="Steven Zaillian"/>
    <s v="Sean Penn"/>
    <s v="Germany"/>
    <n v="55000000"/>
    <n v="9451623"/>
    <n v="941426.48063241097"/>
    <n v="-4.8191064116713074"/>
    <s v="Columbia Pictures"/>
    <n v="128"/>
  </r>
  <r>
    <s v="Hollywoodland"/>
    <x v="0"/>
    <x v="5"/>
    <n v="201.6"/>
    <x v="26"/>
    <s v="September 8, 2006 (United States)"/>
    <x v="16"/>
    <n v="33000"/>
    <s v="Allen Coulter"/>
    <s v="Paul Bernbaum"/>
    <s v="Adrien Brody"/>
    <s v="United States"/>
    <n v="28000000"/>
    <n v="16800438"/>
    <n v="1673403.3106719367"/>
    <n v="-0.66662321541855041"/>
    <s v="Focus Features"/>
    <n v="126"/>
  </r>
  <r>
    <s v="OSS 117: Cairo, Nest of Spies"/>
    <x v="4"/>
    <x v="2"/>
    <n v="201.6"/>
    <x v="26"/>
    <s v="May 9, 2008 (United States)"/>
    <x v="12"/>
    <n v="19000"/>
    <s v="Michel Hazanavicius"/>
    <s v="Jean-FranÃ§ois Halin"/>
    <s v="Jean Dujardin"/>
    <s v="France"/>
    <m/>
    <n v="23055884"/>
    <n v="2296475.4023715411"/>
    <n v="1"/>
    <s v="Gaumont"/>
    <n v="99"/>
  </r>
  <r>
    <s v="ATL"/>
    <x v="8"/>
    <x v="3"/>
    <n v="201.6"/>
    <x v="26"/>
    <s v="March 31, 2006 (United States)"/>
    <x v="19"/>
    <n v="11000"/>
    <s v="Chris Robinson"/>
    <s v="Tina Gordon"/>
    <s v="T.I."/>
    <s v="United States"/>
    <n v="20000000"/>
    <n v="21170563"/>
    <n v="2108688.4885375495"/>
    <n v="5.5292010892672057E-2"/>
    <s v="Sweet Tea Pictures LLC"/>
    <n v="105"/>
  </r>
  <r>
    <s v="Stormbreaker"/>
    <x v="1"/>
    <x v="2"/>
    <n v="201.6"/>
    <x v="26"/>
    <s v="October 13, 2006 (United States)"/>
    <x v="27"/>
    <n v="24000"/>
    <s v="Geoffrey Sax"/>
    <s v="Anthony Horowitz"/>
    <s v="Alex Pettyfer"/>
    <s v="United Kingdom"/>
    <m/>
    <n v="23937870"/>
    <n v="2384325.3913043477"/>
    <n v="1"/>
    <s v="Samuelson Productions"/>
    <n v="93"/>
  </r>
  <r>
    <s v="Fearless"/>
    <x v="8"/>
    <x v="2"/>
    <n v="201.6"/>
    <x v="26"/>
    <s v="September 22, 2006 (United States)"/>
    <x v="37"/>
    <n v="74000"/>
    <s v="Ronny Yu"/>
    <s v="Chris Chow"/>
    <s v="Jet Li"/>
    <s v="China"/>
    <m/>
    <n v="68072848"/>
    <n v="6780378.5359683791"/>
    <n v="1"/>
    <s v="Golden Harvest Company"/>
    <n v="104"/>
  </r>
  <r>
    <s v="Behind the Mask: The Rise of Leslie Vernon"/>
    <x v="0"/>
    <x v="3"/>
    <n v="201.6"/>
    <x v="26"/>
    <s v="October 13, 2006 (United States)"/>
    <x v="17"/>
    <n v="22000"/>
    <s v="Scott Glosserman"/>
    <s v="Scott Glosserman"/>
    <s v="Nathan Baesel"/>
    <s v="United States"/>
    <m/>
    <n v="69136"/>
    <n v="6886.2735177865607"/>
    <n v="1"/>
    <s v="Glen Echo Entertainment"/>
    <n v="92"/>
  </r>
  <r>
    <s v="Bobby"/>
    <x v="0"/>
    <x v="5"/>
    <n v="201.6"/>
    <x v="26"/>
    <s v="November 23, 2006 (United States)"/>
    <x v="9"/>
    <n v="41000"/>
    <s v="Emilio Estevez"/>
    <s v="Emilio Estevez"/>
    <s v="Anthony Hopkins"/>
    <s v="United States"/>
    <n v="14000000"/>
    <n v="20718608"/>
    <n v="2063671.6268774702"/>
    <n v="0.32427892839132821"/>
    <s v="The Weinstein Company"/>
    <n v="117"/>
  </r>
  <r>
    <s v="Half Nelson"/>
    <x v="0"/>
    <x v="0"/>
    <n v="201.6"/>
    <x v="26"/>
    <s v="September 22, 2006 (United States)"/>
    <x v="13"/>
    <n v="85000"/>
    <s v="Ryan Fleck"/>
    <s v="Ryan Fleck"/>
    <s v="Ryan Gosling"/>
    <s v="United States"/>
    <n v="700000"/>
    <n v="4660481"/>
    <n v="464206.01264822134"/>
    <n v="0.8498009111076732"/>
    <s v="Hunting Lane Films"/>
    <n v="106"/>
  </r>
  <r>
    <s v="The Wild"/>
    <x v="2"/>
    <x v="10"/>
    <n v="201.6"/>
    <x v="26"/>
    <s v="April 14, 2006 (United States)"/>
    <x v="33"/>
    <n v="25000"/>
    <s v="Steve 'Spaz' Williams"/>
    <s v="Ed Decter"/>
    <s v="Kiefer Sutherland"/>
    <s v="Canada"/>
    <n v="80000000"/>
    <n v="102338515"/>
    <n v="10193401.494071146"/>
    <n v="0.21828062484588526"/>
    <s v="C.O.R.E. Feature Animation"/>
    <n v="82"/>
  </r>
  <r>
    <s v="Infamous"/>
    <x v="0"/>
    <x v="5"/>
    <n v="201.6"/>
    <x v="26"/>
    <s v="October 13, 2006 (United States)"/>
    <x v="12"/>
    <n v="17000"/>
    <s v="Douglas McGrath"/>
    <s v="Douglas McGrath"/>
    <s v="Toby Jones"/>
    <s v="United States"/>
    <n v="13000000"/>
    <n v="2689799"/>
    <n v="267916.73833992094"/>
    <n v="-3.8330748877518359"/>
    <s v="Warner Independent Pictures (WIP)"/>
    <n v="110"/>
  </r>
  <r>
    <s v="Black Sheep"/>
    <x v="4"/>
    <x v="3"/>
    <n v="201.6"/>
    <x v="26"/>
    <s v="March 29, 2007 (New Zealand)"/>
    <x v="1"/>
    <n v="40000"/>
    <s v="Jonathan King"/>
    <s v="Jonathan King"/>
    <s v="Oliver Driver"/>
    <s v="New Zealand"/>
    <m/>
    <n v="4947717"/>
    <n v="492816.08063241106"/>
    <n v="1"/>
    <s v="New Zealand Film Commission"/>
    <n v="87"/>
  </r>
  <r>
    <s v="Take the Lead"/>
    <x v="8"/>
    <x v="0"/>
    <n v="201.6"/>
    <x v="26"/>
    <s v="April 7, 2006 (United States)"/>
    <x v="14"/>
    <n v="25000"/>
    <s v="Liz Friedlander"/>
    <s v="Dianne Houston"/>
    <s v="Antonio Banderas"/>
    <s v="United States"/>
    <n v="30000000"/>
    <n v="66500090"/>
    <n v="6623724.3794466397"/>
    <n v="0.54887279099923025"/>
    <s v="New Line Cinema"/>
    <n v="118"/>
  </r>
  <r>
    <s v="Gridiron Gang"/>
    <x v="8"/>
    <x v="5"/>
    <n v="201.6"/>
    <x v="26"/>
    <s v="September 15, 2006 (United States)"/>
    <x v="15"/>
    <n v="58000"/>
    <s v="Phil Joanou"/>
    <s v="Jeff Maguire"/>
    <s v="Dwayne Johnson"/>
    <s v="United States"/>
    <n v="30000000"/>
    <n v="41480851"/>
    <n v="4131689.5067193671"/>
    <n v="0.27677472190722413"/>
    <s v="Columbia Pictures Industries"/>
    <n v="125"/>
  </r>
  <r>
    <s v="The Ant Bully"/>
    <x v="1"/>
    <x v="10"/>
    <n v="201.6"/>
    <x v="26"/>
    <s v="July 28, 2006 (United States)"/>
    <x v="1"/>
    <n v="38000"/>
    <s v="John A. Davis"/>
    <s v="John A. Davis"/>
    <s v="Paul Giamatti"/>
    <s v="United States"/>
    <n v="50000000"/>
    <n v="55181129"/>
    <n v="5496302.1770750983"/>
    <n v="9.3893131472536556E-2"/>
    <s v="Warner Bros."/>
    <n v="88"/>
  </r>
  <r>
    <s v="Fur: an Imaginary Portrait of Diane Arbus"/>
    <x v="0"/>
    <x v="5"/>
    <n v="201.6"/>
    <x v="26"/>
    <s v="October 20, 2006 (Italy)"/>
    <x v="5"/>
    <n v="15000"/>
    <s v="Steven Shainberg"/>
    <s v="Erin Cressida Wilson"/>
    <s v="Nicole Kidman"/>
    <s v="United States"/>
    <n v="16800000"/>
    <n v="2312717"/>
    <n v="230357.58260869564"/>
    <n v="-6.2641832096188166"/>
    <s v="Pressman Film"/>
    <n v="122"/>
  </r>
  <r>
    <s v="Rang De Basanti"/>
    <x v="4"/>
    <x v="3"/>
    <n v="201.6"/>
    <x v="26"/>
    <s v="January 26, 2006 (United States)"/>
    <x v="31"/>
    <n v="115000"/>
    <s v="Rakeysh Omprakash Mehra"/>
    <s v="Renzil D'Silva"/>
    <s v="Aamir Khan"/>
    <s v="India"/>
    <m/>
    <n v="10800778"/>
    <n v="1075808.7177865612"/>
    <n v="1"/>
    <s v="ROMP"/>
    <n v="167"/>
  </r>
  <r>
    <s v="Peaceful Warrior"/>
    <x v="8"/>
    <x v="0"/>
    <n v="201.6"/>
    <x v="26"/>
    <s v="June 23, 2006 (United States)"/>
    <x v="4"/>
    <n v="27000"/>
    <s v="Victor Salva"/>
    <s v="Kevin Bernhardt"/>
    <s v="Scott Mechlowicz"/>
    <s v="United States"/>
    <n v="10000000"/>
    <n v="4326927"/>
    <n v="430982.45217391301"/>
    <n v="-1.3111090157056036"/>
    <s v="DEJ Productions"/>
    <n v="120"/>
  </r>
  <r>
    <s v="The Santa Clause 3: The Escape Clause"/>
    <x v="2"/>
    <x v="1"/>
    <n v="201.6"/>
    <x v="26"/>
    <s v="November 3, 2006 (United States)"/>
    <x v="25"/>
    <n v="34000"/>
    <s v="Michael Lembeck"/>
    <s v="Ed Decter"/>
    <s v="Tim Allen"/>
    <s v="United States"/>
    <n v="12000000"/>
    <n v="110768122"/>
    <n v="11033030.333596837"/>
    <n v="0.89166558226923809"/>
    <s v="Walt Disney Pictures"/>
    <n v="92"/>
  </r>
  <r>
    <s v="Miss Potter"/>
    <x v="1"/>
    <x v="5"/>
    <n v="201.6"/>
    <x v="26"/>
    <s v="March 9, 2007 (United States)"/>
    <x v="9"/>
    <n v="28000"/>
    <s v="Chris Noonan"/>
    <s v="Richard Maltby Jr."/>
    <s v="RenÃ©e Zellweger"/>
    <s v="United Kingdom"/>
    <n v="30000000"/>
    <n v="35078241"/>
    <n v="3493959.1826086952"/>
    <n v="0.14476897516041354"/>
    <s v="Phoenix Pictures"/>
    <n v="88"/>
  </r>
  <r>
    <s v="Big Momma's House 2"/>
    <x v="8"/>
    <x v="3"/>
    <n v="201.6"/>
    <x v="26"/>
    <s v="January 27, 2006 (United States)"/>
    <x v="25"/>
    <n v="41000"/>
    <s v="John Whitesell"/>
    <s v="Don Rhymer"/>
    <s v="Martin Lawrence"/>
    <s v="United States"/>
    <n v="40000000"/>
    <n v="141522961"/>
    <n v="14096358.170750987"/>
    <n v="0.71736035115884833"/>
    <s v="Twentieth Century Fox"/>
    <n v="99"/>
  </r>
  <r>
    <s v="Pulse"/>
    <x v="8"/>
    <x v="4"/>
    <n v="201.6"/>
    <x v="26"/>
    <s v="August 11, 2006 (United States)"/>
    <x v="25"/>
    <n v="28000"/>
    <s v="Jim Sonzero"/>
    <s v="Kiyoshi Kurosawa"/>
    <s v="Kristen Bell"/>
    <s v="United States"/>
    <n v="20500000"/>
    <n v="29907685"/>
    <n v="2978947.2806324107"/>
    <n v="0.3145574456866187"/>
    <s v="Dimension Films"/>
    <n v="90"/>
  </r>
  <r>
    <s v="The Last Kiss"/>
    <x v="0"/>
    <x v="3"/>
    <n v="201.6"/>
    <x v="26"/>
    <s v="September 15, 2006 (United States)"/>
    <x v="5"/>
    <n v="41000"/>
    <s v="Tony Goldwyn"/>
    <s v="Paul Haggis"/>
    <s v="Zach Braff"/>
    <s v="United States"/>
    <n v="20000000"/>
    <n v="15852401"/>
    <n v="1578974.3288537548"/>
    <n v="-0.26163853664817083"/>
    <s v="Lakeshore Entertainment"/>
    <n v="104"/>
  </r>
  <r>
    <s v="The Foot Fist Way"/>
    <x v="0"/>
    <x v="3"/>
    <n v="201.6"/>
    <x v="26"/>
    <s v="September 26, 2008 (United Kingdom)"/>
    <x v="21"/>
    <n v="12000"/>
    <s v="Jody Hill"/>
    <s v="Ben Best"/>
    <s v="Danny McBride"/>
    <s v="United States"/>
    <m/>
    <n v="245292"/>
    <n v="24432.246640316203"/>
    <n v="1"/>
    <s v="MTV Films"/>
    <n v="85"/>
  </r>
  <r>
    <s v="The Astronaut Farmer"/>
    <x v="1"/>
    <x v="1"/>
    <n v="201.6"/>
    <x v="26"/>
    <s v="February 23, 2007 (United States)"/>
    <x v="21"/>
    <n v="22000"/>
    <s v="Michael Polish"/>
    <s v="Mark Polish"/>
    <s v="Billy Bob Thornton"/>
    <s v="United States"/>
    <n v="13000000"/>
    <n v="11130889"/>
    <n v="1108689.3391304347"/>
    <n v="-0.1679210887827558"/>
    <s v="Warner Bros."/>
    <n v="104"/>
  </r>
  <r>
    <s v="Starter for 10"/>
    <x v="8"/>
    <x v="3"/>
    <n v="201.6"/>
    <x v="26"/>
    <s v="March 9, 2007 (United States)"/>
    <x v="17"/>
    <n v="22000"/>
    <s v="Tom Vaughan"/>
    <s v="David Nicholls"/>
    <s v="James McAvoy"/>
    <s v="United Kingdom"/>
    <m/>
    <n v="1736394"/>
    <n v="172953.07826086954"/>
    <n v="1"/>
    <s v="BBC Films"/>
    <n v="92"/>
  </r>
  <r>
    <s v="Mini's First Time"/>
    <x v="0"/>
    <x v="3"/>
    <n v="201.6"/>
    <x v="26"/>
    <s v="July 14, 2006 (Canada)"/>
    <x v="1"/>
    <n v="8100"/>
    <s v="Nick Guthe"/>
    <s v="Nick Guthe"/>
    <s v="Alec Baldwin"/>
    <s v="United States"/>
    <n v="6000000"/>
    <n v="156318"/>
    <n v="15570.014229249011"/>
    <n v="-37.383295589759335"/>
    <s v="Bold Films"/>
    <n v="91"/>
  </r>
  <r>
    <s v="Lonely Hearts"/>
    <x v="0"/>
    <x v="5"/>
    <n v="201.6"/>
    <x v="26"/>
    <s v="October 21, 2006 (Taiwan)"/>
    <x v="5"/>
    <n v="20000"/>
    <s v="Todd Robinson"/>
    <s v="Todd Robinson"/>
    <s v="John Travolta"/>
    <s v="Germany"/>
    <n v="18000000"/>
    <n v="2520835"/>
    <n v="251087.12252964426"/>
    <n v="-6.140491146782713"/>
    <s v="Millennium Films"/>
    <n v="108"/>
  </r>
  <r>
    <s v="A Guide to Recognizing Your Saints"/>
    <x v="0"/>
    <x v="6"/>
    <n v="201.6"/>
    <x v="26"/>
    <s v="October 13, 2006 (United States)"/>
    <x v="9"/>
    <n v="25000"/>
    <s v="Dito Montiel"/>
    <s v="Dito Montiel"/>
    <s v="Robert Downey Jr."/>
    <s v="United States"/>
    <m/>
    <n v="2035468"/>
    <n v="202742.26719367589"/>
    <n v="1"/>
    <s v="Belladonna Productions"/>
    <n v="100"/>
  </r>
  <r>
    <s v="Everyone's Hero"/>
    <x v="2"/>
    <x v="10"/>
    <n v="201.6"/>
    <x v="26"/>
    <s v="September 15, 2006 (United States)"/>
    <x v="46"/>
    <n v="8300"/>
    <s v="Colin Brady"/>
    <s v="Robert Kurtz"/>
    <s v="Jake T. Austin"/>
    <s v="Canada"/>
    <n v="35000000"/>
    <n v="16627188"/>
    <n v="1656146.7889328061"/>
    <n v="-1.1049861227286297"/>
    <s v="Arc Productions"/>
    <n v="87"/>
  </r>
  <r>
    <s v="Severance"/>
    <x v="0"/>
    <x v="3"/>
    <n v="201.6"/>
    <x v="26"/>
    <s v="August 25, 2006 (United Kingdom)"/>
    <x v="16"/>
    <n v="37000"/>
    <s v="Christopher Smith"/>
    <s v="James Moran"/>
    <s v="Danny Dyer"/>
    <s v="United Kingdom"/>
    <m/>
    <n v="5515163"/>
    <n v="549336.39367588924"/>
    <n v="1"/>
    <s v="Qwerty Films"/>
    <n v="96"/>
  </r>
  <r>
    <s v="Loving Annabelle"/>
    <x v="4"/>
    <x v="0"/>
    <n v="201.6"/>
    <x v="26"/>
    <s v="May 24, 2007 (Germany)"/>
    <x v="21"/>
    <n v="12000"/>
    <s v="Katherine Brooks"/>
    <s v="Katherine Brooks"/>
    <s v="Erin Kelly"/>
    <s v="United States"/>
    <n v="1000000"/>
    <m/>
    <n v="0"/>
    <e v="#DIV/0!"/>
    <s v="Big Easy Pictures"/>
    <n v="77"/>
  </r>
  <r>
    <s v="Kabhi Alvida Naa Kehna"/>
    <x v="4"/>
    <x v="0"/>
    <n v="201.6"/>
    <x v="26"/>
    <s v="August 11, 2006 (India)"/>
    <x v="10"/>
    <n v="19000"/>
    <s v="Karan Johar"/>
    <s v="Karan Johar"/>
    <s v="Shah Rukh Khan"/>
    <s v="India"/>
    <m/>
    <n v="25229168"/>
    <n v="2512944.7968379445"/>
    <n v="1"/>
    <s v="Dharma Productions"/>
    <n v="193"/>
  </r>
  <r>
    <s v="Old Joy"/>
    <x v="9"/>
    <x v="0"/>
    <n v="201.6"/>
    <x v="26"/>
    <s v="January 26, 2007 (United Kingdom)"/>
    <x v="8"/>
    <n v="7000"/>
    <s v="Kelly Reichardt"/>
    <s v="Jonathan Raymond"/>
    <s v="Daniel London"/>
    <s v="United States"/>
    <n v="300000"/>
    <n v="301047"/>
    <n v="29985.709090909088"/>
    <n v="3.4778622607101219E-3"/>
    <s v="Film Science"/>
    <n v="76"/>
  </r>
  <r>
    <s v="The Grudge 2"/>
    <x v="8"/>
    <x v="4"/>
    <n v="201.6"/>
    <x v="26"/>
    <s v="October 13, 2006 (United States)"/>
    <x v="27"/>
    <n v="48000"/>
    <s v="Takashi Shimizu"/>
    <s v="Stephen Susco"/>
    <s v="Amber Tamblyn"/>
    <s v="United States"/>
    <n v="20000000"/>
    <n v="70711175"/>
    <n v="7043168.418972332"/>
    <n v="0.71715927503679577"/>
    <s v="Columbia Pictures"/>
    <n v="102"/>
  </r>
  <r>
    <s v="For Your Consideration"/>
    <x v="8"/>
    <x v="3"/>
    <n v="201.6"/>
    <x v="26"/>
    <s v="November 22, 2006 (United States)"/>
    <x v="21"/>
    <n v="14000"/>
    <s v="Christopher Guest"/>
    <s v="Christopher Guest"/>
    <s v="Catherine O'Hara"/>
    <s v="United States"/>
    <n v="12000000"/>
    <n v="5925637"/>
    <n v="590221.55098814226"/>
    <n v="-1.0250987362202579"/>
    <s v="Shangri-La Entertainment"/>
    <n v="86"/>
  </r>
  <r>
    <s v="The Sentinel"/>
    <x v="8"/>
    <x v="2"/>
    <n v="201.6"/>
    <x v="26"/>
    <s v="April 21, 2006 (United States)"/>
    <x v="10"/>
    <n v="49000"/>
    <s v="Clark Johnson"/>
    <s v="George Nolfi"/>
    <s v="Michael Douglas"/>
    <s v="United States"/>
    <n v="60000000"/>
    <n v="78810595"/>
    <n v="7849909.0671936758"/>
    <n v="0.23868104282171707"/>
    <s v="Twentieth Century Fox"/>
    <n v="108"/>
  </r>
  <r>
    <s v="The Breed"/>
    <x v="0"/>
    <x v="2"/>
    <n v="201.6"/>
    <x v="26"/>
    <s v="October 19, 2007 (South Africa)"/>
    <x v="27"/>
    <n v="13000"/>
    <s v="Nicholas Mastandrea"/>
    <s v="Robert Conte"/>
    <s v="Michelle Rodriguez"/>
    <s v="Germany"/>
    <m/>
    <n v="1689984"/>
    <n v="168330.42213438734"/>
    <n v="1"/>
    <s v="Film Afrika Worldwide"/>
    <n v="91"/>
  </r>
  <r>
    <s v="Skinwalkers"/>
    <x v="0"/>
    <x v="2"/>
    <n v="201.6"/>
    <x v="26"/>
    <s v="August 10, 2007 (United States)"/>
    <x v="26"/>
    <n v="13000"/>
    <s v="James Isaac"/>
    <s v="James DeMonaco"/>
    <s v="Jason Behr"/>
    <s v="Canada"/>
    <m/>
    <n v="3269736"/>
    <n v="325681.21422924899"/>
    <n v="1"/>
    <s v="Lionsgate"/>
    <n v="110"/>
  </r>
  <r>
    <s v="Hoot"/>
    <x v="1"/>
    <x v="1"/>
    <n v="201.6"/>
    <x v="26"/>
    <s v="May 5, 2006 (United States)"/>
    <x v="30"/>
    <n v="8000"/>
    <s v="Wil Shriner"/>
    <s v="Wil Shriner"/>
    <s v="Logan Lerman"/>
    <s v="United States"/>
    <n v="15000000"/>
    <n v="8224998"/>
    <n v="819248.81264822127"/>
    <n v="-0.82370865014192096"/>
    <s v="Hoot Productions LLC"/>
    <n v="91"/>
  </r>
  <r>
    <s v="Garfield: A Tail of Two Kitties"/>
    <x v="1"/>
    <x v="10"/>
    <n v="201.6"/>
    <x v="26"/>
    <s v="June 16, 2006 (United States)"/>
    <x v="18"/>
    <n v="40000"/>
    <s v="Tim Hill"/>
    <s v="Joel Cohen"/>
    <s v="Breckin Meyer"/>
    <s v="United Kingdom"/>
    <n v="60000000"/>
    <n v="143325970"/>
    <n v="14275946.418972332"/>
    <n v="0.58137384313533691"/>
    <s v="Twentieth Century Fox"/>
    <n v="82"/>
  </r>
  <r>
    <s v="There Will Be Blood"/>
    <x v="0"/>
    <x v="0"/>
    <n v="207.3"/>
    <x v="27"/>
    <s v="January 25, 2008 (United States)"/>
    <x v="7"/>
    <n v="535000"/>
    <s v="Paul Thomas Anderson"/>
    <s v="Paul Thomas Anderson"/>
    <s v="Daniel Day-Lewis"/>
    <s v="United States"/>
    <n v="25000000"/>
    <n v="76182388"/>
    <n v="7802672.4468379449"/>
    <n v="0.67184016337214314"/>
    <s v="Paramount Vantage"/>
    <n v="158"/>
  </r>
  <r>
    <s v="No Country for Old Men"/>
    <x v="0"/>
    <x v="6"/>
    <n v="207.3"/>
    <x v="27"/>
    <s v="November 21, 2007 (United States)"/>
    <x v="31"/>
    <n v="886000"/>
    <s v="Ethan Coen"/>
    <s v="Joel Coen"/>
    <s v="Tommy Lee Jones"/>
    <s v="United States"/>
    <n v="25000000"/>
    <n v="171627166"/>
    <n v="17578217.150098816"/>
    <n v="0.85433541447628403"/>
    <s v="Paramount Vantage"/>
    <n v="122"/>
  </r>
  <r>
    <s v="Stardust"/>
    <x v="8"/>
    <x v="1"/>
    <n v="207.3"/>
    <x v="27"/>
    <s v="August 10, 2007 (United States)"/>
    <x v="37"/>
    <n v="260000"/>
    <s v="Matthew Vaughn"/>
    <s v="Jane Goldman"/>
    <s v="Charlie Cox"/>
    <s v="United Kingdom"/>
    <n v="70000000"/>
    <n v="137515140"/>
    <n v="14084431.087944664"/>
    <n v="0.49096514027473631"/>
    <s v="Paramount Pictures"/>
    <n v="127"/>
  </r>
  <r>
    <s v="Gone Baby Gone"/>
    <x v="0"/>
    <x v="6"/>
    <n v="207.3"/>
    <x v="27"/>
    <s v="October 19, 2007 (United States)"/>
    <x v="37"/>
    <n v="258000"/>
    <s v="Ben Affleck"/>
    <s v="Ben Affleck"/>
    <s v="Morgan Freeman"/>
    <s v="United States"/>
    <n v="19000000"/>
    <n v="34612443"/>
    <n v="3545039.245998024"/>
    <n v="0.45106446256914023"/>
    <s v="Miramax"/>
    <n v="114"/>
  </r>
  <r>
    <s v="Disturbia"/>
    <x v="8"/>
    <x v="6"/>
    <n v="207.3"/>
    <x v="27"/>
    <s v="April 13, 2007 (United States)"/>
    <x v="8"/>
    <n v="226000"/>
    <s v="D.J. Caruso"/>
    <s v="Christopher Landon"/>
    <s v="Shia LaBeouf"/>
    <s v="United States"/>
    <n v="20000000"/>
    <n v="118114220"/>
    <n v="12097370.457509883"/>
    <n v="0.83067237797447246"/>
    <s v="Dreamworks Pictures"/>
    <n v="105"/>
  </r>
  <r>
    <s v="Zodiac"/>
    <x v="0"/>
    <x v="6"/>
    <n v="207.3"/>
    <x v="27"/>
    <s v="March 2, 2007 (United States)"/>
    <x v="3"/>
    <n v="486000"/>
    <s v="David Fincher"/>
    <s v="James Vanderbilt"/>
    <s v="Jake Gyllenhaal"/>
    <s v="United States"/>
    <n v="65000000"/>
    <n v="84785914"/>
    <n v="8683853.741205534"/>
    <n v="0.23336322115959027"/>
    <s v="Paramount Pictures"/>
    <n v="157"/>
  </r>
  <r>
    <s v="Superbad"/>
    <x v="0"/>
    <x v="3"/>
    <n v="207.3"/>
    <x v="27"/>
    <s v="August 17, 2007 (United States)"/>
    <x v="37"/>
    <n v="535000"/>
    <s v="Greg Mottola"/>
    <s v="Seth Rogen"/>
    <s v="Michael Cera"/>
    <s v="United States"/>
    <n v="20000000"/>
    <n v="170812526"/>
    <n v="17494780.948517788"/>
    <n v="0.88291256813332297"/>
    <s v="Columbia Pictures"/>
    <n v="113"/>
  </r>
  <r>
    <s v="Transformers"/>
    <x v="8"/>
    <x v="2"/>
    <n v="207.3"/>
    <x v="27"/>
    <s v="July 3, 2007 (United States)"/>
    <x v="9"/>
    <n v="607000"/>
    <s v="Michael Bay"/>
    <s v="Roberto Orci"/>
    <s v="Shia LaBeouf"/>
    <s v="United States"/>
    <n v="150000000"/>
    <n v="709709780"/>
    <n v="72689148.910079062"/>
    <n v="0.78864600118656958"/>
    <s v="Dreamworks Pictures"/>
    <n v="144"/>
  </r>
  <r>
    <s v="Harry Potter and the Order of the Phoenix"/>
    <x v="8"/>
    <x v="2"/>
    <n v="207.3"/>
    <x v="27"/>
    <s v="July 11, 2007 (United States)"/>
    <x v="24"/>
    <n v="527000"/>
    <s v="David Yates"/>
    <s v="Michael Goldenberg"/>
    <s v="Daniel Radcliffe"/>
    <s v="United Kingdom"/>
    <n v="150000000"/>
    <n v="942172396"/>
    <n v="96498190.558695659"/>
    <n v="0.8407934676956933"/>
    <s v="Warner Bros."/>
    <n v="138"/>
  </r>
  <r>
    <s v="Into the Wild"/>
    <x v="0"/>
    <x v="1"/>
    <n v="207.3"/>
    <x v="27"/>
    <s v="October 19, 2007 (United States)"/>
    <x v="31"/>
    <n v="588000"/>
    <s v="Sean Penn"/>
    <s v="Sean Penn"/>
    <s v="Emile Hirsch"/>
    <s v="United States"/>
    <n v="15000000"/>
    <n v="56675895"/>
    <n v="5804798.9295948623"/>
    <n v="0.73533721875940383"/>
    <s v="Paramount Vantage"/>
    <n v="148"/>
  </r>
  <r>
    <s v="Ratatouille"/>
    <x v="2"/>
    <x v="10"/>
    <n v="207.3"/>
    <x v="27"/>
    <s v="June 29, 2007 (United States)"/>
    <x v="45"/>
    <n v="660000"/>
    <s v="Brad Bird"/>
    <s v="Brad Bird"/>
    <s v="Brad Garrett"/>
    <s v="United States"/>
    <n v="150000000"/>
    <n v="623726085"/>
    <n v="63882617.302618578"/>
    <n v="0.75950981751869495"/>
    <s v="Walt Disney Pictures"/>
    <n v="111"/>
  </r>
  <r>
    <s v="Atonement"/>
    <x v="0"/>
    <x v="0"/>
    <n v="207.3"/>
    <x v="27"/>
    <s v="January 11, 2008 (United States)"/>
    <x v="40"/>
    <n v="259000"/>
    <s v="Joe Wright"/>
    <s v="Ian McEwan"/>
    <s v="Keira Knightley"/>
    <s v="United Kingdom"/>
    <n v="30000000"/>
    <n v="131016624"/>
    <n v="13418846.914624507"/>
    <n v="0.77102142396830498"/>
    <s v="Universal Pictures"/>
    <n v="123"/>
  </r>
  <r>
    <s v="Shooter"/>
    <x v="0"/>
    <x v="2"/>
    <n v="207.3"/>
    <x v="27"/>
    <s v="March 23, 2007 (United States)"/>
    <x v="13"/>
    <n v="317000"/>
    <s v="Antoine Fuqua"/>
    <s v="Jonathan Lemkin"/>
    <s v="Mark Wahlberg"/>
    <s v="United States"/>
    <n v="61000000"/>
    <n v="95696996"/>
    <n v="9801377.1100790519"/>
    <n v="0.36257142282710736"/>
    <s v="Paramount Pictures"/>
    <n v="124"/>
  </r>
  <r>
    <s v="American Gangster"/>
    <x v="0"/>
    <x v="5"/>
    <n v="207.3"/>
    <x v="27"/>
    <s v="November 2, 2007 (United States)"/>
    <x v="40"/>
    <n v="401000"/>
    <s v="Ridley Scott"/>
    <s v="Steven Zaillian"/>
    <s v="Denzel Washington"/>
    <s v="United States"/>
    <n v="100000000"/>
    <n v="269755430"/>
    <n v="27628607.035079055"/>
    <n v="0.6292938384965967"/>
    <s v="Universal Pictures"/>
    <n v="157"/>
  </r>
  <r>
    <s v="Spider-Man 3"/>
    <x v="8"/>
    <x v="2"/>
    <n v="207.3"/>
    <x v="27"/>
    <s v="May 4, 2007 (United States)"/>
    <x v="19"/>
    <n v="513000"/>
    <s v="Sam Raimi"/>
    <s v="Sam Raimi"/>
    <s v="Tobey Maguire"/>
    <s v="United States"/>
    <n v="258000000"/>
    <n v="894983373"/>
    <n v="91665046.058745071"/>
    <n v="0.71172648812996442"/>
    <s v="Columbia Pictures"/>
    <n v="139"/>
  </r>
  <r>
    <s v="Live Free or Die Hard"/>
    <x v="8"/>
    <x v="2"/>
    <n v="207.3"/>
    <x v="27"/>
    <s v="June 27, 2007 (United States)"/>
    <x v="12"/>
    <n v="394000"/>
    <s v="Len Wiseman"/>
    <s v="John Carlin"/>
    <s v="Bruce Willis"/>
    <s v="United States"/>
    <n v="110000000"/>
    <n v="388156011"/>
    <n v="39755306.85785573"/>
    <n v="0.71660879418920043"/>
    <s v="Twentieth Century Fox"/>
    <n v="128"/>
  </r>
  <r>
    <s v="Hot Fuzz"/>
    <x v="0"/>
    <x v="2"/>
    <n v="207.3"/>
    <x v="27"/>
    <s v="April 20, 2007 (United States)"/>
    <x v="40"/>
    <n v="476000"/>
    <s v="Edgar Wright"/>
    <s v="Edgar Wright"/>
    <s v="Simon Pegg"/>
    <s v="United Kingdom"/>
    <m/>
    <n v="80743363"/>
    <n v="8269811.8329545455"/>
    <n v="1"/>
    <s v="Universal Pictures"/>
    <n v="121"/>
  </r>
  <r>
    <s v="Pirates of the Caribbean: at World's End"/>
    <x v="8"/>
    <x v="2"/>
    <n v="207.3"/>
    <x v="27"/>
    <s v="May 25, 2007 (United States)"/>
    <x v="12"/>
    <n v="608000"/>
    <s v="Gore Verbinski"/>
    <s v="Ted Elliott"/>
    <s v="Johnny Depp"/>
    <s v="United States"/>
    <n v="300000000"/>
    <n v="960996492"/>
    <n v="98426172.327865615"/>
    <n v="0.68782404254603668"/>
    <s v="Walt Disney Pictures"/>
    <n v="169"/>
  </r>
  <r>
    <s v="I Am Legend"/>
    <x v="8"/>
    <x v="2"/>
    <n v="207.3"/>
    <x v="27"/>
    <s v="December 14, 2007 (United States)"/>
    <x v="13"/>
    <n v="704000"/>
    <s v="Francis Lawrence"/>
    <s v="Mark Protosevich"/>
    <s v="Will Smith"/>
    <s v="United States"/>
    <n v="150000000"/>
    <n v="585410052"/>
    <n v="59958252.8555336"/>
    <n v="0.74376934682358342"/>
    <s v="Warner Bros."/>
    <n v="101"/>
  </r>
  <r>
    <s v="Sunshine"/>
    <x v="0"/>
    <x v="9"/>
    <n v="207.3"/>
    <x v="27"/>
    <s v="July 27, 2007 (United States)"/>
    <x v="13"/>
    <n v="238000"/>
    <s v="Danny Boyle"/>
    <s v="Alex Garland"/>
    <s v="Cillian Murphy"/>
    <s v="United Kingdom"/>
    <m/>
    <n v="34806812"/>
    <n v="3564946.703359684"/>
    <n v="1"/>
    <s v="DNA Films"/>
    <n v="107"/>
  </r>
  <r>
    <s v="Juno"/>
    <x v="8"/>
    <x v="3"/>
    <n v="207.3"/>
    <x v="27"/>
    <s v="December 25, 2007 (United States)"/>
    <x v="34"/>
    <n v="499000"/>
    <s v="Jason Reitman"/>
    <s v="Diablo Cody"/>
    <s v="Elliot Page"/>
    <s v="United States"/>
    <n v="7500000"/>
    <n v="232372681"/>
    <n v="23799830.420602769"/>
    <n v="0.96772426101156017"/>
    <s v="Fox Searchlight Pictures"/>
    <n v="96"/>
  </r>
  <r>
    <s v="28 Weeks Later"/>
    <x v="0"/>
    <x v="4"/>
    <n v="207.3"/>
    <x v="27"/>
    <s v="May 11, 2007 (United States)"/>
    <x v="9"/>
    <n v="263000"/>
    <s v="Juan Carlos Fresnadillo"/>
    <s v="Rowan Joffe"/>
    <s v="Jeremy Renner"/>
    <s v="United Kingdom"/>
    <n v="15000000"/>
    <n v="65048678"/>
    <n v="6662347.3070158111"/>
    <n v="0.76940346120485337"/>
    <s v="Fox Atomic"/>
    <n v="100"/>
  </r>
  <r>
    <s v="Hitman"/>
    <x v="0"/>
    <x v="2"/>
    <n v="207.3"/>
    <x v="27"/>
    <s v="November 21, 2007 (United States)"/>
    <x v="21"/>
    <n v="163000"/>
    <s v="Xavier Gens"/>
    <s v="Skip Woods"/>
    <s v="Timothy Olyphant"/>
    <s v="France"/>
    <n v="24000000"/>
    <n v="101276318"/>
    <n v="10372816.561956523"/>
    <n v="0.76302456019382536"/>
    <s v="Twentieth Century Fox"/>
    <n v="100"/>
  </r>
  <r>
    <s v="Enchanted"/>
    <x v="1"/>
    <x v="3"/>
    <n v="207.3"/>
    <x v="27"/>
    <s v="November 21, 2007 (United States)"/>
    <x v="9"/>
    <n v="181000"/>
    <s v="Kevin Lima"/>
    <s v="Bill Kelly"/>
    <s v="Amy Adams"/>
    <s v="United States"/>
    <n v="85000000"/>
    <n v="340487836"/>
    <n v="34873087.155533597"/>
    <n v="0.75035818900737472"/>
    <s v="Walt Disney Pictures"/>
    <n v="107"/>
  </r>
  <r>
    <s v="The Mist"/>
    <x v="0"/>
    <x v="4"/>
    <n v="207.3"/>
    <x v="27"/>
    <s v="November 21, 2007 (United States)"/>
    <x v="12"/>
    <n v="287000"/>
    <s v="Frank Darabont"/>
    <s v="Frank Darabont"/>
    <s v="Thomas Jane"/>
    <s v="United States"/>
    <n v="18000000"/>
    <n v="57470220"/>
    <n v="5886154.4496047432"/>
    <n v="0.68679430842617273"/>
    <s v="Dimension Films"/>
    <n v="126"/>
  </r>
  <r>
    <s v="Hairspray"/>
    <x v="1"/>
    <x v="3"/>
    <n v="207.3"/>
    <x v="27"/>
    <s v="July 20, 2007 (United States)"/>
    <x v="14"/>
    <n v="122000"/>
    <s v="Adam Shankman"/>
    <s v="Leslie Dixon"/>
    <s v="John Travolta"/>
    <s v="United States"/>
    <n v="75000000"/>
    <n v="203553311"/>
    <n v="20848123.20666996"/>
    <n v="0.63154615549338822"/>
    <s v="New Line Cinema"/>
    <n v="117"/>
  </r>
  <r>
    <s v="Knocked Up"/>
    <x v="0"/>
    <x v="3"/>
    <n v="207.3"/>
    <x v="27"/>
    <s v="June 1, 2007 (United States)"/>
    <x v="15"/>
    <n v="356000"/>
    <s v="Judd Apatow"/>
    <s v="Judd Apatow"/>
    <s v="Seth Rogen"/>
    <s v="United States"/>
    <n v="30000000"/>
    <n v="219922417"/>
    <n v="22524662.571195655"/>
    <n v="0.86358825803555983"/>
    <s v="Universal Pictures"/>
    <n v="129"/>
  </r>
  <r>
    <s v="Sweeney Todd: the Demon Barber of Fleet Street"/>
    <x v="0"/>
    <x v="0"/>
    <n v="207.3"/>
    <x v="27"/>
    <s v="December 21, 2007 (United States)"/>
    <x v="4"/>
    <n v="350000"/>
    <s v="Tim Burton"/>
    <s v="John Logan"/>
    <s v="Johnny Depp"/>
    <s v="United States"/>
    <n v="50000000"/>
    <n v="153383627"/>
    <n v="15709696.579594862"/>
    <n v="0.67401996563818378"/>
    <s v="Dreamworks Pictures"/>
    <n v="116"/>
  </r>
  <r>
    <s v="Grindhouse"/>
    <x v="0"/>
    <x v="2"/>
    <n v="207.3"/>
    <x v="27"/>
    <s v="April 6, 2007 (United States)"/>
    <x v="24"/>
    <n v="180000"/>
    <s v="Directors"/>
    <s v="Robert Rodriguez"/>
    <s v="Kurt Russell"/>
    <s v="United States"/>
    <n v="67000000"/>
    <n v="25422088"/>
    <n v="2603754.3687747037"/>
    <n v="-1.6355034252103919"/>
    <s v="Dimension Films"/>
    <n v="191"/>
  </r>
  <r>
    <s v="Ghost Rider"/>
    <x v="8"/>
    <x v="2"/>
    <n v="207.3"/>
    <x v="27"/>
    <s v="February 16, 2007 (United States)"/>
    <x v="11"/>
    <n v="227000"/>
    <s v="Mark Steven Johnson"/>
    <s v="Mark Steven Johnson"/>
    <s v="Nicolas Cage"/>
    <s v="United States"/>
    <n v="110000000"/>
    <n v="228738393"/>
    <n v="23427603.196096838"/>
    <n v="0.51910128178613202"/>
    <s v="Columbia Pictures"/>
    <n v="110"/>
  </r>
  <r>
    <s v="Hot Rod"/>
    <x v="8"/>
    <x v="3"/>
    <n v="207.3"/>
    <x v="27"/>
    <s v="August 3, 2007 (United States)"/>
    <x v="17"/>
    <n v="80000"/>
    <s v="Akiva Schaffer"/>
    <s v="Pam Brady"/>
    <s v="Andy Samberg"/>
    <s v="United States"/>
    <m/>
    <n v="14353654"/>
    <n v="1470114.8587944666"/>
    <n v="1"/>
    <s v="Paramount Pictures"/>
    <n v="88"/>
  </r>
  <r>
    <s v="The Darjeeling Limited"/>
    <x v="0"/>
    <x v="1"/>
    <n v="207.3"/>
    <x v="27"/>
    <s v="October 26, 2007 (United States)"/>
    <x v="13"/>
    <n v="186000"/>
    <s v="Wes Anderson"/>
    <s v="Wes Anderson"/>
    <s v="Owen Wilson"/>
    <s v="United States"/>
    <n v="16000000"/>
    <n v="35310019"/>
    <n v="3616485.641650198"/>
    <n v="0.54687081873277954"/>
    <s v="Fox Searchlight Pictures"/>
    <n v="91"/>
  </r>
  <r>
    <s v="Bridge to Terabithia"/>
    <x v="1"/>
    <x v="0"/>
    <n v="207.3"/>
    <x v="27"/>
    <s v="February 16, 2007 (United States)"/>
    <x v="12"/>
    <n v="147000"/>
    <s v="Gabor Csupo"/>
    <s v="Jeff Stockwell"/>
    <s v="Josh Hutcherson"/>
    <s v="United States"/>
    <n v="17000000"/>
    <n v="137587063"/>
    <n v="14091797.509832017"/>
    <n v="0.87644187157334696"/>
    <s v="Walden Media"/>
    <n v="96"/>
  </r>
  <r>
    <s v="The Nanny Diaries"/>
    <x v="8"/>
    <x v="3"/>
    <n v="207.3"/>
    <x v="27"/>
    <s v="August 24, 2007 (United States)"/>
    <x v="19"/>
    <n v="57000"/>
    <s v="Shari Springer Berman"/>
    <s v="Emma McLaughlin"/>
    <s v="Scarlett Johansson"/>
    <s v="United States"/>
    <n v="20000000"/>
    <n v="47817020"/>
    <n v="4897464.5484189726"/>
    <n v="0.58173888711592647"/>
    <s v="The Weinstein Company"/>
    <n v="105"/>
  </r>
  <r>
    <s v="Funny Games"/>
    <x v="0"/>
    <x v="6"/>
    <n v="207.3"/>
    <x v="27"/>
    <s v="April 4, 2008 (United Kingdom)"/>
    <x v="14"/>
    <n v="93000"/>
    <s v="Michael Haneke"/>
    <s v="Michael Haneke"/>
    <s v="Naomi Watts"/>
    <s v="United States"/>
    <n v="15000000"/>
    <n v="7938872"/>
    <n v="813106.80118577078"/>
    <n v="-0.8894371895654698"/>
    <s v="Celluloid Dreams"/>
    <n v="111"/>
  </r>
  <r>
    <s v="Halloween"/>
    <x v="0"/>
    <x v="4"/>
    <n v="207.3"/>
    <x v="27"/>
    <s v="August 31, 2007 (United States)"/>
    <x v="10"/>
    <n v="111000"/>
    <s v="Rob Zombie"/>
    <s v="Rob Zombie"/>
    <s v="Scout Taylor-Compton"/>
    <s v="United States"/>
    <n v="15000000"/>
    <n v="80460948"/>
    <n v="8240886.6207509888"/>
    <n v="0.81357415773923025"/>
    <s v="Dimension Films"/>
    <n v="109"/>
  </r>
  <r>
    <s v="Eastern Promises"/>
    <x v="0"/>
    <x v="2"/>
    <n v="207.3"/>
    <x v="27"/>
    <s v="September 21, 2007 (United States)"/>
    <x v="37"/>
    <n v="232000"/>
    <s v="David Cronenberg"/>
    <s v="Steven Knight"/>
    <s v="Naomi Watts"/>
    <s v="United Kingdom"/>
    <m/>
    <n v="56107312"/>
    <n v="5746564.1193675892"/>
    <n v="1"/>
    <s v="Kudos Film and Television"/>
    <n v="100"/>
  </r>
  <r>
    <s v="The Bourne Ultimatum"/>
    <x v="8"/>
    <x v="2"/>
    <n v="207.3"/>
    <x v="27"/>
    <s v="August 3, 2007 (United States)"/>
    <x v="45"/>
    <n v="612000"/>
    <s v="Paul Greengrass"/>
    <s v="Tony Gilroy"/>
    <s v="Matt Damon"/>
    <s v="United States"/>
    <n v="110000000"/>
    <n v="444100035"/>
    <n v="45485146.865365617"/>
    <n v="0.75230805825088487"/>
    <s v="Universal Pictures"/>
    <n v="115"/>
  </r>
  <r>
    <s v="Norbit"/>
    <x v="8"/>
    <x v="3"/>
    <n v="207.3"/>
    <x v="27"/>
    <s v="February 9, 2007 (United States)"/>
    <x v="52"/>
    <n v="71000"/>
    <s v="Brian Robbins"/>
    <s v="Eddie Murphy"/>
    <s v="Eddie Murphy"/>
    <s v="United States"/>
    <n v="60000000"/>
    <n v="159814490"/>
    <n v="16368351.668478262"/>
    <n v="0.62456470624159299"/>
    <s v="Dreamworks Pictures"/>
    <n v="102"/>
  </r>
  <r>
    <s v="Fracture"/>
    <x v="0"/>
    <x v="6"/>
    <n v="207.3"/>
    <x v="27"/>
    <s v="April 20, 2007 (United States)"/>
    <x v="13"/>
    <n v="192000"/>
    <s v="Gregory Hoblit"/>
    <s v="Daniel Pyne"/>
    <s v="Anthony Hopkins"/>
    <s v="United States"/>
    <m/>
    <n v="92011561"/>
    <n v="9423911.3613142297"/>
    <n v="1"/>
    <s v="New Line Cinema"/>
    <n v="113"/>
  </r>
  <r>
    <s v="Beowulf"/>
    <x v="8"/>
    <x v="10"/>
    <n v="207.3"/>
    <x v="27"/>
    <s v="November 16, 2007 (United States)"/>
    <x v="19"/>
    <n v="163000"/>
    <s v="Robert Zemeckis"/>
    <s v="Neil Gaiman"/>
    <s v="Ray Winstone"/>
    <s v="United States"/>
    <n v="150000000"/>
    <n v="196393745"/>
    <n v="20114833.665266801"/>
    <n v="0.23622822101589844"/>
    <s v="Paramount Pictures"/>
    <n v="115"/>
  </r>
  <r>
    <s v="Next"/>
    <x v="8"/>
    <x v="2"/>
    <n v="207.3"/>
    <x v="27"/>
    <s v="April 27, 2007 (United States)"/>
    <x v="19"/>
    <n v="152000"/>
    <s v="Lee Tamahori"/>
    <s v="Gary Goldman"/>
    <s v="Nicolas Cage"/>
    <s v="United States"/>
    <n v="70000000"/>
    <n v="77621983"/>
    <n v="7950117.1323616607"/>
    <n v="9.8193613528270718E-2"/>
    <s v="Paramount Pictures"/>
    <n v="96"/>
  </r>
  <r>
    <s v="3:10 to Yuma"/>
    <x v="0"/>
    <x v="2"/>
    <n v="207.3"/>
    <x v="27"/>
    <s v="September 7, 2007 (United States)"/>
    <x v="3"/>
    <n v="295000"/>
    <s v="James Mangold"/>
    <s v="Halsted Welles"/>
    <s v="Russell Crowe"/>
    <s v="United States"/>
    <n v="55000000"/>
    <n v="70016220"/>
    <n v="7171127.6709486172"/>
    <n v="0.21446773333379038"/>
    <s v="Lionsgate"/>
    <n v="122"/>
  </r>
  <r>
    <s v="Across the Universe"/>
    <x v="8"/>
    <x v="0"/>
    <n v="207.3"/>
    <x v="27"/>
    <s v="October 12, 2007 (United States)"/>
    <x v="4"/>
    <n v="107000"/>
    <s v="Julie Taymor"/>
    <s v="Dick Clement"/>
    <s v="Evan Rachel Wood"/>
    <s v="United States"/>
    <n v="45000000"/>
    <n v="29625761"/>
    <n v="3034298.545108696"/>
    <n v="-0.51894832338652841"/>
    <s v="Revolution Studios"/>
    <n v="133"/>
  </r>
  <r>
    <s v="Ocean's Thirteen"/>
    <x v="8"/>
    <x v="6"/>
    <n v="207.3"/>
    <x v="27"/>
    <s v="June 8, 2007 (United States)"/>
    <x v="15"/>
    <n v="328000"/>
    <s v="Steven Soderbergh"/>
    <s v="Brian Koppelman"/>
    <s v="George Clooney"/>
    <s v="United States"/>
    <n v="85000000"/>
    <n v="311312624"/>
    <n v="31884934.266403165"/>
    <n v="0.72696256609240495"/>
    <s v="Warner Bros."/>
    <n v="122"/>
  </r>
  <r>
    <s v="Blades of Glory"/>
    <x v="8"/>
    <x v="3"/>
    <n v="207.3"/>
    <x v="27"/>
    <s v="March 30, 2007 (United States)"/>
    <x v="21"/>
    <n v="161000"/>
    <s v="Josh Gordon"/>
    <s v="Jeff Cox"/>
    <s v="Will Ferrell"/>
    <s v="United States"/>
    <n v="61000000"/>
    <n v="145710347"/>
    <n v="14923791.962994073"/>
    <n v="0.58136123304956511"/>
    <s v="Dreamworks Pictures"/>
    <n v="93"/>
  </r>
  <r>
    <s v="Surf's Up"/>
    <x v="1"/>
    <x v="10"/>
    <n v="207.3"/>
    <x v="27"/>
    <s v="June 8, 2007 (United States)"/>
    <x v="17"/>
    <n v="72000"/>
    <s v="Ash Brannon"/>
    <s v="Don Rhymer"/>
    <s v="Shia LaBeouf"/>
    <s v="United States"/>
    <n v="100000000"/>
    <n v="152005713"/>
    <n v="15568569.320602767"/>
    <n v="0.34212998954848495"/>
    <s v="Columbia Pictures"/>
    <n v="85"/>
  </r>
  <r>
    <s v="Resident Evil: Extinction"/>
    <x v="0"/>
    <x v="2"/>
    <n v="207.3"/>
    <x v="27"/>
    <s v="September 21, 2007 (United States)"/>
    <x v="19"/>
    <n v="187000"/>
    <s v="Russell Mulcahy"/>
    <s v="Paul W.S. Anderson"/>
    <s v="Milla Jovovich"/>
    <s v="France"/>
    <n v="45000000"/>
    <n v="147717833"/>
    <n v="15129400.583448617"/>
    <n v="0.69536514931139015"/>
    <s v="Screen Gems"/>
    <n v="94"/>
  </r>
  <r>
    <s v="30 Days of Night"/>
    <x v="0"/>
    <x v="2"/>
    <n v="207.3"/>
    <x v="27"/>
    <s v="October 19, 2007 (United States)"/>
    <x v="14"/>
    <n v="168000"/>
    <s v="David Slade"/>
    <s v="Steve Niles"/>
    <s v="Josh Hartnett"/>
    <s v="United States"/>
    <n v="30000000"/>
    <n v="75513170"/>
    <n v="7734130.5044466406"/>
    <n v="0.60271830728335207"/>
    <s v="Columbia Pictures"/>
    <n v="113"/>
  </r>
  <r>
    <s v="Awake"/>
    <x v="0"/>
    <x v="6"/>
    <n v="207.3"/>
    <x v="27"/>
    <s v="November 30, 2007 (United States)"/>
    <x v="16"/>
    <n v="73000"/>
    <s v="Joby Harold"/>
    <s v="Joby Harold"/>
    <s v="Hayden Christensen"/>
    <s v="United States"/>
    <n v="8600000"/>
    <n v="32730062"/>
    <n v="3352243.9983201581"/>
    <n v="0.73724461627967586"/>
    <s v="The Weinstein Company"/>
    <n v="84"/>
  </r>
  <r>
    <s v="Dead Silence"/>
    <x v="0"/>
    <x v="4"/>
    <n v="207.3"/>
    <x v="27"/>
    <s v="March 16, 2007 (United States)"/>
    <x v="19"/>
    <n v="89000"/>
    <s v="James Wan"/>
    <s v="Leigh Whannell"/>
    <s v="Ryan Kwanten"/>
    <s v="United States"/>
    <n v="20000000"/>
    <n v="22382047"/>
    <n v="2292390.4857213441"/>
    <n v="0.10642668206353065"/>
    <s v="Universal Pictures"/>
    <n v="89"/>
  </r>
  <r>
    <s v="Bee Movie"/>
    <x v="1"/>
    <x v="10"/>
    <n v="207.3"/>
    <x v="27"/>
    <s v="November 2, 2007 (United States)"/>
    <x v="10"/>
    <n v="148000"/>
    <s v="Simon J. Smith"/>
    <s v="Jerry Seinfeld"/>
    <s v="Jerry Seinfeld"/>
    <s v="United States"/>
    <n v="150000000"/>
    <n v="293514336"/>
    <n v="30062016.725691702"/>
    <n v="0.48895170830769913"/>
    <s v="DreamWorks Animation"/>
    <n v="91"/>
  </r>
  <r>
    <s v="The Heartbreak Kid"/>
    <x v="0"/>
    <x v="3"/>
    <n v="207.3"/>
    <x v="27"/>
    <s v="October 5, 2007 (United States)"/>
    <x v="1"/>
    <n v="88000"/>
    <s v="Bobby Farrelly"/>
    <s v="Scot Armstrong"/>
    <s v="Ben Stiller"/>
    <s v="United States"/>
    <n v="60000000"/>
    <n v="128453183"/>
    <n v="13156296.855681818"/>
    <n v="0.53290375062173434"/>
    <s v="Dreamworks Pictures"/>
    <n v="116"/>
  </r>
  <r>
    <s v="Aliens vs. Predator: Requiem"/>
    <x v="0"/>
    <x v="2"/>
    <n v="207.3"/>
    <x v="27"/>
    <s v="December 25, 2007 (United States)"/>
    <x v="26"/>
    <n v="118000"/>
    <s v="Colin Strause"/>
    <s v="Shane Salerno"/>
    <s v="Reiko Aylesworth"/>
    <s v="United States"/>
    <n v="40000000"/>
    <n v="130290885"/>
    <n v="13344516.037796443"/>
    <n v="0.69299464041555936"/>
    <s v="Twentieth Century Fox"/>
    <n v="94"/>
  </r>
  <r>
    <s v="Shrek the Third"/>
    <x v="1"/>
    <x v="10"/>
    <n v="207.3"/>
    <x v="27"/>
    <s v="May 18, 2007 (United States)"/>
    <x v="10"/>
    <n v="288000"/>
    <s v="Chris Miller"/>
    <s v="Jeffrey Price"/>
    <s v="Mike Myers"/>
    <s v="United States"/>
    <n v="160000000"/>
    <n v="813367380"/>
    <n v="83305858.633399218"/>
    <n v="0.80328692306298288"/>
    <s v="DreamWorks"/>
    <n v="93"/>
  </r>
  <r>
    <n v="1408"/>
    <x v="8"/>
    <x v="7"/>
    <n v="207.3"/>
    <x v="27"/>
    <s v="June 22, 2007 (United States)"/>
    <x v="8"/>
    <n v="260000"/>
    <s v="Mikael HÃ¥fstrÃ¶m"/>
    <s v="Matt Greenberg"/>
    <s v="John Cusack"/>
    <s v="United States"/>
    <n v="25000000"/>
    <n v="132963417"/>
    <n v="13618239.300444664"/>
    <n v="0.81197835792682738"/>
    <s v="Dimension Films"/>
    <n v="104"/>
  </r>
  <r>
    <s v="The Kingdom"/>
    <x v="0"/>
    <x v="2"/>
    <n v="207.3"/>
    <x v="27"/>
    <s v="September 28, 2007 (United States)"/>
    <x v="9"/>
    <n v="121000"/>
    <s v="Peter Berg"/>
    <s v="Matthew Michael Carnahan"/>
    <s v="Jamie Foxx"/>
    <s v="United States"/>
    <n v="70000000"/>
    <n v="87019158"/>
    <n v="8912584.7101778667"/>
    <n v="0.19557943780609782"/>
    <s v="Universal Pictures"/>
    <n v="110"/>
  </r>
  <r>
    <s v="The Assassination of Jesse James by the Coward Robert Ford"/>
    <x v="0"/>
    <x v="5"/>
    <n v="207.3"/>
    <x v="27"/>
    <s v="October 19, 2007 (United States)"/>
    <x v="24"/>
    <n v="173000"/>
    <s v="Andrew Dominik"/>
    <s v="Andrew Dominik"/>
    <s v="Brad Pitt"/>
    <s v="United States"/>
    <n v="30000000"/>
    <n v="15001776"/>
    <n v="1536496.1288537551"/>
    <n v="-0.9997632280338008"/>
    <s v="Warner Bros."/>
    <n v="160"/>
  </r>
  <r>
    <s v="Good Luck Chuck"/>
    <x v="0"/>
    <x v="3"/>
    <n v="207.3"/>
    <x v="27"/>
    <s v="September 21, 2007 (United States)"/>
    <x v="41"/>
    <n v="87000"/>
    <s v="Mark Helfrich"/>
    <s v="Josh Stolberg"/>
    <s v="Dane Cook"/>
    <s v="United States"/>
    <n v="25000000"/>
    <n v="59768495"/>
    <n v="6121545.9552865615"/>
    <n v="0.58171943262081471"/>
    <s v="Lionsgate"/>
    <n v="96"/>
  </r>
  <r>
    <s v="Hostel: Part II"/>
    <x v="0"/>
    <x v="4"/>
    <n v="207.3"/>
    <x v="27"/>
    <s v="June 8, 2007 (United States)"/>
    <x v="30"/>
    <n v="87000"/>
    <s v="Eli Roth"/>
    <s v="Eli Roth"/>
    <s v="Lauren German"/>
    <s v="United States"/>
    <n v="10200000"/>
    <n v="35728183"/>
    <n v="3659314.3952075099"/>
    <n v="0.71451109058638662"/>
    <s v="Lionsgate"/>
    <n v="94"/>
  </r>
  <r>
    <s v="Fantastic 4: Rise of the Silver Surfer"/>
    <x v="1"/>
    <x v="2"/>
    <n v="207.3"/>
    <x v="27"/>
    <s v="June 15, 2007 (United States)"/>
    <x v="41"/>
    <n v="254000"/>
    <s v="Tim Story"/>
    <s v="Don Payne"/>
    <s v="Ioan Gruffudd"/>
    <s v="United States"/>
    <n v="130000000"/>
    <n v="301913131"/>
    <n v="30922229.276828066"/>
    <n v="0.56941256721954236"/>
    <s v="Twentieth Century Fox"/>
    <n v="92"/>
  </r>
  <r>
    <s v="The Golden Compass"/>
    <x v="8"/>
    <x v="1"/>
    <n v="207.3"/>
    <x v="27"/>
    <s v="December 7, 2007 (United States)"/>
    <x v="10"/>
    <n v="182000"/>
    <s v="Chris Weitz"/>
    <s v="Chris Weitz"/>
    <s v="Nicole Kidman"/>
    <s v="United Kingdom"/>
    <n v="180000000"/>
    <n v="372234864"/>
    <n v="38124647.879051387"/>
    <n v="0.51643433378126558"/>
    <s v="New Line Cinema"/>
    <n v="113"/>
  </r>
  <r>
    <s v="Rush Hour 3"/>
    <x v="8"/>
    <x v="2"/>
    <n v="207.3"/>
    <x v="27"/>
    <s v="August 10, 2007 (United States)"/>
    <x v="19"/>
    <n v="157000"/>
    <s v="Brett Ratner"/>
    <s v="Jeff Nathanson"/>
    <s v="Jackie Chan"/>
    <s v="United States"/>
    <n v="140000000"/>
    <n v="258097122"/>
    <n v="26434552.070454545"/>
    <n v="0.45756853499513256"/>
    <s v="New Line Cinema"/>
    <n v="91"/>
  </r>
  <r>
    <s v="The Babysitters"/>
    <x v="0"/>
    <x v="0"/>
    <n v="207.3"/>
    <x v="27"/>
    <s v="May 13, 2011 (Poland)"/>
    <x v="41"/>
    <n v="11000"/>
    <s v="David Ross"/>
    <s v="David Ross"/>
    <s v="Lauren Birkell"/>
    <s v="United States"/>
    <m/>
    <n v="44852"/>
    <n v="4593.7843873517786"/>
    <n v="1"/>
    <s v="Forensic Films"/>
    <n v="88"/>
  </r>
  <r>
    <s v="Timecrimes"/>
    <x v="0"/>
    <x v="4"/>
    <n v="207.3"/>
    <x v="27"/>
    <s v="June 27, 2008 (Spain)"/>
    <x v="13"/>
    <n v="60000"/>
    <s v="Nacho Vigalondo"/>
    <s v="Nacho Vigalondo"/>
    <s v="Karra Elejalde"/>
    <s v="Spain"/>
    <n v="2600000"/>
    <n v="553198"/>
    <n v="56659.063932806326"/>
    <n v="-3.6999446852663964"/>
    <s v="Karbo Vantas Entertainment"/>
    <n v="92"/>
  </r>
  <r>
    <s v="Epic Movie"/>
    <x v="8"/>
    <x v="1"/>
    <n v="207.3"/>
    <x v="27"/>
    <s v="January 26, 2007 (United States)"/>
    <x v="69"/>
    <n v="103000"/>
    <s v="Jason Friedberg"/>
    <s v="Jason Friedberg"/>
    <s v="Kal Penn"/>
    <s v="United States"/>
    <n v="20000000"/>
    <n v="87238158"/>
    <n v="8935014.8979249019"/>
    <n v="0.77074252301383983"/>
    <s v="New Regency Productions"/>
    <n v="86"/>
  </r>
  <r>
    <s v="Meet the Robinsons"/>
    <x v="2"/>
    <x v="10"/>
    <n v="207.3"/>
    <x v="27"/>
    <s v="March 30, 2007 (United States)"/>
    <x v="8"/>
    <n v="91000"/>
    <s v="Stephen J. Anderson"/>
    <s v="Jon Bernstein"/>
    <s v="Daniel Hansen"/>
    <s v="United States"/>
    <n v="150000000"/>
    <n v="169333034"/>
    <n v="17343249.974407114"/>
    <n v="0.11417166245305685"/>
    <s v="Walt Disney Animation Studios"/>
    <n v="95"/>
  </r>
  <r>
    <s v="Michael Clayton"/>
    <x v="0"/>
    <x v="6"/>
    <n v="207.3"/>
    <x v="27"/>
    <s v="October 12, 2007 (United States)"/>
    <x v="13"/>
    <n v="159000"/>
    <s v="Tony Gilroy"/>
    <s v="Tony Gilroy"/>
    <s v="George Clooney"/>
    <s v="United States"/>
    <n v="25000000"/>
    <n v="92991835"/>
    <n v="9524311.9542984199"/>
    <n v="0.73115919263234241"/>
    <s v="Samuels Media"/>
    <n v="119"/>
  </r>
  <r>
    <s v="The Bucket List"/>
    <x v="8"/>
    <x v="1"/>
    <n v="207.3"/>
    <x v="27"/>
    <s v="January 11, 2008 (United States)"/>
    <x v="34"/>
    <n v="235000"/>
    <s v="Rob Reiner"/>
    <s v="Justin Zackham"/>
    <s v="Jack Nicholson"/>
    <s v="United States"/>
    <n v="45000000"/>
    <n v="175372502"/>
    <n v="17961818.016106721"/>
    <n v="0.7434033301298284"/>
    <s v="Warner Bros."/>
    <n v="97"/>
  </r>
  <r>
    <s v="Lust, Caution"/>
    <x v="5"/>
    <x v="0"/>
    <n v="207.3"/>
    <x v="27"/>
    <s v="October 26, 2007 (United States)"/>
    <x v="24"/>
    <n v="38000"/>
    <s v="Ang Lee"/>
    <s v="Eileen Chang"/>
    <s v="Tony Chiu-Wai Leung"/>
    <s v="Taiwan"/>
    <n v="15000000"/>
    <n v="67091915"/>
    <n v="6871617.5788043486"/>
    <n v="0.7764261163211692"/>
    <s v="Haishang Films"/>
    <n v="157"/>
  </r>
  <r>
    <s v="Charlie Wilson's War"/>
    <x v="0"/>
    <x v="5"/>
    <n v="207.3"/>
    <x v="27"/>
    <s v="December 21, 2007 (United States)"/>
    <x v="9"/>
    <n v="113000"/>
    <s v="Mike Nichols"/>
    <s v="Aaron Sorkin"/>
    <s v="Tom Hanks"/>
    <s v="United States"/>
    <n v="75000000"/>
    <n v="119483446"/>
    <n v="12237607.883300396"/>
    <n v="0.37229798343780612"/>
    <s v="Universal Pictures"/>
    <n v="102"/>
  </r>
  <r>
    <s v="Paranormal Activity"/>
    <x v="0"/>
    <x v="4"/>
    <n v="207.3"/>
    <x v="27"/>
    <s v="October 16, 2009 (United States)"/>
    <x v="21"/>
    <n v="225000"/>
    <s v="Oren Peli"/>
    <s v="Oren Peli"/>
    <s v="Katie Featherston"/>
    <s v="United States"/>
    <n v="15000"/>
    <n v="193355800"/>
    <n v="19803684.456521742"/>
    <n v="0.99992242280810817"/>
    <s v="Solana Films"/>
    <n v="86"/>
  </r>
  <r>
    <s v="Freedom Writers"/>
    <x v="8"/>
    <x v="5"/>
    <n v="207.3"/>
    <x v="27"/>
    <s v="January 5, 2007 (United States)"/>
    <x v="37"/>
    <n v="72000"/>
    <s v="Richard LaGravenese"/>
    <s v="Richard LaGravenese"/>
    <s v="Hilary Swank"/>
    <s v="Germany"/>
    <n v="21000000"/>
    <n v="43095175"/>
    <n v="4413848.7042984189"/>
    <n v="0.51270646887963678"/>
    <s v="Paramount Pictures"/>
    <n v="123"/>
  </r>
  <r>
    <s v="Before the Devil Knows You're Dead"/>
    <x v="0"/>
    <x v="6"/>
    <n v="207.3"/>
    <x v="27"/>
    <s v="October 26, 2007 (United States)"/>
    <x v="4"/>
    <n v="99000"/>
    <s v="Sidney Lumet"/>
    <s v="Kelly Masterson"/>
    <s v="Philip Seymour Hoffman"/>
    <s v="United States"/>
    <n v="18000000"/>
    <n v="25038466"/>
    <n v="2564463.439624506"/>
    <n v="0.28110611888124454"/>
    <s v="Capitol Films"/>
    <n v="117"/>
  </r>
  <r>
    <s v="In the Valley of Elah"/>
    <x v="0"/>
    <x v="6"/>
    <n v="207.3"/>
    <x v="27"/>
    <s v="September 28, 2007 (United States)"/>
    <x v="12"/>
    <n v="70000"/>
    <s v="Paul Haggis"/>
    <s v="Paul Haggis"/>
    <s v="Tommy Lee Jones"/>
    <s v="United States"/>
    <m/>
    <n v="29541790"/>
    <n v="3025698.1556324111"/>
    <n v="1"/>
    <s v="Warner Independent Pictures (WIP)"/>
    <n v="121"/>
  </r>
  <r>
    <s v="Alvin and the Chipmunks"/>
    <x v="1"/>
    <x v="10"/>
    <n v="207.3"/>
    <x v="27"/>
    <s v="December 14, 2007 (United States)"/>
    <x v="33"/>
    <n v="79000"/>
    <s v="Tim Hill"/>
    <s v="Jon Vitti"/>
    <s v="Jason Lee"/>
    <s v="United States"/>
    <n v="60000000"/>
    <n v="365352546"/>
    <n v="37419754.340810277"/>
    <n v="0.83577505985136891"/>
    <s v="Fox 2000 Pictures"/>
    <n v="92"/>
  </r>
  <r>
    <s v="P.S. I Love You"/>
    <x v="8"/>
    <x v="3"/>
    <n v="207.3"/>
    <x v="27"/>
    <s v="December 21, 2007 (United States)"/>
    <x v="9"/>
    <n v="203000"/>
    <s v="Richard LaGravenese"/>
    <s v="Richard LaGravenese"/>
    <s v="Hilary Swank"/>
    <s v="United States"/>
    <n v="30000000"/>
    <n v="156835339"/>
    <n v="16063224.196986167"/>
    <n v="0.8087165801324917"/>
    <s v="Alcon Entertainment"/>
    <n v="126"/>
  </r>
  <r>
    <s v="Walk Hard: the Dewey Cox Story"/>
    <x v="0"/>
    <x v="3"/>
    <n v="207.3"/>
    <x v="27"/>
    <s v="December 21, 2007 (United States)"/>
    <x v="8"/>
    <n v="69000"/>
    <s v="Jake Kasdan"/>
    <s v="Judd Apatow"/>
    <s v="John C. Reilly"/>
    <s v="United States"/>
    <n v="35000000"/>
    <n v="20576198"/>
    <n v="2107433.718083004"/>
    <n v="-0.70099451803486723"/>
    <s v="Apatow Productions"/>
    <n v="96"/>
  </r>
  <r>
    <s v="National Treasure: Book of Secrets"/>
    <x v="1"/>
    <x v="2"/>
    <n v="207.3"/>
    <x v="27"/>
    <s v="December 21, 2007 (United States)"/>
    <x v="16"/>
    <n v="223000"/>
    <s v="Jon Turteltaub"/>
    <s v="Marianne Wibberley"/>
    <s v="Nicolas Cage"/>
    <s v="United States"/>
    <n v="130000000"/>
    <n v="459242249"/>
    <n v="47036026.787401192"/>
    <n v="0.71692499920668229"/>
    <s v="Walt Disney Pictures"/>
    <n v="124"/>
  </r>
  <r>
    <s v="Lars and the Real Girl"/>
    <x v="8"/>
    <x v="3"/>
    <n v="207.3"/>
    <x v="27"/>
    <s v="November 2, 2007 (United States)"/>
    <x v="4"/>
    <n v="141000"/>
    <s v="Craig Gillespie"/>
    <s v="Nancy Oliver"/>
    <s v="Ryan Gosling"/>
    <s v="United States"/>
    <n v="12000000"/>
    <n v="11293663"/>
    <n v="1156707.6778162057"/>
    <n v="-6.2542772880685396E-2"/>
    <s v="Metro-Goldwyn-Mayer (MGM)"/>
    <n v="106"/>
  </r>
  <r>
    <s v="The Orphanage"/>
    <x v="0"/>
    <x v="0"/>
    <n v="207.3"/>
    <x v="27"/>
    <s v="January 11, 2008 (United States)"/>
    <x v="34"/>
    <n v="150000"/>
    <s v="J.A. Bayona"/>
    <s v="Sergio G. SÃ¡nchez"/>
    <s v="BelÃ©n Rueda"/>
    <s v="Spain"/>
    <m/>
    <n v="78638987"/>
    <n v="8054279.6467885384"/>
    <n v="1"/>
    <s v="MEDIA Programme of the European Union"/>
    <n v="105"/>
  </r>
  <r>
    <s v="The Game Plan"/>
    <x v="1"/>
    <x v="3"/>
    <n v="207.3"/>
    <x v="27"/>
    <s v="September 28, 2007 (United States)"/>
    <x v="10"/>
    <n v="61000"/>
    <s v="Andy Fickman"/>
    <s v="Nichole Millard"/>
    <s v="Dwayne Johnson"/>
    <s v="United States"/>
    <n v="22000000"/>
    <n v="147880543"/>
    <n v="15146065.495998025"/>
    <n v="0.85123127388029673"/>
    <s v="Walt Disney Pictures"/>
    <n v="110"/>
  </r>
  <r>
    <s v="Hannibal Rising"/>
    <x v="0"/>
    <x v="2"/>
    <n v="207.3"/>
    <x v="27"/>
    <s v="February 9, 2007 (United States)"/>
    <x v="19"/>
    <n v="106000"/>
    <s v="Peter Webber"/>
    <s v="Thomas Harris"/>
    <s v="Gaspard Ulliel"/>
    <s v="Czech Republic"/>
    <n v="50000000"/>
    <n v="82169884"/>
    <n v="8415917.4669960476"/>
    <n v="0.39150455658425903"/>
    <s v="Young Hannibal Productions"/>
    <n v="121"/>
  </r>
  <r>
    <s v="Saw IV"/>
    <x v="0"/>
    <x v="6"/>
    <n v="207.3"/>
    <x v="27"/>
    <s v="October 26, 2007 (United States)"/>
    <x v="23"/>
    <n v="144000"/>
    <s v="Darren Lynn Bousman"/>
    <s v="Patrick Melton"/>
    <s v="Tobin Bell"/>
    <s v="Canada"/>
    <n v="10000000"/>
    <n v="139352633"/>
    <n v="14272628.864081029"/>
    <n v="0.92823960491654289"/>
    <s v="Twisted Pictures"/>
    <n v="93"/>
  </r>
  <r>
    <s v="Premonition"/>
    <x v="8"/>
    <x v="0"/>
    <n v="207.3"/>
    <x v="27"/>
    <s v="March 16, 2007 (United States)"/>
    <x v="23"/>
    <n v="74000"/>
    <s v="Mennan Yapo"/>
    <s v="Bill Kelly"/>
    <s v="Sandra Bullock"/>
    <s v="United States"/>
    <n v="20000000"/>
    <n v="84297309"/>
    <n v="8633810.3536067195"/>
    <n v="0.76274450231857338"/>
    <s v="TriStar Pictures"/>
    <n v="96"/>
  </r>
  <r>
    <s v="The Simpsons Movie"/>
    <x v="8"/>
    <x v="10"/>
    <n v="207.3"/>
    <x v="27"/>
    <s v="July 27, 2007 (United States)"/>
    <x v="4"/>
    <n v="314000"/>
    <s v="David Silverman"/>
    <s v="James L. Brooks"/>
    <s v="Dan Castellaneta"/>
    <s v="United States"/>
    <n v="75000000"/>
    <n v="536414293"/>
    <n v="54940060.740563244"/>
    <n v="0.86018269651140711"/>
    <s v="Twentieth Century Fox"/>
    <n v="87"/>
  </r>
  <r>
    <s v="Teeth"/>
    <x v="0"/>
    <x v="2"/>
    <n v="207.3"/>
    <x v="27"/>
    <s v="April 3, 2008 (Singapore)"/>
    <x v="20"/>
    <n v="42000"/>
    <s v="Mitchell Lichtenstein"/>
    <s v="Mitchell Lichtenstein"/>
    <s v="Jess Weixler"/>
    <s v="United States"/>
    <m/>
    <n v="2340110"/>
    <n v="239676.28606719369"/>
    <n v="1"/>
    <s v="Pierpoline Films"/>
    <n v="94"/>
  </r>
  <r>
    <s v="Death at a Funeral"/>
    <x v="0"/>
    <x v="3"/>
    <n v="207.3"/>
    <x v="27"/>
    <s v="September 7, 2007 (United States)"/>
    <x v="34"/>
    <n v="111000"/>
    <s v="Frank Oz"/>
    <s v="Dean Craig"/>
    <s v="Matthew Macfadyen"/>
    <s v="United States"/>
    <n v="9000000"/>
    <n v="46789413"/>
    <n v="4792216.0646739136"/>
    <n v="0.80764879439714277"/>
    <s v="Sidney Kimmel Entertainment"/>
    <n v="90"/>
  </r>
  <r>
    <s v="Wild Hogs"/>
    <x v="8"/>
    <x v="2"/>
    <n v="207.3"/>
    <x v="27"/>
    <s v="March 2, 2007 (United States)"/>
    <x v="1"/>
    <n v="115000"/>
    <s v="Walt Becker"/>
    <s v="Brad Copeland"/>
    <s v="Tim Allen"/>
    <s v="United States"/>
    <m/>
    <n v="253625427"/>
    <n v="25976556.826630436"/>
    <n v="1"/>
    <s v="Touchstone Pictures"/>
    <n v="100"/>
  </r>
  <r>
    <s v="Mr. Brooks"/>
    <x v="0"/>
    <x v="6"/>
    <n v="207.3"/>
    <x v="27"/>
    <s v="June 1, 2007 (United States)"/>
    <x v="4"/>
    <n v="146000"/>
    <s v="Bruce A. Evans"/>
    <s v="Bruce A. Evans"/>
    <s v="Kevin Costner"/>
    <s v="United States"/>
    <n v="20000000"/>
    <n v="48443734"/>
    <n v="4961653.1908102771"/>
    <n v="0.58714990879935058"/>
    <s v="Metro-Goldwyn-Mayer (MGM)"/>
    <n v="120"/>
  </r>
  <r>
    <s v="Vacancy"/>
    <x v="0"/>
    <x v="4"/>
    <n v="207.3"/>
    <x v="27"/>
    <s v="April 20, 2007 (United States)"/>
    <x v="19"/>
    <n v="96000"/>
    <s v="NimrÃ³d Antal"/>
    <s v="Mark L. Smith"/>
    <s v="Kate Beckinsale"/>
    <s v="United States"/>
    <n v="19000000"/>
    <n v="35442935"/>
    <n v="3630099.024456522"/>
    <n v="0.46392701394509228"/>
    <s v="Screen Gems"/>
    <n v="85"/>
  </r>
  <r>
    <s v="Like Stars on Earth"/>
    <x v="1"/>
    <x v="0"/>
    <n v="207.3"/>
    <x v="27"/>
    <s v="December 21, 2007 (India)"/>
    <x v="0"/>
    <n v="177000"/>
    <s v="Aamir Khan"/>
    <s v="Amole Gupte"/>
    <s v="Darsheel Safary"/>
    <s v="India"/>
    <m/>
    <n v="21897373"/>
    <n v="2242749.7148715416"/>
    <n v="1"/>
    <s v="Aamir Khan Productions"/>
    <n v="165"/>
  </r>
  <r>
    <s v="Mr. Bean's Holiday"/>
    <x v="2"/>
    <x v="3"/>
    <n v="207.3"/>
    <x v="27"/>
    <s v="August 24, 2007 (United States)"/>
    <x v="5"/>
    <n v="119000"/>
    <s v="Steve Bendelack"/>
    <s v="Rowan Atkinson"/>
    <s v="Rowan Atkinson"/>
    <s v="United Kingdom"/>
    <n v="25000000"/>
    <n v="232225908"/>
    <n v="23784797.790711462"/>
    <n v="0.89234620626394534"/>
    <s v="Universal Pictures"/>
    <n v="90"/>
  </r>
  <r>
    <s v="Perfect Stranger"/>
    <x v="0"/>
    <x v="6"/>
    <n v="207.3"/>
    <x v="27"/>
    <s v="April 13, 2007 (United States)"/>
    <x v="46"/>
    <n v="46000"/>
    <s v="James Foley"/>
    <s v="Todd Komarnicki"/>
    <s v="Halle Berry"/>
    <s v="United States"/>
    <n v="60795000"/>
    <n v="73534117"/>
    <n v="7531434.0188241107"/>
    <n v="0.17324090530658035"/>
    <s v="Revolution Studios"/>
    <n v="109"/>
  </r>
  <r>
    <s v="The Condemned"/>
    <x v="0"/>
    <x v="2"/>
    <n v="207.3"/>
    <x v="27"/>
    <s v="April 27, 2007 (United States)"/>
    <x v="22"/>
    <n v="51000"/>
    <s v="Scott Wiper"/>
    <s v="Scott Wiper"/>
    <s v="Steve Austin"/>
    <s v="United States"/>
    <m/>
    <n v="8642858"/>
    <n v="885209.71511857712"/>
    <n v="1"/>
    <s v="Lionsgate"/>
    <n v="113"/>
  </r>
  <r>
    <s v="The Brothers Solomon"/>
    <x v="0"/>
    <x v="3"/>
    <n v="207.3"/>
    <x v="27"/>
    <s v="September 7, 2007 (United States)"/>
    <x v="11"/>
    <n v="11000"/>
    <s v="Bob Odenkirk"/>
    <s v="Will Forte"/>
    <s v="Will Arnett"/>
    <s v="United States"/>
    <n v="10000000"/>
    <n v="1035056"/>
    <n v="106011.41739130435"/>
    <n v="-8.6613130110834575"/>
    <s v="Carsey-Werner Company"/>
    <n v="93"/>
  </r>
  <r>
    <s v="August Rush"/>
    <x v="1"/>
    <x v="0"/>
    <n v="207.3"/>
    <x v="27"/>
    <s v="November 21, 2007 (United States)"/>
    <x v="24"/>
    <n v="105000"/>
    <s v="Kirsten Sheridan"/>
    <s v="Nick Castle"/>
    <s v="Freddie Highmore"/>
    <s v="United States"/>
    <n v="30000000"/>
    <n v="66122026"/>
    <n v="6772280.6273715422"/>
    <n v="0.54629339397434673"/>
    <s v="Warner Bros."/>
    <n v="114"/>
  </r>
  <r>
    <s v="Music and Lyrics"/>
    <x v="8"/>
    <x v="3"/>
    <n v="207.3"/>
    <x v="27"/>
    <s v="February 14, 2007 (United States)"/>
    <x v="16"/>
    <n v="99000"/>
    <s v="Marc Lawrence"/>
    <s v="Marc Lawrence"/>
    <s v="Hugh Grant"/>
    <s v="United States"/>
    <n v="40000000"/>
    <n v="145896422"/>
    <n v="14942849.941007907"/>
    <n v="0.72583289259828454"/>
    <s v="Castle Rock Entertainment"/>
    <n v="104"/>
  </r>
  <r>
    <s v="Reservation Road"/>
    <x v="0"/>
    <x v="6"/>
    <n v="207.3"/>
    <x v="27"/>
    <s v="June 19, 2008 (Germany)"/>
    <x v="17"/>
    <n v="23000"/>
    <s v="Terry George"/>
    <s v="John Burnham Schwartz"/>
    <s v="Joaquin Phoenix"/>
    <s v="United States"/>
    <n v="11000000"/>
    <n v="1783226"/>
    <n v="182639.69851778657"/>
    <n v="-5.1685955678080067"/>
    <s v="Focus Features"/>
    <n v="102"/>
  </r>
  <r>
    <s v="I'm Not There"/>
    <x v="0"/>
    <x v="5"/>
    <n v="207.3"/>
    <x v="27"/>
    <s v="December 7, 2007 (United States)"/>
    <x v="15"/>
    <n v="57000"/>
    <s v="Todd Haynes"/>
    <s v="Todd Haynes"/>
    <s v="Christian Bale"/>
    <s v="Germany"/>
    <n v="20000000"/>
    <n v="11792542"/>
    <n v="1207803.3382411068"/>
    <n v="-0.69598717562337276"/>
    <s v="Killer Films"/>
    <n v="135"/>
  </r>
  <r>
    <s v="Reno 911! Miami"/>
    <x v="0"/>
    <x v="3"/>
    <n v="207.3"/>
    <x v="27"/>
    <s v="February 23, 2007 (United States)"/>
    <x v="23"/>
    <n v="26000"/>
    <s v="Robert Ben Garant"/>
    <s v="Robert Ben Garant"/>
    <s v="Thomas Lennon"/>
    <s v="United States"/>
    <n v="10000000"/>
    <n v="22021262"/>
    <n v="2255438.5437747035"/>
    <n v="0.54589341882404374"/>
    <s v="Twentieth Century Fox"/>
    <n v="84"/>
  </r>
  <r>
    <s v="The Number 23"/>
    <x v="0"/>
    <x v="6"/>
    <n v="207.3"/>
    <x v="27"/>
    <s v="February 23, 2007 (United States)"/>
    <x v="5"/>
    <n v="196000"/>
    <s v="Joel Schumacher"/>
    <s v="Fernley Phillips"/>
    <s v="Jim Carrey"/>
    <s v="United States"/>
    <n v="30000000"/>
    <n v="77677553"/>
    <n v="7955808.6644762848"/>
    <n v="0.61378803989873365"/>
    <s v="New Line Cinema"/>
    <n v="98"/>
  </r>
  <r>
    <s v="Shoot 'Em Up"/>
    <x v="0"/>
    <x v="2"/>
    <n v="207.3"/>
    <x v="27"/>
    <s v="September 7, 2007 (United States)"/>
    <x v="14"/>
    <n v="146000"/>
    <s v="Michael Davis"/>
    <s v="Michael Davis"/>
    <s v="Clive Owen"/>
    <s v="United States"/>
    <n v="39000000"/>
    <n v="27122238"/>
    <n v="2777885.3445652174"/>
    <n v="-0.43793443594145881"/>
    <s v="New Line Cinema"/>
    <n v="86"/>
  </r>
  <r>
    <s v="Evan Almighty"/>
    <x v="1"/>
    <x v="3"/>
    <n v="207.3"/>
    <x v="27"/>
    <s v="June 22, 2007 (United States)"/>
    <x v="20"/>
    <n v="142000"/>
    <s v="Tom Shadyac"/>
    <s v="Steve Oedekerk"/>
    <s v="Steve Carell"/>
    <s v="United States"/>
    <n v="175000000"/>
    <n v="174440724"/>
    <n v="17866384.429446641"/>
    <n v="-3.206109142266573E-3"/>
    <s v="Universal Pictures"/>
    <n v="96"/>
  </r>
  <r>
    <s v="Dan in Real Life"/>
    <x v="8"/>
    <x v="3"/>
    <n v="207.3"/>
    <x v="27"/>
    <s v="October 26, 2007 (United States)"/>
    <x v="17"/>
    <n v="99000"/>
    <s v="Peter Hedges"/>
    <s v="Pierce Gardner"/>
    <s v="Steve Carell"/>
    <s v="United States"/>
    <n v="25000000"/>
    <n v="68474305"/>
    <n v="7013203.2739624511"/>
    <n v="0.63489954370475177"/>
    <s v="Touchstone Pictures"/>
    <n v="98"/>
  </r>
  <r>
    <s v="Control"/>
    <x v="0"/>
    <x v="5"/>
    <n v="207.3"/>
    <x v="27"/>
    <s v="September 26, 2007 (France)"/>
    <x v="3"/>
    <n v="63000"/>
    <s v="Anton Corbijn"/>
    <s v="Deborah Curtis"/>
    <s v="Sam Riley"/>
    <s v="United Kingdom"/>
    <m/>
    <n v="8159508"/>
    <n v="835704.54960474314"/>
    <n v="1"/>
    <s v="Becker Films"/>
    <n v="122"/>
  </r>
  <r>
    <s v="The Lookout"/>
    <x v="0"/>
    <x v="6"/>
    <n v="207.3"/>
    <x v="27"/>
    <s v="March 30, 2007 (United States)"/>
    <x v="9"/>
    <n v="57000"/>
    <s v="Scott Frank"/>
    <s v="Scott Frank"/>
    <s v="Joseph Gordon-Levitt"/>
    <s v="United States"/>
    <n v="16000000"/>
    <n v="5371181"/>
    <n v="550121.45321146247"/>
    <n v="-1.9788607012126382"/>
    <s v="Miramax"/>
    <n v="99"/>
  </r>
  <r>
    <s v="The Brave One"/>
    <x v="0"/>
    <x v="2"/>
    <n v="207.3"/>
    <x v="27"/>
    <s v="September 14, 2007 (United States)"/>
    <x v="17"/>
    <n v="59000"/>
    <s v="Neil Jordan"/>
    <s v="Roderick Taylor"/>
    <s v="Jodie Foster"/>
    <s v="United States"/>
    <n v="70000000"/>
    <n v="69787394"/>
    <n v="7147691.0949604744"/>
    <n v="-3.0464814318757914E-3"/>
    <s v="Warner Bros."/>
    <n v="122"/>
  </r>
  <r>
    <s v="I Now Pronounce You Chuck &amp; Larry"/>
    <x v="8"/>
    <x v="3"/>
    <n v="207.3"/>
    <x v="27"/>
    <s v="July 20, 2007 (United States)"/>
    <x v="23"/>
    <n v="143000"/>
    <s v="Dennis Dugan"/>
    <s v="Barry Fanaro"/>
    <s v="Adam Sandler"/>
    <s v="United States"/>
    <n v="85000000"/>
    <n v="187134117"/>
    <n v="19166453.781669963"/>
    <n v="0.54578031327125665"/>
    <s v="Universal Pictures"/>
    <n v="115"/>
  </r>
  <r>
    <s v="Rogue"/>
    <x v="0"/>
    <x v="2"/>
    <n v="207.3"/>
    <x v="27"/>
    <s v="November 8, 2007 (Australia)"/>
    <x v="19"/>
    <n v="29000"/>
    <s v="Greg McLean"/>
    <s v="Greg McLean"/>
    <s v="Michael Vartan"/>
    <s v="Australia"/>
    <m/>
    <n v="4631926"/>
    <n v="474406.25484189729"/>
    <n v="1"/>
    <s v="Dimension Films"/>
    <n v="99"/>
  </r>
  <r>
    <s v="La Vie En Rose"/>
    <x v="8"/>
    <x v="5"/>
    <n v="207.3"/>
    <x v="27"/>
    <s v="July 20, 2007 (United States)"/>
    <x v="37"/>
    <n v="84000"/>
    <s v="Olivier Dahan"/>
    <s v="Isabelle Sobelman"/>
    <s v="Marion Cotillard"/>
    <s v="France"/>
    <n v="25000000"/>
    <n v="86274793"/>
    <n v="8836346.1407608707"/>
    <n v="0.71022822390312779"/>
    <s v="LÃ©gende Films"/>
    <n v="140"/>
  </r>
  <r>
    <s v="Once"/>
    <x v="0"/>
    <x v="0"/>
    <n v="207.3"/>
    <x v="27"/>
    <s v="June 15, 2007 (United States)"/>
    <x v="40"/>
    <n v="112000"/>
    <s v="John Carney"/>
    <s v="John Carney"/>
    <s v="Glen Hansard"/>
    <s v="Ireland"/>
    <n v="150000"/>
    <n v="20936722"/>
    <n v="2144358.9281620556"/>
    <n v="0.99283555467756601"/>
    <s v="BÃ³rd ScannÃ¡n na hÃ‰ireann"/>
    <n v="86"/>
  </r>
  <r>
    <s v="War"/>
    <x v="0"/>
    <x v="2"/>
    <n v="207.3"/>
    <x v="27"/>
    <s v="August 24, 2007 (United States)"/>
    <x v="19"/>
    <n v="87000"/>
    <s v="Philip G. Atwell"/>
    <s v="Lee Anthony Smith"/>
    <s v="Jet Li"/>
    <s v="Canada"/>
    <n v="25000000"/>
    <n v="40481352"/>
    <n v="4146138.4731225297"/>
    <n v="0.38243169348691713"/>
    <s v="Lionsgate"/>
    <n v="103"/>
  </r>
  <r>
    <s v="The Visitor"/>
    <x v="8"/>
    <x v="0"/>
    <n v="207.3"/>
    <x v="27"/>
    <s v="May 23, 2008 (United States)"/>
    <x v="37"/>
    <n v="42000"/>
    <s v="Tom McCarthy"/>
    <s v="Tom McCarthy"/>
    <s v="Richard Jenkins"/>
    <s v="United States"/>
    <n v="4000000"/>
    <n v="18197518"/>
    <n v="1863807.0560276681"/>
    <n v="0.78018980390622505"/>
    <s v="Groundswell Productions"/>
    <n v="104"/>
  </r>
  <r>
    <s v="Elizabeth: The Golden Age"/>
    <x v="8"/>
    <x v="5"/>
    <n v="207.3"/>
    <x v="27"/>
    <s v="October 12, 2007 (United States)"/>
    <x v="8"/>
    <n v="69000"/>
    <s v="Shekhar Kapur"/>
    <s v="William Nicholson"/>
    <s v="Cate Blanchett"/>
    <s v="United Kingdom"/>
    <n v="55000000"/>
    <n v="75782758"/>
    <n v="7761741.9631422926"/>
    <n v="0.27424124627398755"/>
    <s v="Universal Pictures"/>
    <n v="114"/>
  </r>
  <r>
    <s v="Waitress"/>
    <x v="8"/>
    <x v="3"/>
    <n v="207.3"/>
    <x v="27"/>
    <s v="May 25, 2007 (United States)"/>
    <x v="9"/>
    <n v="44000"/>
    <s v="Adrienne Shelly"/>
    <s v="Adrienne Shelly"/>
    <s v="Keri Russell"/>
    <s v="United States"/>
    <n v="1500000"/>
    <n v="22240529"/>
    <n v="2277896.0779150198"/>
    <n v="0.932555561066016"/>
    <s v="Night and Day Pictures"/>
    <n v="108"/>
  </r>
  <r>
    <s v="The Seeker: the Dark Is Rising"/>
    <x v="1"/>
    <x v="1"/>
    <n v="207.3"/>
    <x v="27"/>
    <s v="October 5, 2007 (United States)"/>
    <x v="25"/>
    <n v="15000"/>
    <s v="David L. Cunningham"/>
    <s v="John Hodge"/>
    <s v="Alexander Ludwig"/>
    <s v="United States"/>
    <n v="45000000"/>
    <n v="31852619"/>
    <n v="3262375.4539031624"/>
    <n v="-0.41275667159425727"/>
    <s v="Twentieth Century Fox"/>
    <n v="99"/>
  </r>
  <r>
    <s v="No Reservations"/>
    <x v="1"/>
    <x v="3"/>
    <n v="207.3"/>
    <x v="27"/>
    <s v="July 27, 2007 (United States)"/>
    <x v="21"/>
    <n v="72000"/>
    <s v="Scott Hicks"/>
    <s v="Carol Fuchs"/>
    <s v="Catherine Zeta-Jones"/>
    <s v="United States"/>
    <n v="28000000"/>
    <n v="92601050"/>
    <n v="9484287.3838932812"/>
    <n v="0.69762761869330858"/>
    <s v="Castle Rock Entertainment"/>
    <n v="104"/>
  </r>
  <r>
    <s v="TMNT"/>
    <x v="1"/>
    <x v="10"/>
    <n v="207.3"/>
    <x v="27"/>
    <s v="March 23, 2007 (United States)"/>
    <x v="19"/>
    <n v="62000"/>
    <s v="Kevin Munroe"/>
    <s v="Kevin Munroe"/>
    <s v="Patrick Stewart"/>
    <s v="Hong Kong"/>
    <n v="34000000"/>
    <n v="95802916"/>
    <n v="9812225.5369565226"/>
    <n v="0.64510474816862573"/>
    <s v="4Kids Entertainment"/>
    <n v="103"/>
  </r>
  <r>
    <s v="The Hills Have Eyes 2"/>
    <x v="0"/>
    <x v="4"/>
    <n v="207.3"/>
    <x v="27"/>
    <s v="March 23, 2007 (United States)"/>
    <x v="27"/>
    <n v="62000"/>
    <s v="Martin Weisz"/>
    <s v="Wes Craven"/>
    <s v="Daniella Alonso"/>
    <s v="United States"/>
    <n v="15000000"/>
    <n v="37697773"/>
    <n v="3861041.6713932808"/>
    <n v="0.6020985112303584"/>
    <s v="Fox Atomic"/>
    <n v="89"/>
  </r>
  <r>
    <s v="Shelter"/>
    <x v="0"/>
    <x v="0"/>
    <n v="207.3"/>
    <x v="27"/>
    <s v="April 16, 2009 (Germany)"/>
    <x v="3"/>
    <n v="22000"/>
    <s v="Jonah Markowitz"/>
    <s v="Jonah Markowitz"/>
    <s v="Trevor Wright"/>
    <s v="United States"/>
    <m/>
    <n v="142666"/>
    <n v="14611.987055335969"/>
    <n v="1"/>
    <s v="GP Pictures"/>
    <n v="97"/>
  </r>
  <r>
    <s v="The Hitcher"/>
    <x v="0"/>
    <x v="6"/>
    <n v="207.3"/>
    <x v="27"/>
    <s v="January 19, 2007 (United States)"/>
    <x v="41"/>
    <n v="41000"/>
    <s v="Dave Meyers"/>
    <s v="Eric Red"/>
    <s v="Sean Bean"/>
    <s v="United States"/>
    <n v="10000000"/>
    <n v="25399945"/>
    <n v="2601486.4617094863"/>
    <n v="0.60629836009487426"/>
    <s v="Focus Features"/>
    <n v="84"/>
  </r>
  <r>
    <s v="Sydney White"/>
    <x v="8"/>
    <x v="3"/>
    <n v="207.3"/>
    <x v="27"/>
    <s v="September 21, 2007 (United States)"/>
    <x v="19"/>
    <n v="47000"/>
    <s v="Joe Nussbaum"/>
    <s v="Chad Gomez Creasey"/>
    <s v="Amanda Bynes"/>
    <s v="United States"/>
    <n v="16500000"/>
    <n v="13620075"/>
    <n v="1394981.001729249"/>
    <n v="-0.21144707352933079"/>
    <s v="Morgan Creek Entertainment"/>
    <n v="108"/>
  </r>
  <r>
    <s v="The Kite Runner"/>
    <x v="8"/>
    <x v="0"/>
    <n v="207.3"/>
    <x v="27"/>
    <s v="January 11, 2008 (United States)"/>
    <x v="37"/>
    <n v="78000"/>
    <s v="Marc Forster"/>
    <s v="David Benioff"/>
    <s v="Khalid Abdalla"/>
    <s v="United States"/>
    <n v="20000000"/>
    <n v="75011029"/>
    <n v="7682700.7468873523"/>
    <n v="0.73337254178982136"/>
    <s v="Dreamworks Pictures"/>
    <n v="128"/>
  </r>
  <r>
    <s v="Reign Over Me"/>
    <x v="0"/>
    <x v="0"/>
    <n v="207.3"/>
    <x v="27"/>
    <s v="March 23, 2007 (United States)"/>
    <x v="34"/>
    <n v="94000"/>
    <s v="Mike Binder"/>
    <s v="Mike Binder"/>
    <s v="Adam Sandler"/>
    <s v="United States"/>
    <n v="20000000"/>
    <n v="22242388"/>
    <n v="2278086.4784584981"/>
    <n v="0.10081597353665443"/>
    <s v="Relativity Media"/>
    <n v="124"/>
  </r>
  <r>
    <s v="Bratz"/>
    <x v="1"/>
    <x v="3"/>
    <n v="207.3"/>
    <x v="27"/>
    <s v="August 3, 2007 (United States)"/>
    <x v="59"/>
    <n v="18000"/>
    <s v="Sean McNamara"/>
    <s v="Susan Estelle Jansen"/>
    <s v="Skyler Shaye"/>
    <s v="United States"/>
    <n v="20000000"/>
    <n v="26013153"/>
    <n v="2664291.806768775"/>
    <n v="0.23115817601964667"/>
    <s v="Avi Arad &amp; Associates"/>
    <n v="110"/>
  </r>
  <r>
    <s v="Daddy's Little Girls"/>
    <x v="8"/>
    <x v="0"/>
    <n v="207.3"/>
    <x v="27"/>
    <s v="February 14, 2007 (United States)"/>
    <x v="1"/>
    <n v="7200"/>
    <s v="Tyler Perry"/>
    <s v="Tyler Perry"/>
    <s v="Gabrielle Union"/>
    <s v="United States"/>
    <n v="10000000"/>
    <n v="31609243"/>
    <n v="3237448.6531126485"/>
    <n v="0.68363684002176195"/>
    <s v="Lions Gate Films"/>
    <n v="100"/>
  </r>
  <r>
    <s v="Becoming Jane"/>
    <x v="1"/>
    <x v="5"/>
    <n v="207.3"/>
    <x v="27"/>
    <s v="August 10, 2007 (United States)"/>
    <x v="9"/>
    <n v="59000"/>
    <s v="Julian Jarrold"/>
    <s v="Jane Austen"/>
    <s v="Anne Hathaway"/>
    <s v="United Kingdom"/>
    <n v="16500000"/>
    <n v="37407812"/>
    <n v="3831343.5907114628"/>
    <n v="0.55891566178743624"/>
    <s v="HanWay Films"/>
    <n v="120"/>
  </r>
  <r>
    <s v="Breach"/>
    <x v="8"/>
    <x v="5"/>
    <n v="207.3"/>
    <x v="27"/>
    <s v="February 16, 2007 (United States)"/>
    <x v="9"/>
    <n v="58000"/>
    <s v="Billy Ray"/>
    <s v="Adam Mazer"/>
    <s v="Chris Cooper"/>
    <s v="United States"/>
    <m/>
    <n v="40953935"/>
    <n v="4194540.8722826093"/>
    <n v="1"/>
    <s v="Universal Pictures"/>
    <n v="110"/>
  </r>
  <r>
    <s v="In the Name of the King: A Dungeon Siege Tale"/>
    <x v="8"/>
    <x v="2"/>
    <n v="207.3"/>
    <x v="27"/>
    <s v="January 11, 2008 (United States)"/>
    <x v="51"/>
    <n v="45000"/>
    <s v="Uwe Boll"/>
    <s v="Doug Taylor"/>
    <s v="Jason Statham"/>
    <s v="Germany"/>
    <n v="60000000"/>
    <n v="13097915"/>
    <n v="1341500.8791996047"/>
    <n v="-3.5808817662963914"/>
    <s v="Boll Kino Beteiligungs GmbH &amp; Co. KG"/>
    <n v="127"/>
  </r>
  <r>
    <s v="Balls of Fury"/>
    <x v="8"/>
    <x v="3"/>
    <n v="207.3"/>
    <x v="27"/>
    <s v="August 29, 2007 (United States)"/>
    <x v="11"/>
    <n v="41000"/>
    <s v="Robert Ben Garant"/>
    <s v="Thomas Lennon"/>
    <s v="Dan Fogler"/>
    <s v="United States"/>
    <m/>
    <n v="41739766"/>
    <n v="4275026.4287549406"/>
    <n v="1"/>
    <s v="Rogue Pictures"/>
    <n v="90"/>
  </r>
  <r>
    <s v="Pathfinder"/>
    <x v="0"/>
    <x v="2"/>
    <n v="207.3"/>
    <x v="27"/>
    <s v="April 13, 2007 (United States)"/>
    <x v="20"/>
    <n v="43000"/>
    <s v="Marcus Nispel"/>
    <s v="Laeta Kalogridis"/>
    <s v="Karl Urban"/>
    <s v="United States"/>
    <n v="45000000"/>
    <n v="30984583"/>
    <n v="3173470.3833498023"/>
    <n v="-0.45233518230663294"/>
    <s v="Twentieth Century Fox"/>
    <n v="99"/>
  </r>
  <r>
    <s v="The Comebacks"/>
    <x v="8"/>
    <x v="3"/>
    <n v="207.3"/>
    <x v="27"/>
    <s v="October 19, 2007 (United States)"/>
    <x v="36"/>
    <n v="11000"/>
    <s v="Tom Brady"/>
    <s v="Ed Yeager"/>
    <s v="David Koechner"/>
    <s v="United States"/>
    <n v="20000000"/>
    <n v="13539154"/>
    <n v="1386692.9961462452"/>
    <n v="-0.47719717199464606"/>
    <s v="Fox Atomic"/>
    <n v="84"/>
  </r>
  <r>
    <s v="We Own the Night"/>
    <x v="0"/>
    <x v="2"/>
    <n v="207.3"/>
    <x v="27"/>
    <s v="October 12, 2007 (United States)"/>
    <x v="8"/>
    <n v="86000"/>
    <s v="James Gray"/>
    <s v="James Gray"/>
    <s v="Joaquin Phoenix"/>
    <s v="United States"/>
    <n v="21000000"/>
    <n v="55033767"/>
    <n v="5636610.6220849808"/>
    <n v="0.61841608988895858"/>
    <s v="Columbia Pictures"/>
    <n v="117"/>
  </r>
  <r>
    <s v="Savage Grace"/>
    <x v="4"/>
    <x v="0"/>
    <n v="207.3"/>
    <x v="27"/>
    <s v="January 25, 2008 (Spain)"/>
    <x v="1"/>
    <n v="11000"/>
    <s v="Tom Kalin"/>
    <s v="Howard A. Rodman"/>
    <s v="Julianne Moore"/>
    <s v="France"/>
    <n v="4600000"/>
    <n v="1432799"/>
    <n v="146748.63275691701"/>
    <n v="-2.2104991698067908"/>
    <s v="Celluloid Dreams"/>
    <n v="97"/>
  </r>
  <r>
    <s v="Death Sentence"/>
    <x v="0"/>
    <x v="2"/>
    <n v="207.3"/>
    <x v="27"/>
    <s v="August 31, 2007 (United States)"/>
    <x v="17"/>
    <n v="70000"/>
    <s v="James Wan"/>
    <s v="Ian Mackenzie Jeffers"/>
    <s v="Kevin Bacon"/>
    <s v="United States"/>
    <n v="20000000"/>
    <n v="16974459"/>
    <n v="1738540.193033597"/>
    <n v="-0.17824079106144119"/>
    <s v="Twentieth Century Fox"/>
    <n v="105"/>
  </r>
  <r>
    <s v="The Water Horse"/>
    <x v="1"/>
    <x v="1"/>
    <n v="207.3"/>
    <x v="27"/>
    <s v="December 25, 2007 (United States)"/>
    <x v="5"/>
    <n v="39000"/>
    <s v="Jay Russell"/>
    <s v="Robert Nelson Jacobs"/>
    <s v="Emily Watson"/>
    <s v="New Zealand"/>
    <n v="40000000"/>
    <n v="103967384"/>
    <n v="10648438.094466403"/>
    <n v="0.61526395624227692"/>
    <s v="Revolution Studios"/>
    <n v="112"/>
  </r>
  <r>
    <s v="Elite Squad"/>
    <x v="0"/>
    <x v="2"/>
    <n v="207.3"/>
    <x v="27"/>
    <s v="October 12, 2007 (Brazil)"/>
    <x v="45"/>
    <n v="100000"/>
    <s v="JosÃ© Padilha"/>
    <s v="AndrÃ© Batista"/>
    <s v="Wagner Moura"/>
    <s v="Brazil"/>
    <n v="4000000"/>
    <n v="14759148"/>
    <n v="1511645.9389328065"/>
    <n v="0.72898164582400016"/>
    <s v="Zazen ProduÃ§Ãµes"/>
    <n v="115"/>
  </r>
  <r>
    <s v="The Diving Bell and the Butterfly"/>
    <x v="8"/>
    <x v="5"/>
    <n v="207.3"/>
    <x v="27"/>
    <s v="February 1, 2008 (United States)"/>
    <x v="45"/>
    <n v="105000"/>
    <s v="Julian Schnabel"/>
    <s v="Ronald Harwood"/>
    <s v="Mathieu Amalric"/>
    <s v="France"/>
    <m/>
    <n v="19780116"/>
    <n v="2025898.2444664033"/>
    <n v="1"/>
    <s v="PathÃ©"/>
    <n v="112"/>
  </r>
  <r>
    <s v="My Blueberry Nights"/>
    <x v="8"/>
    <x v="0"/>
    <n v="207.3"/>
    <x v="27"/>
    <s v="November 28, 2007 (France)"/>
    <x v="14"/>
    <n v="53000"/>
    <s v="Kar-Wai Wong"/>
    <s v="Kar-Wai Wong"/>
    <s v="Norah Jones"/>
    <s v="China"/>
    <n v="10000000"/>
    <n v="22007671"/>
    <n v="2254046.5406620554"/>
    <n v="0.5456129819461587"/>
    <s v="Block 2 Pictures"/>
    <n v="95"/>
  </r>
  <r>
    <s v="Margot at the Wedding"/>
    <x v="0"/>
    <x v="3"/>
    <n v="207.3"/>
    <x v="27"/>
    <s v="February 21, 2008 (Australia)"/>
    <x v="22"/>
    <n v="20000"/>
    <s v="Noah Baumbach"/>
    <s v="Noah Baumbach"/>
    <s v="Nicole Kidman"/>
    <s v="United States"/>
    <n v="10000000"/>
    <n v="2900156"/>
    <n v="297036.72865612648"/>
    <n v="-2.4480903785865311"/>
    <s v="Scott Rudin Productions"/>
    <n v="91"/>
  </r>
  <r>
    <s v="The Messengers"/>
    <x v="8"/>
    <x v="0"/>
    <n v="207.3"/>
    <x v="27"/>
    <s v="February 2, 2007 (United States)"/>
    <x v="20"/>
    <n v="39000"/>
    <s v="Danny Pang"/>
    <s v="Mark Wheaton"/>
    <s v="Dylan McDermott"/>
    <s v="United States"/>
    <n v="16000000"/>
    <n v="55060212"/>
    <n v="5639319.1440711468"/>
    <n v="0.70940903750969941"/>
    <s v="Screen Gems"/>
    <n v="90"/>
  </r>
  <r>
    <s v="Water Lilies"/>
    <x v="3"/>
    <x v="0"/>
    <n v="207.3"/>
    <x v="27"/>
    <s v="August 15, 2007 (France)"/>
    <x v="17"/>
    <n v="11000"/>
    <s v="CÃ©line Sciamma"/>
    <s v="CÃ©line Sciamma"/>
    <s v="Pauline Acquart"/>
    <s v="France"/>
    <m/>
    <n v="628258"/>
    <n v="64346.780335968382"/>
    <n v="1"/>
    <s v="Balthazar Productions"/>
    <n v="85"/>
  </r>
  <r>
    <s v="Om Shanti Om"/>
    <x v="4"/>
    <x v="2"/>
    <n v="207.3"/>
    <x v="27"/>
    <s v="November 9, 2007 (India)"/>
    <x v="17"/>
    <n v="40000"/>
    <s v="Farah Khan"/>
    <s v="Farah Khan"/>
    <s v="Shah Rukh Khan"/>
    <s v="India"/>
    <m/>
    <n v="39997274"/>
    <n v="4096558.7451581028"/>
    <n v="1"/>
    <s v="Films &amp; Casting Temple Pvt. Ltd. Sydney"/>
    <n v="162"/>
  </r>
  <r>
    <s v="Feast of Love"/>
    <x v="0"/>
    <x v="0"/>
    <n v="207.3"/>
    <x v="27"/>
    <s v="September 28, 2007 (United States)"/>
    <x v="14"/>
    <n v="16000"/>
    <s v="Robert Benton"/>
    <s v="Allison Burnett"/>
    <s v="Morgan Freeman"/>
    <s v="United States"/>
    <m/>
    <n v="5741608"/>
    <n v="588060.93794466404"/>
    <n v="1"/>
    <s v="GreeneStreet Films"/>
    <n v="97"/>
  </r>
  <r>
    <s v="Tyler Perry's Why Did I Get Married?"/>
    <x v="8"/>
    <x v="3"/>
    <n v="207.3"/>
    <x v="27"/>
    <s v="October 12, 2007 (United States)"/>
    <x v="23"/>
    <n v="12000"/>
    <s v="Tyler Perry"/>
    <s v="Tyler Perry"/>
    <s v="Tyler Perry"/>
    <s v="United States"/>
    <n v="15000000"/>
    <n v="55862886"/>
    <n v="5721529.7765810275"/>
    <n v="0.7314854087560031"/>
    <s v="Lions Gate Films"/>
    <n v="113"/>
  </r>
  <r>
    <s v="Love in the Time of Cholera"/>
    <x v="0"/>
    <x v="0"/>
    <n v="207.3"/>
    <x v="27"/>
    <s v="November 16, 2007 (United States)"/>
    <x v="5"/>
    <n v="23000"/>
    <s v="Mike Newell"/>
    <s v="Ronald Harwood"/>
    <s v="Javier Bardem"/>
    <s v="United States"/>
    <n v="45000000"/>
    <n v="31575877"/>
    <n v="3234031.2757411068"/>
    <n v="-0.42513856384733195"/>
    <s v="New Line Cinema"/>
    <n v="139"/>
  </r>
  <r>
    <s v="P2"/>
    <x v="0"/>
    <x v="6"/>
    <n v="207.3"/>
    <x v="27"/>
    <s v="November 9, 2007 (United States)"/>
    <x v="23"/>
    <n v="33000"/>
    <s v="Franck Khalfoun"/>
    <s v="Alexandre Aja"/>
    <s v="Rachel Nichols"/>
    <s v="United States"/>
    <n v="8000000"/>
    <n v="7766240"/>
    <n v="795425.66798418981"/>
    <n v="-3.009950761243536E-2"/>
    <s v="P2 Productions"/>
    <n v="98"/>
  </r>
  <r>
    <s v="The Reaping"/>
    <x v="0"/>
    <x v="4"/>
    <n v="207.3"/>
    <x v="27"/>
    <s v="April 5, 2007 (United States)"/>
    <x v="41"/>
    <n v="42000"/>
    <s v="Stephen Hopkins"/>
    <s v="Carey W. Hayes"/>
    <s v="Hilary Swank"/>
    <s v="United States"/>
    <n v="40000000"/>
    <n v="62771059"/>
    <n v="6429071.408448617"/>
    <n v="0.36276365832859375"/>
    <s v="Warner Bros."/>
    <n v="99"/>
  </r>
  <r>
    <s v="The Invasion"/>
    <x v="8"/>
    <x v="9"/>
    <n v="207.3"/>
    <x v="27"/>
    <s v="August 17, 2007 (United States)"/>
    <x v="23"/>
    <n v="75000"/>
    <s v="Oliver Hirschbiegel"/>
    <s v="David Kajganich"/>
    <s v="Nicole Kidman"/>
    <s v="United States"/>
    <n v="80000000"/>
    <n v="40170558"/>
    <n v="4114306.6568181822"/>
    <n v="-0.99150830814946611"/>
    <s v="Warner Bros."/>
    <n v="99"/>
  </r>
  <r>
    <s v="Redacted"/>
    <x v="0"/>
    <x v="6"/>
    <n v="207.3"/>
    <x v="27"/>
    <s v="November 16, 2007 (Spain)"/>
    <x v="10"/>
    <n v="10000"/>
    <s v="Brian De Palma"/>
    <s v="Brian De Palma"/>
    <s v="Patrick Carroll"/>
    <s v="United States"/>
    <n v="5000000"/>
    <n v="784604"/>
    <n v="80359.885968379458"/>
    <n v="-5.372641485386259"/>
    <s v="HDNet Films"/>
    <n v="90"/>
  </r>
  <r>
    <s v="Who's Your Caddy?"/>
    <x v="8"/>
    <x v="3"/>
    <n v="207.3"/>
    <x v="27"/>
    <s v="July 27, 2007 (United States)"/>
    <x v="58"/>
    <n v="15000"/>
    <s v="Don Michael Paul"/>
    <s v="Don Michael Paul"/>
    <s v="Big Boi"/>
    <s v="United States"/>
    <n v="7000000"/>
    <n v="5713425"/>
    <n v="585174.40834980237"/>
    <n v="-0.22518454342185293"/>
    <s v="Ascendant Pictures"/>
    <n v="93"/>
  </r>
  <r>
    <s v="Persepolis"/>
    <x v="8"/>
    <x v="10"/>
    <n v="207.3"/>
    <x v="27"/>
    <s v="February 22, 2008 (United States)"/>
    <x v="45"/>
    <n v="90000"/>
    <s v="Vincent Paronnaud"/>
    <s v="Marjane Satrapi"/>
    <s v="Chiara Mastroianni"/>
    <s v="France"/>
    <n v="7300000"/>
    <n v="22783978"/>
    <n v="2333556.6400197628"/>
    <n v="0.67959940972555366"/>
    <s v="2.4.7. Films"/>
    <n v="96"/>
  </r>
  <r>
    <s v="The Great Debaters"/>
    <x v="8"/>
    <x v="5"/>
    <n v="207.3"/>
    <x v="27"/>
    <s v="December 25, 2007 (United States)"/>
    <x v="24"/>
    <n v="57000"/>
    <s v="Denzel Washington"/>
    <s v="Robert Eisele"/>
    <s v="Denzel Washington"/>
    <s v="United States"/>
    <n v="15000000"/>
    <n v="30271556"/>
    <n v="3100441.4816205534"/>
    <n v="0.50448533269977924"/>
    <s v="Harpo Films"/>
    <n v="126"/>
  </r>
  <r>
    <s v="Georgia Rule"/>
    <x v="0"/>
    <x v="3"/>
    <n v="207.3"/>
    <x v="27"/>
    <s v="May 11, 2007 (United States)"/>
    <x v="1"/>
    <n v="24000"/>
    <s v="Garry Marshall"/>
    <s v="Mark Andrus"/>
    <s v="Jane Fonda"/>
    <s v="United States"/>
    <n v="20000000"/>
    <n v="25000167"/>
    <n v="2560540.8197134389"/>
    <n v="0.20000534396430231"/>
    <s v="Morgan Creek Entertainment"/>
    <n v="113"/>
  </r>
  <r>
    <s v="The Nines"/>
    <x v="0"/>
    <x v="0"/>
    <n v="207.3"/>
    <x v="27"/>
    <s v="November 30, 2007 (United Kingdom)"/>
    <x v="21"/>
    <n v="33000"/>
    <s v="John August"/>
    <s v="John August"/>
    <s v="Ryan Reynolds"/>
    <s v="United States"/>
    <m/>
    <n v="130880"/>
    <n v="13404.853754940712"/>
    <n v="1"/>
    <s v="Destination Films"/>
    <n v="100"/>
  </r>
  <r>
    <s v="I Know Who Killed Me"/>
    <x v="0"/>
    <x v="6"/>
    <n v="207.3"/>
    <x v="27"/>
    <s v="July 27, 2007 (United States)"/>
    <x v="48"/>
    <n v="26000"/>
    <s v="Chris Sivertson"/>
    <s v="Jeff Hammond"/>
    <s v="Lindsay Lohan"/>
    <s v="United States"/>
    <n v="12000000"/>
    <n v="9669758"/>
    <n v="990385.78725296445"/>
    <n v="-0.24098245271494903"/>
    <s v="360 Pictures"/>
    <n v="105"/>
  </r>
  <r>
    <s v="Mr. Magorium's Wonder Emporium"/>
    <x v="2"/>
    <x v="3"/>
    <n v="207.3"/>
    <x v="27"/>
    <s v="November 16, 2007 (United States)"/>
    <x v="19"/>
    <n v="44000"/>
    <s v="Zach Helm"/>
    <s v="Zach Helm"/>
    <s v="Natalie Portman"/>
    <s v="United States"/>
    <n v="65000000"/>
    <n v="69474661"/>
    <n v="7115660.684436759"/>
    <n v="6.4407093688445632E-2"/>
    <s v="Mandate Pictures"/>
    <n v="93"/>
  </r>
  <r>
    <s v="Rise: Blood Hunter"/>
    <x v="0"/>
    <x v="2"/>
    <n v="207.3"/>
    <x v="27"/>
    <s v="July 6, 2007 (Turkey)"/>
    <x v="38"/>
    <n v="12000"/>
    <s v="Sebastian Gutierrez"/>
    <s v="Sebastian Gutierrez"/>
    <s v="Lucy Liu"/>
    <s v="United States"/>
    <m/>
    <n v="2850927"/>
    <n v="291994.64777667983"/>
    <n v="1"/>
    <s v="Mandate Pictures"/>
    <n v="97"/>
  </r>
  <r>
    <s v="Hotel for Dogs"/>
    <x v="1"/>
    <x v="3"/>
    <n v="207.3"/>
    <x v="27"/>
    <s v="January 16, 2009 (United States)"/>
    <x v="20"/>
    <n v="22000"/>
    <s v="Thor Freudenthal"/>
    <s v="Jeff Lowell"/>
    <s v="Emma Roberts"/>
    <s v="Germany"/>
    <n v="35000000"/>
    <n v="117252578"/>
    <n v="12009120.266501976"/>
    <n v="0.70149910051444664"/>
    <s v="Dreamworks Pictures"/>
    <n v="100"/>
  </r>
  <r>
    <s v="Because I Said So"/>
    <x v="8"/>
    <x v="3"/>
    <n v="207.3"/>
    <x v="27"/>
    <s v="February 2, 2007 (United States)"/>
    <x v="46"/>
    <n v="38000"/>
    <s v="Michael Lehmann"/>
    <s v="Karen Leigh Hopkins"/>
    <s v="Diane Keaton"/>
    <s v="United States"/>
    <m/>
    <n v="69485490"/>
    <n v="7116769.8008893281"/>
    <n v="1"/>
    <s v="Universal Pictures"/>
    <n v="102"/>
  </r>
  <r>
    <s v="4 Months, 3 Weeks and 2 Days"/>
    <x v="4"/>
    <x v="0"/>
    <n v="207.3"/>
    <x v="27"/>
    <s v="September 14, 2007 (Romania)"/>
    <x v="6"/>
    <n v="58000"/>
    <s v="Cristian Mungiu"/>
    <s v="Cristian Mungiu"/>
    <s v="Anamaria Marinca"/>
    <s v="Romania"/>
    <m/>
    <n v="10174839"/>
    <n v="1042116.6624011858"/>
    <n v="1"/>
    <s v="Mobra Films"/>
    <n v="113"/>
  </r>
  <r>
    <s v="Fred Claus"/>
    <x v="1"/>
    <x v="3"/>
    <n v="207.3"/>
    <x v="27"/>
    <s v="November 9, 2007 (United States)"/>
    <x v="41"/>
    <n v="41000"/>
    <s v="David Dobkin"/>
    <s v="Dan Fogelman"/>
    <s v="Vince Vaughn"/>
    <s v="United States"/>
    <n v="100000000"/>
    <n v="97838349"/>
    <n v="10020696.515662055"/>
    <n v="-2.2094107495620147E-2"/>
    <s v="Warner Bros."/>
    <n v="116"/>
  </r>
  <r>
    <s v="Sex and Death 101"/>
    <x v="0"/>
    <x v="3"/>
    <n v="207.3"/>
    <x v="27"/>
    <s v="February 22, 2008 (United States)"/>
    <x v="23"/>
    <n v="11000"/>
    <s v="Daniel Waters"/>
    <s v="Daniel Waters"/>
    <s v="Robert Wisdom"/>
    <s v="United States"/>
    <n v="5000000"/>
    <n v="1229330"/>
    <n v="125909.14476284586"/>
    <n v="-3.067256147657667"/>
    <s v="Avenue Pictures"/>
    <n v="117"/>
  </r>
  <r>
    <s v="Lions for Lambs"/>
    <x v="0"/>
    <x v="6"/>
    <n v="207.3"/>
    <x v="27"/>
    <s v="November 9, 2007 (United States)"/>
    <x v="19"/>
    <n v="48000"/>
    <s v="Robert Redford"/>
    <s v="Matthew Michael Carnahan"/>
    <s v="Tom Cruise"/>
    <s v="United States"/>
    <n v="35000000"/>
    <n v="64811540"/>
    <n v="6638059.4081027675"/>
    <n v="0.45997271473567825"/>
    <s v="Metro-Goldwyn-Mayer (MGM)"/>
    <n v="92"/>
  </r>
  <r>
    <s v="Captivity"/>
    <x v="0"/>
    <x v="6"/>
    <n v="207.3"/>
    <x v="27"/>
    <s v="July 13, 2007 (United States)"/>
    <x v="26"/>
    <n v="23000"/>
    <s v="Roland JoffÃ©"/>
    <s v="Larry Cohen"/>
    <s v="Elisha Cuthbert"/>
    <s v="United States"/>
    <n v="17000000"/>
    <n v="10921200"/>
    <n v="1118559.6640316206"/>
    <n v="-0.55660550122697139"/>
    <s v="Captivity Productions"/>
    <n v="96"/>
  </r>
  <r>
    <s v="Charlie Bartlett"/>
    <x v="0"/>
    <x v="3"/>
    <n v="207.3"/>
    <x v="27"/>
    <s v="February 22, 2008 (United States)"/>
    <x v="9"/>
    <n v="64000"/>
    <s v="Jon Poll"/>
    <s v="Gustin Nash"/>
    <s v="Anton Yelchin"/>
    <s v="United States"/>
    <n v="12000000"/>
    <n v="5254986"/>
    <n v="538220.6510869565"/>
    <n v="-1.2835455698645057"/>
    <s v="Metro-Goldwyn-Mayer (MGM)"/>
    <n v="97"/>
  </r>
  <r>
    <s v="The Invisible"/>
    <x v="8"/>
    <x v="6"/>
    <n v="207.3"/>
    <x v="27"/>
    <s v="April 27, 2007 (United States)"/>
    <x v="19"/>
    <n v="35000"/>
    <s v="David S. Goyer"/>
    <s v="Mick Davis"/>
    <s v="Justin Chatwin"/>
    <s v="United States"/>
    <n v="30000000"/>
    <n v="26810113"/>
    <n v="2745917.2059782608"/>
    <n v="-0.11898073685851306"/>
    <s v="Hollywood Pictures"/>
    <n v="102"/>
  </r>
  <r>
    <s v="Underdog"/>
    <x v="1"/>
    <x v="2"/>
    <n v="207.3"/>
    <x v="27"/>
    <s v="August 3, 2007 (United States)"/>
    <x v="25"/>
    <n v="20000"/>
    <s v="Frederik Du Chau"/>
    <s v="Adam Rifkin"/>
    <s v="Peter Dinklage"/>
    <s v="United States"/>
    <m/>
    <n v="65270477"/>
    <n v="6685064.1709980238"/>
    <n v="1"/>
    <s v="Have No Fear Productions"/>
    <n v="84"/>
  </r>
  <r>
    <s v="The Last Legion"/>
    <x v="8"/>
    <x v="2"/>
    <n v="207.3"/>
    <x v="27"/>
    <s v="August 17, 2007 (United States)"/>
    <x v="20"/>
    <n v="35000"/>
    <s v="Doug Lefler"/>
    <s v="Jez Butterworth"/>
    <s v="Colin Firth"/>
    <s v="United Kingdom"/>
    <n v="35000000"/>
    <n v="25303038"/>
    <n v="2591561.1548418975"/>
    <n v="-0.38323311216621497"/>
    <s v="Dino De Laurentiis Company"/>
    <n v="101"/>
  </r>
  <r>
    <s v="Diary of the Dead"/>
    <x v="0"/>
    <x v="7"/>
    <n v="207.3"/>
    <x v="27"/>
    <s v="February 22, 2008 (United States)"/>
    <x v="41"/>
    <n v="46000"/>
    <s v="George A. Romero"/>
    <s v="George A. Romero"/>
    <s v="Michelle Morgan"/>
    <s v="United States"/>
    <n v="2000000"/>
    <n v="5540941"/>
    <n v="567508.43344861665"/>
    <n v="0.63905047897099065"/>
    <s v="Artfire Films"/>
    <n v="95"/>
  </r>
  <r>
    <s v="Evangelion: 1.0 You Are (Not) Alone"/>
    <x v="8"/>
    <x v="10"/>
    <n v="207.3"/>
    <x v="27"/>
    <s v="September 1, 2007 (Japan)"/>
    <x v="3"/>
    <n v="19000"/>
    <s v="Masayuki"/>
    <s v="Hideaki Anno"/>
    <s v="Megumi Ogata"/>
    <s v="Japan"/>
    <m/>
    <n v="16444137"/>
    <n v="1684224.1107213439"/>
    <n v="1"/>
    <s v="Gainax"/>
    <n v="98"/>
  </r>
  <r>
    <s v="Mongol: The Rise of Genghis Khan"/>
    <x v="0"/>
    <x v="2"/>
    <n v="207.3"/>
    <x v="27"/>
    <s v="July 4, 2008 (United States)"/>
    <x v="13"/>
    <n v="45000"/>
    <s v="Sergei Bodrov"/>
    <s v="Arif Aliev"/>
    <s v="Tadanobu Asano"/>
    <s v="Russia"/>
    <n v="18000000"/>
    <n v="26527510"/>
    <n v="2716972.7386363638"/>
    <n v="0.32145911923131876"/>
    <s v="CTB Film Company"/>
    <n v="126"/>
  </r>
  <r>
    <s v="Eagle vs Shark"/>
    <x v="0"/>
    <x v="3"/>
    <n v="207.3"/>
    <x v="27"/>
    <s v="August 30, 2007 (New Zealand)"/>
    <x v="8"/>
    <n v="24000"/>
    <s v="Taika Waititi"/>
    <s v="Loren Taylor"/>
    <s v="Loren Taylor"/>
    <s v="New Zealand"/>
    <m/>
    <n v="1298037"/>
    <n v="132946.18087944665"/>
    <n v="1"/>
    <s v="New Zealand Film Commission"/>
    <n v="88"/>
  </r>
  <r>
    <s v="Towelhead"/>
    <x v="0"/>
    <x v="0"/>
    <n v="207.3"/>
    <x v="27"/>
    <s v="September 26, 2008 (United States)"/>
    <x v="15"/>
    <n v="11000"/>
    <s v="Alan Ball"/>
    <s v="Alan Ball"/>
    <s v="Summer Bishil"/>
    <s v="United States"/>
    <m/>
    <n v="691733"/>
    <n v="70847.950049407125"/>
    <n v="1"/>
    <s v="Indian Paintbrush"/>
    <n v="124"/>
  </r>
  <r>
    <s v="The Life Before Her Eyes"/>
    <x v="0"/>
    <x v="0"/>
    <n v="207.3"/>
    <x v="27"/>
    <s v="September 5, 2008 (Poland)"/>
    <x v="21"/>
    <n v="14000"/>
    <s v="Vadim Perelman"/>
    <s v="Laura Kasischke"/>
    <s v="Uma Thurman"/>
    <s v="United States"/>
    <n v="13000000"/>
    <n v="7248490"/>
    <n v="742397.2218379447"/>
    <n v="-0.79347698624127228"/>
    <s v="2929 Productions"/>
    <n v="90"/>
  </r>
  <r>
    <s v="The Counterfeiters"/>
    <x v="0"/>
    <x v="6"/>
    <n v="207.3"/>
    <x v="27"/>
    <s v="April 18, 2008 (United States)"/>
    <x v="37"/>
    <n v="44000"/>
    <s v="Stefan Ruzowitzky"/>
    <s v="Adolf Burger"/>
    <s v="Karl Markovics"/>
    <s v="Austria"/>
    <m/>
    <n v="18814713"/>
    <n v="1927020.7534090909"/>
    <n v="1"/>
    <s v="Magnolia Filmproduktion"/>
    <n v="99"/>
  </r>
  <r>
    <s v="Shotgun Stories"/>
    <x v="8"/>
    <x v="0"/>
    <n v="207.3"/>
    <x v="27"/>
    <s v="March 26, 2008 (United States)"/>
    <x v="13"/>
    <n v="10000"/>
    <s v="Jeff Nichols"/>
    <s v="Jeff Nichols"/>
    <s v="Michael Shannon"/>
    <s v="United States"/>
    <m/>
    <n v="185699"/>
    <n v="19019.467737154151"/>
    <n v="1"/>
    <s v="A Lucky Old Sun Production"/>
    <n v="92"/>
  </r>
  <r>
    <s v="Nancy Drew"/>
    <x v="1"/>
    <x v="3"/>
    <n v="207.3"/>
    <x v="27"/>
    <s v="June 15, 2007 (United States)"/>
    <x v="23"/>
    <n v="20000"/>
    <s v="Andrew Fleming"/>
    <s v="Andrew Fleming"/>
    <s v="Emma Roberts"/>
    <s v="United States"/>
    <n v="20000000"/>
    <n v="30666930"/>
    <n v="3140936.0617588935"/>
    <n v="0.34783168709746948"/>
    <s v="Warner Bros."/>
    <n v="99"/>
  </r>
  <r>
    <s v="In the Land of Women"/>
    <x v="8"/>
    <x v="3"/>
    <n v="207.3"/>
    <x v="27"/>
    <s v="April 20, 2007 (United States)"/>
    <x v="5"/>
    <n v="31000"/>
    <s v="Jonathan Kasdan"/>
    <s v="Jonathan Kasdan"/>
    <s v="Adam Brody"/>
    <s v="United States"/>
    <n v="10000000"/>
    <n v="17562071"/>
    <n v="1798723.9714920949"/>
    <n v="0.43059107322820867"/>
    <s v="Castle Rock Entertainment"/>
    <n v="97"/>
  </r>
  <r>
    <s v="Joshua"/>
    <x v="0"/>
    <x v="0"/>
    <n v="207.3"/>
    <x v="27"/>
    <s v="July 13, 2007 (United States)"/>
    <x v="23"/>
    <n v="12000"/>
    <s v="George Ratliff"/>
    <s v="David Gilbert"/>
    <s v="Sam Rockwell"/>
    <s v="United States"/>
    <m/>
    <n v="719968"/>
    <n v="73739.805533596838"/>
    <n v="1"/>
    <s v="ATO Pictures"/>
    <n v="106"/>
  </r>
  <r>
    <s v="Jab We Met"/>
    <x v="4"/>
    <x v="3"/>
    <n v="207.3"/>
    <x v="27"/>
    <s v="October 26, 2007 (United States)"/>
    <x v="6"/>
    <n v="49000"/>
    <s v="Imtiaz Ali"/>
    <s v="Imtiaz Ali"/>
    <s v="Shahid Kapoor"/>
    <s v="India"/>
    <m/>
    <n v="10065630"/>
    <n v="1030931.3730237155"/>
    <n v="1"/>
    <s v="Shree Ashtavinayak Cine Vision"/>
    <n v="138"/>
  </r>
  <r>
    <s v="Rendition"/>
    <x v="0"/>
    <x v="0"/>
    <n v="207.3"/>
    <x v="27"/>
    <s v="October 19, 2007 (United States)"/>
    <x v="8"/>
    <n v="55000"/>
    <s v="Gavin Hood"/>
    <s v="Kelley Sane"/>
    <s v="Reese Witherspoon"/>
    <s v="United States"/>
    <n v="27500000"/>
    <n v="27066382"/>
    <n v="2772164.5200592885"/>
    <n v="-1.6020537949992725E-2"/>
    <s v="Anonymous Content"/>
    <n v="122"/>
  </r>
  <r>
    <s v="License to Wed"/>
    <x v="8"/>
    <x v="3"/>
    <n v="207.3"/>
    <x v="27"/>
    <s v="July 3, 2007 (United States)"/>
    <x v="11"/>
    <n v="38000"/>
    <s v="Ken Kwapis"/>
    <s v="Kim Barker"/>
    <s v="Mandy Moore"/>
    <s v="United States"/>
    <n v="35000000"/>
    <n v="70181325"/>
    <n v="7188037.8816699609"/>
    <n v="0.50129183226449492"/>
    <s v="Warner Bros."/>
    <n v="91"/>
  </r>
  <r>
    <s v="88 Minutes"/>
    <x v="0"/>
    <x v="6"/>
    <n v="207.3"/>
    <x v="27"/>
    <s v="April 18, 2008 (United States)"/>
    <x v="23"/>
    <n v="75000"/>
    <s v="Jon Avnet"/>
    <s v="Gary Scott Thompson"/>
    <s v="Al Pacino"/>
    <s v="United States"/>
    <n v="30000000"/>
    <n v="32593385"/>
    <n v="3338245.4103260869"/>
    <n v="7.9567832552525614E-2"/>
    <s v="Millennium Films"/>
    <n v="108"/>
  </r>
  <r>
    <s v="The Last Mimzy"/>
    <x v="1"/>
    <x v="2"/>
    <n v="207.3"/>
    <x v="27"/>
    <s v="March 23, 2007 (United States)"/>
    <x v="19"/>
    <n v="21000"/>
    <s v="Robert Shaye"/>
    <s v="Bruce Joel Rubin"/>
    <s v="Joely Richardson"/>
    <s v="United States"/>
    <m/>
    <n v="27308918"/>
    <n v="2797005.2872529645"/>
    <n v="1"/>
    <s v="New Line Cinema"/>
    <n v="90"/>
  </r>
  <r>
    <s v="Primeval"/>
    <x v="0"/>
    <x v="2"/>
    <n v="207.3"/>
    <x v="27"/>
    <s v="January 12, 2007 (United States)"/>
    <x v="25"/>
    <n v="13000"/>
    <s v="Michael Katleman"/>
    <s v="John Brancato"/>
    <s v="Dominic Purcell"/>
    <s v="United States"/>
    <m/>
    <n v="15291277"/>
    <n v="1566147.0958992096"/>
    <n v="1"/>
    <s v="Hollywood Pictures"/>
    <n v="93"/>
  </r>
  <r>
    <s v="Smiley Face"/>
    <x v="0"/>
    <x v="3"/>
    <n v="207.3"/>
    <x v="27"/>
    <s v="January 16, 2008 (France)"/>
    <x v="1"/>
    <n v="17000"/>
    <s v="Gregg Araki"/>
    <s v="Dylan Haggerty"/>
    <s v="Anna Faris"/>
    <s v="United States"/>
    <m/>
    <n v="179381"/>
    <n v="18372.372183794469"/>
    <n v="1"/>
    <s v="Anonymous Content"/>
    <n v="85"/>
  </r>
  <r>
    <s v="Boarding Gate"/>
    <x v="0"/>
    <x v="0"/>
    <n v="207.3"/>
    <x v="27"/>
    <s v="August 22, 2007 (France)"/>
    <x v="27"/>
    <n v="3600"/>
    <s v="Olivier Assayas"/>
    <s v="Olivier Assayas"/>
    <s v="Asia Argento"/>
    <s v="France"/>
    <m/>
    <n v="586888"/>
    <n v="60109.625691699606"/>
    <n v="1"/>
    <s v="Canal+"/>
    <n v="106"/>
  </r>
  <r>
    <s v="Meet Bill"/>
    <x v="0"/>
    <x v="3"/>
    <n v="207.3"/>
    <x v="27"/>
    <s v="June 18, 2008 (Iceland)"/>
    <x v="19"/>
    <n v="20000"/>
    <s v="Bernie Goldmann"/>
    <s v="Melisa Wallack"/>
    <s v="Aaron Eckhart"/>
    <s v="United States"/>
    <m/>
    <n v="346592"/>
    <n v="35498.281422924905"/>
    <n v="1"/>
    <s v="GreeneStreet Films"/>
    <n v="93"/>
  </r>
  <r>
    <s v="Stomp the Yard"/>
    <x v="8"/>
    <x v="0"/>
    <n v="207.3"/>
    <x v="27"/>
    <s v="January 12, 2007 (United States)"/>
    <x v="20"/>
    <n v="22000"/>
    <s v="Sylvain White"/>
    <s v="Robert Adetuyi"/>
    <s v="Columbus Short"/>
    <s v="United States"/>
    <n v="13000000"/>
    <n v="75511123"/>
    <n v="7733920.8487648228"/>
    <n v="0.82783993293279456"/>
    <s v="Rainforest Films"/>
    <n v="115"/>
  </r>
  <r>
    <s v="Hounddog"/>
    <x v="0"/>
    <x v="0"/>
    <n v="207.3"/>
    <x v="27"/>
    <s v="January 22, 2007 (United States)"/>
    <x v="21"/>
    <n v="6000"/>
    <s v="Deborah Kampmeier"/>
    <s v="Deborah Kampmeier"/>
    <s v="Dakota Fanning"/>
    <s v="United States"/>
    <n v="3750000"/>
    <n v="131961"/>
    <n v="13515.570800395257"/>
    <n v="-27.417486984790962"/>
    <s v="Deerjen Films"/>
    <n v="102"/>
  </r>
  <r>
    <s v="The Savages"/>
    <x v="0"/>
    <x v="3"/>
    <n v="207.3"/>
    <x v="27"/>
    <s v="February 1, 2008 (United States)"/>
    <x v="12"/>
    <n v="36000"/>
    <s v="Tamara Jenkins"/>
    <s v="Tamara Jenkins"/>
    <s v="Laura Linney"/>
    <s v="United States"/>
    <m/>
    <n v="10653221"/>
    <n v="1091113.0006422924"/>
    <n v="1"/>
    <s v="Fox Searchlight Pictures"/>
    <n v="113"/>
  </r>
  <r>
    <s v="Cassandra's Dream"/>
    <x v="8"/>
    <x v="6"/>
    <n v="207.3"/>
    <x v="27"/>
    <s v="January 18, 2008 (United States)"/>
    <x v="17"/>
    <n v="51000"/>
    <s v="Woody Allen"/>
    <s v="Woody Allen"/>
    <s v="Colin Farrell"/>
    <s v="United States"/>
    <m/>
    <n v="22687639"/>
    <n v="2323689.5082509881"/>
    <n v="1"/>
    <s v="Iberville Productions"/>
    <n v="108"/>
  </r>
  <r>
    <s v="Chapter 27"/>
    <x v="0"/>
    <x v="5"/>
    <n v="207.3"/>
    <x v="27"/>
    <s v="December 15, 2007 (Japan)"/>
    <x v="46"/>
    <n v="11000"/>
    <s v="J.P. Schaefer"/>
    <s v="J.P. Schaefer"/>
    <s v="Chuck Cooper"/>
    <s v="Canada"/>
    <m/>
    <n v="187488"/>
    <n v="19202.69881422925"/>
    <n v="1"/>
    <s v="Peace Arch Entertainment Group"/>
    <n v="84"/>
  </r>
  <r>
    <s v="The Jane Austen Book Club"/>
    <x v="8"/>
    <x v="3"/>
    <n v="207.3"/>
    <x v="27"/>
    <s v="October 5, 2007 (United States)"/>
    <x v="8"/>
    <n v="27000"/>
    <s v="Robin Swicord"/>
    <s v="Robin Swicord"/>
    <s v="Kathy Baker"/>
    <s v="United States"/>
    <m/>
    <n v="7163566"/>
    <n v="733699.22519762849"/>
    <n v="1"/>
    <s v="Mockingbird Pictures"/>
    <n v="106"/>
  </r>
  <r>
    <s v="Postal"/>
    <x v="0"/>
    <x v="2"/>
    <n v="207.3"/>
    <x v="27"/>
    <s v="October 18, 2007 (Germany)"/>
    <x v="54"/>
    <n v="22000"/>
    <s v="Uwe Boll"/>
    <s v="Uwe Boll"/>
    <s v="Zack Ward"/>
    <s v="United States"/>
    <n v="15000000"/>
    <n v="146741"/>
    <n v="15029.352420948617"/>
    <n v="-101.22091985198411"/>
    <s v="Boll Kino Beteiligungs GmbH &amp; Co. KG"/>
    <n v="100"/>
  </r>
  <r>
    <s v="The Hunting Party"/>
    <x v="0"/>
    <x v="1"/>
    <n v="207.3"/>
    <x v="27"/>
    <s v="September 21, 2007 (United States)"/>
    <x v="8"/>
    <n v="25000"/>
    <s v="Richard Shepard"/>
    <s v="Richard Shepard"/>
    <s v="Richard Gere"/>
    <s v="United States"/>
    <n v="25000000"/>
    <n v="7674033"/>
    <n v="785981.73957509885"/>
    <n v="-2.2577394441749208"/>
    <s v="Intermedia"/>
    <n v="101"/>
  </r>
  <r>
    <s v="Son of Rambow"/>
    <x v="8"/>
    <x v="2"/>
    <n v="207.3"/>
    <x v="27"/>
    <s v="May 23, 2008 (United States)"/>
    <x v="9"/>
    <n v="31000"/>
    <s v="Garth Jennings"/>
    <s v="Garth Jennings"/>
    <s v="Bill Milner"/>
    <s v="United Kingdom"/>
    <m/>
    <n v="10871449"/>
    <n v="1113464.1194169961"/>
    <n v="1"/>
    <s v="Hammer &amp; Tongs"/>
    <n v="96"/>
  </r>
  <r>
    <s v="Things We Lost in the Fire"/>
    <x v="0"/>
    <x v="0"/>
    <n v="207.3"/>
    <x v="27"/>
    <s v="October 19, 2007 (United States)"/>
    <x v="13"/>
    <n v="28000"/>
    <s v="Susanne Bier"/>
    <s v="Allan Loeb"/>
    <s v="Halle Berry"/>
    <s v="United States"/>
    <n v="16000000"/>
    <n v="8591255"/>
    <n v="879924.48690711462"/>
    <n v="-0.86235887539131362"/>
    <s v="Dreamworks Pictures"/>
    <n v="118"/>
  </r>
  <r>
    <s v="The Dark Knight"/>
    <x v="8"/>
    <x v="2"/>
    <n v="215.3"/>
    <x v="28"/>
    <s v="July 18, 2008 (United States)"/>
    <x v="71"/>
    <n v="2400000"/>
    <s v="Christopher Nolan"/>
    <s v="Jonathan Nolan"/>
    <s v="Christian Bale"/>
    <s v="United States"/>
    <n v="185000000"/>
    <n v="1005973645"/>
    <n v="107008955.41921937"/>
    <n v="0.81609856190616203"/>
    <s v="Warner Bros."/>
    <n v="152"/>
  </r>
  <r>
    <s v="Twilight"/>
    <x v="8"/>
    <x v="0"/>
    <n v="215.3"/>
    <x v="28"/>
    <s v="November 21, 2008 (United States)"/>
    <x v="33"/>
    <n v="435000"/>
    <s v="Catherine Hardwicke"/>
    <s v="Melissa Rosenberg"/>
    <s v="Kristen Stewart"/>
    <s v="United States"/>
    <n v="37000000"/>
    <n v="408430415"/>
    <n v="43446180.014575101"/>
    <n v="0.90940929313503749"/>
    <s v="Summit Entertainment"/>
    <n v="122"/>
  </r>
  <r>
    <s v="Iron Man"/>
    <x v="8"/>
    <x v="2"/>
    <n v="215.3"/>
    <x v="28"/>
    <s v="May 2, 2008 (United States)"/>
    <x v="6"/>
    <n v="969000"/>
    <s v="Jon Favreau"/>
    <s v="Mark Fergus"/>
    <s v="Robert Downey Jr."/>
    <s v="United States"/>
    <n v="140000000"/>
    <n v="585796247"/>
    <n v="62313207.499555342"/>
    <n v="0.76100905269200192"/>
    <s v="Paramount Pictures"/>
    <n v="126"/>
  </r>
  <r>
    <s v="The Incredible Hulk"/>
    <x v="8"/>
    <x v="2"/>
    <n v="215.3"/>
    <x v="28"/>
    <s v="June 13, 2008 (United States)"/>
    <x v="17"/>
    <n v="448000"/>
    <s v="Louis Leterrier"/>
    <s v="Zak Penn"/>
    <s v="Edward Norton"/>
    <s v="United States"/>
    <n v="150000000"/>
    <n v="264770996"/>
    <n v="28164622.252371546"/>
    <n v="0.43347269049061554"/>
    <s v="Universal Pictures"/>
    <n v="112"/>
  </r>
  <r>
    <s v="Kung Fu Panda"/>
    <x v="1"/>
    <x v="10"/>
    <n v="215.3"/>
    <x v="28"/>
    <s v="June 6, 2008 (United States)"/>
    <x v="37"/>
    <n v="432000"/>
    <s v="Mark Osborne"/>
    <s v="Jonathan Aibel"/>
    <s v="Jack Black"/>
    <s v="United States"/>
    <n v="130000000"/>
    <n v="631746197"/>
    <n v="67201065.323171943"/>
    <n v="0.79422115935586712"/>
    <s v="DreamWorks Animation"/>
    <n v="92"/>
  </r>
  <r>
    <s v="Tropic Thunder"/>
    <x v="0"/>
    <x v="2"/>
    <n v="215.3"/>
    <x v="28"/>
    <s v="August 13, 2008 (United States)"/>
    <x v="9"/>
    <n v="390000"/>
    <s v="Ben Stiller"/>
    <s v="Justin Theroux"/>
    <s v="Ben Stiller"/>
    <s v="United States"/>
    <n v="92000000"/>
    <n v="195702963"/>
    <n v="20817612.615563244"/>
    <n v="0.52989981045918044"/>
    <s v="Dreamworks Pictures"/>
    <n v="107"/>
  </r>
  <r>
    <s v="Step Brothers"/>
    <x v="0"/>
    <x v="3"/>
    <n v="215.3"/>
    <x v="28"/>
    <s v="July 25, 2008 (United States)"/>
    <x v="15"/>
    <n v="274000"/>
    <s v="Adam McKay"/>
    <s v="Will Ferrell"/>
    <s v="Will Ferrell"/>
    <s v="United States"/>
    <n v="65000000"/>
    <n v="128108211"/>
    <n v="13627321.061413044"/>
    <n v="0.49261644126776544"/>
    <s v="Columbia Pictures"/>
    <n v="98"/>
  </r>
  <r>
    <s v="Quantum of Solace"/>
    <x v="8"/>
    <x v="2"/>
    <n v="215.3"/>
    <x v="28"/>
    <s v="November 14, 2008 (United States)"/>
    <x v="14"/>
    <n v="412000"/>
    <s v="Marc Forster"/>
    <s v="Paul Haggis"/>
    <s v="Daniel Craig"/>
    <s v="United Kingdom"/>
    <n v="200000000"/>
    <n v="589580482"/>
    <n v="62715749.888636373"/>
    <n v="0.66077574460818056"/>
    <s v="Metro-Goldwyn-Mayer (MGM)"/>
    <n v="106"/>
  </r>
  <r>
    <s v="Mamma Mia!"/>
    <x v="8"/>
    <x v="3"/>
    <n v="215.3"/>
    <x v="28"/>
    <s v="July 18, 2008 (United States)"/>
    <x v="5"/>
    <n v="224000"/>
    <s v="Phyllida Lloyd"/>
    <s v="Catherine Johnson"/>
    <s v="Meryl Streep"/>
    <s v="United States"/>
    <n v="52000000"/>
    <n v="611257819"/>
    <n v="65021644.481571153"/>
    <n v="0.91492951356422647"/>
    <s v="Universal Pictures"/>
    <n v="108"/>
  </r>
  <r>
    <s v="The Strangers"/>
    <x v="0"/>
    <x v="4"/>
    <n v="215.3"/>
    <x v="28"/>
    <s v="May 30, 2008 (United States)"/>
    <x v="19"/>
    <n v="121000"/>
    <s v="Bryan Bertino"/>
    <s v="Bryan Bertino"/>
    <s v="Scott Speedman"/>
    <s v="United States"/>
    <n v="9000000"/>
    <n v="82410456"/>
    <n v="8766290.1071146261"/>
    <n v="0.89079055696524723"/>
    <s v="Rogue Pictures"/>
    <n v="86"/>
  </r>
  <r>
    <s v="Indiana Jones and the Kingdom of the Crystal Skull"/>
    <x v="8"/>
    <x v="2"/>
    <n v="215.3"/>
    <x v="28"/>
    <s v="May 22, 2008 (United States)"/>
    <x v="10"/>
    <n v="433000"/>
    <s v="Steven Spielberg"/>
    <s v="David Koepp"/>
    <s v="Harrison Ford"/>
    <s v="United States"/>
    <n v="185000000"/>
    <n v="790653942"/>
    <n v="84104641.162351787"/>
    <n v="0.76601647045225252"/>
    <s v="Paramount Pictures"/>
    <n v="122"/>
  </r>
  <r>
    <s v="Taken"/>
    <x v="8"/>
    <x v="2"/>
    <n v="215.3"/>
    <x v="28"/>
    <s v="January 30, 2009 (United States)"/>
    <x v="40"/>
    <n v="575000"/>
    <s v="Pierre Morel"/>
    <s v="Luc Besson"/>
    <s v="Liam Neeson"/>
    <s v="France"/>
    <n v="25000000"/>
    <n v="226837760"/>
    <n v="24129530.498023719"/>
    <n v="0.88978907215447733"/>
    <s v="EuropaCorp"/>
    <n v="90"/>
  </r>
  <r>
    <s v="The Curious Case of Benjamin Button"/>
    <x v="8"/>
    <x v="0"/>
    <n v="215.3"/>
    <x v="28"/>
    <s v="December 25, 2008 (United States)"/>
    <x v="40"/>
    <n v="605000"/>
    <s v="David Fincher"/>
    <s v="Eric Roth"/>
    <s v="Brad Pitt"/>
    <s v="United States"/>
    <n v="150000000"/>
    <n v="335802786"/>
    <n v="35720523.629347831"/>
    <n v="0.55330924502812195"/>
    <s v="Warner Bros."/>
    <n v="166"/>
  </r>
  <r>
    <s v="Wanted"/>
    <x v="0"/>
    <x v="2"/>
    <n v="215.3"/>
    <x v="28"/>
    <s v="June 27, 2008 (United States)"/>
    <x v="17"/>
    <n v="369000"/>
    <s v="Timur Bekmambetov"/>
    <s v="Michael Brandt"/>
    <s v="Angelina Jolie"/>
    <s v="United States"/>
    <n v="75000000"/>
    <n v="342463063"/>
    <n v="36429000.723270752"/>
    <n v="0.7809982795137238"/>
    <s v="Universal Pictures"/>
    <n v="110"/>
  </r>
  <r>
    <s v="Burn After Reading"/>
    <x v="0"/>
    <x v="3"/>
    <n v="215.3"/>
    <x v="28"/>
    <s v="September 12, 2008 (United States)"/>
    <x v="9"/>
    <n v="317000"/>
    <s v="Ethan Coen"/>
    <s v="Joel Coen"/>
    <s v="Brad Pitt"/>
    <s v="United States"/>
    <n v="37000000"/>
    <n v="163728902"/>
    <n v="17416419.269071147"/>
    <n v="0.77401668521541789"/>
    <s v="Focus Features"/>
    <n v="96"/>
  </r>
  <r>
    <s v="Revolutionary Road"/>
    <x v="0"/>
    <x v="0"/>
    <n v="215.3"/>
    <x v="28"/>
    <s v="January 23, 2009 (United States)"/>
    <x v="4"/>
    <n v="202000"/>
    <s v="Sam Mendes"/>
    <s v="Justin Haythe"/>
    <s v="Leonardo DiCaprio"/>
    <s v="United States"/>
    <n v="35000000"/>
    <n v="75981180"/>
    <n v="8082385.402173914"/>
    <n v="0.53935961510468777"/>
    <s v="Dreamworks Pictures"/>
    <n v="119"/>
  </r>
  <r>
    <s v="Zack and Miri Make a Porno"/>
    <x v="0"/>
    <x v="3"/>
    <n v="215.3"/>
    <x v="28"/>
    <s v="October 31, 2008 (United States)"/>
    <x v="16"/>
    <n v="174000"/>
    <s v="Kevin Smith"/>
    <s v="Kevin Smith"/>
    <s v="Seth Rogen"/>
    <s v="United States"/>
    <n v="24000000"/>
    <n v="42784344"/>
    <n v="4551121.1774703562"/>
    <n v="0.43904714303905185"/>
    <s v="Blue Askew"/>
    <n v="101"/>
  </r>
  <r>
    <s v="WALLÂ·E"/>
    <x v="2"/>
    <x v="10"/>
    <n v="215.3"/>
    <x v="28"/>
    <s v="June 27, 2008 (United States)"/>
    <x v="0"/>
    <n v="1000000"/>
    <s v="Andrew Stanton"/>
    <s v="Andrew Stanton"/>
    <s v="Ben Burtt"/>
    <s v="United States"/>
    <n v="180000000"/>
    <n v="521311890"/>
    <n v="55453779.603260875"/>
    <n v="0.65471725572957873"/>
    <s v="FortyFour Studios"/>
    <n v="98"/>
  </r>
  <r>
    <s v="Forgetting Sarah Marshall"/>
    <x v="0"/>
    <x v="3"/>
    <n v="215.3"/>
    <x v="28"/>
    <s v="April 18, 2008 (United States)"/>
    <x v="12"/>
    <n v="271000"/>
    <s v="Nicholas Stoller"/>
    <s v="Jason Segel"/>
    <s v="Kristen Bell"/>
    <s v="United States"/>
    <n v="30000000"/>
    <n v="105833257"/>
    <n v="11257855.845899211"/>
    <n v="0.71653522861910979"/>
    <s v="Universal Pictures"/>
    <n v="111"/>
  </r>
  <r>
    <s v="Seven Pounds"/>
    <x v="8"/>
    <x v="0"/>
    <n v="215.3"/>
    <x v="28"/>
    <s v="December 19, 2008 (United States)"/>
    <x v="37"/>
    <n v="291000"/>
    <s v="Gabriele Muccino"/>
    <s v="Grant Nieporte"/>
    <s v="Will Smith"/>
    <s v="United States"/>
    <n v="55000000"/>
    <n v="169748929"/>
    <n v="18056790.718231227"/>
    <n v="0.67599206472754825"/>
    <s v="Columbia Pictures"/>
    <n v="123"/>
  </r>
  <r>
    <s v="Vicky Cristina Barcelona"/>
    <x v="8"/>
    <x v="3"/>
    <n v="215.3"/>
    <x v="28"/>
    <s v="August 15, 2008 (United States)"/>
    <x v="12"/>
    <n v="246000"/>
    <s v="Woody Allen"/>
    <s v="Woody Allen"/>
    <s v="Rebecca Hall"/>
    <s v="Spain"/>
    <n v="15500000"/>
    <n v="96409300"/>
    <n v="10255396.388339922"/>
    <n v="0.83922712850316306"/>
    <s v="The Weinstein Company"/>
    <n v="96"/>
  </r>
  <r>
    <s v="In Bruges"/>
    <x v="0"/>
    <x v="3"/>
    <n v="215.3"/>
    <x v="28"/>
    <s v="February 29, 2008 (United States)"/>
    <x v="6"/>
    <n v="398000"/>
    <s v="Martin McDonagh"/>
    <s v="Martin McDonagh"/>
    <s v="Colin Farrell"/>
    <s v="United Kingdom"/>
    <n v="15000000"/>
    <n v="34085749"/>
    <n v="3625821.027519763"/>
    <n v="0.55993339034445155"/>
    <s v="Focus Features"/>
    <n v="107"/>
  </r>
  <r>
    <s v="Sex and the City"/>
    <x v="0"/>
    <x v="3"/>
    <n v="215.3"/>
    <x v="28"/>
    <s v="May 30, 2008 (United States)"/>
    <x v="41"/>
    <n v="117000"/>
    <s v="Michael Patrick King"/>
    <s v="Michael Patrick King"/>
    <s v="Sarah Jessica Parker"/>
    <s v="United States"/>
    <n v="65000000"/>
    <n v="418765519"/>
    <n v="44545561.383745067"/>
    <n v="0.84478187183314868"/>
    <s v="New Line Cinema"/>
    <n v="145"/>
  </r>
  <r>
    <s v="Slumdog Millionaire"/>
    <x v="0"/>
    <x v="0"/>
    <n v="215.3"/>
    <x v="28"/>
    <s v="December 25, 2008 (United States)"/>
    <x v="45"/>
    <n v="812000"/>
    <s v="Danny Boyle"/>
    <s v="Simon Beaufoy"/>
    <s v="Dev Patel"/>
    <s v="United Kingdom"/>
    <n v="15000000"/>
    <n v="378410542"/>
    <n v="40252860.520059295"/>
    <n v="0.9603605123664869"/>
    <s v="Celador Films"/>
    <n v="120"/>
  </r>
  <r>
    <s v="The House Bunny"/>
    <x v="8"/>
    <x v="3"/>
    <n v="215.3"/>
    <x v="28"/>
    <s v="August 22, 2008 (United States)"/>
    <x v="30"/>
    <n v="81000"/>
    <s v="Fred Wolf"/>
    <s v="Karen McCullah"/>
    <s v="Anna Faris"/>
    <s v="United States"/>
    <n v="25000000"/>
    <n v="70439696"/>
    <n v="7492918.2553359689"/>
    <n v="0.64508648646070255"/>
    <s v="Columbia Pictures"/>
    <n v="97"/>
  </r>
  <r>
    <s v="RocknRolla"/>
    <x v="0"/>
    <x v="2"/>
    <n v="215.3"/>
    <x v="28"/>
    <s v="October 31, 2008 (United States)"/>
    <x v="4"/>
    <n v="241000"/>
    <s v="Guy Ritchie"/>
    <s v="Guy Ritchie"/>
    <s v="Gerard Butler"/>
    <s v="United Kingdom"/>
    <n v="18000000"/>
    <n v="25740863"/>
    <n v="2738146.1481719371"/>
    <n v="0.30072274577585062"/>
    <s v="Warner Bros."/>
    <n v="114"/>
  </r>
  <r>
    <s v="Gran Torino"/>
    <x v="0"/>
    <x v="0"/>
    <n v="215.3"/>
    <x v="28"/>
    <s v="January 9, 2009 (United States)"/>
    <x v="31"/>
    <n v="734000"/>
    <s v="Clint Eastwood"/>
    <s v="Nick Schenk"/>
    <s v="Clint Eastwood"/>
    <s v="Germany"/>
    <n v="33000000"/>
    <n v="269958228"/>
    <n v="28716406.367786564"/>
    <n v="0.8777588657160692"/>
    <s v="Matten Productions"/>
    <n v="116"/>
  </r>
  <r>
    <s v="The Duchess"/>
    <x v="8"/>
    <x v="5"/>
    <n v="215.3"/>
    <x v="28"/>
    <s v="October 10, 2008 (United States)"/>
    <x v="15"/>
    <n v="80000"/>
    <s v="Saul Dibb"/>
    <s v="Jeffrey Hatcher"/>
    <s v="Keira Knightley"/>
    <s v="United Kingdom"/>
    <m/>
    <n v="43343384"/>
    <n v="4610588.2288537556"/>
    <n v="1"/>
    <s v="Paramount Vantage"/>
    <n v="110"/>
  </r>
  <r>
    <s v="The Reader"/>
    <x v="0"/>
    <x v="0"/>
    <n v="215.3"/>
    <x v="28"/>
    <s v="January 30, 2009 (United States)"/>
    <x v="37"/>
    <n v="234000"/>
    <s v="Stephen Daldry"/>
    <s v="David Hare"/>
    <s v="Kate Winslet"/>
    <s v="Germany"/>
    <n v="32000000"/>
    <n v="108902486"/>
    <n v="11584340.531521739"/>
    <n v="0.70615914130738944"/>
    <s v="The Weinstein Company"/>
    <n v="124"/>
  </r>
  <r>
    <s v="The Hurt Locker"/>
    <x v="0"/>
    <x v="0"/>
    <n v="215.3"/>
    <x v="28"/>
    <s v="July 31, 2009 (United States)"/>
    <x v="24"/>
    <n v="430000"/>
    <s v="Kathryn Bigelow"/>
    <s v="Mark Boal"/>
    <s v="Jeremy Renner"/>
    <s v="United States"/>
    <n v="15000000"/>
    <n v="49259766"/>
    <n v="5239934.5947628459"/>
    <n v="0.69549185434620209"/>
    <s v="Voltage Pictures"/>
    <n v="131"/>
  </r>
  <r>
    <s v="Rambo"/>
    <x v="0"/>
    <x v="2"/>
    <n v="215.3"/>
    <x v="28"/>
    <s v="January 25, 2008 (United States)"/>
    <x v="9"/>
    <n v="222000"/>
    <s v="Sylvester Stallone"/>
    <s v="Art Monterastelli"/>
    <s v="Sylvester Stallone"/>
    <s v="Germany"/>
    <n v="50000000"/>
    <n v="113244290"/>
    <n v="12046193.496541504"/>
    <n v="0.55847663489258492"/>
    <s v="Lionsgate"/>
    <n v="92"/>
  </r>
  <r>
    <s v="Eden Lake"/>
    <x v="0"/>
    <x v="4"/>
    <n v="215.3"/>
    <x v="28"/>
    <s v="September 12, 2008 (United Kingdom)"/>
    <x v="8"/>
    <n v="79000"/>
    <s v="James Watkins"/>
    <s v="James Watkins"/>
    <s v="Kelly Reilly"/>
    <s v="United Kingdom"/>
    <m/>
    <n v="3984669"/>
    <n v="423863.25874505931"/>
    <n v="1"/>
    <s v="Rollercoaster Films"/>
    <n v="91"/>
  </r>
  <r>
    <s v="The Happening"/>
    <x v="0"/>
    <x v="0"/>
    <n v="215.3"/>
    <x v="28"/>
    <s v="June 13, 2008 (United States)"/>
    <x v="18"/>
    <n v="199000"/>
    <s v="M. Night Shyamalan"/>
    <s v="M. Night Shyamalan"/>
    <s v="Mark Wahlberg"/>
    <s v="United States"/>
    <n v="48000000"/>
    <n v="163403799"/>
    <n v="17381836.919318184"/>
    <n v="0.70624917967788492"/>
    <s v="Twentieth Century Fox"/>
    <n v="91"/>
  </r>
  <r>
    <s v="The Wrestler"/>
    <x v="0"/>
    <x v="0"/>
    <n v="215.3"/>
    <x v="28"/>
    <s v="January 30, 2009 (United States)"/>
    <x v="6"/>
    <n v="294000"/>
    <s v="Darren Aronofsky"/>
    <s v="Robert Siegel"/>
    <s v="Mickey Rourke"/>
    <s v="United States"/>
    <n v="6000000"/>
    <n v="44734660"/>
    <n v="4758583.1511857715"/>
    <n v="0.86587581083660858"/>
    <s v="Wild Bunch"/>
    <n v="109"/>
  </r>
  <r>
    <s v="Cloverfield"/>
    <x v="8"/>
    <x v="2"/>
    <n v="215.3"/>
    <x v="28"/>
    <s v="January 18, 2008 (United States)"/>
    <x v="9"/>
    <n v="379000"/>
    <s v="Matt Reeves"/>
    <s v="Drew Goddard"/>
    <s v="Mike Vogel"/>
    <s v="United States"/>
    <n v="25000000"/>
    <n v="172394180"/>
    <n v="18338175.372529645"/>
    <n v="0.85498350350342456"/>
    <s v="Paramount Pictures"/>
    <n v="85"/>
  </r>
  <r>
    <s v="Changeling"/>
    <x v="0"/>
    <x v="5"/>
    <n v="215.3"/>
    <x v="28"/>
    <s v="October 31, 2008 (United States)"/>
    <x v="3"/>
    <n v="244000"/>
    <s v="Clint Eastwood"/>
    <s v="J. Michael Straczynski"/>
    <s v="Angelina Jolie"/>
    <s v="United States"/>
    <n v="55000000"/>
    <n v="113398237"/>
    <n v="12062569.380484192"/>
    <n v="0.5149836412359744"/>
    <s v="Imagine Entertainment"/>
    <n v="141"/>
  </r>
  <r>
    <s v="Eagle Eye"/>
    <x v="8"/>
    <x v="2"/>
    <n v="215.3"/>
    <x v="28"/>
    <s v="September 26, 2008 (United States)"/>
    <x v="14"/>
    <n v="180000"/>
    <s v="D.J. Caruso"/>
    <s v="John Glenn"/>
    <s v="Shia LaBeouf"/>
    <s v="United States"/>
    <n v="80000000"/>
    <n v="178767383"/>
    <n v="19016115.395207513"/>
    <n v="0.55249107159553823"/>
    <s v="Dreamworks Pictures"/>
    <n v="118"/>
  </r>
  <r>
    <s v="The Ruins"/>
    <x v="0"/>
    <x v="1"/>
    <n v="215.3"/>
    <x v="28"/>
    <s v="April 4, 2008 (United States)"/>
    <x v="23"/>
    <n v="72000"/>
    <s v="Carter Smith"/>
    <s v="Scott B. Smith"/>
    <s v="Shawn Ashmore"/>
    <s v="United States"/>
    <n v="8000000"/>
    <n v="22818256"/>
    <n v="2427258.1604743088"/>
    <n v="0.64940353022597341"/>
    <s v="Dreamworks Pictures"/>
    <n v="90"/>
  </r>
  <r>
    <s v="The Other Boleyn Girl"/>
    <x v="8"/>
    <x v="5"/>
    <n v="215.3"/>
    <x v="28"/>
    <s v="February 29, 2008 (United States)"/>
    <x v="17"/>
    <n v="107000"/>
    <s v="Justin Chadwick"/>
    <s v="Peter Morgan"/>
    <s v="Natalie Portman"/>
    <s v="United Kingdom"/>
    <n v="35000000"/>
    <n v="78201830"/>
    <n v="8318603.7544466415"/>
    <n v="0.55244014110667228"/>
    <s v="Columbia Pictures"/>
    <n v="115"/>
  </r>
  <r>
    <n v="21"/>
    <x v="8"/>
    <x v="6"/>
    <n v="215.3"/>
    <x v="28"/>
    <s v="March 28, 2008 (United States)"/>
    <x v="8"/>
    <n v="235000"/>
    <s v="Robert Luketic"/>
    <s v="Peter Steinfeld"/>
    <s v="Jim Sturgess"/>
    <s v="United States"/>
    <n v="35000000"/>
    <n v="159808370"/>
    <n v="16999378.488636367"/>
    <n v="0.78098769169599813"/>
    <s v="Columbia Pictures"/>
    <n v="123"/>
  </r>
  <r>
    <s v="Never Back Down"/>
    <x v="8"/>
    <x v="2"/>
    <n v="215.3"/>
    <x v="28"/>
    <s v="March 14, 2008 (United States)"/>
    <x v="14"/>
    <n v="98000"/>
    <s v="Jeff Wadlow"/>
    <s v="Chris Hauty"/>
    <s v="Sean Faris"/>
    <s v="United States"/>
    <n v="20000000"/>
    <n v="41627431"/>
    <n v="4428056.2718873518"/>
    <n v="0.51954757909514038"/>
    <s v="Summit Entertainment"/>
    <n v="113"/>
  </r>
  <r>
    <s v="The Mummy: Tomb of the Dragon Emperor"/>
    <x v="8"/>
    <x v="2"/>
    <n v="215.3"/>
    <x v="28"/>
    <s v="August 1, 2008 (United States)"/>
    <x v="33"/>
    <n v="154000"/>
    <s v="Rob Cohen"/>
    <s v="Alfred Gough"/>
    <s v="Brendan Fraser"/>
    <s v="United States"/>
    <n v="145000000"/>
    <n v="403449830"/>
    <n v="42916377.667490125"/>
    <n v="0.64059967505749105"/>
    <s v="Universal Pictures"/>
    <n v="112"/>
  </r>
  <r>
    <s v="Hancock"/>
    <x v="8"/>
    <x v="2"/>
    <n v="215.3"/>
    <x v="28"/>
    <s v="July 2, 2008 (United States)"/>
    <x v="5"/>
    <n v="454000"/>
    <s v="Peter Berg"/>
    <s v="Vy Vincent Ngo"/>
    <s v="Will Smith"/>
    <s v="United States"/>
    <n v="150000000"/>
    <n v="629443428"/>
    <n v="66956111.683992103"/>
    <n v="0.7616942312407462"/>
    <s v="Columbia Pictures"/>
    <n v="92"/>
  </r>
  <r>
    <s v="Journey to the Center of the Earth"/>
    <x v="1"/>
    <x v="2"/>
    <n v="215.3"/>
    <x v="28"/>
    <s v="July 11, 2008 (United States)"/>
    <x v="1"/>
    <n v="116000"/>
    <s v="Eric Brevig"/>
    <s v="Michael D. Weiss"/>
    <s v="Brendan Fraser"/>
    <s v="United States"/>
    <n v="60000000"/>
    <n v="244232688"/>
    <n v="25979890.181027669"/>
    <n v="0.75433263871705825"/>
    <s v="New Line Cinema"/>
    <n v="93"/>
  </r>
  <r>
    <s v="Felon"/>
    <x v="0"/>
    <x v="14"/>
    <n v="215.3"/>
    <x v="28"/>
    <s v="July 18, 2008 (Canada)"/>
    <x v="34"/>
    <n v="76000"/>
    <s v="Ric Roman Waugh"/>
    <s v="Ric Roman Waugh"/>
    <s v="Stephen Dorff"/>
    <s v="United States"/>
    <n v="2900000"/>
    <m/>
    <n v="0"/>
    <e v="#DIV/0!"/>
    <s v="Stage 6 Films"/>
    <n v="104"/>
  </r>
  <r>
    <s v="Bolt"/>
    <x v="1"/>
    <x v="10"/>
    <n v="215.3"/>
    <x v="28"/>
    <s v="November 21, 2008 (United States)"/>
    <x v="8"/>
    <n v="196000"/>
    <s v="Byron Howard"/>
    <s v="Dan Fogelman"/>
    <s v="John Travolta"/>
    <s v="United States"/>
    <n v="150000000"/>
    <n v="309979994"/>
    <n v="32973662.405237157"/>
    <n v="0.51609780339566047"/>
    <s v="Walt Disney Animation Studios"/>
    <n v="96"/>
  </r>
  <r>
    <s v="Sex Drive"/>
    <x v="0"/>
    <x v="3"/>
    <n v="215.3"/>
    <x v="28"/>
    <s v="October 17, 2008 (United States)"/>
    <x v="16"/>
    <n v="85000"/>
    <s v="Sean Anders"/>
    <s v="Sean Anders"/>
    <s v="Josh Zuckerman"/>
    <s v="United States"/>
    <n v="19000000"/>
    <n v="18755936"/>
    <n v="1995134.8916996049"/>
    <n v="-1.3012627042446722E-2"/>
    <s v="Summit Entertainment"/>
    <n v="109"/>
  </r>
  <r>
    <s v="Death Race"/>
    <x v="0"/>
    <x v="2"/>
    <n v="215.3"/>
    <x v="28"/>
    <s v="August 22, 2008 (United States)"/>
    <x v="21"/>
    <n v="201000"/>
    <s v="Paul W.S. Anderson"/>
    <s v="Paul W.S. Anderson"/>
    <s v="Jason Statham"/>
    <s v="United States"/>
    <n v="45000000"/>
    <n v="76014335"/>
    <n v="8085912.2161561269"/>
    <n v="0.40800639774063668"/>
    <s v="Universal Pictures"/>
    <n v="105"/>
  </r>
  <r>
    <s v="The Chronicles of Narnia: Prince Caspian"/>
    <x v="1"/>
    <x v="2"/>
    <n v="215.3"/>
    <x v="28"/>
    <s v="May 16, 2008 (United States)"/>
    <x v="16"/>
    <n v="199000"/>
    <s v="Andrew Adamson"/>
    <s v="Andrew Adamson"/>
    <s v="Ben Barnes"/>
    <s v="United States"/>
    <n v="225000000"/>
    <n v="419665568"/>
    <n v="44641302.762055337"/>
    <n v="0.46385880292185422"/>
    <s v="Walt Disney Pictures"/>
    <n v="150"/>
  </r>
  <r>
    <s v="Pineapple Express"/>
    <x v="0"/>
    <x v="2"/>
    <n v="215.3"/>
    <x v="28"/>
    <s v="August 6, 2008 (United States)"/>
    <x v="15"/>
    <n v="322000"/>
    <s v="David Gordon Green"/>
    <s v="Seth Rogen"/>
    <s v="Seth Rogen"/>
    <s v="United States"/>
    <n v="27000000"/>
    <n v="101624843"/>
    <n v="10810192.044416998"/>
    <n v="0.73431693272087029"/>
    <s v="Columbia Pictures"/>
    <n v="111"/>
  </r>
  <r>
    <s v="The Boy in the Striped Pajamas"/>
    <x v="8"/>
    <x v="0"/>
    <n v="215.3"/>
    <x v="28"/>
    <s v="November 26, 2008 (United States)"/>
    <x v="40"/>
    <n v="196000"/>
    <s v="Mark Herman"/>
    <s v="John Boyne"/>
    <s v="Asa Butterfield"/>
    <s v="United Kingdom"/>
    <n v="12500000"/>
    <n v="40416563"/>
    <n v="4299251.9831521744"/>
    <n v="0.69072085619947443"/>
    <s v="Miramax"/>
    <n v="94"/>
  </r>
  <r>
    <s v="Valkyrie"/>
    <x v="8"/>
    <x v="0"/>
    <n v="215.3"/>
    <x v="28"/>
    <s v="December 25, 2008 (United States)"/>
    <x v="12"/>
    <n v="233000"/>
    <s v="Bryan Singer"/>
    <s v="Christopher McQuarrie"/>
    <s v="Tom Cruise"/>
    <s v="United States"/>
    <n v="75000000"/>
    <n v="201545517"/>
    <n v="21439105.63740119"/>
    <n v="0.62787562275572717"/>
    <s v="Metro-Goldwyn-Mayer (MGM)"/>
    <n v="121"/>
  </r>
  <r>
    <s v="27 Dresses"/>
    <x v="8"/>
    <x v="3"/>
    <n v="215.3"/>
    <x v="28"/>
    <s v="January 18, 2008 (United States)"/>
    <x v="10"/>
    <n v="157000"/>
    <s v="Anne Fletcher"/>
    <s v="Aline Brosh McKenna"/>
    <s v="Katherine Heigl"/>
    <s v="United States"/>
    <n v="30000000"/>
    <n v="162655351"/>
    <n v="17302221.872677866"/>
    <n v="0.81556094026073567"/>
    <s v="Fox 2000 Pictures"/>
    <n v="111"/>
  </r>
  <r>
    <s v="Let the Right One In"/>
    <x v="0"/>
    <x v="6"/>
    <n v="215.3"/>
    <x v="28"/>
    <s v="December 12, 2008 (United States)"/>
    <x v="6"/>
    <n v="208000"/>
    <s v="Tomas Alfredson"/>
    <s v="John Ajvide Lindqvist"/>
    <s v="KÃ¥re Hedebrant"/>
    <s v="Sweden"/>
    <n v="4000000"/>
    <n v="11227336"/>
    <n v="1194291.2256916997"/>
    <n v="0.64372670417986955"/>
    <s v="EFTI"/>
    <n v="114"/>
  </r>
  <r>
    <s v="Role Models"/>
    <x v="0"/>
    <x v="3"/>
    <n v="215.3"/>
    <x v="28"/>
    <s v="November 7, 2008 (United States)"/>
    <x v="8"/>
    <n v="223000"/>
    <s v="David Wain"/>
    <s v="Timothy Dowling"/>
    <s v="Paul Rudd"/>
    <s v="Germany"/>
    <n v="28000000"/>
    <n v="92649419"/>
    <n v="9855444.6199110691"/>
    <n v="0.69778547666877433"/>
    <s v="Universal Pictures"/>
    <n v="99"/>
  </r>
  <r>
    <s v="Defiance"/>
    <x v="0"/>
    <x v="2"/>
    <n v="215.3"/>
    <x v="28"/>
    <s v="January 16, 2009 (United States)"/>
    <x v="13"/>
    <n v="141000"/>
    <s v="Edward Zwick"/>
    <s v="Clayton Frohman"/>
    <s v="Daniel Craig"/>
    <s v="United States"/>
    <n v="32000000"/>
    <n v="51262751"/>
    <n v="5452999.1552865617"/>
    <n v="0.3757650657492026"/>
    <s v="Paramount Vantage"/>
    <n v="137"/>
  </r>
  <r>
    <s v="Wild Child"/>
    <x v="8"/>
    <x v="3"/>
    <n v="215.3"/>
    <x v="28"/>
    <s v="August 15, 2008 (United Kingdom)"/>
    <x v="10"/>
    <n v="52000"/>
    <s v="Nick Moore"/>
    <s v="Lucy Dahl"/>
    <s v="Emma Roberts"/>
    <s v="United States"/>
    <n v="20000000"/>
    <n v="21972336"/>
    <n v="2337274.6743083005"/>
    <n v="8.9764511156210244E-2"/>
    <s v="Universal Pictures"/>
    <n v="98"/>
  </r>
  <r>
    <s v="Definitely, Maybe"/>
    <x v="8"/>
    <x v="3"/>
    <n v="215.3"/>
    <x v="28"/>
    <s v="February 14, 2008 (United States)"/>
    <x v="12"/>
    <n v="159000"/>
    <s v="Adam Brooks"/>
    <s v="Adam Brooks"/>
    <s v="Ryan Reynolds"/>
    <s v="United Kingdom"/>
    <m/>
    <n v="55990299"/>
    <n v="5955885.0665513836"/>
    <n v="1"/>
    <s v="Universal Pictures"/>
    <n v="112"/>
  </r>
  <r>
    <s v="The Forbidden Kingdom"/>
    <x v="8"/>
    <x v="2"/>
    <n v="215.3"/>
    <x v="28"/>
    <s v="April 18, 2008 (United States)"/>
    <x v="14"/>
    <n v="103000"/>
    <s v="Rob Minkoff"/>
    <s v="John Fusco"/>
    <s v="Jackie Chan"/>
    <s v="United States"/>
    <n v="55000000"/>
    <n v="128792411"/>
    <n v="13700101.82228261"/>
    <n v="0.5729562046943899"/>
    <s v="Casey Silver Productions"/>
    <n v="104"/>
  </r>
  <r>
    <s v="Bronson"/>
    <x v="0"/>
    <x v="2"/>
    <n v="215.3"/>
    <x v="28"/>
    <s v="March 13, 2009 (United Kingdom)"/>
    <x v="12"/>
    <n v="123000"/>
    <s v="Nicolas Winding Refn"/>
    <s v="Brock Norman Brock"/>
    <s v="Tom Hardy"/>
    <s v="United Kingdom"/>
    <n v="230000"/>
    <n v="2260712"/>
    <n v="240479.8881422925"/>
    <n v="0.89826214042301722"/>
    <s v="Vertigo Films"/>
    <n v="92"/>
  </r>
  <r>
    <s v="Australia"/>
    <x v="8"/>
    <x v="1"/>
    <n v="215.3"/>
    <x v="28"/>
    <s v="November 26, 2008 (United States)"/>
    <x v="14"/>
    <n v="121000"/>
    <s v="Baz Luhrmann"/>
    <s v="Stuart Beattie"/>
    <s v="Nicole Kidman"/>
    <s v="United Kingdom"/>
    <n v="130000000"/>
    <n v="211787511"/>
    <n v="22528582.568330042"/>
    <n v="0.38617721419843309"/>
    <s v="Twentieth Century Fox"/>
    <n v="165"/>
  </r>
  <r>
    <s v="Yes Man"/>
    <x v="8"/>
    <x v="3"/>
    <n v="215.3"/>
    <x v="28"/>
    <s v="December 19, 2008 (United States)"/>
    <x v="8"/>
    <n v="343000"/>
    <s v="Peyton Reed"/>
    <s v="Nicholas Stoller"/>
    <s v="Jim Carrey"/>
    <s v="United States"/>
    <n v="70000000"/>
    <n v="223241637"/>
    <n v="23746998.244120557"/>
    <n v="0.68643842187915871"/>
    <s v="Warner Bros."/>
    <n v="104"/>
  </r>
  <r>
    <s v="Body of Lies"/>
    <x v="0"/>
    <x v="2"/>
    <n v="215.3"/>
    <x v="28"/>
    <s v="October 10, 2008 (United States)"/>
    <x v="12"/>
    <n v="218000"/>
    <s v="Ridley Scott"/>
    <s v="William Monahan"/>
    <s v="Leonardo DiCaprio"/>
    <s v="United States"/>
    <n v="70000000"/>
    <n v="115900897"/>
    <n v="12328786.128507907"/>
    <n v="0.39603573559918176"/>
    <s v="Warner Bros."/>
    <n v="128"/>
  </r>
  <r>
    <s v="Disaster Movie"/>
    <x v="8"/>
    <x v="3"/>
    <n v="215.3"/>
    <x v="28"/>
    <s v="August 29, 2008 (United States)"/>
    <x v="68"/>
    <n v="88000"/>
    <s v="Jason Friedberg"/>
    <s v="Jason Friedberg"/>
    <s v="Carmen Electra"/>
    <s v="United States"/>
    <n v="20000000"/>
    <n v="34816824"/>
    <n v="3703588.0470355735"/>
    <n v="0.4255650659003245"/>
    <s v="Lionsgate"/>
    <n v="87"/>
  </r>
  <r>
    <s v="Superhero Movie"/>
    <x v="8"/>
    <x v="2"/>
    <n v="215.3"/>
    <x v="28"/>
    <s v="March 28, 2008 (United States)"/>
    <x v="26"/>
    <n v="65000"/>
    <s v="Craig Mazin"/>
    <s v="Craig Mazin"/>
    <s v="Drake Bell"/>
    <s v="United States"/>
    <n v="35000000"/>
    <n v="71571300"/>
    <n v="7613290.9535573134"/>
    <n v="0.51097716542804172"/>
    <s v="Dimension Films"/>
    <n v="75"/>
  </r>
  <r>
    <s v="Ponyo"/>
    <x v="2"/>
    <x v="10"/>
    <n v="215.3"/>
    <x v="28"/>
    <s v="August 14, 2009 (United States)"/>
    <x v="3"/>
    <n v="131000"/>
    <s v="Hayao Miyazaki"/>
    <s v="Hayao Miyazaki"/>
    <s v="Cate Blanchett"/>
    <s v="Japan"/>
    <n v="34000000"/>
    <n v="204826668"/>
    <n v="21788133.21166008"/>
    <n v="0.83400598988409069"/>
    <s v="Studio Ghibli"/>
    <n v="101"/>
  </r>
  <r>
    <s v="Jumper"/>
    <x v="8"/>
    <x v="2"/>
    <n v="215.3"/>
    <x v="28"/>
    <s v="February 14, 2008 (United States)"/>
    <x v="10"/>
    <n v="292000"/>
    <s v="Doug Liman"/>
    <s v="David S. Goyer"/>
    <s v="Hayden Christensen"/>
    <s v="United States"/>
    <n v="85000000"/>
    <n v="225132113"/>
    <n v="23948094.826531623"/>
    <n v="0.6224439114112521"/>
    <s v="Twentieth Century Fox"/>
    <n v="88"/>
  </r>
  <r>
    <s v="Speed Racer"/>
    <x v="1"/>
    <x v="2"/>
    <n v="215.3"/>
    <x v="28"/>
    <s v="May 9, 2008 (United States)"/>
    <x v="22"/>
    <n v="70000"/>
    <s v="Lana Wachowski"/>
    <s v="Lilly Wachowski"/>
    <s v="Emile Hirsch"/>
    <s v="United States"/>
    <n v="120000000"/>
    <n v="93945766"/>
    <n v="9993341.6105731241"/>
    <n v="-0.2773327113006881"/>
    <s v="Warner Bros."/>
    <n v="135"/>
  </r>
  <r>
    <s v="The Bank Job"/>
    <x v="0"/>
    <x v="6"/>
    <n v="215.3"/>
    <x v="28"/>
    <s v="March 7, 2008 (United States)"/>
    <x v="13"/>
    <n v="176000"/>
    <s v="Roger Donaldson"/>
    <s v="Dick Clement"/>
    <s v="Jason Statham"/>
    <s v="United Kingdom"/>
    <n v="20000000"/>
    <n v="64828421"/>
    <n v="6896027.1943181828"/>
    <n v="0.69149333438184468"/>
    <s v="Mosaic"/>
    <n v="111"/>
  </r>
  <r>
    <s v="Street Kings"/>
    <x v="0"/>
    <x v="2"/>
    <n v="215.3"/>
    <x v="28"/>
    <s v="April 11, 2008 (United States)"/>
    <x v="8"/>
    <n v="109000"/>
    <s v="David Ayer"/>
    <s v="James Ellroy"/>
    <s v="Keanu Reeves"/>
    <s v="United States"/>
    <n v="20000000"/>
    <n v="66476363"/>
    <n v="7071324.5819664039"/>
    <n v="0.69914118195666031"/>
    <s v="Fox Searchlight Pictures"/>
    <n v="109"/>
  </r>
  <r>
    <s v="Get Smart"/>
    <x v="8"/>
    <x v="2"/>
    <n v="215.3"/>
    <x v="28"/>
    <s v="June 20, 2008 (United States)"/>
    <x v="16"/>
    <n v="208000"/>
    <s v="Peter Segal"/>
    <s v="Tom J. Astle"/>
    <s v="Steve Carell"/>
    <s v="United States"/>
    <n v="80000000"/>
    <n v="230685453"/>
    <n v="24538823.137796447"/>
    <n v="0.65320743480084109"/>
    <s v="Warner Bros."/>
    <n v="110"/>
  </r>
  <r>
    <s v="Punisher: War Zone"/>
    <x v="0"/>
    <x v="2"/>
    <n v="215.3"/>
    <x v="28"/>
    <s v="December 5, 2008 (United States)"/>
    <x v="23"/>
    <n v="61000"/>
    <s v="Lexi Alexander"/>
    <s v="Nick Santora"/>
    <s v="Ray Stevenson"/>
    <s v="United States"/>
    <n v="35000000"/>
    <n v="10161493"/>
    <n v="1080913.7563735179"/>
    <n v="-2.4443757428165331"/>
    <s v="Lionsgate"/>
    <n v="103"/>
  </r>
  <r>
    <s v="You Don't Mess with the Zohan"/>
    <x v="8"/>
    <x v="3"/>
    <n v="215.3"/>
    <x v="28"/>
    <s v="June 6, 2008 (United States)"/>
    <x v="30"/>
    <n v="194000"/>
    <s v="Dennis Dugan"/>
    <s v="Adam Sandler"/>
    <s v="Adam Sandler"/>
    <s v="United States"/>
    <n v="90000000"/>
    <n v="204313400"/>
    <n v="21733535.088932808"/>
    <n v="0.55950025793707114"/>
    <s v="Columbia Pictures"/>
    <n v="113"/>
  </r>
  <r>
    <s v="Hellboy II: the Golden Army"/>
    <x v="8"/>
    <x v="2"/>
    <n v="215.3"/>
    <x v="28"/>
    <s v="July 11, 2008 (United States)"/>
    <x v="9"/>
    <n v="260000"/>
    <s v="Guillermo del Toro"/>
    <s v="Guillermo del Toro"/>
    <s v="Ron Perlman"/>
    <s v="United States"/>
    <n v="85000000"/>
    <n v="168319243"/>
    <n v="17904709.989081029"/>
    <n v="0.49500723455606321"/>
    <s v="Universal Pictures"/>
    <n v="120"/>
  </r>
  <r>
    <s v="Synecdoche, New York"/>
    <x v="0"/>
    <x v="0"/>
    <n v="215.3"/>
    <x v="28"/>
    <s v="February 5, 2009 (Netherlands)"/>
    <x v="37"/>
    <n v="86000"/>
    <s v="Charlie Kaufman"/>
    <s v="Charlie Kaufman"/>
    <s v="Philip Seymour Hoffman"/>
    <s v="United States"/>
    <n v="20000000"/>
    <n v="4658401"/>
    <n v="495530.50163043482"/>
    <n v="-3.293318673081171"/>
    <s v="Sidney Kimmel Entertainment"/>
    <n v="124"/>
  </r>
  <r>
    <s v="Marley &amp; Me"/>
    <x v="1"/>
    <x v="3"/>
    <n v="215.3"/>
    <x v="28"/>
    <s v="December 25, 2008 (United States)"/>
    <x v="12"/>
    <n v="150000"/>
    <s v="David Frankel"/>
    <s v="Scott Frank"/>
    <s v="Owen Wilson"/>
    <s v="United States"/>
    <n v="60000000"/>
    <n v="255743093"/>
    <n v="27204292.452025693"/>
    <n v="0.76538955834087763"/>
    <s v="Fox 2000 Pictures"/>
    <n v="115"/>
  </r>
  <r>
    <s v="Fool's Gold"/>
    <x v="8"/>
    <x v="2"/>
    <n v="215.3"/>
    <x v="28"/>
    <s v="February 8, 2008 (United States)"/>
    <x v="46"/>
    <n v="76000"/>
    <s v="Andy Tennant"/>
    <s v="John Claflin"/>
    <s v="Matthew McConaughey"/>
    <s v="United States"/>
    <n v="70000000"/>
    <n v="111231041"/>
    <n v="11832037.118231226"/>
    <n v="0.3706792692877881"/>
    <s v="Warner Bros."/>
    <n v="112"/>
  </r>
  <r>
    <s v="The Secret Life of Bees"/>
    <x v="8"/>
    <x v="0"/>
    <n v="215.3"/>
    <x v="28"/>
    <s v="October 17, 2008 (United States)"/>
    <x v="4"/>
    <n v="25000"/>
    <s v="Gina Prince-Bythewood"/>
    <s v="Gina Prince-Bythewood"/>
    <s v="Dakota Fanning"/>
    <s v="United States"/>
    <n v="11000000"/>
    <n v="39952437"/>
    <n v="4249881.2678359691"/>
    <n v="0.72467261508978786"/>
    <s v="Fox Searchlight Pictures"/>
    <n v="114"/>
  </r>
  <r>
    <s v="Nick and Norah's Infinite Playlist"/>
    <x v="8"/>
    <x v="3"/>
    <n v="215.3"/>
    <x v="28"/>
    <s v="October 3, 2008 (United States)"/>
    <x v="14"/>
    <n v="90000"/>
    <s v="Peter Sollett"/>
    <s v="Lorene Scafaria"/>
    <s v="Michael Cera"/>
    <s v="United States"/>
    <n v="10000000"/>
    <n v="33556631"/>
    <n v="3569536.8845355734"/>
    <n v="0.701996305886607"/>
    <s v="Screen Gems"/>
    <n v="90"/>
  </r>
  <r>
    <s v="The Spiderwick Chronicles"/>
    <x v="1"/>
    <x v="2"/>
    <n v="215.3"/>
    <x v="28"/>
    <s v="February 14, 2008 (United States)"/>
    <x v="16"/>
    <n v="91000"/>
    <s v="Mark Waters"/>
    <s v="Karey Kirkpatrick"/>
    <s v="Freddie Highmore"/>
    <s v="United States"/>
    <n v="90000000"/>
    <n v="164170327"/>
    <n v="17463375.19916008"/>
    <n v="0.45178887290636877"/>
    <s v="Paramount Pictures"/>
    <n v="96"/>
  </r>
  <r>
    <s v="Doomsday"/>
    <x v="0"/>
    <x v="2"/>
    <n v="215.3"/>
    <x v="28"/>
    <s v="March 14, 2008 (United States)"/>
    <x v="23"/>
    <n v="75000"/>
    <s v="Neil Marshall"/>
    <s v="Neil Marshall"/>
    <s v="Rhona Mitra"/>
    <s v="United Kingdom"/>
    <n v="30000000"/>
    <n v="22472631"/>
    <n v="2390492.8133893283"/>
    <n v="-0.33495717524129687"/>
    <s v="Rogue Pictures"/>
    <n v="105"/>
  </r>
  <r>
    <s v="Max Payne"/>
    <x v="8"/>
    <x v="2"/>
    <n v="215.3"/>
    <x v="28"/>
    <s v="October 17, 2008 (United States)"/>
    <x v="11"/>
    <n v="123000"/>
    <s v="John Moore"/>
    <s v="Beau Thorne"/>
    <s v="Mark Wahlberg"/>
    <s v="United States"/>
    <n v="35000000"/>
    <n v="87066930"/>
    <n v="9261615.6269762851"/>
    <n v="0.59801040417986484"/>
    <s v="Abandon Entertainment"/>
    <n v="100"/>
  </r>
  <r>
    <s v="The Day the Earth Stood Still"/>
    <x v="8"/>
    <x v="0"/>
    <n v="215.3"/>
    <x v="28"/>
    <s v="December 12, 2008 (United States)"/>
    <x v="30"/>
    <n v="165000"/>
    <s v="Scott Derrickson"/>
    <s v="David Scarpa"/>
    <s v="Keanu Reeves"/>
    <s v="United States"/>
    <n v="80000000"/>
    <n v="233093859"/>
    <n v="24795013.756274708"/>
    <n v="0.65679061497711955"/>
    <s v="Twentieth Century Fox"/>
    <n v="104"/>
  </r>
  <r>
    <s v="Milk"/>
    <x v="0"/>
    <x v="5"/>
    <n v="215.3"/>
    <x v="28"/>
    <s v="January 30, 2009 (United States)"/>
    <x v="24"/>
    <n v="167000"/>
    <s v="Gus Van Sant"/>
    <s v="Dustin Lance Black"/>
    <s v="Sean Penn"/>
    <s v="United States"/>
    <n v="20000000"/>
    <n v="54589558"/>
    <n v="5806883.3188735181"/>
    <n v="0.63362956703184881"/>
    <s v="Focus Features"/>
    <n v="128"/>
  </r>
  <r>
    <s v="Madagascar: Escape 2 Africa"/>
    <x v="1"/>
    <x v="10"/>
    <n v="215.3"/>
    <x v="28"/>
    <s v="November 7, 2008 (United States)"/>
    <x v="14"/>
    <n v="211000"/>
    <s v="Eric Darnell"/>
    <s v="Etan Cohen"/>
    <s v="Ben Stiller"/>
    <s v="United States"/>
    <n v="150000000"/>
    <n v="603900354"/>
    <n v="64239005.047529653"/>
    <n v="0.75161465131381588"/>
    <s v="DreamWorks Animation"/>
    <n v="89"/>
  </r>
  <r>
    <s v="The Spirit"/>
    <x v="8"/>
    <x v="2"/>
    <n v="215.3"/>
    <x v="28"/>
    <s v="December 25, 2008 (United States)"/>
    <x v="25"/>
    <n v="60000"/>
    <s v="Frank Miller"/>
    <s v="Frank Miller"/>
    <s v="Gabriel Macht"/>
    <s v="United States"/>
    <n v="60000000"/>
    <n v="39164441"/>
    <n v="4166059.3613142297"/>
    <n v="-0.53200195044274989"/>
    <s v="Lionsgate"/>
    <n v="103"/>
  </r>
  <r>
    <s v="Ghost Town"/>
    <x v="8"/>
    <x v="3"/>
    <n v="215.3"/>
    <x v="28"/>
    <s v="September 19, 2008 (United States)"/>
    <x v="17"/>
    <n v="71000"/>
    <s v="David Koepp"/>
    <s v="David Koepp"/>
    <s v="Ricky Gervais"/>
    <s v="United States"/>
    <n v="20000000"/>
    <n v="27090159"/>
    <n v="2881675.5102272732"/>
    <n v="0.26172452513106326"/>
    <s v="DreamWorks"/>
    <n v="102"/>
  </r>
  <r>
    <s v="Bottle Shock"/>
    <x v="8"/>
    <x v="3"/>
    <n v="215.3"/>
    <x v="28"/>
    <s v="September 5, 2008 (United States)"/>
    <x v="8"/>
    <n v="16000"/>
    <s v="Randall Miller"/>
    <s v="Jody Savin"/>
    <s v="Chris Pine"/>
    <s v="United States"/>
    <n v="5000000"/>
    <n v="4629770"/>
    <n v="492484.9214426878"/>
    <n v="-7.9967255392816489E-2"/>
    <s v="Shocking Bottle"/>
    <n v="110"/>
  </r>
  <r>
    <s v="The Rocker"/>
    <x v="8"/>
    <x v="3"/>
    <n v="215.3"/>
    <x v="28"/>
    <s v="August 20, 2008 (United States)"/>
    <x v="19"/>
    <n v="37000"/>
    <s v="Peter Cattaneo"/>
    <s v="Maya Forbes"/>
    <s v="Rainn Wilson"/>
    <s v="United States"/>
    <n v="15000000"/>
    <n v="8808935"/>
    <n v="937037.40390316211"/>
    <n v="-0.70281651527681832"/>
    <s v="Fox Atomic"/>
    <n v="102"/>
  </r>
  <r>
    <s v="Step Up 2: the Streets"/>
    <x v="8"/>
    <x v="0"/>
    <n v="215.3"/>
    <x v="28"/>
    <s v="February 14, 2008 (United States)"/>
    <x v="19"/>
    <n v="81000"/>
    <s v="Jon M. Chu"/>
    <s v="Toni Ann Johnson"/>
    <s v="Robert Hoffman"/>
    <s v="United States"/>
    <n v="17500000"/>
    <n v="150988382"/>
    <n v="16061165.338241108"/>
    <n v="0.88409704264530764"/>
    <s v="Touchstone Pictures"/>
    <n v="98"/>
  </r>
  <r>
    <s v="Semi-Pro"/>
    <x v="0"/>
    <x v="3"/>
    <n v="215.3"/>
    <x v="28"/>
    <s v="February 29, 2008 (United States)"/>
    <x v="1"/>
    <n v="80000"/>
    <s v="Kent Alterman"/>
    <s v="Scot Armstrong"/>
    <s v="Will Ferrell"/>
    <s v="United States"/>
    <n v="55000000"/>
    <n v="44004502"/>
    <n v="4680913.6761857709"/>
    <n v="-0.24987211535765136"/>
    <s v="New Line Cinema"/>
    <n v="91"/>
  </r>
  <r>
    <s v="Repo! The Genetic Opera"/>
    <x v="0"/>
    <x v="4"/>
    <n v="215.3"/>
    <x v="28"/>
    <s v="November 20, 2008 (Czech Republic)"/>
    <x v="14"/>
    <n v="24000"/>
    <s v="Darren Lynn Bousman"/>
    <s v="Darren Smith"/>
    <s v="Paul Sorvino"/>
    <s v="United States"/>
    <n v="8500000"/>
    <n v="188126"/>
    <n v="20011.624407114625"/>
    <n v="-44.182484079818842"/>
    <s v="Twisted Pictures"/>
    <n v="98"/>
  </r>
  <r>
    <s v="Outlander"/>
    <x v="0"/>
    <x v="2"/>
    <n v="215.3"/>
    <x v="28"/>
    <s v="July 11, 2008 (Latvia)"/>
    <x v="19"/>
    <n v="73000"/>
    <s v="Howard McCain"/>
    <s v="Dirk Blackman"/>
    <s v="Jim Caviezel"/>
    <s v="United States"/>
    <n v="50000000"/>
    <n v="7034698"/>
    <n v="748305.57282608701"/>
    <n v="-6.1076256578462926"/>
    <s v="The Weinstein Company"/>
    <n v="115"/>
  </r>
  <r>
    <s v="Saw V"/>
    <x v="0"/>
    <x v="6"/>
    <n v="215.3"/>
    <x v="28"/>
    <s v="October 24, 2008 (United States)"/>
    <x v="1"/>
    <n v="118000"/>
    <s v="David Hackl"/>
    <s v="Patrick Melton"/>
    <s v="Scott Patterson"/>
    <s v="Canada"/>
    <n v="10800000"/>
    <n v="113864059"/>
    <n v="12112120.505286563"/>
    <n v="0.90515005266060289"/>
    <s v="Twisted Pictures"/>
    <n v="92"/>
  </r>
  <r>
    <s v="Miss Pettigrew Lives for a Day"/>
    <x v="8"/>
    <x v="3"/>
    <n v="215.3"/>
    <x v="28"/>
    <s v="March 7, 2008 (United States)"/>
    <x v="12"/>
    <n v="27000"/>
    <s v="Bharat Nalluri"/>
    <s v="David Magee"/>
    <s v="Frances McDormand"/>
    <s v="United Kingdom"/>
    <m/>
    <n v="16724933"/>
    <n v="1779089.9579545457"/>
    <n v="1"/>
    <s v="Focus Features"/>
    <n v="92"/>
  </r>
  <r>
    <s v="Hunger"/>
    <x v="4"/>
    <x v="5"/>
    <n v="215.3"/>
    <x v="28"/>
    <s v="October 31, 2008 (United Kingdom)"/>
    <x v="24"/>
    <n v="68000"/>
    <s v="Steve McQueen"/>
    <s v="Enda Walsh"/>
    <s v="Stuart Graham"/>
    <s v="Ireland"/>
    <m/>
    <n v="3185113"/>
    <n v="338811.67435770755"/>
    <n v="1"/>
    <s v="Film4"/>
    <n v="96"/>
  </r>
  <r>
    <s v="Horton Hears a Who!"/>
    <x v="2"/>
    <x v="10"/>
    <n v="215.3"/>
    <x v="28"/>
    <s v="March 14, 2008 (United States)"/>
    <x v="8"/>
    <n v="132000"/>
    <s v="Jimmy Hayward"/>
    <s v="Cinco Paul"/>
    <s v="Jim Carrey"/>
    <s v="United States"/>
    <n v="85000000"/>
    <n v="298572799"/>
    <n v="31760238.945009883"/>
    <n v="0.71531231148755781"/>
    <s v="Blue Sky Studios"/>
    <n v="86"/>
  </r>
  <r>
    <s v="The Women"/>
    <x v="8"/>
    <x v="3"/>
    <n v="215.3"/>
    <x v="28"/>
    <s v="September 12, 2008 (United States)"/>
    <x v="18"/>
    <n v="21000"/>
    <s v="Diane English"/>
    <s v="Diane English"/>
    <s v="Meg Ryan"/>
    <s v="United States"/>
    <n v="16000000"/>
    <n v="50007546"/>
    <n v="5319478.5838932814"/>
    <n v="0.68004828711250898"/>
    <s v="Picturehouse"/>
    <n v="114"/>
  </r>
  <r>
    <s v="Choke"/>
    <x v="0"/>
    <x v="3"/>
    <n v="215.3"/>
    <x v="28"/>
    <s v="October 30, 2008 (Australia)"/>
    <x v="5"/>
    <n v="32000"/>
    <s v="Clark Gregg"/>
    <s v="Clark Gregg"/>
    <s v="Sam Rockwell"/>
    <s v="United States"/>
    <n v="3000000"/>
    <n v="3982459"/>
    <n v="423628.17327075102"/>
    <n v="0.24669657616060831"/>
    <s v="Fox Searchlight Pictures"/>
    <n v="92"/>
  </r>
  <r>
    <s v="Doubt"/>
    <x v="8"/>
    <x v="0"/>
    <n v="215.3"/>
    <x v="28"/>
    <s v="December 25, 2008 (United States)"/>
    <x v="24"/>
    <n v="124000"/>
    <s v="John Patrick Shanley"/>
    <s v="John Patrick Shanley"/>
    <s v="Meryl Streep"/>
    <s v="United States"/>
    <n v="20000000"/>
    <n v="51699984"/>
    <n v="5499509.1675889334"/>
    <n v="0.6131526849215273"/>
    <s v="Goodspeed Productions"/>
    <n v="104"/>
  </r>
  <r>
    <s v="Bedtime Stories"/>
    <x v="1"/>
    <x v="1"/>
    <n v="215.3"/>
    <x v="28"/>
    <s v="December 25, 2008 (United States)"/>
    <x v="22"/>
    <n v="90000"/>
    <s v="Adam Shankman"/>
    <s v="Matt Lopez"/>
    <s v="Adam Sandler"/>
    <s v="United States"/>
    <n v="80000000"/>
    <n v="212874864"/>
    <n v="22644248.132015813"/>
    <n v="0.62419236119864296"/>
    <s v="Walt Disney Pictures"/>
    <n v="99"/>
  </r>
  <r>
    <s v="10,000 BC"/>
    <x v="8"/>
    <x v="2"/>
    <n v="215.3"/>
    <x v="28"/>
    <s v="March 7, 2008 (United States)"/>
    <x v="27"/>
    <n v="127000"/>
    <s v="Roland Emmerich"/>
    <s v="Roland Emmerich"/>
    <s v="Camilla Belle"/>
    <s v="United States"/>
    <n v="105000000"/>
    <n v="269784201"/>
    <n v="28697894.503606722"/>
    <n v="0.6108000408815637"/>
    <s v="Warner Bros."/>
    <n v="109"/>
  </r>
  <r>
    <s v="The Midnight Meat Train"/>
    <x v="0"/>
    <x v="4"/>
    <n v="215.3"/>
    <x v="28"/>
    <s v="October 31, 2008 (United Kingdom)"/>
    <x v="22"/>
    <n v="61000"/>
    <s v="RyÃ»hei Kitamura"/>
    <s v="Jeff Buhler"/>
    <s v="Vinnie Jones"/>
    <s v="United States"/>
    <n v="15000000"/>
    <n v="3534313"/>
    <n v="375957.30676877475"/>
    <n v="-3.2441062803435914"/>
    <s v="Lakeshore Entertainment"/>
    <n v="100"/>
  </r>
  <r>
    <s v="Drillbit Taylor"/>
    <x v="8"/>
    <x v="2"/>
    <n v="215.3"/>
    <x v="28"/>
    <s v="March 21, 2008 (United States)"/>
    <x v="46"/>
    <n v="59000"/>
    <s v="Steven Brill"/>
    <s v="Kristofor Brown"/>
    <s v="Owen Wilson"/>
    <s v="United States"/>
    <n v="40000000"/>
    <n v="49944325"/>
    <n v="5312753.5437252969"/>
    <n v="0.19910820698848167"/>
    <s v="Paramount Pictures"/>
    <n v="110"/>
  </r>
  <r>
    <s v="Made of Honor"/>
    <x v="8"/>
    <x v="3"/>
    <n v="215.3"/>
    <x v="28"/>
    <s v="May 2, 2008 (United States)"/>
    <x v="23"/>
    <n v="69000"/>
    <s v="Paul Weiland"/>
    <s v="Adam Sztykiel"/>
    <s v="Patrick Dempsey"/>
    <s v="United States"/>
    <n v="40000000"/>
    <n v="106407672"/>
    <n v="11318958.390118578"/>
    <n v="0.6240872556632947"/>
    <s v="Columbia Pictures"/>
    <n v="101"/>
  </r>
  <r>
    <s v="What Happens in Vegas"/>
    <x v="8"/>
    <x v="3"/>
    <n v="215.3"/>
    <x v="28"/>
    <s v="May 9, 2008 (United States)"/>
    <x v="10"/>
    <n v="168000"/>
    <s v="Tom Vaughan"/>
    <s v="Dana Fox"/>
    <s v="Cameron Diaz"/>
    <s v="United States"/>
    <n v="35000000"/>
    <n v="219375562"/>
    <n v="23335750.246343877"/>
    <n v="0.8404562491787485"/>
    <s v="Twentieth Century Fox"/>
    <n v="99"/>
  </r>
  <r>
    <s v="The Brothers Bloom"/>
    <x v="8"/>
    <x v="2"/>
    <n v="215.3"/>
    <x v="28"/>
    <s v="June 19, 2009 (United States)"/>
    <x v="8"/>
    <n v="49000"/>
    <s v="Rian Johnson"/>
    <s v="Rian Johnson"/>
    <s v="Rachel Weisz"/>
    <s v="United States"/>
    <n v="20000000"/>
    <n v="5530764"/>
    <n v="588326.82272727275"/>
    <n v="-2.6161369387665068"/>
    <s v="Endgame Entertainment"/>
    <n v="114"/>
  </r>
  <r>
    <s v="Inkheart"/>
    <x v="1"/>
    <x v="1"/>
    <n v="215.3"/>
    <x v="28"/>
    <s v="January 23, 2009 (United States)"/>
    <x v="10"/>
    <n v="75000"/>
    <s v="Iain Softley"/>
    <s v="David Lindsay-Abaire"/>
    <s v="Brendan Fraser"/>
    <s v="Germany"/>
    <n v="60000000"/>
    <n v="62803180"/>
    <n v="6680595.1847826093"/>
    <n v="4.4634364056087603E-2"/>
    <s v="New Line Cinema"/>
    <n v="106"/>
  </r>
  <r>
    <s v="Appaloosa"/>
    <x v="0"/>
    <x v="2"/>
    <n v="215.3"/>
    <x v="28"/>
    <s v="October 3, 2008 (United States)"/>
    <x v="17"/>
    <n v="59000"/>
    <s v="Ed Harris"/>
    <s v="Robert Knott"/>
    <s v="Ed Harris"/>
    <s v="United States"/>
    <n v="20000000"/>
    <n v="27712362"/>
    <n v="2947861.4321146249"/>
    <n v="0.27830042058486387"/>
    <s v="New Line Cinema"/>
    <n v="115"/>
  </r>
  <r>
    <s v="Vantage Point"/>
    <x v="8"/>
    <x v="2"/>
    <n v="215.3"/>
    <x v="28"/>
    <s v="February 22, 2008 (United States)"/>
    <x v="14"/>
    <n v="146000"/>
    <s v="Pete Travis"/>
    <s v="Barry L. Levy"/>
    <s v="Dennis Quaid"/>
    <s v="United States"/>
    <n v="40000000"/>
    <n v="152039882"/>
    <n v="16173017.092193678"/>
    <n v="0.73691113493497717"/>
    <s v="Columbia Pictures"/>
    <n v="90"/>
  </r>
  <r>
    <s v="W."/>
    <x v="8"/>
    <x v="5"/>
    <n v="215.3"/>
    <x v="28"/>
    <s v="October 17, 2008 (United States)"/>
    <x v="21"/>
    <n v="47000"/>
    <s v="Oliver Stone"/>
    <s v="Stanley Weiser"/>
    <s v="Josh Brolin"/>
    <s v="United States"/>
    <n v="25100000"/>
    <n v="29560587"/>
    <n v="3144463.6270256918"/>
    <n v="0.15089642840989592"/>
    <s v="Lionsgate"/>
    <n v="129"/>
  </r>
  <r>
    <s v="The Hottie &amp; the Nottie"/>
    <x v="8"/>
    <x v="3"/>
    <n v="215.3"/>
    <x v="28"/>
    <s v="February 21, 2008 (Russia)"/>
    <x v="68"/>
    <n v="36000"/>
    <s v="Tom Putnam"/>
    <s v="Heidi Ferrer"/>
    <s v="Paris Hilton"/>
    <s v="United States"/>
    <m/>
    <n v="1596232"/>
    <n v="169796.81304347827"/>
    <n v="1"/>
    <s v="Purple Pictures"/>
    <n v="91"/>
  </r>
  <r>
    <s v="Untraceable"/>
    <x v="0"/>
    <x v="6"/>
    <n v="215.3"/>
    <x v="28"/>
    <s v="January 25, 2008 (United States)"/>
    <x v="19"/>
    <n v="48000"/>
    <s v="Gregory Hoblit"/>
    <s v="Robert Fyvolent"/>
    <s v="Diane Lane"/>
    <s v="United States"/>
    <n v="35000000"/>
    <n v="52933513"/>
    <n v="5630723.9866106724"/>
    <n v="0.33879317626245586"/>
    <s v="Screen Gems"/>
    <n v="101"/>
  </r>
  <r>
    <s v="Red Cliff"/>
    <x v="0"/>
    <x v="2"/>
    <n v="215.3"/>
    <x v="28"/>
    <s v="December 4, 2009 (United States)"/>
    <x v="34"/>
    <n v="44000"/>
    <s v="John Woo"/>
    <s v="John Woo"/>
    <s v="Tony Chiu-Wai Leung"/>
    <s v="China"/>
    <m/>
    <n v="129710514"/>
    <n v="13797763.668083005"/>
    <n v="1"/>
    <s v="Beijing Film Studio"/>
    <n v="148"/>
  </r>
  <r>
    <s v="Sunshine Cleaning"/>
    <x v="0"/>
    <x v="3"/>
    <n v="215.3"/>
    <x v="28"/>
    <s v="April 17, 2009 (United States)"/>
    <x v="8"/>
    <n v="70000"/>
    <s v="Christine Jeffs"/>
    <s v="Megan Holley"/>
    <s v="Amy Adams"/>
    <s v="United States"/>
    <n v="8000000"/>
    <n v="16580250"/>
    <n v="1763699.5182806326"/>
    <n v="0.5174982283138071"/>
    <s v="Overture Films"/>
    <n v="91"/>
  </r>
  <r>
    <s v="How to Lose Friends &amp; Alienate People"/>
    <x v="0"/>
    <x v="5"/>
    <n v="215.3"/>
    <x v="28"/>
    <s v="October 3, 2008 (United States)"/>
    <x v="5"/>
    <n v="68000"/>
    <s v="Robert B. Weide"/>
    <s v="Peter Straughan"/>
    <s v="Simon Pegg"/>
    <s v="United Kingdom"/>
    <n v="28000000"/>
    <n v="19152009"/>
    <n v="2037266.5700098816"/>
    <n v="-0.46198761706931113"/>
    <s v="Number 9 Films"/>
    <n v="110"/>
  </r>
  <r>
    <s v="Transporter 3"/>
    <x v="8"/>
    <x v="2"/>
    <n v="215.3"/>
    <x v="28"/>
    <s v="November 26, 2008 (United States)"/>
    <x v="10"/>
    <n v="160000"/>
    <s v="Olivier Megaton"/>
    <s v="Luc Besson"/>
    <s v="Jason Statham"/>
    <s v="France"/>
    <n v="30000000"/>
    <n v="108979549"/>
    <n v="11592537.993922926"/>
    <n v="0.72471899291857045"/>
    <s v="EuropaCorp"/>
    <n v="104"/>
  </r>
  <r>
    <s v="Prom Night"/>
    <x v="8"/>
    <x v="4"/>
    <n v="215.3"/>
    <x v="28"/>
    <s v="April 11, 2008 (United States)"/>
    <x v="49"/>
    <n v="35000"/>
    <s v="Nelson McCormick"/>
    <s v="J.S. Cardone"/>
    <s v="Brittany Snow"/>
    <s v="United States"/>
    <n v="20000000"/>
    <n v="57197876"/>
    <n v="6084339.2800395265"/>
    <n v="0.65033666634754062"/>
    <s v="Screen Gems"/>
    <n v="88"/>
  </r>
  <r>
    <s v="High School Musical 3: Senior Year"/>
    <x v="2"/>
    <x v="3"/>
    <n v="215.3"/>
    <x v="28"/>
    <s v="October 24, 2008 (United States)"/>
    <x v="38"/>
    <n v="59000"/>
    <s v="Kenny Ortega"/>
    <s v="Peter Barsocchini"/>
    <s v="Zac Efron"/>
    <s v="United States"/>
    <n v="11000000"/>
    <n v="252909177"/>
    <n v="26902838.837994073"/>
    <n v="0.95650612551714564"/>
    <s v="Walt Disney Pictures"/>
    <n v="112"/>
  </r>
  <r>
    <s v="Rachel Getting Married"/>
    <x v="0"/>
    <x v="0"/>
    <n v="215.3"/>
    <x v="28"/>
    <s v="October 31, 2008 (Spain)"/>
    <x v="17"/>
    <n v="48000"/>
    <s v="Jonathan Demme"/>
    <s v="Jenny Lumet"/>
    <s v="Anne Hathaway"/>
    <s v="United States"/>
    <m/>
    <n v="16937968"/>
    <n v="1801751.2403162057"/>
    <n v="1"/>
    <s v="Armian Pictures"/>
    <n v="113"/>
  </r>
  <r>
    <s v="Righteous Kill"/>
    <x v="0"/>
    <x v="6"/>
    <n v="215.3"/>
    <x v="28"/>
    <s v="September 12, 2008 (United States)"/>
    <x v="22"/>
    <n v="86000"/>
    <s v="Jon Avnet"/>
    <s v="Russell Gewirtz"/>
    <s v="Robert De Niro"/>
    <s v="United States"/>
    <n v="60000000"/>
    <n v="79498846"/>
    <n v="8456571.9089920949"/>
    <n v="0.24527206344605304"/>
    <s v="Millennium Films"/>
    <n v="101"/>
  </r>
  <r>
    <s v="Leatherheads"/>
    <x v="8"/>
    <x v="3"/>
    <n v="215.3"/>
    <x v="28"/>
    <s v="April 4, 2008 (United States)"/>
    <x v="22"/>
    <n v="32000"/>
    <s v="George Clooney"/>
    <s v="Duncan Brantley"/>
    <s v="George Clooney"/>
    <s v="United States"/>
    <n v="58000000"/>
    <n v="41319039"/>
    <n v="4395251.5299901189"/>
    <n v="-0.40371125281979575"/>
    <s v="Universal Pictures"/>
    <n v="114"/>
  </r>
  <r>
    <s v="Meet the Spartans"/>
    <x v="8"/>
    <x v="3"/>
    <n v="215.3"/>
    <x v="28"/>
    <s v="January 25, 2008 (United States)"/>
    <x v="70"/>
    <n v="103000"/>
    <s v="Jason Friedberg"/>
    <s v="Jason Friedberg"/>
    <s v="Sean Maguire"/>
    <s v="United States"/>
    <n v="30000000"/>
    <n v="85897593"/>
    <n v="9137229.1368083004"/>
    <n v="0.65074690742498453"/>
    <s v="New Regency Productions"/>
    <n v="87"/>
  </r>
  <r>
    <s v="Star Wars: The Clone Wars"/>
    <x v="1"/>
    <x v="10"/>
    <n v="215.3"/>
    <x v="28"/>
    <s v="August 15, 2008 (United States)"/>
    <x v="23"/>
    <n v="61000"/>
    <s v="Dave Filoni"/>
    <s v="Henry Gilroy"/>
    <s v="Matt Lanter"/>
    <s v="United States"/>
    <n v="8500000"/>
    <n v="68282844"/>
    <n v="7263486.320750989"/>
    <n v="0.87551778013229797"/>
    <s v="Lucasfilm Animation"/>
    <n v="98"/>
  </r>
  <r>
    <s v="Mirrors"/>
    <x v="0"/>
    <x v="4"/>
    <n v="215.3"/>
    <x v="28"/>
    <s v="August 15, 2008 (United States)"/>
    <x v="10"/>
    <n v="104000"/>
    <s v="Alexandre Aja"/>
    <s v="Alexandre Aja"/>
    <s v="Kiefer Sutherland"/>
    <s v="United States"/>
    <n v="35000000"/>
    <n v="78094714"/>
    <n v="8307209.4487154158"/>
    <n v="0.5518262606096489"/>
    <s v="New Regency Productions"/>
    <n v="110"/>
  </r>
  <r>
    <s v="Harold &amp; Kumar Escape from Guantanamo Bay"/>
    <x v="0"/>
    <x v="1"/>
    <n v="215.3"/>
    <x v="28"/>
    <s v="April 25, 2008 (United States)"/>
    <x v="14"/>
    <n v="132000"/>
    <s v="Jon Hurwitz"/>
    <s v="Jon Hurwitz"/>
    <s v="John Cho"/>
    <s v="United States"/>
    <n v="12000000"/>
    <n v="43495888"/>
    <n v="4626810.6158102769"/>
    <n v="0.72411185167664582"/>
    <s v="New Line Cinema"/>
    <n v="114"/>
  </r>
  <r>
    <s v="Baby Mama"/>
    <x v="8"/>
    <x v="3"/>
    <n v="215.3"/>
    <x v="28"/>
    <s v="April 25, 2008 (United States)"/>
    <x v="22"/>
    <n v="43000"/>
    <s v="Michael McCullers"/>
    <s v="Michael McCullers"/>
    <s v="Tina Fey"/>
    <s v="United States"/>
    <n v="30000000"/>
    <n v="64444713"/>
    <n v="6855210.8245553365"/>
    <n v="0.53448469853531666"/>
    <s v="Broadway Video"/>
    <n v="99"/>
  </r>
  <r>
    <s v="Nim's Island"/>
    <x v="1"/>
    <x v="1"/>
    <n v="215.3"/>
    <x v="28"/>
    <s v="April 4, 2008 (United States)"/>
    <x v="22"/>
    <n v="34000"/>
    <s v="Jennifer Flackett"/>
    <s v="Joseph Kwong"/>
    <s v="Jodie Foster"/>
    <s v="United States"/>
    <n v="37000000"/>
    <n v="100104565"/>
    <n v="10648474.725543479"/>
    <n v="0.63038648637052663"/>
    <s v="Walden Media"/>
    <n v="96"/>
  </r>
  <r>
    <s v="City of Ember"/>
    <x v="1"/>
    <x v="1"/>
    <n v="215.3"/>
    <x v="28"/>
    <s v="October 10, 2008 (United States)"/>
    <x v="16"/>
    <n v="64000"/>
    <s v="Gil Kenan"/>
    <s v="Caroline Thompson"/>
    <s v="Saoirse Ronan"/>
    <s v="United States"/>
    <n v="55000000"/>
    <n v="17929684"/>
    <n v="1907243.5598814231"/>
    <n v="-2.0675387251666009"/>
    <s v="Playtone"/>
    <n v="90"/>
  </r>
  <r>
    <s v="Quarantine"/>
    <x v="0"/>
    <x v="4"/>
    <n v="215.3"/>
    <x v="28"/>
    <s v="October 10, 2008 (United States)"/>
    <x v="23"/>
    <n v="71000"/>
    <s v="John Erick Dowdle"/>
    <s v="John Erick Dowdle"/>
    <s v="Jennifer Carpenter"/>
    <s v="United States"/>
    <n v="12000000"/>
    <n v="41319906"/>
    <n v="4395343.7558300402"/>
    <n v="0.70958307601183801"/>
    <s v="Screen Gems"/>
    <n v="89"/>
  </r>
  <r>
    <s v="Bangkok Dangerous"/>
    <x v="0"/>
    <x v="2"/>
    <n v="215.3"/>
    <x v="28"/>
    <s v="September 5, 2008 (United States)"/>
    <x v="20"/>
    <n v="55000"/>
    <s v="Danny Pang"/>
    <s v="Jason Richman"/>
    <s v="Nicolas Cage"/>
    <s v="United States"/>
    <n v="45000000"/>
    <n v="42487390"/>
    <n v="4519533.1358695654"/>
    <n v="-5.9137781821853495E-2"/>
    <s v="Initial Entertainment Group (IEG)"/>
    <n v="99"/>
  </r>
  <r>
    <s v="Nights in Rodanthe"/>
    <x v="8"/>
    <x v="0"/>
    <n v="215.3"/>
    <x v="28"/>
    <s v="September 26, 2008 (United States)"/>
    <x v="22"/>
    <n v="24000"/>
    <s v="George C. Wolfe"/>
    <s v="Ann Peacock"/>
    <s v="Diane Lane"/>
    <s v="United States"/>
    <n v="30000000"/>
    <n v="84375346"/>
    <n v="8975302.3684782609"/>
    <n v="0.64444590247961764"/>
    <s v="Warner Bros."/>
    <n v="97"/>
  </r>
  <r>
    <s v="Four Christmases"/>
    <x v="8"/>
    <x v="3"/>
    <n v="215.3"/>
    <x v="28"/>
    <s v="November 26, 2008 (United States)"/>
    <x v="46"/>
    <n v="67000"/>
    <s v="Seth Gordon"/>
    <s v="Matt Allen"/>
    <s v="Reese Witherspoon"/>
    <s v="Germany"/>
    <n v="80000000"/>
    <n v="164112721"/>
    <n v="17457247.446294468"/>
    <n v="0.51253017125954548"/>
    <s v="New Line Cinema"/>
    <n v="88"/>
  </r>
  <r>
    <s v="The Sisterhood of the Traveling Pants 2"/>
    <x v="8"/>
    <x v="3"/>
    <n v="215.3"/>
    <x v="28"/>
    <s v="August 6, 2008 (United States)"/>
    <x v="19"/>
    <n v="28000"/>
    <s v="Sanaa Hamri"/>
    <s v="Elizabeth Chandler"/>
    <s v="America Ferrera"/>
    <s v="United States"/>
    <n v="27000000"/>
    <n v="44352417"/>
    <n v="4717922.6186264828"/>
    <n v="0.39123948983434204"/>
    <s v="Alcon Entertainment"/>
    <n v="119"/>
  </r>
  <r>
    <s v="Pride and Glory"/>
    <x v="0"/>
    <x v="6"/>
    <n v="215.3"/>
    <x v="28"/>
    <s v="October 24, 2008 (United States)"/>
    <x v="14"/>
    <n v="60000"/>
    <s v="Gavin O'Connor"/>
    <s v="Joe Carnahan"/>
    <s v="Edward Norton"/>
    <s v="United States"/>
    <n v="30000000"/>
    <n v="31200557"/>
    <n v="3318913.004990119"/>
    <n v="3.8478704082109814E-2"/>
    <s v="New Line Cinema"/>
    <n v="130"/>
  </r>
  <r>
    <s v="Blindness"/>
    <x v="0"/>
    <x v="0"/>
    <n v="215.3"/>
    <x v="28"/>
    <s v="October 3, 2008 (United States)"/>
    <x v="14"/>
    <n v="71000"/>
    <s v="Fernando Meirelles"/>
    <s v="JosÃ© Saramago"/>
    <s v="Julianne Moore"/>
    <s v="Brazil"/>
    <n v="25000000"/>
    <n v="19844979"/>
    <n v="2110980.2266304349"/>
    <n v="-0.25976449760919373"/>
    <s v="Rhombus Media"/>
    <n v="121"/>
  </r>
  <r>
    <s v="Che: Part One"/>
    <x v="4"/>
    <x v="5"/>
    <n v="215.3"/>
    <x v="28"/>
    <s v="January 24, 2009 (United States)"/>
    <x v="13"/>
    <n v="45000"/>
    <s v="Steven Soderbergh"/>
    <s v="Peter Buchman"/>
    <s v="Julia Ormond"/>
    <s v="France"/>
    <n v="35000000"/>
    <n v="34209066"/>
    <n v="3638938.6906126486"/>
    <n v="-2.3120596160093935E-2"/>
    <s v="Wild Bunch"/>
    <n v="134"/>
  </r>
  <r>
    <s v="The Edge of Love"/>
    <x v="0"/>
    <x v="5"/>
    <n v="215.3"/>
    <x v="28"/>
    <s v="June 20, 2008 (United Kingdom)"/>
    <x v="19"/>
    <n v="17000"/>
    <s v="John Maybury"/>
    <s v="Sharman Macdonald"/>
    <s v="Keira Knightley"/>
    <s v="United Kingdom"/>
    <m/>
    <n v="4297711"/>
    <n v="457162.63750000007"/>
    <n v="1"/>
    <s v="BBC Films"/>
    <n v="110"/>
  </r>
  <r>
    <s v="I Can't Think Straight"/>
    <x v="8"/>
    <x v="0"/>
    <n v="215.3"/>
    <x v="28"/>
    <s v="November 1, 2008 (United States)"/>
    <x v="16"/>
    <n v="8000"/>
    <s v="Shamim Sarif"/>
    <s v="Shamim Sarif"/>
    <s v="Lisa Ray"/>
    <s v="United Kingdom"/>
    <m/>
    <n v="40945"/>
    <n v="4355.463685770751"/>
    <n v="1"/>
    <s v="Enlightenment Productions"/>
    <n v="82"/>
  </r>
  <r>
    <s v="Strange Wilderness"/>
    <x v="0"/>
    <x v="1"/>
    <n v="215.3"/>
    <x v="28"/>
    <s v="February 1, 2008 (United States)"/>
    <x v="11"/>
    <n v="21000"/>
    <s v="Fred Wolf"/>
    <s v="Peter Gaulke"/>
    <s v="Steve Zahn"/>
    <s v="United States"/>
    <n v="20000000"/>
    <n v="6964734"/>
    <n v="740863.25602766802"/>
    <n v="-1.8716100284662702"/>
    <s v="Pelican Productions LLC (I)"/>
    <n v="87"/>
  </r>
  <r>
    <s v="Frost/Nixon"/>
    <x v="0"/>
    <x v="5"/>
    <n v="215.3"/>
    <x v="28"/>
    <s v="January 23, 2009 (United States)"/>
    <x v="3"/>
    <n v="105000"/>
    <s v="Ron Howard"/>
    <s v="Peter Morgan"/>
    <s v="Frank Langella"/>
    <s v="United Kingdom"/>
    <n v="25000000"/>
    <n v="27426335"/>
    <n v="2917435.733942688"/>
    <n v="8.8467343522202285E-2"/>
    <s v="Universal Pictures"/>
    <n v="122"/>
  </r>
  <r>
    <s v="Gomorrah"/>
    <x v="4"/>
    <x v="6"/>
    <n v="215.3"/>
    <x v="28"/>
    <s v="April 10, 2009 (United States)"/>
    <x v="9"/>
    <n v="47000"/>
    <s v="Matteo Garrone"/>
    <s v="Roberto Saviano"/>
    <s v="Gianfelice Imparato"/>
    <s v="Italy"/>
    <m/>
    <n v="34861529"/>
    <n v="3708343.4751482215"/>
    <n v="1"/>
    <s v="Fandango"/>
    <n v="137"/>
  </r>
  <r>
    <s v="Stop-Loss"/>
    <x v="0"/>
    <x v="0"/>
    <n v="215.3"/>
    <x v="28"/>
    <s v="March 28, 2008 (United States)"/>
    <x v="5"/>
    <n v="20000"/>
    <s v="Kimberly Peirce"/>
    <s v="Mark Richard"/>
    <s v="Ryan Phillippe"/>
    <s v="United States"/>
    <n v="25000000"/>
    <n v="11212953"/>
    <n v="1192761.2553853756"/>
    <n v="-1.2295643261859743"/>
    <s v="Paramount Pictures"/>
    <n v="112"/>
  </r>
  <r>
    <s v="Two Lovers"/>
    <x v="0"/>
    <x v="0"/>
    <n v="215.3"/>
    <x v="28"/>
    <s v="March 20, 2009 (United States)"/>
    <x v="9"/>
    <n v="39000"/>
    <s v="James Gray"/>
    <s v="James Gray"/>
    <s v="Joaquin Phoenix"/>
    <s v="United States"/>
    <n v="9800000"/>
    <n v="16303643"/>
    <n v="1734275.8586462452"/>
    <n v="0.39890734849873738"/>
    <s v="2929 Productions"/>
    <n v="110"/>
  </r>
  <r>
    <s v="Babylon A.D."/>
    <x v="8"/>
    <x v="2"/>
    <n v="215.3"/>
    <x v="28"/>
    <s v="August 29, 2008 (United States)"/>
    <x v="41"/>
    <n v="94000"/>
    <s v="Mathieu Kassovitz"/>
    <s v="Maurice G. Dantec"/>
    <s v="Vin Diesel"/>
    <s v="France"/>
    <n v="70000000"/>
    <n v="72109200"/>
    <n v="7670509.2687747041"/>
    <n v="2.9250081820350247E-2"/>
    <s v="Babylon"/>
    <n v="90"/>
  </r>
  <r>
    <s v="Chocolate"/>
    <x v="0"/>
    <x v="2"/>
    <n v="215.3"/>
    <x v="28"/>
    <s v="February 6, 2008 (Thailand)"/>
    <x v="9"/>
    <n v="18000"/>
    <s v="Prachya Pinkaew"/>
    <s v="Napalee"/>
    <s v="JeeJa Yanin"/>
    <s v="Thailand"/>
    <m/>
    <n v="3179014"/>
    <n v="338162.90227272728"/>
    <n v="1"/>
    <s v="Sahamongkol Film International"/>
    <n v="110"/>
  </r>
  <r>
    <s v="Killshot"/>
    <x v="0"/>
    <x v="2"/>
    <n v="215.3"/>
    <x v="28"/>
    <s v="November 13, 2008 (Israel)"/>
    <x v="22"/>
    <n v="21000"/>
    <s v="John Madden"/>
    <s v="Hossein Amini"/>
    <s v="Thomas Jane"/>
    <s v="United States"/>
    <m/>
    <n v="2961647"/>
    <n v="315040.80983201583"/>
    <n v="1"/>
    <s v="The Weinstein Company"/>
    <n v="95"/>
  </r>
  <r>
    <s v="The Good the Bad the Weird"/>
    <x v="0"/>
    <x v="2"/>
    <n v="215.3"/>
    <x v="28"/>
    <s v="July 17, 2008 (South Korea)"/>
    <x v="4"/>
    <n v="34000"/>
    <s v="Jee-woon Kim"/>
    <s v="Jee-woon Kim"/>
    <s v="Kang-ho Song"/>
    <s v="South Korea"/>
    <n v="10000000"/>
    <n v="44261209"/>
    <n v="4708220.5028162058"/>
    <n v="0.77406853030155598"/>
    <s v="Barunson E&amp;A"/>
    <n v="130"/>
  </r>
  <r>
    <s v="Passengers"/>
    <x v="8"/>
    <x v="11"/>
    <n v="215.3"/>
    <x v="28"/>
    <s v="September 26, 2008 (Spain)"/>
    <x v="23"/>
    <n v="35000"/>
    <s v="Rodrigo GarcÃ­a"/>
    <s v="Ronnie Christensen"/>
    <s v="Anne Hathaway"/>
    <s v="United States"/>
    <n v="25000000"/>
    <n v="5798974"/>
    <n v="616857.26393280644"/>
    <n v="-3.3111074476278044"/>
    <s v="TriStar Pictures"/>
    <n v="93"/>
  </r>
  <r>
    <s v="Shutter"/>
    <x v="8"/>
    <x v="4"/>
    <n v="215.3"/>
    <x v="28"/>
    <s v="March 21, 2008 (United States)"/>
    <x v="33"/>
    <n v="33000"/>
    <s v="Masayuki Ochiai"/>
    <s v="Luke Dawson"/>
    <s v="Joshua Jackson"/>
    <s v="United States"/>
    <n v="8000000"/>
    <n v="48555306"/>
    <n v="5164998.706422925"/>
    <n v="0.83523942779806604"/>
    <s v="New Regency Productions"/>
    <n v="85"/>
  </r>
  <r>
    <s v="Deception"/>
    <x v="0"/>
    <x v="6"/>
    <n v="215.3"/>
    <x v="28"/>
    <s v="April 25, 2008 (United States)"/>
    <x v="10"/>
    <n v="38000"/>
    <s v="Marcel Langenegger"/>
    <s v="Mark Bomback"/>
    <s v="Hugh Jackman"/>
    <s v="United States"/>
    <n v="25000000"/>
    <n v="18024545"/>
    <n v="1917334.2581521741"/>
    <n v="-0.38699756360007975"/>
    <s v="Rifkin-Eberts"/>
    <n v="107"/>
  </r>
  <r>
    <s v="Ghajini"/>
    <x v="4"/>
    <x v="2"/>
    <n v="215.3"/>
    <x v="28"/>
    <s v="December 24, 2008 (United States)"/>
    <x v="4"/>
    <n v="58000"/>
    <s v="A.R. Murugadoss"/>
    <s v="Piyush Mishra"/>
    <s v="Aamir Khan"/>
    <s v="India"/>
    <m/>
    <n v="38316584"/>
    <n v="4075869.8296442693"/>
    <n v="1"/>
    <s v="Geetha Arts"/>
    <n v="186"/>
  </r>
  <r>
    <s v="Donkey Punch"/>
    <x v="0"/>
    <x v="6"/>
    <n v="215.3"/>
    <x v="28"/>
    <s v="July 18, 2008 (United Kingdom)"/>
    <x v="27"/>
    <n v="11000"/>
    <s v="Olly Blackburn"/>
    <s v="Olly Blackburn"/>
    <s v="Sian Breckin"/>
    <s v="United Kingdom"/>
    <m/>
    <n v="694422"/>
    <n v="73868.110968379449"/>
    <n v="1"/>
    <s v="Warp X"/>
    <n v="99"/>
  </r>
  <r>
    <s v="The Eye"/>
    <x v="8"/>
    <x v="0"/>
    <n v="215.3"/>
    <x v="28"/>
    <s v="February 1, 2008 (United States)"/>
    <x v="20"/>
    <n v="52000"/>
    <s v="David Moreau"/>
    <s v="Sebastian Gutierrez"/>
    <s v="Jessica Alba"/>
    <s v="United States"/>
    <n v="12000000"/>
    <n v="58010320"/>
    <n v="6170761.8063241113"/>
    <n v="0.79314025504427488"/>
    <s v="Lionsgate"/>
    <n v="98"/>
  </r>
  <r>
    <s v="The Love Guru"/>
    <x v="8"/>
    <x v="3"/>
    <n v="215.3"/>
    <x v="28"/>
    <s v="June 20, 2008 (United States)"/>
    <x v="51"/>
    <n v="51000"/>
    <s v="Marco Schnabel"/>
    <s v="Mike Myers"/>
    <s v="Mike Myers"/>
    <s v="United Kingdom"/>
    <n v="62000000"/>
    <n v="40877556"/>
    <n v="4348289.4302371545"/>
    <n v="-0.51672472786778156"/>
    <s v="Paramount Pictures"/>
    <n v="87"/>
  </r>
  <r>
    <s v="The Informers"/>
    <x v="0"/>
    <x v="6"/>
    <n v="215.3"/>
    <x v="28"/>
    <s v="April 24, 2009 (United States)"/>
    <x v="18"/>
    <n v="16000"/>
    <s v="Gregor Jordan"/>
    <s v="Bret Easton Ellis"/>
    <s v="Billy Bob Thornton"/>
    <s v="United States"/>
    <n v="18000000"/>
    <n v="382174"/>
    <n v="40653.192786561267"/>
    <n v="-46.098965392726875"/>
    <s v="Senator Entertainment Co"/>
    <n v="98"/>
  </r>
  <r>
    <s v="The X Files: I Want to Believe"/>
    <x v="8"/>
    <x v="6"/>
    <n v="215.3"/>
    <x v="28"/>
    <s v="July 25, 2008 (United States)"/>
    <x v="23"/>
    <n v="89000"/>
    <s v="Chris Carter"/>
    <s v="Frank Spotnitz"/>
    <s v="David Duchovny"/>
    <s v="United States"/>
    <n v="30000000"/>
    <n v="69363381"/>
    <n v="7378426.8425395265"/>
    <n v="0.56749513118456552"/>
    <s v="Twentieth Century Fox"/>
    <n v="104"/>
  </r>
  <r>
    <s v="Asterix at the Olympic Games"/>
    <x v="4"/>
    <x v="1"/>
    <n v="215.3"/>
    <x v="28"/>
    <s v="June 13, 2008 (United States)"/>
    <x v="33"/>
    <n v="28000"/>
    <s v="FrÃ©dÃ©ric Forestier"/>
    <s v="RenÃ© Goscinny"/>
    <s v="GÃ©rard Depardieu"/>
    <s v="France"/>
    <m/>
    <n v="131856927"/>
    <n v="14026085.169515811"/>
    <n v="1"/>
    <s v="PathÃ© Renn Productions"/>
    <n v="116"/>
  </r>
  <r>
    <s v="Wendy and Lucy"/>
    <x v="0"/>
    <x v="0"/>
    <n v="215.3"/>
    <x v="28"/>
    <s v="March 6, 2009 (United Kingdom)"/>
    <x v="12"/>
    <n v="17000"/>
    <s v="Kelly Reichardt"/>
    <s v="Jonathan Raymond"/>
    <s v="Michelle Williams"/>
    <s v="United States"/>
    <n v="200000"/>
    <n v="1192995"/>
    <n v="126903.07485177867"/>
    <n v="0.83235470391745148"/>
    <s v="Field Guide Films"/>
    <n v="80"/>
  </r>
  <r>
    <s v="Tokyo!"/>
    <x v="9"/>
    <x v="3"/>
    <n v="215.3"/>
    <x v="28"/>
    <s v="August 16, 2008 (Japan)"/>
    <x v="12"/>
    <n v="10000"/>
    <s v="Leos Carax"/>
    <s v="Gabrielle Bell"/>
    <s v="Ayako Fujitani"/>
    <s v="France"/>
    <m/>
    <n v="1194397"/>
    <n v="127052.21052371543"/>
    <n v="1"/>
    <s v="Comme des CinÃ©mas"/>
    <n v="112"/>
  </r>
  <r>
    <s v="One Missed Call"/>
    <x v="8"/>
    <x v="4"/>
    <n v="215.3"/>
    <x v="28"/>
    <s v="January 4, 2008 (United States)"/>
    <x v="35"/>
    <n v="31000"/>
    <s v="Eric Valette"/>
    <s v="Andrew Klavan"/>
    <s v="Edward Burns"/>
    <s v="United States"/>
    <n v="20000000"/>
    <n v="45847751"/>
    <n v="4876986.5564723322"/>
    <n v="0.56377358618964757"/>
    <s v="Alcon Entertainment"/>
    <n v="87"/>
  </r>
  <r>
    <s v="Transsiberian"/>
    <x v="0"/>
    <x v="6"/>
    <n v="215.3"/>
    <x v="28"/>
    <s v="September 5, 2008 (United States)"/>
    <x v="17"/>
    <n v="51000"/>
    <s v="Brad Anderson"/>
    <s v="Brad Anderson"/>
    <s v="Woody Harrelson"/>
    <s v="United Kingdom"/>
    <n v="15000000"/>
    <n v="5926410"/>
    <n v="630413.07954545459"/>
    <n v="-1.531043245404891"/>
    <s v="Filmax International"/>
    <n v="111"/>
  </r>
  <r>
    <s v="Lakeview Terrace"/>
    <x v="8"/>
    <x v="6"/>
    <n v="215.3"/>
    <x v="28"/>
    <s v="September 19, 2008 (United States)"/>
    <x v="10"/>
    <n v="50000"/>
    <s v="Neil LaBute"/>
    <s v="David Loughery"/>
    <s v="Samuel L. Jackson"/>
    <s v="United States"/>
    <n v="20000000"/>
    <n v="44655002"/>
    <n v="4750109.6495059291"/>
    <n v="0.55212184292366617"/>
    <s v="Screen Gems"/>
    <n v="110"/>
  </r>
  <r>
    <s v="Fireproof"/>
    <x v="1"/>
    <x v="0"/>
    <n v="215.3"/>
    <x v="28"/>
    <s v="September 26, 2008 (United States)"/>
    <x v="16"/>
    <n v="22000"/>
    <s v="Alex Kendrick"/>
    <s v="Alex Kendrick"/>
    <s v="Kirk Cameron"/>
    <s v="United States"/>
    <n v="500000"/>
    <n v="33473297"/>
    <n v="3560672.353804348"/>
    <n v="0.98506272029313391"/>
    <s v="Samuel Goldwyn Films"/>
    <n v="122"/>
  </r>
  <r>
    <s v="Traitor"/>
    <x v="8"/>
    <x v="2"/>
    <n v="215.3"/>
    <x v="28"/>
    <s v="August 27, 2008 (United States)"/>
    <x v="9"/>
    <n v="56000"/>
    <s v="Jeffrey Nachmanoff"/>
    <s v="Jeffrey Nachmanoff"/>
    <s v="Don Cheadle"/>
    <s v="United States"/>
    <n v="22000000"/>
    <n v="27675014"/>
    <n v="2943888.5939723323"/>
    <n v="0.20505911939195406"/>
    <s v="Overture Films"/>
    <n v="114"/>
  </r>
  <r>
    <s v="My Best Friend's Girl"/>
    <x v="0"/>
    <x v="3"/>
    <n v="215.3"/>
    <x v="28"/>
    <s v="September 19, 2008 (United States)"/>
    <x v="23"/>
    <n v="43000"/>
    <s v="Howard Deutch"/>
    <s v="Jordan Cahan"/>
    <s v="Kate Hudson"/>
    <s v="United States"/>
    <n v="20000000"/>
    <n v="41624687"/>
    <n v="4427764.3829545463"/>
    <n v="0.51951590650999968"/>
    <s v="Lionsgate"/>
    <n v="101"/>
  </r>
  <r>
    <s v="New York, I Love You"/>
    <x v="0"/>
    <x v="3"/>
    <n v="215.3"/>
    <x v="28"/>
    <s v="October 16, 2009 (United States)"/>
    <x v="19"/>
    <n v="45000"/>
    <s v="Directors"/>
    <s v="Hu Hong"/>
    <s v="Shia LaBeouf"/>
    <s v="United States"/>
    <n v="14700000"/>
    <n v="14603177"/>
    <n v="1553391.3083498026"/>
    <n v="-6.6302695639448867E-3"/>
    <s v="Vivendi Entertainment"/>
    <n v="103"/>
  </r>
  <r>
    <s v="Nothing But the Truth"/>
    <x v="0"/>
    <x v="6"/>
    <n v="215.3"/>
    <x v="28"/>
    <s v="July 29, 2009 (Philippines)"/>
    <x v="13"/>
    <n v="37000"/>
    <s v="Rod Lurie"/>
    <s v="Rod Lurie"/>
    <s v="Kate Beckinsale"/>
    <s v="United States"/>
    <n v="11500000"/>
    <n v="409832"/>
    <n v="43595.271541501977"/>
    <n v="-27.060278357961312"/>
    <s v="Yari Film Group (YFG)"/>
    <n v="108"/>
  </r>
  <r>
    <s v="Cadillac Records"/>
    <x v="0"/>
    <x v="5"/>
    <n v="215.3"/>
    <x v="28"/>
    <s v="December 5, 2008 (United States)"/>
    <x v="9"/>
    <n v="21000"/>
    <s v="Darnell Martin"/>
    <s v="Darnell Martin"/>
    <s v="Adrien Brody"/>
    <s v="United States"/>
    <n v="12000000"/>
    <n v="8883644"/>
    <n v="944984.46304347832"/>
    <n v="-0.35079703779214927"/>
    <s v="LightWave Entertainment"/>
    <n v="109"/>
  </r>
  <r>
    <s v="Pontypool"/>
    <x v="4"/>
    <x v="7"/>
    <n v="215.3"/>
    <x v="28"/>
    <s v="September 18, 2009 (Turkey)"/>
    <x v="14"/>
    <n v="30000"/>
    <s v="Bruce McDonald"/>
    <s v="Tony Burgess"/>
    <s v="Stephen McHattie"/>
    <s v="Canada"/>
    <n v="1500000"/>
    <n v="32118"/>
    <n v="3416.5046442687749"/>
    <n v="-45.702783485895758"/>
    <s v="Ponty Up Pictures"/>
    <n v="93"/>
  </r>
  <r>
    <s v="Happy-Go-Lucky"/>
    <x v="0"/>
    <x v="3"/>
    <n v="215.3"/>
    <x v="28"/>
    <s v="November 21, 2008 (United States)"/>
    <x v="9"/>
    <n v="38000"/>
    <s v="Mike Leigh"/>
    <s v="Mike Leigh"/>
    <s v="Sally Hawkins"/>
    <s v="United Kingdom"/>
    <m/>
    <n v="18696602"/>
    <n v="1988823.3253952572"/>
    <n v="1"/>
    <s v="Film4"/>
    <n v="118"/>
  </r>
  <r>
    <s v="Beverly Hills Chihuahua"/>
    <x v="1"/>
    <x v="1"/>
    <n v="215.3"/>
    <x v="28"/>
    <s v="October 3, 2008 (United States)"/>
    <x v="51"/>
    <n v="23000"/>
    <s v="Raja Gosnell"/>
    <s v="Analisa LaBianco"/>
    <s v="Drew Barrymore"/>
    <s v="United States"/>
    <n v="20000000"/>
    <n v="149292488"/>
    <n v="15880767.127667986"/>
    <n v="0.86603478669335321"/>
    <s v="Mandeville Films"/>
    <n v="91"/>
  </r>
  <r>
    <s v="Waltz with Bashir"/>
    <x v="0"/>
    <x v="10"/>
    <n v="215.3"/>
    <x v="28"/>
    <s v="June 12, 2008 (Israel)"/>
    <x v="45"/>
    <n v="56000"/>
    <s v="Ari Folman"/>
    <s v="Ari Folman"/>
    <s v="Ari Folman"/>
    <s v="Israel"/>
    <n v="1500000"/>
    <n v="11179372"/>
    <n v="1189189.1262845851"/>
    <n v="0.86582430569445223"/>
    <s v="Bridgit Folman Film Gang"/>
    <n v="90"/>
  </r>
  <r>
    <s v="Redbelt"/>
    <x v="0"/>
    <x v="0"/>
    <n v="215.3"/>
    <x v="28"/>
    <s v="May 9, 2008 (United States)"/>
    <x v="17"/>
    <n v="21000"/>
    <s v="David Mamet"/>
    <s v="David Mamet"/>
    <s v="Chiwetel Ejiofor"/>
    <s v="United States"/>
    <n v="7000000"/>
    <n v="2674090"/>
    <n v="284452.36017786566"/>
    <n v="-1.6177129415988243"/>
    <s v="Sony Pictures Classics"/>
    <n v="99"/>
  </r>
  <r>
    <s v="Departures"/>
    <x v="8"/>
    <x v="0"/>
    <n v="215.3"/>
    <x v="28"/>
    <s v="June 19, 2009 (United States)"/>
    <x v="31"/>
    <n v="50000"/>
    <s v="YÃ´jirÃ´ Takita"/>
    <s v="KundÃ´ Koyama"/>
    <s v="Masahiro Motoki"/>
    <s v="Japan"/>
    <m/>
    <n v="70636951"/>
    <n v="7513900.9635869572"/>
    <n v="1"/>
    <s v="Amuse Soft"/>
    <n v="130"/>
  </r>
  <r>
    <s v="Mad Money"/>
    <x v="8"/>
    <x v="3"/>
    <n v="215.3"/>
    <x v="28"/>
    <s v="January 18, 2008 (United States)"/>
    <x v="1"/>
    <n v="21000"/>
    <s v="Callie Khouri"/>
    <s v="Glenn Gers"/>
    <s v="Diane Keaton"/>
    <s v="United States"/>
    <n v="22000000"/>
    <n v="26412163"/>
    <n v="2809554.6906620557"/>
    <n v="0.16705042294339922"/>
    <s v="Big City Pictures"/>
    <n v="104"/>
  </r>
  <r>
    <s v="The Burning Plain"/>
    <x v="0"/>
    <x v="6"/>
    <n v="215.3"/>
    <x v="28"/>
    <s v="November 5, 2009 (Argentina)"/>
    <x v="8"/>
    <n v="19000"/>
    <s v="Guillermo Arriaga"/>
    <s v="Guillermo Arriaga"/>
    <s v="Charlize Theron"/>
    <s v="United States"/>
    <n v="20000000"/>
    <n v="5642478"/>
    <n v="600210.23389328073"/>
    <n v="-2.5445419547936208"/>
    <s v="2929 Productions"/>
    <n v="107"/>
  </r>
  <r>
    <s v="Brideshead Revisited"/>
    <x v="8"/>
    <x v="0"/>
    <n v="215.3"/>
    <x v="28"/>
    <s v="August 15, 2008 (United States)"/>
    <x v="17"/>
    <n v="12000"/>
    <s v="Julian Jarrold"/>
    <s v="Andrew Davies"/>
    <s v="Matthew Goode"/>
    <s v="United Kingdom"/>
    <n v="20000000"/>
    <n v="13451186"/>
    <n v="1430849.9732213439"/>
    <n v="-0.48685773878972455"/>
    <s v="Ecosse Films"/>
    <n v="133"/>
  </r>
  <r>
    <s v="The Tale of Despereaux"/>
    <x v="2"/>
    <x v="10"/>
    <n v="215.3"/>
    <x v="28"/>
    <s v="December 19, 2008 (United States)"/>
    <x v="10"/>
    <n v="36000"/>
    <s v="Sam Fell"/>
    <s v="Kate DiCamillo"/>
    <s v="Matthew Broderick"/>
    <s v="United Kingdom"/>
    <n v="60000000"/>
    <n v="86957280"/>
    <n v="9249951.7707509883"/>
    <n v="0.31000601674753397"/>
    <s v="Universal Pictures"/>
    <n v="93"/>
  </r>
  <r>
    <s v="Meet the Browns"/>
    <x v="8"/>
    <x v="3"/>
    <n v="215.3"/>
    <x v="28"/>
    <s v="March 21, 2008 (United States)"/>
    <x v="44"/>
    <n v="6500"/>
    <s v="Tyler Perry"/>
    <s v="Tyler Perry"/>
    <s v="Tamela J. Mann"/>
    <s v="United States"/>
    <m/>
    <n v="41975388"/>
    <n v="4465069.6820158111"/>
    <n v="1"/>
    <s v="The Tyler Perry Company"/>
    <n v="100"/>
  </r>
  <r>
    <s v="Pathology"/>
    <x v="0"/>
    <x v="6"/>
    <n v="215.3"/>
    <x v="28"/>
    <s v="April 11, 2008 (United Kingdom)"/>
    <x v="22"/>
    <n v="32000"/>
    <s v="Marc SchÃ¶lermann"/>
    <s v="Mark Neveldine"/>
    <s v="Alyssa Milano"/>
    <s v="United States"/>
    <n v="8000000"/>
    <n v="3234706"/>
    <n v="344087.05622529646"/>
    <n v="-1.4731768513119894"/>
    <s v="Metro-Goldwyn-Mayer (MGM)"/>
    <n v="95"/>
  </r>
  <r>
    <s v="Chaos Theory"/>
    <x v="8"/>
    <x v="3"/>
    <n v="215.3"/>
    <x v="28"/>
    <s v="October 16, 2008 (Russia)"/>
    <x v="14"/>
    <n v="32000"/>
    <s v="Marcos Siega"/>
    <s v="Daniel Taplitz"/>
    <s v="Ryan Reynolds"/>
    <s v="United States"/>
    <m/>
    <n v="338440"/>
    <n v="36001.053359683799"/>
    <n v="1"/>
    <s v="Castle Rock Entertainment"/>
    <n v="87"/>
  </r>
  <r>
    <s v="Be Kind Rewind"/>
    <x v="8"/>
    <x v="3"/>
    <n v="215.3"/>
    <x v="28"/>
    <s v="February 22, 2008 (United States)"/>
    <x v="5"/>
    <n v="89000"/>
    <s v="Michel Gondry"/>
    <s v="Michel Gondry"/>
    <s v="Jack Black"/>
    <s v="United Kingdom"/>
    <n v="20000000"/>
    <n v="30579406"/>
    <n v="3252838.9880434787"/>
    <n v="0.3459650589681173"/>
    <s v="New Line Cinema"/>
    <n v="102"/>
  </r>
  <r>
    <s v="The Express"/>
    <x v="1"/>
    <x v="5"/>
    <n v="215.3"/>
    <x v="28"/>
    <s v="October 10, 2008 (United States)"/>
    <x v="4"/>
    <n v="20000"/>
    <s v="Gary Fleder"/>
    <s v="Charles Leavitt"/>
    <s v="Rob Brown"/>
    <s v="United States"/>
    <n v="40000000"/>
    <n v="9808124"/>
    <n v="1043324.6527667985"/>
    <n v="-3.0782518654943596"/>
    <s v="Davis Entertainment"/>
    <n v="130"/>
  </r>
  <r>
    <s v="Easy Virtue"/>
    <x v="8"/>
    <x v="3"/>
    <n v="215.3"/>
    <x v="28"/>
    <s v="June 19, 2009 (United States)"/>
    <x v="17"/>
    <n v="20000"/>
    <s v="Stephan Elliott"/>
    <s v="Stephan Elliott"/>
    <s v="Jessica Biel"/>
    <s v="United Kingdom"/>
    <m/>
    <n v="18463793"/>
    <n v="1964058.6130928856"/>
    <n v="1"/>
    <s v="Ealing Studios"/>
    <n v="97"/>
  </r>
  <r>
    <s v="The Baader Meinhof Complex"/>
    <x v="0"/>
    <x v="2"/>
    <n v="215.3"/>
    <x v="28"/>
    <s v="September 25, 2008 (Germany)"/>
    <x v="34"/>
    <n v="37000"/>
    <s v="Uli Edel"/>
    <s v="Bernd Eichinger"/>
    <s v="Martina Gedeck"/>
    <s v="Germany"/>
    <m/>
    <n v="26937355"/>
    <n v="2865421.2112154155"/>
    <n v="1"/>
    <s v="Constantin Film"/>
    <n v="150"/>
  </r>
  <r>
    <s v="What Just Happened"/>
    <x v="0"/>
    <x v="3"/>
    <n v="215.3"/>
    <x v="28"/>
    <s v="October 31, 2008 (United States)"/>
    <x v="41"/>
    <n v="27000"/>
    <s v="Barry Levinson"/>
    <s v="Art Linson"/>
    <s v="Robert De Niro"/>
    <s v="United States"/>
    <n v="25000000"/>
    <n v="6759057"/>
    <n v="718984.67000988149"/>
    <n v="-2.6987408154717443"/>
    <s v="2929 Productions"/>
    <n v="104"/>
  </r>
  <r>
    <s v="Meet Dave"/>
    <x v="1"/>
    <x v="1"/>
    <n v="215.3"/>
    <x v="28"/>
    <s v="July 11, 2008 (United States)"/>
    <x v="18"/>
    <n v="39000"/>
    <s v="Brian Robbins"/>
    <s v="Rob Greenberg"/>
    <s v="Eddie Murphy"/>
    <s v="United States"/>
    <n v="60000000"/>
    <n v="51339567"/>
    <n v="5461170.3434288539"/>
    <n v="-0.16868924897633047"/>
    <s v="Twentieth Century Fox"/>
    <n v="90"/>
  </r>
  <r>
    <s v="JCVD"/>
    <x v="0"/>
    <x v="2"/>
    <n v="215.3"/>
    <x v="28"/>
    <s v="August 2, 2019 (United States)"/>
    <x v="12"/>
    <n v="38000"/>
    <s v="Mabrouk El Mechri"/>
    <s v="Mabrouk El Mechri"/>
    <s v="Jean-Claude Van Damme"/>
    <s v="Belgium"/>
    <m/>
    <n v="2342211"/>
    <n v="249149.22346837947"/>
    <n v="1"/>
    <s v="Gaumont"/>
    <n v="97"/>
  </r>
  <r>
    <s v="Hell Ride"/>
    <x v="0"/>
    <x v="2"/>
    <n v="215.3"/>
    <x v="28"/>
    <s v="January 17, 2009 (Japan)"/>
    <x v="27"/>
    <n v="15000"/>
    <s v="Larry Bishop"/>
    <s v="Larry Bishop"/>
    <s v="Larry Bishop"/>
    <s v="United States"/>
    <m/>
    <n v="390128"/>
    <n v="41499.287747035574"/>
    <n v="1"/>
    <s v="Dimension Films"/>
    <n v="84"/>
  </r>
  <r>
    <s v="Igor"/>
    <x v="1"/>
    <x v="10"/>
    <n v="215.3"/>
    <x v="28"/>
    <s v="September 19, 2008 (United States)"/>
    <x v="22"/>
    <n v="23000"/>
    <s v="Tony Leondis"/>
    <s v="Chris McKenna"/>
    <s v="John Cusack"/>
    <s v="United States"/>
    <n v="25000000"/>
    <n v="30893885"/>
    <n v="3286291.2255434785"/>
    <n v="0.19077836924685904"/>
    <s v="Metro-Goldwyn-Mayer (MGM)"/>
    <n v="87"/>
  </r>
  <r>
    <s v="The Wackness"/>
    <x v="0"/>
    <x v="3"/>
    <n v="215.3"/>
    <x v="28"/>
    <s v="August 1, 2008 (United States)"/>
    <x v="9"/>
    <n v="30000"/>
    <s v="Jonathan Levine"/>
    <s v="Jonathan Levine"/>
    <s v="Josh Peck"/>
    <s v="United Kingdom"/>
    <n v="6000000"/>
    <n v="3175469"/>
    <n v="337785.80815217394"/>
    <n v="-0.88948467139814624"/>
    <s v="Occupant Entertainment"/>
    <n v="99"/>
  </r>
  <r>
    <s v="CJ7"/>
    <x v="1"/>
    <x v="3"/>
    <n v="215.3"/>
    <x v="28"/>
    <s v="January 30, 2008 (China)"/>
    <x v="5"/>
    <n v="15000"/>
    <s v="Stephen Chow"/>
    <s v="Stephen Chow"/>
    <s v="Stephen Chow"/>
    <s v="Hong Kong"/>
    <m/>
    <n v="49529913"/>
    <n v="5268671.0814723326"/>
    <n v="1"/>
    <s v="Columbia Pictures Film Production Asia"/>
    <n v="88"/>
  </r>
  <r>
    <s v="Shorts"/>
    <x v="1"/>
    <x v="1"/>
    <n v="215.3"/>
    <x v="28"/>
    <s v="August 21, 2009 (United States)"/>
    <x v="32"/>
    <n v="7000"/>
    <s v="Robert Rodriguez"/>
    <s v="Robert Rodriguez"/>
    <s v="Jimmy Bennett"/>
    <s v="United States"/>
    <n v="40000000"/>
    <n v="28972508"/>
    <n v="3081907.5950592887"/>
    <n v="-0.38061917180245491"/>
    <s v="Warner Bros."/>
    <n v="89"/>
  </r>
  <r>
    <s v="Frozen River"/>
    <x v="0"/>
    <x v="6"/>
    <n v="215.3"/>
    <x v="28"/>
    <s v="September 5, 2008 (United States)"/>
    <x v="12"/>
    <n v="25000"/>
    <s v="Courtney Hunt"/>
    <s v="Courtney Hunt"/>
    <s v="Melissa Leo"/>
    <s v="United States"/>
    <n v="1000000"/>
    <n v="5457664"/>
    <n v="580550.91857707512"/>
    <n v="0.81677142455087015"/>
    <s v="Cohen Media Group"/>
    <n v="97"/>
  </r>
  <r>
    <s v="Surfer, Dude"/>
    <x v="0"/>
    <x v="3"/>
    <n v="215.3"/>
    <x v="28"/>
    <s v="September 5, 2008 (United States)"/>
    <x v="32"/>
    <n v="8500"/>
    <s v="S.R. Bindler"/>
    <s v="S.R. Bindler"/>
    <s v="Matthew McConaughey"/>
    <s v="United States"/>
    <n v="6000000"/>
    <n v="52132"/>
    <n v="5545.4642292490125"/>
    <n v="-114.09245760761145"/>
    <s v="Berk/Lane Entertainment"/>
    <n v="85"/>
  </r>
  <r>
    <s v="Last Chance Harvey"/>
    <x v="8"/>
    <x v="0"/>
    <n v="215.3"/>
    <x v="28"/>
    <s v="January 16, 2009 (United States)"/>
    <x v="14"/>
    <n v="21000"/>
    <s v="Joel Hopkins"/>
    <s v="Joel Hopkins"/>
    <s v="Dustin Hoffman"/>
    <s v="United States"/>
    <m/>
    <n v="32568427"/>
    <n v="3464418.1487648226"/>
    <n v="1"/>
    <s v="Overture Films"/>
    <n v="93"/>
  </r>
  <r>
    <s v="Welcome Home, Roscoe Jenkins"/>
    <x v="8"/>
    <x v="3"/>
    <n v="215.3"/>
    <x v="28"/>
    <s v="February 8, 2008 (United States)"/>
    <x v="30"/>
    <n v="14000"/>
    <s v="Malcolm D. Lee"/>
    <s v="Malcolm D. Lee"/>
    <s v="Martin Lawrence"/>
    <s v="United States"/>
    <n v="35000000"/>
    <n v="43655418"/>
    <n v="4643780.3831027672"/>
    <n v="0.19826675351041192"/>
    <s v="Universal Pictures"/>
    <n v="114"/>
  </r>
  <r>
    <s v="The Family That Preys"/>
    <x v="8"/>
    <x v="0"/>
    <n v="215.3"/>
    <x v="28"/>
    <s v="September 12, 2008 (United States)"/>
    <x v="1"/>
    <n v="6800"/>
    <s v="Tyler Perry"/>
    <s v="Tyler Perry"/>
    <s v="Kathy Bates"/>
    <s v="United States"/>
    <m/>
    <n v="37105289"/>
    <n v="3947020.1194169964"/>
    <n v="1"/>
    <s v="Louisiana Producers Film Source"/>
    <n v="111"/>
  </r>
  <r>
    <s v="Surveillance"/>
    <x v="0"/>
    <x v="6"/>
    <n v="215.3"/>
    <x v="28"/>
    <s v="July 31, 2008 (Germany)"/>
    <x v="21"/>
    <n v="17000"/>
    <s v="Jennifer Lynch"/>
    <s v="Kent Harper"/>
    <s v="Julia Ormond"/>
    <s v="United States"/>
    <n v="3500000"/>
    <n v="1138322"/>
    <n v="121087.31551383401"/>
    <n v="-2.074701182969318"/>
    <s v="Lago Film"/>
    <n v="97"/>
  </r>
  <r>
    <s v="Inglourious Basterds"/>
    <x v="0"/>
    <x v="1"/>
    <n v="214.5"/>
    <x v="29"/>
    <s v="August 21, 2009 (United States)"/>
    <x v="28"/>
    <n v="1300000"/>
    <s v="Quentin Tarantino"/>
    <s v="Quentin Tarantino"/>
    <s v="Brad Pitt"/>
    <s v="United States"/>
    <n v="70000000"/>
    <n v="321457747"/>
    <n v="34067532.970108695"/>
    <n v="0.78224198777825693"/>
    <s v="Universal Pictures"/>
    <n v="153"/>
  </r>
  <r>
    <s v="Star Trek"/>
    <x v="8"/>
    <x v="2"/>
    <n v="214.5"/>
    <x v="29"/>
    <s v="May 8, 2009 (United States)"/>
    <x v="6"/>
    <n v="585000"/>
    <s v="J.J. Abrams"/>
    <s v="Roberto Orci"/>
    <s v="Chris Pine"/>
    <s v="United States"/>
    <n v="150000000"/>
    <n v="385680446"/>
    <n v="40873742.918478258"/>
    <n v="0.61107698988711501"/>
    <s v="Paramount Pictures"/>
    <n v="127"/>
  </r>
  <r>
    <s v="Avatar"/>
    <x v="8"/>
    <x v="2"/>
    <n v="214.5"/>
    <x v="29"/>
    <s v="December 18, 2009 (United States)"/>
    <x v="40"/>
    <n v="1100000"/>
    <s v="James Cameron"/>
    <s v="James Cameron"/>
    <s v="Sam Worthington"/>
    <s v="United States"/>
    <n v="237000000"/>
    <n v="2847246203"/>
    <n v="301746200.86141306"/>
    <n v="0.91676167668595532"/>
    <s v="Twentieth Century Fox"/>
    <n v="162"/>
  </r>
  <r>
    <s v="Jennifer's Body"/>
    <x v="0"/>
    <x v="3"/>
    <n v="214.5"/>
    <x v="29"/>
    <s v="September 18, 2009 (United States)"/>
    <x v="11"/>
    <n v="121000"/>
    <s v="Karyn Kusama"/>
    <s v="Diablo Cody"/>
    <s v="Megan Fox"/>
    <s v="United States"/>
    <n v="16000000"/>
    <n v="31556061"/>
    <n v="3344256.4646739131"/>
    <n v="0.49296586795164327"/>
    <s v="Fox Atomic"/>
    <n v="102"/>
  </r>
  <r>
    <s v="Watchmen"/>
    <x v="0"/>
    <x v="2"/>
    <n v="214.5"/>
    <x v="29"/>
    <s v="March 6, 2009 (United States)"/>
    <x v="37"/>
    <n v="520000"/>
    <s v="Zack Snyder"/>
    <s v="David Hayter"/>
    <s v="Jackie Earle Haley"/>
    <s v="United States"/>
    <n v="130000000"/>
    <n v="185382813"/>
    <n v="19646548.116847824"/>
    <n v="0.29874836886847755"/>
    <s v="Warner Bros."/>
    <n v="162"/>
  </r>
  <r>
    <s v="Fast &amp; Furious"/>
    <x v="8"/>
    <x v="2"/>
    <n v="214.5"/>
    <x v="29"/>
    <s v="April 3, 2009 (United States)"/>
    <x v="14"/>
    <n v="271000"/>
    <s v="Justin Lin"/>
    <s v="Chris Morgan"/>
    <s v="Vin Diesel"/>
    <s v="United States"/>
    <n v="85000000"/>
    <n v="360366870"/>
    <n v="38191054.157608695"/>
    <n v="0.76412926082800003"/>
    <s v="Universal Pictures"/>
    <n v="107"/>
  </r>
  <r>
    <s v="G.I. Joe: The Rise of Cobra"/>
    <x v="8"/>
    <x v="2"/>
    <n v="214.5"/>
    <x v="29"/>
    <s v="August 7, 2009 (United States)"/>
    <x v="1"/>
    <n v="202000"/>
    <s v="Stephen Sommers"/>
    <s v="Stuart Beattie"/>
    <s v="Dennis Quaid"/>
    <s v="United States"/>
    <n v="175000000"/>
    <n v="302469017"/>
    <n v="32055140.388586957"/>
    <n v="0.42142834417979413"/>
    <s v="Paramount Pictures"/>
    <n v="118"/>
  </r>
  <r>
    <s v="The Hangover"/>
    <x v="0"/>
    <x v="3"/>
    <n v="214.5"/>
    <x v="29"/>
    <s v="June 5, 2009 (United States)"/>
    <x v="3"/>
    <n v="733000"/>
    <s v="Todd Phillips"/>
    <s v="Jon Lucas"/>
    <s v="Zach Galifianakis"/>
    <s v="United States"/>
    <n v="35000000"/>
    <n v="469310836"/>
    <n v="49736746.206521742"/>
    <n v="0.92542256151954694"/>
    <s v="Warner Bros."/>
    <n v="100"/>
  </r>
  <r>
    <s v="Harry Potter and the Half-Blood Prince"/>
    <x v="1"/>
    <x v="2"/>
    <n v="214.5"/>
    <x v="29"/>
    <s v="July 15, 2009 (United States)"/>
    <x v="37"/>
    <n v="492000"/>
    <s v="David Yates"/>
    <s v="Steve Kloves"/>
    <s v="Daniel Radcliffe"/>
    <s v="United Kingdom"/>
    <n v="250000000"/>
    <n v="934454096"/>
    <n v="99031819.956521735"/>
    <n v="0.73246411881531315"/>
    <s v="Warner Bros."/>
    <n v="153"/>
  </r>
  <r>
    <s v="He's Just Not That Into You"/>
    <x v="8"/>
    <x v="3"/>
    <n v="214.5"/>
    <x v="29"/>
    <s v="February 6, 2009 (United States)"/>
    <x v="5"/>
    <n v="165000"/>
    <s v="Ken Kwapis"/>
    <s v="Abby Kohn"/>
    <s v="Ginnifer Goodwin"/>
    <s v="Germany"/>
    <n v="40000000"/>
    <n v="178866158"/>
    <n v="18955924.353260871"/>
    <n v="0.77636909940224685"/>
    <s v="New Line Cinema"/>
    <n v="129"/>
  </r>
  <r>
    <n v="2012"/>
    <x v="8"/>
    <x v="2"/>
    <n v="214.5"/>
    <x v="29"/>
    <s v="November 13, 2009 (United States)"/>
    <x v="1"/>
    <n v="360000"/>
    <s v="Roland Emmerich"/>
    <s v="Roland Emmerich"/>
    <s v="John Cusack"/>
    <s v="United States"/>
    <n v="200000000"/>
    <n v="791217826"/>
    <n v="83851889.168478265"/>
    <n v="0.74722510865168501"/>
    <s v="Columbia Pictures"/>
    <n v="158"/>
  </r>
  <r>
    <s v="The Lovely Bones"/>
    <x v="8"/>
    <x v="0"/>
    <n v="214.5"/>
    <x v="29"/>
    <s v="January 15, 2010 (United States)"/>
    <x v="17"/>
    <n v="162000"/>
    <s v="Peter Jackson"/>
    <s v="Fran Walsh"/>
    <s v="Rachel Weisz"/>
    <s v="United States"/>
    <n v="65000000"/>
    <n v="93621340"/>
    <n v="9921826.7934782617"/>
    <n v="0.30571384686440078"/>
    <s v="Dreamworks Pictures"/>
    <n v="135"/>
  </r>
  <r>
    <s v="State of Play"/>
    <x v="8"/>
    <x v="6"/>
    <n v="214.5"/>
    <x v="29"/>
    <s v="April 17, 2009 (United States)"/>
    <x v="12"/>
    <n v="145000"/>
    <s v="Kevin Macdonald"/>
    <s v="Matthew Michael Carnahan"/>
    <s v="Russell Crowe"/>
    <s v="United States"/>
    <m/>
    <n v="87812371"/>
    <n v="9306202.361413043"/>
    <n v="1"/>
    <s v="Universal Pictures"/>
    <n v="127"/>
  </r>
  <r>
    <s v="Zombieland"/>
    <x v="0"/>
    <x v="1"/>
    <n v="214.5"/>
    <x v="29"/>
    <s v="October 2, 2009 (United States)"/>
    <x v="37"/>
    <n v="534000"/>
    <s v="Ruben Fleischer"/>
    <s v="Rhett Reese"/>
    <s v="Jesse Eisenberg"/>
    <s v="United States"/>
    <n v="23600000"/>
    <n v="102392080"/>
    <n v="10851334.565217391"/>
    <n v="0.76951342330383365"/>
    <s v="Columbia Pictures"/>
    <n v="88"/>
  </r>
  <r>
    <s v="500 Days of Summer"/>
    <x v="8"/>
    <x v="3"/>
    <n v="214.5"/>
    <x v="29"/>
    <s v="August 7, 2009 (United States)"/>
    <x v="3"/>
    <n v="483000"/>
    <s v="Marc Webb"/>
    <s v="Scott Neustadter"/>
    <s v="Zooey Deschanel"/>
    <s v="United States"/>
    <n v="7500000"/>
    <n v="60800444"/>
    <n v="6443525.3152173916"/>
    <n v="0.87664563765356718"/>
    <s v="Fox Searchlight Pictures"/>
    <n v="95"/>
  </r>
  <r>
    <s v="Sherlock Holmes"/>
    <x v="8"/>
    <x v="2"/>
    <n v="214.5"/>
    <x v="29"/>
    <s v="December 25, 2009 (United States)"/>
    <x v="37"/>
    <n v="596000"/>
    <s v="Guy Ritchie"/>
    <s v="Michael Robert Johnson"/>
    <s v="Robert Downey Jr."/>
    <s v="United States"/>
    <n v="90000000"/>
    <n v="524028679"/>
    <n v="55535648.046195649"/>
    <n v="0.82825367464287203"/>
    <s v="Warner Bros."/>
    <n v="128"/>
  </r>
  <r>
    <s v="District 9"/>
    <x v="0"/>
    <x v="2"/>
    <n v="214.5"/>
    <x v="29"/>
    <s v="August 14, 2009 (United States)"/>
    <x v="6"/>
    <n v="648000"/>
    <s v="Neill Blomkamp"/>
    <s v="Neill Blomkamp"/>
    <s v="Sharlto Copley"/>
    <s v="South Africa"/>
    <n v="30000000"/>
    <n v="210888950"/>
    <n v="22349644.157608695"/>
    <n v="0.85774503595375673"/>
    <s v="TriStar Pictures"/>
    <n v="112"/>
  </r>
  <r>
    <s v="The Blind Side"/>
    <x v="8"/>
    <x v="5"/>
    <n v="214.5"/>
    <x v="29"/>
    <s v="November 20, 2009 (United States)"/>
    <x v="37"/>
    <n v="303000"/>
    <s v="John Lee Hancock"/>
    <s v="John Lee Hancock"/>
    <s v="Quinton Aaron"/>
    <s v="United States"/>
    <n v="29000000"/>
    <n v="309208309"/>
    <n v="32769358.834239129"/>
    <n v="0.90621209341434616"/>
    <s v="Alcon Entertainment"/>
    <n v="129"/>
  </r>
  <r>
    <s v="Up"/>
    <x v="1"/>
    <x v="10"/>
    <n v="214.5"/>
    <x v="29"/>
    <s v="May 29, 2009 (United States)"/>
    <x v="7"/>
    <n v="962000"/>
    <s v="Pete Docter"/>
    <s v="Pete Docter"/>
    <s v="Edward Asner"/>
    <s v="United States"/>
    <n v="175000000"/>
    <n v="735099102"/>
    <n v="77904524.396739125"/>
    <n v="0.76193686058944476"/>
    <s v="Pixar Animation Studios"/>
    <n v="96"/>
  </r>
  <r>
    <s v="X-Men Origins: Wolverine"/>
    <x v="8"/>
    <x v="2"/>
    <n v="214.5"/>
    <x v="29"/>
    <s v="May 1, 2009 (United States)"/>
    <x v="14"/>
    <n v="477000"/>
    <s v="Gavin Hood"/>
    <s v="David Benioff"/>
    <s v="Hugh Jackman"/>
    <s v="United States"/>
    <n v="150000000"/>
    <n v="373062864"/>
    <n v="39536553.521739133"/>
    <n v="0.59792299241020141"/>
    <s v="Twentieth Century Fox"/>
    <n v="107"/>
  </r>
  <r>
    <s v="Fantastic Mr. Fox"/>
    <x v="1"/>
    <x v="10"/>
    <n v="214.5"/>
    <x v="29"/>
    <s v="November 25, 2009 (United States)"/>
    <x v="6"/>
    <n v="208000"/>
    <s v="Wes Anderson"/>
    <s v="Roald Dahl"/>
    <s v="George Clooney"/>
    <s v="United States"/>
    <n v="40000000"/>
    <n v="46474181"/>
    <n v="4925252.8777173916"/>
    <n v="0.13930704878909"/>
    <s v="Twentieth Century Fox"/>
    <n v="87"/>
  </r>
  <r>
    <s v="Brothers"/>
    <x v="0"/>
    <x v="2"/>
    <n v="214.5"/>
    <x v="29"/>
    <s v="December 4, 2009 (United States)"/>
    <x v="12"/>
    <n v="115000"/>
    <s v="Jim Sheridan"/>
    <s v="David Benioff"/>
    <s v="Jake Gyllenhaal"/>
    <s v="United States"/>
    <n v="26000000"/>
    <n v="43474578"/>
    <n v="4607360.1684782607"/>
    <n v="0.40194934152092288"/>
    <s v="Lionsgate"/>
    <n v="105"/>
  </r>
  <r>
    <s v="Orphan"/>
    <x v="0"/>
    <x v="4"/>
    <n v="214.5"/>
    <x v="29"/>
    <s v="July 24, 2009 (United States)"/>
    <x v="9"/>
    <n v="199000"/>
    <s v="Jaume Collet-Serra"/>
    <s v="David Leslie Johnson-McGoldrick"/>
    <s v="Vera Farmiga"/>
    <s v="United States"/>
    <m/>
    <n v="77912251"/>
    <n v="8257004.861413043"/>
    <n v="1"/>
    <s v="Dark Castle Entertainment"/>
    <n v="123"/>
  </r>
  <r>
    <s v="3 Idiots"/>
    <x v="8"/>
    <x v="3"/>
    <n v="214.5"/>
    <x v="29"/>
    <s v="December 25, 2009 (India)"/>
    <x v="0"/>
    <n v="361000"/>
    <s v="Rajkumar Hirani"/>
    <s v="Rajkumar Hirani"/>
    <s v="Aamir Khan"/>
    <s v="India"/>
    <m/>
    <n v="60262836"/>
    <n v="6386550.5543478262"/>
    <n v="1"/>
    <s v="Vinod Chopra Productions"/>
    <n v="170"/>
  </r>
  <r>
    <s v="Fanboys"/>
    <x v="8"/>
    <x v="1"/>
    <n v="214.5"/>
    <x v="29"/>
    <s v="February 13, 2009 (Iceland)"/>
    <x v="14"/>
    <n v="57000"/>
    <s v="Kyle Newman"/>
    <s v="Ernest Cline"/>
    <s v="Dan Fogler"/>
    <s v="United States"/>
    <n v="3900000"/>
    <n v="961203"/>
    <n v="101866.62228260869"/>
    <n v="-3.0574155511374808"/>
    <s v="The Weinstein Company"/>
    <n v="90"/>
  </r>
  <r>
    <s v="Transformers: Revenge of the Fallen"/>
    <x v="8"/>
    <x v="2"/>
    <n v="214.5"/>
    <x v="29"/>
    <s v="June 24, 2009 (United States)"/>
    <x v="22"/>
    <n v="390000"/>
    <s v="Michael Bay"/>
    <s v="Ehren Kruger"/>
    <s v="Shia LaBeouf"/>
    <s v="United States"/>
    <n v="200000000"/>
    <n v="836303693"/>
    <n v="88630010.942934781"/>
    <n v="0.76085242517277751"/>
    <s v="Dreamworks Pictures"/>
    <n v="149"/>
  </r>
  <r>
    <s v="Up in the Air"/>
    <x v="0"/>
    <x v="3"/>
    <n v="214.5"/>
    <x v="29"/>
    <s v="December 23, 2009 (United States)"/>
    <x v="34"/>
    <n v="324000"/>
    <s v="Jason Reitman"/>
    <s v="Walter Kirn"/>
    <s v="George Clooney"/>
    <s v="United States"/>
    <n v="25000000"/>
    <n v="166842739"/>
    <n v="17681703.317934781"/>
    <n v="0.8501582978687493"/>
    <s v="Paramount Pictures"/>
    <n v="109"/>
  </r>
  <r>
    <s v="The Twilight Saga: New Moon"/>
    <x v="8"/>
    <x v="1"/>
    <n v="214.5"/>
    <x v="29"/>
    <s v="November 20, 2009 (United States)"/>
    <x v="32"/>
    <n v="271000"/>
    <s v="Chris Weitz"/>
    <s v="Melissa Rosenberg"/>
    <s v="Kristen Stewart"/>
    <s v="United States"/>
    <n v="50000000"/>
    <n v="711025481"/>
    <n v="75353243.910326093"/>
    <n v="0.92967903213583991"/>
    <s v="Temple Hill Entertainment"/>
    <n v="130"/>
  </r>
  <r>
    <s v="Antichrist"/>
    <x v="4"/>
    <x v="0"/>
    <n v="214.5"/>
    <x v="29"/>
    <s v="May 20, 2009 (Denmark)"/>
    <x v="14"/>
    <n v="119000"/>
    <s v="Lars von Trier"/>
    <s v="Lars von Trier"/>
    <s v="Willem Dafoe"/>
    <s v="Denmark"/>
    <n v="11000000"/>
    <n v="7413863"/>
    <n v="785708.30706521741"/>
    <n v="-0.48370694198152842"/>
    <s v="Zentropa Entertainments"/>
    <n v="108"/>
  </r>
  <r>
    <s v="Friday the 13th"/>
    <x v="0"/>
    <x v="4"/>
    <n v="214.5"/>
    <x v="29"/>
    <s v="February 13, 2009 (United States)"/>
    <x v="30"/>
    <n v="100000"/>
    <s v="Marcus Nispel"/>
    <s v="Victor Miller"/>
    <s v="Jared Padalecki"/>
    <s v="United States"/>
    <n v="19000000"/>
    <n v="91509154"/>
    <n v="9697980.9945652168"/>
    <n v="0.79237049880277555"/>
    <s v="New Line Cinema"/>
    <n v="97"/>
  </r>
  <r>
    <s v="The Princess and the Frog"/>
    <x v="2"/>
    <x v="10"/>
    <n v="214.5"/>
    <x v="29"/>
    <s v="December 11, 2009 (United States)"/>
    <x v="12"/>
    <n v="130000"/>
    <s v="Ron Clements"/>
    <s v="Ron Clements"/>
    <s v="Anika Noni Rose"/>
    <s v="United States"/>
    <n v="105000000"/>
    <n v="267045765"/>
    <n v="28301045.747282609"/>
    <n v="0.60680896774378734"/>
    <s v="Walt Disney Animation Studios"/>
    <n v="97"/>
  </r>
  <r>
    <s v="Terminator Salvation"/>
    <x v="8"/>
    <x v="2"/>
    <n v="214.5"/>
    <x v="29"/>
    <s v="May 21, 2009 (United States)"/>
    <x v="16"/>
    <n v="348000"/>
    <s v="McG"/>
    <s v="John Brancato"/>
    <s v="Christian Bale"/>
    <s v="United States"/>
    <n v="200000000"/>
    <n v="371353001"/>
    <n v="39355345.214673914"/>
    <n v="0.46142888448072622"/>
    <s v="The Halcyon Company"/>
    <n v="115"/>
  </r>
  <r>
    <s v="Coraline"/>
    <x v="1"/>
    <x v="10"/>
    <n v="214.5"/>
    <x v="29"/>
    <s v="February 6, 2009 (United States)"/>
    <x v="3"/>
    <n v="204000"/>
    <s v="Henry Selick"/>
    <s v="Henry Selick"/>
    <s v="Dakota Fanning"/>
    <s v="United States"/>
    <n v="60000000"/>
    <n v="124596837"/>
    <n v="13204556.095108695"/>
    <n v="0.51844684468194002"/>
    <s v="Focus Features"/>
    <n v="100"/>
  </r>
  <r>
    <s v="Moon"/>
    <x v="0"/>
    <x v="0"/>
    <n v="214.5"/>
    <x v="29"/>
    <s v="July 10, 2009 (United States)"/>
    <x v="40"/>
    <n v="342000"/>
    <s v="Duncan Jones"/>
    <s v="Duncan Jones"/>
    <s v="Sam Rockwell"/>
    <s v="United Kingdom"/>
    <n v="5000000"/>
    <n v="9760107"/>
    <n v="1034359.1657608695"/>
    <n v="0.48771053432098643"/>
    <s v="Sony Pictures Classics"/>
    <n v="97"/>
  </r>
  <r>
    <s v="I Love You, Man"/>
    <x v="0"/>
    <x v="3"/>
    <n v="214.5"/>
    <x v="29"/>
    <s v="March 20, 2009 (United States)"/>
    <x v="9"/>
    <n v="197000"/>
    <s v="John Hamburg"/>
    <s v="John Hamburg"/>
    <s v="Paul Rudd"/>
    <s v="United States"/>
    <n v="40000000"/>
    <n v="91980359"/>
    <n v="9747918.4809782617"/>
    <n v="0.56512455012270613"/>
    <s v="Dreamworks Pictures"/>
    <n v="105"/>
  </r>
  <r>
    <s v="Public Enemies"/>
    <x v="0"/>
    <x v="5"/>
    <n v="214.5"/>
    <x v="29"/>
    <s v="July 1, 2009 (United States)"/>
    <x v="9"/>
    <n v="287000"/>
    <s v="Michael Mann"/>
    <s v="Ronan Bennett"/>
    <s v="Christian Bale"/>
    <s v="United States"/>
    <n v="100000000"/>
    <n v="214104620"/>
    <n v="22690435.271739129"/>
    <n v="0.53293861664451703"/>
    <s v="Universal Pictures"/>
    <n v="140"/>
  </r>
  <r>
    <s v="The Human Centipede (First Sequence)"/>
    <x v="0"/>
    <x v="4"/>
    <n v="214.5"/>
    <x v="29"/>
    <s v="April 28, 2010 (United States)"/>
    <x v="44"/>
    <n v="75000"/>
    <s v="Tom Six"/>
    <s v="Tom Six"/>
    <s v="Dieter Laser"/>
    <s v="Netherlands"/>
    <m/>
    <n v="325113"/>
    <n v="34454.91032608696"/>
    <n v="1"/>
    <s v="Six Entertainment"/>
    <n v="92"/>
  </r>
  <r>
    <s v="Law Abiding Citizen"/>
    <x v="0"/>
    <x v="2"/>
    <n v="214.5"/>
    <x v="29"/>
    <s v="October 16, 2009 (United States)"/>
    <x v="34"/>
    <n v="279000"/>
    <s v="F. Gary Gray"/>
    <s v="Kurt Wimmer"/>
    <s v="Gerard Butler"/>
    <s v="United States"/>
    <n v="50000000"/>
    <n v="127944208"/>
    <n v="13559304.652173912"/>
    <n v="0.60920466208208501"/>
    <s v="G-BASE"/>
    <n v="109"/>
  </r>
  <r>
    <s v="The Proposal"/>
    <x v="8"/>
    <x v="3"/>
    <n v="214.5"/>
    <x v="29"/>
    <s v="June 19, 2009 (United States)"/>
    <x v="17"/>
    <n v="303000"/>
    <s v="Anne Fletcher"/>
    <s v="Peter Chiarelli"/>
    <s v="Sandra Bullock"/>
    <s v="United States"/>
    <n v="40000000"/>
    <n v="317375031"/>
    <n v="33634853.828804344"/>
    <n v="0.87396614070752154"/>
    <s v="Touchstone Pictures"/>
    <n v="108"/>
  </r>
  <r>
    <s v="Mr. Nobody"/>
    <x v="0"/>
    <x v="0"/>
    <n v="214.5"/>
    <x v="29"/>
    <s v="September 26, 2013 (United States)"/>
    <x v="40"/>
    <n v="222000"/>
    <s v="Jaco Van Dormael"/>
    <s v="Jaco Van Dormael"/>
    <s v="Jared Leto"/>
    <s v="Belgium"/>
    <n v="47000000"/>
    <n v="3559160"/>
    <n v="377193.58695652173"/>
    <n v="-12.205363063194687"/>
    <s v="Pan EuropÃ©enne"/>
    <n v="141"/>
  </r>
  <r>
    <s v="Enter the Void"/>
    <x v="4"/>
    <x v="0"/>
    <n v="214.5"/>
    <x v="29"/>
    <s v="May 5, 2010 (France)"/>
    <x v="4"/>
    <n v="74000"/>
    <s v="Gaspar NoÃ©"/>
    <s v="Gaspar NoÃ©"/>
    <s v="Nathaniel Brown"/>
    <s v="France"/>
    <n v="16000000"/>
    <n v="775385"/>
    <n v="82173.953804347824"/>
    <n v="-19.634910399350002"/>
    <s v="FidÃ©litÃ© Films"/>
    <n v="161"/>
  </r>
  <r>
    <s v="17 Again"/>
    <x v="8"/>
    <x v="3"/>
    <n v="214.5"/>
    <x v="29"/>
    <s v="April 17, 2009 (United States)"/>
    <x v="5"/>
    <n v="187000"/>
    <s v="Burr Steers"/>
    <s v="Jason Filardi"/>
    <s v="Zac Efron"/>
    <s v="United States"/>
    <n v="20000000"/>
    <n v="136316880"/>
    <n v="14446625.869565217"/>
    <n v="0.85328302701763714"/>
    <s v="New Line Cinema"/>
    <n v="102"/>
  </r>
  <r>
    <s v="Knowing"/>
    <x v="8"/>
    <x v="2"/>
    <n v="214.5"/>
    <x v="29"/>
    <s v="March 20, 2009 (United States)"/>
    <x v="19"/>
    <n v="225000"/>
    <s v="Alex Proyas"/>
    <s v="Ryne Douglas Pearson"/>
    <s v="Nicolas Cage"/>
    <s v="United States"/>
    <n v="50000000"/>
    <n v="183658498"/>
    <n v="19463808.211956523"/>
    <n v="0.72775558689367048"/>
    <s v="Summit Entertainment"/>
    <n v="121"/>
  </r>
  <r>
    <s v="Fired Up!"/>
    <x v="8"/>
    <x v="3"/>
    <n v="214.5"/>
    <x v="29"/>
    <s v="February 20, 2009 (United States)"/>
    <x v="10"/>
    <n v="43000"/>
    <s v="Will Gluck"/>
    <s v="Will Gluck"/>
    <s v="Eric Christian Olsen"/>
    <s v="United States"/>
    <n v="20000000"/>
    <n v="18599102"/>
    <n v="1971100.4836956521"/>
    <n v="-7.532073322679772E-2"/>
    <s v="Screen Gems"/>
    <n v="90"/>
  </r>
  <r>
    <s v="Dogtooth"/>
    <x v="4"/>
    <x v="0"/>
    <n v="214.5"/>
    <x v="29"/>
    <s v="November 11, 2009 (Greece)"/>
    <x v="13"/>
    <n v="87000"/>
    <s v="Yorgos Lanthimos"/>
    <s v="Efthymis Filippou"/>
    <s v="Christos Stergioglou"/>
    <s v="Greece"/>
    <m/>
    <n v="676126"/>
    <n v="71654.657608695648"/>
    <n v="1"/>
    <s v="Boo Productions"/>
    <n v="97"/>
  </r>
  <r>
    <s v="Angels &amp; Demons"/>
    <x v="8"/>
    <x v="2"/>
    <n v="214.5"/>
    <x v="29"/>
    <s v="May 15, 2009 (United States)"/>
    <x v="17"/>
    <n v="280000"/>
    <s v="Ron Howard"/>
    <s v="David Koepp"/>
    <s v="Tom Hanks"/>
    <s v="United States"/>
    <n v="150000000"/>
    <n v="485930816"/>
    <n v="51498102.782608695"/>
    <n v="0.69131408204414024"/>
    <s v="Columbia Pictures"/>
    <n v="138"/>
  </r>
  <r>
    <s v="The Road"/>
    <x v="0"/>
    <x v="0"/>
    <n v="214.5"/>
    <x v="29"/>
    <s v="November 25, 2009 (United States)"/>
    <x v="13"/>
    <n v="228000"/>
    <s v="John Hillcoat"/>
    <s v="Joe Penhall"/>
    <s v="Viggo Mortensen"/>
    <s v="United States"/>
    <n v="25000000"/>
    <n v="27639579"/>
    <n v="2929194.5135869565"/>
    <n v="9.5499971254989088E-2"/>
    <s v="Dimension Films"/>
    <n v="111"/>
  </r>
  <r>
    <s v="Whip It"/>
    <x v="8"/>
    <x v="0"/>
    <n v="214.5"/>
    <x v="29"/>
    <s v="October 2, 2009 (United States)"/>
    <x v="15"/>
    <n v="65000"/>
    <s v="Drew Barrymore"/>
    <s v="Shauna Cross"/>
    <s v="Elliot Page"/>
    <s v="United States"/>
    <n v="15000000"/>
    <n v="16691303"/>
    <n v="1768915.2635869565"/>
    <n v="0.10132839838807073"/>
    <s v="Fox Searchlight Pictures"/>
    <n v="111"/>
  </r>
  <r>
    <s v="The Secret in Their Eyes"/>
    <x v="0"/>
    <x v="0"/>
    <n v="214.5"/>
    <x v="29"/>
    <s v="May 21, 2010 (United States)"/>
    <x v="7"/>
    <n v="198000"/>
    <s v="Juan JosÃ© Campanella"/>
    <s v="Eduardo Sacheri"/>
    <s v="Ricardo DarÃ­n"/>
    <s v="Argentina"/>
    <n v="2000000"/>
    <n v="35079650"/>
    <n v="3717680.2989130435"/>
    <n v="0.94298688840966205"/>
    <s v="Tornasol Films"/>
    <n v="129"/>
  </r>
  <r>
    <s v="Pandorum"/>
    <x v="0"/>
    <x v="2"/>
    <n v="214.5"/>
    <x v="29"/>
    <s v="September 25, 2009 (United States)"/>
    <x v="17"/>
    <n v="146000"/>
    <s v="Christian Alvart"/>
    <s v="Travis Milloy"/>
    <s v="Dennis Quaid"/>
    <s v="Germany"/>
    <n v="33000000"/>
    <n v="20648328"/>
    <n v="2188273.8913043477"/>
    <n v="-0.59819235726979925"/>
    <s v="Constantin Film"/>
    <n v="108"/>
  </r>
  <r>
    <s v="Monsters vs. Aliens"/>
    <x v="1"/>
    <x v="10"/>
    <n v="214.5"/>
    <x v="29"/>
    <s v="March 27, 2009 (United States)"/>
    <x v="5"/>
    <n v="151000"/>
    <s v="Rob Letterman"/>
    <s v="Maya Forbes"/>
    <s v="Reese Witherspoon"/>
    <s v="United States"/>
    <n v="175000000"/>
    <n v="381509870"/>
    <n v="40431752.527173914"/>
    <n v="0.54129627105060218"/>
    <s v="DreamWorks Animation"/>
    <n v="94"/>
  </r>
  <r>
    <s v="Underworld: Rise of the Lycans"/>
    <x v="0"/>
    <x v="2"/>
    <n v="214.5"/>
    <x v="29"/>
    <s v="January 23, 2009 (United States)"/>
    <x v="14"/>
    <n v="154000"/>
    <s v="Patrick Tatopoulos"/>
    <s v="Danny McBride"/>
    <s v="Rhona Mitra"/>
    <s v="United States"/>
    <n v="35000000"/>
    <n v="92158961"/>
    <n v="9766846.410326086"/>
    <n v="0.6202214128694441"/>
    <s v="Screen Gems"/>
    <n v="92"/>
  </r>
  <r>
    <s v="Couples Retreat"/>
    <x v="8"/>
    <x v="3"/>
    <n v="214.5"/>
    <x v="29"/>
    <s v="October 9, 2009 (United States)"/>
    <x v="30"/>
    <n v="104000"/>
    <s v="Peter Billingsley"/>
    <s v="Jon Favreau"/>
    <s v="Vince Vaughn"/>
    <s v="United States"/>
    <n v="70000000"/>
    <n v="171844840"/>
    <n v="18211817.282608695"/>
    <n v="0.59265579344715846"/>
    <s v="Universal Pictures"/>
    <n v="113"/>
  </r>
  <r>
    <s v="Ondine"/>
    <x v="8"/>
    <x v="0"/>
    <n v="214.5"/>
    <x v="29"/>
    <s v="March 5, 2010 (Ireland)"/>
    <x v="8"/>
    <n v="20000"/>
    <s v="Neil Jordan"/>
    <s v="Neil Jordan"/>
    <s v="Colin Farrell"/>
    <s v="Ireland"/>
    <n v="12000000"/>
    <n v="1790061"/>
    <n v="189707.55163043478"/>
    <n v="-5.703682165021192"/>
    <s v="Wayfare Entertainment"/>
    <n v="111"/>
  </r>
  <r>
    <s v="Drag Me to Hell"/>
    <x v="8"/>
    <x v="4"/>
    <n v="214.5"/>
    <x v="29"/>
    <s v="May 29, 2009 (United States)"/>
    <x v="16"/>
    <n v="192000"/>
    <s v="Sam Raimi"/>
    <s v="Sam Raimi"/>
    <s v="Alison Lohman"/>
    <s v="United States"/>
    <n v="30000000"/>
    <n v="90842646"/>
    <n v="9627345.6358695645"/>
    <n v="0.66975862856306501"/>
    <s v="Universal Pictures"/>
    <n v="99"/>
  </r>
  <r>
    <s v="The Last House on the Left"/>
    <x v="0"/>
    <x v="4"/>
    <n v="214.5"/>
    <x v="29"/>
    <s v="March 13, 2009 (United States)"/>
    <x v="16"/>
    <n v="88000"/>
    <s v="Dennis Iliadis"/>
    <s v="Adam Alleca"/>
    <s v="Garret Dillahunt"/>
    <s v="United States"/>
    <n v="15000000"/>
    <n v="45995223"/>
    <n v="4874493.7418478262"/>
    <n v="0.67387917653970286"/>
    <s v="Rogue Pictures"/>
    <n v="110"/>
  </r>
  <r>
    <s v="The Girl with the Dragon Tattoo"/>
    <x v="0"/>
    <x v="6"/>
    <n v="214.5"/>
    <x v="29"/>
    <s v="April 30, 2010 (United States)"/>
    <x v="40"/>
    <n v="211000"/>
    <s v="Niels Arden Oplev"/>
    <s v="Nikolaj Arcel"/>
    <s v="Michael Nyqvist"/>
    <s v="Sweden"/>
    <n v="13000000"/>
    <n v="104414200"/>
    <n v="11065635.326086957"/>
    <n v="0.87549586167398685"/>
    <s v="Yellow Bird"/>
    <n v="152"/>
  </r>
  <r>
    <s v="The Stepfather"/>
    <x v="8"/>
    <x v="6"/>
    <n v="214.5"/>
    <x v="29"/>
    <s v="October 16, 2009 (United States)"/>
    <x v="41"/>
    <n v="33000"/>
    <s v="Nelson McCormick"/>
    <s v="J.S. Cardone"/>
    <s v="Penn Badgley"/>
    <s v="United States"/>
    <n v="20000000"/>
    <n v="31198531"/>
    <n v="3306366.0570652173"/>
    <n v="0.358944175929309"/>
    <s v="Screen Gems"/>
    <n v="101"/>
  </r>
  <r>
    <s v="Where the Wild Things Are"/>
    <x v="1"/>
    <x v="1"/>
    <n v="214.5"/>
    <x v="29"/>
    <s v="October 16, 2009 (United States)"/>
    <x v="17"/>
    <n v="102000"/>
    <s v="Spike Jonze"/>
    <s v="Spike Jonze"/>
    <s v="Max Records"/>
    <s v="Germany"/>
    <n v="100000000"/>
    <n v="100140916"/>
    <n v="10612760.119565217"/>
    <n v="1.4071770623707896E-3"/>
    <s v="Warner Bros."/>
    <n v="101"/>
  </r>
  <r>
    <s v="Sorority Row"/>
    <x v="0"/>
    <x v="4"/>
    <n v="214.5"/>
    <x v="29"/>
    <s v="September 11, 2009 (United States)"/>
    <x v="27"/>
    <n v="29000"/>
    <s v="Stewart Hendler"/>
    <s v="Josh Stolberg"/>
    <s v="Briana Evigan"/>
    <s v="United States"/>
    <n v="12500000"/>
    <n v="27206120"/>
    <n v="2883257.2826086958"/>
    <n v="0.54054455394595036"/>
    <s v="House Row Productions"/>
    <n v="101"/>
  </r>
  <r>
    <s v="Gamer"/>
    <x v="0"/>
    <x v="2"/>
    <n v="214.5"/>
    <x v="29"/>
    <s v="September 4, 2009 (United States)"/>
    <x v="1"/>
    <n v="131000"/>
    <s v="Mark Neveldine"/>
    <s v="Mark Neveldine"/>
    <s v="Gerard Butler"/>
    <s v="United States"/>
    <n v="50000000"/>
    <n v="40828540"/>
    <n v="4326937.6630434785"/>
    <n v="-0.22463355290196516"/>
    <s v="Lionsgate"/>
    <n v="95"/>
  </r>
  <r>
    <s v="The Imaginarium of Doctor Parnassus"/>
    <x v="8"/>
    <x v="1"/>
    <n v="214.5"/>
    <x v="29"/>
    <s v="January 8, 2010 (United States)"/>
    <x v="8"/>
    <n v="146000"/>
    <s v="Terry Gilliam"/>
    <s v="Terry Gilliam"/>
    <s v="Christopher Plummer"/>
    <s v="United Kingdom"/>
    <n v="30000000"/>
    <n v="61808775"/>
    <n v="6550386.4809782607"/>
    <n v="0.51463202433635025"/>
    <s v="Infinity Features Entertainment"/>
    <n v="123"/>
  </r>
  <r>
    <s v="Night at the Museum: Battle of the Smithsonian"/>
    <x v="1"/>
    <x v="1"/>
    <n v="214.5"/>
    <x v="29"/>
    <s v="May 22, 2009 (United States)"/>
    <x v="22"/>
    <n v="183000"/>
    <s v="Shawn Levy"/>
    <s v="Robert Ben Garant"/>
    <s v="Ben Stiller"/>
    <s v="United States"/>
    <n v="150000000"/>
    <n v="413106170"/>
    <n v="43780273.451086953"/>
    <n v="0.63689721700356106"/>
    <s v="Twentieth Century Fox"/>
    <n v="105"/>
  </r>
  <r>
    <s v="Year One"/>
    <x v="8"/>
    <x v="3"/>
    <n v="214.5"/>
    <x v="29"/>
    <s v="June 19, 2009 (United States)"/>
    <x v="38"/>
    <n v="94000"/>
    <s v="Harold Ramis"/>
    <s v="Harold Ramis"/>
    <s v="Jack Black"/>
    <s v="United States"/>
    <n v="60000000"/>
    <n v="62357900"/>
    <n v="6608581.7934782607"/>
    <n v="3.7812370204897854E-2"/>
    <s v="Columbia Pictures"/>
    <n v="97"/>
  </r>
  <r>
    <s v="Adventureland"/>
    <x v="0"/>
    <x v="3"/>
    <n v="214.5"/>
    <x v="29"/>
    <s v="April 3, 2009 (United States)"/>
    <x v="8"/>
    <n v="155000"/>
    <s v="Greg Mottola"/>
    <s v="Greg Mottola"/>
    <s v="Jesse Eisenberg"/>
    <s v="United States"/>
    <m/>
    <n v="17164820"/>
    <n v="1819097.7717391304"/>
    <n v="1"/>
    <s v="Miramax"/>
    <n v="107"/>
  </r>
  <r>
    <s v="Precious"/>
    <x v="0"/>
    <x v="0"/>
    <n v="214.5"/>
    <x v="29"/>
    <s v="November 20, 2009 (United States)"/>
    <x v="4"/>
    <n v="107000"/>
    <s v="Lee Daniels"/>
    <s v="Geoffrey Fletcher"/>
    <s v="Gabourey Sidibe"/>
    <s v="United States"/>
    <n v="10000000"/>
    <n v="63649529"/>
    <n v="6745466.3885869561"/>
    <n v="0.84288964652040077"/>
    <s v="Lionsgate"/>
    <n v="110"/>
  </r>
  <r>
    <s v="The Time Traveler's Wife"/>
    <x v="8"/>
    <x v="0"/>
    <n v="214.5"/>
    <x v="29"/>
    <s v="August 14, 2009 (United States)"/>
    <x v="12"/>
    <n v="144000"/>
    <s v="Robert Schwentke"/>
    <s v="Bruce Joel Rubin"/>
    <s v="Eric Bana"/>
    <s v="United States"/>
    <n v="39000000"/>
    <n v="101344412"/>
    <n v="10740304.532608695"/>
    <n v="0.61517365160695792"/>
    <s v="New Line Cinema"/>
    <n v="107"/>
  </r>
  <r>
    <s v="Cloudy with a Chance of Meatballs"/>
    <x v="1"/>
    <x v="10"/>
    <n v="214.5"/>
    <x v="29"/>
    <s v="September 18, 2009 (United States)"/>
    <x v="15"/>
    <n v="212000"/>
    <s v="Phil Lord"/>
    <s v="Phil Lord"/>
    <s v="Anna Faris"/>
    <s v="United States"/>
    <n v="100000000"/>
    <n v="243006126"/>
    <n v="25753366.614130434"/>
    <n v="0.5884877404284039"/>
    <s v="Columbia Pictures"/>
    <n v="90"/>
  </r>
  <r>
    <s v="A Perfect Getaway"/>
    <x v="0"/>
    <x v="0"/>
    <n v="214.5"/>
    <x v="29"/>
    <s v="August 7, 2009 (United States)"/>
    <x v="16"/>
    <n v="69000"/>
    <s v="David Twohy"/>
    <s v="David Twohy"/>
    <s v="Milla Jovovich"/>
    <s v="United States"/>
    <n v="14000000"/>
    <n v="22955544"/>
    <n v="2432788.6304347827"/>
    <n v="0.39012554004383432"/>
    <s v="Rogue"/>
    <n v="98"/>
  </r>
  <r>
    <s v="Invictus"/>
    <x v="8"/>
    <x v="5"/>
    <n v="214.5"/>
    <x v="29"/>
    <s v="December 11, 2009 (United States)"/>
    <x v="4"/>
    <n v="153000"/>
    <s v="Clint Eastwood"/>
    <s v="Anthony Peckham"/>
    <s v="Morgan Freeman"/>
    <s v="United States"/>
    <n v="60000000"/>
    <n v="122426792"/>
    <n v="12974578.5"/>
    <n v="0.5099111965622688"/>
    <s v="Warner Bros."/>
    <n v="134"/>
  </r>
  <r>
    <s v="Mother"/>
    <x v="0"/>
    <x v="6"/>
    <n v="214.5"/>
    <x v="29"/>
    <s v="May 28, 2009 (South Korea)"/>
    <x v="40"/>
    <n v="56000"/>
    <s v="Bong Joon Ho"/>
    <s v="Bong Joon Ho"/>
    <s v="Hye-ja Kim"/>
    <s v="South Korea"/>
    <n v="5000000"/>
    <n v="17203507"/>
    <n v="1823197.7527173914"/>
    <n v="0.70936158540232519"/>
    <s v="CJ Entertainment"/>
    <n v="129"/>
  </r>
  <r>
    <s v="The Ugly Truth"/>
    <x v="0"/>
    <x v="3"/>
    <n v="214.5"/>
    <x v="29"/>
    <s v="July 24, 2009 (United States)"/>
    <x v="5"/>
    <n v="209000"/>
    <s v="Robert Luketic"/>
    <s v="Nicole Eastman"/>
    <s v="Katherine Heigl"/>
    <s v="United States"/>
    <n v="38000000"/>
    <n v="321682600"/>
    <n v="34091362.5"/>
    <n v="0.88187113633127812"/>
    <s v="Columbia Pictures"/>
    <n v="96"/>
  </r>
  <r>
    <s v="The Invention of Lying"/>
    <x v="8"/>
    <x v="3"/>
    <n v="214.5"/>
    <x v="29"/>
    <s v="October 2, 2009 (United States)"/>
    <x v="5"/>
    <n v="133000"/>
    <s v="Ricky Gervais"/>
    <s v="Ricky Gervais"/>
    <s v="Ricky Gervais"/>
    <s v="United States"/>
    <n v="18500000"/>
    <n v="32406507"/>
    <n v="3434385.2527173911"/>
    <n v="0.42912699600731419"/>
    <s v="Warner Bros."/>
    <n v="100"/>
  </r>
  <r>
    <s v="The Fourth Kind"/>
    <x v="8"/>
    <x v="4"/>
    <n v="214.5"/>
    <x v="29"/>
    <s v="November 6, 2009 (United States)"/>
    <x v="23"/>
    <n v="75000"/>
    <s v="Olatunde Osunsanmi"/>
    <s v="Olatunde Osunsanmi"/>
    <s v="Milla Jovovich"/>
    <s v="United States"/>
    <n v="10000000"/>
    <n v="47719794"/>
    <n v="5057260.7771739131"/>
    <n v="0.79044335354842477"/>
    <s v="Universal Pictures"/>
    <n v="98"/>
  </r>
  <r>
    <s v="A Serious Man"/>
    <x v="0"/>
    <x v="3"/>
    <n v="214.5"/>
    <x v="29"/>
    <s v="November 6, 2009 (United States)"/>
    <x v="12"/>
    <n v="137000"/>
    <s v="Ethan Coen"/>
    <s v="Joel Coen"/>
    <s v="Michael Stuhlbarg"/>
    <s v="United Kingdom"/>
    <n v="7000000"/>
    <n v="31430334"/>
    <n v="3330932.135869565"/>
    <n v="0.77728521752266455"/>
    <s v="Focus Features"/>
    <n v="106"/>
  </r>
  <r>
    <s v="Extract"/>
    <x v="0"/>
    <x v="3"/>
    <n v="214.5"/>
    <x v="29"/>
    <s v="September 4, 2009 (United States)"/>
    <x v="10"/>
    <n v="46000"/>
    <s v="Mike Judge"/>
    <s v="Mike Judge"/>
    <s v="Jason Bateman"/>
    <s v="United States"/>
    <n v="8000000"/>
    <n v="10848783"/>
    <n v="1149735.1548913044"/>
    <n v="0.26259009881569206"/>
    <s v="Ternion Pictures"/>
    <n v="92"/>
  </r>
  <r>
    <s v="The Collector"/>
    <x v="0"/>
    <x v="4"/>
    <n v="214.5"/>
    <x v="29"/>
    <s v="July 31, 2009 (United States)"/>
    <x v="5"/>
    <n v="61000"/>
    <s v="Marcus Dunstan"/>
    <s v="Patrick Melton"/>
    <s v="Josh Stewart"/>
    <s v="United States"/>
    <n v="6000000"/>
    <n v="10234475"/>
    <n v="1084631.8614130435"/>
    <n v="0.41374618629680565"/>
    <s v="LD Entertainment"/>
    <n v="90"/>
  </r>
  <r>
    <s v="Ninja Assassin"/>
    <x v="0"/>
    <x v="2"/>
    <n v="214.5"/>
    <x v="29"/>
    <s v="November 25, 2009 (United States)"/>
    <x v="21"/>
    <n v="70000"/>
    <s v="James McTeigue"/>
    <s v="Matthew Sand"/>
    <s v="Rain"/>
    <s v="Germany"/>
    <n v="40000000"/>
    <n v="61601280"/>
    <n v="6528396.5217391299"/>
    <n v="0.35066284336948844"/>
    <s v="Warner Bros."/>
    <n v="99"/>
  </r>
  <r>
    <s v="The Men Who Stare at Goats"/>
    <x v="0"/>
    <x v="3"/>
    <n v="214.5"/>
    <x v="29"/>
    <s v="November 6, 2009 (United States)"/>
    <x v="19"/>
    <n v="129000"/>
    <s v="Grant Heslov"/>
    <s v="Jon Ronson"/>
    <s v="Ewan McGregor"/>
    <s v="United States"/>
    <n v="25000000"/>
    <n v="69095771"/>
    <n v="7322649.6440217393"/>
    <n v="0.63818335567888806"/>
    <s v="BBC Films"/>
    <n v="94"/>
  </r>
  <r>
    <s v="Land of the Lost"/>
    <x v="8"/>
    <x v="2"/>
    <n v="214.5"/>
    <x v="29"/>
    <s v="June 5, 2009 (United States)"/>
    <x v="11"/>
    <n v="68000"/>
    <s v="Brad Silberling"/>
    <s v="Chris Henchy"/>
    <s v="Will Ferrell"/>
    <s v="United States"/>
    <n v="100000000"/>
    <n v="68777554"/>
    <n v="7288925.5597826084"/>
    <n v="-0.45396272743284821"/>
    <s v="Universal Pictures"/>
    <n v="102"/>
  </r>
  <r>
    <s v="A Single Man"/>
    <x v="0"/>
    <x v="0"/>
    <n v="214.5"/>
    <x v="29"/>
    <s v="February 5, 2010 (United States)"/>
    <x v="24"/>
    <n v="108000"/>
    <s v="Tom Ford"/>
    <s v="Christopher Isherwood"/>
    <s v="Colin Firth"/>
    <s v="United States"/>
    <n v="7000000"/>
    <n v="24964890"/>
    <n v="2645735.625"/>
    <n v="0.71960621496830146"/>
    <s v="Fade to Black Productions"/>
    <n v="99"/>
  </r>
  <r>
    <s v="Now &amp; Later"/>
    <x v="9"/>
    <x v="0"/>
    <n v="214.5"/>
    <x v="29"/>
    <s v="February 18, 2011 (United States)"/>
    <x v="27"/>
    <n v="1600"/>
    <s v="Philippe Diaz"/>
    <s v="Philippe Diaz"/>
    <s v="Keller Wortham"/>
    <s v="United States"/>
    <m/>
    <n v="1808"/>
    <n v="191.60869565217391"/>
    <n v="1"/>
    <s v="Cinema Libre Studio"/>
    <n v="99"/>
  </r>
  <r>
    <s v="Pirate Radio"/>
    <x v="0"/>
    <x v="3"/>
    <n v="214.5"/>
    <x v="29"/>
    <s v="November 13, 2009 (United States)"/>
    <x v="34"/>
    <n v="108000"/>
    <s v="Richard Curtis"/>
    <s v="Richard Curtis"/>
    <s v="Philip Seymour Hoffman"/>
    <s v="United Kingdom"/>
    <n v="50000000"/>
    <n v="36348784"/>
    <n v="3852180.913043478"/>
    <n v="-0.37556183447567326"/>
    <s v="Universal Pictures"/>
    <n v="117"/>
  </r>
  <r>
    <s v="Dragonball Evolution"/>
    <x v="1"/>
    <x v="2"/>
    <n v="214.5"/>
    <x v="29"/>
    <s v="April 10, 2009 (United States)"/>
    <x v="65"/>
    <n v="71000"/>
    <s v="James Wong"/>
    <s v="Ben Ramsey"/>
    <s v="Justin Chatwin"/>
    <s v="United States"/>
    <n v="30000000"/>
    <n v="55720772"/>
    <n v="5905190.5108695654"/>
    <n v="0.46160114220958748"/>
    <s v="Twentieth Century Fox"/>
    <n v="85"/>
  </r>
  <r>
    <s v="Spread"/>
    <x v="0"/>
    <x v="3"/>
    <n v="214.5"/>
    <x v="29"/>
    <s v="July 8, 2009 (France)"/>
    <x v="1"/>
    <n v="39000"/>
    <s v="David Mackenzie"/>
    <s v="Jason Hall"/>
    <s v="Ashton Kutcher"/>
    <s v="United States"/>
    <m/>
    <n v="12035862"/>
    <n v="1275539.7228260869"/>
    <n v="1"/>
    <s v="Barbarian Films"/>
    <n v="97"/>
  </r>
  <r>
    <s v="Case 39"/>
    <x v="0"/>
    <x v="4"/>
    <n v="214.5"/>
    <x v="29"/>
    <s v="October 1, 2010 (United States)"/>
    <x v="19"/>
    <n v="81000"/>
    <s v="Christian Alvart"/>
    <s v="Ray Wright"/>
    <s v="RenÃ©e Zellweger"/>
    <s v="United States"/>
    <n v="26000000"/>
    <n v="28190603"/>
    <n v="2987591.0788043477"/>
    <n v="7.7706851463943502E-2"/>
    <s v="Paramount Vantage"/>
    <n v="109"/>
  </r>
  <r>
    <s v="The Taking of Pelham 123"/>
    <x v="0"/>
    <x v="2"/>
    <n v="214.5"/>
    <x v="29"/>
    <s v="June 12, 2009 (United States)"/>
    <x v="5"/>
    <n v="189000"/>
    <s v="Tony Scott"/>
    <s v="Brian Helgeland"/>
    <s v="Denzel Washington"/>
    <s v="United States"/>
    <n v="100000000"/>
    <n v="150166126"/>
    <n v="15914344.875"/>
    <n v="0.33407085430172179"/>
    <s v="Columbia Pictures"/>
    <n v="106"/>
  </r>
  <r>
    <s v="It's Complicated"/>
    <x v="0"/>
    <x v="3"/>
    <n v="214.5"/>
    <x v="29"/>
    <s v="December 25, 2009 (United States)"/>
    <x v="16"/>
    <n v="88000"/>
    <s v="Nancy Meyers"/>
    <s v="Nancy Meyers"/>
    <s v="Meryl Streep"/>
    <s v="United States"/>
    <n v="85000000"/>
    <n v="219103655"/>
    <n v="23220224.307065219"/>
    <n v="0.61205576419982588"/>
    <s v="Universal Pictures"/>
    <n v="120"/>
  </r>
  <r>
    <s v="Halloween II"/>
    <x v="0"/>
    <x v="4"/>
    <n v="214.5"/>
    <x v="29"/>
    <s v="August 28, 2009 (United States)"/>
    <x v="25"/>
    <n v="50000"/>
    <s v="Rob Zombie"/>
    <s v="Rob Zombie"/>
    <s v="Scout Taylor-Compton"/>
    <s v="United States"/>
    <n v="15000000"/>
    <n v="39421467"/>
    <n v="4177818.5135869565"/>
    <n v="0.61949665647907015"/>
    <s v="Dimension Films"/>
    <n v="105"/>
  </r>
  <r>
    <s v="The Final Destination"/>
    <x v="0"/>
    <x v="2"/>
    <n v="214.5"/>
    <x v="29"/>
    <s v="August 28, 2009 (United States)"/>
    <x v="33"/>
    <n v="99000"/>
    <s v="David R. Ellis"/>
    <s v="Eric Bress"/>
    <s v="Nick Zano"/>
    <s v="United States"/>
    <n v="40000000"/>
    <n v="186167139"/>
    <n v="19729669.622282609"/>
    <n v="0.78513930968236023"/>
    <s v="New Line Cinema"/>
    <n v="82"/>
  </r>
  <r>
    <s v="Chloe"/>
    <x v="0"/>
    <x v="0"/>
    <n v="214.5"/>
    <x v="29"/>
    <s v="March 10, 2010 (France)"/>
    <x v="21"/>
    <n v="71000"/>
    <s v="Atom Egoyan"/>
    <s v="Erin Cressida Wilson"/>
    <s v="Julianne Moore"/>
    <s v="United States"/>
    <n v="14000000"/>
    <n v="13657649"/>
    <n v="1447413.8885869565"/>
    <n v="-2.5066612855550761E-2"/>
    <s v="StudioCanal"/>
    <n v="96"/>
  </r>
  <r>
    <s v="Agora"/>
    <x v="0"/>
    <x v="1"/>
    <n v="214.5"/>
    <x v="29"/>
    <s v="October 9, 2009 (Spain)"/>
    <x v="13"/>
    <n v="67000"/>
    <s v="Alejandro AmenÃ¡bar"/>
    <s v="Alejandro AmenÃ¡bar"/>
    <s v="Rachel Weisz"/>
    <s v="Spain"/>
    <n v="70000000"/>
    <n v="39457342"/>
    <n v="4181620.4836956523"/>
    <n v="-0.7740678021342644"/>
    <s v="Mod Producciones"/>
    <n v="127"/>
  </r>
  <r>
    <s v="The Joneses"/>
    <x v="0"/>
    <x v="3"/>
    <n v="214.5"/>
    <x v="29"/>
    <s v="April 23, 2010 (United States)"/>
    <x v="5"/>
    <n v="39000"/>
    <s v="Derrick Borte"/>
    <s v="Randy T. Dinzler"/>
    <s v="Demi Moore"/>
    <s v="United States"/>
    <n v="10000000"/>
    <n v="7043835"/>
    <n v="746493.38315217395"/>
    <n v="-0.41968118219691403"/>
    <s v="Echo Lake Entertainment"/>
    <n v="96"/>
  </r>
  <r>
    <s v="Daybreakers"/>
    <x v="0"/>
    <x v="2"/>
    <n v="214.5"/>
    <x v="29"/>
    <s v="January 8, 2010 (United States)"/>
    <x v="5"/>
    <n v="124000"/>
    <s v="Michael Spierig"/>
    <s v="Michael Spierig"/>
    <s v="Ethan Hawke"/>
    <s v="Australia"/>
    <n v="20000000"/>
    <n v="51417188"/>
    <n v="5449104.1630434785"/>
    <n v="0.61102501365885664"/>
    <s v="Lionsgate"/>
    <n v="98"/>
  </r>
  <r>
    <s v="An Education"/>
    <x v="8"/>
    <x v="0"/>
    <n v="214.5"/>
    <x v="29"/>
    <s v="February 5, 2010 (United States)"/>
    <x v="4"/>
    <n v="131000"/>
    <s v="Lone Scherfig"/>
    <s v="Lynn Barber"/>
    <s v="Carey Mulligan"/>
    <s v="United Kingdom"/>
    <n v="7500000"/>
    <n v="26096852"/>
    <n v="2765698.9891304346"/>
    <n v="0.71260901506434571"/>
    <s v="BBC Films"/>
    <n v="100"/>
  </r>
  <r>
    <s v="Crazy Heart"/>
    <x v="0"/>
    <x v="0"/>
    <n v="214.5"/>
    <x v="29"/>
    <s v="February 5, 2010 (United States)"/>
    <x v="13"/>
    <n v="86000"/>
    <s v="Scott Cooper"/>
    <s v="Scott Cooper"/>
    <s v="Jeff Bridges"/>
    <s v="United States"/>
    <n v="7000000"/>
    <n v="47405566"/>
    <n v="5023959.4402173916"/>
    <n v="0.85233801448547197"/>
    <s v="Fox Searchlight Pictures"/>
    <n v="112"/>
  </r>
  <r>
    <s v="Ice Age: Dawn of the Dinosaurs"/>
    <x v="1"/>
    <x v="10"/>
    <n v="214.5"/>
    <x v="29"/>
    <s v="July 1, 2009 (United States)"/>
    <x v="15"/>
    <n v="230000"/>
    <s v="Carlos Saldanha"/>
    <s v="Michael Berg"/>
    <s v="Ray Romano"/>
    <s v="United States"/>
    <n v="90000000"/>
    <n v="886686817"/>
    <n v="93969526.801630437"/>
    <n v="0.89849854731741208"/>
    <s v="Twentieth Century Fox Animation"/>
    <n v="94"/>
  </r>
  <r>
    <s v="Crank: High Voltage"/>
    <x v="0"/>
    <x v="2"/>
    <n v="214.5"/>
    <x v="29"/>
    <s v="April 17, 2009 (United States)"/>
    <x v="19"/>
    <n v="143000"/>
    <s v="Mark Neveldine"/>
    <s v="Mark Neveldine"/>
    <s v="Jason Statham"/>
    <s v="United States"/>
    <n v="20000000"/>
    <n v="34572541"/>
    <n v="3663937.7690217393"/>
    <n v="0.42150621789702991"/>
    <s v="Lionsgate"/>
    <n v="96"/>
  </r>
  <r>
    <s v="The International"/>
    <x v="0"/>
    <x v="2"/>
    <n v="214.5"/>
    <x v="29"/>
    <s v="February 13, 2009 (United States)"/>
    <x v="16"/>
    <n v="93000"/>
    <s v="Tom Tykwer"/>
    <s v="Eric Warren Singer"/>
    <s v="Clive Owen"/>
    <s v="United States"/>
    <n v="50000000"/>
    <n v="60253843"/>
    <n v="6385597.4918478262"/>
    <n v="0.17017741092464425"/>
    <s v="Columbia Pictures"/>
    <n v="118"/>
  </r>
  <r>
    <s v="The Uninvited"/>
    <x v="8"/>
    <x v="0"/>
    <n v="214.5"/>
    <x v="29"/>
    <s v="January 30, 2009 (United States)"/>
    <x v="21"/>
    <n v="78000"/>
    <s v="Charles Guard"/>
    <s v="Craig Rosenberg"/>
    <s v="Emily Browning"/>
    <s v="United States"/>
    <m/>
    <n v="41633384"/>
    <n v="4412233.6304347822"/>
    <n v="1"/>
    <s v="Dreamworks Pictures"/>
    <n v="87"/>
  </r>
  <r>
    <s v="My Bloody Valentine"/>
    <x v="0"/>
    <x v="4"/>
    <n v="214.5"/>
    <x v="29"/>
    <s v="January 16, 2009 (United States)"/>
    <x v="20"/>
    <n v="55000"/>
    <s v="Patrick Lussier"/>
    <s v="Todd Farmer"/>
    <s v="Jensen Ackles"/>
    <s v="United States"/>
    <n v="15000000"/>
    <n v="100734718"/>
    <n v="10675690.222826086"/>
    <n v="0.85109403889928004"/>
    <s v="Lionsgate"/>
    <n v="101"/>
  </r>
  <r>
    <s v="Julie &amp; Julia"/>
    <x v="8"/>
    <x v="5"/>
    <n v="214.5"/>
    <x v="29"/>
    <s v="August 7, 2009 (United States)"/>
    <x v="9"/>
    <n v="111000"/>
    <s v="Nora Ephron"/>
    <s v="Nora Ephron"/>
    <s v="Amy Adams"/>
    <s v="United States"/>
    <n v="40000000"/>
    <n v="129540522"/>
    <n v="13728479.233695652"/>
    <n v="0.69121631299277919"/>
    <s v="Columbia Pictures"/>
    <n v="123"/>
  </r>
  <r>
    <s v="Confessions of a Shopaholic"/>
    <x v="1"/>
    <x v="3"/>
    <n v="214.5"/>
    <x v="29"/>
    <s v="February 13, 2009 (United States)"/>
    <x v="23"/>
    <n v="76000"/>
    <s v="P.J. Hogan"/>
    <s v="Tracey Jackson"/>
    <s v="Isla Fisher"/>
    <s v="United States"/>
    <m/>
    <n v="108394089"/>
    <n v="11487417.040760869"/>
    <n v="1"/>
    <s v="Touchstone Pictures"/>
    <n v="104"/>
  </r>
  <r>
    <s v="Race to Witch Mountain"/>
    <x v="1"/>
    <x v="2"/>
    <n v="214.5"/>
    <x v="29"/>
    <s v="March 13, 2009 (United States)"/>
    <x v="46"/>
    <n v="57000"/>
    <s v="Andy Fickman"/>
    <s v="Matt Lopez"/>
    <s v="Dwayne Johnson"/>
    <s v="United States"/>
    <n v="65000000"/>
    <n v="106387141"/>
    <n v="11274724.182065217"/>
    <n v="0.38902390468411968"/>
    <s v="Walt Disney Pictures"/>
    <n v="98"/>
  </r>
  <r>
    <n v="9"/>
    <x v="8"/>
    <x v="10"/>
    <n v="214.5"/>
    <x v="29"/>
    <s v="September 9, 2009 (United States)"/>
    <x v="12"/>
    <n v="135000"/>
    <s v="Shane Acker"/>
    <s v="Pamela Pettler"/>
    <s v="Elijah Wood"/>
    <s v="United States"/>
    <n v="30000000"/>
    <n v="48428063"/>
    <n v="5132321.8940217393"/>
    <n v="0.38052446987194183"/>
    <s v="Focus Features"/>
    <n v="79"/>
  </r>
  <r>
    <s v="The Young Victoria"/>
    <x v="1"/>
    <x v="5"/>
    <n v="214.5"/>
    <x v="29"/>
    <s v="January 8, 2010 (United States)"/>
    <x v="4"/>
    <n v="59000"/>
    <s v="Jean-Marc VallÃ©e"/>
    <s v="Julian Fellowes"/>
    <s v="Emily Blunt"/>
    <s v="United Kingdom"/>
    <n v="35000000"/>
    <n v="29196409"/>
    <n v="3094184.6494565215"/>
    <n v="-0.19877756199401098"/>
    <s v="GK Films"/>
    <n v="105"/>
  </r>
  <r>
    <s v="Splice"/>
    <x v="0"/>
    <x v="0"/>
    <n v="214.5"/>
    <x v="29"/>
    <s v="June 4, 2010 (United States)"/>
    <x v="46"/>
    <n v="95000"/>
    <s v="Vincenzo Natali"/>
    <s v="Vincenzo Natali"/>
    <s v="Adrien Brody"/>
    <s v="Canada"/>
    <n v="30000000"/>
    <n v="27127620"/>
    <n v="2874937.9891304346"/>
    <n v="-0.10588396623072721"/>
    <s v="Canal+"/>
    <n v="104"/>
  </r>
  <r>
    <s v="A Prophet"/>
    <x v="0"/>
    <x v="6"/>
    <n v="214.5"/>
    <x v="29"/>
    <s v="March 26, 2010 (United States)"/>
    <x v="6"/>
    <n v="95000"/>
    <s v="Jacques Audiard"/>
    <s v="Thomas Bidegain"/>
    <s v="Tahar Rahim"/>
    <s v="France"/>
    <n v="13000000"/>
    <n v="17874044"/>
    <n v="1894260.0978260869"/>
    <n v="0.27268837427053444"/>
    <s v="Why Not Productions"/>
    <n v="155"/>
  </r>
  <r>
    <s v="My Sister's Keeper"/>
    <x v="8"/>
    <x v="0"/>
    <n v="214.5"/>
    <x v="29"/>
    <s v="June 26, 2009 (United States)"/>
    <x v="34"/>
    <n v="91000"/>
    <s v="Nick Cassavetes"/>
    <s v="Jeremy Leven"/>
    <s v="Cameron Diaz"/>
    <s v="United States"/>
    <n v="30000000"/>
    <n v="95714875"/>
    <n v="10143695.991847826"/>
    <n v="0.68656909388431009"/>
    <s v="Curmudgeon Films"/>
    <n v="109"/>
  </r>
  <r>
    <s v="Bride Wars"/>
    <x v="1"/>
    <x v="3"/>
    <n v="214.5"/>
    <x v="29"/>
    <s v="January 9, 2009 (United States)"/>
    <x v="30"/>
    <n v="102000"/>
    <s v="Gary Winick"/>
    <s v="Greg DePaul"/>
    <s v="Kate Hudson"/>
    <s v="United States"/>
    <n v="30000000"/>
    <n v="115375850"/>
    <n v="12227331.929347826"/>
    <n v="0.73998024716610977"/>
    <s v="Fox 2000 Pictures"/>
    <n v="89"/>
  </r>
  <r>
    <s v="Surrogates"/>
    <x v="8"/>
    <x v="2"/>
    <n v="214.5"/>
    <x v="29"/>
    <s v="September 25, 2009 (United States)"/>
    <x v="21"/>
    <n v="171000"/>
    <s v="Jonathan Mostow"/>
    <s v="Michael Ferris"/>
    <s v="Bruce Willis"/>
    <s v="United States"/>
    <n v="80000000"/>
    <n v="122444772"/>
    <n v="12976483.989130436"/>
    <n v="0.34664421605521878"/>
    <s v="Touchstone Pictures"/>
    <n v="89"/>
  </r>
  <r>
    <s v="Valhalla Rising"/>
    <x v="4"/>
    <x v="2"/>
    <n v="214.5"/>
    <x v="29"/>
    <s v="March 31, 2010 (Denmark)"/>
    <x v="10"/>
    <n v="57000"/>
    <s v="Nicolas Winding Refn"/>
    <s v="Nicolas Winding Refn"/>
    <s v="Mads Mikkelsen"/>
    <s v="Denmark"/>
    <m/>
    <n v="282737"/>
    <n v="29963.97554347826"/>
    <n v="1"/>
    <s v="BBC Films"/>
    <n v="93"/>
  </r>
  <r>
    <s v="Funny People"/>
    <x v="0"/>
    <x v="3"/>
    <n v="214.5"/>
    <x v="29"/>
    <s v="July 31, 2009 (United States)"/>
    <x v="21"/>
    <n v="116000"/>
    <s v="Judd Apatow"/>
    <s v="Judd Apatow"/>
    <s v="Adam Sandler"/>
    <s v="United States"/>
    <n v="75000000"/>
    <n v="71585235"/>
    <n v="7586478.7092391299"/>
    <n v="-4.770208549290926E-2"/>
    <s v="Universal Pictures"/>
    <n v="146"/>
  </r>
  <r>
    <s v="Saw VI"/>
    <x v="0"/>
    <x v="4"/>
    <n v="214.5"/>
    <x v="29"/>
    <s v="October 23, 2009 (United States)"/>
    <x v="22"/>
    <n v="105000"/>
    <s v="Kevin Greutert"/>
    <s v="Patrick Melton"/>
    <s v="Tobin Bell"/>
    <s v="Canada"/>
    <n v="11000000"/>
    <n v="68234154"/>
    <n v="7231336.9728260869"/>
    <n v="0.8387904098583826"/>
    <s v="Twisted Pictures"/>
    <n v="90"/>
  </r>
  <r>
    <s v="Fish Tank"/>
    <x v="4"/>
    <x v="0"/>
    <n v="214.5"/>
    <x v="29"/>
    <s v="September 11, 2009 (United Kingdom)"/>
    <x v="4"/>
    <n v="60000"/>
    <s v="Andrea Arnold"/>
    <s v="Andrea Arnold"/>
    <s v="Katie Jarvis"/>
    <s v="Netherlands"/>
    <n v="3000000"/>
    <n v="2404300"/>
    <n v="254803.53260869565"/>
    <n v="-0.24776442207711183"/>
    <s v="BBC Films"/>
    <n v="123"/>
  </r>
  <r>
    <s v="Push"/>
    <x v="8"/>
    <x v="2"/>
    <n v="214.5"/>
    <x v="29"/>
    <s v="February 6, 2009 (United States)"/>
    <x v="10"/>
    <n v="107000"/>
    <s v="Paul McGuigan"/>
    <s v="David Bourla"/>
    <s v="Camilla Belle"/>
    <s v="United States"/>
    <n v="38000000"/>
    <n v="48858618"/>
    <n v="5177951.3641304346"/>
    <n v="0.22224570494400803"/>
    <s v="Summit Entertainment"/>
    <n v="111"/>
  </r>
  <r>
    <s v="After.Life"/>
    <x v="0"/>
    <x v="0"/>
    <n v="214.5"/>
    <x v="29"/>
    <s v="December 16, 2009 (Brazil)"/>
    <x v="23"/>
    <n v="37000"/>
    <s v="Agnieszka Wojtowicz-Vosloo"/>
    <s v="Agnieszka Wojtowicz-Vosloo"/>
    <s v="Christina Ricci"/>
    <s v="United States"/>
    <n v="4500000"/>
    <n v="2425535"/>
    <n v="257053.98097826086"/>
    <n v="-0.85526079813319533"/>
    <s v="Lleju Productions"/>
    <n v="104"/>
  </r>
  <r>
    <s v="Nine"/>
    <x v="8"/>
    <x v="0"/>
    <n v="214.5"/>
    <x v="29"/>
    <s v="December 25, 2009 (United States)"/>
    <x v="1"/>
    <n v="43000"/>
    <s v="Rob Marshall"/>
    <s v="Michael Tolkin"/>
    <s v="Daniel Day-Lewis"/>
    <s v="United Kingdom"/>
    <n v="80000000"/>
    <n v="54004950"/>
    <n v="5723350.6793478262"/>
    <n v="-0.48134569145976436"/>
    <s v="The Weinstein Company"/>
    <n v="118"/>
  </r>
  <r>
    <s v="Obsessed"/>
    <x v="8"/>
    <x v="0"/>
    <n v="214.5"/>
    <x v="29"/>
    <s v="April 24, 2009 (United States)"/>
    <x v="18"/>
    <n v="31000"/>
    <s v="Steve Shill"/>
    <s v="David Loughery"/>
    <s v="BeyoncÃ©"/>
    <s v="United States"/>
    <n v="20000000"/>
    <n v="73830347"/>
    <n v="7824411.7744565215"/>
    <n v="0.72910868209789126"/>
    <s v="Screen Gems"/>
    <n v="108"/>
  </r>
  <r>
    <s v="Paul Blart: Mall Cop"/>
    <x v="1"/>
    <x v="2"/>
    <n v="214.5"/>
    <x v="29"/>
    <s v="January 16, 2009 (United States)"/>
    <x v="33"/>
    <n v="105000"/>
    <s v="Steve Carr"/>
    <s v="Kevin James"/>
    <s v="Kevin James"/>
    <s v="United States"/>
    <n v="26000000"/>
    <n v="183348429"/>
    <n v="19430947.638586957"/>
    <n v="0.85819349452947857"/>
    <s v="Columbia Pictures"/>
    <n v="91"/>
  </r>
  <r>
    <s v="The Box"/>
    <x v="8"/>
    <x v="0"/>
    <n v="214.5"/>
    <x v="29"/>
    <s v="November 6, 2009 (United States)"/>
    <x v="41"/>
    <n v="90000"/>
    <s v="Richard Kelly"/>
    <s v="Richard Kelly"/>
    <s v="Cameron Diaz"/>
    <s v="United States"/>
    <n v="30000000"/>
    <n v="33334176"/>
    <n v="3532698"/>
    <n v="0.10002275142484399"/>
    <s v="Warner Bros."/>
    <n v="115"/>
  </r>
  <r>
    <s v="Everybody's Fine"/>
    <x v="8"/>
    <x v="1"/>
    <n v="214.5"/>
    <x v="29"/>
    <s v="December 4, 2009 (United States)"/>
    <x v="12"/>
    <n v="60000"/>
    <s v="Kirk Jones"/>
    <s v="Kirk Jones"/>
    <s v="Robert De Niro"/>
    <s v="United States"/>
    <n v="21000000"/>
    <n v="16443609"/>
    <n v="1742665.0842391304"/>
    <n v="-0.27709190847337711"/>
    <s v="Miramax"/>
    <n v="99"/>
  </r>
  <r>
    <s v="BrÃ¼no"/>
    <x v="0"/>
    <x v="3"/>
    <n v="214.5"/>
    <x v="29"/>
    <s v="July 10, 2009 (United States)"/>
    <x v="1"/>
    <n v="146000"/>
    <s v="Larry Charles"/>
    <s v="Sacha Baron Cohen"/>
    <s v="Sacha Baron Cohen"/>
    <s v="United States"/>
    <n v="42000000"/>
    <n v="138805831"/>
    <n v="14710400.567934783"/>
    <n v="0.69741905150944272"/>
    <s v="Universal Pictures"/>
    <n v="81"/>
  </r>
  <r>
    <s v="I Love You, Beth Cooper"/>
    <x v="8"/>
    <x v="3"/>
    <n v="214.5"/>
    <x v="29"/>
    <s v="July 10, 2009 (United States)"/>
    <x v="11"/>
    <n v="34000"/>
    <s v="Chris Columbus"/>
    <s v="Larry Doyle"/>
    <s v="Hayden Panettiere"/>
    <s v="United States"/>
    <n v="18000000"/>
    <n v="15821907"/>
    <n v="1676778.1875"/>
    <n v="-0.1376631148192187"/>
    <s v="Fox Atomic"/>
    <n v="102"/>
  </r>
  <r>
    <s v="The Unborn"/>
    <x v="8"/>
    <x v="0"/>
    <n v="214.5"/>
    <x v="29"/>
    <s v="January 9, 2009 (United States)"/>
    <x v="25"/>
    <n v="50000"/>
    <s v="David S. Goyer"/>
    <s v="David S. Goyer"/>
    <s v="Odette Annable"/>
    <s v="United States"/>
    <n v="16000000"/>
    <n v="76514050"/>
    <n v="8108825.9510869561"/>
    <n v="0.79088807872541056"/>
    <s v="Rogue Pictures"/>
    <n v="88"/>
  </r>
  <r>
    <s v="Thirst"/>
    <x v="0"/>
    <x v="0"/>
    <n v="214.5"/>
    <x v="29"/>
    <s v="April 30, 2009 (South Korea)"/>
    <x v="12"/>
    <n v="44000"/>
    <s v="Park Chan-Wook"/>
    <s v="Ã‰mile Zola"/>
    <s v="Kang-ho Song"/>
    <s v="South Korea"/>
    <n v="5000000"/>
    <n v="13085023"/>
    <n v="1386727.9809782607"/>
    <n v="0.61788374388031264"/>
    <s v="CJ Entertainment"/>
    <n v="134"/>
  </r>
  <r>
    <s v="Notorious"/>
    <x v="0"/>
    <x v="5"/>
    <n v="214.5"/>
    <x v="29"/>
    <s v="January 16, 2009 (United States)"/>
    <x v="17"/>
    <n v="42000"/>
    <s v="George Tillman Jr."/>
    <s v="Reggie Rock Bythewood"/>
    <s v="Jamal Woolard"/>
    <s v="United States"/>
    <n v="20000000"/>
    <n v="44420167"/>
    <n v="4707572.0461956523"/>
    <n v="0.54975405653022424"/>
    <s v="Fox Searchlight Pictures"/>
    <n v="122"/>
  </r>
  <r>
    <s v="Serious Moonlight"/>
    <x v="0"/>
    <x v="3"/>
    <n v="214.5"/>
    <x v="29"/>
    <s v="December 4, 2009 (United States)"/>
    <x v="20"/>
    <n v="8000"/>
    <s v="Cheryl Hines"/>
    <s v="Adrienne Shelly"/>
    <s v="Meg Ryan"/>
    <s v="United States"/>
    <m/>
    <n v="348327"/>
    <n v="36915.08967391304"/>
    <n v="1"/>
    <s v="Night and Day Pictures"/>
    <n v="81"/>
  </r>
  <r>
    <s v="All About Steve"/>
    <x v="8"/>
    <x v="3"/>
    <n v="214.5"/>
    <x v="29"/>
    <s v="September 4, 2009 (United States)"/>
    <x v="25"/>
    <n v="40000"/>
    <s v="Phil Traill"/>
    <s v="Kim Barker"/>
    <s v="Sandra Bullock"/>
    <s v="United States"/>
    <n v="15000000"/>
    <n v="40105542"/>
    <n v="4250315.5923913047"/>
    <n v="0.62598685239062468"/>
    <s v="Fox 2000 Pictures"/>
    <n v="99"/>
  </r>
  <r>
    <s v="Old Dogs"/>
    <x v="1"/>
    <x v="3"/>
    <n v="214.5"/>
    <x v="29"/>
    <s v="November 25, 2009 (United States)"/>
    <x v="11"/>
    <n v="37000"/>
    <s v="Walt Becker"/>
    <s v="David Diamond"/>
    <s v="Robin Williams"/>
    <s v="United States"/>
    <n v="35000000"/>
    <n v="96753696"/>
    <n v="10253788.434782609"/>
    <n v="0.63825671321124522"/>
    <s v="Walt Disney Pictures"/>
    <n v="88"/>
  </r>
  <r>
    <s v="Nowhere Boy"/>
    <x v="0"/>
    <x v="5"/>
    <n v="214.5"/>
    <x v="29"/>
    <s v="December 25, 2009 (United Kingdom)"/>
    <x v="12"/>
    <n v="36000"/>
    <s v="Sam Taylor-Johnson"/>
    <s v="Julia Baird"/>
    <s v="Aaron Taylor-Johnson"/>
    <s v="United Kingdom"/>
    <m/>
    <n v="6577779"/>
    <n v="697101.57880434778"/>
    <n v="1"/>
    <s v="Ecosse Films"/>
    <n v="98"/>
  </r>
  <r>
    <s v="The Girlfriend Experience"/>
    <x v="0"/>
    <x v="0"/>
    <n v="214.5"/>
    <x v="29"/>
    <s v="July 8, 2009 (France)"/>
    <x v="30"/>
    <n v="16000"/>
    <s v="Steven Soderbergh"/>
    <s v="David Levien"/>
    <s v="Sasha Grey"/>
    <s v="United States"/>
    <n v="1700000"/>
    <n v="1060941"/>
    <n v="112436.68206521739"/>
    <n v="-0.60235112037332894"/>
    <s v="Magnolia Pictures"/>
    <n v="77"/>
  </r>
  <r>
    <s v="The Girl Who Played with Fire"/>
    <x v="0"/>
    <x v="2"/>
    <n v="214.5"/>
    <x v="29"/>
    <s v="August 27, 2010 (United States)"/>
    <x v="13"/>
    <n v="92000"/>
    <s v="Daniel Alfredson"/>
    <s v="Jonas Frykberg"/>
    <s v="Noomi Rapace"/>
    <s v="Sweden"/>
    <m/>
    <n v="67153225"/>
    <n v="7116781.9972826084"/>
    <n v="1"/>
    <s v="Yellow Bird"/>
    <n v="129"/>
  </r>
  <r>
    <s v="Ghosts of Girlfriends Past"/>
    <x v="8"/>
    <x v="3"/>
    <n v="214.5"/>
    <x v="29"/>
    <s v="May 1, 2009 (United States)"/>
    <x v="1"/>
    <n v="86000"/>
    <s v="Mark Waters"/>
    <s v="Jon Lucas"/>
    <s v="Matthew McConaughey"/>
    <s v="United States"/>
    <n v="37500000"/>
    <n v="102366815"/>
    <n v="10848657.024456521"/>
    <n v="0.63367034521880938"/>
    <s v="Jon Shestack Productions"/>
    <n v="100"/>
  </r>
  <r>
    <s v="The Haunting in Connecticut"/>
    <x v="8"/>
    <x v="0"/>
    <n v="214.5"/>
    <x v="29"/>
    <s v="March 27, 2009 (United States)"/>
    <x v="23"/>
    <n v="60000"/>
    <s v="Peter Cornwell"/>
    <s v="Adam Simon"/>
    <s v="Virginia Madsen"/>
    <s v="United States"/>
    <n v="10000000"/>
    <n v="77578320"/>
    <n v="8221615.4347826084"/>
    <n v="0.8710980077939301"/>
    <s v="Lionsgate"/>
    <n v="92"/>
  </r>
  <r>
    <s v="I Love You Phillip Morris"/>
    <x v="0"/>
    <x v="5"/>
    <n v="214.5"/>
    <x v="29"/>
    <s v="January 7, 2011 (United States)"/>
    <x v="14"/>
    <n v="93000"/>
    <s v="Glenn Ficarra"/>
    <s v="John Requa"/>
    <s v="Jim Carrey"/>
    <s v="France"/>
    <n v="13000000"/>
    <n v="20768906"/>
    <n v="2201052.538043478"/>
    <n v="0.37406428629413607"/>
    <s v="EuropaCorp"/>
    <n v="98"/>
  </r>
  <r>
    <s v="Bad Lieutenant: Port of Call New Orleans"/>
    <x v="0"/>
    <x v="6"/>
    <n v="214.5"/>
    <x v="29"/>
    <s v="December 11, 2009 (United States)"/>
    <x v="14"/>
    <n v="75000"/>
    <s v="Werner Herzog"/>
    <s v="William M. Finkelstein"/>
    <s v="Nicolas Cage"/>
    <s v="United States"/>
    <n v="25000000"/>
    <n v="10606422"/>
    <n v="1124050.1576086956"/>
    <n v="-1.3570625419203572"/>
    <s v="Millennium Films"/>
    <n v="122"/>
  </r>
  <r>
    <s v="Black Dynamite"/>
    <x v="0"/>
    <x v="2"/>
    <n v="214.5"/>
    <x v="29"/>
    <s v="January 13, 2010 (France)"/>
    <x v="34"/>
    <n v="47000"/>
    <s v="Scott Sanders"/>
    <s v="Michael Jai White"/>
    <s v="Michael Jai White"/>
    <s v="United States"/>
    <n v="2900000"/>
    <n v="296557"/>
    <n v="31428.595108695652"/>
    <n v="-8.7788957940631978"/>
    <s v="Destination Films"/>
    <n v="84"/>
  </r>
  <r>
    <s v="Brooklyn's Finest"/>
    <x v="0"/>
    <x v="2"/>
    <n v="214.5"/>
    <x v="29"/>
    <s v="March 5, 2010 (United States)"/>
    <x v="17"/>
    <n v="62000"/>
    <s v="Antoine Fuqua"/>
    <s v="Michael C. Martin"/>
    <s v="Richard Gere"/>
    <s v="United States"/>
    <n v="17000000"/>
    <n v="45719985"/>
    <n v="4845324.4972826084"/>
    <n v="0.62817135657415457"/>
    <s v="Millennium Films"/>
    <n v="132"/>
  </r>
  <r>
    <s v="In the Loop"/>
    <x v="4"/>
    <x v="3"/>
    <n v="214.5"/>
    <x v="29"/>
    <s v="September 4, 2009 (United States)"/>
    <x v="34"/>
    <n v="56000"/>
    <s v="Armando Iannucci"/>
    <s v="Jesse Armstrong"/>
    <s v="Tom Hollander"/>
    <s v="United Kingdom"/>
    <m/>
    <n v="7787487"/>
    <n v="825304.32880434778"/>
    <n v="1"/>
    <s v="BBC Films"/>
    <n v="106"/>
  </r>
  <r>
    <s v="The White Ribbon"/>
    <x v="0"/>
    <x v="0"/>
    <n v="214.5"/>
    <x v="29"/>
    <s v="March 5, 2010 (United States)"/>
    <x v="40"/>
    <n v="70000"/>
    <s v="Michael Haneke"/>
    <s v="Michael Haneke"/>
    <s v="Christian Friedel"/>
    <s v="Germany"/>
    <n v="18000000"/>
    <n v="19319671"/>
    <n v="2047465.1331521738"/>
    <n v="6.8307115581833666E-2"/>
    <s v="X-Filme Creative Pool"/>
    <n v="144"/>
  </r>
  <r>
    <s v="The Boondock Saints II: All Saints Day"/>
    <x v="0"/>
    <x v="2"/>
    <n v="214.5"/>
    <x v="29"/>
    <s v="December 11, 2009 (United States)"/>
    <x v="21"/>
    <n v="62000"/>
    <s v="Troy Duffy"/>
    <s v="Troy Duffy"/>
    <s v="Sean Patrick Flanery"/>
    <s v="United States"/>
    <n v="8000000"/>
    <n v="10629321"/>
    <n v="1126476.9538043479"/>
    <n v="0.24736490693996352"/>
    <s v="Stage 6 Films"/>
    <n v="118"/>
  </r>
  <r>
    <s v="Whatever Works"/>
    <x v="8"/>
    <x v="3"/>
    <n v="214.5"/>
    <x v="29"/>
    <s v="July 3, 2009 (United States)"/>
    <x v="12"/>
    <n v="72000"/>
    <s v="Woody Allen"/>
    <s v="Woody Allen"/>
    <s v="Evan Rachel Wood"/>
    <s v="United States"/>
    <n v="15000000"/>
    <n v="36020534"/>
    <n v="3817393.5489130435"/>
    <n v="0.58357085988786284"/>
    <s v="Sony Pictures Classics"/>
    <n v="93"/>
  </r>
  <r>
    <s v="Hannah Montana: The Movie"/>
    <x v="2"/>
    <x v="3"/>
    <n v="214.5"/>
    <x v="29"/>
    <s v="April 10, 2009 (United States)"/>
    <x v="26"/>
    <n v="41000"/>
    <s v="Peter Chelsom"/>
    <s v="Dan Berendsen"/>
    <s v="Miley Cyrus"/>
    <s v="United States"/>
    <n v="30000000"/>
    <n v="155545279"/>
    <n v="16484418.154891305"/>
    <n v="0.807130115469464"/>
    <s v="It's a Laugh Productions"/>
    <n v="102"/>
  </r>
  <r>
    <s v="Darbareye Elly"/>
    <x v="7"/>
    <x v="0"/>
    <n v="214.5"/>
    <x v="29"/>
    <s v="June 6, 2009 (Iran)"/>
    <x v="45"/>
    <n v="48000"/>
    <s v="Asghar Farhadi"/>
    <s v="Asghar Farhadi"/>
    <s v="Golshifteh Farahani"/>
    <s v="Iran"/>
    <m/>
    <n v="879422"/>
    <n v="93199.614130434784"/>
    <n v="1"/>
    <s v="Dreamlab"/>
    <n v="119"/>
  </r>
  <r>
    <s v="Alvin and the Chipmunks: the Squeakquel"/>
    <x v="1"/>
    <x v="10"/>
    <n v="214.5"/>
    <x v="29"/>
    <s v="December 23, 2009 (United States)"/>
    <x v="54"/>
    <n v="45000"/>
    <s v="Betty Thomas"/>
    <s v="Jon Vitti"/>
    <s v="Jason Lee"/>
    <s v="United States"/>
    <n v="75000000"/>
    <n v="443140005"/>
    <n v="46963207.051630437"/>
    <n v="0.83075326273013872"/>
    <s v="Fox 2000 Pictures"/>
    <n v="88"/>
  </r>
  <r>
    <s v="12 Rounds"/>
    <x v="8"/>
    <x v="2"/>
    <n v="214.5"/>
    <x v="29"/>
    <s v="March 27, 2009 (United States)"/>
    <x v="41"/>
    <n v="28000"/>
    <s v="Renny Harlin"/>
    <s v="Daniel Kunka"/>
    <s v="John Cena"/>
    <s v="United States"/>
    <n v="22000000"/>
    <n v="17280326"/>
    <n v="1831338.8967391304"/>
    <n v="-0.27312412971838612"/>
    <s v="Fox Atomic"/>
    <n v="108"/>
  </r>
  <r>
    <s v="Survival of the Dead"/>
    <x v="0"/>
    <x v="3"/>
    <n v="214.5"/>
    <x v="29"/>
    <s v="May 6, 2010 (Germany)"/>
    <x v="38"/>
    <n v="21000"/>
    <s v="George A. Romero"/>
    <s v="George A. Romero"/>
    <s v="Alan Van Sprang"/>
    <s v="United States"/>
    <n v="4000000"/>
    <n v="386078"/>
    <n v="40915.875"/>
    <n v="-9.360600707629029"/>
    <s v="Blank of the Dead Productions"/>
    <n v="90"/>
  </r>
  <r>
    <s v="Fame"/>
    <x v="1"/>
    <x v="3"/>
    <n v="214.5"/>
    <x v="29"/>
    <s v="September 25, 2009 (United States)"/>
    <x v="27"/>
    <n v="16000"/>
    <s v="Kevin Tancharoen"/>
    <s v="Allison Burnett"/>
    <s v="Kelsey Grammer"/>
    <s v="United States"/>
    <n v="18000000"/>
    <n v="77211836"/>
    <n v="8182776.0978260869"/>
    <n v="0.7668751200269347"/>
    <s v="Metro-Goldwyn-Mayer (MGM)"/>
    <n v="107"/>
  </r>
  <r>
    <s v="I Am Love"/>
    <x v="0"/>
    <x v="0"/>
    <n v="214.5"/>
    <x v="29"/>
    <s v="July 23, 2010 (United States)"/>
    <x v="9"/>
    <n v="21000"/>
    <s v="Luca Guadagnino"/>
    <s v="Barbara Alberti"/>
    <s v="Tilda Swinton"/>
    <s v="Italy"/>
    <m/>
    <n v="12014663"/>
    <n v="1273293.0896739131"/>
    <n v="1"/>
    <s v="First Sun"/>
    <n v="120"/>
  </r>
  <r>
    <s v="The House of the Devil"/>
    <x v="0"/>
    <x v="4"/>
    <n v="214.5"/>
    <x v="29"/>
    <s v="April 25, 2009 (Brazil)"/>
    <x v="5"/>
    <n v="42000"/>
    <s v="Ti West"/>
    <s v="Ti West"/>
    <s v="Jocelin Donahue"/>
    <s v="United States"/>
    <n v="900000"/>
    <n v="101215"/>
    <n v="10726.589673913044"/>
    <n v="-7.8919626537568544"/>
    <s v="MPI Media Group"/>
    <n v="95"/>
  </r>
  <r>
    <s v="Middle Men"/>
    <x v="0"/>
    <x v="3"/>
    <n v="214.5"/>
    <x v="29"/>
    <s v="August 6, 2010 (United States)"/>
    <x v="8"/>
    <n v="37000"/>
    <s v="George Gallo"/>
    <s v="George Gallo"/>
    <s v="Luke Wilson"/>
    <s v="United States"/>
    <n v="20000000"/>
    <n v="754301"/>
    <n v="79939.508152173919"/>
    <n v="-25.514614192477538"/>
    <s v="Paramount Pictures"/>
    <n v="105"/>
  </r>
  <r>
    <s v="Astro Boy"/>
    <x v="1"/>
    <x v="10"/>
    <n v="214.5"/>
    <x v="29"/>
    <s v="October 23, 2009 (United States)"/>
    <x v="21"/>
    <n v="34000"/>
    <s v="David Bowers"/>
    <s v="Osamu Tezuka"/>
    <s v="Freddie Highmore"/>
    <s v="Hong Kong"/>
    <n v="65000000"/>
    <n v="39886986"/>
    <n v="4227153.4076086953"/>
    <n v="-0.62960420223277835"/>
    <s v="Imagi Animation Studios"/>
    <n v="94"/>
  </r>
  <r>
    <s v="Carriers"/>
    <x v="8"/>
    <x v="1"/>
    <n v="214.5"/>
    <x v="29"/>
    <s v="September 2, 2009 (Indonesia)"/>
    <x v="22"/>
    <n v="45000"/>
    <s v="David Pastor"/>
    <s v="Ã€lex Pastor"/>
    <s v="Chris Pine"/>
    <s v="United States"/>
    <m/>
    <n v="5805279"/>
    <n v="615233.37228260865"/>
    <n v="1"/>
    <s v="Paramount Vantage"/>
    <n v="84"/>
  </r>
  <r>
    <s v="My Life in Ruins"/>
    <x v="8"/>
    <x v="3"/>
    <n v="214.5"/>
    <x v="29"/>
    <s v="June 5, 2009 (United States)"/>
    <x v="23"/>
    <n v="19000"/>
    <s v="Donald Petrie"/>
    <s v="Mike Reiss"/>
    <s v="Nia Vardalos"/>
    <s v="United States"/>
    <n v="17000000"/>
    <n v="20458873"/>
    <n v="2168195.7798913042"/>
    <n v="0.16906468894938642"/>
    <s v="26 Films"/>
    <n v="95"/>
  </r>
  <r>
    <s v="G-Force"/>
    <x v="1"/>
    <x v="10"/>
    <n v="214.5"/>
    <x v="29"/>
    <s v="July 24, 2009 (United States)"/>
    <x v="27"/>
    <n v="44000"/>
    <s v="Hoyt Yeatman"/>
    <s v="Cormac Wibberley"/>
    <s v="Will Arnett"/>
    <s v="United States"/>
    <n v="150000000"/>
    <n v="292817898"/>
    <n v="31032331.581521738"/>
    <n v="0.48773623120537529"/>
    <s v="Jerry Bruckheimer Films"/>
    <n v="88"/>
  </r>
  <r>
    <s v="Did You Hear About the Morgans?"/>
    <x v="8"/>
    <x v="3"/>
    <n v="214.5"/>
    <x v="29"/>
    <s v="December 18, 2009 (United States)"/>
    <x v="38"/>
    <n v="39000"/>
    <s v="Marc Lawrence"/>
    <s v="Marc Lawrence"/>
    <s v="Hugh Grant"/>
    <s v="United States"/>
    <n v="58000000"/>
    <n v="85280250"/>
    <n v="9037852.5815217383"/>
    <n v="0.31988942340108056"/>
    <s v="Columbia Pictures"/>
    <n v="103"/>
  </r>
  <r>
    <s v="Away We Go"/>
    <x v="0"/>
    <x v="1"/>
    <n v="214.5"/>
    <x v="29"/>
    <s v="June 26, 2009 (United States)"/>
    <x v="9"/>
    <n v="52000"/>
    <s v="Sam Mendes"/>
    <s v="Dave Eggers"/>
    <s v="John Krasinski"/>
    <s v="United States"/>
    <n v="17000000"/>
    <n v="15779455"/>
    <n v="1672279.1983695652"/>
    <n v="-7.7350263364609234E-2"/>
    <s v="Focus Features"/>
    <n v="98"/>
  </r>
  <r>
    <s v="Love Happens"/>
    <x v="8"/>
    <x v="0"/>
    <n v="214.5"/>
    <x v="29"/>
    <s v="September 18, 2009 (United States)"/>
    <x v="46"/>
    <n v="32000"/>
    <s v="Brandon Camp"/>
    <s v="Brandon Camp"/>
    <s v="Jennifer Aniston"/>
    <s v="United States"/>
    <n v="18000000"/>
    <n v="36088028"/>
    <n v="3824546.4456521738"/>
    <n v="0.50121962884755022"/>
    <s v="Universal Pictures"/>
    <n v="109"/>
  </r>
  <r>
    <s v="The Girl Who Kicked the Hornet's Nest"/>
    <x v="0"/>
    <x v="6"/>
    <n v="214.5"/>
    <x v="29"/>
    <s v="November 12, 2010 (United States)"/>
    <x v="4"/>
    <n v="69000"/>
    <s v="Daniel Alfredson"/>
    <s v="Jonas Frykberg"/>
    <s v="Michael Nyqvist"/>
    <s v="Sweden"/>
    <m/>
    <n v="44276335"/>
    <n v="4692328.9809782607"/>
    <n v="1"/>
    <s v="Film i VÃ¤st"/>
    <n v="147"/>
  </r>
  <r>
    <s v="Youth in Revolt"/>
    <x v="0"/>
    <x v="3"/>
    <n v="214.5"/>
    <x v="29"/>
    <s v="January 8, 2010 (United States)"/>
    <x v="5"/>
    <n v="73000"/>
    <s v="Miguel Arteta"/>
    <s v="Gustin Nash"/>
    <s v="Michael Cera"/>
    <s v="United States"/>
    <n v="18000000"/>
    <n v="19651093"/>
    <n v="2082588.6603260869"/>
    <n v="8.4020415556529102E-2"/>
    <s v="Dimension Films"/>
    <n v="90"/>
  </r>
  <r>
    <s v="Observe and Report"/>
    <x v="0"/>
    <x v="3"/>
    <n v="214.5"/>
    <x v="29"/>
    <s v="April 10, 2009 (United States)"/>
    <x v="1"/>
    <n v="61000"/>
    <s v="Jody Hill"/>
    <s v="Jody Hill"/>
    <s v="Seth Rogen"/>
    <s v="United States"/>
    <n v="18000000"/>
    <n v="26973554"/>
    <n v="2858610.3423913042"/>
    <n v="0.33267970546261721"/>
    <s v="De Line Pictures"/>
    <n v="86"/>
  </r>
  <r>
    <s v="Bright Star"/>
    <x v="1"/>
    <x v="5"/>
    <n v="214.5"/>
    <x v="29"/>
    <s v="October 9, 2009 (United States)"/>
    <x v="15"/>
    <n v="26000"/>
    <s v="Jane Campion"/>
    <s v="Jane Campion"/>
    <s v="Abbie Cornish"/>
    <s v="United Kingdom"/>
    <n v="8500000"/>
    <n v="14374652"/>
    <n v="1523400.6195652173"/>
    <n v="0.40868133712036991"/>
    <s v="PathÃ© Renn Productions"/>
    <n v="119"/>
  </r>
  <r>
    <s v="Harry Brown"/>
    <x v="0"/>
    <x v="2"/>
    <n v="214.5"/>
    <x v="29"/>
    <s v="May 14, 2010 (United States)"/>
    <x v="13"/>
    <n v="85000"/>
    <s v="Daniel Barber"/>
    <s v="Gary Young"/>
    <s v="Michael Caine"/>
    <s v="United Kingdom"/>
    <n v="7300000"/>
    <n v="10371451"/>
    <n v="1099148.3396739131"/>
    <n v="0.2961447727998715"/>
    <s v="Marv Films"/>
    <n v="103"/>
  </r>
  <r>
    <s v="Duplicity"/>
    <x v="8"/>
    <x v="3"/>
    <n v="214.5"/>
    <x v="29"/>
    <s v="March 20, 2009 (United States)"/>
    <x v="19"/>
    <n v="49000"/>
    <s v="Tony Gilroy"/>
    <s v="Tony Gilroy"/>
    <s v="Julia Roberts"/>
    <s v="United States"/>
    <n v="60000000"/>
    <n v="78176181"/>
    <n v="8284975.7038043477"/>
    <n v="0.23250280030947021"/>
    <s v="Universal Pictures"/>
    <n v="125"/>
  </r>
  <r>
    <s v="The Pink Panther 2"/>
    <x v="1"/>
    <x v="2"/>
    <n v="214.5"/>
    <x v="29"/>
    <s v="February 6, 2009 (United States)"/>
    <x v="41"/>
    <n v="43000"/>
    <s v="Harald Zwart"/>
    <s v="Scott Neustadter"/>
    <s v="Steve Martin"/>
    <s v="United States"/>
    <n v="70000000"/>
    <n v="76025134"/>
    <n v="8057011.4836956523"/>
    <n v="7.9251869519887982E-2"/>
    <s v="Metro-Goldwyn-Mayer (MGM)"/>
    <n v="92"/>
  </r>
  <r>
    <s v="The Informant!"/>
    <x v="0"/>
    <x v="5"/>
    <n v="214.5"/>
    <x v="29"/>
    <s v="September 18, 2009 (United States)"/>
    <x v="5"/>
    <n v="64000"/>
    <s v="Steven Soderbergh"/>
    <s v="Scott Z. Burns"/>
    <s v="Matt Damon"/>
    <s v="United States"/>
    <n v="22000000"/>
    <n v="41771168"/>
    <n v="4426835.7391304346"/>
    <n v="0.47332092796639058"/>
    <s v="Warner Bros."/>
    <n v="108"/>
  </r>
  <r>
    <s v="The Answer Man"/>
    <x v="0"/>
    <x v="3"/>
    <n v="214.5"/>
    <x v="29"/>
    <s v="December 30, 2009 (France)"/>
    <x v="5"/>
    <n v="6500"/>
    <s v="John Hindman"/>
    <s v="John Hindman"/>
    <s v="Jeff Daniels"/>
    <s v="United States"/>
    <m/>
    <n v="26676"/>
    <n v="2827.0760869565215"/>
    <n v="1"/>
    <s v="120dB Films"/>
    <n v="95"/>
  </r>
  <r>
    <s v="Planet 51"/>
    <x v="1"/>
    <x v="10"/>
    <n v="214.5"/>
    <x v="29"/>
    <s v="November 20, 2009 (United States)"/>
    <x v="22"/>
    <n v="52000"/>
    <s v="Jorge Blanco"/>
    <s v="Joe Stillman"/>
    <s v="Dwayne Johnson"/>
    <s v="Spain"/>
    <n v="70000000"/>
    <n v="105647102"/>
    <n v="11196296.135869564"/>
    <n v="0.33741675185751902"/>
    <s v="TriStar Pictures"/>
    <n v="91"/>
  </r>
  <r>
    <s v="Crossing Over"/>
    <x v="0"/>
    <x v="6"/>
    <n v="214.5"/>
    <x v="29"/>
    <s v="February 26, 2009 (Bahrain)"/>
    <x v="17"/>
    <n v="23000"/>
    <s v="Wayne Kramer"/>
    <s v="Wayne Kramer"/>
    <s v="Harrison Ford"/>
    <s v="United States"/>
    <n v="19000000"/>
    <n v="3676533"/>
    <n v="389632.57336956519"/>
    <n v="-4.1679122695213122"/>
    <s v="The Weinstein Company"/>
    <n v="113"/>
  </r>
  <r>
    <s v="Madea Goes to Jail"/>
    <x v="8"/>
    <x v="3"/>
    <n v="214.5"/>
    <x v="29"/>
    <s v="February 20, 2009 (United States)"/>
    <x v="54"/>
    <n v="12000"/>
    <s v="Tyler Perry"/>
    <s v="Tyler Perry"/>
    <s v="Tyler Perry"/>
    <s v="United States"/>
    <m/>
    <n v="90508336"/>
    <n v="9591916.0434782617"/>
    <n v="1"/>
    <s v="The Tyler Perry Company"/>
    <n v="103"/>
  </r>
  <r>
    <s v="A Christmas Carol"/>
    <x v="1"/>
    <x v="10"/>
    <n v="214.5"/>
    <x v="29"/>
    <s v="November 6, 2009 (United States)"/>
    <x v="8"/>
    <n v="106000"/>
    <s v="Robert Zemeckis"/>
    <s v="Charles Dickens"/>
    <s v="Jim Carrey"/>
    <s v="United States"/>
    <n v="200000000"/>
    <n v="325286646"/>
    <n v="34473313.027173914"/>
    <n v="0.38515766798493167"/>
    <s v="Walt Disney Pictures"/>
    <n v="96"/>
  </r>
  <r>
    <s v="Sin Nombre"/>
    <x v="0"/>
    <x v="1"/>
    <n v="214.5"/>
    <x v="29"/>
    <s v="April 17, 2009 (United States)"/>
    <x v="37"/>
    <n v="32000"/>
    <s v="Cary Joji Fukunaga"/>
    <s v="Cary Joji Fukunaga"/>
    <s v="Paulina Gaitan"/>
    <s v="Mexico"/>
    <m/>
    <n v="5102705"/>
    <n v="540775.80163043481"/>
    <n v="1"/>
    <s v="Scion Films"/>
    <n v="96"/>
  </r>
  <r>
    <s v="City Island"/>
    <x v="8"/>
    <x v="3"/>
    <n v="214.5"/>
    <x v="29"/>
    <s v="April 30, 2010 (United States)"/>
    <x v="34"/>
    <n v="31000"/>
    <s v="Raymond De Felitta"/>
    <s v="Raymond De Felitta"/>
    <s v="Andy Garcia"/>
    <s v="United States"/>
    <n v="6000000"/>
    <n v="7878856"/>
    <n v="834987.45652173914"/>
    <n v="0.23846812278330762"/>
    <s v="CineSon Entertainment"/>
    <n v="104"/>
  </r>
  <r>
    <s v="Coco Before Chanel"/>
    <x v="8"/>
    <x v="5"/>
    <n v="214.5"/>
    <x v="29"/>
    <s v="November 6, 2009 (United States)"/>
    <x v="17"/>
    <n v="39000"/>
    <s v="Anne Fontaine"/>
    <s v="Edmonde Charles-Roux"/>
    <s v="Audrey Tautou"/>
    <s v="France"/>
    <n v="23000000"/>
    <n v="50812934"/>
    <n v="5385066.375"/>
    <n v="0.54735933965159345"/>
    <s v="Haut et Court"/>
    <n v="105"/>
  </r>
  <r>
    <s v="Dead Snow"/>
    <x v="4"/>
    <x v="3"/>
    <n v="214.5"/>
    <x v="29"/>
    <s v="January 9, 2009 (Norway)"/>
    <x v="21"/>
    <n v="65000"/>
    <s v="Tommy Wirkola"/>
    <s v="Tommy Wirkola"/>
    <s v="Jeppe Beck Laursen"/>
    <s v="Norway"/>
    <n v="800000"/>
    <n v="2166797"/>
    <n v="229633.3777173913"/>
    <n v="0.63079144008414267"/>
    <s v="Euforia Film"/>
    <n v="91"/>
  </r>
  <r>
    <s v="Summer Wars"/>
    <x v="1"/>
    <x v="10"/>
    <n v="214.5"/>
    <x v="29"/>
    <s v="August 1, 2009 (Japan)"/>
    <x v="24"/>
    <n v="27000"/>
    <s v="Mamoru Hosoda"/>
    <s v="Mamoru Hosoda"/>
    <s v="RyÃ»nosuke Kamiki"/>
    <s v="Japan"/>
    <m/>
    <n v="18434328"/>
    <n v="1953638.0217391304"/>
    <n v="1"/>
    <s v="Madhouse"/>
    <n v="114"/>
  </r>
  <r>
    <s v="The Messenger"/>
    <x v="0"/>
    <x v="0"/>
    <n v="214.5"/>
    <x v="29"/>
    <s v="December 4, 2009 (United States)"/>
    <x v="12"/>
    <n v="34000"/>
    <s v="Oren Moverman"/>
    <s v="Alessandro Camon"/>
    <s v="Ben Foster"/>
    <s v="United States"/>
    <n v="6500000"/>
    <n v="1595417"/>
    <n v="169079.51902173914"/>
    <n v="-3.0741699505521125"/>
    <s v="Oscilloscope"/>
    <n v="113"/>
  </r>
  <r>
    <s v="Bitch Slap"/>
    <x v="0"/>
    <x v="2"/>
    <n v="214.5"/>
    <x v="29"/>
    <s v="November 6, 2009 (Finland)"/>
    <x v="54"/>
    <n v="13000"/>
    <s v="Rick Jacobson"/>
    <s v="Rick Jacobson"/>
    <s v="Julia Voth"/>
    <s v="United States"/>
    <m/>
    <n v="439587"/>
    <n v="46586.665760869568"/>
    <n v="1"/>
    <s v="Bombshell Pictures"/>
    <n v="109"/>
  </r>
  <r>
    <s v="The Soloist"/>
    <x v="8"/>
    <x v="5"/>
    <n v="214.5"/>
    <x v="29"/>
    <s v="April 24, 2009 (United States)"/>
    <x v="17"/>
    <n v="52000"/>
    <s v="Joe Wright"/>
    <s v="Susannah Grant"/>
    <s v="Jamie Foxx"/>
    <s v="United Kingdom"/>
    <n v="60000000"/>
    <n v="38332994"/>
    <n v="4062464.038043478"/>
    <n v="-0.56523124700356042"/>
    <s v="Dreamworks Pictures"/>
    <n v="117"/>
  </r>
  <r>
    <s v="World's Greatest Dad"/>
    <x v="0"/>
    <x v="3"/>
    <n v="214.5"/>
    <x v="29"/>
    <s v="September 24, 2010 (Ireland)"/>
    <x v="15"/>
    <n v="38000"/>
    <s v="Bobcat Goldthwait"/>
    <s v="Bobcat Goldthwait"/>
    <s v="Robin Williams"/>
    <s v="United States"/>
    <m/>
    <n v="221805"/>
    <n v="23506.508152173912"/>
    <n v="1"/>
    <s v="Magnolia Pictures"/>
    <n v="99"/>
  </r>
  <r>
    <s v="Whiteout"/>
    <x v="0"/>
    <x v="2"/>
    <n v="214.5"/>
    <x v="29"/>
    <s v="September 11, 2009 (United States)"/>
    <x v="30"/>
    <n v="38000"/>
    <s v="Dominic Sena"/>
    <s v="Jon Hoeber"/>
    <s v="Kate Beckinsale"/>
    <s v="United States"/>
    <n v="35000000"/>
    <n v="17976667"/>
    <n v="1905135.9048913044"/>
    <n v="-0.94696825612890312"/>
    <s v="Warner Bros."/>
    <n v="101"/>
  </r>
  <r>
    <s v="Beyond a Reasonable Doubt"/>
    <x v="8"/>
    <x v="6"/>
    <n v="214.5"/>
    <x v="29"/>
    <s v="July 10, 2009 (Spain)"/>
    <x v="23"/>
    <n v="12000"/>
    <s v="Peter Hyams"/>
    <s v="Peter Hyams"/>
    <s v="Jesse Metcalfe"/>
    <s v="United States"/>
    <n v="25000000"/>
    <n v="4515258"/>
    <n v="478519.1902173913"/>
    <n v="-4.5367821728016429"/>
    <s v="Autonomous Films"/>
    <n v="106"/>
  </r>
  <r>
    <s v="Paper Man"/>
    <x v="0"/>
    <x v="3"/>
    <n v="214.5"/>
    <x v="29"/>
    <s v="May 1, 2014 (South Korea)"/>
    <x v="14"/>
    <n v="19000"/>
    <s v="Kieran Mulroney"/>
    <s v="Michele Mulroney"/>
    <s v="Jeff Daniels"/>
    <s v="United States"/>
    <m/>
    <n v="13514"/>
    <n v="1432.1902173913043"/>
    <n v="1"/>
    <s v="Artfire Films"/>
    <n v="110"/>
  </r>
  <r>
    <s v="The Secret of Kells"/>
    <x v="4"/>
    <x v="10"/>
    <n v="214.5"/>
    <x v="29"/>
    <s v="June 22, 2016 (United States)"/>
    <x v="37"/>
    <n v="33000"/>
    <s v="Tomm Moore"/>
    <s v="Tomm Moore"/>
    <s v="Evan McGuire"/>
    <s v="Ireland"/>
    <n v="8000000"/>
    <n v="1803412"/>
    <n v="191122.46739130435"/>
    <n v="-3.4360356923431805"/>
    <s v="Les Armateurs"/>
    <n v="75"/>
  </r>
  <r>
    <s v="The Disappearance of Alice Creed"/>
    <x v="0"/>
    <x v="6"/>
    <n v="214.5"/>
    <x v="29"/>
    <s v="April 30, 2010 (United Kingdom)"/>
    <x v="17"/>
    <n v="26000"/>
    <s v="J Blakeson"/>
    <s v="J Blakeson"/>
    <s v="Gemma Arterton"/>
    <s v="United Kingdom"/>
    <n v="800000"/>
    <n v="896919"/>
    <n v="95053.915760869568"/>
    <n v="0.1080576952879803"/>
    <s v="CinemaNX"/>
    <n v="100"/>
  </r>
  <r>
    <s v="The Goods: Live Hard, Sell Hard"/>
    <x v="0"/>
    <x v="3"/>
    <n v="214.5"/>
    <x v="29"/>
    <s v="August 14, 2009 (United States)"/>
    <x v="1"/>
    <n v="21000"/>
    <s v="Neal Brennan"/>
    <s v="Andy Stock"/>
    <s v="Jeremy Piven"/>
    <s v="United States"/>
    <n v="10000000"/>
    <n v="15300885"/>
    <n v="1621561.1820652173"/>
    <n v="0.34644303254354242"/>
    <s v="Paramount Vantage"/>
    <n v="89"/>
  </r>
  <r>
    <s v="Miss March"/>
    <x v="0"/>
    <x v="3"/>
    <n v="214.5"/>
    <x v="29"/>
    <s v="March 13, 2009 (United States)"/>
    <x v="18"/>
    <n v="21000"/>
    <s v="Zach Cregger"/>
    <s v="Zach Cregger"/>
    <s v="Zach Cregger"/>
    <s v="United States"/>
    <n v="6000000"/>
    <n v="4591629"/>
    <n v="486612.85597826086"/>
    <n v="-0.30672578294108693"/>
    <s v="Fox Atomic"/>
    <n v="90"/>
  </r>
  <r>
    <s v="Cirque du Freak: the Vampire's Assistant"/>
    <x v="8"/>
    <x v="2"/>
    <n v="214.5"/>
    <x v="29"/>
    <s v="October 23, 2009 (United States)"/>
    <x v="1"/>
    <n v="44000"/>
    <s v="Paul Weitz"/>
    <s v="Paul Weitz"/>
    <s v="Chris Massoglia"/>
    <s v="United States"/>
    <n v="40000000"/>
    <n v="39291383"/>
    <n v="4164032.4375"/>
    <n v="-1.803492129559298E-2"/>
    <s v="Universal Pictures"/>
    <n v="109"/>
  </r>
  <r>
    <s v="Aliens in the Attic"/>
    <x v="1"/>
    <x v="1"/>
    <n v="214.5"/>
    <x v="29"/>
    <s v="July 31, 2009 (United States)"/>
    <x v="20"/>
    <n v="21000"/>
    <s v="John Schultz"/>
    <s v="Mark Burton"/>
    <s v="Ashley Tisdale"/>
    <s v="United States"/>
    <n v="45000000"/>
    <n v="57881056"/>
    <n v="6134133.6521739131"/>
    <n v="0.22254355552877267"/>
    <s v="Twentieth Century Fox"/>
    <n v="86"/>
  </r>
  <r>
    <s v="Street Fighter: The Legend of Chun-Li"/>
    <x v="8"/>
    <x v="2"/>
    <n v="214.5"/>
    <x v="29"/>
    <s v="February 27, 2009 (United States)"/>
    <x v="47"/>
    <n v="23000"/>
    <s v="Andrzej Bartkowiak"/>
    <s v="Justin Marks"/>
    <s v="Kristin Kreuk"/>
    <s v="Canada"/>
    <n v="18000000"/>
    <n v="12764201"/>
    <n v="1352727.8233695652"/>
    <n v="-0.4101940262457478"/>
    <s v="Hyde Park Entertainment"/>
    <n v="96"/>
  </r>
  <r>
    <s v="Daniel and Ana"/>
    <x v="4"/>
    <x v="0"/>
    <n v="214.5"/>
    <x v="29"/>
    <s v="August 27, 2010 (United States)"/>
    <x v="10"/>
    <n v="1500"/>
    <s v="Michel Franco"/>
    <s v="Michel Franco"/>
    <s v="Dario Yazbek Bernal"/>
    <s v="Mexico"/>
    <m/>
    <n v="2372"/>
    <n v="251.38043478260869"/>
    <n v="1"/>
    <s v="Alameda Films"/>
    <n v="90"/>
  </r>
  <r>
    <s v="Broken Embraces"/>
    <x v="0"/>
    <x v="0"/>
    <n v="214.5"/>
    <x v="29"/>
    <s v="January 15, 2010 (United States)"/>
    <x v="13"/>
    <n v="39000"/>
    <s v="Pedro AlmodÃ³var"/>
    <s v="Pedro AlmodÃ³var"/>
    <s v="PenÃ©lope Cruz"/>
    <s v="Spain"/>
    <n v="18000000"/>
    <n v="37472736"/>
    <n v="3971295.3913043477"/>
    <n v="0.51965076689356227"/>
    <s v="Universal Pictures International (UPI)"/>
    <n v="127"/>
  </r>
  <r>
    <s v="Fighting"/>
    <x v="8"/>
    <x v="2"/>
    <n v="214.5"/>
    <x v="29"/>
    <s v="April 24, 2009 (United States)"/>
    <x v="41"/>
    <n v="32000"/>
    <s v="Dito Montiel"/>
    <s v="Robert Munic"/>
    <s v="Channing Tatum"/>
    <s v="United States"/>
    <m/>
    <n v="32482728"/>
    <n v="3442463.0217391304"/>
    <n v="1"/>
    <s v="Rogue Pictures"/>
    <n v="105"/>
  </r>
  <r>
    <s v="The Damned United"/>
    <x v="0"/>
    <x v="5"/>
    <n v="214.5"/>
    <x v="29"/>
    <s v="March 27, 2009 (United Kingdom)"/>
    <x v="24"/>
    <n v="42000"/>
    <s v="Tom Hooper"/>
    <s v="Peter Morgan"/>
    <s v="Colm Meaney"/>
    <s v="United Kingdom"/>
    <n v="10000000"/>
    <n v="4091378"/>
    <n v="433597.125"/>
    <n v="-1.4441642889021742"/>
    <s v="Columbia Pictures"/>
    <n v="98"/>
  </r>
  <r>
    <s v="Gentlemen Broncos"/>
    <x v="8"/>
    <x v="1"/>
    <n v="214.5"/>
    <x v="29"/>
    <s v="May 27, 2010 (Germany)"/>
    <x v="19"/>
    <n v="11000"/>
    <s v="Jared Hess"/>
    <s v="Jared Hess"/>
    <s v="Michael Angarano"/>
    <s v="United States"/>
    <n v="10000000"/>
    <n v="118492"/>
    <n v="12557.576086956522"/>
    <n v="-83.393883131350634"/>
    <s v="Bronco Productions"/>
    <n v="90"/>
  </r>
  <r>
    <s v="ChÃ©ri"/>
    <x v="0"/>
    <x v="3"/>
    <n v="214.5"/>
    <x v="29"/>
    <s v="July 17, 2009 (United States)"/>
    <x v="19"/>
    <n v="11000"/>
    <s v="Stephen Frears"/>
    <s v="Christopher Hampton"/>
    <s v="Michelle Pfeiffer"/>
    <s v="United Kingdom"/>
    <n v="23000000"/>
    <n v="9368242"/>
    <n v="992829.99456521741"/>
    <n v="-1.4551031025885113"/>
    <s v="Bill Kenwright Films"/>
    <n v="86"/>
  </r>
  <r>
    <s v="Tanner Hall"/>
    <x v="0"/>
    <x v="0"/>
    <n v="214.5"/>
    <x v="29"/>
    <s v="January 15, 2015 (Sweden)"/>
    <x v="1"/>
    <n v="3500"/>
    <s v="Francesca Gregorini"/>
    <s v="Tatiana von FÃ¼rstenberg"/>
    <s v="Rooney Mara"/>
    <s v="United States"/>
    <n v="3000000"/>
    <n v="5073"/>
    <n v="537.62771739130437"/>
    <n v="-590.36605558840927"/>
    <s v="Two Prong Lesson"/>
    <n v="96"/>
  </r>
  <r>
    <s v="Cracks"/>
    <x v="0"/>
    <x v="0"/>
    <n v="214.5"/>
    <x v="29"/>
    <s v="March 18, 2011 (United States)"/>
    <x v="17"/>
    <n v="19000"/>
    <s v="Jordan Scott"/>
    <s v="Ben Court"/>
    <s v="Eva Green"/>
    <s v="United Kingdom"/>
    <m/>
    <n v="101860"/>
    <n v="10794.945652173912"/>
    <n v="1"/>
    <s v="Antena 3 Films"/>
    <n v="104"/>
  </r>
  <r>
    <s v="[Rec]Â²"/>
    <x v="0"/>
    <x v="4"/>
    <n v="214.5"/>
    <x v="29"/>
    <s v="October 2, 2009 (Spain)"/>
    <x v="16"/>
    <n v="70000"/>
    <s v="Jaume BalaguerÃ³"/>
    <s v="Jaume BalaguerÃ³"/>
    <s v="Jonathan D. Mellor"/>
    <s v="Spain"/>
    <n v="5600000"/>
    <n v="18853164"/>
    <n v="1998025.5326086956"/>
    <n v="0.70296762920006428"/>
    <s v="Filmax"/>
    <n v="85"/>
  </r>
  <r>
    <s v="Inception"/>
    <x v="8"/>
    <x v="2"/>
    <n v="218.1"/>
    <x v="30"/>
    <s v="July 16, 2010 (United States)"/>
    <x v="63"/>
    <n v="2100000"/>
    <s v="Christopher Nolan"/>
    <s v="Christopher Nolan"/>
    <s v="Leonardo DiCaprio"/>
    <s v="United States"/>
    <n v="160000000"/>
    <n v="836836967"/>
    <n v="90219546.466979742"/>
    <n v="0.80880385749020101"/>
    <s v="Warner Bros."/>
    <n v="148"/>
  </r>
  <r>
    <s v="Iron Man 2"/>
    <x v="8"/>
    <x v="2"/>
    <n v="218.1"/>
    <x v="30"/>
    <s v="May 7, 2010 (United States)"/>
    <x v="9"/>
    <n v="746000"/>
    <s v="Jon Favreau"/>
    <s v="Justin Theroux"/>
    <s v="Robert Downey Jr."/>
    <s v="United States"/>
    <n v="200000000"/>
    <n v="623933331"/>
    <n v="67266366.530449823"/>
    <n v="0.67945293180690802"/>
    <s v="Paramount Pictures"/>
    <n v="124"/>
  </r>
  <r>
    <s v="Shutter Island"/>
    <x v="0"/>
    <x v="16"/>
    <n v="218.1"/>
    <x v="30"/>
    <s v="February 19, 2010 (United States)"/>
    <x v="7"/>
    <n v="1200000"/>
    <s v="Martin Scorsese"/>
    <s v="Laeta Kalogridis"/>
    <s v="Leonardo DiCaprio"/>
    <s v="United States"/>
    <n v="80000000"/>
    <n v="294805697"/>
    <n v="31783056.112555612"/>
    <n v="0.72863482349867881"/>
    <s v="Paramount Pictures"/>
    <n v="138"/>
  </r>
  <r>
    <s v="Scott Pilgrim vs. the World"/>
    <x v="8"/>
    <x v="2"/>
    <n v="218.1"/>
    <x v="30"/>
    <s v="August 13, 2010 (United States)"/>
    <x v="24"/>
    <n v="394000"/>
    <s v="Edgar Wright"/>
    <s v="Michael Bacall"/>
    <s v="Michael Cera"/>
    <s v="United States"/>
    <n v="60000000"/>
    <n v="48917974"/>
    <n v="5273855.7238754323"/>
    <n v="-0.22654302894882769"/>
    <s v="Universal Pictures"/>
    <n v="112"/>
  </r>
  <r>
    <s v="Grown Ups"/>
    <x v="8"/>
    <x v="3"/>
    <n v="218.1"/>
    <x v="30"/>
    <s v="June 25, 2010 (United States)"/>
    <x v="23"/>
    <n v="233000"/>
    <s v="Dennis Dugan"/>
    <s v="Adam Sandler"/>
    <s v="Adam Sandler"/>
    <s v="United States"/>
    <n v="80000000"/>
    <n v="271457301"/>
    <n v="29265861.269451309"/>
    <n v="0.70529435124679152"/>
    <s v="Columbia Pictures"/>
    <n v="102"/>
  </r>
  <r>
    <s v="She's Out of My League"/>
    <x v="0"/>
    <x v="3"/>
    <n v="218.1"/>
    <x v="30"/>
    <s v="March 12, 2010 (United States)"/>
    <x v="5"/>
    <n v="130000"/>
    <s v="Jim Field Smith"/>
    <s v="Sean Anders"/>
    <s v="Jay Baruchel"/>
    <s v="United States"/>
    <n v="20000000"/>
    <n v="49779728"/>
    <n v="5366761.5802273853"/>
    <n v="0.59823002648789081"/>
    <s v="Dreamworks Pictures"/>
    <n v="104"/>
  </r>
  <r>
    <s v="Kick-Ass"/>
    <x v="0"/>
    <x v="2"/>
    <n v="218.1"/>
    <x v="30"/>
    <s v="April 16, 2010 (United States)"/>
    <x v="37"/>
    <n v="535000"/>
    <s v="Matthew Vaughn"/>
    <s v="Jane Goldman"/>
    <s v="Aaron Taylor-Johnson"/>
    <s v="United Kingdom"/>
    <n v="30000000"/>
    <n v="96188903"/>
    <n v="10370143.225061789"/>
    <n v="0.68811371099637142"/>
    <s v="Marv Films"/>
    <n v="117"/>
  </r>
  <r>
    <s v="Black Swan"/>
    <x v="0"/>
    <x v="0"/>
    <n v="218.1"/>
    <x v="30"/>
    <s v="December 17, 2010 (United States)"/>
    <x v="45"/>
    <n v="716000"/>
    <s v="Darren Aronofsky"/>
    <s v="Mark Heyman"/>
    <s v="Natalie Portman"/>
    <s v="United States"/>
    <n v="13000000"/>
    <n v="329398046"/>
    <n v="35512463.585071675"/>
    <n v="0.96053407068480301"/>
    <s v="Fox Searchlight Pictures"/>
    <n v="108"/>
  </r>
  <r>
    <s v="The Town"/>
    <x v="0"/>
    <x v="6"/>
    <n v="218.1"/>
    <x v="30"/>
    <s v="September 17, 2010 (United States)"/>
    <x v="24"/>
    <n v="363000"/>
    <s v="Ben Affleck"/>
    <s v="Peter Craig"/>
    <s v="Ben Affleck"/>
    <s v="United States"/>
    <n v="37000000"/>
    <n v="154026136"/>
    <n v="16605585.893030154"/>
    <n v="0.75978102833145145"/>
    <s v="Warner Bros."/>
    <n v="125"/>
  </r>
  <r>
    <s v="Harry Potter and the Deathly Hallows: Part 1"/>
    <x v="8"/>
    <x v="1"/>
    <n v="218.1"/>
    <x v="30"/>
    <s v="November 19, 2010 (United States)"/>
    <x v="3"/>
    <n v="495000"/>
    <s v="David Yates"/>
    <s v="Steve Kloves"/>
    <s v="Daniel Radcliffe"/>
    <s v="United Kingdom"/>
    <m/>
    <n v="977043483"/>
    <n v="105335236.60024716"/>
    <n v="1"/>
    <s v="Warner Bros."/>
    <n v="146"/>
  </r>
  <r>
    <s v="Flipped"/>
    <x v="1"/>
    <x v="3"/>
    <n v="218.1"/>
    <x v="30"/>
    <s v="September 10, 2010 (United States)"/>
    <x v="3"/>
    <n v="85000"/>
    <s v="Rob Reiner"/>
    <s v="Rob Reiner"/>
    <s v="Madeline Carroll"/>
    <s v="United States"/>
    <n v="14000000"/>
    <n v="4324817"/>
    <n v="466259.31176470587"/>
    <n v="-2.2371311895971551"/>
    <s v="Castle Rock Entertainment"/>
    <n v="90"/>
  </r>
  <r>
    <s v="The Social Network"/>
    <x v="8"/>
    <x v="5"/>
    <n v="218.1"/>
    <x v="30"/>
    <s v="October 1, 2010 (United States)"/>
    <x v="3"/>
    <n v="645000"/>
    <s v="David Fincher"/>
    <s v="Aaron Sorkin"/>
    <s v="Jesse Eisenberg"/>
    <s v="United States"/>
    <n v="40000000"/>
    <n v="224920375"/>
    <n v="24248706.765941672"/>
    <n v="0.82215928636967639"/>
    <s v="Columbia Pictures"/>
    <n v="120"/>
  </r>
  <r>
    <s v="Robin Hood"/>
    <x v="8"/>
    <x v="2"/>
    <n v="218.1"/>
    <x v="30"/>
    <s v="May 14, 2010 (United States)"/>
    <x v="14"/>
    <n v="257000"/>
    <s v="Ridley Scott"/>
    <s v="Brian Helgeland"/>
    <s v="Russell Crowe"/>
    <s v="United States"/>
    <n v="200000000"/>
    <n v="321669741"/>
    <n v="34679273.609540291"/>
    <n v="0.37824428440721752"/>
    <s v="Universal Pictures"/>
    <n v="140"/>
  </r>
  <r>
    <s v="Monsters"/>
    <x v="0"/>
    <x v="1"/>
    <n v="218.1"/>
    <x v="30"/>
    <s v="December 3, 2010 (United Kingdom)"/>
    <x v="5"/>
    <n v="89000"/>
    <s v="Gareth Edwards"/>
    <s v="Gareth Edwards"/>
    <s v="Scoot McNairy"/>
    <s v="United Kingdom"/>
    <n v="500000"/>
    <n v="5060438"/>
    <n v="545566.74631735054"/>
    <n v="0.90119432349531803"/>
    <s v="Protagonist Pictures"/>
    <n v="94"/>
  </r>
  <r>
    <s v="Insidious"/>
    <x v="8"/>
    <x v="4"/>
    <n v="218.1"/>
    <x v="30"/>
    <s v="April 1, 2011 (United States)"/>
    <x v="8"/>
    <n v="287000"/>
    <s v="James Wan"/>
    <s v="Leigh Whannell"/>
    <s v="Patrick Wilson"/>
    <s v="United States"/>
    <n v="1500000"/>
    <n v="99557032"/>
    <n v="10733261.828571429"/>
    <n v="0.98493325915943331"/>
    <s v="FilmDistrict"/>
    <n v="103"/>
  </r>
  <r>
    <s v="Tangled"/>
    <x v="1"/>
    <x v="10"/>
    <n v="218.1"/>
    <x v="30"/>
    <s v="November 24, 2010 (United States)"/>
    <x v="3"/>
    <n v="417000"/>
    <s v="Nathan Greno"/>
    <s v="Dan Fogelman"/>
    <s v="Mandy Moore"/>
    <s v="United States"/>
    <n v="260000000"/>
    <n v="592462816"/>
    <n v="63873524.552446865"/>
    <n v="0.56115389358038636"/>
    <s v="Walt Disney Animation Studios"/>
    <n v="100"/>
  </r>
  <r>
    <s v="RED"/>
    <x v="8"/>
    <x v="2"/>
    <n v="218.1"/>
    <x v="30"/>
    <s v="October 15, 2010 (United States)"/>
    <x v="9"/>
    <n v="295000"/>
    <s v="Robert Schwentke"/>
    <s v="Jon Hoeber"/>
    <s v="Bruce Willis"/>
    <s v="United States"/>
    <n v="58000000"/>
    <n v="199006387"/>
    <n v="21454914.980079092"/>
    <n v="0.70855206772835888"/>
    <s v="Summit Entertainment"/>
    <n v="111"/>
  </r>
  <r>
    <s v="I Spit on Your Grave"/>
    <x v="0"/>
    <x v="4"/>
    <n v="218.1"/>
    <x v="30"/>
    <s v="January 20, 2011 (Argentina)"/>
    <x v="21"/>
    <n v="79000"/>
    <s v="Steven R. Monroe"/>
    <s v="Adam Rockoff"/>
    <s v="Sarah Butler"/>
    <s v="United States"/>
    <n v="2000000"/>
    <n v="1278650"/>
    <n v="137851.49036085024"/>
    <n v="-0.56414968912524932"/>
    <s v="Cinetel Films"/>
    <n v="108"/>
  </r>
  <r>
    <s v="The Last Airbender"/>
    <x v="1"/>
    <x v="2"/>
    <n v="218.1"/>
    <x v="30"/>
    <s v="July 1, 2010 (United States)"/>
    <x v="35"/>
    <n v="156000"/>
    <s v="M. Night Shyamalan"/>
    <s v="M. Night Shyamalan"/>
    <s v="Noah Ringer"/>
    <s v="United States"/>
    <n v="150000000"/>
    <n v="319713881"/>
    <n v="34468411.98521997"/>
    <n v="0.53083050529169862"/>
    <s v="Paramount Pictures"/>
    <n v="103"/>
  </r>
  <r>
    <s v="How to Train Your Dragon"/>
    <x v="1"/>
    <x v="10"/>
    <n v="218.1"/>
    <x v="30"/>
    <s v="March 26, 2010 (United States)"/>
    <x v="31"/>
    <n v="685000"/>
    <s v="Dean DeBlois"/>
    <s v="William Davies"/>
    <s v="Jay Baruchel"/>
    <s v="United States"/>
    <n v="165000000"/>
    <n v="494879471"/>
    <n v="53353046.280326247"/>
    <n v="0.66658548258915351"/>
    <s v="DreamWorks Animation"/>
    <n v="98"/>
  </r>
  <r>
    <s v="The American"/>
    <x v="0"/>
    <x v="6"/>
    <n v="218.1"/>
    <x v="30"/>
    <s v="September 1, 2010 (United States)"/>
    <x v="21"/>
    <n v="94000"/>
    <s v="Anton Corbijn"/>
    <s v="Rowan Joffe"/>
    <s v="George Clooney"/>
    <s v="United States"/>
    <n v="20000000"/>
    <n v="67876281"/>
    <n v="7317754.2689569946"/>
    <n v="0.70534626079469498"/>
    <s v="Focus Features"/>
    <n v="105"/>
  </r>
  <r>
    <s v="Incendies"/>
    <x v="0"/>
    <x v="0"/>
    <n v="218.1"/>
    <x v="30"/>
    <s v="January 12, 2011 (France)"/>
    <x v="28"/>
    <n v="158000"/>
    <s v="Denis Villeneuve"/>
    <s v="Denis Villeneuve"/>
    <s v="Lubna Azabal"/>
    <s v="Canada"/>
    <n v="6800000"/>
    <n v="7099598"/>
    <n v="765408.958872961"/>
    <n v="4.2199290720404167E-2"/>
    <s v="micro_scope"/>
    <n v="131"/>
  </r>
  <r>
    <s v="Sex and the City 2"/>
    <x v="0"/>
    <x v="3"/>
    <n v="218.1"/>
    <x v="30"/>
    <s v="May 27, 2010 (United States)"/>
    <x v="54"/>
    <n v="76000"/>
    <s v="Michael Patrick King"/>
    <s v="Michael Patrick King"/>
    <s v="Sarah Jessica Parker"/>
    <s v="United States"/>
    <n v="100000000"/>
    <n v="290745055"/>
    <n v="31345277.555857636"/>
    <n v="0.65605605914776433"/>
    <s v="New Line Cinema"/>
    <n v="146"/>
  </r>
  <r>
    <s v="Burlesque"/>
    <x v="8"/>
    <x v="0"/>
    <n v="218.1"/>
    <x v="30"/>
    <s v="November 24, 2010 (United States)"/>
    <x v="5"/>
    <n v="81000"/>
    <s v="Steve Antin"/>
    <s v="Steve Antin"/>
    <s v="Cher"/>
    <s v="United States"/>
    <n v="55000000"/>
    <n v="89520336"/>
    <n v="9651203.7971329708"/>
    <n v="0.38561445971337732"/>
    <s v="Screen Gems"/>
    <n v="119"/>
  </r>
  <r>
    <s v="Alice in Wonderland"/>
    <x v="1"/>
    <x v="1"/>
    <n v="218.1"/>
    <x v="30"/>
    <s v="March 5, 2010 (United States)"/>
    <x v="5"/>
    <n v="392000"/>
    <s v="Tim Burton"/>
    <s v="Linda Woolverton"/>
    <s v="Mia Wasikowska"/>
    <s v="United States"/>
    <n v="200000000"/>
    <n v="1025468216"/>
    <n v="110555915.92170045"/>
    <n v="0.80496713903027495"/>
    <s v="Walt Disney Pictures"/>
    <n v="108"/>
  </r>
  <r>
    <s v="Despicable Me"/>
    <x v="1"/>
    <x v="10"/>
    <n v="218.1"/>
    <x v="30"/>
    <s v="July 9, 2010 (United States)"/>
    <x v="37"/>
    <n v="512000"/>
    <s v="Pierre Coffin"/>
    <s v="Cinco Paul"/>
    <s v="Steve Carell"/>
    <s v="United States"/>
    <n v="69000000"/>
    <n v="543113985"/>
    <n v="58553218.05659911"/>
    <n v="0.87295484574936877"/>
    <s v="Universal Pictures"/>
    <n v="95"/>
  </r>
  <r>
    <s v="Love &amp; Other Drugs"/>
    <x v="0"/>
    <x v="3"/>
    <n v="218.1"/>
    <x v="30"/>
    <s v="November 24, 2010 (United States)"/>
    <x v="17"/>
    <n v="186000"/>
    <s v="Edward Zwick"/>
    <s v="Charles Randolph"/>
    <s v="Jake Gyllenhaal"/>
    <s v="United States"/>
    <n v="30000000"/>
    <n v="102820008"/>
    <n v="11085043.867918933"/>
    <n v="0.70822799391340252"/>
    <s v="Fox 2000 Pictures"/>
    <n v="112"/>
  </r>
  <r>
    <s v="True Grit"/>
    <x v="8"/>
    <x v="0"/>
    <n v="218.1"/>
    <x v="30"/>
    <s v="December 22, 2010 (United States)"/>
    <x v="37"/>
    <n v="319000"/>
    <s v="Ethan Coen"/>
    <s v="Joel Coen"/>
    <s v="Jeff Bridges"/>
    <s v="United States"/>
    <n v="38000000"/>
    <n v="252276927"/>
    <n v="27198021.64048443"/>
    <n v="0.84937187696122518"/>
    <s v="Paramount Pictures"/>
    <n v="110"/>
  </r>
  <r>
    <s v="The Tourist"/>
    <x v="8"/>
    <x v="2"/>
    <n v="218.1"/>
    <x v="30"/>
    <s v="December 10, 2010 (United States)"/>
    <x v="22"/>
    <n v="230000"/>
    <s v="Florian Henckel von Donnersmarck"/>
    <s v="Florian Henckel von Donnersmarck"/>
    <s v="Johnny Depp"/>
    <s v="United States"/>
    <n v="100000000"/>
    <n v="278780441"/>
    <n v="30055370.332229365"/>
    <n v="0.64129477792166922"/>
    <s v="GK Films"/>
    <n v="103"/>
  </r>
  <r>
    <s v="The Twilight Saga: Eclipse"/>
    <x v="8"/>
    <x v="2"/>
    <n v="218.1"/>
    <x v="30"/>
    <s v="June 30, 2010 (United States)"/>
    <x v="18"/>
    <n v="233000"/>
    <s v="David Slade"/>
    <s v="Melissa Rosenberg"/>
    <s v="Kristen Stewart"/>
    <s v="United States"/>
    <n v="68000000"/>
    <n v="698491347"/>
    <n v="75304479.871824026"/>
    <n v="0.90264732656738267"/>
    <s v="Summit Entertainment"/>
    <n v="124"/>
  </r>
  <r>
    <s v="Percy Jackson &amp; the Olympians: The Lightning Thief"/>
    <x v="1"/>
    <x v="1"/>
    <n v="218.1"/>
    <x v="30"/>
    <s v="February 12, 2010 (United States)"/>
    <x v="23"/>
    <n v="180000"/>
    <s v="Chris Columbus"/>
    <s v="Craig Titley"/>
    <s v="Logan Lerman"/>
    <s v="United Kingdom"/>
    <n v="95000000"/>
    <n v="226497209"/>
    <n v="24418705.527879387"/>
    <n v="0.58056878307935356"/>
    <s v="Fox 2000 Pictures"/>
    <n v="118"/>
  </r>
  <r>
    <s v="Clash of the Titans"/>
    <x v="8"/>
    <x v="2"/>
    <n v="218.1"/>
    <x v="30"/>
    <s v="April 2, 2010 (United States)"/>
    <x v="1"/>
    <n v="274000"/>
    <s v="Louis Leterrier"/>
    <s v="Travis Beacham"/>
    <s v="Sam Worthington"/>
    <s v="United States"/>
    <n v="125000000"/>
    <n v="493214993"/>
    <n v="53173598.602718733"/>
    <n v="0.74656082687251157"/>
    <s v="Warner Bros."/>
    <n v="106"/>
  </r>
  <r>
    <s v="The Book of Eli"/>
    <x v="0"/>
    <x v="2"/>
    <n v="218.1"/>
    <x v="30"/>
    <s v="January 15, 2010 (United States)"/>
    <x v="15"/>
    <n v="300000"/>
    <s v="Albert Hughes"/>
    <s v="Gary Whitta"/>
    <s v="Denzel Washington"/>
    <s v="United States"/>
    <n v="80000000"/>
    <n v="157107755"/>
    <n v="16937815.801038064"/>
    <n v="0.49079534616225662"/>
    <s v="Alcon Entertainment"/>
    <n v="118"/>
  </r>
  <r>
    <s v="Blue Valentine"/>
    <x v="0"/>
    <x v="0"/>
    <n v="218.1"/>
    <x v="30"/>
    <s v="January 28, 2011 (United States)"/>
    <x v="4"/>
    <n v="188000"/>
    <s v="Derek Cianfrance"/>
    <s v="Derek Cianfrance"/>
    <s v="Ryan Gosling"/>
    <s v="United States"/>
    <n v="1000000"/>
    <n v="15440333"/>
    <n v="1664625.1247157687"/>
    <n v="0.93523455744121575"/>
    <s v="Incentive Filmed Entertainment"/>
    <n v="112"/>
  </r>
  <r>
    <s v="Knight and Day"/>
    <x v="8"/>
    <x v="2"/>
    <n v="218.1"/>
    <x v="30"/>
    <s v="June 23, 2010 (United States)"/>
    <x v="21"/>
    <n v="184000"/>
    <s v="James Mangold"/>
    <s v="Patrick O'Neill"/>
    <s v="Tom Cruise"/>
    <s v="United States"/>
    <n v="117000000"/>
    <n v="261989769"/>
    <n v="28245164.912951063"/>
    <n v="0.55341767563450162"/>
    <s v="Twentieth Century Fox"/>
    <n v="109"/>
  </r>
  <r>
    <s v="Piranha 3D"/>
    <x v="0"/>
    <x v="3"/>
    <n v="218.1"/>
    <x v="30"/>
    <s v="August 20, 2010 (United States)"/>
    <x v="20"/>
    <n v="87000"/>
    <s v="Alexandre Aja"/>
    <s v="Pete Goldfinger"/>
    <s v="Elisabeth Shue"/>
    <s v="United States"/>
    <n v="24000000"/>
    <n v="83188165"/>
    <n v="8968531.2834898662"/>
    <n v="0.71149742274036221"/>
    <s v="Dimension Films"/>
    <n v="88"/>
  </r>
  <r>
    <s v="127 Hours"/>
    <x v="0"/>
    <x v="5"/>
    <n v="218.1"/>
    <x v="30"/>
    <s v="January 28, 2011 (United States)"/>
    <x v="24"/>
    <n v="356000"/>
    <s v="Danny Boyle"/>
    <s v="Danny Boyle"/>
    <s v="James Franco"/>
    <s v="United States"/>
    <n v="18000000"/>
    <n v="60738797"/>
    <n v="6548260.8134948099"/>
    <n v="0.70364905317436566"/>
    <s v="Fox Searchlight Pictures"/>
    <n v="94"/>
  </r>
  <r>
    <s v="The Expendables"/>
    <x v="0"/>
    <x v="2"/>
    <n v="218.1"/>
    <x v="30"/>
    <s v="August 13, 2010 (United States)"/>
    <x v="16"/>
    <n v="331000"/>
    <s v="Sylvester Stallone"/>
    <s v="Dave Callaham"/>
    <s v="Sylvester Stallone"/>
    <s v="United States"/>
    <n v="80000000"/>
    <n v="274470394"/>
    <n v="29590703.376866043"/>
    <n v="0.70852958370439034"/>
    <s v="Millennium Films"/>
    <n v="103"/>
  </r>
  <r>
    <s v="The Other Guys"/>
    <x v="8"/>
    <x v="2"/>
    <n v="218.1"/>
    <x v="30"/>
    <s v="August 6, 2010 (United States)"/>
    <x v="14"/>
    <n v="249000"/>
    <s v="Adam McKay"/>
    <s v="Adam McKay"/>
    <s v="Will Ferrell"/>
    <s v="United States"/>
    <n v="100000000"/>
    <n v="170458922"/>
    <n v="18377207.557192288"/>
    <n v="0.41334839604347612"/>
    <s v="Columbia Pictures"/>
    <n v="107"/>
  </r>
  <r>
    <s v="TRON: Legacy"/>
    <x v="1"/>
    <x v="2"/>
    <n v="218.1"/>
    <x v="30"/>
    <s v="December 17, 2010 (United States)"/>
    <x v="8"/>
    <n v="319000"/>
    <s v="Joseph Kosinski"/>
    <s v="Edward Kitsis"/>
    <s v="Jeff Bridges"/>
    <s v="United States"/>
    <n v="170000000"/>
    <n v="400063852"/>
    <n v="43130957.054473557"/>
    <n v="0.57506783192199029"/>
    <s v="Walt Disney Pictures"/>
    <n v="125"/>
  </r>
  <r>
    <s v="Life as We Know It"/>
    <x v="8"/>
    <x v="3"/>
    <n v="218.1"/>
    <x v="30"/>
    <s v="October 8, 2010 (United States)"/>
    <x v="16"/>
    <n v="126000"/>
    <s v="Greg Berlanti"/>
    <s v="Ian Deitchman"/>
    <s v="Katherine Heigl"/>
    <s v="United States"/>
    <n v="38000000"/>
    <n v="105734416"/>
    <n v="11399246.727434503"/>
    <n v="0.64060897636205794"/>
    <s v="Josephson Entertainment"/>
    <n v="114"/>
  </r>
  <r>
    <s v="I Saw the Devil"/>
    <x v="4"/>
    <x v="2"/>
    <n v="218.1"/>
    <x v="30"/>
    <s v="August 12, 2010 (South Korea)"/>
    <x v="40"/>
    <n v="117000"/>
    <s v="Jee-woon Kim"/>
    <s v="Park Hoon-jung"/>
    <s v="Lee Byung-hun"/>
    <s v="South Korea"/>
    <m/>
    <n v="12966357"/>
    <n v="1397905.3196737519"/>
    <n v="1"/>
    <s v="Softbank Ventures"/>
    <n v="144"/>
  </r>
  <r>
    <s v="Toy Story 3"/>
    <x v="2"/>
    <x v="10"/>
    <n v="218.1"/>
    <x v="30"/>
    <s v="June 18, 2010 (United States)"/>
    <x v="7"/>
    <n v="776000"/>
    <s v="Lee Unkrich"/>
    <s v="John Lasseter"/>
    <s v="Tom Hanks"/>
    <s v="United States"/>
    <n v="200000000"/>
    <n v="1066970811"/>
    <n v="115030318.27933761"/>
    <n v="0.81255344763128667"/>
    <s v="Walt Disney Pictures"/>
    <n v="103"/>
  </r>
  <r>
    <s v="The Next Three Days"/>
    <x v="8"/>
    <x v="2"/>
    <n v="218.1"/>
    <x v="30"/>
    <s v="November 19, 2010 (United States)"/>
    <x v="4"/>
    <n v="189000"/>
    <s v="Paul Haggis"/>
    <s v="Paul Haggis"/>
    <s v="Russell Crowe"/>
    <s v="United States"/>
    <n v="30000000"/>
    <n v="67448651"/>
    <n v="7271651.4004448839"/>
    <n v="0.55521719774647527"/>
    <s v="Lionsgate"/>
    <n v="133"/>
  </r>
  <r>
    <s v="Easy A"/>
    <x v="8"/>
    <x v="3"/>
    <n v="218.1"/>
    <x v="30"/>
    <s v="September 17, 2010 (United States)"/>
    <x v="9"/>
    <n v="368000"/>
    <s v="Will Gluck"/>
    <s v="Bert V. Royal"/>
    <s v="Emma Stone"/>
    <s v="United States"/>
    <n v="8000000"/>
    <n v="75026327"/>
    <n v="8088602.0359367281"/>
    <n v="0.89337076303895302"/>
    <s v="Screen Gems"/>
    <n v="92"/>
  </r>
  <r>
    <s v="The King's Speech"/>
    <x v="0"/>
    <x v="5"/>
    <n v="218.1"/>
    <x v="30"/>
    <s v="December 25, 2010 (United States)"/>
    <x v="45"/>
    <n v="651000"/>
    <s v="Tom Hooper"/>
    <s v="David Seidler"/>
    <s v="Colin Firth"/>
    <s v="United Kingdom"/>
    <n v="15000000"/>
    <n v="427374317"/>
    <n v="46075303.281117156"/>
    <n v="0.96490196204279632"/>
    <s v="The Weinstein Company"/>
    <n v="118"/>
  </r>
  <r>
    <s v="The Fighter"/>
    <x v="0"/>
    <x v="5"/>
    <n v="218.1"/>
    <x v="30"/>
    <s v="December 17, 2010 (United States)"/>
    <x v="40"/>
    <n v="348000"/>
    <s v="David O. Russell"/>
    <s v="Scott Silver"/>
    <s v="Mark Wahlberg"/>
    <s v="United States"/>
    <n v="25000000"/>
    <n v="129190869"/>
    <n v="13928091.215472072"/>
    <n v="0.80648787183248993"/>
    <s v="Closest to the Hole Productions"/>
    <n v="116"/>
  </r>
  <r>
    <s v="Machete"/>
    <x v="0"/>
    <x v="2"/>
    <n v="218.1"/>
    <x v="30"/>
    <s v="September 3, 2010 (United States)"/>
    <x v="14"/>
    <n v="192000"/>
    <s v="Ethan Maniquis"/>
    <s v="Robert Rodriguez"/>
    <s v="Danny Trejo"/>
    <s v="United States"/>
    <n v="10500000"/>
    <n v="45491656"/>
    <n v="4904463.7536332179"/>
    <n v="0.76918844194196845"/>
    <s v="Overnight Films"/>
    <n v="105"/>
  </r>
  <r>
    <s v="The Debt"/>
    <x v="0"/>
    <x v="0"/>
    <n v="218.1"/>
    <x v="30"/>
    <s v="August 31, 2011 (United States)"/>
    <x v="8"/>
    <n v="67000"/>
    <s v="John Madden"/>
    <s v="Matthew Vaughn"/>
    <s v="Helen Mirren"/>
    <s v="United States"/>
    <n v="20000000"/>
    <n v="45636368"/>
    <n v="4920065.1808205638"/>
    <n v="0.56175302995190157"/>
    <s v="Miramax"/>
    <n v="113"/>
  </r>
  <r>
    <s v="Megamind"/>
    <x v="1"/>
    <x v="10"/>
    <n v="218.1"/>
    <x v="30"/>
    <s v="November 5, 2010 (United States)"/>
    <x v="13"/>
    <n v="236000"/>
    <s v="Tom McGrath"/>
    <s v="Alan Schoolcraft"/>
    <s v="Will Ferrell"/>
    <s v="United States"/>
    <n v="130000000"/>
    <n v="321885765"/>
    <n v="34702563.196490362"/>
    <n v="0.59613001214887529"/>
    <s v="DreamWorks Animation"/>
    <n v="95"/>
  </r>
  <r>
    <s v="The Losers"/>
    <x v="8"/>
    <x v="2"/>
    <n v="218.1"/>
    <x v="30"/>
    <s v="April 23, 2010 (United States)"/>
    <x v="21"/>
    <n v="94000"/>
    <s v="Sylvain White"/>
    <s v="Peter Berg"/>
    <s v="Idris Elba"/>
    <s v="United States"/>
    <n v="25000000"/>
    <n v="29397654"/>
    <n v="3169366.4544735542"/>
    <n v="0.14959200485861898"/>
    <s v="Warner Bros."/>
    <n v="97"/>
  </r>
  <r>
    <s v="Unstoppable"/>
    <x v="8"/>
    <x v="2"/>
    <n v="218.1"/>
    <x v="30"/>
    <s v="November 12, 2010 (United States)"/>
    <x v="8"/>
    <n v="189000"/>
    <s v="Tony Scott"/>
    <s v="Mark Bomback"/>
    <s v="Denzel Washington"/>
    <s v="United States"/>
    <n v="100000000"/>
    <n v="167805466"/>
    <n v="18091137.980523974"/>
    <n v="0.40407185544242047"/>
    <s v="Twentieth Century Fox"/>
    <n v="98"/>
  </r>
  <r>
    <s v="The Karate Kid"/>
    <x v="1"/>
    <x v="2"/>
    <n v="218.1"/>
    <x v="30"/>
    <s v="June 11, 2010 (United States)"/>
    <x v="19"/>
    <n v="168000"/>
    <s v="Harald Zwart"/>
    <s v="Christopher Murphey"/>
    <s v="Jackie Chan"/>
    <s v="United States"/>
    <n v="40000000"/>
    <n v="359126022"/>
    <n v="38717442.114780031"/>
    <n v="0.88861848613131134"/>
    <s v="Columbia Pictures"/>
    <n v="140"/>
  </r>
  <r>
    <s v="Eat Pray Love"/>
    <x v="8"/>
    <x v="5"/>
    <n v="218.1"/>
    <x v="30"/>
    <s v="August 13, 2010 (United States)"/>
    <x v="1"/>
    <n v="92000"/>
    <s v="Ryan Murphy"/>
    <s v="Ryan Murphy"/>
    <s v="Julia Roberts"/>
    <s v="United States"/>
    <n v="60000000"/>
    <n v="204594016"/>
    <n v="22057318.284527928"/>
    <n v="0.70673629086004153"/>
    <s v="Columbia Pictures"/>
    <n v="133"/>
  </r>
  <r>
    <s v="Centurion"/>
    <x v="0"/>
    <x v="2"/>
    <n v="218.1"/>
    <x v="30"/>
    <s v="July 30, 2010 (United States)"/>
    <x v="21"/>
    <n v="80000"/>
    <s v="Neil Marshall"/>
    <s v="Neil Marshall"/>
    <s v="Michael Fassbender"/>
    <s v="United Kingdom"/>
    <n v="12000000"/>
    <n v="6890432"/>
    <n v="742858.73415719229"/>
    <n v="-0.74154537770636153"/>
    <s v="PathÃ© Pictures International"/>
    <n v="97"/>
  </r>
  <r>
    <s v="The A-Team"/>
    <x v="8"/>
    <x v="2"/>
    <n v="218.1"/>
    <x v="30"/>
    <s v="June 11, 2010 (United States)"/>
    <x v="17"/>
    <n v="250000"/>
    <s v="Joe Carnahan"/>
    <s v="Joe Carnahan"/>
    <s v="Liam Neeson"/>
    <s v="United States"/>
    <n v="110000000"/>
    <n v="177238796"/>
    <n v="19108147.013148788"/>
    <n v="0.37936838614047008"/>
    <s v="Twentieth Century Fox"/>
    <n v="117"/>
  </r>
  <r>
    <s v="Animal Kingdom"/>
    <x v="0"/>
    <x v="6"/>
    <n v="218.1"/>
    <x v="30"/>
    <s v="June 3, 2010 (Australia)"/>
    <x v="4"/>
    <n v="56000"/>
    <s v="David MichÃ´d"/>
    <s v="David MichÃ´d"/>
    <s v="James Frecheville"/>
    <s v="Australia"/>
    <m/>
    <n v="7209912"/>
    <n v="777301.93138902623"/>
    <n v="1"/>
    <s v="Porchlight Films"/>
    <n v="113"/>
  </r>
  <r>
    <s v="Hot Tub Time Machine"/>
    <x v="0"/>
    <x v="3"/>
    <n v="218.1"/>
    <x v="30"/>
    <s v="March 26, 2010 (United States)"/>
    <x v="5"/>
    <n v="165000"/>
    <s v="Steve Pink"/>
    <s v="Josh Heald"/>
    <s v="John Cusack"/>
    <s v="United States"/>
    <n v="36000000"/>
    <n v="64780213"/>
    <n v="6983966.6116164112"/>
    <n v="0.44427475099533864"/>
    <s v="Metro-Goldwyn-Mayer (MGM)"/>
    <n v="101"/>
  </r>
  <r>
    <s v="Prince of Persia: the Sands of Time"/>
    <x v="8"/>
    <x v="2"/>
    <n v="218.1"/>
    <x v="30"/>
    <s v="May 28, 2010 (United States)"/>
    <x v="14"/>
    <n v="277000"/>
    <s v="Mike Newell"/>
    <s v="Boaz Yakin"/>
    <s v="Jake Gyllenhaal"/>
    <s v="United States"/>
    <n v="200000000"/>
    <n v="336365676"/>
    <n v="36263645.049728125"/>
    <n v="0.40540901087660325"/>
    <s v="Walt Disney Pictures"/>
    <n v="116"/>
  </r>
  <r>
    <s v="Diary of a Wimpy Kid"/>
    <x v="1"/>
    <x v="10"/>
    <n v="218.1"/>
    <x v="30"/>
    <s v="March 19, 2010 (United States)"/>
    <x v="19"/>
    <n v="45000"/>
    <s v="Thor Freudenthal"/>
    <s v="Jackie Filgo"/>
    <s v="Zachary Gordon"/>
    <s v="United States"/>
    <n v="15000000"/>
    <n v="76196538"/>
    <n v="8214762.6978744436"/>
    <n v="0.80314066237497561"/>
    <s v="Color Force"/>
    <n v="120"/>
  </r>
  <r>
    <s v="Never Let Me Go"/>
    <x v="0"/>
    <x v="0"/>
    <n v="218.1"/>
    <x v="30"/>
    <s v="October 15, 2010 (United States)"/>
    <x v="12"/>
    <n v="140000"/>
    <s v="Mark Romanek"/>
    <s v="Kazuo Ishiguro"/>
    <s v="Keira Knightley"/>
    <s v="United Kingdom"/>
    <n v="15000000"/>
    <n v="9918093"/>
    <n v="1069271.4203163618"/>
    <n v="-0.51238751239779667"/>
    <s v="DNA Films"/>
    <n v="103"/>
  </r>
  <r>
    <s v="Predators"/>
    <x v="0"/>
    <x v="2"/>
    <n v="218.1"/>
    <x v="30"/>
    <s v="July 9, 2010 (United States)"/>
    <x v="5"/>
    <n v="216000"/>
    <s v="NimrÃ³d Antal"/>
    <s v="Alex Litvak"/>
    <s v="Adrien Brody"/>
    <s v="United States"/>
    <n v="40000000"/>
    <n v="127233108"/>
    <n v="13717024.643994069"/>
    <n v="0.68561641990227884"/>
    <s v="Twentieth Century Fox"/>
    <n v="107"/>
  </r>
  <r>
    <s v="Buried"/>
    <x v="0"/>
    <x v="0"/>
    <n v="218.1"/>
    <x v="30"/>
    <s v="October 15, 2010 (United States)"/>
    <x v="9"/>
    <n v="153000"/>
    <s v="Rodrigo CortÃ©s"/>
    <s v="Chris Sparling"/>
    <s v="Ryan Reynolds"/>
    <s v="Spain"/>
    <n v="3000000"/>
    <n v="19439764"/>
    <n v="2095804.5123084527"/>
    <n v="0.84567713887884643"/>
    <s v="Audiovisual Aval SGR"/>
    <n v="95"/>
  </r>
  <r>
    <s v="Legion"/>
    <x v="0"/>
    <x v="2"/>
    <n v="218.1"/>
    <x v="30"/>
    <s v="January 22, 2010 (United States)"/>
    <x v="11"/>
    <n v="101000"/>
    <s v="Scott Stewart"/>
    <s v="Peter Schink"/>
    <s v="Paul Bettany"/>
    <s v="United States"/>
    <n v="26000000"/>
    <n v="67918658"/>
    <n v="7322322.9410776077"/>
    <n v="0.61718913821883814"/>
    <s v="Screen Gems"/>
    <n v="100"/>
  </r>
  <r>
    <s v="Remember Me"/>
    <x v="8"/>
    <x v="0"/>
    <n v="218.1"/>
    <x v="30"/>
    <s v="March 12, 2010 (United States)"/>
    <x v="12"/>
    <n v="141000"/>
    <s v="Allen Coulter"/>
    <s v="Will Fetters"/>
    <s v="Robert Pattinson"/>
    <s v="United States"/>
    <n v="16000000"/>
    <n v="56032889"/>
    <n v="6040916.0113198226"/>
    <n v="0.71445341681382879"/>
    <s v="Summit Entertainment"/>
    <n v="113"/>
  </r>
  <r>
    <s v="Jonah Hex"/>
    <x v="8"/>
    <x v="2"/>
    <n v="218.1"/>
    <x v="30"/>
    <s v="June 18, 2010 (United States)"/>
    <x v="32"/>
    <n v="56000"/>
    <s v="Jimmy Hayward"/>
    <s v="Mark Neveldine"/>
    <s v="Josh Brolin"/>
    <s v="United States"/>
    <n v="47000000"/>
    <n v="10903312"/>
    <n v="1175488.0608996539"/>
    <n v="-3.3106168107452123"/>
    <s v="Warner Bros."/>
    <n v="81"/>
  </r>
  <r>
    <s v="Salt"/>
    <x v="8"/>
    <x v="2"/>
    <n v="218.1"/>
    <x v="30"/>
    <s v="July 23, 2010 (United States)"/>
    <x v="5"/>
    <n v="301000"/>
    <s v="Phillip Noyce"/>
    <s v="Kurt Wimmer"/>
    <s v="Angelina Jolie"/>
    <s v="United States"/>
    <n v="110000000"/>
    <n v="293503354"/>
    <n v="31642650.275531389"/>
    <n v="0.62521723005591279"/>
    <s v="Columbia Pictures"/>
    <n v="100"/>
  </r>
  <r>
    <s v="Morning Glory"/>
    <x v="8"/>
    <x v="3"/>
    <n v="218.1"/>
    <x v="30"/>
    <s v="November 10, 2010 (United States)"/>
    <x v="16"/>
    <n v="76000"/>
    <s v="Roger Michell"/>
    <s v="Aline Brosh McKenna"/>
    <s v="Rachel McAdams"/>
    <s v="United States"/>
    <n v="40000000"/>
    <n v="60040976"/>
    <n v="6473028.6038556602"/>
    <n v="0.33378831150246457"/>
    <s v="Bad Robot"/>
    <n v="107"/>
  </r>
  <r>
    <s v="Winter's Bone"/>
    <x v="0"/>
    <x v="0"/>
    <n v="218.1"/>
    <x v="30"/>
    <s v="July 16, 2010 (United States)"/>
    <x v="13"/>
    <n v="138000"/>
    <s v="Debra Granik"/>
    <s v="Debra Granik"/>
    <s v="Jennifer Lawrence"/>
    <s v="United States"/>
    <n v="2000000"/>
    <n v="13796834"/>
    <n v="1487439.1969352446"/>
    <n v="0.85503920682092716"/>
    <s v="Anonymous Content"/>
    <n v="100"/>
  </r>
  <r>
    <s v="A Nightmare on Elm Street"/>
    <x v="0"/>
    <x v="6"/>
    <n v="218.1"/>
    <x v="30"/>
    <s v="April 30, 2010 (United States)"/>
    <x v="33"/>
    <n v="95000"/>
    <s v="Samuel Bayer"/>
    <s v="Wesley Strick"/>
    <s v="Jackie Earle Haley"/>
    <s v="United States"/>
    <n v="35000000"/>
    <n v="115695182"/>
    <n v="12473118.731685616"/>
    <n v="0.69748092016485186"/>
    <s v="New Line Cinema"/>
    <n v="95"/>
  </r>
  <r>
    <s v="Resident Evil: Afterlife"/>
    <x v="0"/>
    <x v="2"/>
    <n v="218.1"/>
    <x v="30"/>
    <s v="September 10, 2010 (United States)"/>
    <x v="1"/>
    <n v="165000"/>
    <s v="Paul W.S. Anderson"/>
    <s v="Paul W.S. Anderson"/>
    <s v="Milla Jovovich"/>
    <s v="Germany"/>
    <n v="60000000"/>
    <n v="300228084"/>
    <n v="32367644.646762233"/>
    <n v="0.80015194048268978"/>
    <s v="Screen Gems"/>
    <n v="96"/>
  </r>
  <r>
    <s v="Takers"/>
    <x v="8"/>
    <x v="2"/>
    <n v="218.1"/>
    <x v="30"/>
    <s v="August 27, 2010 (United States)"/>
    <x v="19"/>
    <n v="60000"/>
    <s v="John Luessenhop"/>
    <s v="Peter Allen"/>
    <s v="Chris Brown"/>
    <s v="United States"/>
    <n v="32000000"/>
    <n v="80205382"/>
    <n v="8646956.902718734"/>
    <n v="0.60102428039056033"/>
    <s v="Screen Gems"/>
    <n v="107"/>
  </r>
  <r>
    <s v="Boy"/>
    <x v="4"/>
    <x v="3"/>
    <n v="218.1"/>
    <x v="30"/>
    <s v="March 25, 2010 (New Zealand)"/>
    <x v="24"/>
    <n v="23000"/>
    <s v="Taika Waititi"/>
    <s v="Taika Waititi"/>
    <s v="James Rolleston"/>
    <s v="New Zealand"/>
    <m/>
    <n v="43551154"/>
    <n v="4695257.8781018294"/>
    <n v="1"/>
    <s v="Whenua Films"/>
    <n v="87"/>
  </r>
  <r>
    <s v="The Way Back"/>
    <x v="8"/>
    <x v="1"/>
    <n v="218.1"/>
    <x v="30"/>
    <s v="January 21, 2011 (United States)"/>
    <x v="4"/>
    <n v="112000"/>
    <s v="Peter Weir"/>
    <s v="Slavomir Rawicz"/>
    <s v="Jim Sturgess"/>
    <s v="United States"/>
    <n v="30000000"/>
    <n v="24172201"/>
    <n v="2606009.4108255068"/>
    <n v="-0.24109509100970988"/>
    <s v="Exclusive Films"/>
    <n v="133"/>
  </r>
  <r>
    <s v="Killers"/>
    <x v="8"/>
    <x v="2"/>
    <n v="218.1"/>
    <x v="30"/>
    <s v="June 4, 2010 (United States)"/>
    <x v="30"/>
    <n v="89000"/>
    <s v="Robert Luketic"/>
    <s v="Bob DeRosa"/>
    <s v="Katherine Heigl"/>
    <s v="United States"/>
    <n v="75000000"/>
    <n v="98159963"/>
    <n v="10582643.564162135"/>
    <n v="0.23594103229236141"/>
    <s v="Lionsgate"/>
    <n v="100"/>
  </r>
  <r>
    <s v="Tucker and Dale vs Evil"/>
    <x v="0"/>
    <x v="3"/>
    <n v="218.1"/>
    <x v="30"/>
    <s v="December 9, 2010 (Kazakhstan)"/>
    <x v="24"/>
    <n v="169000"/>
    <s v="Eli Craig"/>
    <s v="Eli Craig"/>
    <s v="Tyler Labine"/>
    <s v="Canada"/>
    <m/>
    <n v="5224938"/>
    <n v="563301.52140385564"/>
    <n v="1"/>
    <s v="Reliance Big Pictures"/>
    <n v="89"/>
  </r>
  <r>
    <s v="Due Date"/>
    <x v="0"/>
    <x v="3"/>
    <n v="218.1"/>
    <x v="30"/>
    <s v="November 5, 2010 (United States)"/>
    <x v="16"/>
    <n v="329000"/>
    <s v="Todd Phillips"/>
    <s v="Alan R. Cohen"/>
    <s v="Robert Downey Jr."/>
    <s v="United States"/>
    <n v="65000000"/>
    <n v="211780824"/>
    <n v="22832129.36945131"/>
    <n v="0.69307891634230301"/>
    <s v="Warner Bros."/>
    <n v="95"/>
  </r>
  <r>
    <s v="Devil"/>
    <x v="8"/>
    <x v="4"/>
    <n v="218.1"/>
    <x v="30"/>
    <s v="September 17, 2010 (United States)"/>
    <x v="19"/>
    <n v="137000"/>
    <s v="John Erick Dowdle"/>
    <s v="Brian Nelson"/>
    <s v="Chris Messina"/>
    <s v="United States"/>
    <n v="10000000"/>
    <n v="62695489"/>
    <n v="6759212.1358872959"/>
    <n v="0.8404988913955197"/>
    <s v="Universal Pictures"/>
    <n v="80"/>
  </r>
  <r>
    <s v="Green Zone"/>
    <x v="0"/>
    <x v="2"/>
    <n v="218.1"/>
    <x v="30"/>
    <s v="March 12, 2010 (United States)"/>
    <x v="8"/>
    <n v="133000"/>
    <s v="Paul Greengrass"/>
    <s v="Brian Helgeland"/>
    <s v="Matt Damon"/>
    <s v="United Kingdom"/>
    <n v="100000000"/>
    <n v="154711438"/>
    <n v="16679468.426989621"/>
    <n v="0.35363537891749153"/>
    <s v="Universal Pictures"/>
    <n v="115"/>
  </r>
  <r>
    <s v="Faster"/>
    <x v="0"/>
    <x v="2"/>
    <n v="218.1"/>
    <x v="30"/>
    <s v="November 24, 2010 (United States)"/>
    <x v="5"/>
    <n v="103000"/>
    <s v="George Tillman Jr."/>
    <s v="Tony Gayton"/>
    <s v="Dwayne Johnson"/>
    <s v="United States"/>
    <n v="24000000"/>
    <n v="35626958"/>
    <n v="3840948.8580326247"/>
    <n v="0.32635281406849276"/>
    <s v="CBS Films"/>
    <n v="98"/>
  </r>
  <r>
    <s v="Super"/>
    <x v="0"/>
    <x v="2"/>
    <n v="218.1"/>
    <x v="30"/>
    <s v="June 10, 2011 (Iceland)"/>
    <x v="17"/>
    <n v="76000"/>
    <s v="James Gunn"/>
    <s v="James Gunn"/>
    <s v="Rainn Wilson"/>
    <s v="United States"/>
    <n v="2500000"/>
    <n v="422618"/>
    <n v="45562.523875432526"/>
    <n v="-4.9155076215400193"/>
    <s v="This Is That Productions"/>
    <n v="96"/>
  </r>
  <r>
    <s v="It's Kind of a Funny Story"/>
    <x v="8"/>
    <x v="3"/>
    <n v="218.1"/>
    <x v="30"/>
    <s v="October 8, 2010 (United States)"/>
    <x v="12"/>
    <n v="139000"/>
    <s v="Anna Boden"/>
    <s v="Anna Boden"/>
    <s v="Keir Gilchrist"/>
    <s v="United States"/>
    <n v="8000000"/>
    <n v="6491240"/>
    <n v="699821.77162629762"/>
    <n v="-0.23243016742563824"/>
    <s v="Focus Features"/>
    <n v="101"/>
  </r>
  <r>
    <s v="The Crazies"/>
    <x v="0"/>
    <x v="4"/>
    <n v="218.1"/>
    <x v="30"/>
    <s v="February 26, 2010 (United States)"/>
    <x v="16"/>
    <n v="114000"/>
    <s v="Breck Eisner"/>
    <s v="Scott Kosar"/>
    <s v="Radha Mitchell"/>
    <s v="United States"/>
    <n v="20000000"/>
    <n v="54806823"/>
    <n v="5908733.6116164112"/>
    <n v="0.63508193131355195"/>
    <s v="Overture Films"/>
    <n v="101"/>
  </r>
  <r>
    <s v="Shrek Forever After"/>
    <x v="1"/>
    <x v="10"/>
    <n v="218.1"/>
    <x v="30"/>
    <s v="May 21, 2010 (United States)"/>
    <x v="21"/>
    <n v="190000"/>
    <s v="Mike Mitchell"/>
    <s v="Josh Klausner"/>
    <s v="Mike Myers"/>
    <s v="United States"/>
    <n v="165000000"/>
    <n v="752600867"/>
    <n v="81138037.11947602"/>
    <n v="0.78076028445500045"/>
    <s v="DreamWorks Animation"/>
    <n v="93"/>
  </r>
  <r>
    <s v="The Chronicles of Narnia: the Voyage of the Dawn Treader"/>
    <x v="1"/>
    <x v="1"/>
    <n v="218.1"/>
    <x v="30"/>
    <s v="December 10, 2010 (United States)"/>
    <x v="21"/>
    <n v="145000"/>
    <s v="Michael Apted"/>
    <s v="Christopher Markus"/>
    <s v="Ben Barnes"/>
    <s v="United States"/>
    <n v="155000000"/>
    <n v="415686217"/>
    <n v="44815207.082402371"/>
    <n v="0.62712258992219605"/>
    <s v="Fox 2000 Pictures"/>
    <n v="113"/>
  </r>
  <r>
    <s v="Saw: The Final Chapter"/>
    <x v="0"/>
    <x v="6"/>
    <n v="218.1"/>
    <x v="30"/>
    <m/>
    <x v="41"/>
    <n v="93000"/>
    <s v="Kevin Greutert"/>
    <s v="Patrick Melton"/>
    <s v="Tobin Bell"/>
    <m/>
    <m/>
    <m/>
    <n v="0"/>
    <e v="#DIV/0!"/>
    <m/>
    <m/>
  </r>
  <r>
    <s v="Let Me In"/>
    <x v="0"/>
    <x v="0"/>
    <n v="218.1"/>
    <x v="30"/>
    <s v="October 1, 2010 (United States)"/>
    <x v="12"/>
    <n v="115000"/>
    <s v="Matt Reeves"/>
    <s v="Matt Reeves"/>
    <s v="Kodi Smit-McPhee"/>
    <s v="United Kingdom"/>
    <n v="20000000"/>
    <n v="27093592"/>
    <n v="2920965.1088482453"/>
    <n v="0.26181807122510742"/>
    <s v="Overture Films"/>
    <n v="116"/>
  </r>
  <r>
    <s v="The Wolfman"/>
    <x v="0"/>
    <x v="0"/>
    <n v="218.1"/>
    <x v="30"/>
    <m/>
    <x v="1"/>
    <n v="104000"/>
    <s v="Joe Johnston"/>
    <s v="Andrew Kevin Walker"/>
    <s v="Benicio Del Toro"/>
    <m/>
    <m/>
    <m/>
    <n v="0"/>
    <e v="#DIV/0!"/>
    <m/>
    <m/>
  </r>
  <r>
    <s v="The Kids Are All Right"/>
    <x v="0"/>
    <x v="3"/>
    <n v="218.1"/>
    <x v="30"/>
    <s v="July 30, 2010 (United States)"/>
    <x v="9"/>
    <n v="127000"/>
    <s v="Lisa Cholodenko"/>
    <s v="Lisa Cholodenko"/>
    <s v="Annette Bening"/>
    <s v="United States"/>
    <n v="4000000"/>
    <n v="34758951"/>
    <n v="3747368.8646070193"/>
    <n v="0.88492172850670892"/>
    <s v="Focus Features"/>
    <n v="106"/>
  </r>
  <r>
    <s v="Date Night"/>
    <x v="8"/>
    <x v="3"/>
    <n v="218.1"/>
    <x v="30"/>
    <s v="April 9, 2010 (United States)"/>
    <x v="21"/>
    <n v="155000"/>
    <s v="Shawn Levy"/>
    <s v="Josh Klausner"/>
    <s v="Steve Carell"/>
    <s v="United States"/>
    <n v="55000000"/>
    <n v="152263880"/>
    <n v="16415596.751359368"/>
    <n v="0.6387849830176402"/>
    <s v="Twentieth Century Fox"/>
    <n v="88"/>
  </r>
  <r>
    <s v="Leap Year"/>
    <x v="1"/>
    <x v="3"/>
    <n v="218.1"/>
    <x v="30"/>
    <s v="January 8, 2010 (United States)"/>
    <x v="16"/>
    <n v="99000"/>
    <s v="Anand Tucker"/>
    <s v="Deborah Kaplan"/>
    <s v="Amy Adams"/>
    <s v="United States"/>
    <n v="19000000"/>
    <n v="32686500"/>
    <n v="3523937.5432525952"/>
    <n v="0.41872026677680391"/>
    <s v="Universal Pictures"/>
    <n v="100"/>
  </r>
  <r>
    <s v="Four Lions"/>
    <x v="0"/>
    <x v="3"/>
    <n v="218.1"/>
    <x v="30"/>
    <s v="May 7, 2010 (United Kingdom)"/>
    <x v="4"/>
    <n v="74000"/>
    <s v="Christopher Morris"/>
    <s v="Christopher Morris"/>
    <s v="Will Adamsdale"/>
    <s v="United Kingdom"/>
    <m/>
    <n v="6149356"/>
    <n v="662963.19505684625"/>
    <n v="1"/>
    <s v="Film4"/>
    <n v="97"/>
  </r>
  <r>
    <s v="Little Fockers"/>
    <x v="8"/>
    <x v="3"/>
    <n v="218.1"/>
    <x v="30"/>
    <s v="December 22, 2010 (United States)"/>
    <x v="30"/>
    <n v="108000"/>
    <s v="Paul Weitz"/>
    <s v="John Hamburg"/>
    <s v="Ben Stiller"/>
    <s v="United States"/>
    <n v="100000000"/>
    <n v="310650585"/>
    <n v="33491296.385813151"/>
    <n v="0.67809492455969467"/>
    <s v="Universal Pictures"/>
    <n v="98"/>
  </r>
  <r>
    <s v="The Runaways"/>
    <x v="0"/>
    <x v="5"/>
    <n v="218.1"/>
    <x v="30"/>
    <s v="April 8, 2010 (Malaysia)"/>
    <x v="16"/>
    <n v="47000"/>
    <s v="Floria Sigismondi"/>
    <s v="Floria Sigismondi"/>
    <s v="Kristen Stewart"/>
    <s v="United States"/>
    <n v="10000000"/>
    <n v="4681651"/>
    <n v="504729.65056846268"/>
    <n v="-1.1359986039113126"/>
    <s v="River Road Entertainment"/>
    <n v="106"/>
  </r>
  <r>
    <s v="The Sorcerer's Apprentice"/>
    <x v="1"/>
    <x v="2"/>
    <n v="218.1"/>
    <x v="30"/>
    <s v="July 14, 2010 (United States)"/>
    <x v="10"/>
    <n v="156000"/>
    <s v="Jon Turteltaub"/>
    <s v="Lawrence Konner"/>
    <s v="Nicolas Cage"/>
    <s v="United States"/>
    <n v="150000000"/>
    <n v="215283742"/>
    <n v="23209779.599703413"/>
    <n v="0.30324510988851167"/>
    <s v="Walt Disney Pictures"/>
    <n v="109"/>
  </r>
  <r>
    <s v="MacGruber"/>
    <x v="0"/>
    <x v="2"/>
    <n v="218.1"/>
    <x v="30"/>
    <s v="May 21, 2010 (United States)"/>
    <x v="30"/>
    <n v="43000"/>
    <s v="Jorma Taccone"/>
    <s v="Will Forte"/>
    <s v="Will Forte"/>
    <s v="United States"/>
    <n v="10000000"/>
    <n v="9322895"/>
    <n v="1005103.0150766189"/>
    <n v="-7.2628191135907891E-2"/>
    <s v="Broadway Video"/>
    <n v="90"/>
  </r>
  <r>
    <s v="Frozen"/>
    <x v="0"/>
    <x v="1"/>
    <n v="218.1"/>
    <x v="30"/>
    <s v="March 25, 2010 (Kazakhstan)"/>
    <x v="10"/>
    <n v="70000"/>
    <s v="Adam Green"/>
    <s v="Adam Green"/>
    <s v="Shawn Ashmore"/>
    <s v="United States"/>
    <m/>
    <n v="3843774"/>
    <n v="414397.97795353434"/>
    <n v="1"/>
    <s v="A Bigger Boat"/>
    <n v="93"/>
  </r>
  <r>
    <s v="Beyond the Black Rainbow"/>
    <x v="0"/>
    <x v="4"/>
    <n v="218.1"/>
    <x v="30"/>
    <s v="April 22, 2011 (United States)"/>
    <x v="22"/>
    <n v="14000"/>
    <s v="Panos Cosmatos"/>
    <s v="Panos Cosmatos"/>
    <s v="Eva Bourne"/>
    <s v="Canada"/>
    <m/>
    <n v="56491"/>
    <n v="6090.3050420168065"/>
    <n v="1"/>
    <s v="Chromewood Productions"/>
    <n v="110"/>
  </r>
  <r>
    <s v="The Ghost Writer"/>
    <x v="8"/>
    <x v="6"/>
    <n v="218.1"/>
    <x v="30"/>
    <s v="March 19, 2010 (United States)"/>
    <x v="13"/>
    <n v="159000"/>
    <s v="Roman Polanski"/>
    <s v="Robert Harris"/>
    <s v="Ewan McGregor"/>
    <s v="France"/>
    <n v="45000000"/>
    <n v="60331447"/>
    <n v="6504344.3354918435"/>
    <n v="0.2541203263366118"/>
    <s v="R.P. Productions"/>
    <n v="128"/>
  </r>
  <r>
    <s v="Skyline"/>
    <x v="8"/>
    <x v="2"/>
    <n v="218.1"/>
    <x v="30"/>
    <s v="November 12, 2010 (United States)"/>
    <x v="44"/>
    <n v="88000"/>
    <s v="Colin Strause"/>
    <s v="Joshua Cordes"/>
    <s v="Eric Balfour"/>
    <s v="United States"/>
    <n v="10000000"/>
    <n v="66984887"/>
    <n v="7221652.9187839841"/>
    <n v="0.85071259431996948"/>
    <s v="Rogue Pictures"/>
    <n v="92"/>
  </r>
  <r>
    <s v="Uncle Boonmee Who Can Recall His Past Lives"/>
    <x v="4"/>
    <x v="0"/>
    <n v="218.1"/>
    <x v="30"/>
    <s v="September 1, 2010 (France)"/>
    <x v="17"/>
    <n v="15000"/>
    <s v="Apichatpong Weerasethakul"/>
    <s v="Phra Sripariyattiweti"/>
    <s v="Thanapat Saisaymar"/>
    <s v="Thailand"/>
    <m/>
    <n v="1214424"/>
    <n v="130927.27355412753"/>
    <n v="1"/>
    <s v="Kick the Machine"/>
    <n v="114"/>
  </r>
  <r>
    <s v="Edge of Darkness"/>
    <x v="0"/>
    <x v="2"/>
    <n v="218.1"/>
    <x v="30"/>
    <s v="January 29, 2010 (United States)"/>
    <x v="14"/>
    <n v="91000"/>
    <s v="Martin Campbell"/>
    <s v="William Monahan"/>
    <s v="Mel Gibson"/>
    <s v="United Kingdom"/>
    <n v="80000000"/>
    <n v="81126522"/>
    <n v="8746265.1745921895"/>
    <n v="1.3885989097375578E-2"/>
    <s v="Warner Bros."/>
    <n v="117"/>
  </r>
  <r>
    <s v="The Man from Nowhere"/>
    <x v="0"/>
    <x v="2"/>
    <n v="218.1"/>
    <x v="30"/>
    <s v="August 5, 2010 (South Korea)"/>
    <x v="40"/>
    <n v="65000"/>
    <s v="Jeong-beom Lee"/>
    <s v="Jeong-beom Lee"/>
    <s v="Won Bin"/>
    <s v="South Korea"/>
    <m/>
    <n v="44723232"/>
    <n v="4821619.8216510136"/>
    <n v="1"/>
    <s v="Cinema Service"/>
    <n v="119"/>
  </r>
  <r>
    <s v="Ramona and Beezus"/>
    <x v="2"/>
    <x v="3"/>
    <n v="218.1"/>
    <x v="30"/>
    <s v="July 23, 2010 (United States)"/>
    <x v="16"/>
    <n v="18000"/>
    <s v="Elizabeth Allen Rosenbaum"/>
    <s v="Laurie Craig"/>
    <s v="Joey King"/>
    <s v="United States"/>
    <n v="15000000"/>
    <n v="27293743"/>
    <n v="2942543.4247652004"/>
    <n v="0.45042349083451105"/>
    <s v="Fox 2000 Pictures"/>
    <n v="103"/>
  </r>
  <r>
    <s v="Trollhunter"/>
    <x v="8"/>
    <x v="0"/>
    <n v="218.1"/>
    <x v="30"/>
    <s v="October 29, 2010 (Norway)"/>
    <x v="9"/>
    <n v="71000"/>
    <s v="AndrÃ© Ã˜vredal"/>
    <s v="AndrÃ© Ã˜vredal"/>
    <s v="Otto Jespersen"/>
    <s v="Norway"/>
    <m/>
    <n v="5341098"/>
    <n v="575824.75224913494"/>
    <n v="1"/>
    <s v="Filmkameratene A/S"/>
    <n v="103"/>
  </r>
  <r>
    <s v="Valentine's Day"/>
    <x v="8"/>
    <x v="3"/>
    <n v="218.1"/>
    <x v="30"/>
    <s v="February 12, 2010 (United States)"/>
    <x v="46"/>
    <n v="116000"/>
    <s v="Garry Marshall"/>
    <s v="Katherine Fugate"/>
    <s v="Julia Roberts"/>
    <s v="United States"/>
    <n v="52000000"/>
    <n v="216485654"/>
    <n v="23339357.952249136"/>
    <n v="0.75979932600984268"/>
    <s v="New Line Cinema"/>
    <n v="125"/>
  </r>
  <r>
    <s v="Letters to Juliet"/>
    <x v="1"/>
    <x v="1"/>
    <n v="218.1"/>
    <x v="30"/>
    <s v="May 14, 2010 (United States)"/>
    <x v="16"/>
    <n v="95000"/>
    <s v="Gary Winick"/>
    <s v="Jose Rivera"/>
    <s v="Amanda Seyfried"/>
    <s v="United States"/>
    <n v="30000000"/>
    <n v="79628830"/>
    <n v="8584798.7261492833"/>
    <n v="0.62325203070295021"/>
    <s v="Summit Entertainment"/>
    <n v="105"/>
  </r>
  <r>
    <s v="Dear John"/>
    <x v="8"/>
    <x v="0"/>
    <n v="218.1"/>
    <x v="30"/>
    <s v="February 5, 2010 (United States)"/>
    <x v="21"/>
    <n v="142000"/>
    <s v="Lasse HallstrÃ¶m"/>
    <s v="Jamie Linden"/>
    <s v="Channing Tatum"/>
    <s v="United States"/>
    <n v="25000000"/>
    <n v="114984666"/>
    <n v="12396517.871774593"/>
    <n v="0.78257970501910223"/>
    <s v="Screen Gems"/>
    <n v="108"/>
  </r>
  <r>
    <s v="Get Him to the Greek"/>
    <x v="0"/>
    <x v="3"/>
    <n v="218.1"/>
    <x v="30"/>
    <s v="June 4, 2010 (United States)"/>
    <x v="21"/>
    <n v="172000"/>
    <s v="Nicholas Stoller"/>
    <s v="Nicholas Stoller"/>
    <s v="Jonah Hill"/>
    <s v="United States"/>
    <n v="40000000"/>
    <n v="91720255"/>
    <n v="9888377.466880871"/>
    <n v="0.56389131277491544"/>
    <s v="Universal Pictures"/>
    <n v="109"/>
  </r>
  <r>
    <s v="Dinner for Schmucks"/>
    <x v="8"/>
    <x v="3"/>
    <n v="218.1"/>
    <x v="30"/>
    <s v="July 30, 2010 (United States)"/>
    <x v="23"/>
    <n v="103000"/>
    <s v="Jay Roach"/>
    <s v="David Guion"/>
    <s v="Steve Carell"/>
    <s v="United States"/>
    <n v="69000000"/>
    <n v="86855739"/>
    <n v="9363933.1072170045"/>
    <n v="0.20557926517670871"/>
    <s v="Paramount Pictures"/>
    <n v="114"/>
  </r>
  <r>
    <s v="How Do You Know"/>
    <x v="8"/>
    <x v="3"/>
    <n v="218.1"/>
    <x v="30"/>
    <s v="December 17, 2010 (United States)"/>
    <x v="20"/>
    <n v="48000"/>
    <s v="James L. Brooks"/>
    <s v="James L. Brooks"/>
    <s v="Reese Witherspoon"/>
    <s v="United States"/>
    <n v="120000000"/>
    <n v="48668907"/>
    <n v="5247003.7650519032"/>
    <n v="-1.465639920781455"/>
    <s v="Columbia Pictures"/>
    <n v="121"/>
  </r>
  <r>
    <s v="The Secret World of Arrietty"/>
    <x v="2"/>
    <x v="10"/>
    <n v="218.1"/>
    <x v="30"/>
    <s v="February 17, 2012 (United States)"/>
    <x v="37"/>
    <n v="85000"/>
    <s v="Hiromasa Yonebayashi"/>
    <s v="Mary Norton"/>
    <s v="Amy Poehler"/>
    <s v="Japan"/>
    <n v="23000000"/>
    <n v="149411550"/>
    <n v="16108086.532377657"/>
    <n v="0.84606277091697391"/>
    <s v="Studio Ghibli"/>
    <n v="94"/>
  </r>
  <r>
    <s v="Gulliver's Travels"/>
    <x v="1"/>
    <x v="1"/>
    <n v="218.1"/>
    <x v="30"/>
    <s v="December 25, 2010 (United States)"/>
    <x v="38"/>
    <n v="67000"/>
    <s v="Rob Letterman"/>
    <s v="Joe Stillman"/>
    <s v="Jack Black"/>
    <s v="United States"/>
    <n v="112000000"/>
    <n v="237382724"/>
    <n v="25592274.890954029"/>
    <n v="0.52818807488282082"/>
    <s v="Twentieth Century Fox"/>
    <n v="85"/>
  </r>
  <r>
    <s v="Submarine"/>
    <x v="0"/>
    <x v="3"/>
    <n v="218.1"/>
    <x v="30"/>
    <s v="March 18, 2011 (United Kingdom)"/>
    <x v="4"/>
    <n v="87000"/>
    <s v="Richard Ayoade"/>
    <s v="Richard Ayoade"/>
    <s v="Craig Roberts"/>
    <s v="United Kingdom"/>
    <m/>
    <n v="3875173"/>
    <n v="417783.1098863075"/>
    <n v="1"/>
    <s v="The Weinstein Company"/>
    <n v="97"/>
  </r>
  <r>
    <s v="Tooth Fairy"/>
    <x v="1"/>
    <x v="3"/>
    <n v="218.1"/>
    <x v="30"/>
    <s v="January 22, 2010 (United States)"/>
    <x v="18"/>
    <n v="44000"/>
    <s v="Michael Lembeck"/>
    <s v="Lowell Ganz"/>
    <s v="Dwayne Johnson"/>
    <s v="United States"/>
    <n v="48000000"/>
    <n v="112462508"/>
    <n v="12124603.556500247"/>
    <n v="0.57319109404887181"/>
    <s v="Twentieth Century Fox"/>
    <n v="101"/>
  </r>
  <r>
    <s v="The Switch"/>
    <x v="8"/>
    <x v="3"/>
    <n v="218.1"/>
    <x v="30"/>
    <s v="August 20, 2010 (United States)"/>
    <x v="10"/>
    <n v="100000"/>
    <s v="Josh Gordon"/>
    <s v="Jeffrey Eugenides"/>
    <s v="Jennifer Aniston"/>
    <s v="United States"/>
    <n v="19000000"/>
    <n v="49843011"/>
    <n v="5373584.1320316363"/>
    <n v="0.61880312567794105"/>
    <s v="Mandate Pictures"/>
    <n v="101"/>
  </r>
  <r>
    <s v="Step Up"/>
    <x v="8"/>
    <x v="0"/>
    <n v="218.1"/>
    <x v="30"/>
    <s v="August 6, 2010 (United States)"/>
    <x v="19"/>
    <n v="56000"/>
    <s v="Jon M. Chu"/>
    <s v="Amy Andelson"/>
    <s v="Sharni Vinson"/>
    <s v="United States"/>
    <n v="30000000"/>
    <n v="159291809"/>
    <n v="17173279.062234305"/>
    <n v="0.81166639899230475"/>
    <s v="Summit Entertainment"/>
    <n v="107"/>
  </r>
  <r>
    <s v="The Way"/>
    <x v="8"/>
    <x v="3"/>
    <n v="218.1"/>
    <x v="30"/>
    <s v="November 19, 2010 (Spain)"/>
    <x v="34"/>
    <n v="31000"/>
    <s v="Emilio Estevez"/>
    <s v="Emilio Estevez"/>
    <s v="Martin Sheen"/>
    <s v="Spain"/>
    <m/>
    <n v="13348704"/>
    <n v="1439126.2196737519"/>
    <n v="1"/>
    <s v="Filmax Entertainment"/>
    <n v="123"/>
  </r>
  <r>
    <s v="Elektra Luxx"/>
    <x v="0"/>
    <x v="3"/>
    <n v="218.1"/>
    <x v="30"/>
    <s v="March 14, 2010 (United States)"/>
    <x v="27"/>
    <n v="7000"/>
    <s v="Sebastian Gutierrez"/>
    <s v="Sebastian Gutierrez"/>
    <s v="Joseph Gordon-Levitt"/>
    <s v="United States"/>
    <m/>
    <n v="11514"/>
    <n v="1241.3264458724666"/>
    <n v="1"/>
    <s v="Gato Negro Films"/>
    <n v="100"/>
  </r>
  <r>
    <s v="Black Death"/>
    <x v="0"/>
    <x v="2"/>
    <n v="218.1"/>
    <x v="30"/>
    <s v="June 11, 2010 (United Kingdom)"/>
    <x v="5"/>
    <n v="45000"/>
    <s v="Christopher Smith"/>
    <s v="Dario Poloni"/>
    <s v="Eddie Redmayne"/>
    <s v="Germany"/>
    <m/>
    <n v="382879"/>
    <n v="41278.255017301039"/>
    <n v="1"/>
    <s v="Egoli Tossell Pictures"/>
    <n v="102"/>
  </r>
  <r>
    <s v="Certified Copy"/>
    <x v="4"/>
    <x v="0"/>
    <n v="218.1"/>
    <x v="30"/>
    <s v="March 25, 2011 (United States)"/>
    <x v="4"/>
    <n v="22000"/>
    <s v="Abbas Kiarostami"/>
    <s v="Abbas Kiarostami"/>
    <s v="Juliette Binoche"/>
    <s v="France"/>
    <m/>
    <n v="7736632"/>
    <n v="834087.71092436975"/>
    <n v="1"/>
    <s v="MK2 Productions"/>
    <n v="106"/>
  </r>
  <r>
    <s v="Wall Street: Money Never Sleeps"/>
    <x v="8"/>
    <x v="0"/>
    <n v="218.1"/>
    <x v="30"/>
    <s v="September 24, 2010 (United States)"/>
    <x v="19"/>
    <n v="100000"/>
    <s v="Oliver Stone"/>
    <s v="Allan Loeb"/>
    <s v="Shia LaBeouf"/>
    <s v="United States"/>
    <n v="70000000"/>
    <n v="134748021"/>
    <n v="14527208.788976768"/>
    <n v="0.48051185107943067"/>
    <s v="Twentieth Century Fox"/>
    <n v="133"/>
  </r>
  <r>
    <s v="The Last Song"/>
    <x v="1"/>
    <x v="0"/>
    <n v="218.1"/>
    <x v="30"/>
    <s v="March 31, 2010 (United States)"/>
    <x v="22"/>
    <n v="83000"/>
    <s v="Julie Anne Robinson"/>
    <s v="Nicholas Sparks"/>
    <s v="Miley Cyrus"/>
    <s v="United States"/>
    <n v="20000000"/>
    <n v="89137047"/>
    <n v="9609881.3399406821"/>
    <n v="0.77562640144450823"/>
    <s v="Touchstone Pictures"/>
    <n v="107"/>
  </r>
  <r>
    <s v="Cop Out"/>
    <x v="0"/>
    <x v="2"/>
    <n v="218.1"/>
    <x v="30"/>
    <s v="February 26, 2010 (United States)"/>
    <x v="41"/>
    <n v="86000"/>
    <s v="Kevin Smith"/>
    <s v="Robb Cullen"/>
    <s v="Bruce Willis"/>
    <s v="United States"/>
    <n v="30000000"/>
    <n v="55611001"/>
    <n v="5995432.1888779039"/>
    <n v="0.46053839239469901"/>
    <s v="Warner Bros."/>
    <n v="107"/>
  </r>
  <r>
    <s v="Rubber"/>
    <x v="0"/>
    <x v="3"/>
    <n v="218.1"/>
    <x v="30"/>
    <s v="November 10, 2010 (France)"/>
    <x v="1"/>
    <n v="35000"/>
    <s v="Quentin Dupieux"/>
    <s v="Quentin Dupieux"/>
    <s v="Stephen Spinella"/>
    <s v="France"/>
    <n v="500000"/>
    <n v="101729"/>
    <n v="10967.422095897182"/>
    <n v="-3.9150193160259121"/>
    <s v="Realitism Films"/>
    <n v="82"/>
  </r>
  <r>
    <s v="Biutiful"/>
    <x v="0"/>
    <x v="0"/>
    <n v="218.1"/>
    <x v="30"/>
    <s v="February 4, 2011 (United States)"/>
    <x v="24"/>
    <n v="88000"/>
    <s v="Alejandro G. IÃ±Ã¡rritu"/>
    <s v="Alejandro G. IÃ±Ã¡rritu"/>
    <s v="Javier Bardem"/>
    <s v="Mexico"/>
    <m/>
    <n v="25147786"/>
    <n v="2711187.4081067722"/>
    <n v="1"/>
    <s v="Menageatroz"/>
    <n v="148"/>
  </r>
  <r>
    <s v="You Again"/>
    <x v="1"/>
    <x v="3"/>
    <n v="218.1"/>
    <x v="30"/>
    <s v="September 24, 2010 (United States)"/>
    <x v="1"/>
    <n v="50000"/>
    <s v="Andy Fickman"/>
    <s v="Moe Jelline"/>
    <s v="Kristen Bell"/>
    <s v="United States"/>
    <n v="20000000"/>
    <n v="32054369"/>
    <n v="3455787.3845279287"/>
    <n v="0.37606009339943641"/>
    <s v="Touchstone Pictures"/>
    <n v="105"/>
  </r>
  <r>
    <s v="The Bounty Hunter"/>
    <x v="8"/>
    <x v="2"/>
    <n v="218.1"/>
    <x v="30"/>
    <s v="March 19, 2010 (United States)"/>
    <x v="41"/>
    <n v="123000"/>
    <s v="Andy Tennant"/>
    <s v="Sarah Thorp"/>
    <s v="Jennifer Aniston"/>
    <s v="United States"/>
    <n v="40000000"/>
    <n v="136333522"/>
    <n v="14698141.94176965"/>
    <n v="0.70660187301550093"/>
    <s v="Columbia Pictures"/>
    <n v="110"/>
  </r>
  <r>
    <s v="From Paris with Love"/>
    <x v="0"/>
    <x v="2"/>
    <n v="218.1"/>
    <x v="30"/>
    <s v="February 5, 2010 (United States)"/>
    <x v="5"/>
    <n v="114000"/>
    <s v="Pierre Morel"/>
    <s v="Adi Hasak"/>
    <s v="John Travolta"/>
    <s v="France"/>
    <n v="52000000"/>
    <n v="52844496"/>
    <n v="5697174.7788433023"/>
    <n v="1.5980774989319605E-2"/>
    <s v="EuropaCorp"/>
    <n v="92"/>
  </r>
  <r>
    <s v="13 Assassins"/>
    <x v="0"/>
    <x v="2"/>
    <n v="218.1"/>
    <x v="30"/>
    <s v="September 25, 2010 (Japan)"/>
    <x v="37"/>
    <n v="63000"/>
    <s v="Takashi Miike"/>
    <s v="Kaneo Ikegami"/>
    <s v="KÃ´ji Yakusho"/>
    <s v="Japan"/>
    <n v="6000000"/>
    <n v="18689058"/>
    <n v="2014870.7611468118"/>
    <n v="0.67895653167751957"/>
    <s v="Sedic International"/>
    <n v="141"/>
  </r>
  <r>
    <s v="Nanny McPhee Returns"/>
    <x v="1"/>
    <x v="3"/>
    <n v="218.1"/>
    <x v="30"/>
    <s v="August 20, 2010 (United States)"/>
    <x v="10"/>
    <n v="30000"/>
    <s v="Susanna White"/>
    <s v="Emma Thompson"/>
    <s v="Emma Thompson"/>
    <s v="United Kingdom"/>
    <n v="35000000"/>
    <n v="93251121"/>
    <n v="10053420.410331191"/>
    <n v="0.62466939137385813"/>
    <s v="Universal Pictures"/>
    <n v="109"/>
  </r>
  <r>
    <s v="All Good Things"/>
    <x v="0"/>
    <x v="6"/>
    <n v="218.1"/>
    <x v="30"/>
    <s v="December 3, 2010 (Canada)"/>
    <x v="21"/>
    <n v="54000"/>
    <s v="Andrew Jarecki"/>
    <s v="Marcus Hinchey"/>
    <s v="Ryan Gosling"/>
    <s v="United States"/>
    <m/>
    <n v="1754389"/>
    <n v="189140.99896193773"/>
    <n v="1"/>
    <s v="Groundswell Productions"/>
    <n v="101"/>
  </r>
  <r>
    <s v="Wild Target"/>
    <x v="8"/>
    <x v="2"/>
    <n v="218.1"/>
    <x v="30"/>
    <s v="June 18, 2010 (United Kingdom)"/>
    <x v="8"/>
    <n v="37000"/>
    <s v="Jonathan Lynn"/>
    <s v="Lucinda Coxon"/>
    <s v="Bill Nighy"/>
    <s v="United Kingdom"/>
    <n v="8000000"/>
    <n v="3494154"/>
    <n v="376705.38180919428"/>
    <n v="-1.2895384691115503"/>
    <s v="Magic Light Pictures"/>
    <n v="98"/>
  </r>
  <r>
    <s v="When in Rome"/>
    <x v="8"/>
    <x v="3"/>
    <n v="218.1"/>
    <x v="30"/>
    <s v="January 29, 2010 (United States)"/>
    <x v="41"/>
    <n v="60000"/>
    <s v="Mark Steven Johnson"/>
    <s v="David Diamond"/>
    <s v="Kristen Bell"/>
    <s v="United States"/>
    <n v="55000000"/>
    <n v="43053376"/>
    <n v="4641592.3408798818"/>
    <n v="-0.27748402355253166"/>
    <s v="Touchstone Pictures"/>
    <n v="91"/>
  </r>
  <r>
    <s v="Going the Distance"/>
    <x v="0"/>
    <x v="3"/>
    <n v="218.1"/>
    <x v="30"/>
    <s v="September 3, 2010 (United States)"/>
    <x v="21"/>
    <n v="57000"/>
    <s v="Nanette Burstein"/>
    <s v="Geoff LaTulippe"/>
    <s v="Drew Barrymore"/>
    <s v="United States"/>
    <n v="32000000"/>
    <n v="42059111"/>
    <n v="4534400.4493821058"/>
    <n v="0.23916603943435705"/>
    <s v="New Line Cinema"/>
    <n v="102"/>
  </r>
  <r>
    <s v="Somewhere"/>
    <x v="0"/>
    <x v="3"/>
    <n v="218.1"/>
    <x v="30"/>
    <s v="January 21, 2011 (United States)"/>
    <x v="21"/>
    <n v="44000"/>
    <s v="Sofia Coppola"/>
    <s v="Sofia Coppola"/>
    <s v="Stephen Dorff"/>
    <s v="United States"/>
    <n v="7000000"/>
    <n v="14788642"/>
    <n v="1594366.1988136431"/>
    <n v="0.52666377345533144"/>
    <s v="Focus Features"/>
    <n v="97"/>
  </r>
  <r>
    <s v="Secretariat"/>
    <x v="1"/>
    <x v="5"/>
    <n v="218.1"/>
    <x v="30"/>
    <s v="October 8, 2010 (United States)"/>
    <x v="13"/>
    <n v="27000"/>
    <s v="Randall Wallace"/>
    <s v="Mike Rich"/>
    <s v="Diane Lane"/>
    <s v="United States"/>
    <n v="35000000"/>
    <n v="60321861"/>
    <n v="6503310.8670785967"/>
    <n v="0.41977917425326117"/>
    <s v="Walt Disney Pictures"/>
    <n v="123"/>
  </r>
  <r>
    <s v="Ip Man 2"/>
    <x v="0"/>
    <x v="2"/>
    <n v="218.1"/>
    <x v="30"/>
    <s v="April 29, 2010 (China)"/>
    <x v="24"/>
    <n v="100000"/>
    <s v="Wilson Yip"/>
    <s v="Tai-lee Chan"/>
    <s v="Donnie Yen"/>
    <s v="Hong Kong"/>
    <m/>
    <n v="15089448"/>
    <n v="1626796.1486900642"/>
    <n v="1"/>
    <s v="Golden Harvest Company"/>
    <n v="108"/>
  </r>
  <r>
    <s v="Death at a Funeral"/>
    <x v="0"/>
    <x v="3"/>
    <n v="218.1"/>
    <x v="30"/>
    <s v="April 16, 2010 (United States)"/>
    <x v="46"/>
    <n v="48000"/>
    <s v="Neil LaBute"/>
    <s v="Dean Craig"/>
    <s v="Chris Rock"/>
    <s v="United States"/>
    <n v="21000000"/>
    <n v="49050886"/>
    <n v="5288184.9909045976"/>
    <n v="0.57187317676585903"/>
    <s v="Screen Gems"/>
    <n v="92"/>
  </r>
  <r>
    <s v="The Spy Next Door"/>
    <x v="1"/>
    <x v="2"/>
    <n v="218.1"/>
    <x v="30"/>
    <s v="January 15, 2010 (United States)"/>
    <x v="30"/>
    <n v="42000"/>
    <s v="Brian Levant"/>
    <s v="Jonathan Bernstein"/>
    <s v="Jackie Chan"/>
    <s v="United States"/>
    <n v="28000000"/>
    <n v="66166000"/>
    <n v="7133368.5615422642"/>
    <n v="0.57682193271468729"/>
    <s v="Relativity Media"/>
    <n v="94"/>
  </r>
  <r>
    <s v="Hereafter"/>
    <x v="8"/>
    <x v="0"/>
    <n v="218.1"/>
    <x v="30"/>
    <s v="October 22, 2010 (United States)"/>
    <x v="5"/>
    <n v="91000"/>
    <s v="Clint Eastwood"/>
    <s v="Peter Morgan"/>
    <s v="Matt Damon"/>
    <s v="United States"/>
    <n v="50000000"/>
    <n v="106956330"/>
    <n v="11530981.499258528"/>
    <n v="0.53251948715891806"/>
    <s v="Warner Bros."/>
    <n v="129"/>
  </r>
  <r>
    <s v="Repo Men"/>
    <x v="0"/>
    <x v="2"/>
    <n v="218.1"/>
    <x v="30"/>
    <s v="March 19, 2010 (United States)"/>
    <x v="21"/>
    <n v="103000"/>
    <s v="Miguel Sapochnik"/>
    <s v="Eric Garcia"/>
    <s v="Jude Law"/>
    <s v="United States"/>
    <n v="32000000"/>
    <n v="18409891"/>
    <n v="1984773.715818092"/>
    <n v="-0.73819605993321746"/>
    <s v="Universal Pictures"/>
    <n v="111"/>
  </r>
  <r>
    <s v="Vampires Suck"/>
    <x v="8"/>
    <x v="3"/>
    <n v="218.1"/>
    <x v="30"/>
    <s v="August 18, 2010 (United States)"/>
    <x v="39"/>
    <n v="47000"/>
    <s v="Jason Friedberg"/>
    <s v="Jason Friedberg"/>
    <s v="Jenn Proske"/>
    <s v="United States"/>
    <n v="20000000"/>
    <n v="80547866"/>
    <n v="8683880.1653979234"/>
    <n v="0.75170043611087101"/>
    <s v="New Regency Productions"/>
    <n v="82"/>
  </r>
  <r>
    <s v="I'm Still Here"/>
    <x v="0"/>
    <x v="3"/>
    <n v="218.1"/>
    <x v="30"/>
    <s v="September 16, 2010 (Australia)"/>
    <x v="19"/>
    <n v="22000"/>
    <s v="Casey Affleck"/>
    <s v="Casey Affleck"/>
    <s v="Joaquin Phoenix"/>
    <s v="United States"/>
    <m/>
    <n v="626396"/>
    <n v="67531.867325753832"/>
    <n v="1"/>
    <s v="They Are Going to Kill Us Productions"/>
    <n v="108"/>
  </r>
  <r>
    <s v="The Whistleblower"/>
    <x v="0"/>
    <x v="5"/>
    <n v="218.1"/>
    <x v="30"/>
    <s v="October 27, 2011 (Germany)"/>
    <x v="12"/>
    <n v="32000"/>
    <s v="Larysa Kondracki"/>
    <s v="Larysa Kondracki"/>
    <s v="Rachel Weisz"/>
    <s v="Canada"/>
    <m/>
    <n v="1870392"/>
    <n v="201647.30360850223"/>
    <n v="1"/>
    <s v="Samuel Goldwyn Films"/>
    <n v="112"/>
  </r>
  <r>
    <s v="Tamara Drewe"/>
    <x v="0"/>
    <x v="3"/>
    <n v="218.1"/>
    <x v="30"/>
    <s v="September 10, 2010 (United Kingdom)"/>
    <x v="19"/>
    <n v="21000"/>
    <s v="Stephen Frears"/>
    <s v="Posy Simmonds"/>
    <s v="Gemma Arterton"/>
    <s v="United Kingdom"/>
    <m/>
    <n v="12037973"/>
    <n v="1297816.0708353929"/>
    <n v="1"/>
    <s v="Ruby Films"/>
    <n v="107"/>
  </r>
  <r>
    <s v="Twelve"/>
    <x v="0"/>
    <x v="2"/>
    <n v="218.1"/>
    <x v="30"/>
    <s v="August 6, 2010 (United States)"/>
    <x v="41"/>
    <n v="12000"/>
    <s v="Joel Schumacher"/>
    <s v="Jordan Melamed"/>
    <s v="Chace Crawford"/>
    <s v="United States"/>
    <n v="5000000"/>
    <n v="2648195"/>
    <n v="285502.38729609491"/>
    <n v="-0.88807848364640818"/>
    <s v="Gaumont"/>
    <n v="93"/>
  </r>
  <r>
    <s v="The Housemaid"/>
    <x v="4"/>
    <x v="0"/>
    <n v="218.1"/>
    <x v="30"/>
    <s v="January 26, 2011 (United States)"/>
    <x v="5"/>
    <n v="9800"/>
    <s v="Sang-soo Im"/>
    <s v="Ki-young Kim"/>
    <s v="Jeon Do-yeon"/>
    <s v="South Korea"/>
    <m/>
    <n v="15038301"/>
    <n v="1621281.9812654473"/>
    <n v="1"/>
    <s v="Sidus FNH-Benex Cinema Fund 1"/>
    <n v="107"/>
  </r>
  <r>
    <s v="Beginners"/>
    <x v="0"/>
    <x v="3"/>
    <n v="218.1"/>
    <x v="30"/>
    <s v="June 9, 2011 (Germany)"/>
    <x v="13"/>
    <n v="89000"/>
    <s v="Mike Mills"/>
    <s v="Mike Mills"/>
    <s v="Ewan McGregor"/>
    <s v="United States"/>
    <n v="3200000"/>
    <n v="14311701"/>
    <n v="1542947.1023727139"/>
    <n v="0.77640673180637299"/>
    <s v="Olympus Pictures"/>
    <n v="105"/>
  </r>
  <r>
    <s v="Legend of the Guardians: the Owls of Ga'Hoole"/>
    <x v="1"/>
    <x v="10"/>
    <n v="218.1"/>
    <x v="30"/>
    <s v="September 24, 2010 (United States)"/>
    <x v="15"/>
    <n v="80000"/>
    <s v="Zack Snyder"/>
    <s v="John Orloff"/>
    <s v="Jim Sturgess"/>
    <s v="United States"/>
    <n v="80000000"/>
    <n v="140073390"/>
    <n v="15101337.794859121"/>
    <n v="0.42887082264518622"/>
    <s v="Warner Bros."/>
    <n v="97"/>
  </r>
  <r>
    <s v="Rabbit Hole"/>
    <x v="8"/>
    <x v="0"/>
    <n v="218.1"/>
    <x v="30"/>
    <s v="January 28, 2011 (United States)"/>
    <x v="9"/>
    <n v="48000"/>
    <s v="John Cameron Mitchell"/>
    <s v="David Lindsay-Abaire"/>
    <s v="Nicole Kidman"/>
    <s v="United States"/>
    <n v="5000000"/>
    <n v="5144717"/>
    <n v="554652.88072170049"/>
    <n v="2.8129244038107442E-2"/>
    <s v="Olympus Pictures"/>
    <n v="91"/>
  </r>
  <r>
    <s v="Meek's Cutoff"/>
    <x v="1"/>
    <x v="1"/>
    <n v="218.1"/>
    <x v="30"/>
    <s v="April 15, 2011 (United Kingdom)"/>
    <x v="14"/>
    <n v="13000"/>
    <s v="Kelly Reichardt"/>
    <s v="Jonathan Raymond"/>
    <s v="Michelle Williams"/>
    <s v="United States"/>
    <n v="2000000"/>
    <n v="1205257"/>
    <n v="129938.9776075136"/>
    <n v="-0.65939712443072307"/>
    <s v="Evenstar Films"/>
    <n v="104"/>
  </r>
  <r>
    <s v="Conviction"/>
    <x v="0"/>
    <x v="5"/>
    <n v="218.1"/>
    <x v="30"/>
    <s v="November 5, 2010 (United States)"/>
    <x v="13"/>
    <n v="43000"/>
    <s v="Tony Goldwyn"/>
    <s v="Pamela Gray"/>
    <s v="Hilary Swank"/>
    <s v="Switzerland"/>
    <n v="12500000"/>
    <n v="11104555"/>
    <n v="1197184.1055363321"/>
    <n v="-0.12566419816012439"/>
    <s v="Omega Entertainment"/>
    <n v="107"/>
  </r>
  <r>
    <s v="Trust"/>
    <x v="0"/>
    <x v="6"/>
    <n v="218.1"/>
    <x v="30"/>
    <s v="April 28, 2011 (Israel)"/>
    <x v="15"/>
    <n v="42000"/>
    <s v="David Schwimmer"/>
    <s v="Andy Bellin"/>
    <s v="Clive Owen"/>
    <s v="United States"/>
    <n v="4000000"/>
    <n v="595802"/>
    <n v="64233.52259021256"/>
    <n v="-5.7136397662310632"/>
    <s v="Millennium Films"/>
    <n v="106"/>
  </r>
  <r>
    <s v="My Name Is Khan"/>
    <x v="8"/>
    <x v="0"/>
    <n v="218.1"/>
    <x v="30"/>
    <s v="February 12, 2010 (United States)"/>
    <x v="45"/>
    <n v="101000"/>
    <s v="Karan Johar"/>
    <s v="Shibani Bathija"/>
    <s v="Shah Rukh Khan"/>
    <s v="India"/>
    <n v="12000000"/>
    <n v="42345360"/>
    <n v="4565261.0064260997"/>
    <n v="0.7166159409200914"/>
    <s v="Dharma Productions"/>
    <n v="165"/>
  </r>
  <r>
    <s v="Last Night"/>
    <x v="0"/>
    <x v="0"/>
    <n v="218.1"/>
    <x v="30"/>
    <s v="February 16, 2011 (France)"/>
    <x v="14"/>
    <n v="47000"/>
    <s v="Massy Tadjedin"/>
    <s v="Massy Tadjedin"/>
    <s v="Keira Knightley"/>
    <s v="United States"/>
    <m/>
    <n v="11042068"/>
    <n v="1190447.3706376669"/>
    <n v="1"/>
    <s v="Gaumont"/>
    <n v="93"/>
  </r>
  <r>
    <s v="The Company Men"/>
    <x v="0"/>
    <x v="0"/>
    <n v="218.1"/>
    <x v="30"/>
    <s v="February 11, 2011 (United States)"/>
    <x v="17"/>
    <n v="44000"/>
    <s v="John Wells"/>
    <s v="John Wells"/>
    <s v="Ben Affleck"/>
    <s v="United States"/>
    <n v="15000000"/>
    <n v="8087000"/>
    <n v="871860.94908551662"/>
    <n v="-0.85482873747990606"/>
    <s v="The Weinstein Company"/>
    <n v="104"/>
  </r>
  <r>
    <s v="Cyrus"/>
    <x v="0"/>
    <x v="3"/>
    <n v="218.1"/>
    <x v="30"/>
    <s v="July 16, 2010 (United States)"/>
    <x v="21"/>
    <n v="34000"/>
    <s v="Jay Duplass"/>
    <s v="Mark Duplass"/>
    <s v="John C. Reilly"/>
    <s v="United States"/>
    <n v="7000000"/>
    <n v="9933873"/>
    <n v="1070972.6650024715"/>
    <n v="0.29534029678052054"/>
    <s v="Dune Entertainment III"/>
    <n v="91"/>
  </r>
  <r>
    <s v="Paranormal Activity 2"/>
    <x v="0"/>
    <x v="4"/>
    <n v="218.1"/>
    <x v="30"/>
    <s v="October 22, 2010 (United States)"/>
    <x v="46"/>
    <n v="100000"/>
    <s v="Tod Williams"/>
    <s v="Michael R. Perry"/>
    <s v="Katie Featherston"/>
    <s v="United States"/>
    <n v="3000000"/>
    <n v="177512032"/>
    <n v="19137604.636282749"/>
    <n v="0.98309973714908516"/>
    <s v="Paramount Pictures"/>
    <n v="91"/>
  </r>
  <r>
    <s v="The Killer Inside Me"/>
    <x v="0"/>
    <x v="6"/>
    <n v="218.1"/>
    <x v="30"/>
    <s v="June 8, 2010 (United Kingdom)"/>
    <x v="10"/>
    <n v="33000"/>
    <s v="Michael Winterbottom"/>
    <s v="John Curran"/>
    <s v="Casey Affleck"/>
    <s v="United Kingdom"/>
    <n v="13000000"/>
    <n v="4052191"/>
    <n v="436867.45284231339"/>
    <n v="-2.2081409785471613"/>
    <s v="Hero Entertainment"/>
    <n v="109"/>
  </r>
  <r>
    <s v="The Extra Man"/>
    <x v="0"/>
    <x v="3"/>
    <n v="218.1"/>
    <x v="30"/>
    <s v="January 27, 2011 (Greece)"/>
    <x v="1"/>
    <n v="4800"/>
    <s v="Shari Springer Berman"/>
    <s v="Robert Pulcini"/>
    <s v="Kevin Kline"/>
    <s v="France"/>
    <n v="7000000"/>
    <n v="649626"/>
    <n v="70036.297874443902"/>
    <n v="-9.7754307863293644"/>
    <s v="3 Arts Entertainment"/>
    <n v="108"/>
  </r>
  <r>
    <s v="Greenberg"/>
    <x v="0"/>
    <x v="3"/>
    <n v="218.1"/>
    <x v="30"/>
    <s v="March 26, 2010 (United States)"/>
    <x v="10"/>
    <n v="37000"/>
    <s v="Noah Baumbach"/>
    <s v="Jennifer Jason Leigh"/>
    <s v="Ben Stiller"/>
    <s v="United States"/>
    <m/>
    <n v="6344112"/>
    <n v="683959.87503707362"/>
    <n v="1"/>
    <s v="Scott Rudin Productions"/>
    <n v="107"/>
  </r>
  <r>
    <s v="Stone"/>
    <x v="0"/>
    <x v="0"/>
    <n v="218.1"/>
    <x v="30"/>
    <s v="October 22, 2010 (United States)"/>
    <x v="20"/>
    <n v="41000"/>
    <s v="John Curran"/>
    <s v="Angus MacLachlan"/>
    <s v="Edward Norton"/>
    <s v="United States"/>
    <n v="22000000"/>
    <n v="10300416"/>
    <n v="1110489.7328719723"/>
    <n v="-1.1358360672034993"/>
    <s v="Millennium Films"/>
    <n v="105"/>
  </r>
  <r>
    <s v="Why Did I Get Married Too?"/>
    <x v="8"/>
    <x v="3"/>
    <n v="218.1"/>
    <x v="30"/>
    <s v="April 2, 2010 (United States)"/>
    <x v="32"/>
    <n v="9200"/>
    <s v="Tyler Perry"/>
    <s v="Tyler Perry"/>
    <s v="Janet Jackson"/>
    <s v="United States"/>
    <n v="20000000"/>
    <n v="60673972"/>
    <n v="6541272.0183885321"/>
    <n v="0.67036936365398991"/>
    <s v="Lionsgate"/>
    <n v="121"/>
  </r>
  <r>
    <s v="The Last Exorcism"/>
    <x v="8"/>
    <x v="4"/>
    <n v="218.1"/>
    <x v="30"/>
    <s v="August 27, 2010 (United States)"/>
    <x v="46"/>
    <n v="49000"/>
    <s v="Daniel Stamm"/>
    <s v="Huck Botko"/>
    <s v="Patrick Fabian"/>
    <s v="France"/>
    <n v="1800000"/>
    <n v="69432527"/>
    <n v="7485533.4348492343"/>
    <n v="0.97407555107421051"/>
    <s v="Strike Entertainment"/>
    <n v="87"/>
  </r>
  <r>
    <s v="Dirty Girl"/>
    <x v="0"/>
    <x v="3"/>
    <n v="218.1"/>
    <x v="30"/>
    <s v="July 7, 2011 (Thailand)"/>
    <x v="5"/>
    <n v="10000"/>
    <s v="Abe Sylvia"/>
    <s v="Abe Sylvia"/>
    <s v="Juno Temple"/>
    <s v="United States"/>
    <n v="4000000"/>
    <n v="143485"/>
    <n v="15469.14409293129"/>
    <n v="-26.877478482071297"/>
    <s v="The Weinstein Company"/>
    <n v="90"/>
  </r>
  <r>
    <s v="London Boulevard"/>
    <x v="0"/>
    <x v="6"/>
    <n v="218.1"/>
    <x v="30"/>
    <s v="November 26, 2010 (United Kingdom)"/>
    <x v="19"/>
    <n v="47000"/>
    <s v="William Monahan"/>
    <s v="William Monahan"/>
    <s v="Colin Farrell"/>
    <s v="United States"/>
    <n v="25000000"/>
    <n v="8307227"/>
    <n v="895603.66223430552"/>
    <n v="-2.0094278150819762"/>
    <s v="GK Films"/>
    <n v="103"/>
  </r>
  <r>
    <s v="Fair Game"/>
    <x v="8"/>
    <x v="5"/>
    <n v="218.1"/>
    <x v="30"/>
    <s v="December 3, 2010 (United States)"/>
    <x v="8"/>
    <n v="47000"/>
    <s v="Doug Liman"/>
    <s v="Jez Butterworth"/>
    <s v="Naomi Watts"/>
    <s v="United States"/>
    <n v="22000000"/>
    <n v="25806953"/>
    <n v="2782252.3229362336"/>
    <n v="0.14751656268758268"/>
    <s v="River Road Entertainment"/>
    <n v="108"/>
  </r>
  <r>
    <s v="The Silence"/>
    <x v="4"/>
    <x v="6"/>
    <n v="218.1"/>
    <x v="30"/>
    <s v="August 19, 2010 (Germany)"/>
    <x v="9"/>
    <n v="6900"/>
    <s v="Baran bo Odar"/>
    <s v="Baran bo Odar"/>
    <s v="Ulrich Thomsen"/>
    <s v="Germany"/>
    <m/>
    <n v="416675"/>
    <n v="44921.807958477511"/>
    <n v="1"/>
    <s v="Cine Plus"/>
    <n v="118"/>
  </r>
  <r>
    <s v="The Back-up Plan"/>
    <x v="8"/>
    <x v="3"/>
    <n v="218.1"/>
    <x v="30"/>
    <s v="April 23, 2010 (United States)"/>
    <x v="20"/>
    <n v="49000"/>
    <s v="Alan Poul"/>
    <s v="Kate Angelo"/>
    <s v="Jennifer Lopez"/>
    <s v="United States"/>
    <n v="35000000"/>
    <n v="77477008"/>
    <n v="8352810.4027681658"/>
    <n v="0.54825307657724731"/>
    <s v="CBS Films"/>
    <n v="104"/>
  </r>
  <r>
    <s v="What If..."/>
    <x v="1"/>
    <x v="0"/>
    <n v="218.1"/>
    <x v="30"/>
    <s v="April 23, 2010 (Brazil)"/>
    <x v="5"/>
    <n v="2600"/>
    <s v="Dallas Jenkins"/>
    <s v="Chuck Konzelman"/>
    <s v="Kevin Sorbo"/>
    <s v="United States"/>
    <m/>
    <n v="814906"/>
    <n v="87855.1649036085"/>
    <n v="1"/>
    <s v="10 West Studios"/>
    <n v="111"/>
  </r>
  <r>
    <s v="Udaan"/>
    <x v="4"/>
    <x v="0"/>
    <n v="218.1"/>
    <x v="30"/>
    <s v="July 16, 2010 (India)"/>
    <x v="7"/>
    <n v="43000"/>
    <s v="Vikramaditya Motwane"/>
    <s v="Vikramaditya Motwane"/>
    <s v="Rajat Barmecha"/>
    <s v="India"/>
    <m/>
    <n v="434862"/>
    <n v="46882.551754819578"/>
    <n v="1"/>
    <s v="UTV Spotboy"/>
    <n v="134"/>
  </r>
  <r>
    <s v="Don't Be Afraid of the Dark"/>
    <x v="0"/>
    <x v="7"/>
    <n v="218.1"/>
    <x v="30"/>
    <s v="August 26, 2011 (United States)"/>
    <x v="41"/>
    <n v="47000"/>
    <s v="Troy Nixey"/>
    <s v="Guillermo del Toro"/>
    <s v="Katie Holmes"/>
    <s v="United States"/>
    <n v="25000000"/>
    <n v="38269529"/>
    <n v="4125844.9208601089"/>
    <n v="0.34673875918357916"/>
    <s v="Miramax"/>
    <n v="99"/>
  </r>
  <r>
    <s v="Country Strong"/>
    <x v="8"/>
    <x v="0"/>
    <n v="218.1"/>
    <x v="30"/>
    <s v="January 7, 2011 (United States)"/>
    <x v="21"/>
    <n v="18000"/>
    <s v="Shana Feste"/>
    <s v="Shana Feste"/>
    <s v="Garrett Hedlund"/>
    <s v="United States"/>
    <n v="15000000"/>
    <n v="20529194"/>
    <n v="2213256.1598615916"/>
    <n v="0.26933322370084278"/>
    <s v="Screen Gems"/>
    <n v="117"/>
  </r>
  <r>
    <s v="Little White Lies"/>
    <x v="4"/>
    <x v="3"/>
    <n v="218.1"/>
    <x v="30"/>
    <s v="October 20, 2010 (Belgium)"/>
    <x v="12"/>
    <n v="24000"/>
    <s v="Guillaume Canet"/>
    <s v="Guillaume Canet"/>
    <s v="FranÃ§ois Cluzet"/>
    <s v="France"/>
    <m/>
    <n v="53319615"/>
    <n v="5748397.4451309936"/>
    <n v="1"/>
    <s v="TrÃ©sor Films"/>
    <n v="154"/>
  </r>
  <r>
    <s v="Charlie St. Cloud"/>
    <x v="8"/>
    <x v="0"/>
    <n v="218.1"/>
    <x v="30"/>
    <s v="July 30, 2010 (United States)"/>
    <x v="5"/>
    <n v="60000"/>
    <s v="Burr Steers"/>
    <s v="Craig Pearce"/>
    <s v="Zac Efron"/>
    <s v="United States"/>
    <n v="44000000"/>
    <n v="48190704"/>
    <n v="5195448.6121601583"/>
    <n v="8.6960837924260251E-2"/>
    <s v="Universal Pictures"/>
    <n v="99"/>
  </r>
  <r>
    <s v="Snabba Cash"/>
    <x v="0"/>
    <x v="2"/>
    <n v="218.1"/>
    <x v="30"/>
    <s v="January 15, 2010 (Sweden)"/>
    <x v="17"/>
    <n v="17000"/>
    <s v="Daniel Espinosa"/>
    <s v="Daniel Espinosa"/>
    <s v="Joel Kinnaman"/>
    <s v="Sweden"/>
    <m/>
    <n v="8444544"/>
    <n v="910407.83311912999"/>
    <n v="1"/>
    <s v="Tre VÃ¤nner Produktion AB"/>
    <n v="124"/>
  </r>
  <r>
    <s v="Stake Land"/>
    <x v="0"/>
    <x v="0"/>
    <n v="218.1"/>
    <x v="30"/>
    <s v="June 17, 2011 (Ireland)"/>
    <x v="16"/>
    <n v="41000"/>
    <s v="Jim Mickle"/>
    <s v="Nick Damici"/>
    <s v="Connor Paolo"/>
    <s v="United States"/>
    <n v="650000"/>
    <n v="405380"/>
    <n v="43704.091942659419"/>
    <n v="-0.60343381518575168"/>
    <s v="Glass Eye Pix"/>
    <n v="98"/>
  </r>
  <r>
    <s v="Vanishing on 7th Street"/>
    <x v="0"/>
    <x v="4"/>
    <n v="218.1"/>
    <x v="30"/>
    <s v="February 5, 2011 (Japan)"/>
    <x v="38"/>
    <n v="25000"/>
    <s v="Brad Anderson"/>
    <s v="Anthony Jaswinski"/>
    <s v="Hayden Christensen"/>
    <s v="United States"/>
    <n v="10000000"/>
    <n v="1671196"/>
    <n v="180171.94641621356"/>
    <n v="-4.983738592002374"/>
    <s v="Herrick Entertainment"/>
    <n v="92"/>
  </r>
  <r>
    <s v="Barney's Version"/>
    <x v="0"/>
    <x v="3"/>
    <n v="218.1"/>
    <x v="30"/>
    <s v="February 18, 2011 (United States)"/>
    <x v="4"/>
    <n v="24000"/>
    <s v="Richard J. Lewis"/>
    <s v="Mordecai Richler"/>
    <s v="Paul Giamatti"/>
    <s v="Italy"/>
    <n v="30000000"/>
    <n v="12106921"/>
    <n v="1305249.3673257539"/>
    <n v="-1.4779215128272498"/>
    <s v="Serendipity Point Films"/>
    <n v="134"/>
  </r>
  <r>
    <s v="You Will Meet a Tall Dark Stranger"/>
    <x v="0"/>
    <x v="3"/>
    <n v="218.1"/>
    <x v="30"/>
    <s v="October 22, 2010 (United States)"/>
    <x v="21"/>
    <n v="44000"/>
    <s v="Woody Allen"/>
    <s v="Woody Allen"/>
    <s v="Anthony Hopkins"/>
    <s v="United States"/>
    <n v="22000000"/>
    <n v="36015260"/>
    <n v="3882811.7676717746"/>
    <n v="0.38914782233975265"/>
    <s v="Mediapro"/>
    <n v="98"/>
  </r>
  <r>
    <s v="The Conspirator"/>
    <x v="8"/>
    <x v="6"/>
    <n v="218.1"/>
    <x v="30"/>
    <s v="April 15, 2011 (United States)"/>
    <x v="15"/>
    <n v="28000"/>
    <s v="Robert Redford"/>
    <s v="James D. Solomon"/>
    <s v="Robin Wright"/>
    <s v="United States"/>
    <n v="25000000"/>
    <n v="15625544"/>
    <n v="1684592.7565002472"/>
    <n v="-0.59994429633937862"/>
    <s v="The American Film Company"/>
    <n v="122"/>
  </r>
  <r>
    <s v="Furry Vengeance"/>
    <x v="1"/>
    <x v="3"/>
    <n v="218.1"/>
    <x v="30"/>
    <s v="April 30, 2010 (United States)"/>
    <x v="51"/>
    <n v="16000"/>
    <s v="Roger Kumble"/>
    <s v="Michael Carnes"/>
    <s v="Brendan Fraser"/>
    <s v="United Kingdom"/>
    <n v="35000000"/>
    <n v="36351945"/>
    <n v="3919109.839100346"/>
    <n v="3.7190444692849309E-2"/>
    <s v="Summit Entertainment"/>
    <n v="92"/>
  </r>
  <r>
    <s v="The Tempest"/>
    <x v="8"/>
    <x v="3"/>
    <n v="218.1"/>
    <x v="30"/>
    <s v="January 7, 2011 (Brazil)"/>
    <x v="20"/>
    <n v="7500"/>
    <s v="Julie Taymor"/>
    <s v="Julie Taymor"/>
    <s v="Helen Mirren"/>
    <s v="United States"/>
    <n v="20000000"/>
    <n v="405861"/>
    <n v="43755.948640632727"/>
    <n v="-48.277954767765316"/>
    <s v="Miramax"/>
    <n v="110"/>
  </r>
  <r>
    <s v="Henry's Crime"/>
    <x v="0"/>
    <x v="3"/>
    <n v="218.1"/>
    <x v="30"/>
    <s v="January 14, 2011 (United Kingdom)"/>
    <x v="22"/>
    <n v="19000"/>
    <s v="Malcolm Venville"/>
    <s v="Sacha Gervasi"/>
    <s v="Keanu Reeves"/>
    <s v="United States"/>
    <n v="12000000"/>
    <n v="2169799"/>
    <n v="233926.42703905093"/>
    <n v="-4.5304661860384305"/>
    <s v="Company Films"/>
    <n v="108"/>
  </r>
  <r>
    <s v="Extraordinary Measures"/>
    <x v="1"/>
    <x v="0"/>
    <n v="218.1"/>
    <x v="30"/>
    <s v="January 22, 2010 (United States)"/>
    <x v="5"/>
    <n v="16000"/>
    <s v="Tom Vaughan"/>
    <s v="Robert Nelson Jacobs"/>
    <s v="Brendan Fraser"/>
    <s v="United States"/>
    <n v="31000000"/>
    <n v="15134293"/>
    <n v="1631630.8963420663"/>
    <n v="-1.0483282568931367"/>
    <s v="CBS Films"/>
    <n v="106"/>
  </r>
  <r>
    <s v="Yogi Bear"/>
    <x v="1"/>
    <x v="10"/>
    <n v="218.1"/>
    <x v="30"/>
    <s v="December 17, 2010 (United States)"/>
    <x v="26"/>
    <n v="21000"/>
    <s v="Eric Brevig"/>
    <s v="Jennifer Ventimilia"/>
    <s v="Dan Aykroyd"/>
    <s v="United States"/>
    <n v="80000000"/>
    <n v="203509374"/>
    <n v="21940382.832130499"/>
    <n v="0.60689771469691611"/>
    <s v="Warner Bros."/>
    <n v="80"/>
  </r>
  <r>
    <s v="My Soul to Take"/>
    <x v="0"/>
    <x v="4"/>
    <n v="218.1"/>
    <x v="30"/>
    <s v="October 8, 2010 (United States)"/>
    <x v="25"/>
    <n v="20000"/>
    <s v="Wes Craven"/>
    <s v="Wes Craven"/>
    <s v="Max Thieriot"/>
    <s v="United States"/>
    <n v="25000000"/>
    <n v="21500813"/>
    <n v="2318006.5819574888"/>
    <n v="-0.16274672962366585"/>
    <s v="Rogue"/>
    <n v="107"/>
  </r>
  <r>
    <s v="Elle s'appelait Sarah"/>
    <x v="8"/>
    <x v="0"/>
    <n v="218.1"/>
    <x v="30"/>
    <s v="July 22, 2011 (United States)"/>
    <x v="24"/>
    <n v="17000"/>
    <s v="Gilles Paquet-Brenner"/>
    <s v="Tatiana De Rosnay"/>
    <s v="Kristin Scott Thomas"/>
    <s v="France"/>
    <m/>
    <n v="24792815"/>
    <n v="2672917.919673752"/>
    <n v="1"/>
    <s v="Hugo Productions"/>
    <n v="111"/>
  </r>
  <r>
    <s v="The Warrior's Way"/>
    <x v="0"/>
    <x v="2"/>
    <n v="218.1"/>
    <x v="30"/>
    <s v="December 3, 2010 (United States)"/>
    <x v="21"/>
    <n v="26000"/>
    <s v="Sngmoo Lee"/>
    <s v="Sngmoo Lee"/>
    <s v="Jang Dong-Gun"/>
    <s v="New Zealand"/>
    <n v="42000000"/>
    <n v="11103434"/>
    <n v="1197063.2503213051"/>
    <n v="-2.7826135590124639"/>
    <s v="Rogue"/>
    <n v="100"/>
  </r>
  <r>
    <s v="Hatchet II"/>
    <x v="0"/>
    <x v="2"/>
    <n v="218.1"/>
    <x v="30"/>
    <s v="November 2010 (Australia)"/>
    <x v="30"/>
    <n v="13000"/>
    <s v="Adam Green"/>
    <s v="Adam Green"/>
    <s v="Danielle Harris"/>
    <s v="United States"/>
    <n v="800000"/>
    <n v="156190"/>
    <n v="16838.872466633711"/>
    <n v="-4.1219668352647414"/>
    <s v="ArieScope Pictures"/>
    <n v="85"/>
  </r>
  <r>
    <s v="The Trip"/>
    <x v="4"/>
    <x v="3"/>
    <n v="218.1"/>
    <x v="30"/>
    <s v="April 24, 2011 (Greece)"/>
    <x v="9"/>
    <n v="22000"/>
    <s v="Michael Winterbottom"/>
    <m/>
    <s v="Steve Coogan"/>
    <s v="United Kingdom"/>
    <m/>
    <n v="3945217"/>
    <n v="425334.56633712311"/>
    <n v="1"/>
    <s v="Baby Cow Productions"/>
    <n v="112"/>
  </r>
  <r>
    <s v="Hesher"/>
    <x v="0"/>
    <x v="0"/>
    <n v="218.1"/>
    <x v="30"/>
    <s v="June 25, 2011 (Japan)"/>
    <x v="9"/>
    <n v="51000"/>
    <s v="Spencer Susser"/>
    <s v="Spencer Susser"/>
    <s v="Joseph Gordon-Levitt"/>
    <s v="United States"/>
    <n v="7000000"/>
    <n v="449702"/>
    <n v="48482.454869006426"/>
    <n v="-14.565863616350383"/>
    <s v="The Last Picture Company"/>
    <n v="106"/>
  </r>
  <r>
    <s v="For Colored Girls"/>
    <x v="0"/>
    <x v="0"/>
    <n v="218.1"/>
    <x v="30"/>
    <s v="November 5, 2010 (United States)"/>
    <x v="10"/>
    <n v="7300"/>
    <s v="Tyler Perry"/>
    <s v="Tyler Perry"/>
    <s v="Janet Jackson"/>
    <s v="United States"/>
    <n v="21000000"/>
    <n v="37981984"/>
    <n v="4094844.6418190808"/>
    <n v="0.44710629123533935"/>
    <s v="Lionsgate"/>
    <n v="133"/>
  </r>
  <r>
    <s v="The Perfect Host"/>
    <x v="0"/>
    <x v="3"/>
    <n v="218.1"/>
    <x v="30"/>
    <s v="May 7, 2011 (Japan)"/>
    <x v="8"/>
    <n v="26000"/>
    <s v="Nick Tomnay"/>
    <s v="Nick Tomnay"/>
    <s v="David Hyde Pierce"/>
    <s v="United States"/>
    <n v="500000"/>
    <n v="453708"/>
    <n v="48914.342461690561"/>
    <n v="-0.10203038077353717"/>
    <s v="Stacey Testro International"/>
    <n v="93"/>
  </r>
  <r>
    <s v="Love Ranch"/>
    <x v="0"/>
    <x v="5"/>
    <n v="218.1"/>
    <x v="30"/>
    <s v="January 6, 2011 (Netherlands)"/>
    <x v="41"/>
    <n v="3000"/>
    <s v="Taylor Hackford"/>
    <s v="Mark Jacobson"/>
    <s v="Helen Mirren"/>
    <s v="Germany"/>
    <n v="25000000"/>
    <n v="146149"/>
    <n v="15756.350420168068"/>
    <n v="-170.05830351216909"/>
    <s v="Aramid Entertainment Fund"/>
    <n v="117"/>
  </r>
  <r>
    <s v="Love Crime"/>
    <x v="4"/>
    <x v="6"/>
    <n v="218.1"/>
    <x v="30"/>
    <s v="September 2, 2011 (United States)"/>
    <x v="16"/>
    <n v="5200"/>
    <s v="Alain Corneau"/>
    <s v="Alain Corneau"/>
    <s v="Ludivine Sagnier"/>
    <s v="France"/>
    <m/>
    <n v="3696522"/>
    <n v="398522.71290163125"/>
    <n v="1"/>
    <s v="SBS Films"/>
    <n v="106"/>
  </r>
  <r>
    <s v="Passion Play"/>
    <x v="0"/>
    <x v="0"/>
    <n v="218.1"/>
    <x v="30"/>
    <s v="July 2, 2011 (Taiwan)"/>
    <x v="26"/>
    <n v="7400"/>
    <s v="Mitch Glazer"/>
    <s v="Mitch Glazer"/>
    <s v="Mickey Rourke"/>
    <s v="United States"/>
    <n v="8000000"/>
    <n v="25603"/>
    <n v="2760.2641127039051"/>
    <n v="-311.46338319728159"/>
    <s v="Annapurna Productions"/>
    <n v="94"/>
  </r>
  <r>
    <s v="Kaboom"/>
    <x v="4"/>
    <x v="3"/>
    <n v="218.1"/>
    <x v="30"/>
    <s v="October 6, 2010 (France)"/>
    <x v="46"/>
    <n v="13000"/>
    <s v="Gregg Araki"/>
    <s v="Gregg Araki"/>
    <s v="Thomas Dekker"/>
    <s v="United States"/>
    <m/>
    <n v="635162"/>
    <n v="68476.931389026198"/>
    <n v="1"/>
    <s v="Desperate Pictures"/>
    <n v="86"/>
  </r>
  <r>
    <s v="Everything Must Go"/>
    <x v="0"/>
    <x v="0"/>
    <n v="218.1"/>
    <x v="30"/>
    <s v="October 14, 2011 (United Kingdom)"/>
    <x v="5"/>
    <n v="49000"/>
    <s v="Dan Rush"/>
    <s v="Dan Rush"/>
    <s v="Will Ferrell"/>
    <s v="United States"/>
    <n v="5000000"/>
    <n v="2820490"/>
    <n v="304077.54275827977"/>
    <n v="-0.77274161581852796"/>
    <s v="Temple Hill Entertainment"/>
    <n v="97"/>
  </r>
  <r>
    <s v="Captain America: the First Avenger"/>
    <x v="8"/>
    <x v="2"/>
    <n v="224.9"/>
    <x v="31"/>
    <s v="July 22, 2011 (United States)"/>
    <x v="15"/>
    <n v="769000"/>
    <s v="Joe Johnston"/>
    <s v="Christopher Markus"/>
    <s v="Chris Evans"/>
    <s v="United States"/>
    <n v="140000000"/>
    <n v="370569774"/>
    <n v="41196807.79663866"/>
    <n v="0.62220340183492673"/>
    <s v="Paramount Pictures"/>
    <n v="124"/>
  </r>
  <r>
    <s v="Thor"/>
    <x v="8"/>
    <x v="2"/>
    <n v="224.9"/>
    <x v="31"/>
    <s v="May 6, 2011 (United States)"/>
    <x v="9"/>
    <n v="772000"/>
    <s v="Kenneth Branagh"/>
    <s v="Ashley Miller"/>
    <s v="Chris Hemsworth"/>
    <s v="United States"/>
    <n v="150000000"/>
    <n v="449326618"/>
    <n v="49952326.440039545"/>
    <n v="0.6661671176578281"/>
    <s v="Paramount Pictures"/>
    <n v="115"/>
  </r>
  <r>
    <s v="Harry Potter and the Deathly Hallows: Part 2"/>
    <x v="8"/>
    <x v="1"/>
    <n v="224.9"/>
    <x v="31"/>
    <s v="July 15, 2011 (United States)"/>
    <x v="31"/>
    <n v="790000"/>
    <s v="David Yates"/>
    <s v="Steve Kloves"/>
    <s v="Daniel Radcliffe"/>
    <s v="United Kingdom"/>
    <n v="125000000"/>
    <n v="1342321665"/>
    <n v="149227949.80647555"/>
    <n v="0.90687776018276511"/>
    <s v="Warner Bros."/>
    <n v="130"/>
  </r>
  <r>
    <s v="Take Shelter"/>
    <x v="0"/>
    <x v="0"/>
    <n v="224.9"/>
    <x v="31"/>
    <s v="November 10, 2011 (Croatia)"/>
    <x v="34"/>
    <n v="95000"/>
    <s v="Jeff Nichols"/>
    <s v="Jeff Nichols"/>
    <s v="Michael Shannon"/>
    <s v="United States"/>
    <n v="5000000"/>
    <n v="3741098"/>
    <n v="415903.57894216513"/>
    <n v="-0.33650602042501959"/>
    <s v="Hydraulx"/>
    <n v="120"/>
  </r>
  <r>
    <s v="Bridesmaids"/>
    <x v="0"/>
    <x v="3"/>
    <n v="224.9"/>
    <x v="31"/>
    <s v="May 13, 2011 (United States)"/>
    <x v="8"/>
    <n v="276000"/>
    <s v="Paul Feig"/>
    <s v="Kristen Wiig"/>
    <s v="Kristen Wiig"/>
    <s v="United States"/>
    <n v="32500000"/>
    <n v="288383523"/>
    <n v="32060036.73885319"/>
    <n v="0.88730285398448372"/>
    <s v="Universal Pictures"/>
    <n v="125"/>
  </r>
  <r>
    <s v="Fast Five"/>
    <x v="8"/>
    <x v="2"/>
    <n v="224.9"/>
    <x v="31"/>
    <s v="April 29, 2011 (United States)"/>
    <x v="4"/>
    <n v="362000"/>
    <s v="Justin Lin"/>
    <s v="Chris Morgan"/>
    <s v="Vin Diesel"/>
    <s v="United States"/>
    <n v="125000000"/>
    <n v="626137675"/>
    <n v="69608681.714038566"/>
    <n v="0.80036339452022276"/>
    <s v="Universal Pictures"/>
    <n v="130"/>
  </r>
  <r>
    <s v="Midnight in Paris"/>
    <x v="8"/>
    <x v="3"/>
    <n v="224.9"/>
    <x v="31"/>
    <s v="June 10, 2011 (United States)"/>
    <x v="3"/>
    <n v="398000"/>
    <s v="Woody Allen"/>
    <s v="Woody Allen"/>
    <s v="Owen Wilson"/>
    <s v="Spain"/>
    <n v="17000000"/>
    <n v="151653750"/>
    <n v="16859579.028670292"/>
    <n v="0.88790254115048262"/>
    <s v="Mediapro"/>
    <n v="94"/>
  </r>
  <r>
    <s v="Moneyball"/>
    <x v="8"/>
    <x v="5"/>
    <n v="224.9"/>
    <x v="31"/>
    <s v="September 23, 2011 (United States)"/>
    <x v="37"/>
    <n v="385000"/>
    <s v="Bennett Miller"/>
    <s v="Steven Zaillian"/>
    <s v="Brad Pitt"/>
    <s v="United States"/>
    <n v="50000000"/>
    <n v="110206216"/>
    <n v="12251793.365496788"/>
    <n v="0.54630508319058879"/>
    <s v="Columbia Pictures"/>
    <n v="133"/>
  </r>
  <r>
    <s v="The Girl with the Dragon Tattoo"/>
    <x v="0"/>
    <x v="6"/>
    <n v="224.9"/>
    <x v="31"/>
    <s v="December 21, 2011 (United States)"/>
    <x v="40"/>
    <n v="435000"/>
    <s v="David Fincher"/>
    <s v="Steven Zaillian"/>
    <s v="Daniel Craig"/>
    <s v="United States"/>
    <n v="90000000"/>
    <n v="232617430"/>
    <n v="25860435.000988632"/>
    <n v="0.61309864011480142"/>
    <s v="Columbia Pictures"/>
    <n v="158"/>
  </r>
  <r>
    <s v="Just Go with It"/>
    <x v="8"/>
    <x v="3"/>
    <n v="224.9"/>
    <x v="31"/>
    <s v="February 11, 2011 (United States)"/>
    <x v="5"/>
    <n v="227000"/>
    <s v="Dennis Dugan"/>
    <s v="Allan Loeb"/>
    <s v="Adam Sandler"/>
    <s v="United States"/>
    <n v="80000000"/>
    <n v="214945591"/>
    <n v="23895829.666782007"/>
    <n v="0.62781278914439331"/>
    <s v="Columbia Pictures"/>
    <n v="117"/>
  </r>
  <r>
    <s v="The Intouchables"/>
    <x v="0"/>
    <x v="5"/>
    <n v="224.9"/>
    <x v="31"/>
    <s v="November 2, 2011 (France)"/>
    <x v="55"/>
    <n v="785000"/>
    <s v="Olivier Nakache"/>
    <s v="Olivier Nakache"/>
    <s v="FranÃ§ois Cluzet"/>
    <s v="France"/>
    <m/>
    <n v="426588510"/>
    <n v="47424496.242708847"/>
    <n v="1"/>
    <s v="Quad Productions"/>
    <n v="112"/>
  </r>
  <r>
    <s v="Drive"/>
    <x v="0"/>
    <x v="6"/>
    <n v="224.9"/>
    <x v="31"/>
    <s v="September 16, 2011 (United States)"/>
    <x v="40"/>
    <n v="587000"/>
    <s v="Nicolas Winding Refn"/>
    <s v="Hossein Amini"/>
    <s v="Ryan Gosling"/>
    <s v="United States"/>
    <n v="15000000"/>
    <n v="77187281"/>
    <n v="8581027.9272862095"/>
    <n v="0.80566746482493667"/>
    <s v="FilmDistrict"/>
    <n v="100"/>
  </r>
  <r>
    <s v="Green Lantern"/>
    <x v="8"/>
    <x v="2"/>
    <n v="224.9"/>
    <x v="31"/>
    <s v="June 17, 2011 (United States)"/>
    <x v="30"/>
    <n v="272000"/>
    <s v="Martin Campbell"/>
    <s v="Greg Berlanti"/>
    <s v="Ryan Reynolds"/>
    <s v="United States"/>
    <n v="200000000"/>
    <n v="219851172"/>
    <n v="24441190.599505685"/>
    <n v="9.0293682855600146E-2"/>
    <s v="Warner Bros."/>
    <n v="114"/>
  </r>
  <r>
    <s v="The Cabin in the Woods"/>
    <x v="0"/>
    <x v="4"/>
    <n v="224.9"/>
    <x v="31"/>
    <s v="April 13, 2012 (United States)"/>
    <x v="9"/>
    <n v="387000"/>
    <s v="Drew Goddard"/>
    <s v="Joss Whedon"/>
    <s v="Kristen Connolly"/>
    <s v="United States"/>
    <n v="30000000"/>
    <n v="69935600"/>
    <n v="7774847.4740484431"/>
    <n v="0.57103392263739783"/>
    <s v="Lionsgate"/>
    <n v="95"/>
  </r>
  <r>
    <s v="The Help"/>
    <x v="8"/>
    <x v="0"/>
    <n v="224.9"/>
    <x v="31"/>
    <s v="August 10, 2011 (United States)"/>
    <x v="45"/>
    <n v="436000"/>
    <s v="Tate Taylor"/>
    <s v="Tate Taylor"/>
    <s v="Emma Stone"/>
    <s v="United States"/>
    <n v="25000000"/>
    <n v="216639112"/>
    <n v="24084100.983094417"/>
    <n v="0.88460070866612484"/>
    <s v="DreamWorks"/>
    <n v="146"/>
  </r>
  <r>
    <s v="Crazy, Stupid, Love."/>
    <x v="8"/>
    <x v="3"/>
    <n v="224.9"/>
    <x v="31"/>
    <s v="July 29, 2011 (United States)"/>
    <x v="34"/>
    <n v="487000"/>
    <s v="Glenn Ficarra"/>
    <s v="Dan Fogelman"/>
    <s v="Steve Carell"/>
    <s v="United States"/>
    <n v="50000000"/>
    <n v="145051197"/>
    <n v="16125563.126693031"/>
    <n v="0.65529412349489269"/>
    <s v="Carousel Productions (II)"/>
    <n v="118"/>
  </r>
  <r>
    <s v="No Strings Attached"/>
    <x v="0"/>
    <x v="3"/>
    <n v="224.9"/>
    <x v="31"/>
    <s v="January 21, 2011 (United States)"/>
    <x v="19"/>
    <n v="219000"/>
    <s v="Ivan Reitman"/>
    <s v="Elizabeth Meriwether"/>
    <s v="Natalie Portman"/>
    <s v="United States"/>
    <n v="25000000"/>
    <n v="149228077"/>
    <n v="16589913.256203659"/>
    <n v="0.83247120446375522"/>
    <s v="Paramount Pictures"/>
    <n v="108"/>
  </r>
  <r>
    <s v="Pirates of the Caribbean: on Stranger Tides"/>
    <x v="8"/>
    <x v="2"/>
    <n v="224.9"/>
    <x v="31"/>
    <s v="May 20, 2011 (United States)"/>
    <x v="14"/>
    <n v="492000"/>
    <s v="Rob Marshall"/>
    <s v="Ted Elliott"/>
    <s v="Johnny Depp"/>
    <s v="United States"/>
    <n v="250000000"/>
    <n v="1045713802"/>
    <n v="116253600.62768167"/>
    <n v="0.76092885116189757"/>
    <s v="Walt Disney Pictures"/>
    <n v="136"/>
  </r>
  <r>
    <s v="Sucker Punch"/>
    <x v="8"/>
    <x v="2"/>
    <n v="224.9"/>
    <x v="31"/>
    <s v="March 25, 2011 (United States)"/>
    <x v="22"/>
    <n v="235000"/>
    <s v="Zack Snyder"/>
    <s v="Zack Snyder"/>
    <s v="Emily Browning"/>
    <s v="United States"/>
    <n v="82000000"/>
    <n v="89792502"/>
    <n v="9982369.5995056853"/>
    <n v="8.6783437663870866E-2"/>
    <s v="Warner Bros."/>
    <n v="110"/>
  </r>
  <r>
    <s v="Warrior"/>
    <x v="8"/>
    <x v="2"/>
    <n v="224.9"/>
    <x v="31"/>
    <s v="September 9, 2011 (United States)"/>
    <x v="31"/>
    <n v="445000"/>
    <s v="Gavin O'Connor"/>
    <s v="Gavin O'Connor"/>
    <s v="Tom Hardy"/>
    <s v="United States"/>
    <n v="25000000"/>
    <n v="23308615"/>
    <n v="2591254.3319327733"/>
    <n v="-7.2564800611276126E-2"/>
    <s v="Lionsgate"/>
    <n v="140"/>
  </r>
  <r>
    <s v="Kung Fu Panda 2"/>
    <x v="1"/>
    <x v="10"/>
    <n v="224.9"/>
    <x v="31"/>
    <s v="May 26, 2011 (United States)"/>
    <x v="13"/>
    <n v="262000"/>
    <s v="Jennifer Yuh Nelson"/>
    <s v="Jonathan Aibel"/>
    <s v="Jack Black"/>
    <s v="United States"/>
    <n v="150000000"/>
    <n v="665692281"/>
    <n v="74006027.68012853"/>
    <n v="0.7746706634863324"/>
    <s v="DreamWorks Animation"/>
    <n v="90"/>
  </r>
  <r>
    <s v="Friends with Benefits"/>
    <x v="0"/>
    <x v="3"/>
    <n v="224.9"/>
    <x v="31"/>
    <s v="July 22, 2011 (United States)"/>
    <x v="16"/>
    <n v="348000"/>
    <s v="Will Gluck"/>
    <s v="Keith Merryman"/>
    <s v="Mila Kunis"/>
    <s v="United States"/>
    <n v="35000000"/>
    <n v="149542245"/>
    <n v="16624839.792634701"/>
    <n v="0.76595242367800487"/>
    <s v="Screen Gems"/>
    <n v="109"/>
  </r>
  <r>
    <s v="Immortals"/>
    <x v="0"/>
    <x v="2"/>
    <n v="224.9"/>
    <x v="31"/>
    <s v="November 11, 2011 (United States)"/>
    <x v="22"/>
    <n v="163000"/>
    <s v="Tarsem Singh"/>
    <s v="Charley Parlapanides"/>
    <s v="Henry Cavill"/>
    <s v="United States"/>
    <n v="75000000"/>
    <n v="226904017"/>
    <n v="25225266.150914483"/>
    <n v="0.6694637627327682"/>
    <s v="Relativity Media"/>
    <n v="110"/>
  </r>
  <r>
    <s v="X-Men: First Class"/>
    <x v="8"/>
    <x v="2"/>
    <n v="224.9"/>
    <x v="31"/>
    <s v="June 3, 2011 (United States)"/>
    <x v="3"/>
    <n v="657000"/>
    <s v="Matthew Vaughn"/>
    <s v="Ashley Miller"/>
    <s v="James McAvoy"/>
    <s v="United States"/>
    <n v="160000000"/>
    <n v="352616690"/>
    <n v="39200936.026198715"/>
    <n v="0.54624949828665226"/>
    <s v="Twentieth Century Fox"/>
    <n v="131"/>
  </r>
  <r>
    <s v="Contagion"/>
    <x v="8"/>
    <x v="0"/>
    <n v="224.9"/>
    <x v="31"/>
    <s v="September 9, 2011 (United States)"/>
    <x v="17"/>
    <n v="290000"/>
    <s v="Steven Soderbergh"/>
    <s v="Scott Z. Burns"/>
    <s v="Matt Damon"/>
    <s v="United Arab Emirates"/>
    <n v="60000000"/>
    <n v="136515867"/>
    <n v="15176677.453435492"/>
    <n v="0.56049064977919383"/>
    <s v="Warner Bros."/>
    <n v="106"/>
  </r>
  <r>
    <s v="Bad Teacher"/>
    <x v="0"/>
    <x v="3"/>
    <n v="224.9"/>
    <x v="31"/>
    <s v="June 24, 2011 (United States)"/>
    <x v="41"/>
    <n v="196000"/>
    <s v="Jake Kasdan"/>
    <s v="Gene Stupnitsky"/>
    <s v="Cameron Diaz"/>
    <s v="United States"/>
    <n v="20000000"/>
    <n v="216197492"/>
    <n v="24035005.413148791"/>
    <n v="0.90749198885248861"/>
    <s v="Columbia Pictures"/>
    <n v="92"/>
  </r>
  <r>
    <s v="In Time"/>
    <x v="8"/>
    <x v="2"/>
    <n v="224.9"/>
    <x v="31"/>
    <s v="October 28, 2011 (United States)"/>
    <x v="17"/>
    <n v="379000"/>
    <s v="Andrew Niccol"/>
    <s v="Andrew Niccol"/>
    <s v="Justin Timberlake"/>
    <s v="United States"/>
    <n v="40000000"/>
    <n v="173930596"/>
    <n v="19336130.024913497"/>
    <n v="0.77002321086739678"/>
    <s v="New Regency Productions"/>
    <n v="109"/>
  </r>
  <r>
    <s v="One Day"/>
    <x v="8"/>
    <x v="0"/>
    <n v="224.9"/>
    <x v="31"/>
    <s v="August 19, 2011 (United States)"/>
    <x v="9"/>
    <n v="143000"/>
    <s v="Lone Scherfig"/>
    <s v="David Nicholls"/>
    <s v="Anne Hathaway"/>
    <s v="United States"/>
    <n v="15000000"/>
    <n v="59389433"/>
    <n v="6602413.9800790912"/>
    <n v="0.74742981634460126"/>
    <s v="Focus Features"/>
    <n v="107"/>
  </r>
  <r>
    <s v="Scream 4"/>
    <x v="0"/>
    <x v="4"/>
    <n v="224.9"/>
    <x v="31"/>
    <s v="April 15, 2011 (United States)"/>
    <x v="10"/>
    <n v="131000"/>
    <s v="Wes Craven"/>
    <s v="Kevin Williamson"/>
    <s v="Neve Campbell"/>
    <s v="United States"/>
    <n v="40000000"/>
    <n v="97231420"/>
    <n v="10809365.476025704"/>
    <n v="0.58861034838326953"/>
    <s v="Dimension Films"/>
    <n v="111"/>
  </r>
  <r>
    <s v="Shame"/>
    <x v="5"/>
    <x v="0"/>
    <n v="224.9"/>
    <x v="31"/>
    <s v="January 13, 2012 (United Kingdom)"/>
    <x v="13"/>
    <n v="187000"/>
    <s v="Steve McQueen"/>
    <s v="Steve McQueen"/>
    <s v="Michael Fassbender"/>
    <s v="United Kingdom"/>
    <n v="6500000"/>
    <n v="19123767"/>
    <n v="2126018.3876915472"/>
    <n v="0.66010880596903321"/>
    <s v="Fox Searchlight Pictures"/>
    <n v="101"/>
  </r>
  <r>
    <s v="Mission: Impossible - Ghost Protocol"/>
    <x v="8"/>
    <x v="2"/>
    <n v="224.9"/>
    <x v="31"/>
    <s v="December 21, 2011 (United States)"/>
    <x v="34"/>
    <n v="466000"/>
    <s v="Brad Bird"/>
    <s v="Bruce Geller"/>
    <s v="Tom Cruise"/>
    <s v="United States"/>
    <n v="145000000"/>
    <n v="694713380"/>
    <n v="77232347.583786458"/>
    <n v="0.79128083008851791"/>
    <s v="Paramount Pictures"/>
    <n v="132"/>
  </r>
  <r>
    <s v="Super 8"/>
    <x v="8"/>
    <x v="16"/>
    <n v="224.9"/>
    <x v="31"/>
    <s v="June 10, 2011 (United States)"/>
    <x v="9"/>
    <n v="343000"/>
    <s v="J.J. Abrams"/>
    <s v="J.J. Abrams"/>
    <s v="Elle Fanning"/>
    <s v="United States"/>
    <n v="50000000"/>
    <n v="260095986"/>
    <n v="28915268.043203164"/>
    <n v="0.80776327705418727"/>
    <s v="Paramount Pictures"/>
    <n v="112"/>
  </r>
  <r>
    <s v="We Need to Talk About Kevin"/>
    <x v="0"/>
    <x v="0"/>
    <n v="224.9"/>
    <x v="31"/>
    <s v="October 21, 2011 (United Kingdom)"/>
    <x v="24"/>
    <n v="142000"/>
    <s v="Lynne Ramsay"/>
    <s v="Lynne Ramsay"/>
    <s v="Tilda Swinton"/>
    <s v="United Kingdom"/>
    <n v="7000000"/>
    <n v="9232318"/>
    <n v="1026370.8938210579"/>
    <n v="0.24179388101666341"/>
    <s v="BBC Films"/>
    <n v="112"/>
  </r>
  <r>
    <s v="Limitless"/>
    <x v="8"/>
    <x v="9"/>
    <n v="224.9"/>
    <x v="31"/>
    <s v="March 18, 2011 (United States)"/>
    <x v="34"/>
    <n v="538000"/>
    <s v="Neil Burger"/>
    <s v="Leslie Dixon"/>
    <s v="Bradley Cooper"/>
    <s v="United States"/>
    <n v="27000000"/>
    <n v="161849455"/>
    <n v="17993051.126791894"/>
    <n v="0.83317830758219114"/>
    <s v="Relativity Media"/>
    <n v="105"/>
  </r>
  <r>
    <s v="Unknown"/>
    <x v="8"/>
    <x v="2"/>
    <n v="224.9"/>
    <x v="31"/>
    <s v="February 18, 2011 (United States)"/>
    <x v="8"/>
    <n v="253000"/>
    <s v="Jaume Collet-Serra"/>
    <s v="Oliver Butcher"/>
    <s v="Liam Neeson"/>
    <s v="United Kingdom"/>
    <n v="30000000"/>
    <n v="135710029"/>
    <n v="15087091.212110728"/>
    <n v="0.7789404348296175"/>
    <s v="Dark Castle Entertainment"/>
    <n v="113"/>
  </r>
  <r>
    <s v="Transformers: Dark of the Moon"/>
    <x v="8"/>
    <x v="2"/>
    <n v="224.9"/>
    <x v="31"/>
    <s v="June 29, 2011 (United States)"/>
    <x v="19"/>
    <n v="390000"/>
    <s v="Michael Bay"/>
    <s v="Ehren Kruger"/>
    <s v="Shia LaBeouf"/>
    <s v="United States"/>
    <n v="195000000"/>
    <n v="1123794079"/>
    <n v="124933904.28428078"/>
    <n v="0.82648066612566662"/>
    <s v="Paramount Pictures"/>
    <n v="154"/>
  </r>
  <r>
    <s v="Cowboys &amp; Aliens"/>
    <x v="8"/>
    <x v="2"/>
    <n v="224.9"/>
    <x v="31"/>
    <s v="July 29, 2011 (United States)"/>
    <x v="22"/>
    <n v="211000"/>
    <s v="Jon Favreau"/>
    <s v="Roberto Orci"/>
    <s v="Daniel Craig"/>
    <s v="United States"/>
    <n v="163000000"/>
    <n v="174822325"/>
    <n v="19435264.899901137"/>
    <n v="6.7624801351886837E-2"/>
    <s v="Universal Pictures"/>
    <n v="119"/>
  </r>
  <r>
    <s v="Tinker Tailor Soldier Spy"/>
    <x v="0"/>
    <x v="0"/>
    <n v="224.9"/>
    <x v="31"/>
    <s v="January 6, 2012 (United States)"/>
    <x v="12"/>
    <n v="192000"/>
    <s v="Tomas Alfredson"/>
    <s v="John le CarrÃ©"/>
    <s v="Gary Oldman"/>
    <s v="United Kingdom"/>
    <m/>
    <n v="81529126"/>
    <n v="9063717.4678200688"/>
    <n v="1"/>
    <s v="StudioCanal"/>
    <n v="122"/>
  </r>
  <r>
    <s v="The Twilight Saga: Breaking Dawn - Part 1"/>
    <x v="8"/>
    <x v="1"/>
    <n v="224.9"/>
    <x v="31"/>
    <s v="November 18, 2011 (United States)"/>
    <x v="38"/>
    <n v="228000"/>
    <s v="Bill Condon"/>
    <s v="Melissa Rosenberg"/>
    <s v="Kristen Stewart"/>
    <s v="United States"/>
    <n v="110000000"/>
    <n v="712205856"/>
    <n v="79177012.859317854"/>
    <n v="0.84555027303791219"/>
    <s v="Summit Entertainment"/>
    <n v="117"/>
  </r>
  <r>
    <s v="Conan the Barbarian"/>
    <x v="0"/>
    <x v="2"/>
    <n v="224.9"/>
    <x v="31"/>
    <s v="August 19, 2011 (United States)"/>
    <x v="33"/>
    <n v="96000"/>
    <s v="Marcus Nispel"/>
    <s v="Thomas Dean Donnelly"/>
    <s v="Jason Momoa"/>
    <s v="United States"/>
    <n v="90000000"/>
    <n v="63523283"/>
    <n v="7061980.3987642117"/>
    <n v="-0.41680334752219905"/>
    <s v="Lionsgate"/>
    <n v="113"/>
  </r>
  <r>
    <s v="Cars 2"/>
    <x v="2"/>
    <x v="10"/>
    <n v="224.9"/>
    <x v="31"/>
    <s v="June 24, 2011 (United States)"/>
    <x v="10"/>
    <n v="168000"/>
    <s v="John Lasseter"/>
    <s v="John Lasseter"/>
    <s v="Owen Wilson"/>
    <s v="United States"/>
    <n v="200000000"/>
    <n v="559852396"/>
    <n v="62239646.001186356"/>
    <n v="0.64276298283449695"/>
    <s v="Walt Disney Pictures"/>
    <n v="106"/>
  </r>
  <r>
    <s v="Rango"/>
    <x v="1"/>
    <x v="10"/>
    <n v="224.9"/>
    <x v="31"/>
    <s v="March 4, 2011 (United States)"/>
    <x v="13"/>
    <n v="245000"/>
    <s v="Gore Verbinski"/>
    <s v="John Logan"/>
    <s v="Johnny Depp"/>
    <s v="United States"/>
    <n v="135000000"/>
    <n v="245724603"/>
    <n v="27317579.443746913"/>
    <n v="0.45060446389244957"/>
    <s v="Paramount Pictures"/>
    <n v="107"/>
  </r>
  <r>
    <s v="Melancholia"/>
    <x v="0"/>
    <x v="0"/>
    <n v="224.9"/>
    <x v="31"/>
    <s v="May 26, 2011 (Denmark)"/>
    <x v="13"/>
    <n v="172000"/>
    <s v="Lars von Trier"/>
    <s v="Lars von Trier"/>
    <s v="Kirsten Dunst"/>
    <s v="Denmark"/>
    <n v="7400000"/>
    <n v="17039814"/>
    <n v="1894342.1495798321"/>
    <n v="0.56572295918253568"/>
    <s v="Zentropa Entertainments"/>
    <n v="135"/>
  </r>
  <r>
    <s v="Source Code"/>
    <x v="8"/>
    <x v="2"/>
    <n v="224.9"/>
    <x v="31"/>
    <s v="April 1, 2011 (United States)"/>
    <x v="24"/>
    <n v="495000"/>
    <s v="Duncan Jones"/>
    <s v="Ben Ripley"/>
    <s v="Jake Gyllenhaal"/>
    <s v="United States"/>
    <n v="32000000"/>
    <n v="147332697"/>
    <n v="16379200.966534849"/>
    <n v="0.78280449179587064"/>
    <s v="Summit Entertainment"/>
    <n v="93"/>
  </r>
  <r>
    <s v="Real Steel"/>
    <x v="8"/>
    <x v="2"/>
    <n v="224.9"/>
    <x v="31"/>
    <s v="October 7, 2011 (United States)"/>
    <x v="9"/>
    <n v="306000"/>
    <s v="Shawn Levy"/>
    <s v="John Gatins"/>
    <s v="Hugh Jackman"/>
    <s v="United States"/>
    <n v="110000000"/>
    <n v="299268508"/>
    <n v="33270137.147404846"/>
    <n v="0.63243710226937744"/>
    <s v="Dreamworks Pictures"/>
    <n v="127"/>
  </r>
  <r>
    <s v="Horrible Bosses"/>
    <x v="0"/>
    <x v="3"/>
    <n v="224.9"/>
    <x v="31"/>
    <s v="July 8, 2011 (United States)"/>
    <x v="8"/>
    <n v="428000"/>
    <s v="Seth Gordon"/>
    <s v="Michael Markowitz"/>
    <s v="Jason Bateman"/>
    <s v="United States"/>
    <n v="35000000"/>
    <n v="209838559"/>
    <n v="23328073.118685123"/>
    <n v="0.83320510697940886"/>
    <s v="New Line Cinema"/>
    <n v="98"/>
  </r>
  <r>
    <s v="Rio"/>
    <x v="1"/>
    <x v="10"/>
    <n v="224.9"/>
    <x v="31"/>
    <s v="April 15, 2011 (United States)"/>
    <x v="15"/>
    <n v="212000"/>
    <s v="Carlos Saldanha"/>
    <s v="Carlos Saldanha"/>
    <s v="Jesse Eisenberg"/>
    <s v="United States"/>
    <n v="90000000"/>
    <n v="483866518"/>
    <n v="53792179.880474545"/>
    <n v="0.81399828950347008"/>
    <s v="Twentieth Century Fox Animation"/>
    <n v="96"/>
  </r>
  <r>
    <s v="The Skin I Live In"/>
    <x v="0"/>
    <x v="0"/>
    <n v="224.9"/>
    <x v="31"/>
    <s v="September 2, 2011 (Spain)"/>
    <x v="37"/>
    <n v="143000"/>
    <s v="Pedro AlmodÃ³var"/>
    <s v="Thierry Jonquet"/>
    <s v="Antonio Banderas"/>
    <s v="Spain"/>
    <m/>
    <n v="33750478"/>
    <n v="3752092.1909045973"/>
    <n v="1"/>
    <s v="Blue Haze Entertainment"/>
    <n v="120"/>
  </r>
  <r>
    <s v="Sherlock Holmes: A Game of Shadows"/>
    <x v="8"/>
    <x v="2"/>
    <n v="224.9"/>
    <x v="31"/>
    <s v="December 16, 2011 (United States)"/>
    <x v="24"/>
    <n v="429000"/>
    <s v="Guy Ritchie"/>
    <s v="Michele Mulroney"/>
    <s v="Robert Downey Jr."/>
    <s v="United States"/>
    <n v="125000000"/>
    <n v="543848418"/>
    <n v="60460459.32189817"/>
    <n v="0.7701565438772684"/>
    <s v="Warner Bros."/>
    <n v="129"/>
  </r>
  <r>
    <s v="The Three Musketeers"/>
    <x v="8"/>
    <x v="2"/>
    <n v="224.9"/>
    <x v="31"/>
    <s v="October 21, 2011 (United States)"/>
    <x v="46"/>
    <n v="105000"/>
    <s v="Paul W.S. Anderson"/>
    <s v="Alex Litvak"/>
    <s v="Logan Lerman"/>
    <s v="United States"/>
    <n v="75000000"/>
    <n v="132274484"/>
    <n v="14705156.426890757"/>
    <n v="0.43299722114206091"/>
    <s v="Summit Entertainment"/>
    <n v="110"/>
  </r>
  <r>
    <s v="Sleeping Beauty"/>
    <x v="4"/>
    <x v="0"/>
    <n v="224.9"/>
    <x v="31"/>
    <s v="December 2, 2011 (United States)"/>
    <x v="11"/>
    <n v="32000"/>
    <s v="Julia Leigh"/>
    <s v="Julia Leigh"/>
    <s v="Emily Browning"/>
    <s v="Australia"/>
    <m/>
    <n v="408680"/>
    <n v="45433.579831932773"/>
    <n v="1"/>
    <s v="Screen Australia"/>
    <n v="101"/>
  </r>
  <r>
    <s v="Tower Heist"/>
    <x v="8"/>
    <x v="2"/>
    <n v="224.9"/>
    <x v="31"/>
    <s v="November 4, 2011 (United States)"/>
    <x v="19"/>
    <n v="137000"/>
    <s v="Brett Ratner"/>
    <s v="Adam Cooper"/>
    <s v="Eddie Murphy"/>
    <s v="United States"/>
    <n v="75000000"/>
    <n v="152930623"/>
    <n v="17001530.950420167"/>
    <n v="0.50958154404432132"/>
    <s v="Universal Pictures"/>
    <n v="104"/>
  </r>
  <r>
    <s v="Paul"/>
    <x v="0"/>
    <x v="1"/>
    <n v="224.9"/>
    <x v="31"/>
    <s v="March 18, 2011 (United States)"/>
    <x v="9"/>
    <n v="240000"/>
    <s v="Greg Mottola"/>
    <s v="Simon Pegg"/>
    <s v="Simon Pegg"/>
    <s v="United States"/>
    <n v="40000000"/>
    <n v="97984015"/>
    <n v="10893032.611715274"/>
    <n v="0.59177014740618661"/>
    <s v="Universal Pictures"/>
    <n v="104"/>
  </r>
  <r>
    <s v="We Bought a Zoo"/>
    <x v="1"/>
    <x v="3"/>
    <n v="224.9"/>
    <x v="31"/>
    <s v="December 23, 2011 (United States)"/>
    <x v="12"/>
    <n v="138000"/>
    <s v="Cameron Crowe"/>
    <s v="Aline Brosh McKenna"/>
    <s v="Matt Damon"/>
    <s v="United States"/>
    <n v="50000000"/>
    <n v="120081841"/>
    <n v="13349681.681117153"/>
    <n v="0.58361730979790694"/>
    <s v="Twentieth Century Fox"/>
    <n v="124"/>
  </r>
  <r>
    <s v="Rise of the Planet of the Apes"/>
    <x v="8"/>
    <x v="2"/>
    <n v="224.9"/>
    <x v="31"/>
    <s v="August 5, 2011 (United States)"/>
    <x v="24"/>
    <n v="504000"/>
    <s v="Rupert Wyatt"/>
    <s v="Rick Jaffa"/>
    <s v="James Franco"/>
    <s v="United States"/>
    <n v="93000000"/>
    <n v="481800873"/>
    <n v="53562538.970687099"/>
    <n v="0.80697419782383828"/>
    <s v="Twentieth Century Fox"/>
    <n v="105"/>
  </r>
  <r>
    <s v="Your Highness"/>
    <x v="0"/>
    <x v="1"/>
    <n v="224.9"/>
    <x v="31"/>
    <s v="April 8, 2011 (United States)"/>
    <x v="30"/>
    <n v="99000"/>
    <s v="David Gordon Green"/>
    <s v="Danny McBride"/>
    <s v="Danny McBride"/>
    <s v="United States"/>
    <n v="49900000"/>
    <n v="28013733"/>
    <n v="3114329.486752348"/>
    <n v="-0.78126920821298607"/>
    <s v="Universal Pictures"/>
    <n v="102"/>
  </r>
  <r>
    <s v="The Lincoln Lawyer"/>
    <x v="0"/>
    <x v="6"/>
    <n v="224.9"/>
    <x v="31"/>
    <s v="March 18, 2011 (United States)"/>
    <x v="4"/>
    <n v="221000"/>
    <s v="Brad Furman"/>
    <s v="John Romano"/>
    <s v="Matthew McConaughey"/>
    <s v="United States"/>
    <n v="40000000"/>
    <n v="86752352"/>
    <n v="9644391.4803756792"/>
    <n v="0.53891740018760526"/>
    <s v="Lionsgate"/>
    <n v="118"/>
  </r>
  <r>
    <s v="Colombiana"/>
    <x v="8"/>
    <x v="2"/>
    <n v="224.9"/>
    <x v="31"/>
    <s v="August 26, 2011 (United States)"/>
    <x v="5"/>
    <n v="97000"/>
    <s v="Olivier Megaton"/>
    <s v="Luc Besson"/>
    <s v="Zoe Saldana"/>
    <s v="France"/>
    <n v="40000000"/>
    <n v="71508440"/>
    <n v="7949702.4992585275"/>
    <n v="0.44062547022421411"/>
    <s v="EuropaCorp"/>
    <n v="108"/>
  </r>
  <r>
    <s v="Larry Crowne"/>
    <x v="8"/>
    <x v="3"/>
    <n v="224.9"/>
    <x v="31"/>
    <s v="July 1, 2011 (United States)"/>
    <x v="10"/>
    <n v="65000"/>
    <s v="Tom Hanks"/>
    <s v="Tom Hanks"/>
    <s v="Tom Hanks"/>
    <s v="United States"/>
    <n v="30000000"/>
    <n v="75055070"/>
    <n v="8343986.7736035595"/>
    <n v="0.60029349116588659"/>
    <s v="Universal Pictures"/>
    <n v="98"/>
  </r>
  <r>
    <s v="Abduction"/>
    <x v="8"/>
    <x v="2"/>
    <n v="224.9"/>
    <x v="31"/>
    <s v="September 23, 2011 (United States)"/>
    <x v="27"/>
    <n v="78000"/>
    <s v="John Singleton"/>
    <s v="Shawn Christensen"/>
    <s v="Taylor Lautner"/>
    <s v="United States"/>
    <n v="35000000"/>
    <n v="82087155"/>
    <n v="9125754.4041028172"/>
    <n v="0.57362391229175869"/>
    <s v="Lionsgate"/>
    <n v="106"/>
  </r>
  <r>
    <s v="A Separation"/>
    <x v="8"/>
    <x v="0"/>
    <n v="224.9"/>
    <x v="31"/>
    <s v="March 16, 2011 (Iran)"/>
    <x v="28"/>
    <n v="227000"/>
    <s v="Asghar Farhadi"/>
    <s v="Asghar Farhadi"/>
    <s v="Payman Maadi"/>
    <s v="Iran"/>
    <n v="500000"/>
    <n v="22926076"/>
    <n v="2548726.8869995056"/>
    <n v="0.97819077281258249"/>
    <s v="Asghar Farhadi Productions"/>
    <n v="123"/>
  </r>
  <r>
    <s v="Hugo"/>
    <x v="1"/>
    <x v="0"/>
    <n v="224.9"/>
    <x v="31"/>
    <s v="November 23, 2011 (United States)"/>
    <x v="24"/>
    <n v="310000"/>
    <s v="Martin Scorsese"/>
    <s v="John Logan"/>
    <s v="Asa Butterfield"/>
    <s v="United Kingdom"/>
    <n v="150000000"/>
    <n v="185770310"/>
    <n v="20652369.114681166"/>
    <n v="0.19255127474352601"/>
    <s v="Paramount Pictures"/>
    <n v="126"/>
  </r>
  <r>
    <s v="The Adjustment Bureau"/>
    <x v="8"/>
    <x v="11"/>
    <n v="224.9"/>
    <x v="31"/>
    <s v="March 4, 2011 (United States)"/>
    <x v="9"/>
    <n v="248000"/>
    <s v="George Nolfi"/>
    <s v="George Nolfi"/>
    <s v="Matt Damon"/>
    <s v="United States"/>
    <n v="50200000"/>
    <n v="127869379"/>
    <n v="14215434.175531389"/>
    <n v="0.60741187301769883"/>
    <s v="Universal Pictures"/>
    <n v="106"/>
  </r>
  <r>
    <s v="10 Years"/>
    <x v="8"/>
    <x v="3"/>
    <n v="224.9"/>
    <x v="31"/>
    <s v="October 5, 2012 (United States)"/>
    <x v="10"/>
    <n v="25000"/>
    <s v="Jamie Linden"/>
    <s v="Jamie Linden"/>
    <s v="Channing Tatum"/>
    <s v="United States"/>
    <m/>
    <n v="285984"/>
    <n v="31793.278101828968"/>
    <n v="1"/>
    <s v="Anchor Bay Films"/>
    <n v="100"/>
  </r>
  <r>
    <s v="The Tree of Life"/>
    <x v="8"/>
    <x v="0"/>
    <n v="224.9"/>
    <x v="31"/>
    <s v="May 17, 2011 (France)"/>
    <x v="8"/>
    <n v="171000"/>
    <s v="Terrence Malick"/>
    <s v="Terrence Malick"/>
    <s v="Brad Pitt"/>
    <s v="United States"/>
    <n v="32000000"/>
    <n v="58409247"/>
    <n v="6493445.2052891748"/>
    <n v="0.45214154190345923"/>
    <s v="Cottonwood Pictures"/>
    <n v="139"/>
  </r>
  <r>
    <s v="The Deep Blue Sea"/>
    <x v="0"/>
    <x v="0"/>
    <n v="224.9"/>
    <x v="31"/>
    <s v="November 25, 2011 (United Kingdom)"/>
    <x v="19"/>
    <n v="15000"/>
    <s v="Terence Davies"/>
    <s v="Terence Rattigan"/>
    <s v="Rachel Weisz"/>
    <s v="United Kingdom"/>
    <m/>
    <n v="3143514"/>
    <n v="349469.25289174495"/>
    <n v="1"/>
    <s v="Camberwell / Fly Films"/>
    <n v="98"/>
  </r>
  <r>
    <s v="Killer Joe"/>
    <x v="9"/>
    <x v="6"/>
    <n v="224.9"/>
    <x v="31"/>
    <s v="June 29, 2012 (United Kingdom)"/>
    <x v="17"/>
    <n v="75000"/>
    <s v="William Friedkin"/>
    <s v="Tracy Letts"/>
    <s v="Matthew McConaughey"/>
    <s v="United States"/>
    <n v="11000000"/>
    <n v="4633668"/>
    <n v="515131.94918437966"/>
    <n v="-1.3739292500023739"/>
    <s v="Voltage Pictures"/>
    <n v="102"/>
  </r>
  <r>
    <s v="Jane Eyre"/>
    <x v="8"/>
    <x v="0"/>
    <n v="224.9"/>
    <x v="31"/>
    <s v="April 22, 2011 (United States)"/>
    <x v="4"/>
    <n v="83000"/>
    <s v="Cary Joji Fukunaga"/>
    <s v="Charlotte BrontÃ«"/>
    <s v="Mia Wasikowska"/>
    <s v="United Kingdom"/>
    <m/>
    <n v="34710627"/>
    <n v="3858833.4217993082"/>
    <n v="1"/>
    <s v="Focus Features"/>
    <n v="120"/>
  </r>
  <r>
    <s v="Kill the Irishman"/>
    <x v="0"/>
    <x v="5"/>
    <n v="224.9"/>
    <x v="31"/>
    <s v="May 11, 2012 (Mexico)"/>
    <x v="12"/>
    <n v="47000"/>
    <s v="Jonathan Hensleigh"/>
    <s v="Jonathan Hensleigh"/>
    <s v="Ray Stevenson"/>
    <s v="United States"/>
    <n v="12000000"/>
    <n v="1188194"/>
    <n v="132093.34186851213"/>
    <n v="-9.0993608787790539"/>
    <s v="Anchor Bay Films"/>
    <n v="106"/>
  </r>
  <r>
    <s v="War Horse"/>
    <x v="8"/>
    <x v="2"/>
    <n v="224.9"/>
    <x v="31"/>
    <s v="December 25, 2011 (United States)"/>
    <x v="13"/>
    <n v="150000"/>
    <s v="Steven Spielberg"/>
    <s v="Lee Hall"/>
    <s v="Jeremy Irvine"/>
    <s v="United States"/>
    <n v="66000000"/>
    <n v="177584879"/>
    <n v="19742382.247701433"/>
    <n v="0.62834673553484244"/>
    <s v="Dreamworks Pictures"/>
    <n v="146"/>
  </r>
  <r>
    <s v="The Change-Up"/>
    <x v="0"/>
    <x v="3"/>
    <n v="224.9"/>
    <x v="31"/>
    <s v="August 5, 2011 (United States)"/>
    <x v="21"/>
    <n v="172000"/>
    <s v="David Dobkin"/>
    <s v="Jon Lucas"/>
    <s v="Jason Bateman"/>
    <s v="United States"/>
    <n v="52000000"/>
    <n v="75450437"/>
    <n v="8387940.3268907564"/>
    <n v="0.31080584728753791"/>
    <s v="Universal Pictures"/>
    <n v="112"/>
  </r>
  <r>
    <s v="The Raid: Redemption"/>
    <x v="0"/>
    <x v="2"/>
    <n v="224.9"/>
    <x v="31"/>
    <s v="April 13, 2012 (United States)"/>
    <x v="37"/>
    <n v="195000"/>
    <s v="Gareth Evans"/>
    <s v="Gareth Evans"/>
    <s v="Iko Uwais"/>
    <s v="Indonesia"/>
    <n v="1100000"/>
    <n v="9148519"/>
    <n v="1017054.830993574"/>
    <n v="0.87976195928543188"/>
    <s v="Pt. Merantau Films"/>
    <n v="101"/>
  </r>
  <r>
    <s v="Margin Call"/>
    <x v="0"/>
    <x v="0"/>
    <n v="224.9"/>
    <x v="31"/>
    <s v="September 29, 2011 (Germany)"/>
    <x v="12"/>
    <n v="121000"/>
    <s v="J.C. Chandor"/>
    <s v="J.C. Chandor"/>
    <s v="Zachary Quinto"/>
    <s v="United States"/>
    <n v="3500000"/>
    <n v="19504039"/>
    <n v="2168293.8067721208"/>
    <n v="0.82054998967137016"/>
    <s v="Before The Door Pictures"/>
    <n v="107"/>
  </r>
  <r>
    <s v="Martha Marcy May Marlene"/>
    <x v="0"/>
    <x v="0"/>
    <n v="224.9"/>
    <x v="31"/>
    <s v="December 21, 2011 (Sweden)"/>
    <x v="15"/>
    <n v="50000"/>
    <s v="Sean Durkin"/>
    <s v="Sean Durkin"/>
    <s v="Elizabeth Olsen"/>
    <s v="United States"/>
    <m/>
    <n v="4778439"/>
    <n v="531226.36238260008"/>
    <n v="1"/>
    <s v="Fox Searchlight Pictures"/>
    <n v="102"/>
  </r>
  <r>
    <s v="Hanna"/>
    <x v="8"/>
    <x v="2"/>
    <n v="224.9"/>
    <x v="31"/>
    <s v="April 8, 2011 (United States)"/>
    <x v="8"/>
    <n v="193000"/>
    <s v="Joe Wright"/>
    <s v="Seth Lochhead"/>
    <s v="Saoirse Ronan"/>
    <s v="United States"/>
    <n v="30000000"/>
    <n v="63782078"/>
    <n v="7090751.0342066241"/>
    <n v="0.52964843823369945"/>
    <s v="Focus Features"/>
    <n v="111"/>
  </r>
  <r>
    <s v="50/50"/>
    <x v="0"/>
    <x v="3"/>
    <n v="224.9"/>
    <x v="31"/>
    <s v="September 30, 2011 (United States)"/>
    <x v="37"/>
    <n v="320000"/>
    <s v="Jonathan Levine"/>
    <s v="Will Reiser"/>
    <s v="Joseph Gordon-Levitt"/>
    <s v="United States"/>
    <n v="8000000"/>
    <n v="41097853"/>
    <n v="4568911.0922886804"/>
    <n v="0.80534262945560686"/>
    <s v="Summit Entertainment"/>
    <n v="100"/>
  </r>
  <r>
    <s v="The Descendants"/>
    <x v="0"/>
    <x v="3"/>
    <n v="224.9"/>
    <x v="31"/>
    <s v="December 9, 2011 (United States)"/>
    <x v="4"/>
    <n v="235000"/>
    <s v="Alexander Payne"/>
    <s v="Alexander Payne"/>
    <s v="George Clooney"/>
    <s v="United States"/>
    <n v="20000000"/>
    <n v="177243185"/>
    <n v="19704395.603806227"/>
    <n v="0.88716068265191694"/>
    <s v="Fox Searchlight Pictures"/>
    <n v="115"/>
  </r>
  <r>
    <s v="The Adventures of Tintin"/>
    <x v="1"/>
    <x v="10"/>
    <n v="224.9"/>
    <x v="31"/>
    <s v="December 21, 2011 (United States)"/>
    <x v="4"/>
    <n v="221000"/>
    <s v="Steven Spielberg"/>
    <s v="HergÃ©"/>
    <s v="Jamie Bell"/>
    <s v="United States"/>
    <n v="135000000"/>
    <n v="373993951"/>
    <n v="41577478.78393475"/>
    <n v="0.63903159492544837"/>
    <s v="Columbia Pictures"/>
    <n v="107"/>
  </r>
  <r>
    <s v="The Darkest Hour"/>
    <x v="8"/>
    <x v="2"/>
    <n v="224.9"/>
    <x v="31"/>
    <s v="December 25, 2011 (United States)"/>
    <x v="38"/>
    <n v="59000"/>
    <s v="Chris Gorak"/>
    <s v="Jon Spaihts"/>
    <s v="Emile Hirsch"/>
    <s v="United States"/>
    <n v="30000000"/>
    <n v="64626786"/>
    <n v="7184658.5128027685"/>
    <n v="0.53579619447577043"/>
    <s v="Summit Entertainment"/>
    <n v="89"/>
  </r>
  <r>
    <s v="Final Destination 5"/>
    <x v="0"/>
    <x v="2"/>
    <n v="224.9"/>
    <x v="31"/>
    <s v="August 12, 2011 (United States)"/>
    <x v="1"/>
    <n v="109000"/>
    <s v="Steven Quale"/>
    <s v="Eric Heisserer"/>
    <s v="Nicholas D'Agosto"/>
    <s v="United States"/>
    <n v="40000000"/>
    <n v="157887643"/>
    <n v="17552610.435343549"/>
    <n v="0.74665528447973606"/>
    <s v="New Line Cinema"/>
    <n v="92"/>
  </r>
  <r>
    <s v="I Am Number Four"/>
    <x v="8"/>
    <x v="2"/>
    <n v="224.9"/>
    <x v="31"/>
    <s v="February 18, 2011 (United States)"/>
    <x v="10"/>
    <n v="230000"/>
    <s v="D.J. Caruso"/>
    <s v="Alfred Gough"/>
    <s v="Alex Pettyfer"/>
    <s v="United States"/>
    <n v="60000000"/>
    <n v="149878437"/>
    <n v="16662214.770785961"/>
    <n v="0.59967556907468955"/>
    <s v="Dreamworks Pictures"/>
    <n v="111"/>
  </r>
  <r>
    <s v="Footloose"/>
    <x v="8"/>
    <x v="3"/>
    <n v="224.9"/>
    <x v="31"/>
    <s v="October 14, 2011 (United States)"/>
    <x v="23"/>
    <n v="47000"/>
    <s v="Craig Brewer"/>
    <s v="Dean Pitchford"/>
    <s v="Kenny Wormald"/>
    <s v="United States"/>
    <n v="24000000"/>
    <n v="63543328"/>
    <n v="7064208.8320316365"/>
    <n v="0.62230495702082211"/>
    <s v="Paramount Pictures"/>
    <n v="113"/>
  </r>
  <r>
    <s v="You're Next"/>
    <x v="0"/>
    <x v="4"/>
    <n v="224.9"/>
    <x v="31"/>
    <s v="August 23, 2013 (United States)"/>
    <x v="14"/>
    <n v="92000"/>
    <s v="Adam Wingard"/>
    <s v="Simon Barrett"/>
    <s v="Sharni Vinson"/>
    <s v="United States"/>
    <n v="1000000"/>
    <n v="26895481"/>
    <n v="2990011.7038556598"/>
    <n v="0.96281903268433833"/>
    <s v="Snoot Entertainment"/>
    <n v="95"/>
  </r>
  <r>
    <s v="Zindagi Na Milegi Dobara"/>
    <x v="4"/>
    <x v="3"/>
    <n v="224.9"/>
    <x v="31"/>
    <s v="July 15, 2011 (India)"/>
    <x v="7"/>
    <n v="71000"/>
    <s v="Zoya Akhtar"/>
    <s v="Farhan Akhtar"/>
    <s v="Hrithik Roshan"/>
    <s v="India"/>
    <m/>
    <n v="5192743"/>
    <n v="577285.17088482459"/>
    <n v="1"/>
    <s v="Eros Worldwide"/>
    <n v="155"/>
  </r>
  <r>
    <s v="The Hunter"/>
    <x v="0"/>
    <x v="1"/>
    <n v="224.9"/>
    <x v="31"/>
    <s v="October 6, 2011 (Australia)"/>
    <x v="17"/>
    <n v="38000"/>
    <s v="Daniel Nettheim"/>
    <s v="Alice Addison"/>
    <s v="Willem Dafoe"/>
    <s v="Australia"/>
    <m/>
    <n v="1680778"/>
    <n v="186854.65753830946"/>
    <n v="1"/>
    <s v="Porchlight Films"/>
    <n v="100"/>
  </r>
  <r>
    <s v="The Thing"/>
    <x v="0"/>
    <x v="4"/>
    <n v="224.9"/>
    <x v="31"/>
    <s v="October 14, 2011 (United States)"/>
    <x v="19"/>
    <n v="124000"/>
    <s v="Matthijs van Heijningen Jr."/>
    <s v="Eric Heisserer"/>
    <s v="Mary Elizabeth Winstead"/>
    <s v="Canada"/>
    <n v="38000000"/>
    <n v="31505287"/>
    <n v="3502490.8780523976"/>
    <n v="-0.20614676514452956"/>
    <s v="Morgan Creek Entertainment"/>
    <n v="103"/>
  </r>
  <r>
    <s v="Drive Angry"/>
    <x v="0"/>
    <x v="2"/>
    <n v="224.9"/>
    <x v="31"/>
    <s v="February 25, 2011 (United States)"/>
    <x v="20"/>
    <n v="96000"/>
    <s v="Patrick Lussier"/>
    <s v="Todd Farmer"/>
    <s v="Nicolas Cage"/>
    <s v="United States"/>
    <n v="50000000"/>
    <n v="40909909"/>
    <n v="4548017.0707365302"/>
    <n v="-0.22219778098259763"/>
    <s v="Summit Entertainment"/>
    <n v="104"/>
  </r>
  <r>
    <s v="Jack and Jill"/>
    <x v="1"/>
    <x v="3"/>
    <n v="224.9"/>
    <x v="31"/>
    <s v="November 11, 2011 (United States)"/>
    <x v="64"/>
    <n v="80000"/>
    <s v="Dennis Dugan"/>
    <s v="Ben Zook"/>
    <s v="Adam Sandler"/>
    <s v="United States"/>
    <n v="79000000"/>
    <n v="149673788"/>
    <n v="16639463.628868019"/>
    <n v="0.47218547044456444"/>
    <s v="Columbia Pictures"/>
    <n v="91"/>
  </r>
  <r>
    <s v="Zookeeper"/>
    <x v="1"/>
    <x v="3"/>
    <n v="224.9"/>
    <x v="31"/>
    <s v="July 8, 2011 (United States)"/>
    <x v="33"/>
    <n v="59000"/>
    <s v="Frank Coraci"/>
    <s v="Nick Bakay"/>
    <s v="Kevin James"/>
    <s v="United States"/>
    <n v="80000000"/>
    <n v="169852759"/>
    <n v="18882790.656994563"/>
    <n v="0.52900382383544331"/>
    <s v="Columbia Pictures"/>
    <n v="102"/>
  </r>
  <r>
    <s v="The Hangover Part II"/>
    <x v="0"/>
    <x v="3"/>
    <n v="224.9"/>
    <x v="31"/>
    <s v="May 26, 2011 (United States)"/>
    <x v="5"/>
    <n v="472000"/>
    <s v="Todd Phillips"/>
    <s v="Craig Mazin"/>
    <s v="Bradley Cooper"/>
    <s v="United States"/>
    <n v="80000000"/>
    <n v="586764305"/>
    <n v="65231484.030894712"/>
    <n v="0.86365905472044691"/>
    <s v="Warner Bros."/>
    <n v="102"/>
  </r>
  <r>
    <s v="Hall Pass"/>
    <x v="0"/>
    <x v="3"/>
    <n v="224.9"/>
    <x v="31"/>
    <s v="February 25, 2011 (United States)"/>
    <x v="1"/>
    <n v="121000"/>
    <s v="Bobby Farrelly"/>
    <s v="Pete Jones"/>
    <s v="Owen Wilson"/>
    <s v="United States"/>
    <n v="36000000"/>
    <n v="86157237"/>
    <n v="9578231.6368264966"/>
    <n v="0.58215930253195092"/>
    <s v="New Line Cinema"/>
    <n v="105"/>
  </r>
  <r>
    <s v="The Best Exotic Marigold Hotel"/>
    <x v="8"/>
    <x v="3"/>
    <n v="224.9"/>
    <x v="31"/>
    <s v="May 25, 2012 (United States)"/>
    <x v="4"/>
    <n v="92000"/>
    <s v="John Madden"/>
    <s v="Ol Parker"/>
    <s v="Judi Dench"/>
    <s v="United Kingdom"/>
    <n v="10000000"/>
    <n v="136836272"/>
    <n v="15212297.366683144"/>
    <n v="0.92691996168969004"/>
    <s v="Blueprint Pictures"/>
    <n v="124"/>
  </r>
  <r>
    <s v="The Grey"/>
    <x v="0"/>
    <x v="2"/>
    <n v="224.9"/>
    <x v="31"/>
    <s v="January 27, 2012 (United States)"/>
    <x v="8"/>
    <n v="244000"/>
    <s v="Joe Carnahan"/>
    <s v="Joe Carnahan"/>
    <s v="Liam Neeson"/>
    <s v="United States"/>
    <n v="25000000"/>
    <n v="79781695"/>
    <n v="8869452.8944636676"/>
    <n v="0.68664491272089423"/>
    <s v="Open Road Films (II)"/>
    <n v="117"/>
  </r>
  <r>
    <s v="The Sitter"/>
    <x v="0"/>
    <x v="3"/>
    <n v="224.9"/>
    <x v="31"/>
    <s v="December 9, 2011 (United States)"/>
    <x v="46"/>
    <n v="69000"/>
    <s v="David Gordon Green"/>
    <s v="Brian Gatewood"/>
    <s v="Jonah Hill"/>
    <s v="United States"/>
    <n v="25000000"/>
    <n v="34942188"/>
    <n v="3884576.4118635692"/>
    <n v="0.28453249693465105"/>
    <s v="Twentieth Century Fox"/>
    <n v="81"/>
  </r>
  <r>
    <s v="Take Me Home Tonight"/>
    <x v="0"/>
    <x v="3"/>
    <n v="224.9"/>
    <x v="31"/>
    <s v="March 4, 2011 (United States)"/>
    <x v="21"/>
    <n v="52000"/>
    <s v="Michael Dowse"/>
    <s v="Jackie Filgo"/>
    <s v="Topher Grace"/>
    <s v="United States"/>
    <n v="23000000"/>
    <n v="7550073"/>
    <n v="839353.14765200205"/>
    <n v="-2.0463281613303606"/>
    <s v="Rogue Pictures"/>
    <n v="97"/>
  </r>
  <r>
    <s v="The Mechanic"/>
    <x v="0"/>
    <x v="2"/>
    <n v="224.9"/>
    <x v="31"/>
    <s v="January 28, 2011 (United States)"/>
    <x v="14"/>
    <n v="154000"/>
    <s v="Simon West"/>
    <s v="Richard Wenk"/>
    <s v="Jason Statham"/>
    <s v="United States"/>
    <n v="40000000"/>
    <n v="76130093"/>
    <n v="8463498.7225407809"/>
    <n v="0.47458359206260264"/>
    <s v="CBS Films"/>
    <n v="93"/>
  </r>
  <r>
    <s v="Ghost Rider: Spirit of Vengeance"/>
    <x v="8"/>
    <x v="2"/>
    <n v="224.9"/>
    <x v="31"/>
    <s v="February 17, 2012 (United States)"/>
    <x v="36"/>
    <n v="113000"/>
    <s v="Mark Neveldine"/>
    <s v="Scott M. Gimple"/>
    <s v="Nicolas Cage"/>
    <s v="United States"/>
    <n v="57000000"/>
    <n v="132563930"/>
    <n v="14737334.580820564"/>
    <n v="0.57001878263566874"/>
    <s v="Columbia Pictures"/>
    <n v="96"/>
  </r>
  <r>
    <s v="Battle Los Angeles"/>
    <x v="8"/>
    <x v="2"/>
    <n v="224.9"/>
    <x v="31"/>
    <s v="March 11, 2011 (United States)"/>
    <x v="46"/>
    <n v="176000"/>
    <s v="Jonathan Liebesman"/>
    <s v="Christopher Bertolini"/>
    <s v="Aaron Eckhart"/>
    <s v="United States"/>
    <n v="70000000"/>
    <n v="211819354"/>
    <n v="23548281.124369748"/>
    <n v="0.66952972578700243"/>
    <s v="Columbia Pictures"/>
    <n v="116"/>
  </r>
  <r>
    <s v="The Green Hornet"/>
    <x v="8"/>
    <x v="2"/>
    <n v="224.9"/>
    <x v="31"/>
    <s v="January 14, 2011 (United States)"/>
    <x v="1"/>
    <n v="157000"/>
    <s v="Michel Gondry"/>
    <s v="Seth Rogen"/>
    <s v="Seth Rogen"/>
    <s v="United States"/>
    <n v="120000000"/>
    <n v="227817248"/>
    <n v="25326791.436085023"/>
    <n v="0.47326200692232046"/>
    <s v="Columbia Pictures"/>
    <n v="119"/>
  </r>
  <r>
    <s v="Killer Elite"/>
    <x v="0"/>
    <x v="2"/>
    <n v="224.9"/>
    <x v="31"/>
    <s v="September 23, 2011 (United States)"/>
    <x v="5"/>
    <n v="126000"/>
    <s v="Gary McKendry"/>
    <s v="Matt Sherring"/>
    <s v="Jason Statham"/>
    <s v="United Kingdom"/>
    <n v="70000000"/>
    <n v="57084522"/>
    <n v="6346173.5036085024"/>
    <n v="-0.22625183758217332"/>
    <s v="Omnilab Media"/>
    <n v="116"/>
  </r>
  <r>
    <s v="Shark Night"/>
    <x v="8"/>
    <x v="4"/>
    <n v="224.9"/>
    <x v="31"/>
    <s v="September 2, 2011 (United States)"/>
    <x v="35"/>
    <n v="25000"/>
    <s v="David R. Ellis"/>
    <s v="Will Hayes"/>
    <s v="Sara Paxton"/>
    <s v="United States"/>
    <n v="25000000"/>
    <n v="41363927"/>
    <n v="4598490.9452792881"/>
    <n v="0.39560864228389148"/>
    <s v="Incentive Filmed Entertainment"/>
    <n v="90"/>
  </r>
  <r>
    <s v="J. Edgar"/>
    <x v="0"/>
    <x v="5"/>
    <n v="224.9"/>
    <x v="31"/>
    <s v="November 11, 2011 (United States)"/>
    <x v="16"/>
    <n v="124000"/>
    <s v="Clint Eastwood"/>
    <s v="Dustin Lance Black"/>
    <s v="Leonardo DiCaprio"/>
    <s v="United States"/>
    <n v="35000000"/>
    <n v="84920539"/>
    <n v="9440746.0311913006"/>
    <n v="0.5878500017528151"/>
    <s v="Imagine Entertainment"/>
    <n v="137"/>
  </r>
  <r>
    <s v="Dream House"/>
    <x v="8"/>
    <x v="0"/>
    <n v="224.9"/>
    <x v="31"/>
    <s v="September 30, 2011 (United States)"/>
    <x v="22"/>
    <n v="64000"/>
    <s v="Jim Sheridan"/>
    <s v="David Loucka"/>
    <s v="Daniel Craig"/>
    <s v="United States"/>
    <n v="50000000"/>
    <n v="39984400"/>
    <n v="4445126.8215521509"/>
    <n v="-0.25048769019917766"/>
    <s v="Cliffjack Motion Pictures"/>
    <n v="84"/>
  </r>
  <r>
    <s v="Haywire"/>
    <x v="0"/>
    <x v="2"/>
    <n v="224.9"/>
    <x v="31"/>
    <s v="January 20, 2012 (United States)"/>
    <x v="1"/>
    <n v="85000"/>
    <s v="Steven Soderbergh"/>
    <s v="Lem Dobbs"/>
    <s v="Gina Carano"/>
    <s v="Ireland"/>
    <n v="23000000"/>
    <n v="34513760"/>
    <n v="3836947.4167078598"/>
    <n v="0.33359912104621459"/>
    <s v="Relativity Media"/>
    <n v="93"/>
  </r>
  <r>
    <s v="A Dangerous Method"/>
    <x v="0"/>
    <x v="5"/>
    <n v="224.9"/>
    <x v="31"/>
    <s v="November 10, 2011 (Germany)"/>
    <x v="5"/>
    <n v="100000"/>
    <s v="David Cronenberg"/>
    <s v="Christopher Hampton"/>
    <s v="Michael Fassbender"/>
    <s v="United Kingdom"/>
    <m/>
    <n v="30519436"/>
    <n v="3392892.3165595653"/>
    <n v="1"/>
    <s v="Recorded Picture Company (RPC)"/>
    <n v="99"/>
  </r>
  <r>
    <s v="The Muppets"/>
    <x v="1"/>
    <x v="1"/>
    <n v="224.9"/>
    <x v="31"/>
    <s v="November 23, 2011 (United States)"/>
    <x v="12"/>
    <n v="89000"/>
    <s v="James Bobin"/>
    <s v="Jason Segel"/>
    <s v="Amy Adams"/>
    <s v="United States"/>
    <n v="45000000"/>
    <n v="165184237"/>
    <n v="18363783.935392983"/>
    <n v="0.72757691159114657"/>
    <s v="Walt Disney Pictures"/>
    <n v="103"/>
  </r>
  <r>
    <s v="The Smurfs"/>
    <x v="1"/>
    <x v="10"/>
    <n v="224.9"/>
    <x v="31"/>
    <s v="July 29, 2011 (United States)"/>
    <x v="20"/>
    <n v="86000"/>
    <s v="Raja Gosnell"/>
    <s v="J. David Stem"/>
    <s v="Hank Azaria"/>
    <s v="United States"/>
    <n v="110000000"/>
    <n v="563749323"/>
    <n v="62672873.328077115"/>
    <n v="0.80487781446080775"/>
    <s v="Columbia Pictures"/>
    <n v="103"/>
  </r>
  <r>
    <s v="The Ides of March"/>
    <x v="0"/>
    <x v="0"/>
    <n v="224.9"/>
    <x v="31"/>
    <s v="October 7, 2011 (United States)"/>
    <x v="12"/>
    <n v="218000"/>
    <s v="George Clooney"/>
    <s v="George Clooney"/>
    <s v="Paul Giamatti"/>
    <s v="United States"/>
    <n v="12500000"/>
    <n v="76338111"/>
    <n v="8486624.4013346527"/>
    <n v="0.83625479021874149"/>
    <s v="Columbia Pictures"/>
    <n v="101"/>
  </r>
  <r>
    <s v="Fright Night"/>
    <x v="0"/>
    <x v="3"/>
    <n v="224.9"/>
    <x v="31"/>
    <s v="August 19, 2011 (United States)"/>
    <x v="5"/>
    <n v="101000"/>
    <s v="Craig Gillespie"/>
    <s v="Marti Noxon"/>
    <s v="Anton Yelchin"/>
    <s v="United States"/>
    <n v="30000000"/>
    <n v="41002607"/>
    <n v="4558322.4489866532"/>
    <n v="0.26833920584610632"/>
    <s v="Dreamworks Pictures"/>
    <n v="106"/>
  </r>
  <r>
    <s v="Soul Surfer"/>
    <x v="1"/>
    <x v="5"/>
    <n v="224.9"/>
    <x v="31"/>
    <s v="April 8, 2011 (United States)"/>
    <x v="9"/>
    <n v="47000"/>
    <s v="Sean McNamara"/>
    <s v="Sean McNamara"/>
    <s v="AnnaSophia Robb"/>
    <s v="United States"/>
    <n v="18000000"/>
    <n v="47120948"/>
    <n v="5238507.7633217992"/>
    <n v="0.61800428972693844"/>
    <s v="Enticing Entertainment"/>
    <n v="112"/>
  </r>
  <r>
    <s v="The Artist"/>
    <x v="8"/>
    <x v="3"/>
    <n v="224.9"/>
    <x v="31"/>
    <s v="January 20, 2012 (United States)"/>
    <x v="6"/>
    <n v="234000"/>
    <s v="Michel Hazanavicius"/>
    <s v="Michel Hazanavicius"/>
    <s v="Jean Dujardin"/>
    <s v="France"/>
    <n v="15000000"/>
    <n v="133432856"/>
    <n v="14833934.411468117"/>
    <n v="0.88758390961818279"/>
    <s v="Studio 37"/>
    <n v="100"/>
  </r>
  <r>
    <s v="Water for Elephants"/>
    <x v="8"/>
    <x v="0"/>
    <n v="224.9"/>
    <x v="31"/>
    <s v="April 22, 2011 (United States)"/>
    <x v="15"/>
    <n v="113000"/>
    <s v="Francis Lawrence"/>
    <s v="Richard LaGravenese"/>
    <s v="Robert Pattinson"/>
    <s v="United States"/>
    <n v="38000000"/>
    <n v="117094902"/>
    <n v="13017619.110133465"/>
    <n v="0.67547690504920532"/>
    <s v="Fox 2000 Pictures"/>
    <n v="120"/>
  </r>
  <r>
    <s v="Oslo, August 31st"/>
    <x v="4"/>
    <x v="0"/>
    <n v="224.9"/>
    <x v="31"/>
    <s v="August 31, 2011 (Norway)"/>
    <x v="37"/>
    <n v="21000"/>
    <s v="Joachim Trier"/>
    <s v="Pierre Drieu La Rochelle"/>
    <s v="Anders Danielsen Lie"/>
    <s v="Norway"/>
    <m/>
    <n v="1470679"/>
    <n v="163497.63079584777"/>
    <n v="1"/>
    <s v="Motlys"/>
    <n v="95"/>
  </r>
  <r>
    <s v="The Snowtown Murders"/>
    <x v="4"/>
    <x v="5"/>
    <n v="224.9"/>
    <x v="31"/>
    <s v="May 19, 2011 (Australia)"/>
    <x v="14"/>
    <n v="18000"/>
    <s v="Justin Kurzel"/>
    <s v="Shaun Grant"/>
    <s v="Lucas Pittaway"/>
    <s v="Australia"/>
    <n v="2000000"/>
    <n v="1349387"/>
    <n v="150013.41389026199"/>
    <n v="-0.48215448940889455"/>
    <s v="Carver Films"/>
    <n v="119"/>
  </r>
  <r>
    <s v="Something Borrowed"/>
    <x v="8"/>
    <x v="3"/>
    <n v="224.9"/>
    <x v="31"/>
    <s v="May 6, 2011 (United States)"/>
    <x v="23"/>
    <n v="59000"/>
    <s v="Luke Greenfield"/>
    <s v="Jennie Snyder Urman"/>
    <s v="Ginnifer Goodwin"/>
    <s v="United States"/>
    <n v="35000000"/>
    <n v="65100369"/>
    <n v="7237307.4582797829"/>
    <n v="0.46236863880141754"/>
    <s v="Alcon Entertainment"/>
    <n v="112"/>
  </r>
  <r>
    <s v="The Human Centipede II (Full Sequence)"/>
    <x v="4"/>
    <x v="4"/>
    <n v="224.9"/>
    <x v="31"/>
    <s v="November 2011 (Australia)"/>
    <x v="51"/>
    <n v="37000"/>
    <s v="Tom Six"/>
    <s v="Tom Six"/>
    <s v="Laurence R. Harvey"/>
    <s v="Netherlands"/>
    <m/>
    <n v="170323"/>
    <n v="18935.06806722689"/>
    <n v="1"/>
    <s v="Six Entertainment Company"/>
    <n v="91"/>
  </r>
  <r>
    <s v="Priest"/>
    <x v="8"/>
    <x v="2"/>
    <n v="224.9"/>
    <x v="31"/>
    <s v="May 13, 2011 (United States)"/>
    <x v="46"/>
    <n v="117000"/>
    <s v="Scott Stewart"/>
    <s v="Cory Goodman"/>
    <s v="Paul Bettany"/>
    <s v="United States"/>
    <n v="60000000"/>
    <n v="78309505"/>
    <n v="8705787.2834898662"/>
    <n v="0.23380948455746209"/>
    <s v="Screen Gems"/>
    <n v="87"/>
  </r>
  <r>
    <s v="Johnny English Reborn"/>
    <x v="1"/>
    <x v="2"/>
    <n v="224.9"/>
    <x v="31"/>
    <s v="October 21, 2011 (United States)"/>
    <x v="21"/>
    <n v="123000"/>
    <s v="Oliver Parker"/>
    <s v="Hamish McColl"/>
    <s v="Rowan Atkinson"/>
    <s v="United Kingdom"/>
    <n v="45000000"/>
    <n v="160078586"/>
    <n v="17796180.915175483"/>
    <n v="0.71888807163751434"/>
    <s v="Universal Pictures"/>
    <n v="101"/>
  </r>
  <r>
    <s v="The Inbetweeners"/>
    <x v="0"/>
    <x v="3"/>
    <n v="224.9"/>
    <x v="31"/>
    <s v="August 17, 2011 (United Kingdom)"/>
    <x v="17"/>
    <n v="80000"/>
    <s v="Ben Palmer"/>
    <s v="Iain Morris"/>
    <s v="James Buckley"/>
    <s v="United Kingdom"/>
    <m/>
    <n v="88823111"/>
    <n v="9874600.9213544242"/>
    <n v="1"/>
    <s v="Film4"/>
    <n v="97"/>
  </r>
  <r>
    <s v="Bucky Larson: Born to Be a Star"/>
    <x v="0"/>
    <x v="3"/>
    <n v="224.9"/>
    <x v="31"/>
    <s v="September 9, 2011 (United States)"/>
    <x v="56"/>
    <n v="12000"/>
    <s v="Tom Brady"/>
    <s v="Adam Sandler"/>
    <s v="Nick Swardson"/>
    <s v="United States"/>
    <n v="10000000"/>
    <n v="2530394"/>
    <n v="281307.76599110232"/>
    <n v="-2.9519537273641969"/>
    <s v="Columbia Pictures"/>
    <n v="97"/>
  </r>
  <r>
    <s v="Diary of a Wimpy Kid: Rodrick Rules"/>
    <x v="1"/>
    <x v="10"/>
    <n v="224.9"/>
    <x v="31"/>
    <s v="March 25, 2011 (United States)"/>
    <x v="16"/>
    <n v="28000"/>
    <s v="David Bowers"/>
    <s v="Gabe Sachs"/>
    <s v="Zachary Gordon"/>
    <s v="United States"/>
    <n v="21000000"/>
    <n v="72526996"/>
    <n v="8062936.9255561056"/>
    <n v="0.71045264304066857"/>
    <s v="Fox 2000 Pictures"/>
    <n v="99"/>
  </r>
  <r>
    <s v="Kill List"/>
    <x v="4"/>
    <x v="2"/>
    <n v="224.9"/>
    <x v="31"/>
    <s v="September 2, 2011 (United Kingdom)"/>
    <x v="5"/>
    <n v="38000"/>
    <s v="Ben Wheatley"/>
    <s v="Ben Wheatley"/>
    <s v="Neil Maskell"/>
    <s v="United Kingdom"/>
    <m/>
    <n v="450275"/>
    <n v="50057.759515570935"/>
    <n v="1"/>
    <s v="Warp X"/>
    <n v="95"/>
  </r>
  <r>
    <s v="Carnage"/>
    <x v="0"/>
    <x v="3"/>
    <n v="224.9"/>
    <x v="31"/>
    <s v="November 18, 2011 (Spain)"/>
    <x v="13"/>
    <n v="122000"/>
    <s v="Roman Polanski"/>
    <s v="Yasmina Reza"/>
    <s v="Jodie Foster"/>
    <s v="France"/>
    <n v="25000000"/>
    <n v="30722632"/>
    <n v="3415481.9262481462"/>
    <n v="0.1862676348823239"/>
    <s v="SBS Productions"/>
    <n v="80"/>
  </r>
  <r>
    <s v="Attack the Block"/>
    <x v="0"/>
    <x v="2"/>
    <n v="224.9"/>
    <x v="31"/>
    <s v="May 13, 2011 (United Kingdom)"/>
    <x v="17"/>
    <n v="102000"/>
    <s v="Joe Cornish"/>
    <s v="Joe Cornish"/>
    <s v="John Boyega"/>
    <s v="United Kingdom"/>
    <n v="13000000"/>
    <n v="6206022"/>
    <n v="689932.94503213058"/>
    <n v="-1.0947395932531339"/>
    <s v="Screen Gems"/>
    <n v="88"/>
  </r>
  <r>
    <s v="The Guard"/>
    <x v="0"/>
    <x v="3"/>
    <n v="224.9"/>
    <x v="31"/>
    <s v="July 7, 2011 (Ireland)"/>
    <x v="4"/>
    <n v="83000"/>
    <s v="John Michael McDonagh"/>
    <s v="John Michael McDonagh"/>
    <s v="Brendan Gleeson"/>
    <s v="Ireland"/>
    <n v="6000000"/>
    <n v="19561904"/>
    <n v="2174726.7472071182"/>
    <n v="0.69328139019596458"/>
    <s v="Reprisal Films"/>
    <n v="96"/>
  </r>
  <r>
    <s v="Young Adult"/>
    <x v="0"/>
    <x v="3"/>
    <n v="224.9"/>
    <x v="31"/>
    <s v="December 16, 2011 (United States)"/>
    <x v="21"/>
    <n v="82000"/>
    <s v="Jason Reitman"/>
    <s v="Diablo Cody"/>
    <s v="Charlize Theron"/>
    <s v="United States"/>
    <n v="12000000"/>
    <n v="22939027"/>
    <n v="2550166.6694513098"/>
    <n v="0.47687406270544952"/>
    <s v="Paramount Pictures"/>
    <n v="94"/>
  </r>
  <r>
    <s v="The Devil's Double"/>
    <x v="0"/>
    <x v="5"/>
    <n v="224.9"/>
    <x v="31"/>
    <s v="September 8, 2011 (Netherlands)"/>
    <x v="12"/>
    <n v="61000"/>
    <s v="Lee Tamahori"/>
    <s v="Michael Thomas"/>
    <s v="Dominic Cooper"/>
    <s v="Belgium"/>
    <n v="19100000"/>
    <n v="5728213"/>
    <n v="636814.18868017802"/>
    <n v="-2.3343732155211407"/>
    <s v="Corsan"/>
    <n v="109"/>
  </r>
  <r>
    <s v="Another Earth"/>
    <x v="8"/>
    <x v="0"/>
    <n v="224.9"/>
    <x v="31"/>
    <s v="October 12, 2011 (France)"/>
    <x v="15"/>
    <n v="93000"/>
    <s v="Mike Cahill"/>
    <s v="Mike Cahill"/>
    <s v="Brit Marling"/>
    <s v="United States"/>
    <n v="100000"/>
    <n v="1938783"/>
    <n v="215537.46747404846"/>
    <n v="0.94842125188842696"/>
    <s v="Artists Public Domain"/>
    <n v="92"/>
  </r>
  <r>
    <s v="Perfect Sense"/>
    <x v="0"/>
    <x v="0"/>
    <n v="224.9"/>
    <x v="31"/>
    <s v="October 7, 2011 (United Kingdom)"/>
    <x v="12"/>
    <n v="58000"/>
    <s v="David Mackenzie"/>
    <s v="Kim Fupz Aakeson"/>
    <s v="Ewan McGregor"/>
    <s v="United Kingdom"/>
    <m/>
    <n v="933352"/>
    <n v="103762.16747404845"/>
    <n v="1"/>
    <s v="BBC Films"/>
    <n v="92"/>
  </r>
  <r>
    <s v="Like Crazy"/>
    <x v="8"/>
    <x v="0"/>
    <n v="224.9"/>
    <x v="31"/>
    <s v="January 27, 2012 (United Kingdom)"/>
    <x v="17"/>
    <n v="60000"/>
    <s v="Drake Doremus"/>
    <s v="Drake Doremus"/>
    <s v="Felicity Jones"/>
    <s v="United States"/>
    <n v="250000"/>
    <n v="3852409"/>
    <n v="428278.1928324271"/>
    <n v="0.93510554045533589"/>
    <s v="Paramount Vantage"/>
    <n v="86"/>
  </r>
  <r>
    <s v="What's Your Number?"/>
    <x v="0"/>
    <x v="3"/>
    <n v="224.9"/>
    <x v="31"/>
    <s v="September 30, 2011 (United States)"/>
    <x v="10"/>
    <n v="74000"/>
    <s v="Mark Mylod"/>
    <s v="Karyn Bosnak"/>
    <s v="Anna Faris"/>
    <s v="United States"/>
    <n v="20000000"/>
    <n v="30426096"/>
    <n v="3382515.5661888286"/>
    <n v="0.34266952947233192"/>
    <s v="New Regency Productions"/>
    <n v="106"/>
  </r>
  <r>
    <s v="Detachment"/>
    <x v="4"/>
    <x v="0"/>
    <n v="224.9"/>
    <x v="31"/>
    <s v="February 1, 2012 (France)"/>
    <x v="3"/>
    <n v="79000"/>
    <s v="Tony Kaye"/>
    <s v="Carl Lund"/>
    <s v="Adrien Brody"/>
    <s v="United States"/>
    <m/>
    <n v="1688710"/>
    <n v="187736.47009391992"/>
    <n v="1"/>
    <s v="Paper Street Films"/>
    <n v="98"/>
  </r>
  <r>
    <s v="Gnomeo &amp; Juliet"/>
    <x v="2"/>
    <x v="10"/>
    <n v="224.9"/>
    <x v="31"/>
    <s v="February 11, 2011 (United States)"/>
    <x v="23"/>
    <n v="53000"/>
    <s v="Kelly Asbury"/>
    <s v="Rob Sprackling"/>
    <s v="James McAvoy"/>
    <s v="United Kingdom"/>
    <n v="36000000"/>
    <n v="193967670"/>
    <n v="21563682.146811668"/>
    <n v="0.81440205988967129"/>
    <s v="Touchstone Pictures"/>
    <n v="84"/>
  </r>
  <r>
    <s v="Puss in Boots"/>
    <x v="1"/>
    <x v="10"/>
    <n v="224.9"/>
    <x v="31"/>
    <s v="October 28, 2011 (United States)"/>
    <x v="14"/>
    <n v="148000"/>
    <s v="Chris Miller"/>
    <s v="Tom Wheeler"/>
    <s v="Antonio Banderas"/>
    <s v="United States"/>
    <n v="130000000"/>
    <n v="554987477"/>
    <n v="61698805.525111221"/>
    <n v="0.76576048039368638"/>
    <s v="DreamWorks Animation"/>
    <n v="90"/>
  </r>
  <r>
    <s v="Beastly"/>
    <x v="8"/>
    <x v="0"/>
    <n v="224.9"/>
    <x v="31"/>
    <s v="March 4, 2011 (United States)"/>
    <x v="41"/>
    <n v="76000"/>
    <s v="Daniel Barnz"/>
    <s v="Daniel Barnz"/>
    <s v="Alex Pettyfer"/>
    <s v="United States"/>
    <n v="17000000"/>
    <n v="43202283"/>
    <n v="4802863.7897676723"/>
    <n v="0.60650227674310642"/>
    <s v="CBS Films"/>
    <n v="86"/>
  </r>
  <r>
    <s v="The Art of Getting by"/>
    <x v="8"/>
    <x v="0"/>
    <n v="224.9"/>
    <x v="31"/>
    <s v="June 17, 2011 (United States)"/>
    <x v="14"/>
    <n v="57000"/>
    <s v="Gavin Wiesen"/>
    <s v="Gavin Wiesen"/>
    <s v="Freddie Highmore"/>
    <s v="United States"/>
    <m/>
    <n v="1892130"/>
    <n v="210350.98220464657"/>
    <n v="1"/>
    <s v="Goldcrest Pictures"/>
    <n v="83"/>
  </r>
  <r>
    <s v="My Week with Marilyn"/>
    <x v="0"/>
    <x v="5"/>
    <n v="224.9"/>
    <x v="31"/>
    <s v="December 23, 2011 (United States)"/>
    <x v="15"/>
    <n v="85000"/>
    <s v="Simon Curtis"/>
    <s v="Adrian Hodges"/>
    <s v="Michelle Williams"/>
    <s v="United Kingdom"/>
    <m/>
    <n v="35057696"/>
    <n v="3897417.6126544736"/>
    <n v="1"/>
    <s v="The Weinstein Company"/>
    <n v="99"/>
  </r>
  <r>
    <s v="This Must Be the Place"/>
    <x v="0"/>
    <x v="1"/>
    <n v="224.9"/>
    <x v="31"/>
    <s v="August 24, 2011 (France)"/>
    <x v="17"/>
    <n v="33000"/>
    <s v="Paolo Sorrentino"/>
    <s v="Paolo Sorrentino"/>
    <s v="Sean Penn"/>
    <s v="Italy"/>
    <m/>
    <n v="11928909"/>
    <n v="1326155.0341571923"/>
    <n v="1"/>
    <s v="Indigo Film"/>
    <n v="118"/>
  </r>
  <r>
    <s v="Butter"/>
    <x v="0"/>
    <x v="3"/>
    <n v="224.9"/>
    <x v="31"/>
    <s v="October 18, 2012 (Russia)"/>
    <x v="19"/>
    <n v="21000"/>
    <s v="Jim Field Smith"/>
    <s v="Jason A. Micallef"/>
    <s v="Jennifer Garner"/>
    <s v="United States"/>
    <m/>
    <n v="175706"/>
    <n v="19533.504399406822"/>
    <n v="1"/>
    <s v="Hurwitz Creative"/>
    <n v="90"/>
  </r>
  <r>
    <s v="Bernie"/>
    <x v="8"/>
    <x v="5"/>
    <n v="224.9"/>
    <x v="31"/>
    <s v="June 22, 2012 (Iceland)"/>
    <x v="8"/>
    <n v="58000"/>
    <s v="Richard Linklater"/>
    <s v="Skip Hollandsworth"/>
    <s v="Jack Black"/>
    <s v="United States"/>
    <n v="5000000"/>
    <n v="10173061"/>
    <n v="1130954.7300543748"/>
    <n v="0.50850584696189283"/>
    <s v="Mandalay Vision"/>
    <n v="104"/>
  </r>
  <r>
    <s v="Season of the Witch"/>
    <x v="8"/>
    <x v="2"/>
    <n v="224.9"/>
    <x v="31"/>
    <s v="January 7, 2011 (United States)"/>
    <x v="20"/>
    <n v="91000"/>
    <s v="Dominic Sena"/>
    <s v="Bragi F. Schut"/>
    <s v="Nicolas Cage"/>
    <s v="United States"/>
    <n v="40000000"/>
    <n v="91627228"/>
    <n v="10186338.891349481"/>
    <n v="0.56344854173696057"/>
    <s v="Atlas Entertainment"/>
    <n v="95"/>
  </r>
  <r>
    <s v="Silent House"/>
    <x v="0"/>
    <x v="0"/>
    <n v="224.9"/>
    <x v="31"/>
    <s v="March 9, 2012 (United States)"/>
    <x v="11"/>
    <n v="22000"/>
    <s v="Chris Kentis"/>
    <s v="Gustavo HernÃ¡ndez"/>
    <s v="Elizabeth Olsen"/>
    <s v="United States"/>
    <n v="2000000"/>
    <n v="16527747"/>
    <n v="1837414.8790410282"/>
    <n v="0.87899137129821747"/>
    <s v="Elle Driver"/>
    <n v="86"/>
  </r>
  <r>
    <s v="Winnie the Pooh"/>
    <x v="2"/>
    <x v="10"/>
    <n v="224.9"/>
    <x v="31"/>
    <s v="July 15, 2011 (United States)"/>
    <x v="13"/>
    <n v="23000"/>
    <s v="Stephen J. Anderson"/>
    <s v="Stephen J. Anderson"/>
    <s v="Jim Cummings"/>
    <s v="United States"/>
    <n v="30000000"/>
    <n v="49871429"/>
    <n v="5544282.9372713789"/>
    <n v="0.39845317045156253"/>
    <s v="Walt Disney Pictures"/>
    <n v="63"/>
  </r>
  <r>
    <s v="Hobo with a Shotgun"/>
    <x v="4"/>
    <x v="2"/>
    <n v="224.9"/>
    <x v="31"/>
    <s v="May 12, 2011 (Netherlands)"/>
    <x v="10"/>
    <n v="45000"/>
    <s v="Jason Eisener"/>
    <s v="John Davies"/>
    <s v="Rutger Hauer"/>
    <s v="Canada"/>
    <n v="3000000"/>
    <n v="748453"/>
    <n v="83206.663222936229"/>
    <n v="-3.0082677202175687"/>
    <s v="Rhombus Media"/>
    <n v="86"/>
  </r>
  <r>
    <s v="The Eagle"/>
    <x v="8"/>
    <x v="2"/>
    <n v="224.9"/>
    <x v="31"/>
    <s v="February 11, 2011 (United States)"/>
    <x v="19"/>
    <n v="67000"/>
    <s v="Kevin Macdonald"/>
    <s v="Jeremy Brock"/>
    <s v="Channing Tatum"/>
    <s v="United Kingdom"/>
    <n v="25000000"/>
    <n v="37989684"/>
    <n v="4223371.1970341075"/>
    <n v="0.34192661355119458"/>
    <s v="Focus Features"/>
    <n v="114"/>
  </r>
  <r>
    <s v="The Rum Diary"/>
    <x v="0"/>
    <x v="3"/>
    <n v="224.9"/>
    <x v="31"/>
    <s v="October 28, 2011 (United States)"/>
    <x v="19"/>
    <n v="100000"/>
    <s v="Bruce Robinson"/>
    <s v="Bruce Robinson"/>
    <s v="Johnny Depp"/>
    <s v="United States"/>
    <n v="45000000"/>
    <n v="30134958"/>
    <n v="3350149.3100346024"/>
    <n v="-0.49328232015455276"/>
    <s v="GK Films"/>
    <n v="119"/>
  </r>
  <r>
    <s v="Spy Kids 4-D: All the Time in the World"/>
    <x v="1"/>
    <x v="10"/>
    <n v="224.9"/>
    <x v="31"/>
    <s v="August 19, 2011 (United States)"/>
    <x v="50"/>
    <n v="24000"/>
    <s v="Robert Rodriguez"/>
    <s v="Robert Rodriguez"/>
    <s v="Jessica Alba"/>
    <s v="United States"/>
    <n v="27000000"/>
    <n v="85564310"/>
    <n v="9512315.0365793388"/>
    <n v="0.68444787318450884"/>
    <s v="Dimension Films"/>
    <n v="89"/>
  </r>
  <r>
    <s v="The Divide"/>
    <x v="0"/>
    <x v="0"/>
    <n v="224.9"/>
    <x v="31"/>
    <s v="April 20, 2012 (United Kingdom)"/>
    <x v="1"/>
    <n v="36000"/>
    <s v="Xavier Gens"/>
    <s v="Karl Mueller"/>
    <s v="Lauren German"/>
    <s v="United States"/>
    <n v="3000000"/>
    <n v="145676"/>
    <n v="16195.02343054869"/>
    <n v="-19.593646173700542"/>
    <s v="Preferred Content"/>
    <n v="112"/>
  </r>
  <r>
    <s v="Red Riding Hood"/>
    <x v="8"/>
    <x v="7"/>
    <n v="224.9"/>
    <x v="31"/>
    <s v="March 11, 2011 (United States)"/>
    <x v="30"/>
    <n v="109000"/>
    <s v="Catherine Hardwicke"/>
    <s v="David Leslie Johnson-McGoldrick"/>
    <s v="Amanda Seyfried"/>
    <s v="United States"/>
    <n v="42000000"/>
    <n v="90260376"/>
    <n v="10034383.866732575"/>
    <n v="0.53467953645573119"/>
    <s v="Warner Bros."/>
    <n v="100"/>
  </r>
  <r>
    <s v="The Roommate"/>
    <x v="8"/>
    <x v="0"/>
    <n v="224.9"/>
    <x v="31"/>
    <s v="February 4, 2011 (United States)"/>
    <x v="25"/>
    <n v="37000"/>
    <s v="Christian E. Christiansen"/>
    <s v="Sonny Mallhi"/>
    <s v="Minka Kelly"/>
    <s v="United States"/>
    <n v="16000000"/>
    <n v="40492652"/>
    <n v="4501629.9727137918"/>
    <n v="0.60486658171956731"/>
    <s v="Screen Gems"/>
    <n v="91"/>
  </r>
  <r>
    <s v="Salmon Fishing in the Yemen"/>
    <x v="8"/>
    <x v="3"/>
    <n v="224.9"/>
    <x v="31"/>
    <s v="April 20, 2012 (United Kingdom)"/>
    <x v="8"/>
    <n v="63000"/>
    <s v="Lasse HallstrÃ¶m"/>
    <s v="Simon Beaufoy"/>
    <s v="Ewan McGregor"/>
    <s v="United Kingdom"/>
    <m/>
    <n v="34564651"/>
    <n v="3842605.046910529"/>
    <n v="1"/>
    <s v="UK Film Council"/>
    <n v="107"/>
  </r>
  <r>
    <s v="Monte Carlo"/>
    <x v="1"/>
    <x v="1"/>
    <n v="224.9"/>
    <x v="31"/>
    <s v="July 1, 2011 (United States)"/>
    <x v="1"/>
    <n v="42000"/>
    <s v="Thomas Bezucha"/>
    <s v="Thomas Bezucha"/>
    <s v="Selena Gomez"/>
    <s v="Hungary"/>
    <n v="20000000"/>
    <n v="39782683"/>
    <n v="4422701.6345526446"/>
    <n v="0.49726869854403738"/>
    <s v="Fox 2000 Pictures"/>
    <n v="109"/>
  </r>
  <r>
    <s v="The Rite"/>
    <x v="8"/>
    <x v="0"/>
    <n v="224.9"/>
    <x v="31"/>
    <s v="January 28, 2011 (United States)"/>
    <x v="22"/>
    <n v="93000"/>
    <s v="Mikael HÃ¥fstrÃ¶m"/>
    <s v="Michael Petroni"/>
    <s v="Colin O'Donoghue"/>
    <s v="United States"/>
    <n v="37000000"/>
    <n v="96560591"/>
    <n v="10734788.391448345"/>
    <n v="0.61682090367487497"/>
    <s v="New Line Cinema"/>
    <n v="114"/>
  </r>
  <r>
    <s v="New Year's Eve"/>
    <x v="8"/>
    <x v="3"/>
    <n v="224.9"/>
    <x v="31"/>
    <s v="December 9, 2011 (United States)"/>
    <x v="46"/>
    <n v="83000"/>
    <s v="Garry Marshall"/>
    <s v="Katherine Fugate"/>
    <s v="Sarah Jessica Parker"/>
    <s v="United States"/>
    <n v="56000000"/>
    <n v="142044638"/>
    <n v="15791319.370341077"/>
    <n v="0.60575773370621711"/>
    <s v="New Line Cinema"/>
    <n v="118"/>
  </r>
  <r>
    <s v="Sound of My Voice"/>
    <x v="0"/>
    <x v="0"/>
    <n v="224.9"/>
    <x v="31"/>
    <s v="August 3, 2012 (United Kingdom)"/>
    <x v="14"/>
    <n v="21000"/>
    <s v="Zal Batmanglij"/>
    <s v="Zal Batmanglij"/>
    <s v="Christopher Denham"/>
    <s v="United States"/>
    <n v="135000"/>
    <n v="424088"/>
    <n v="47146.510726643603"/>
    <n v="0.68166984210824166"/>
    <s v="Skyscraper Films"/>
    <n v="85"/>
  </r>
  <r>
    <s v="W.E."/>
    <x v="0"/>
    <x v="0"/>
    <n v="224.9"/>
    <x v="31"/>
    <s v="January 20, 2012 (United Kingdom)"/>
    <x v="21"/>
    <n v="12000"/>
    <s v="Madonna"/>
    <s v="Madonna"/>
    <s v="Abbie Cornish"/>
    <s v="United Kingdom"/>
    <n v="15000000"/>
    <n v="2042203"/>
    <n v="227034.82684132477"/>
    <n v="-6.3450092865400745"/>
    <s v="Semtex Films"/>
    <n v="119"/>
  </r>
  <r>
    <s v="Goon"/>
    <x v="0"/>
    <x v="3"/>
    <n v="224.9"/>
    <x v="31"/>
    <s v="February 24, 2012 (Canada)"/>
    <x v="8"/>
    <n v="85000"/>
    <s v="Michael Dowse"/>
    <s v="Jay Baruchel"/>
    <s v="Seann William Scott"/>
    <s v="United States"/>
    <m/>
    <n v="6985158"/>
    <n v="776550.6842313396"/>
    <n v="1"/>
    <s v="No Trace Camping"/>
    <n v="92"/>
  </r>
  <r>
    <s v="Extremely Loud &amp; Incredibly Close"/>
    <x v="8"/>
    <x v="1"/>
    <n v="224.9"/>
    <x v="31"/>
    <s v="January 20, 2012 (United States)"/>
    <x v="15"/>
    <n v="99000"/>
    <s v="Stephen Daldry"/>
    <s v="Eric Roth"/>
    <s v="Thomas Horn"/>
    <s v="United States"/>
    <n v="40000000"/>
    <n v="55247881"/>
    <n v="6141991.3182896692"/>
    <n v="0.27599033164728981"/>
    <s v="Warner Bros."/>
    <n v="129"/>
  </r>
  <r>
    <s v="Alvin and the Chipmunks: Chipwrecked"/>
    <x v="2"/>
    <x v="10"/>
    <n v="224.9"/>
    <x v="31"/>
    <s v="December 16, 2011 (United States)"/>
    <x v="36"/>
    <n v="33000"/>
    <s v="Mike Mitchell"/>
    <s v="Jonathan Aibel"/>
    <s v="Justin Long"/>
    <s v="United States"/>
    <n v="75000000"/>
    <n v="342695435"/>
    <n v="38097974.953781515"/>
    <n v="0.78114677833394541"/>
    <s v="Fox 2000 Pictures"/>
    <n v="87"/>
  </r>
  <r>
    <s v="House of Tolerance"/>
    <x v="4"/>
    <x v="0"/>
    <n v="224.9"/>
    <x v="31"/>
    <s v="November 25, 2011 (United States)"/>
    <x v="17"/>
    <n v="6500"/>
    <s v="Bertrand Bonello"/>
    <s v="Bertrand Bonello"/>
    <s v="NoÃ©mie Lvovsky"/>
    <s v="France"/>
    <m/>
    <n v="1389920"/>
    <n v="154519.5294117647"/>
    <n v="1"/>
    <s v="Les Films du Lendemain"/>
    <n v="122"/>
  </r>
  <r>
    <s v="Our Idiot Brother"/>
    <x v="0"/>
    <x v="3"/>
    <n v="224.9"/>
    <x v="31"/>
    <s v="August 26, 2011 (United States)"/>
    <x v="5"/>
    <n v="85000"/>
    <s v="Jesse Peretz"/>
    <s v="Jesse Peretz"/>
    <s v="Paul Rudd"/>
    <s v="United States"/>
    <n v="5000000"/>
    <n v="25804448"/>
    <n v="2868719.8987642117"/>
    <n v="0.80623495608199025"/>
    <s v="Big Beach Films"/>
    <n v="90"/>
  </r>
  <r>
    <s v="Weekend"/>
    <x v="4"/>
    <x v="0"/>
    <n v="224.9"/>
    <x v="31"/>
    <s v="November 4, 2011 (United Kingdom)"/>
    <x v="37"/>
    <n v="29000"/>
    <s v="Andrew Haigh"/>
    <s v="Andrew Haigh"/>
    <s v="Tom Cullen"/>
    <s v="United Kingdom"/>
    <m/>
    <n v="1192003"/>
    <n v="132516.79421651014"/>
    <n v="1"/>
    <s v="EM Media"/>
    <n v="97"/>
  </r>
  <r>
    <n v="360"/>
    <x v="0"/>
    <x v="0"/>
    <n v="224.9"/>
    <x v="31"/>
    <s v="July 25, 2012 (France)"/>
    <x v="19"/>
    <n v="16000"/>
    <s v="Fernando Meirelles"/>
    <s v="Peter Morgan"/>
    <s v="Rachel Weisz"/>
    <s v="United Kingdom"/>
    <m/>
    <n v="4396975"/>
    <n v="488818.42684132478"/>
    <n v="1"/>
    <s v="BBC Films"/>
    <n v="110"/>
  </r>
  <r>
    <s v="Sanctum"/>
    <x v="0"/>
    <x v="2"/>
    <n v="224.9"/>
    <x v="31"/>
    <s v="February 4, 2011 (United States)"/>
    <x v="23"/>
    <n v="54000"/>
    <s v="Alister Grierson"/>
    <s v="John Garvin"/>
    <s v="Rhys Wakefield"/>
    <s v="United States"/>
    <n v="30000000"/>
    <n v="108609310"/>
    <n v="12074262.886307465"/>
    <n v="0.72378058566065839"/>
    <s v="Universal Pictures"/>
    <n v="108"/>
  </r>
  <r>
    <s v="The Big Year"/>
    <x v="1"/>
    <x v="3"/>
    <n v="224.9"/>
    <x v="31"/>
    <s v="October 14, 2011 (United States)"/>
    <x v="19"/>
    <n v="43000"/>
    <s v="David Frankel"/>
    <s v="Howard Franklin"/>
    <s v="Owen Wilson"/>
    <s v="United States"/>
    <n v="41000000"/>
    <n v="8179416"/>
    <n v="909318.17024221458"/>
    <n v="-4.0125828054227837"/>
    <s v="Fox 2000 Pictures"/>
    <n v="100"/>
  </r>
  <r>
    <s v="Jo NesbÃ¸'s Headhunters"/>
    <x v="0"/>
    <x v="2"/>
    <n v="224.9"/>
    <x v="31"/>
    <s v="August 26, 2011 (Norway)"/>
    <x v="24"/>
    <n v="99000"/>
    <s v="Morten Tyldum"/>
    <s v="Ulf Ryberg"/>
    <s v="Aksel Hennie"/>
    <s v="Norway"/>
    <m/>
    <n v="18962444"/>
    <n v="2108083.8633712311"/>
    <n v="1"/>
    <s v="Yellow Bird"/>
    <n v="96"/>
  </r>
  <r>
    <s v="Straw Dogs"/>
    <x v="0"/>
    <x v="2"/>
    <n v="224.9"/>
    <x v="31"/>
    <s v="September 16, 2011 (United States)"/>
    <x v="1"/>
    <n v="33000"/>
    <s v="Rod Lurie"/>
    <s v="Rod Lurie"/>
    <s v="James Marsden"/>
    <s v="United States"/>
    <n v="25000000"/>
    <n v="11168712"/>
    <n v="1241642.7725160653"/>
    <n v="-1.2383959761877645"/>
    <s v="Screen Gems"/>
    <n v="110"/>
  </r>
  <r>
    <s v="Red State"/>
    <x v="0"/>
    <x v="2"/>
    <n v="224.9"/>
    <x v="31"/>
    <s v="September 30, 2011 (United Kingdom)"/>
    <x v="19"/>
    <n v="63000"/>
    <s v="Kevin Smith"/>
    <s v="Kevin Smith"/>
    <s v="Michael Parks"/>
    <s v="United States"/>
    <n v="4000000"/>
    <n v="1874460"/>
    <n v="208386.58131487889"/>
    <n v="-1.1339479103315089"/>
    <s v="NVSH Productions"/>
    <n v="88"/>
  </r>
  <r>
    <s v="Trespass"/>
    <x v="0"/>
    <x v="6"/>
    <n v="224.9"/>
    <x v="31"/>
    <s v="October 21, 2011 (Bulgaria)"/>
    <x v="11"/>
    <n v="42000"/>
    <s v="Joel Schumacher"/>
    <s v="Karl Gajdusek"/>
    <s v="Nicolas Cage"/>
    <s v="United States"/>
    <n v="35000000"/>
    <n v="10117966"/>
    <n v="1124829.7347503707"/>
    <n v="-2.4591932805467027"/>
    <s v="Millennium Films"/>
    <n v="91"/>
  </r>
  <r>
    <s v="Machine Gun Preacher"/>
    <x v="0"/>
    <x v="2"/>
    <n v="224.9"/>
    <x v="31"/>
    <s v="November 2, 2011 (United Kingdom)"/>
    <x v="8"/>
    <n v="64000"/>
    <s v="Marc Forster"/>
    <s v="Jason Keller"/>
    <s v="Gerard Butler"/>
    <s v="United States"/>
    <n v="30000000"/>
    <n v="3338690"/>
    <n v="371167.26693030156"/>
    <n v="-7.9855602047509651"/>
    <s v="Relativity Media"/>
    <n v="129"/>
  </r>
  <r>
    <s v="From Up on Poppy Hill"/>
    <x v="1"/>
    <x v="10"/>
    <n v="224.9"/>
    <x v="31"/>
    <s v="July 16, 2011 (Japan)"/>
    <x v="34"/>
    <n v="38000"/>
    <s v="GorÃ´ Miyazaki"/>
    <s v="TetsurÃ´ Sayama"/>
    <s v="Sarah Bolger"/>
    <s v="Japan"/>
    <n v="22000000"/>
    <n v="61487846"/>
    <n v="6835697.758477509"/>
    <n v="0.64220571330470744"/>
    <s v="Studio Ghibli"/>
    <n v="91"/>
  </r>
  <r>
    <s v="30 Minutes or Less"/>
    <x v="0"/>
    <x v="2"/>
    <n v="224.9"/>
    <x v="31"/>
    <s v="August 12, 2011 (United States)"/>
    <x v="10"/>
    <n v="96000"/>
    <s v="Ruben Fleischer"/>
    <s v="Michael Diliberti"/>
    <s v="Jesse Eisenberg"/>
    <s v="United States"/>
    <n v="28000000"/>
    <n v="40662632"/>
    <n v="4520526.9089471083"/>
    <n v="0.31140709238890391"/>
    <s v="Columbia Pictures"/>
    <n v="83"/>
  </r>
  <r>
    <s v="The Iron Lady"/>
    <x v="8"/>
    <x v="5"/>
    <n v="224.9"/>
    <x v="31"/>
    <s v="January 13, 2012 (United States)"/>
    <x v="5"/>
    <n v="105000"/>
    <s v="Phyllida Lloyd"/>
    <s v="Abi Morgan"/>
    <s v="Meryl Streep"/>
    <s v="United Kingdom"/>
    <n v="13000000"/>
    <n v="115890699"/>
    <n v="12883746.023282254"/>
    <n v="0.88782533790740192"/>
    <s v="DJ Films"/>
    <n v="105"/>
  </r>
  <r>
    <s v="Your Sister's Sister"/>
    <x v="0"/>
    <x v="3"/>
    <n v="224.9"/>
    <x v="31"/>
    <s v="June 29, 2012 (United Kingdom)"/>
    <x v="17"/>
    <n v="27000"/>
    <s v="Lynn Shelton"/>
    <s v="Lynn Shelton"/>
    <s v="Mark Duplass"/>
    <s v="United States"/>
    <n v="125000"/>
    <n v="3242802"/>
    <n v="360507.25150766189"/>
    <n v="0.96145308902609539"/>
    <s v="Ada Films"/>
    <n v="90"/>
  </r>
  <r>
    <s v="Mr. Popper's Penguins"/>
    <x v="1"/>
    <x v="3"/>
    <n v="224.9"/>
    <x v="31"/>
    <s v="June 17, 2011 (United States)"/>
    <x v="22"/>
    <n v="91000"/>
    <s v="Mark Waters"/>
    <s v="Sean Anders"/>
    <s v="Jim Carrey"/>
    <s v="United States"/>
    <n v="55000000"/>
    <n v="187361754"/>
    <n v="20829292.374987643"/>
    <n v="0.70645022889783582"/>
    <s v="Twentieth Century Fox"/>
    <n v="94"/>
  </r>
  <r>
    <s v="Texas Killing Fields"/>
    <x v="0"/>
    <x v="6"/>
    <n v="224.9"/>
    <x v="31"/>
    <s v="October 14, 2011 (United Kingdom)"/>
    <x v="46"/>
    <n v="19000"/>
    <s v="Ami Canaan Mann"/>
    <s v="Don Ferrarone"/>
    <s v="Sam Worthington"/>
    <s v="United States"/>
    <m/>
    <n v="1271319"/>
    <n v="141334.4750865052"/>
    <n v="1"/>
    <s v="Anchor Bay Films"/>
    <n v="105"/>
  </r>
  <r>
    <s v="Take This Waltz"/>
    <x v="0"/>
    <x v="3"/>
    <n v="224.9"/>
    <x v="31"/>
    <s v="July 6, 2012 (Canada)"/>
    <x v="14"/>
    <n v="28000"/>
    <s v="Sarah Polley"/>
    <s v="Sarah Polley"/>
    <s v="Michelle Williams"/>
    <s v="Canada"/>
    <m/>
    <n v="4965950"/>
    <n v="552072.24666337122"/>
    <n v="1"/>
    <s v="Joe's Daughter"/>
    <n v="116"/>
  </r>
  <r>
    <s v="A Good Old Fashioned Orgy"/>
    <x v="0"/>
    <x v="3"/>
    <n v="224.9"/>
    <x v="31"/>
    <s v="October 27, 2011 (Russia)"/>
    <x v="10"/>
    <n v="22000"/>
    <s v="Alex Gregory"/>
    <s v="Alex Gregory"/>
    <s v="Jason Sudeikis"/>
    <s v="United States"/>
    <m/>
    <n v="1378947"/>
    <n v="153299.64424122591"/>
    <n v="1"/>
    <s v="Endgame Entertainment"/>
    <n v="95"/>
  </r>
  <r>
    <s v="Special Forces"/>
    <x v="0"/>
    <x v="2"/>
    <n v="224.9"/>
    <x v="31"/>
    <s v="November 2, 2011 (France)"/>
    <x v="5"/>
    <n v="18000"/>
    <s v="StÃ©phane Rybojad"/>
    <s v="StÃ©phane Rybojad"/>
    <s v="Diane Kruger"/>
    <s v="France"/>
    <m/>
    <n v="3424648"/>
    <n v="380723.34908551659"/>
    <n v="1"/>
    <s v="Easy Company"/>
    <n v="109"/>
  </r>
  <r>
    <s v="Courageous"/>
    <x v="8"/>
    <x v="0"/>
    <n v="224.9"/>
    <x v="31"/>
    <s v="September 30, 2011 (United States)"/>
    <x v="9"/>
    <n v="20000"/>
    <s v="Alex Kendrick"/>
    <s v="Alex Kendrick"/>
    <s v="Alex Kendrick"/>
    <s v="United States"/>
    <n v="2000000"/>
    <n v="35185884"/>
    <n v="3911668.4684132477"/>
    <n v="0.94315902365846482"/>
    <s v="TriStar Pictures"/>
    <n v="129"/>
  </r>
  <r>
    <s v="Jin ling shi san chai"/>
    <x v="0"/>
    <x v="0"/>
    <n v="224.9"/>
    <x v="31"/>
    <s v="December 16, 2011 (China)"/>
    <x v="37"/>
    <n v="51000"/>
    <s v="Yimou Zhang"/>
    <s v="Heng Liu"/>
    <s v="Christian Bale"/>
    <s v="China"/>
    <n v="94000000"/>
    <n v="2855644"/>
    <n v="317466.30528917449"/>
    <n v="-31.917268399002115"/>
    <s v="Beijing New Picture Film"/>
    <n v="146"/>
  </r>
  <r>
    <s v="Apollo 18"/>
    <x v="8"/>
    <x v="4"/>
    <n v="224.9"/>
    <x v="31"/>
    <s v="September 2, 2011 (United States)"/>
    <x v="33"/>
    <n v="54000"/>
    <s v="Gonzalo LÃ³pez-Gallego"/>
    <s v="Brian Miller"/>
    <s v="Warren Christie"/>
    <s v="United States"/>
    <n v="5000000"/>
    <n v="26236153"/>
    <n v="2916713.2030153237"/>
    <n v="0.80942327939618286"/>
    <s v="Dimension Films"/>
    <n v="86"/>
  </r>
  <r>
    <s v="Anonymous"/>
    <x v="8"/>
    <x v="0"/>
    <n v="224.9"/>
    <x v="31"/>
    <s v="October 28, 2011 (United Kingdom)"/>
    <x v="15"/>
    <n v="40000"/>
    <s v="Roland Emmerich"/>
    <s v="John Orloff"/>
    <s v="Rhys Ifans"/>
    <s v="United Kingdom"/>
    <n v="30000000"/>
    <n v="15395087"/>
    <n v="1711495.3367770638"/>
    <n v="-0.94867362555339896"/>
    <s v="Columbia Pictures"/>
    <n v="130"/>
  </r>
  <r>
    <s v="Hop"/>
    <x v="1"/>
    <x v="10"/>
    <n v="224.9"/>
    <x v="31"/>
    <s v="April 1, 2011 (United States)"/>
    <x v="20"/>
    <n v="32000"/>
    <s v="Tim Hill"/>
    <s v="Cinco Paul"/>
    <s v="Russell Brand"/>
    <s v="United States"/>
    <n v="63000000"/>
    <n v="183954145"/>
    <n v="20450463.277558085"/>
    <n v="0.65752334637526111"/>
    <s v="Universal Pictures"/>
    <n v="95"/>
  </r>
  <r>
    <s v="Atlas Shrugged: Part I"/>
    <x v="8"/>
    <x v="0"/>
    <n v="224.9"/>
    <x v="31"/>
    <s v="April 15, 2011 (United States)"/>
    <x v="41"/>
    <n v="13000"/>
    <s v="Paul Johansson"/>
    <s v="Brian Patrick O'Toole"/>
    <s v="Taylor Schilling"/>
    <s v="United States"/>
    <n v="20000000"/>
    <n v="4627375"/>
    <n v="514432.34676223435"/>
    <n v="-3.3221048650692886"/>
    <s v="Atlas Productions"/>
    <n v="97"/>
  </r>
  <r>
    <s v="Coriolanus"/>
    <x v="0"/>
    <x v="0"/>
    <n v="224.9"/>
    <x v="31"/>
    <s v="January 20, 2012 (United Kingdom)"/>
    <x v="10"/>
    <n v="31000"/>
    <s v="Ralph Fiennes"/>
    <s v="John Logan"/>
    <s v="Ralph Fiennes"/>
    <s v="United Kingdom"/>
    <m/>
    <n v="2435325"/>
    <n v="270738.80004943156"/>
    <n v="1"/>
    <s v="Hermetof Pictures"/>
    <n v="123"/>
  </r>
  <r>
    <s v="Elles"/>
    <x v="5"/>
    <x v="0"/>
    <n v="224.9"/>
    <x v="31"/>
    <s v="February 1, 2012 (France)"/>
    <x v="41"/>
    <n v="6700"/>
    <s v="Malgorzata Szumowska"/>
    <s v="Tine Byrckel"/>
    <s v="Juliette Binoche"/>
    <s v="France"/>
    <m/>
    <n v="3822241"/>
    <n v="424924.37019278301"/>
    <n v="1"/>
    <s v="Slot Machine"/>
    <n v="99"/>
  </r>
  <r>
    <s v="Angels Crest"/>
    <x v="0"/>
    <x v="0"/>
    <n v="224.9"/>
    <x v="31"/>
    <s v="December 30, 2011 (United States)"/>
    <x v="1"/>
    <n v="1900"/>
    <s v="Gaby Dellal"/>
    <s v="Leslie Schwartz"/>
    <s v="Thomas Dekker"/>
    <s v="Canada"/>
    <m/>
    <n v="2037"/>
    <n v="226.45640138408305"/>
    <n v="1"/>
    <s v="Process Film"/>
    <n v="92"/>
  </r>
  <r>
    <s v="Happy Feet Two"/>
    <x v="1"/>
    <x v="10"/>
    <n v="224.9"/>
    <x v="31"/>
    <s v="November 18, 2011 (United States)"/>
    <x v="23"/>
    <n v="43000"/>
    <s v="George Miller"/>
    <s v="George Miller"/>
    <s v="Elijah Wood"/>
    <s v="Australia"/>
    <n v="135000000"/>
    <n v="159197038"/>
    <n v="17698177.877508651"/>
    <n v="0.15199427265725887"/>
    <s v="Warner Bros."/>
    <n v="100"/>
  </r>
  <r>
    <s v="Hysteria"/>
    <x v="0"/>
    <x v="5"/>
    <n v="224.9"/>
    <x v="31"/>
    <s v="December 14, 2011 (France)"/>
    <x v="17"/>
    <n v="31000"/>
    <s v="Tanya Wexler"/>
    <s v="Stephen Dyer"/>
    <s v="Maggie Gyllenhaal"/>
    <s v="United Kingdom"/>
    <m/>
    <m/>
    <n v="0"/>
    <e v="#DIV/0!"/>
    <s v="Informant Media"/>
    <n v="100"/>
  </r>
  <r>
    <s v="The Beaver"/>
    <x v="8"/>
    <x v="0"/>
    <n v="224.9"/>
    <x v="31"/>
    <s v="May 19, 2011 (Germany)"/>
    <x v="14"/>
    <n v="48000"/>
    <s v="Jodie Foster"/>
    <s v="Kyle Killen"/>
    <s v="Mel Gibson"/>
    <s v="United States"/>
    <n v="21000000"/>
    <n v="7294800"/>
    <n v="810974.05832921411"/>
    <n v="-1.8787629544332949"/>
    <s v="Summit Entertainment"/>
    <n v="91"/>
  </r>
  <r>
    <s v="The Prey"/>
    <x v="0"/>
    <x v="2"/>
    <n v="224.9"/>
    <x v="31"/>
    <s v="June 7, 2013 (United States)"/>
    <x v="17"/>
    <n v="5200"/>
    <s v="Eric Valette"/>
    <s v="Laurent Turner"/>
    <s v="Albert Dupontel"/>
    <s v="France"/>
    <m/>
    <n v="3102666"/>
    <n v="344928.11833910039"/>
    <n v="1"/>
    <s v="Brio Films"/>
    <n v="105"/>
  </r>
  <r>
    <s v="Wuthering Heights"/>
    <x v="4"/>
    <x v="0"/>
    <n v="224.9"/>
    <x v="31"/>
    <s v="November 11, 2011 (United Kingdom)"/>
    <x v="22"/>
    <n v="9700"/>
    <s v="Andrea Arnold"/>
    <s v="Andrea Arnold"/>
    <s v="Kaya Scodelario"/>
    <s v="United Kingdom"/>
    <m/>
    <n v="1742215"/>
    <n v="193684.70266930302"/>
    <n v="1"/>
    <s v="Film4"/>
    <n v="129"/>
  </r>
  <r>
    <s v="Win Win"/>
    <x v="0"/>
    <x v="3"/>
    <n v="224.9"/>
    <x v="31"/>
    <s v="April 15, 2011 (United States)"/>
    <x v="12"/>
    <n v="53000"/>
    <s v="Tom McCarthy"/>
    <s v="Tom McCarthy"/>
    <s v="Paul Giamatti"/>
    <s v="United States"/>
    <m/>
    <n v="11789613"/>
    <n v="1310669.2850716757"/>
    <n v="1"/>
    <s v="Fox Searchlight Pictures"/>
    <n v="106"/>
  </r>
  <r>
    <s v="Rockstar"/>
    <x v="4"/>
    <x v="0"/>
    <n v="224.9"/>
    <x v="31"/>
    <s v="November 11, 2011 (United States)"/>
    <x v="3"/>
    <n v="41000"/>
    <s v="Imtiaz Ali"/>
    <s v="Imtiaz Ali"/>
    <s v="Ranbir Kapoor"/>
    <s v="India"/>
    <n v="10920000"/>
    <n v="11219667"/>
    <n v="1247307.5176964905"/>
    <n v="2.6709081472738896E-2"/>
    <s v="Eros Worldwide"/>
    <n v="159"/>
  </r>
  <r>
    <s v="Big Mommas: Like Father, Like Son"/>
    <x v="8"/>
    <x v="2"/>
    <n v="224.9"/>
    <x v="31"/>
    <s v="February 18, 2011 (United States)"/>
    <x v="44"/>
    <n v="26000"/>
    <s v="John Whitesell"/>
    <s v="Matthew Fogel"/>
    <s v="Martin Lawrence"/>
    <s v="United States"/>
    <n v="32000000"/>
    <n v="82686066"/>
    <n v="9192336.254770143"/>
    <n v="0.61299404424440751"/>
    <s v="New Regency Productions"/>
    <n v="107"/>
  </r>
  <r>
    <s v="Tyrannosaur"/>
    <x v="4"/>
    <x v="0"/>
    <n v="224.9"/>
    <x v="31"/>
    <s v="October 7, 2011 (Ireland)"/>
    <x v="37"/>
    <n v="31000"/>
    <s v="Paddy Considine"/>
    <s v="Paddy Considine"/>
    <s v="Peter Mullan"/>
    <s v="United Kingdom"/>
    <m/>
    <n v="676111"/>
    <n v="75164.292585269402"/>
    <n v="1"/>
    <s v="Warp X"/>
    <n v="92"/>
  </r>
  <r>
    <s v="Once Upon a Time in Anatolia"/>
    <x v="4"/>
    <x v="6"/>
    <n v="224.9"/>
    <x v="31"/>
    <s v="September 23, 2011 (Turkey)"/>
    <x v="6"/>
    <n v="44000"/>
    <s v="Nuri Bilge Ceylan"/>
    <s v="Ercan Kesal"/>
    <s v="Muhammet Uzuner"/>
    <s v="Turkey"/>
    <m/>
    <n v="2099472"/>
    <n v="233401.50904597132"/>
    <n v="1"/>
    <s v="NBC Film"/>
    <n v="157"/>
  </r>
  <r>
    <s v="The Dilemma"/>
    <x v="8"/>
    <x v="3"/>
    <n v="224.9"/>
    <x v="31"/>
    <s v="January 14, 2011 (United States)"/>
    <x v="11"/>
    <n v="53000"/>
    <s v="Ron Howard"/>
    <s v="Allan Loeb"/>
    <s v="Vince Vaughn"/>
    <s v="United States"/>
    <n v="70000000"/>
    <n v="69721966"/>
    <n v="7751097.455956501"/>
    <n v="-3.9877533000145177E-3"/>
    <s v="Universal Pictures"/>
    <n v="111"/>
  </r>
  <r>
    <s v="Dolphin Tale"/>
    <x v="1"/>
    <x v="0"/>
    <n v="224.9"/>
    <x v="31"/>
    <s v="September 23, 2011 (United States)"/>
    <x v="8"/>
    <n v="23000"/>
    <s v="Charles Martin Smith"/>
    <s v="Karen Janszen"/>
    <s v="Morgan Freeman"/>
    <s v="Canada"/>
    <n v="37000000"/>
    <n v="95943453"/>
    <n v="10666180.21735047"/>
    <n v="0.61435617707025825"/>
    <s v="Alcon Entertainment"/>
    <n v="113"/>
  </r>
  <r>
    <s v="The Avengers"/>
    <x v="8"/>
    <x v="2"/>
    <n v="229.6"/>
    <x v="32"/>
    <s v="May 4, 2012 (United States)"/>
    <x v="45"/>
    <n v="1300000"/>
    <s v="Joss Whedon"/>
    <s v="Joss Whedon"/>
    <s v="Robert Downey Jr."/>
    <s v="United States"/>
    <n v="220000000"/>
    <n v="1518815515"/>
    <n v="172377677.82698959"/>
    <n v="0.85515028136909699"/>
    <s v="Marvel Studios"/>
    <n v="143"/>
  </r>
  <r>
    <s v="Django Unchained"/>
    <x v="0"/>
    <x v="0"/>
    <n v="229.6"/>
    <x v="32"/>
    <s v="December 25, 2012 (United States)"/>
    <x v="0"/>
    <n v="1400000"/>
    <s v="Quentin Tarantino"/>
    <s v="Quentin Tarantino"/>
    <s v="Jamie Foxx"/>
    <s v="United States"/>
    <n v="100000000"/>
    <n v="426074373"/>
    <n v="48357229.876816608"/>
    <n v="0.76529919108746769"/>
    <s v="The Weinstein Company"/>
    <n v="165"/>
  </r>
  <r>
    <s v="The Hobbit: An Unexpected Journey"/>
    <x v="8"/>
    <x v="1"/>
    <n v="229.6"/>
    <x v="32"/>
    <s v="December 14, 2012 (United States)"/>
    <x v="40"/>
    <n v="773000"/>
    <s v="Peter Jackson"/>
    <s v="Fran Walsh"/>
    <s v="Martin Freeman"/>
    <s v="New Zealand"/>
    <n v="180000000"/>
    <n v="1017003568"/>
    <n v="115424626.40276815"/>
    <n v="0.82300947050364726"/>
    <s v="Metro-Goldwyn-Mayer (MGM)"/>
    <n v="169"/>
  </r>
  <r>
    <s v="The Hunger Games"/>
    <x v="8"/>
    <x v="2"/>
    <n v="229.6"/>
    <x v="32"/>
    <s v="March 23, 2012 (United States)"/>
    <x v="13"/>
    <n v="862000"/>
    <s v="Gary Ross"/>
    <s v="Gary Ross"/>
    <s v="Jennifer Lawrence"/>
    <s v="United States"/>
    <n v="78000000"/>
    <n v="694394724"/>
    <n v="78810197.04913494"/>
    <n v="0.88767195759972395"/>
    <s v="Lionsgate"/>
    <n v="142"/>
  </r>
  <r>
    <s v="The Dark Knight Rises"/>
    <x v="8"/>
    <x v="2"/>
    <n v="229.6"/>
    <x v="32"/>
    <s v="July 20, 2012 (United States)"/>
    <x v="0"/>
    <n v="1600000"/>
    <s v="Christopher Nolan"/>
    <s v="Jonathan Nolan"/>
    <s v="Christian Bale"/>
    <s v="United Kingdom"/>
    <n v="250000000"/>
    <n v="1081142612"/>
    <n v="122704074.99515569"/>
    <n v="0.76876316109904652"/>
    <s v="Warner Bros."/>
    <n v="164"/>
  </r>
  <r>
    <s v="Pitch Perfect"/>
    <x v="8"/>
    <x v="3"/>
    <n v="229.6"/>
    <x v="32"/>
    <s v="October 5, 2012 (United States)"/>
    <x v="12"/>
    <n v="285000"/>
    <s v="Jason Moore"/>
    <s v="Kay Cannon"/>
    <s v="Anna Kendrick"/>
    <s v="United States"/>
    <n v="17000000"/>
    <n v="115350426"/>
    <n v="13091674.646366781"/>
    <n v="0.85262299768186378"/>
    <s v="Brownstone Productions (II)"/>
    <n v="112"/>
  </r>
  <r>
    <s v="This Is 40"/>
    <x v="0"/>
    <x v="3"/>
    <n v="229.6"/>
    <x v="32"/>
    <s v="December 21, 2012 (United States)"/>
    <x v="19"/>
    <n v="132000"/>
    <s v="Judd Apatow"/>
    <s v="Judd Apatow"/>
    <s v="Paul Rudd"/>
    <s v="United States"/>
    <n v="35000000"/>
    <n v="88215156"/>
    <n v="10011962.34186851"/>
    <n v="0.60324278063964432"/>
    <s v="Apatow Productions"/>
    <n v="134"/>
  </r>
  <r>
    <s v="The Hunt"/>
    <x v="0"/>
    <x v="0"/>
    <n v="229.6"/>
    <x v="32"/>
    <s v="January 10, 2013 (Denmark)"/>
    <x v="28"/>
    <n v="297000"/>
    <s v="Thomas Vinterberg"/>
    <s v="Tobias Lindholm"/>
    <s v="Mads Mikkelsen"/>
    <s v="Denmark"/>
    <n v="3800000"/>
    <n v="15843274"/>
    <n v="1798129.3674740484"/>
    <n v="0.76015058503690591"/>
    <s v="Danmarks Radio (DR)"/>
    <n v="115"/>
  </r>
  <r>
    <s v="Prometheus"/>
    <x v="0"/>
    <x v="1"/>
    <n v="229.6"/>
    <x v="32"/>
    <s v="June 8, 2012 (United States)"/>
    <x v="9"/>
    <n v="578000"/>
    <s v="Ridley Scott"/>
    <s v="Jon Spaihts"/>
    <s v="Noomi Rapace"/>
    <s v="United States"/>
    <n v="130000000"/>
    <n v="403354469"/>
    <n v="45778638.69619377"/>
    <n v="0.67770283958351285"/>
    <s v="Twentieth Century Fox"/>
    <n v="124"/>
  </r>
  <r>
    <s v="Moonrise Kingdom"/>
    <x v="8"/>
    <x v="3"/>
    <n v="229.6"/>
    <x v="32"/>
    <s v="June 29, 2012 (United States)"/>
    <x v="40"/>
    <n v="327000"/>
    <s v="Wes Anderson"/>
    <s v="Wes Anderson"/>
    <s v="Jared Gilman"/>
    <s v="United States"/>
    <n v="16000000"/>
    <n v="68264022"/>
    <n v="7747612.1854671277"/>
    <n v="0.76561591990580335"/>
    <s v="Indian Paintbrush"/>
    <n v="94"/>
  </r>
  <r>
    <s v="The Impossible"/>
    <x v="8"/>
    <x v="0"/>
    <n v="229.6"/>
    <x v="32"/>
    <s v="January 4, 2013 (United States)"/>
    <x v="37"/>
    <n v="208000"/>
    <s v="J.A. Bayona"/>
    <s v="Sergio G. SÃ¡nchez"/>
    <s v="Naomi Watts"/>
    <s v="Spain"/>
    <n v="45000000"/>
    <n v="198087212"/>
    <n v="22481870.427681658"/>
    <n v="0.77282733425517647"/>
    <s v="Mediaset EspaÃ±a"/>
    <n v="114"/>
  </r>
  <r>
    <s v="Argo"/>
    <x v="0"/>
    <x v="5"/>
    <n v="229.6"/>
    <x v="32"/>
    <s v="October 12, 2012 (United States)"/>
    <x v="3"/>
    <n v="585000"/>
    <s v="Ben Affleck"/>
    <s v="Chris Terrio"/>
    <s v="Ben Affleck"/>
    <s v="United States"/>
    <n v="44500000"/>
    <n v="232325503"/>
    <n v="26367738.748788927"/>
    <n v="0.80845839382514972"/>
    <s v="Warner Bros."/>
    <n v="120"/>
  </r>
  <r>
    <s v="The Twilight Saga: Breaking Dawn - Part 2"/>
    <x v="8"/>
    <x v="1"/>
    <n v="229.6"/>
    <x v="32"/>
    <s v="November 16, 2012 (United States)"/>
    <x v="30"/>
    <n v="236000"/>
    <s v="Bill Condon"/>
    <s v="Melissa Rosenberg"/>
    <s v="Kristen Stewart"/>
    <s v="United States"/>
    <n v="120000000"/>
    <n v="829747654"/>
    <n v="94172052.080276802"/>
    <n v="0.85537771704263232"/>
    <s v="Summit Entertainment"/>
    <n v="115"/>
  </r>
  <r>
    <s v="Jack Reacher"/>
    <x v="8"/>
    <x v="2"/>
    <n v="229.6"/>
    <x v="32"/>
    <s v="December 21, 2012 (United States)"/>
    <x v="9"/>
    <n v="317000"/>
    <s v="Christopher McQuarrie"/>
    <s v="Lee Child"/>
    <s v="Tom Cruise"/>
    <s v="United States"/>
    <n v="60000000"/>
    <n v="218340595"/>
    <n v="24780524.276816607"/>
    <n v="0.72519997941747849"/>
    <s v="Paramount Pictures"/>
    <n v="130"/>
  </r>
  <r>
    <s v="Zero Dark Thirty"/>
    <x v="0"/>
    <x v="0"/>
    <n v="229.6"/>
    <x v="32"/>
    <s v="January 11, 2013 (United States)"/>
    <x v="34"/>
    <n v="280000"/>
    <s v="Kathryn Bigelow"/>
    <s v="Mark Boal"/>
    <s v="Jessica Chastain"/>
    <s v="United States"/>
    <n v="40000000"/>
    <n v="132820716"/>
    <n v="15074461.885121105"/>
    <n v="0.69884215953180073"/>
    <s v="Columbia Pictures"/>
    <n v="157"/>
  </r>
  <r>
    <s v="Cloud Atlas"/>
    <x v="0"/>
    <x v="2"/>
    <n v="229.6"/>
    <x v="32"/>
    <s v="October 26, 2012 (United States)"/>
    <x v="34"/>
    <n v="349000"/>
    <s v="Tom Tykwer"/>
    <s v="David Mitchell"/>
    <s v="Tom Hanks"/>
    <s v="United States"/>
    <n v="102000000"/>
    <n v="130482868"/>
    <n v="14809128.271280276"/>
    <n v="0.21828818170980116"/>
    <s v="Cloud Atlas Productions"/>
    <n v="172"/>
  </r>
  <r>
    <s v="Skyfall"/>
    <x v="8"/>
    <x v="2"/>
    <n v="229.6"/>
    <x v="32"/>
    <s v="November 9, 2012 (United States)"/>
    <x v="3"/>
    <n v="642000"/>
    <s v="Sam Mendes"/>
    <s v="Neal Purvis"/>
    <s v="Daniel Craig"/>
    <s v="United Kingdom"/>
    <n v="200000000"/>
    <n v="1108569499"/>
    <n v="125816884.31557092"/>
    <n v="0.81958731484096159"/>
    <s v="Metro-Goldwyn-Mayer (MGM)"/>
    <n v="143"/>
  </r>
  <r>
    <s v="The Perks of Being a Wallflower"/>
    <x v="8"/>
    <x v="0"/>
    <n v="229.6"/>
    <x v="32"/>
    <s v="October 12, 2012 (United States)"/>
    <x v="6"/>
    <n v="475000"/>
    <s v="Stephen Chbosky"/>
    <s v="Stephen Chbosky"/>
    <s v="Logan Lerman"/>
    <s v="United States"/>
    <n v="13000000"/>
    <n v="33384127"/>
    <n v="3788925.140484429"/>
    <n v="0.61059338169903321"/>
    <s v="Summit Entertainment"/>
    <n v="103"/>
  </r>
  <r>
    <s v="The Amazing Spider-Man"/>
    <x v="8"/>
    <x v="2"/>
    <n v="229.6"/>
    <x v="32"/>
    <s v="July 3, 2012 (United States)"/>
    <x v="15"/>
    <n v="571000"/>
    <s v="Marc Webb"/>
    <s v="James Vanderbilt"/>
    <s v="Andrew Garfield"/>
    <s v="United States"/>
    <n v="230000000"/>
    <n v="757930663"/>
    <n v="86021196.35432525"/>
    <n v="0.69654216245899525"/>
    <s v="Columbia Pictures"/>
    <n v="136"/>
  </r>
  <r>
    <s v="Les MisÃ©rables"/>
    <x v="8"/>
    <x v="0"/>
    <n v="229.6"/>
    <x v="32"/>
    <s v="December 25, 2012 (United States)"/>
    <x v="37"/>
    <n v="315000"/>
    <s v="Tom Hooper"/>
    <s v="William Nicholson"/>
    <s v="Hugh Jackman"/>
    <s v="United Kingdom"/>
    <n v="61000000"/>
    <n v="441809770"/>
    <n v="50143115.764705881"/>
    <n v="0.86193152767988812"/>
    <s v="Universal Pictures"/>
    <n v="158"/>
  </r>
  <r>
    <s v="Silver Linings Playbook"/>
    <x v="0"/>
    <x v="3"/>
    <n v="229.6"/>
    <x v="32"/>
    <s v="December 25, 2012 (United States)"/>
    <x v="3"/>
    <n v="675000"/>
    <s v="David O. Russell"/>
    <s v="David O. Russell"/>
    <s v="Bradley Cooper"/>
    <s v="United States"/>
    <n v="21000000"/>
    <n v="236412453"/>
    <n v="26831586.361245673"/>
    <n v="0.91117219193186916"/>
    <s v="The Weinstein Company"/>
    <n v="122"/>
  </r>
  <r>
    <s v="Snow White and the Huntsman"/>
    <x v="8"/>
    <x v="2"/>
    <n v="229.6"/>
    <x v="32"/>
    <s v="June 1, 2012 (United States)"/>
    <x v="10"/>
    <n v="278000"/>
    <s v="Rupert Sanders"/>
    <s v="Evan Daugherty"/>
    <s v="Kristen Stewart"/>
    <s v="United States"/>
    <n v="170000000"/>
    <n v="396592829"/>
    <n v="45011227.651211068"/>
    <n v="0.57134877998512679"/>
    <s v="Roth Films"/>
    <n v="127"/>
  </r>
  <r>
    <s v="The Master"/>
    <x v="0"/>
    <x v="0"/>
    <n v="229.6"/>
    <x v="32"/>
    <s v="September 21, 2012 (United States)"/>
    <x v="13"/>
    <n v="160000"/>
    <s v="Paul Thomas Anderson"/>
    <s v="Paul Thomas Anderson"/>
    <s v="Philip Seymour Hoffman"/>
    <s v="United States"/>
    <n v="32000000"/>
    <n v="28258060"/>
    <n v="3207143.1418685117"/>
    <n v="-0.13242027230460973"/>
    <s v="The Weinstein Company"/>
    <n v="138"/>
  </r>
  <r>
    <s v="Looper"/>
    <x v="0"/>
    <x v="2"/>
    <n v="229.6"/>
    <x v="32"/>
    <s v="September 28, 2012 (United States)"/>
    <x v="34"/>
    <n v="545000"/>
    <s v="Rian Johnson"/>
    <s v="Rian Johnson"/>
    <s v="Joseph Gordon-Levitt"/>
    <s v="United States"/>
    <n v="30000000"/>
    <n v="176506819"/>
    <n v="20032607.831141867"/>
    <n v="0.83003489513909379"/>
    <s v="TriStar Pictures"/>
    <n v="113"/>
  </r>
  <r>
    <s v="Killing Them Softly"/>
    <x v="0"/>
    <x v="6"/>
    <n v="229.6"/>
    <x v="32"/>
    <s v="November 30, 2012 (United States)"/>
    <x v="19"/>
    <n v="137000"/>
    <s v="Andrew Dominik"/>
    <s v="Andrew Dominik"/>
    <s v="Brad Pitt"/>
    <s v="United States"/>
    <n v="15000000"/>
    <n v="37930465"/>
    <n v="4304910.9065743946"/>
    <n v="0.60453951724557031"/>
    <s v="Plan B Entertainment"/>
    <n v="97"/>
  </r>
  <r>
    <s v="Flight"/>
    <x v="0"/>
    <x v="0"/>
    <n v="229.6"/>
    <x v="32"/>
    <s v="November 2, 2012 (United States)"/>
    <x v="4"/>
    <n v="334000"/>
    <s v="Robert Zemeckis"/>
    <s v="John Gatins"/>
    <s v="Denzel Washington"/>
    <s v="United States"/>
    <n v="31000000"/>
    <n v="161772375"/>
    <n v="18360324.913494807"/>
    <n v="0.80837272123871584"/>
    <s v="Paramount Pictures"/>
    <n v="138"/>
  </r>
  <r>
    <s v="21 Jump Street"/>
    <x v="0"/>
    <x v="2"/>
    <n v="229.6"/>
    <x v="32"/>
    <s v="March 16, 2012 (United States)"/>
    <x v="13"/>
    <n v="521000"/>
    <s v="Phil Lord"/>
    <s v="Michael Bacall"/>
    <s v="Jonah Hill"/>
    <s v="United States"/>
    <n v="42000000"/>
    <n v="201585328"/>
    <n v="22878888.437370241"/>
    <n v="0.79165150352608993"/>
    <s v="Columbia Pictures"/>
    <n v="109"/>
  </r>
  <r>
    <s v="Ted"/>
    <x v="0"/>
    <x v="3"/>
    <n v="229.6"/>
    <x v="32"/>
    <s v="June 29, 2012 (United States)"/>
    <x v="15"/>
    <n v="580000"/>
    <s v="Seth MacFarlane"/>
    <s v="Seth MacFarlane"/>
    <s v="Mark Wahlberg"/>
    <s v="United States"/>
    <n v="50000000"/>
    <n v="549368315"/>
    <n v="62350452.35986159"/>
    <n v="0.90898637829158391"/>
    <s v="Universal Pictures"/>
    <n v="106"/>
  </r>
  <r>
    <s v="Sinister"/>
    <x v="0"/>
    <x v="4"/>
    <n v="229.6"/>
    <x v="32"/>
    <s v="October 12, 2012 (United States)"/>
    <x v="8"/>
    <n v="229000"/>
    <s v="Scott Derrickson"/>
    <s v="Scott Derrickson"/>
    <s v="Ethan Hawke"/>
    <s v="United States"/>
    <n v="3000000"/>
    <n v="82515113"/>
    <n v="9365037.046366781"/>
    <n v="0.96364302379371403"/>
    <s v="Summit Entertainment"/>
    <n v="110"/>
  </r>
  <r>
    <s v="This Means War"/>
    <x v="8"/>
    <x v="2"/>
    <n v="229.6"/>
    <x v="32"/>
    <s v="February 17, 2012 (United States)"/>
    <x v="21"/>
    <n v="179000"/>
    <s v="McG"/>
    <s v="Timothy Dowling"/>
    <s v="Reese Witherspoon"/>
    <s v="United States"/>
    <n v="65000000"/>
    <n v="156491279"/>
    <n v="17760947.928027678"/>
    <n v="0.58464139078318866"/>
    <s v="Overbrook Entertainment"/>
    <n v="103"/>
  </r>
  <r>
    <s v="That's My Boy"/>
    <x v="0"/>
    <x v="3"/>
    <n v="229.6"/>
    <x v="32"/>
    <s v="June 15, 2012 (United States)"/>
    <x v="30"/>
    <n v="94000"/>
    <s v="Sean Anders"/>
    <s v="David Caspe"/>
    <s v="Adam Sandler"/>
    <s v="United States"/>
    <n v="70000000"/>
    <n v="57719093"/>
    <n v="6550817.4754325254"/>
    <n v="-0.21277026996941895"/>
    <s v="Columbia Pictures"/>
    <n v="116"/>
  </r>
  <r>
    <s v="Lincoln"/>
    <x v="8"/>
    <x v="5"/>
    <n v="229.6"/>
    <x v="32"/>
    <s v="November 16, 2012 (United States)"/>
    <x v="4"/>
    <n v="250000"/>
    <s v="Steven Spielberg"/>
    <s v="Tony Kushner"/>
    <s v="Daniel Day-Lewis"/>
    <s v="United States"/>
    <n v="65000000"/>
    <n v="275293450"/>
    <n v="31244377.716262974"/>
    <n v="0.76388831626760467"/>
    <s v="Dreamworks Pictures"/>
    <n v="150"/>
  </r>
  <r>
    <s v="Brave"/>
    <x v="1"/>
    <x v="10"/>
    <n v="229.6"/>
    <x v="32"/>
    <s v="June 22, 2012 (United States)"/>
    <x v="12"/>
    <n v="383000"/>
    <s v="Mark Andrews"/>
    <s v="Brenda Chapman"/>
    <s v="Kelly Macdonald"/>
    <s v="United States"/>
    <n v="185000000"/>
    <n v="538983207"/>
    <n v="61171796.503806226"/>
    <n v="0.65676110573144442"/>
    <s v="Walt Disney Pictures"/>
    <n v="93"/>
  </r>
  <r>
    <s v="The Place Beyond the Pines"/>
    <x v="0"/>
    <x v="6"/>
    <n v="229.6"/>
    <x v="32"/>
    <s v="April 19, 2013 (United States)"/>
    <x v="4"/>
    <n v="253000"/>
    <s v="Derek Cianfrance"/>
    <s v="Derek Cianfrance"/>
    <s v="Ryan Gosling"/>
    <s v="United States"/>
    <n v="15000000"/>
    <n v="47052899"/>
    <n v="5340259.8173010377"/>
    <n v="0.68120986551753171"/>
    <s v="Sidney Kimmel Entertainment"/>
    <n v="140"/>
  </r>
  <r>
    <s v="Dredd"/>
    <x v="0"/>
    <x v="2"/>
    <n v="229.6"/>
    <x v="32"/>
    <s v="September 21, 2012 (United States)"/>
    <x v="12"/>
    <n v="260000"/>
    <s v="Pete Travis"/>
    <s v="John Wagner"/>
    <s v="Karl Urban"/>
    <s v="United Kingdom"/>
    <n v="50000000"/>
    <n v="41037742"/>
    <n v="4657570.7183390995"/>
    <n v="-0.21839062197915274"/>
    <s v="DNA Films"/>
    <n v="95"/>
  </r>
  <r>
    <s v="Dark Shadows"/>
    <x v="8"/>
    <x v="3"/>
    <n v="229.6"/>
    <x v="32"/>
    <s v="May 11, 2012 (United States)"/>
    <x v="19"/>
    <n v="252000"/>
    <s v="Tim Burton"/>
    <s v="Seth Grahame-Smith"/>
    <s v="Johnny Depp"/>
    <s v="United States"/>
    <n v="150000000"/>
    <n v="245527149"/>
    <n v="27866057.049134947"/>
    <n v="0.38906959735031177"/>
    <s v="Warner Bros."/>
    <n v="113"/>
  </r>
  <r>
    <s v="John Carter"/>
    <x v="8"/>
    <x v="2"/>
    <n v="229.6"/>
    <x v="32"/>
    <s v="March 9, 2012 (United States)"/>
    <x v="14"/>
    <n v="260000"/>
    <s v="Andrew Stanton"/>
    <s v="Andrew Stanton"/>
    <s v="Taylor Kitsch"/>
    <s v="United States"/>
    <n v="250000000"/>
    <n v="284139100"/>
    <n v="32248313.079584774"/>
    <n v="0.12014925084228112"/>
    <s v="Walt Disney Pictures"/>
    <n v="132"/>
  </r>
  <r>
    <s v="Battleship"/>
    <x v="8"/>
    <x v="2"/>
    <n v="229.6"/>
    <x v="32"/>
    <s v="May 18, 2012 (United States)"/>
    <x v="1"/>
    <n v="240000"/>
    <s v="Peter Berg"/>
    <s v="Jon Hoeber"/>
    <s v="Alexander SkarsgÃ¥rd"/>
    <s v="United States"/>
    <n v="209000000"/>
    <n v="303025485"/>
    <n v="34391819.75086505"/>
    <n v="0.31028903394049512"/>
    <s v="Universal Pictures"/>
    <n v="131"/>
  </r>
  <r>
    <s v="Magic Mike"/>
    <x v="0"/>
    <x v="3"/>
    <n v="229.6"/>
    <x v="32"/>
    <s v="June 29, 2012 (United States)"/>
    <x v="10"/>
    <n v="134000"/>
    <s v="Steven Soderbergh"/>
    <s v="Reid Carolin"/>
    <s v="Channing Tatum"/>
    <s v="United States"/>
    <n v="7000000"/>
    <n v="167739961"/>
    <n v="19037614.950865049"/>
    <n v="0.95826873955216907"/>
    <s v="Iron Horse Entertainment (II)"/>
    <n v="110"/>
  </r>
  <r>
    <s v="Hotel Transylvania"/>
    <x v="1"/>
    <x v="10"/>
    <n v="229.6"/>
    <x v="32"/>
    <s v="September 28, 2012 (United States)"/>
    <x v="12"/>
    <n v="232000"/>
    <s v="Genndy Tartakovsky"/>
    <s v="Peter Baynham"/>
    <s v="Adam Sandler"/>
    <s v="United States"/>
    <n v="85000000"/>
    <n v="358375603"/>
    <n v="40673770.85951557"/>
    <n v="0.76281867602466236"/>
    <s v="Columbia Pictures"/>
    <n v="91"/>
  </r>
  <r>
    <s v="Lawless"/>
    <x v="0"/>
    <x v="6"/>
    <n v="229.6"/>
    <x v="32"/>
    <s v="August 29, 2012 (United States)"/>
    <x v="4"/>
    <n v="232000"/>
    <s v="John Hillcoat"/>
    <s v="Nick Cave"/>
    <s v="Tom Hardy"/>
    <s v="United States"/>
    <n v="26000000"/>
    <n v="55404207"/>
    <n v="6288089.9294117643"/>
    <n v="0.53072155693880796"/>
    <s v="The Weinstein Company"/>
    <n v="116"/>
  </r>
  <r>
    <s v="Spring Breakers"/>
    <x v="0"/>
    <x v="6"/>
    <n v="229.6"/>
    <x v="32"/>
    <s v="March 22, 2013 (United States)"/>
    <x v="11"/>
    <n v="138000"/>
    <s v="Harmony Korine"/>
    <s v="Harmony Korine"/>
    <s v="Vanessa Hudgens"/>
    <s v="United States"/>
    <n v="5000000"/>
    <n v="32170399"/>
    <n v="3651173.3121107263"/>
    <n v="0.84457761932017072"/>
    <s v="Muse Productions"/>
    <n v="94"/>
  </r>
  <r>
    <s v="Underworld: Awakening"/>
    <x v="0"/>
    <x v="2"/>
    <n v="229.6"/>
    <x v="32"/>
    <s v="January 20, 2012 (United States)"/>
    <x v="21"/>
    <n v="148000"/>
    <s v="MÃ¥ns MÃ¥rlind"/>
    <s v="Len Wiseman"/>
    <s v="Kate Beckinsale"/>
    <s v="United States"/>
    <n v="70000000"/>
    <n v="160112671"/>
    <n v="18171957.123875432"/>
    <n v="0.56280786796692683"/>
    <s v="Screen Gems"/>
    <n v="88"/>
  </r>
  <r>
    <s v="Piranha 3DD"/>
    <x v="0"/>
    <x v="3"/>
    <n v="229.6"/>
    <x v="32"/>
    <s v="July 14, 2012 (Japan)"/>
    <x v="47"/>
    <n v="41000"/>
    <s v="John Gulager"/>
    <s v="Patrick Melton"/>
    <s v="Danielle Panabaker"/>
    <s v="United States"/>
    <n v="5000000"/>
    <n v="8518634"/>
    <n v="966820.74463667814"/>
    <n v="0.41305143524184745"/>
    <s v="Dimension Films"/>
    <n v="83"/>
  </r>
  <r>
    <s v="Safe House"/>
    <x v="0"/>
    <x v="2"/>
    <n v="229.6"/>
    <x v="32"/>
    <s v="February 10, 2012 (United States)"/>
    <x v="17"/>
    <n v="211000"/>
    <s v="Daniel Espinosa"/>
    <s v="David Guggenheim"/>
    <s v="Denzel Washington"/>
    <s v="South Africa"/>
    <n v="85000000"/>
    <n v="208076205"/>
    <n v="23615569.287197229"/>
    <n v="0.59149581760201753"/>
    <s v="Universal Pictures"/>
    <n v="115"/>
  </r>
  <r>
    <s v="Seeking a Friend for the End of the World"/>
    <x v="0"/>
    <x v="1"/>
    <n v="229.6"/>
    <x v="32"/>
    <s v="June 22, 2012 (United States)"/>
    <x v="17"/>
    <n v="109000"/>
    <s v="Lorene Scafaria"/>
    <s v="Lorene Scafaria"/>
    <s v="Steve Carell"/>
    <s v="United States"/>
    <n v="10000000"/>
    <n v="11681781"/>
    <n v="1325821.5114186851"/>
    <n v="0.14396614694283347"/>
    <s v="Focus Features"/>
    <n v="101"/>
  </r>
  <r>
    <s v="Lore"/>
    <x v="4"/>
    <x v="0"/>
    <n v="229.6"/>
    <x v="32"/>
    <s v="September 20, 2012 (Australia)"/>
    <x v="12"/>
    <n v="15000"/>
    <s v="Cate Shortland"/>
    <s v="Cate Shortland"/>
    <s v="Saskia Rosendahl"/>
    <s v="Australia"/>
    <m/>
    <n v="2362019"/>
    <n v="268076.8968858131"/>
    <n v="1"/>
    <s v="Rohfilm"/>
    <n v="109"/>
  </r>
  <r>
    <s v="The Bourne Legacy"/>
    <x v="8"/>
    <x v="2"/>
    <n v="229.6"/>
    <x v="32"/>
    <s v="August 10, 2012 (United States)"/>
    <x v="14"/>
    <n v="290000"/>
    <s v="Tony Gilroy"/>
    <s v="Tony Gilroy"/>
    <s v="Jeremy Renner"/>
    <s v="United States"/>
    <n v="125000000"/>
    <n v="276144750"/>
    <n v="31340995.847750861"/>
    <n v="0.54733885036742502"/>
    <s v="Universal Pictures"/>
    <n v="135"/>
  </r>
  <r>
    <s v="Abraham Lincoln: Vampire Hunter"/>
    <x v="0"/>
    <x v="2"/>
    <n v="229.6"/>
    <x v="32"/>
    <s v="June 22, 2012 (United States)"/>
    <x v="23"/>
    <n v="151000"/>
    <s v="Timur Bekmambetov"/>
    <s v="Seth Grahame-Smith"/>
    <s v="Benjamin Walker"/>
    <s v="United States"/>
    <n v="69000000"/>
    <n v="116471580"/>
    <n v="13218919.806228373"/>
    <n v="0.40758080211498804"/>
    <s v="Abraham Productions"/>
    <n v="105"/>
  </r>
  <r>
    <s v="Wreck-It Ralph"/>
    <x v="1"/>
    <x v="10"/>
    <n v="229.6"/>
    <x v="32"/>
    <s v="November 2, 2012 (United States)"/>
    <x v="3"/>
    <n v="390000"/>
    <s v="Rich Moore"/>
    <s v="Rich Moore"/>
    <s v="John C. Reilly"/>
    <s v="United States"/>
    <n v="165000000"/>
    <n v="471222889"/>
    <n v="53481352.107958473"/>
    <n v="0.64984722972571907"/>
    <s v="Walt Disney Animation Studios"/>
    <n v="101"/>
  </r>
  <r>
    <s v="Total Recall"/>
    <x v="8"/>
    <x v="2"/>
    <n v="229.6"/>
    <x v="32"/>
    <s v="August 3, 2012 (United States)"/>
    <x v="19"/>
    <n v="244000"/>
    <s v="Len Wiseman"/>
    <s v="Kurt Wimmer"/>
    <s v="Colin Farrell"/>
    <s v="United States"/>
    <n v="125000000"/>
    <n v="198467168"/>
    <n v="22524993.461591695"/>
    <n v="0.37017290436673134"/>
    <s v="Total Recall"/>
    <n v="118"/>
  </r>
  <r>
    <s v="Project X"/>
    <x v="0"/>
    <x v="3"/>
    <n v="229.6"/>
    <x v="32"/>
    <s v="March 2, 2012 (United States)"/>
    <x v="14"/>
    <n v="193000"/>
    <s v="Nima Nourizadeh"/>
    <s v="Matt Drake"/>
    <s v="Thomas Mann"/>
    <s v="United States"/>
    <n v="12000000"/>
    <n v="102731865"/>
    <n v="11659533.467128027"/>
    <n v="0.88319106248095469"/>
    <s v="Green Hat Films"/>
    <n v="88"/>
  </r>
  <r>
    <s v="American Reunion"/>
    <x v="0"/>
    <x v="3"/>
    <n v="229.6"/>
    <x v="32"/>
    <s v="April 6, 2012 (United States)"/>
    <x v="17"/>
    <n v="206000"/>
    <s v="Jon Hurwitz"/>
    <s v="Jon Hurwitz"/>
    <s v="Jason Biggs"/>
    <s v="United States"/>
    <n v="50000000"/>
    <n v="234989584"/>
    <n v="26670098.114878889"/>
    <n v="0.78722461162363688"/>
    <s v="Universal Pictures"/>
    <n v="113"/>
  </r>
  <r>
    <s v="Wanderlust"/>
    <x v="0"/>
    <x v="3"/>
    <n v="229.6"/>
    <x v="32"/>
    <s v="February 24, 2012 (United States)"/>
    <x v="41"/>
    <n v="74000"/>
    <s v="David Wain"/>
    <s v="David Wain"/>
    <s v="Jennifer Aniston"/>
    <s v="United States"/>
    <m/>
    <n v="23812816"/>
    <n v="2702631.0200692038"/>
    <n v="1"/>
    <s v="A Hot Dog"/>
    <n v="98"/>
  </r>
  <r>
    <s v="Savages"/>
    <x v="0"/>
    <x v="6"/>
    <n v="229.6"/>
    <x v="32"/>
    <s v="July 6, 2012 (United States)"/>
    <x v="16"/>
    <n v="126000"/>
    <s v="Oliver Stone"/>
    <s v="Shane Salerno"/>
    <s v="Aaron Taylor-Johnson"/>
    <s v="United States"/>
    <n v="45000000"/>
    <n v="82966152"/>
    <n v="9416227.6318339091"/>
    <n v="0.45761013479328294"/>
    <s v="Ixtlan"/>
    <n v="131"/>
  </r>
  <r>
    <s v="Life of Pi"/>
    <x v="1"/>
    <x v="1"/>
    <n v="229.6"/>
    <x v="32"/>
    <s v="November 21, 2012 (United States)"/>
    <x v="6"/>
    <n v="594000"/>
    <s v="Ang Lee"/>
    <s v="Yann Martel"/>
    <s v="Suraj Sharma"/>
    <s v="United States"/>
    <n v="120000000"/>
    <n v="609016565"/>
    <n v="69120219.141868502"/>
    <n v="0.80296102454947182"/>
    <s v="Fox 2000 Pictures"/>
    <n v="127"/>
  </r>
  <r>
    <s v="Anna Karenina"/>
    <x v="0"/>
    <x v="0"/>
    <n v="229.6"/>
    <x v="32"/>
    <s v="September 7, 2012 (United Kingdom)"/>
    <x v="14"/>
    <n v="95000"/>
    <s v="Joe Wright"/>
    <s v="Tom Stoppard"/>
    <s v="Keira Knightley"/>
    <s v="United Kingdom"/>
    <n v="40600000"/>
    <n v="68929150"/>
    <n v="7823100.7612456745"/>
    <n v="0.41098939998534728"/>
    <s v="Universal Pictures"/>
    <n v="129"/>
  </r>
  <r>
    <s v="Resident Evil: Retribution"/>
    <x v="0"/>
    <x v="2"/>
    <n v="229.6"/>
    <x v="32"/>
    <s v="September 14, 2012 (United States)"/>
    <x v="20"/>
    <n v="136000"/>
    <s v="Paul W.S. Anderson"/>
    <s v="Paul W.S. Anderson"/>
    <s v="Milla Jovovich"/>
    <s v="Germany"/>
    <n v="65000000"/>
    <n v="240159255"/>
    <n v="27256828.941176467"/>
    <n v="0.72934626233746436"/>
    <s v="Constantin Film International"/>
    <n v="95"/>
  </r>
  <r>
    <s v="Men in Black 3"/>
    <x v="8"/>
    <x v="2"/>
    <n v="229.6"/>
    <x v="32"/>
    <s v="May 25, 2012 (United States)"/>
    <x v="8"/>
    <n v="342000"/>
    <s v="Barry Sonnenfeld"/>
    <s v="Etan Cohen"/>
    <s v="Will Smith"/>
    <s v="United States"/>
    <n v="225000000"/>
    <n v="624026776"/>
    <n v="70823800.18269895"/>
    <n v="0.63943854870740358"/>
    <s v="Columbia Pictures"/>
    <n v="106"/>
  </r>
  <r>
    <s v="Journey 2: The Mysterious Island"/>
    <x v="1"/>
    <x v="2"/>
    <n v="229.6"/>
    <x v="32"/>
    <s v="February 10, 2012 (United States)"/>
    <x v="1"/>
    <n v="96000"/>
    <s v="Brad Peyton"/>
    <s v="Brian Gunn"/>
    <s v="Josh Hutcherson"/>
    <s v="United States"/>
    <n v="79000000"/>
    <n v="335260290"/>
    <n v="38050302.809688576"/>
    <n v="0.76436219153780482"/>
    <s v="New Line Cinema"/>
    <n v="94"/>
  </r>
  <r>
    <s v="Seven Psychopaths"/>
    <x v="0"/>
    <x v="3"/>
    <n v="229.6"/>
    <x v="32"/>
    <s v="October 12, 2012 (United States)"/>
    <x v="13"/>
    <n v="246000"/>
    <s v="Martin McDonagh"/>
    <s v="Martin McDonagh"/>
    <s v="Colin Farrell"/>
    <s v="United Kingdom"/>
    <n v="15000000"/>
    <n v="32226382"/>
    <n v="3657527.0920415223"/>
    <n v="0.53454284753404835"/>
    <s v="CBS Films"/>
    <n v="110"/>
  </r>
  <r>
    <s v="Rock of Ages"/>
    <x v="8"/>
    <x v="3"/>
    <n v="229.6"/>
    <x v="32"/>
    <s v="June 15, 2012 (United States)"/>
    <x v="23"/>
    <n v="75000"/>
    <s v="Adam Shankman"/>
    <s v="Justin Theroux"/>
    <s v="Julianne Hough"/>
    <s v="United States"/>
    <n v="75000000"/>
    <n v="59418613"/>
    <n v="6743704.1743944632"/>
    <n v="-0.26223074241063149"/>
    <s v="New Line Cinema"/>
    <n v="123"/>
  </r>
  <r>
    <s v="The Dictator"/>
    <x v="0"/>
    <x v="3"/>
    <n v="229.6"/>
    <x v="32"/>
    <s v="May 16, 2012 (United States)"/>
    <x v="5"/>
    <n v="286000"/>
    <s v="Larry Charles"/>
    <s v="Sacha Baron Cohen"/>
    <s v="Sacha Baron Cohen"/>
    <s v="United States"/>
    <n v="65000000"/>
    <n v="179379533"/>
    <n v="20358645.959861591"/>
    <n v="0.63763981925407287"/>
    <s v="Paramount Pictures"/>
    <n v="83"/>
  </r>
  <r>
    <s v="The Watch"/>
    <x v="0"/>
    <x v="3"/>
    <n v="229.6"/>
    <x v="32"/>
    <s v="July 27, 2012 (United States)"/>
    <x v="46"/>
    <n v="123000"/>
    <s v="Akiva Schaffer"/>
    <s v="Jared Stern"/>
    <s v="Ben Stiller"/>
    <s v="United States"/>
    <n v="68000000"/>
    <n v="68267862"/>
    <n v="7748048.0055363318"/>
    <n v="3.9236910627141073E-3"/>
    <s v="Twentieth Century Fox"/>
    <n v="102"/>
  </r>
  <r>
    <s v="The Expendables 2"/>
    <x v="0"/>
    <x v="2"/>
    <n v="229.6"/>
    <x v="32"/>
    <s v="August 17, 2012 (United States)"/>
    <x v="14"/>
    <n v="296000"/>
    <s v="Simon West"/>
    <s v="Richard Wenk"/>
    <s v="Sylvester Stallone"/>
    <s v="United States"/>
    <n v="100000000"/>
    <n v="314975955"/>
    <n v="35748136.069204152"/>
    <n v="0.68251544788553775"/>
    <s v="Lionsgate"/>
    <n v="103"/>
  </r>
  <r>
    <s v="Safety Not Guaranteed"/>
    <x v="0"/>
    <x v="3"/>
    <n v="229.6"/>
    <x v="32"/>
    <s v="June 15, 2012 (Canada)"/>
    <x v="9"/>
    <n v="122000"/>
    <s v="Colin Trevorrow"/>
    <s v="Derek Connolly"/>
    <s v="Aubrey Plaza"/>
    <s v="United States"/>
    <n v="750000"/>
    <n v="4424699"/>
    <n v="502180.370934256"/>
    <n v="0.83049694453792222"/>
    <s v="FilmDistrict"/>
    <n v="86"/>
  </r>
  <r>
    <s v="Chronicle"/>
    <x v="8"/>
    <x v="1"/>
    <n v="229.6"/>
    <x v="32"/>
    <s v="February 3, 2012 (United States)"/>
    <x v="9"/>
    <n v="243000"/>
    <s v="Josh Trank"/>
    <s v="Max Landis"/>
    <s v="Dane DeHaan"/>
    <s v="United States"/>
    <n v="12000000"/>
    <n v="126636097"/>
    <n v="14372539.728719722"/>
    <n v="0.90524028863586981"/>
    <s v="Twentieth Century Fox"/>
    <n v="84"/>
  </r>
  <r>
    <s v="Red Dawn"/>
    <x v="8"/>
    <x v="2"/>
    <n v="229.6"/>
    <x v="32"/>
    <s v="November 21, 2012 (United States)"/>
    <x v="20"/>
    <n v="74000"/>
    <s v="Dan Bradley"/>
    <s v="Carl Ellsworth"/>
    <s v="Chris Hemsworth"/>
    <s v="United States"/>
    <n v="65000000"/>
    <n v="50950296"/>
    <n v="5782594.1480968855"/>
    <n v="-0.27575313792092593"/>
    <s v="FilmDistrict"/>
    <n v="93"/>
  </r>
  <r>
    <s v="End of Watch"/>
    <x v="0"/>
    <x v="2"/>
    <n v="229.6"/>
    <x v="32"/>
    <s v="September 21, 2012 (United States)"/>
    <x v="37"/>
    <n v="233000"/>
    <s v="David Ayer"/>
    <s v="David Ayer"/>
    <s v="Jake Gyllenhaal"/>
    <s v="United States"/>
    <n v="7000000"/>
    <n v="55078146"/>
    <n v="6251083.6982698953"/>
    <n v="0.87290784987570202"/>
    <s v="Exclusive Media Group"/>
    <n v="109"/>
  </r>
  <r>
    <s v="Wrath of the Titans"/>
    <x v="8"/>
    <x v="2"/>
    <n v="229.6"/>
    <x v="32"/>
    <s v="March 30, 2012 (United States)"/>
    <x v="46"/>
    <n v="184000"/>
    <s v="Jonathan Liebesman"/>
    <s v="Dan Mazeau"/>
    <s v="Sam Worthington"/>
    <s v="United States"/>
    <n v="150000000"/>
    <n v="301970083"/>
    <n v="34272037.101730101"/>
    <n v="0.5032620499693673"/>
    <s v="Warner Bros."/>
    <n v="99"/>
  </r>
  <r>
    <s v="Mud"/>
    <x v="8"/>
    <x v="0"/>
    <n v="229.6"/>
    <x v="32"/>
    <s v="May 10, 2013 (United States)"/>
    <x v="34"/>
    <n v="172000"/>
    <s v="Jeff Nichols"/>
    <s v="Jeff Nichols"/>
    <s v="Matthew McConaughey"/>
    <s v="United States"/>
    <n v="10000000"/>
    <n v="32613173"/>
    <n v="3701425.8629757781"/>
    <n v="0.69337543452150452"/>
    <s v="Lionsgate"/>
    <n v="130"/>
  </r>
  <r>
    <s v="The Lorax"/>
    <x v="1"/>
    <x v="10"/>
    <n v="229.6"/>
    <x v="32"/>
    <s v="March 2, 2012 (United States)"/>
    <x v="5"/>
    <n v="102000"/>
    <s v="Chris Renaud"/>
    <s v="Dr. Seuss"/>
    <s v="Zac Efron"/>
    <s v="United States"/>
    <n v="70000000"/>
    <n v="348840316"/>
    <n v="39591565.276124567"/>
    <n v="0.79933512042799548"/>
    <s v="Universal Pictures"/>
    <n v="86"/>
  </r>
  <r>
    <s v="Man on a Ledge"/>
    <x v="8"/>
    <x v="2"/>
    <n v="229.6"/>
    <x v="32"/>
    <s v="January 27, 2012 (United States)"/>
    <x v="14"/>
    <n v="147000"/>
    <s v="Asger Leth"/>
    <s v="Pablo F. Fenjves"/>
    <s v="Sam Worthington"/>
    <s v="United States"/>
    <n v="42000000"/>
    <n v="47636031"/>
    <n v="5406442.2726643598"/>
    <n v="0.11831445403165515"/>
    <s v="Summit Entertainment"/>
    <n v="102"/>
  </r>
  <r>
    <s v="Diary of a Wimpy Kid: Dog Days"/>
    <x v="1"/>
    <x v="10"/>
    <n v="229.6"/>
    <x v="32"/>
    <s v="August 3, 2012 (United States)"/>
    <x v="21"/>
    <n v="23000"/>
    <s v="David Bowers"/>
    <s v="Maya Forbes"/>
    <s v="Zachary Gordon"/>
    <s v="United States"/>
    <n v="22000000"/>
    <n v="77229695"/>
    <n v="8765169.5363321789"/>
    <n v="0.71513547994718873"/>
    <s v="Fox 2000 Pictures"/>
    <n v="94"/>
  </r>
  <r>
    <s v="The Lucky One"/>
    <x v="8"/>
    <x v="0"/>
    <n v="229.6"/>
    <x v="32"/>
    <s v="April 20, 2012 (United States)"/>
    <x v="16"/>
    <n v="103000"/>
    <s v="Scott Hicks"/>
    <s v="Will Fetters"/>
    <s v="Zac Efron"/>
    <s v="United States"/>
    <n v="25000000"/>
    <n v="99357138"/>
    <n v="11276519.46851211"/>
    <n v="0.74838244636233386"/>
    <s v="Warner Bros."/>
    <n v="101"/>
  </r>
  <r>
    <s v="Rise of the Guardians"/>
    <x v="1"/>
    <x v="10"/>
    <n v="229.6"/>
    <x v="32"/>
    <s v="November 21, 2012 (United States)"/>
    <x v="4"/>
    <n v="161000"/>
    <s v="Peter Ramsey"/>
    <s v="David Lindsay-Abaire"/>
    <s v="Hugh Jackman"/>
    <s v="United States"/>
    <n v="145000000"/>
    <n v="306941670"/>
    <n v="34836286.422145329"/>
    <n v="0.52759753994952852"/>
    <s v="DreamWorks Animation"/>
    <n v="97"/>
  </r>
  <r>
    <s v="The Iceman"/>
    <x v="0"/>
    <x v="5"/>
    <n v="229.6"/>
    <x v="32"/>
    <s v="May 2, 2013 (Lebanon)"/>
    <x v="8"/>
    <n v="72000"/>
    <s v="Ariel Vromen"/>
    <s v="Morgan Land"/>
    <s v="Michael Shannon"/>
    <s v="United States"/>
    <n v="10000000"/>
    <n v="4552970"/>
    <n v="516738.46366782003"/>
    <n v="-1.1963685242819522"/>
    <s v="Bleiberg Entertainment"/>
    <n v="106"/>
  </r>
  <r>
    <s v="Maniac"/>
    <x v="4"/>
    <x v="4"/>
    <n v="229.6"/>
    <x v="32"/>
    <s v="January 2, 2013 (France)"/>
    <x v="10"/>
    <n v="36000"/>
    <s v="Franck Khalfoun"/>
    <s v="Alexandre Aja"/>
    <s v="Elijah Wood"/>
    <s v="France"/>
    <n v="6000000"/>
    <n v="2631275"/>
    <n v="298636.05536332179"/>
    <n v="-1.2802633704192834"/>
    <s v="La Petite Reine"/>
    <n v="89"/>
  </r>
  <r>
    <s v="Byzantium"/>
    <x v="0"/>
    <x v="0"/>
    <n v="229.6"/>
    <x v="32"/>
    <s v="May 31, 2013 (United Kingdom)"/>
    <x v="16"/>
    <n v="42000"/>
    <s v="Neil Jordan"/>
    <s v="Moira Buffini"/>
    <s v="Saoirse Ronan"/>
    <s v="United Kingdom"/>
    <m/>
    <n v="828284"/>
    <n v="94005.934948096881"/>
    <n v="1"/>
    <s v="Demarest Films"/>
    <n v="118"/>
  </r>
  <r>
    <s v="Frances Ha"/>
    <x v="0"/>
    <x v="3"/>
    <n v="229.6"/>
    <x v="32"/>
    <s v="August 23, 2013 (Brazil)"/>
    <x v="24"/>
    <n v="78000"/>
    <s v="Noah Baumbach"/>
    <s v="Noah Baumbach"/>
    <s v="Greta Gerwig"/>
    <s v="United States"/>
    <m/>
    <n v="9058065"/>
    <n v="1028043.3633217992"/>
    <n v="1"/>
    <s v="Pine District Pictures"/>
    <n v="86"/>
  </r>
  <r>
    <s v="Madagascar 3: Europe's Most Wanted"/>
    <x v="1"/>
    <x v="10"/>
    <n v="229.6"/>
    <x v="32"/>
    <s v="June 8, 2012 (United States)"/>
    <x v="8"/>
    <n v="168000"/>
    <s v="Eric Darnell"/>
    <s v="Eric Darnell"/>
    <s v="Ben Stiller"/>
    <s v="United States"/>
    <n v="145000000"/>
    <n v="746921274"/>
    <n v="84771687.844982699"/>
    <n v="0.8058697682776137"/>
    <s v="DreamWorks Animation"/>
    <n v="93"/>
  </r>
  <r>
    <s v="The Five-Year Engagement"/>
    <x v="0"/>
    <x v="3"/>
    <n v="229.6"/>
    <x v="32"/>
    <s v="April 27, 2012 (United States)"/>
    <x v="19"/>
    <n v="96000"/>
    <s v="Nicholas Stoller"/>
    <s v="Jason Segel"/>
    <s v="Jason Segel"/>
    <s v="United States"/>
    <n v="30000000"/>
    <n v="54169363"/>
    <n v="6147941.544636678"/>
    <n v="0.44618141439100917"/>
    <s v="Universal Pictures"/>
    <n v="124"/>
  </r>
  <r>
    <s v="House at the End of the Street"/>
    <x v="8"/>
    <x v="0"/>
    <n v="229.6"/>
    <x v="32"/>
    <s v="September 21, 2012 (United States)"/>
    <x v="41"/>
    <n v="74000"/>
    <s v="Mark Tonderai"/>
    <s v="David Loucka"/>
    <s v="Jennifer Lawrence"/>
    <s v="United States"/>
    <n v="10000000"/>
    <n v="44287131"/>
    <n v="5026359.5044982694"/>
    <n v="0.77420077177724611"/>
    <s v="Relativity Media"/>
    <n v="101"/>
  </r>
  <r>
    <s v="The Sessions"/>
    <x v="0"/>
    <x v="5"/>
    <n v="229.6"/>
    <x v="32"/>
    <s v="November 16, 2012 (United States)"/>
    <x v="13"/>
    <n v="42000"/>
    <s v="Ben Lewin"/>
    <s v="Ben Lewin"/>
    <s v="John Hawkes"/>
    <s v="United States"/>
    <n v="1000000"/>
    <n v="10656155"/>
    <n v="1209418.2837370241"/>
    <n v="0.90615752116969017"/>
    <s v="Fox Searchlight Pictures"/>
    <n v="95"/>
  </r>
  <r>
    <s v="The Woman in Black"/>
    <x v="8"/>
    <x v="0"/>
    <n v="229.6"/>
    <x v="32"/>
    <s v="February 3, 2012 (United States)"/>
    <x v="5"/>
    <n v="177000"/>
    <s v="James Watkins"/>
    <s v="Susan Hill"/>
    <s v="Daniel Radcliffe"/>
    <s v="United Kingdom"/>
    <n v="17000000"/>
    <n v="128955898"/>
    <n v="14635825.101730103"/>
    <n v="0.86817198543334562"/>
    <s v="CBS Films"/>
    <n v="95"/>
  </r>
  <r>
    <s v="The Three Stooges"/>
    <x v="1"/>
    <x v="3"/>
    <n v="229.6"/>
    <x v="32"/>
    <s v="April 13, 2012 (United States)"/>
    <x v="27"/>
    <n v="30000"/>
    <s v="Bobby Farrelly"/>
    <s v="Mike Cerrone"/>
    <s v="Sean Hayes"/>
    <s v="United States"/>
    <n v="30000000"/>
    <n v="54819301"/>
    <n v="6221706.1342560546"/>
    <n v="0.45274749125312636"/>
    <s v="Twentieth Century Fox"/>
    <n v="92"/>
  </r>
  <r>
    <s v="Think Like a Man"/>
    <x v="8"/>
    <x v="3"/>
    <n v="229.6"/>
    <x v="32"/>
    <s v="April 20, 2012 (United States)"/>
    <x v="16"/>
    <n v="45000"/>
    <s v="Tim Story"/>
    <s v="Keith Merryman"/>
    <s v="Chris Brown"/>
    <s v="United States"/>
    <n v="12000000"/>
    <n v="96070507"/>
    <n v="10903503.908650517"/>
    <n v="0.87509173861235057"/>
    <s v="Screen Gems"/>
    <n v="122"/>
  </r>
  <r>
    <s v="The Vow"/>
    <x v="8"/>
    <x v="0"/>
    <n v="229.6"/>
    <x v="32"/>
    <s v="February 10, 2012 (United States)"/>
    <x v="8"/>
    <n v="187000"/>
    <s v="Michael Sucsy"/>
    <s v="Abby Kohn"/>
    <s v="Rachel McAdams"/>
    <s v="United States"/>
    <n v="30000000"/>
    <n v="196114570"/>
    <n v="22257985.799307957"/>
    <n v="0.84702819377468996"/>
    <s v="Screen Gems"/>
    <n v="104"/>
  </r>
  <r>
    <s v="Taken 2"/>
    <x v="8"/>
    <x v="2"/>
    <n v="229.6"/>
    <x v="32"/>
    <s v="October 5, 2012 (United States)"/>
    <x v="21"/>
    <n v="294000"/>
    <s v="Olivier Megaton"/>
    <s v="Luc Besson"/>
    <s v="Liam Neeson"/>
    <s v="France"/>
    <n v="45000000"/>
    <n v="376152455"/>
    <n v="42691351.294117644"/>
    <n v="0.88036765571555287"/>
    <s v="EuropaCorp"/>
    <n v="92"/>
  </r>
  <r>
    <s v="Compliance"/>
    <x v="0"/>
    <x v="6"/>
    <n v="229.6"/>
    <x v="32"/>
    <s v="September 26, 2012 (France)"/>
    <x v="5"/>
    <n v="33000"/>
    <s v="Craig Zobel"/>
    <s v="Craig Zobel"/>
    <s v="Ann Dowd"/>
    <s v="United States"/>
    <n v="270000"/>
    <n v="592116"/>
    <n v="67202.092733564001"/>
    <n v="0.5440082686500618"/>
    <s v="Bad Cop Bad Cop Film Productions"/>
    <n v="90"/>
  </r>
  <r>
    <s v="Rust and Bone"/>
    <x v="0"/>
    <x v="0"/>
    <n v="229.6"/>
    <x v="32"/>
    <s v="May 17, 2012 (Belgium)"/>
    <x v="24"/>
    <n v="65000"/>
    <s v="Jacques Audiard"/>
    <s v="Jacques Audiard"/>
    <s v="Marion Cotillard"/>
    <s v="France"/>
    <m/>
    <n v="25807712"/>
    <n v="2929041.3619377161"/>
    <n v="1"/>
    <s v="Why Not Productions"/>
    <n v="120"/>
  </r>
  <r>
    <s v="The Company You Keep"/>
    <x v="0"/>
    <x v="0"/>
    <n v="229.6"/>
    <x v="32"/>
    <s v="April 26, 2013 (United States)"/>
    <x v="5"/>
    <n v="32000"/>
    <s v="Robert Redford"/>
    <s v="Lem Dobbs"/>
    <s v="Robert Redford"/>
    <s v="United States"/>
    <n v="2000000"/>
    <n v="20014680"/>
    <n v="2271562.2975778542"/>
    <n v="0.90007334616391566"/>
    <s v="Voltage Pictures"/>
    <n v="125"/>
  </r>
  <r>
    <s v="Hit and Run"/>
    <x v="0"/>
    <x v="2"/>
    <n v="229.6"/>
    <x v="32"/>
    <s v="August 22, 2012 (United States)"/>
    <x v="10"/>
    <n v="35000"/>
    <s v="David Palmer"/>
    <s v="Dax Shepard"/>
    <s v="Dax Shepard"/>
    <s v="United States"/>
    <n v="2000000"/>
    <n v="16816647"/>
    <n v="1908602.1508650517"/>
    <n v="0.88107022761433951"/>
    <s v="Exclusive Media Group"/>
    <n v="100"/>
  </r>
  <r>
    <s v="Act of Valor"/>
    <x v="0"/>
    <x v="2"/>
    <n v="229.6"/>
    <x v="32"/>
    <s v="February 24, 2012 (United States)"/>
    <x v="16"/>
    <n v="67000"/>
    <s v="Mike McCoy"/>
    <s v="Kurt Johnstad"/>
    <s v="Alex Veadov"/>
    <s v="United States"/>
    <n v="12000000"/>
    <n v="82499399"/>
    <n v="9363253.5889273342"/>
    <n v="0.85454439492341028"/>
    <s v="Relativity Media"/>
    <n v="110"/>
  </r>
  <r>
    <s v="Passion"/>
    <x v="0"/>
    <x v="1"/>
    <n v="229.6"/>
    <x v="32"/>
    <s v="August 30, 2013 (United States)"/>
    <x v="11"/>
    <n v="22000"/>
    <s v="Brian De Palma"/>
    <s v="Brian De Palma"/>
    <s v="Rachel McAdams"/>
    <s v="France"/>
    <n v="20000000"/>
    <n v="713616"/>
    <n v="80991.712110726643"/>
    <n v="-27.026277437725611"/>
    <s v="SBS Productions"/>
    <n v="102"/>
  </r>
  <r>
    <s v="On the Road"/>
    <x v="0"/>
    <x v="1"/>
    <n v="229.6"/>
    <x v="32"/>
    <s v="May 23, 2012 (France)"/>
    <x v="10"/>
    <n v="40000"/>
    <s v="Walter Salles"/>
    <s v="Jack Kerouac"/>
    <s v="Sam Riley"/>
    <s v="France"/>
    <n v="25000000"/>
    <n v="9617377"/>
    <n v="1091522.3723183391"/>
    <n v="-1.5994613708082777"/>
    <s v="MK2 Productions"/>
    <n v="124"/>
  </r>
  <r>
    <s v="Bullet to the Head"/>
    <x v="0"/>
    <x v="2"/>
    <n v="229.6"/>
    <x v="32"/>
    <s v="February 1, 2013 (United States)"/>
    <x v="46"/>
    <n v="48000"/>
    <s v="Walter Hill"/>
    <s v="Alessandro Camon"/>
    <s v="Sylvester Stallone"/>
    <s v="United States"/>
    <n v="45000000"/>
    <n v="21947209"/>
    <n v="2490894.3086505188"/>
    <n v="-1.0503746057186587"/>
    <s v="IM Global"/>
    <n v="92"/>
  </r>
  <r>
    <s v="LOL"/>
    <x v="8"/>
    <x v="3"/>
    <n v="229.6"/>
    <x v="32"/>
    <s v="March 1, 2012 (Singapore)"/>
    <x v="44"/>
    <n v="54000"/>
    <s v="Lisa Azuelos"/>
    <s v="Lisa Azuelos"/>
    <s v="Miley Cyrus"/>
    <s v="United States"/>
    <n v="11000000"/>
    <n v="10578643"/>
    <n v="1200621.0740484428"/>
    <n v="-3.9830912150074449E-2"/>
    <s v="Double Feature Films"/>
    <n v="97"/>
  </r>
  <r>
    <s v="Gone"/>
    <x v="8"/>
    <x v="2"/>
    <n v="229.6"/>
    <x v="32"/>
    <s v="February 24, 2012 (United States)"/>
    <x v="23"/>
    <n v="43000"/>
    <s v="Heitor Dhalia"/>
    <s v="Allison Burnett"/>
    <s v="Amanda Seyfried"/>
    <s v="United States"/>
    <m/>
    <n v="19767535"/>
    <n v="2243512.6228373703"/>
    <n v="1"/>
    <s v="Summit Entertainment"/>
    <n v="94"/>
  </r>
  <r>
    <s v="The First Time"/>
    <x v="8"/>
    <x v="3"/>
    <n v="229.6"/>
    <x v="32"/>
    <s v="February 7, 2013 (Russia)"/>
    <x v="8"/>
    <n v="68000"/>
    <s v="Jonathan Kasdan"/>
    <s v="Jonathan Kasdan"/>
    <s v="Dylan O'Brien"/>
    <s v="United States"/>
    <n v="2000000"/>
    <n v="92654"/>
    <n v="10515.748096885813"/>
    <n v="-20.585684374123083"/>
    <s v="Samuel Goldwyn Films"/>
    <n v="95"/>
  </r>
  <r>
    <s v="Ice Age: Continental Drift"/>
    <x v="1"/>
    <x v="10"/>
    <n v="229.6"/>
    <x v="32"/>
    <s v="July 13, 2012 (United States)"/>
    <x v="16"/>
    <n v="197000"/>
    <s v="Steve Martino"/>
    <s v="Michael Berg"/>
    <s v="Ray Romano"/>
    <s v="United States"/>
    <n v="95000000"/>
    <n v="877244782"/>
    <n v="99562729.583390996"/>
    <n v="0.8917063948976558"/>
    <s v="Blue Sky Studios"/>
    <n v="88"/>
  </r>
  <r>
    <s v="V/H/S"/>
    <x v="0"/>
    <x v="4"/>
    <n v="229.6"/>
    <x v="32"/>
    <s v="September 6, 2012 (Russia)"/>
    <x v="1"/>
    <n v="58000"/>
    <s v="Directors"/>
    <s v="Brad Miska"/>
    <s v="Calvin Reeder"/>
    <s v="United States"/>
    <m/>
    <n v="1944287"/>
    <n v="220666.48304498268"/>
    <n v="1"/>
    <s v="8383 Productions"/>
    <n v="116"/>
  </r>
  <r>
    <s v="No One Lives"/>
    <x v="0"/>
    <x v="4"/>
    <n v="229.6"/>
    <x v="32"/>
    <s v="May 10, 2013 (United States)"/>
    <x v="22"/>
    <n v="20000"/>
    <s v="RyÃ»hei Kitamura"/>
    <s v="David Cohen"/>
    <s v="Luke Evans"/>
    <s v="United States"/>
    <n v="2900000"/>
    <n v="1048704"/>
    <n v="119022.46089965398"/>
    <n v="-1.7653179543512756"/>
    <s v="Milk &amp; Media"/>
    <n v="86"/>
  </r>
  <r>
    <s v="Mirror Mirror"/>
    <x v="1"/>
    <x v="1"/>
    <n v="229.6"/>
    <x v="32"/>
    <s v="March 30, 2012 (United States)"/>
    <x v="41"/>
    <n v="85000"/>
    <s v="Tarsem Singh"/>
    <s v="Marc Klein"/>
    <s v="Lily Collins"/>
    <s v="United States"/>
    <n v="85000000"/>
    <n v="183018522"/>
    <n v="20771652.323875431"/>
    <n v="0.53556613248138896"/>
    <s v="Relativity Media"/>
    <n v="106"/>
  </r>
  <r>
    <s v="About Cherry"/>
    <x v="0"/>
    <x v="0"/>
    <n v="229.6"/>
    <x v="32"/>
    <s v="August 9, 2012 (United States)"/>
    <x v="25"/>
    <n v="10000"/>
    <s v="Stephen Elliott"/>
    <s v="Stephen Elliott"/>
    <s v="Ashley Hinshaw"/>
    <s v="United States"/>
    <n v="2500000"/>
    <n v="8315"/>
    <n v="943.70934256055352"/>
    <n v="-299.66145520144318"/>
    <s v="Enderby Entertainment"/>
    <n v="98"/>
  </r>
  <r>
    <s v="Hitchcock"/>
    <x v="8"/>
    <x v="5"/>
    <n v="229.6"/>
    <x v="32"/>
    <s v="December 14, 2012 (United States)"/>
    <x v="8"/>
    <n v="73000"/>
    <s v="Sacha Gervasi"/>
    <s v="John J. McLaughlin"/>
    <s v="Anthony Hopkins"/>
    <s v="United States"/>
    <n v="15700000"/>
    <n v="27039669"/>
    <n v="3068862.0871972316"/>
    <n v="0.41937159068034452"/>
    <s v="Fox Searchlight Pictures"/>
    <n v="98"/>
  </r>
  <r>
    <s v="The Lords of Salem"/>
    <x v="0"/>
    <x v="4"/>
    <n v="229.6"/>
    <x v="32"/>
    <s v="April 18, 2013 (Russia)"/>
    <x v="33"/>
    <n v="28000"/>
    <s v="Rob Zombie"/>
    <s v="Rob Zombie"/>
    <s v="Sheri Moon Zombie"/>
    <s v="United States"/>
    <n v="1500000"/>
    <n v="1544989"/>
    <n v="175348.23252595155"/>
    <n v="2.9119301173018062E-2"/>
    <s v="Alliance"/>
    <n v="101"/>
  </r>
  <r>
    <s v="Step Up Revolution"/>
    <x v="8"/>
    <x v="0"/>
    <n v="229.6"/>
    <x v="32"/>
    <s v="July 27, 2012 (United States)"/>
    <x v="5"/>
    <n v="55000"/>
    <s v="Scott Speer"/>
    <s v="Amanda Brody"/>
    <s v="Kathryn McCormick"/>
    <s v="United States"/>
    <n v="33000000"/>
    <n v="140470746"/>
    <n v="15942700.584083043"/>
    <n v="0.76507564073162959"/>
    <s v="Summit Entertainment"/>
    <n v="99"/>
  </r>
  <r>
    <s v="Ruby Sparks"/>
    <x v="0"/>
    <x v="3"/>
    <n v="229.6"/>
    <x v="32"/>
    <s v="September 6, 2012 (Portugal)"/>
    <x v="13"/>
    <n v="97000"/>
    <s v="Jonathan Dayton"/>
    <s v="Zoe Kazan"/>
    <s v="Paul Dano"/>
    <s v="United States"/>
    <n v="8000000"/>
    <n v="9368803"/>
    <n v="1063310.5134948096"/>
    <n v="0.14610222885463597"/>
    <s v="Fox Searchlight Pictures"/>
    <n v="104"/>
  </r>
  <r>
    <s v="Stuck in Love."/>
    <x v="0"/>
    <x v="3"/>
    <n v="229.6"/>
    <x v="32"/>
    <s v="May 2, 2013 (Israel)"/>
    <x v="13"/>
    <n v="85000"/>
    <s v="Josh Boone"/>
    <s v="Josh Boone"/>
    <s v="Greg Kinnear"/>
    <s v="United States"/>
    <m/>
    <n v="977671"/>
    <n v="110960.58408304497"/>
    <n v="1"/>
    <s v="Informant Media"/>
    <n v="97"/>
  </r>
  <r>
    <s v="The Paperboy"/>
    <x v="0"/>
    <x v="6"/>
    <n v="229.6"/>
    <x v="32"/>
    <s v="October 17, 2012 (Belgium)"/>
    <x v="1"/>
    <n v="37000"/>
    <s v="Lee Daniels"/>
    <s v="Peter Dexter"/>
    <s v="Matthew McConaughey"/>
    <s v="United States"/>
    <n v="12500000"/>
    <n v="3783865"/>
    <n v="429449.03806228371"/>
    <n v="-2.3035005212923823"/>
    <s v="Millennium Films"/>
    <n v="107"/>
  </r>
  <r>
    <s v="The Possession"/>
    <x v="8"/>
    <x v="4"/>
    <n v="229.6"/>
    <x v="32"/>
    <s v="August 31, 2012 (United States)"/>
    <x v="23"/>
    <n v="58000"/>
    <s v="Ole Bornedal"/>
    <s v="Juliet Snowden"/>
    <s v="Natasha Calis"/>
    <s v="United States"/>
    <n v="14000000"/>
    <n v="85446075"/>
    <n v="9697686.020761244"/>
    <n v="0.83615397196418906"/>
    <s v="Ghost House Pictures"/>
    <n v="92"/>
  </r>
  <r>
    <s v="Silent Hill: Revelation"/>
    <x v="0"/>
    <x v="2"/>
    <n v="229.6"/>
    <x v="32"/>
    <s v="October 26, 2012 (United States)"/>
    <x v="18"/>
    <n v="61000"/>
    <s v="M.J. Bassett"/>
    <s v="M.J. Bassett"/>
    <s v="Adelaide Clemens"/>
    <s v="Canada"/>
    <n v="20000000"/>
    <n v="55362705"/>
    <n v="6283379.667820069"/>
    <n v="0.63874597529148913"/>
    <s v="Davis-Films"/>
    <n v="95"/>
  </r>
  <r>
    <s v="Safe"/>
    <x v="0"/>
    <x v="2"/>
    <n v="229.6"/>
    <x v="32"/>
    <s v="April 27, 2012 (United States)"/>
    <x v="16"/>
    <n v="106000"/>
    <s v="Boaz Yakin"/>
    <s v="Boaz Yakin"/>
    <s v="Jason Statham"/>
    <s v="United States"/>
    <n v="30000000"/>
    <n v="41564670"/>
    <n v="4717374.3114186851"/>
    <n v="0.27823317254774305"/>
    <s v="IM Global"/>
    <n v="94"/>
  </r>
  <r>
    <s v="The Brass Teapot"/>
    <x v="0"/>
    <x v="3"/>
    <n v="229.6"/>
    <x v="32"/>
    <s v="April 15, 2013 (United States)"/>
    <x v="5"/>
    <n v="15000"/>
    <s v="Ramaa Mosley"/>
    <s v="Tim Macy"/>
    <s v="Juno Temple"/>
    <s v="United States"/>
    <n v="900000"/>
    <n v="245027"/>
    <n v="27809.292733564012"/>
    <n v="-2.6730646010439667"/>
    <s v="Atlantic Pictures (II)"/>
    <n v="101"/>
  </r>
  <r>
    <s v="Alex Cross"/>
    <x v="8"/>
    <x v="2"/>
    <n v="229.6"/>
    <x v="32"/>
    <s v="October 19, 2012 (United States)"/>
    <x v="33"/>
    <n v="33000"/>
    <s v="Rob Cohen"/>
    <s v="Marc Moss"/>
    <s v="Tyler Perry"/>
    <s v="United States"/>
    <n v="35000000"/>
    <n v="34618867"/>
    <n v="3929061.7217993075"/>
    <n v="-1.1009401318650896E-2"/>
    <s v="Block / Hanson"/>
    <n v="101"/>
  </r>
  <r>
    <s v="Amour"/>
    <x v="8"/>
    <x v="0"/>
    <n v="229.6"/>
    <x v="32"/>
    <s v="September 20, 2012 (Germany)"/>
    <x v="6"/>
    <n v="95000"/>
    <s v="Michael Haneke"/>
    <s v="Michael Haneke"/>
    <s v="Jean-Louis Trintignant"/>
    <s v="Austria"/>
    <n v="8900000"/>
    <n v="29664140"/>
    <n v="3366725.9238754325"/>
    <n v="0.69997444726191282"/>
    <s v="Les Films du Losange"/>
    <n v="127"/>
  </r>
  <r>
    <s v="What to Expect When You're Expecting"/>
    <x v="8"/>
    <x v="3"/>
    <n v="229.6"/>
    <x v="32"/>
    <s v="May 18, 2012 (United States)"/>
    <x v="46"/>
    <n v="71000"/>
    <s v="Kirk Jones"/>
    <s v="Shauna Cross"/>
    <s v="Cameron Diaz"/>
    <s v="United States"/>
    <n v="40000000"/>
    <n v="84384002"/>
    <n v="9577146.2477508634"/>
    <n v="0.52597649966874049"/>
    <s v="Lionsgate"/>
    <n v="110"/>
  </r>
  <r>
    <s v="Trouble with the Curve"/>
    <x v="8"/>
    <x v="0"/>
    <n v="229.6"/>
    <x v="32"/>
    <s v="September 21, 2012 (United States)"/>
    <x v="8"/>
    <n v="61000"/>
    <s v="Robert Lorenz"/>
    <s v="Randy Brown"/>
    <s v="Clint Eastwood"/>
    <s v="United States"/>
    <n v="30000000"/>
    <n v="48963137"/>
    <n v="5557061.9155709334"/>
    <n v="0.38729415968588776"/>
    <s v="Warner Bros."/>
    <n v="111"/>
  </r>
  <r>
    <s v="Here Comes the Boom"/>
    <x v="1"/>
    <x v="2"/>
    <n v="229.6"/>
    <x v="32"/>
    <s v="October 12, 2012 (United States)"/>
    <x v="5"/>
    <n v="87000"/>
    <s v="Frank Coraci"/>
    <s v="Allan Loeb"/>
    <s v="Kevin James"/>
    <s v="United States"/>
    <n v="42000000"/>
    <n v="73100172"/>
    <n v="8296490.1093425602"/>
    <n v="0.42544594833511473"/>
    <s v="Columbia Pictures"/>
    <n v="105"/>
  </r>
  <r>
    <s v="The Collection"/>
    <x v="0"/>
    <x v="4"/>
    <n v="229.6"/>
    <x v="32"/>
    <s v="November 30, 2012 (United States)"/>
    <x v="10"/>
    <n v="47000"/>
    <s v="Marcus Dunstan"/>
    <s v="Patrick Melton"/>
    <s v="Josh Stewart"/>
    <s v="United States"/>
    <n v="7500000"/>
    <n v="9929706"/>
    <n v="1126970.0927335639"/>
    <n v="0.24469062830259022"/>
    <s v="LD Entertainment"/>
    <n v="82"/>
  </r>
  <r>
    <s v="John Dies at the End"/>
    <x v="0"/>
    <x v="3"/>
    <n v="229.6"/>
    <x v="32"/>
    <s v="December 27, 2012 (United States)"/>
    <x v="5"/>
    <n v="37000"/>
    <s v="Don Coscarelli"/>
    <s v="Don Coscarelli"/>
    <s v="Chase Williamson"/>
    <s v="United States"/>
    <m/>
    <n v="141951"/>
    <n v="16110.701730103805"/>
    <n v="1"/>
    <s v="M3 Alliance"/>
    <n v="99"/>
  </r>
  <r>
    <s v="To Rome with Love"/>
    <x v="0"/>
    <x v="3"/>
    <n v="229.6"/>
    <x v="32"/>
    <s v="July 6, 2012 (United States)"/>
    <x v="21"/>
    <n v="86000"/>
    <s v="Woody Allen"/>
    <s v="Woody Allen"/>
    <s v="Woody Allen"/>
    <s v="United States"/>
    <m/>
    <n v="73244881"/>
    <n v="8312913.8297577845"/>
    <n v="1"/>
    <s v="Medusa Film"/>
    <n v="112"/>
  </r>
  <r>
    <s v="The Giant Mechanical Man"/>
    <x v="8"/>
    <x v="3"/>
    <n v="229.6"/>
    <x v="32"/>
    <s v="April 27, 2012 (United States)"/>
    <x v="17"/>
    <n v="9800"/>
    <s v="Lee Kirk"/>
    <s v="Lee Kirk"/>
    <s v="Jenna Fischer"/>
    <s v="United States"/>
    <m/>
    <n v="7396"/>
    <n v="839.4076124567473"/>
    <n v="1"/>
    <s v="Votiv Films"/>
    <n v="94"/>
  </r>
  <r>
    <s v="ParaNorman"/>
    <x v="1"/>
    <x v="10"/>
    <n v="229.6"/>
    <x v="32"/>
    <s v="August 17, 2012 (United States)"/>
    <x v="9"/>
    <n v="96000"/>
    <s v="Chris Butler"/>
    <s v="Chris Butler"/>
    <s v="Kodi Smit-McPhee"/>
    <s v="United States"/>
    <n v="60000000"/>
    <n v="107139399"/>
    <n v="12159765.699653978"/>
    <n v="0.4399819248566067"/>
    <s v="Focus Features"/>
    <n v="92"/>
  </r>
  <r>
    <s v="Contraband"/>
    <x v="0"/>
    <x v="2"/>
    <n v="229.6"/>
    <x v="32"/>
    <s v="January 13, 2012 (United States)"/>
    <x v="5"/>
    <n v="119000"/>
    <s v="Baltasar KormÃ¡kur"/>
    <s v="Aaron Guzikowski"/>
    <s v="Mark Wahlberg"/>
    <s v="United States"/>
    <n v="25000000"/>
    <n v="96262212"/>
    <n v="10925261.431141868"/>
    <n v="0.74029269138340603"/>
    <s v="Universal Pictures"/>
    <n v="109"/>
  </r>
  <r>
    <s v="Red Lights"/>
    <x v="0"/>
    <x v="0"/>
    <n v="229.6"/>
    <x v="32"/>
    <s v="March 2, 2012 (Spain)"/>
    <x v="19"/>
    <n v="59000"/>
    <s v="Rodrigo CortÃ©s"/>
    <s v="Rodrigo CortÃ©s"/>
    <s v="Sigourney Weaver"/>
    <s v="Spain"/>
    <m/>
    <n v="14107313"/>
    <n v="1601106.8041522489"/>
    <n v="1"/>
    <s v="Millennium Films"/>
    <n v="114"/>
  </r>
  <r>
    <s v="Arbitrage"/>
    <x v="0"/>
    <x v="0"/>
    <n v="229.6"/>
    <x v="32"/>
    <s v="September 14, 2012 (United States)"/>
    <x v="14"/>
    <n v="51000"/>
    <s v="Nicholas Jarecki"/>
    <s v="Nicholas Jarecki"/>
    <s v="Richard Gere"/>
    <s v="United States"/>
    <n v="12000000"/>
    <n v="35485056"/>
    <n v="4027369.6775086503"/>
    <n v="0.66182947548398963"/>
    <s v="Lionsgate"/>
    <n v="107"/>
  </r>
  <r>
    <s v="The Man with the Iron Fists"/>
    <x v="0"/>
    <x v="2"/>
    <n v="229.6"/>
    <x v="32"/>
    <s v="November 2, 2012 (United States)"/>
    <x v="20"/>
    <n v="61000"/>
    <s v="RZA"/>
    <s v="RZA"/>
    <s v="Russell Crowe"/>
    <s v="United States"/>
    <n v="15000000"/>
    <n v="20546518"/>
    <n v="2331923.1501730103"/>
    <n v="0.2699492926246676"/>
    <s v="Arcade Pictures"/>
    <n v="95"/>
  </r>
  <r>
    <s v="Cosmopolis"/>
    <x v="0"/>
    <x v="6"/>
    <n v="229.6"/>
    <x v="32"/>
    <s v="May 25, 2012 (France)"/>
    <x v="27"/>
    <n v="45000"/>
    <s v="David Cronenberg"/>
    <s v="David Cronenberg"/>
    <s v="Robert Pattinson"/>
    <s v="Canada"/>
    <n v="20500000"/>
    <n v="7029095"/>
    <n v="797765.79930795846"/>
    <n v="-1.9164494148962277"/>
    <s v="Alfama Films"/>
    <n v="109"/>
  </r>
  <r>
    <s v="The Campaign"/>
    <x v="0"/>
    <x v="3"/>
    <n v="229.6"/>
    <x v="32"/>
    <s v="August 10, 2012 (United States)"/>
    <x v="10"/>
    <n v="126000"/>
    <s v="Jay Roach"/>
    <s v="Chris Henchy"/>
    <s v="Will Ferrell"/>
    <s v="United States"/>
    <n v="95000000"/>
    <n v="104907746"/>
    <n v="11906484.667128026"/>
    <n v="9.4442463762399398E-2"/>
    <s v="Warner Bros."/>
    <n v="85"/>
  </r>
  <r>
    <s v="Frankenweenie"/>
    <x v="1"/>
    <x v="10"/>
    <n v="229.6"/>
    <x v="32"/>
    <s v="October 5, 2012 (United States)"/>
    <x v="15"/>
    <n v="101000"/>
    <s v="Tim Burton"/>
    <s v="Leonard Ripps"/>
    <s v="Winona Ryder"/>
    <s v="United States"/>
    <n v="39000000"/>
    <n v="81493846"/>
    <n v="9249128.5425605532"/>
    <n v="0.52143625667145466"/>
    <s v="Walt Disney Pictures"/>
    <n v="87"/>
  </r>
  <r>
    <s v="A Royal Affair"/>
    <x v="0"/>
    <x v="5"/>
    <n v="229.6"/>
    <x v="32"/>
    <s v="March 29, 2012 (Denmark)"/>
    <x v="24"/>
    <n v="45000"/>
    <s v="Nikolaj Arcel"/>
    <s v="Bodil Steensen-Leth"/>
    <s v="Alicia Vikander"/>
    <s v="Denmark"/>
    <m/>
    <n v="14758997"/>
    <n v="1675069.5557093425"/>
    <n v="1"/>
    <s v="Zentropa Entertainments"/>
    <n v="137"/>
  </r>
  <r>
    <s v="The Guilt Trip"/>
    <x v="8"/>
    <x v="3"/>
    <n v="229.6"/>
    <x v="32"/>
    <s v="December 19, 2012 (United States)"/>
    <x v="46"/>
    <n v="36000"/>
    <s v="Anne Fletcher"/>
    <s v="Dan Fogelman"/>
    <s v="Barbra Streisand"/>
    <s v="United States"/>
    <n v="40000000"/>
    <n v="41863726"/>
    <n v="4751315.6152249128"/>
    <n v="4.451887536240802E-2"/>
    <s v="Paramount Pictures"/>
    <n v="95"/>
  </r>
  <r>
    <s v="Stand Up Guys"/>
    <x v="0"/>
    <x v="3"/>
    <n v="229.6"/>
    <x v="32"/>
    <s v="February 1, 2013 (United States)"/>
    <x v="16"/>
    <n v="54000"/>
    <s v="Fisher Stevens"/>
    <s v="Noah Haidle"/>
    <s v="Al Pacino"/>
    <s v="United States"/>
    <n v="15000000"/>
    <n v="5072654"/>
    <n v="575719.9003460207"/>
    <n v="-1.9570319599956945"/>
    <s v="Lionsgate"/>
    <n v="95"/>
  </r>
  <r>
    <s v="Deadfall"/>
    <x v="0"/>
    <x v="6"/>
    <n v="229.6"/>
    <x v="32"/>
    <s v="November 9, 2012 (Bulgaria)"/>
    <x v="21"/>
    <n v="39000"/>
    <s v="Stefan Ruzowitzky"/>
    <s v="Zach Dean"/>
    <s v="Eric Bana"/>
    <s v="France"/>
    <n v="12000000"/>
    <n v="1946254"/>
    <n v="220889.72733564011"/>
    <n v="-5.1656906035902814"/>
    <s v="Magnolia Pictures"/>
    <n v="95"/>
  </r>
  <r>
    <s v="The Bay"/>
    <x v="0"/>
    <x v="4"/>
    <n v="229.6"/>
    <x v="32"/>
    <s v="November 21, 2012 (Belgium)"/>
    <x v="46"/>
    <n v="26000"/>
    <s v="Barry Levinson"/>
    <s v="Michael Wallach"/>
    <s v="Will Rogers"/>
    <s v="United States"/>
    <m/>
    <n v="1581252"/>
    <n v="179463.89480968856"/>
    <n v="1"/>
    <s v="Automatik Entertainment"/>
    <n v="84"/>
  </r>
  <r>
    <s v="The Words"/>
    <x v="8"/>
    <x v="0"/>
    <n v="229.6"/>
    <x v="32"/>
    <s v="September 7, 2012 (United States)"/>
    <x v="9"/>
    <n v="76000"/>
    <s v="Brian Klugman"/>
    <s v="Brian Klugman"/>
    <s v="Bradley Cooper"/>
    <s v="United States"/>
    <n v="6000000"/>
    <n v="15950164"/>
    <n v="1810260.8276816607"/>
    <n v="0.623828319257407"/>
    <s v="Also Known As Pictures"/>
    <n v="102"/>
  </r>
  <r>
    <s v="The Broken Circle Breakdown"/>
    <x v="4"/>
    <x v="0"/>
    <n v="229.6"/>
    <x v="32"/>
    <s v="October 10, 2012 (Belgium)"/>
    <x v="3"/>
    <n v="40000"/>
    <s v="Felix van Groeningen"/>
    <s v="Johan Heldenbergh"/>
    <s v="Veerle Baetens"/>
    <s v="Belgium"/>
    <m/>
    <n v="5990754"/>
    <n v="679919.48512110719"/>
    <n v="1"/>
    <s v="Menuet Producties"/>
    <n v="111"/>
  </r>
  <r>
    <s v="Thanks for Sharing"/>
    <x v="0"/>
    <x v="3"/>
    <n v="229.6"/>
    <x v="32"/>
    <s v="September 14, 2013 (Denmark)"/>
    <x v="5"/>
    <n v="27000"/>
    <s v="Stuart Blumberg"/>
    <s v="Stuart Blumberg"/>
    <s v="Mark Ruffalo"/>
    <s v="United States"/>
    <m/>
    <n v="3499442"/>
    <n v="397168.50380622834"/>
    <n v="1"/>
    <s v="Class 5 Films"/>
    <n v="112"/>
  </r>
  <r>
    <s v="Starlet"/>
    <x v="4"/>
    <x v="0"/>
    <n v="229.6"/>
    <x v="32"/>
    <s v="May 9, 2013 (Germany)"/>
    <x v="15"/>
    <n v="7200"/>
    <s v="Sean Baker"/>
    <s v="Sean Baker"/>
    <s v="Dree Hemingway"/>
    <s v="United States"/>
    <m/>
    <n v="146222"/>
    <n v="16595.438062283734"/>
    <n v="1"/>
    <s v="Maybach Film Productions"/>
    <n v="103"/>
  </r>
  <r>
    <s v="The Angels' Share"/>
    <x v="0"/>
    <x v="3"/>
    <n v="229.6"/>
    <x v="32"/>
    <s v="June 1, 2012 (United Kingdom)"/>
    <x v="9"/>
    <n v="24000"/>
    <s v="Ken Loach"/>
    <s v="Paul Laverty"/>
    <s v="Paul Brannigan"/>
    <s v="United Kingdom"/>
    <m/>
    <n v="13090471"/>
    <n v="1485700.5148788926"/>
    <n v="1"/>
    <s v="Entertainment One"/>
    <n v="101"/>
  </r>
  <r>
    <s v="Universal Soldier: Day of Reckoning"/>
    <x v="0"/>
    <x v="2"/>
    <n v="229.6"/>
    <x v="32"/>
    <s v="October 25, 2012 (United States)"/>
    <x v="18"/>
    <n v="20000"/>
    <s v="John Hyams"/>
    <s v="John Hyams"/>
    <s v="Jean-Claude Van Damme"/>
    <s v="United States"/>
    <n v="10000000"/>
    <n v="1402307"/>
    <n v="159154.56608996537"/>
    <n v="-6.1311060987358692"/>
    <s v="Foresight Unlimited"/>
    <n v="114"/>
  </r>
  <r>
    <s v="Promised Land"/>
    <x v="0"/>
    <x v="0"/>
    <n v="229.6"/>
    <x v="32"/>
    <s v="January 4, 2013 (United States)"/>
    <x v="14"/>
    <n v="37000"/>
    <s v="Gus Van Sant"/>
    <s v="John Krasinski"/>
    <s v="Matt Damon"/>
    <s v="United States"/>
    <n v="15000000"/>
    <n v="11039031"/>
    <n v="1252872.7224913493"/>
    <n v="-0.35881491772239793"/>
    <s v="Focus Features"/>
    <n v="106"/>
  </r>
  <r>
    <s v="Beasts of the Southern Wild"/>
    <x v="8"/>
    <x v="1"/>
    <n v="229.6"/>
    <x v="32"/>
    <s v="July 5, 2012 (Russia)"/>
    <x v="4"/>
    <n v="82000"/>
    <s v="Benh Zeitlin"/>
    <s v="Lucy Alibar"/>
    <s v="QuvenzhanÃ© Wallis"/>
    <s v="United States"/>
    <n v="1800000"/>
    <n v="21107746"/>
    <n v="2395619.6152249132"/>
    <n v="0.91472324899115232"/>
    <s v="Cinereach"/>
    <n v="93"/>
  </r>
  <r>
    <s v="Red Tails"/>
    <x v="8"/>
    <x v="2"/>
    <n v="229.6"/>
    <x v="32"/>
    <s v="January 20, 2012 (United States)"/>
    <x v="23"/>
    <n v="34000"/>
    <s v="Anthony Hemingway"/>
    <s v="John Ridley"/>
    <s v="Cuba Gooding Jr."/>
    <s v="United States"/>
    <n v="58000000"/>
    <n v="50365498"/>
    <n v="5716222.6103806226"/>
    <n v="-0.1515819817764931"/>
    <s v="Twentieth Century Fox"/>
    <n v="125"/>
  </r>
  <r>
    <s v="In the House"/>
    <x v="0"/>
    <x v="0"/>
    <n v="229.6"/>
    <x v="32"/>
    <s v="October 10, 2012 (France)"/>
    <x v="34"/>
    <n v="31000"/>
    <s v="FranÃ§ois Ozon"/>
    <s v="Juan Mayorga"/>
    <s v="Fabrice Luchini"/>
    <s v="France"/>
    <m/>
    <n v="16190771"/>
    <n v="1837568.4733564013"/>
    <n v="1"/>
    <s v="Mandarin Films"/>
    <n v="105"/>
  </r>
  <r>
    <s v="The Cold Light of Day"/>
    <x v="8"/>
    <x v="2"/>
    <n v="229.6"/>
    <x v="32"/>
    <s v="September 7, 2012 (United States)"/>
    <x v="38"/>
    <n v="36000"/>
    <s v="Mabrouk El Mechri"/>
    <s v="Scott Wiper"/>
    <s v="Henry Cavill"/>
    <s v="United States"/>
    <n v="20000000"/>
    <n v="16863583"/>
    <n v="1913929.1432525951"/>
    <n v="-0.18598758045665623"/>
    <s v="Summit Entertainment"/>
    <n v="93"/>
  </r>
  <r>
    <s v="The Apparition"/>
    <x v="8"/>
    <x v="4"/>
    <n v="229.6"/>
    <x v="32"/>
    <s v="August 24, 2012 (United States)"/>
    <x v="52"/>
    <n v="19000"/>
    <s v="Todd Lincoln"/>
    <s v="Todd Lincoln"/>
    <s v="Ashley Greene"/>
    <s v="United States"/>
    <n v="17000000"/>
    <n v="11350665"/>
    <n v="1288241.5640138406"/>
    <n v="-0.49770960556055527"/>
    <s v="Warner Bros."/>
    <n v="82"/>
  </r>
  <r>
    <s v="To the Wonder"/>
    <x v="0"/>
    <x v="0"/>
    <n v="229.6"/>
    <x v="32"/>
    <s v="February 22, 2013 (Ireland)"/>
    <x v="23"/>
    <n v="28000"/>
    <s v="Terrence Malick"/>
    <s v="Terrence Malick"/>
    <s v="Ben Affleck"/>
    <s v="United States"/>
    <m/>
    <n v="2801166"/>
    <n v="317917.80207612453"/>
    <n v="1"/>
    <s v="Brothers K Productions"/>
    <n v="112"/>
  </r>
  <r>
    <s v="Lockout"/>
    <x v="8"/>
    <x v="2"/>
    <n v="229.6"/>
    <x v="32"/>
    <s v="April 13, 2012 (United States)"/>
    <x v="10"/>
    <n v="96000"/>
    <s v="James Mather"/>
    <s v="James Mather"/>
    <s v="Guy Pearce"/>
    <s v="France"/>
    <n v="20000000"/>
    <n v="32948113"/>
    <n v="3739439.8145328718"/>
    <n v="0.39298496396440064"/>
    <s v="EuropaCorp"/>
    <n v="95"/>
  </r>
  <r>
    <s v="Chasing Mavericks"/>
    <x v="1"/>
    <x v="5"/>
    <n v="229.6"/>
    <x v="32"/>
    <s v="October 26, 2012 (United States)"/>
    <x v="12"/>
    <n v="31000"/>
    <s v="Michael Apted"/>
    <s v="Kario Salem"/>
    <s v="Jonny Weston"/>
    <s v="United States"/>
    <n v="20000000"/>
    <n v="7942116"/>
    <n v="901388.94394463662"/>
    <n v="-1.5182205850430792"/>
    <s v="Fox 2000 Pictures"/>
    <n v="116"/>
  </r>
  <r>
    <s v="One for the Money"/>
    <x v="8"/>
    <x v="2"/>
    <n v="229.6"/>
    <x v="32"/>
    <s v="January 27, 2012 (United States)"/>
    <x v="11"/>
    <n v="41000"/>
    <s v="Julie Anne Robinson"/>
    <s v="Stacy Sherman"/>
    <s v="Katherine Heigl"/>
    <s v="United States"/>
    <n v="40000000"/>
    <n v="38084162"/>
    <n v="4322354.7183390995"/>
    <n v="-5.0305373661628683E-2"/>
    <s v="Lakeshore Entertainment"/>
    <m/>
  </r>
  <r>
    <s v="Bachelorette"/>
    <x v="0"/>
    <x v="3"/>
    <n v="229.6"/>
    <x v="32"/>
    <s v="September 6, 2012 (Russia)"/>
    <x v="11"/>
    <n v="46000"/>
    <s v="Leslye Headland"/>
    <s v="Leslye Headland"/>
    <s v="Kirsten Dunst"/>
    <s v="United States"/>
    <n v="3000000"/>
    <n v="12128575"/>
    <n v="1376530.3114186849"/>
    <n v="0.75265024951406079"/>
    <s v="Gary Sanchez Productions"/>
    <n v="87"/>
  </r>
  <r>
    <s v="Lay the Favorite"/>
    <x v="0"/>
    <x v="3"/>
    <n v="229.6"/>
    <x v="32"/>
    <s v="June 22, 2012 (United Kingdom)"/>
    <x v="25"/>
    <n v="11000"/>
    <s v="Stephen Frears"/>
    <s v="D.V. DeVincentis"/>
    <s v="Rebecca Hall"/>
    <s v="United States"/>
    <n v="26350000"/>
    <n v="1577272"/>
    <n v="179012.185467128"/>
    <n v="-15.706059576281072"/>
    <s v="Emmett/Furla/Oasis Films (EFO Films)"/>
    <n v="94"/>
  </r>
  <r>
    <s v="Kahaani"/>
    <x v="4"/>
    <x v="16"/>
    <n v="229.6"/>
    <x v="32"/>
    <s v="March 9, 2012 (India)"/>
    <x v="31"/>
    <n v="59000"/>
    <s v="Sujoy Ghosh"/>
    <s v="Sujoy Ghosh"/>
    <s v="Vidya Balan"/>
    <s v="India"/>
    <m/>
    <n v="459234"/>
    <n v="52120.675432525946"/>
    <n v="1"/>
    <s v="Boundscript"/>
    <n v="122"/>
  </r>
  <r>
    <s v="Parental Guidance"/>
    <x v="1"/>
    <x v="3"/>
    <n v="229.6"/>
    <x v="32"/>
    <s v="December 25, 2012 (United States)"/>
    <x v="22"/>
    <n v="25000"/>
    <s v="Andy Fickman"/>
    <s v="Lisa Addario"/>
    <s v="Billy Crystal"/>
    <s v="United States"/>
    <n v="25000000"/>
    <n v="119772232"/>
    <n v="13593526.676816609"/>
    <n v="0.79127048413024481"/>
    <s v="Twentieth Century Fox"/>
    <n v="105"/>
  </r>
  <r>
    <s v="The Raven"/>
    <x v="0"/>
    <x v="6"/>
    <n v="229.6"/>
    <x v="32"/>
    <s v="April 27, 2012 (United States)"/>
    <x v="5"/>
    <n v="83000"/>
    <s v="James McTeigue"/>
    <s v="Hannah Shakespeare"/>
    <s v="John Cusack"/>
    <s v="United States"/>
    <n v="26000000"/>
    <n v="29699345"/>
    <n v="3370721.508650519"/>
    <n v="0.12455981773335405"/>
    <s v="Intrepid Pictures"/>
    <n v="110"/>
  </r>
  <r>
    <s v="Liberal Arts"/>
    <x v="8"/>
    <x v="3"/>
    <n v="229.6"/>
    <x v="32"/>
    <s v="October 5, 2012 (United Kingdom)"/>
    <x v="17"/>
    <n v="37000"/>
    <s v="Josh Radnor"/>
    <s v="Josh Radnor"/>
    <s v="Josh Radnor"/>
    <s v="United States"/>
    <n v="2000000"/>
    <n v="1150681"/>
    <n v="130596.32110726643"/>
    <n v="-0.73810117660759156"/>
    <s v="BCDF Pictures"/>
    <n v="97"/>
  </r>
  <r>
    <s v="Stolen"/>
    <x v="0"/>
    <x v="2"/>
    <n v="229.6"/>
    <x v="32"/>
    <s v="September 6, 2012 (United Arab Emirates)"/>
    <x v="30"/>
    <n v="44000"/>
    <s v="Simon West"/>
    <s v="David Guggenheim"/>
    <s v="Nicolas Cage"/>
    <s v="United States"/>
    <n v="35000000"/>
    <n v="17415418"/>
    <n v="1976559.5515570932"/>
    <n v="-1.0097134619450421"/>
    <s v="Millennium Films"/>
    <n v="96"/>
  </r>
  <r>
    <s v="Kon-Tiki"/>
    <x v="8"/>
    <x v="1"/>
    <n v="229.6"/>
    <x v="32"/>
    <s v="April 26, 2013 (United States)"/>
    <x v="13"/>
    <n v="47000"/>
    <s v="Joachim RÃ¸nning"/>
    <s v="Petter Skavlan"/>
    <s v="PÃ¥l Sverre Hagen"/>
    <s v="United Kingdom"/>
    <n v="16600000"/>
    <n v="22842887"/>
    <n v="2592549.1128027681"/>
    <n v="0.27329675973093942"/>
    <s v="Recorded Picture Company (RPC)"/>
    <n v="118"/>
  </r>
  <r>
    <s v="Paranormal Activity 4"/>
    <x v="0"/>
    <x v="4"/>
    <n v="229.6"/>
    <x v="32"/>
    <s v="October 19, 2012 (United States)"/>
    <x v="26"/>
    <n v="63000"/>
    <s v="Henry Joost"/>
    <s v="Christopher Landon"/>
    <s v="Stephen Dunham"/>
    <s v="United States"/>
    <n v="5000000"/>
    <n v="142802657"/>
    <n v="16207360.379238753"/>
    <n v="0.96498664587172212"/>
    <s v="Paramount Pictures"/>
    <n v="88"/>
  </r>
  <r>
    <s v="Quartet"/>
    <x v="8"/>
    <x v="3"/>
    <n v="229.6"/>
    <x v="32"/>
    <s v="March 1, 2013 (United States)"/>
    <x v="8"/>
    <n v="19000"/>
    <s v="Dustin Hoffman"/>
    <s v="Ronald Harwood"/>
    <s v="Maggie Smith"/>
    <s v="United Kingdom"/>
    <n v="11000000"/>
    <n v="59520298"/>
    <n v="6755244.8941176469"/>
    <n v="0.81518909733953282"/>
    <s v="Headline Pictures"/>
    <n v="98"/>
  </r>
  <r>
    <s v="28 Hotel Rooms"/>
    <x v="4"/>
    <x v="0"/>
    <n v="229.6"/>
    <x v="32"/>
    <s v="November 9, 2012 (United States)"/>
    <x v="1"/>
    <n v="3200"/>
    <s v="Matt Ross"/>
    <s v="Matt Ross"/>
    <s v="Marin Ireland"/>
    <s v="United States"/>
    <m/>
    <n v="131208"/>
    <n v="14891.426989619376"/>
    <n v="1"/>
    <s v="Mott Street Pictures"/>
    <n v="82"/>
  </r>
  <r>
    <s v="Playing for Keeps"/>
    <x v="8"/>
    <x v="3"/>
    <n v="229.6"/>
    <x v="32"/>
    <s v="December 7, 2012 (United States)"/>
    <x v="46"/>
    <n v="29000"/>
    <s v="Gabriele Muccino"/>
    <s v="Robbie Fox"/>
    <s v="Gerard Butler"/>
    <s v="United States"/>
    <n v="35000000"/>
    <n v="30962335"/>
    <n v="3514064.3183391001"/>
    <n v="-0.13040570099122045"/>
    <s v="Eclectic Pictures"/>
    <n v="105"/>
  </r>
  <r>
    <s v="Upside Down"/>
    <x v="8"/>
    <x v="0"/>
    <n v="229.6"/>
    <x v="32"/>
    <s v="May 1, 2013 (France)"/>
    <x v="5"/>
    <n v="70000"/>
    <s v="Juan Solanas"/>
    <s v="Juan Solanas"/>
    <s v="Jim Sturgess"/>
    <s v="Canada"/>
    <n v="60000000"/>
    <n v="22187813"/>
    <n v="2518201.61384083"/>
    <n v="-1.7041872040295274"/>
    <s v="Upside Down Films"/>
    <n v="109"/>
  </r>
  <r>
    <s v="Great Expectations"/>
    <x v="8"/>
    <x v="0"/>
    <n v="229.6"/>
    <x v="32"/>
    <s v="November 8, 2013 (United States)"/>
    <x v="5"/>
    <n v="13000"/>
    <s v="Mike Newell"/>
    <s v="David Nicholls"/>
    <s v="Toby Irvine"/>
    <s v="United Kingdom"/>
    <m/>
    <n v="6202879"/>
    <n v="703994.57162629755"/>
    <n v="1"/>
    <s v="BBC Films"/>
    <n v="128"/>
  </r>
  <r>
    <s v="The Odd Life of Timothy Green"/>
    <x v="1"/>
    <x v="3"/>
    <n v="229.6"/>
    <x v="32"/>
    <s v="August 15, 2012 (United States)"/>
    <x v="14"/>
    <n v="46000"/>
    <s v="Peter Hedges"/>
    <s v="Peter Hedges"/>
    <s v="Jennifer Garner"/>
    <s v="United States"/>
    <n v="25000000"/>
    <n v="56012642"/>
    <n v="6357144.143944636"/>
    <n v="0.55367218707519639"/>
    <s v="Monsterfoot Productions"/>
    <n v="105"/>
  </r>
  <r>
    <s v="Premium Rush"/>
    <x v="8"/>
    <x v="2"/>
    <n v="229.6"/>
    <x v="32"/>
    <s v="August 24, 2012 (United States)"/>
    <x v="16"/>
    <n v="111000"/>
    <s v="David Koepp"/>
    <s v="David Koepp"/>
    <s v="Joseph Gordon-Levitt"/>
    <s v="United States"/>
    <n v="35000000"/>
    <n v="31083599"/>
    <n v="3527827.1529411762"/>
    <n v="-0.12599573813830245"/>
    <s v="Columbia Pictures"/>
    <n v="91"/>
  </r>
  <r>
    <s v="Not Fade Away"/>
    <x v="0"/>
    <x v="0"/>
    <n v="229.6"/>
    <x v="32"/>
    <s v="July 19, 2013 (Turkey)"/>
    <x v="22"/>
    <n v="4400"/>
    <s v="David Chase"/>
    <s v="David Chase"/>
    <s v="John Magaro"/>
    <s v="United States"/>
    <n v="20000000"/>
    <n v="636399"/>
    <n v="72227.98339100345"/>
    <n v="-30.426824995010993"/>
    <s v="Chase Films"/>
    <n v="112"/>
  </r>
  <r>
    <s v="Disconnect"/>
    <x v="0"/>
    <x v="0"/>
    <n v="229.6"/>
    <x v="32"/>
    <s v="July 5, 2013 (United States)"/>
    <x v="24"/>
    <n v="74000"/>
    <s v="Henry Alex Rubin"/>
    <s v="Andrew Stern"/>
    <s v="Jason Bateman"/>
    <s v="United States"/>
    <n v="10000000"/>
    <n v="3428048"/>
    <n v="389065.65536332177"/>
    <n v="-1.9171120124338983"/>
    <s v="LD Entertainment"/>
    <n v="115"/>
  </r>
  <r>
    <s v="Sightseers"/>
    <x v="4"/>
    <x v="1"/>
    <n v="229.6"/>
    <x v="32"/>
    <s v="May 10, 2013 (United States)"/>
    <x v="16"/>
    <n v="27000"/>
    <s v="Ben Wheatley"/>
    <s v="Alice Lowe"/>
    <s v="Alice Lowe"/>
    <s v="United Kingdom"/>
    <m/>
    <n v="2122909"/>
    <n v="240939.15294117646"/>
    <n v="1"/>
    <s v="StudioCanal"/>
    <n v="88"/>
  </r>
  <r>
    <s v="The Pirates! Band of Misfits"/>
    <x v="1"/>
    <x v="10"/>
    <n v="229.6"/>
    <x v="32"/>
    <s v="April 27, 2012 (United States)"/>
    <x v="17"/>
    <n v="46000"/>
    <s v="Peter Lord"/>
    <s v="Gideon Defoe"/>
    <s v="Hugh Grant"/>
    <s v="United Kingdom"/>
    <n v="55000000"/>
    <n v="123054041"/>
    <n v="13965994.964705881"/>
    <n v="0.55304190294734001"/>
    <s v="Columbia Pictures"/>
    <n v="88"/>
  </r>
  <r>
    <s v="Chernobyl Diaries"/>
    <x v="0"/>
    <x v="4"/>
    <n v="229.6"/>
    <x v="32"/>
    <s v="May 25, 2012 (United States)"/>
    <x v="18"/>
    <n v="65000"/>
    <s v="Bradley Parker"/>
    <s v="Oren Peli"/>
    <s v="Jesse McCartney"/>
    <s v="United States"/>
    <n v="1000000"/>
    <n v="38390020"/>
    <n v="4357068.01384083"/>
    <n v="0.97395156345320999"/>
    <s v="Alcon Entertainment"/>
    <n v="86"/>
  </r>
  <r>
    <s v="Celeste &amp; Jesse Forever"/>
    <x v="0"/>
    <x v="3"/>
    <n v="229.6"/>
    <x v="32"/>
    <s v="August 3, 2012 (Canada)"/>
    <x v="14"/>
    <n v="30000"/>
    <s v="Lee Toland Krieger"/>
    <s v="Rashida Jones"/>
    <s v="Rashida Jones"/>
    <s v="United States"/>
    <m/>
    <n v="3640975"/>
    <n v="413231.76470588229"/>
    <n v="1"/>
    <s v="Envision Media Arts"/>
    <n v="92"/>
  </r>
  <r>
    <s v="Talaash"/>
    <x v="4"/>
    <x v="6"/>
    <n v="229.6"/>
    <x v="32"/>
    <s v="November 30, 2012 (India)"/>
    <x v="13"/>
    <n v="40000"/>
    <s v="Reema Kagti"/>
    <s v="Farhan Akhtar"/>
    <s v="Aamir Khan"/>
    <s v="India"/>
    <n v="7395080"/>
    <n v="5277766"/>
    <n v="598999.04775086499"/>
    <n v="-0.40117617946684259"/>
    <s v="Aamir Khan Productions"/>
    <n v="140"/>
  </r>
  <r>
    <s v="Hope Springs"/>
    <x v="8"/>
    <x v="3"/>
    <n v="229.6"/>
    <x v="32"/>
    <s v="August 8, 2012 (United States)"/>
    <x v="21"/>
    <n v="42000"/>
    <s v="David Frankel"/>
    <s v="Vanessa Taylor"/>
    <s v="Meryl Streep"/>
    <s v="United States"/>
    <n v="30000000"/>
    <n v="114281051"/>
    <n v="12970306.134256054"/>
    <n v="0.73748928857855889"/>
    <s v="Columbia Pictures"/>
    <n v="100"/>
  </r>
  <r>
    <s v="People Like Us"/>
    <x v="8"/>
    <x v="3"/>
    <n v="229.6"/>
    <x v="32"/>
    <s v="June 29, 2012 (United States)"/>
    <x v="12"/>
    <n v="42000"/>
    <s v="Alex Kurtzman"/>
    <s v="Alex Kurtzman"/>
    <s v="Chris Pine"/>
    <s v="United States"/>
    <n v="16000000"/>
    <n v="12558931"/>
    <n v="1425373.483737024"/>
    <n v="-0.2739937817956003"/>
    <s v="Dreamworks Pictures"/>
    <n v="114"/>
  </r>
  <r>
    <s v="The ABCs of Death"/>
    <x v="4"/>
    <x v="3"/>
    <n v="229.6"/>
    <x v="32"/>
    <s v="April 26, 2013 (United Kingdom)"/>
    <x v="32"/>
    <n v="18000"/>
    <s v="Directors"/>
    <s v="Ant Timpson"/>
    <s v="Ingrid BolsÃ¸ Berdal"/>
    <s v="United States"/>
    <m/>
    <n v="23589"/>
    <n v="2677.2290657439444"/>
    <n v="1"/>
    <s v="Magnet Releasing"/>
    <n v="129"/>
  </r>
  <r>
    <s v="Into the White"/>
    <x v="0"/>
    <x v="2"/>
    <n v="229.6"/>
    <x v="32"/>
    <s v="April 12, 2013 (United States)"/>
    <x v="13"/>
    <n v="20000"/>
    <s v="Petter NÃ¦ss"/>
    <s v="Ole Meldgaard"/>
    <s v="Florian Lukas"/>
    <s v="Norway"/>
    <m/>
    <n v="712216"/>
    <n v="80832.819377162625"/>
    <n v="1"/>
    <s v="Zentropa International Norway"/>
    <n v="104"/>
  </r>
  <r>
    <s v="The Sweeney"/>
    <x v="0"/>
    <x v="2"/>
    <n v="229.6"/>
    <x v="32"/>
    <s v="March 1, 2013 (United States)"/>
    <x v="10"/>
    <n v="19000"/>
    <s v="Nick Love"/>
    <s v="Nick Love"/>
    <s v="Ray Winstone"/>
    <s v="United Kingdom"/>
    <m/>
    <n v="7708312"/>
    <n v="874853.40346020751"/>
    <n v="1"/>
    <s v="Vertigo Films"/>
    <n v="112"/>
  </r>
  <r>
    <s v="Vamps"/>
    <x v="8"/>
    <x v="3"/>
    <n v="229.6"/>
    <x v="32"/>
    <s v="November 2, 2012 (United States)"/>
    <x v="33"/>
    <n v="9700"/>
    <s v="Amy Heckerling"/>
    <s v="Amy Heckerling"/>
    <s v="Alicia Silverstone"/>
    <s v="United States"/>
    <n v="16000000"/>
    <n v="92748"/>
    <n v="10526.416608996538"/>
    <n v="-171.51045844654331"/>
    <s v="Lucky Monkey Pictures"/>
    <n v="92"/>
  </r>
  <r>
    <s v="Barfi!"/>
    <x v="4"/>
    <x v="3"/>
    <n v="229.6"/>
    <x v="32"/>
    <s v="September 14, 2012 (India)"/>
    <x v="31"/>
    <n v="78000"/>
    <s v="Anurag Basu"/>
    <s v="Anurag Basu"/>
    <s v="Ranbir Kapoor"/>
    <s v="India"/>
    <m/>
    <n v="4490134"/>
    <n v="509606.90380622831"/>
    <n v="1"/>
    <s v="UTV Motion Pictures"/>
    <n v="151"/>
  </r>
  <r>
    <s v="Bel Ami"/>
    <x v="0"/>
    <x v="6"/>
    <n v="229.6"/>
    <x v="32"/>
    <s v="March 9, 2012 (United Kingdom)"/>
    <x v="20"/>
    <n v="18000"/>
    <s v="Declan Donnellan"/>
    <s v="Guy de Maupassant"/>
    <s v="Robert Pattinson"/>
    <s v="United Kingdom"/>
    <m/>
    <n v="9374932"/>
    <n v="1064006.1231833908"/>
    <n v="1"/>
    <s v="Redwave Films"/>
    <n v="102"/>
  </r>
  <r>
    <s v="Unfinished Song"/>
    <x v="8"/>
    <x v="3"/>
    <n v="229.6"/>
    <x v="32"/>
    <s v="February 22, 2013 (United Kingdom)"/>
    <x v="9"/>
    <n v="7400"/>
    <s v="Paul Andrew Williams"/>
    <s v="Paul Andrew Williams"/>
    <s v="Terence Stamp"/>
    <s v="United Kingdom"/>
    <m/>
    <n v="9166865"/>
    <n v="1040391.5986159169"/>
    <n v="1"/>
    <s v="Steel Mill Pictures"/>
    <n v="90"/>
  </r>
  <r>
    <s v="A Thousand Words"/>
    <x v="8"/>
    <x v="3"/>
    <n v="229.6"/>
    <x v="32"/>
    <s v="March 9, 2012 (United States)"/>
    <x v="23"/>
    <n v="41000"/>
    <s v="Brian Robbins"/>
    <s v="Steve Koren"/>
    <s v="Eddie Murphy"/>
    <s v="United States"/>
    <n v="40000000"/>
    <n v="22044277"/>
    <n v="2501911.0228373702"/>
    <n v="-0.8145299117771021"/>
    <s v="DreamWorks"/>
    <n v="91"/>
  </r>
  <r>
    <s v="Like Someone in Love"/>
    <x v="4"/>
    <x v="0"/>
    <n v="229.6"/>
    <x v="32"/>
    <s v="September 15, 2012 (Japan)"/>
    <x v="9"/>
    <n v="11000"/>
    <s v="Abbas Kiarostami"/>
    <s v="Abbas Kiarostami"/>
    <s v="Rin Takanashi"/>
    <s v="Japan"/>
    <m/>
    <n v="562878"/>
    <n v="63883.731487889265"/>
    <n v="1"/>
    <s v="Centre national du cinÃ©ma et de l'image animÃ©e (CNC)"/>
    <n v="109"/>
  </r>
  <r>
    <s v="Escape from Planet Earth"/>
    <x v="1"/>
    <x v="10"/>
    <n v="229.6"/>
    <x v="32"/>
    <s v="February 15, 2013 (United States)"/>
    <x v="23"/>
    <n v="25000"/>
    <s v="Cal Brunker"/>
    <s v="Bob Barlen"/>
    <s v="Brendan Fraser"/>
    <s v="United States"/>
    <n v="40000000"/>
    <n v="74939189"/>
    <n v="8505208.9937716257"/>
    <n v="0.46623388198129551"/>
    <s v="Blue Yonder Films"/>
    <n v="89"/>
  </r>
  <r>
    <s v="The Reluctant Fundamentalist"/>
    <x v="0"/>
    <x v="0"/>
    <n v="229.6"/>
    <x v="32"/>
    <s v="May 17, 2013 (India)"/>
    <x v="15"/>
    <n v="14000"/>
    <s v="Mira Nair"/>
    <s v="Javed Akhtar"/>
    <s v="Riz Ahmed"/>
    <s v="United States"/>
    <m/>
    <n v="2176576"/>
    <n v="247030.07889273355"/>
    <n v="1"/>
    <s v="Cine Mosaic"/>
    <n v="130"/>
  </r>
  <r>
    <s v="Much Ado About Nothing"/>
    <x v="8"/>
    <x v="3"/>
    <n v="229.6"/>
    <x v="32"/>
    <s v="June 14, 2013 (United Kingdom)"/>
    <x v="12"/>
    <n v="16000"/>
    <s v="Joss Whedon"/>
    <s v="William Shakespeare"/>
    <s v="Alexis Denisof"/>
    <s v="United States"/>
    <m/>
    <n v="5341221"/>
    <n v="606200.86089965398"/>
    <n v="1"/>
    <s v="Bellwether Pictures"/>
    <n v="109"/>
  </r>
  <r>
    <s v="Ginger &amp; Rosa"/>
    <x v="8"/>
    <x v="0"/>
    <n v="229.6"/>
    <x v="32"/>
    <s v="October 19, 2012 (United Kingdom)"/>
    <x v="21"/>
    <n v="11000"/>
    <s v="Sally Potter"/>
    <s v="Sally Potter"/>
    <s v="Elle Fanning"/>
    <s v="United Kingdom"/>
    <m/>
    <n v="1674776"/>
    <n v="190078.38339100344"/>
    <n v="1"/>
    <s v="Adventure Pictures"/>
    <n v="90"/>
  </r>
  <r>
    <s v="For a Good Time, Call..."/>
    <x v="0"/>
    <x v="3"/>
    <n v="229.6"/>
    <x v="32"/>
    <s v="November 2, 2012 (United Kingdom)"/>
    <x v="22"/>
    <n v="16000"/>
    <s v="Jamie Travis"/>
    <s v="Katie Anne Naylon"/>
    <s v="Ari Graynor"/>
    <s v="United States"/>
    <n v="850000"/>
    <n v="1386088"/>
    <n v="157313.79377162628"/>
    <n v="0.38676332238645744"/>
    <s v="AdScott Pictures"/>
    <n v="85"/>
  </r>
  <r>
    <s v="Big Miracle"/>
    <x v="1"/>
    <x v="5"/>
    <n v="229.6"/>
    <x v="32"/>
    <s v="February 3, 2012 (United States)"/>
    <x v="16"/>
    <n v="19000"/>
    <s v="Ken Kwapis"/>
    <s v="Jack Amiel"/>
    <s v="Drew Barrymore"/>
    <s v="United States"/>
    <n v="40000000"/>
    <n v="24740061"/>
    <n v="2807868.5148788923"/>
    <n v="-0.61681088821890939"/>
    <s v="Universal Pictures"/>
    <n v="107"/>
  </r>
  <r>
    <s v="What Maisie Knew"/>
    <x v="0"/>
    <x v="0"/>
    <n v="229.6"/>
    <x v="32"/>
    <s v="May 3, 2013 (United States)"/>
    <x v="34"/>
    <n v="27000"/>
    <s v="Scott McGehee"/>
    <s v="Nancy Doyne"/>
    <s v="Julianne Moore"/>
    <s v="United States"/>
    <n v="6000000"/>
    <n v="2711379"/>
    <n v="307727.44359861588"/>
    <n v="-1.2128960945703275"/>
    <s v="Red Crown Productions"/>
    <n v="99"/>
  </r>
  <r>
    <s v="The Devil Inside"/>
    <x v="0"/>
    <x v="4"/>
    <n v="229.6"/>
    <x v="32"/>
    <s v="January 6, 2012 (United States)"/>
    <x v="29"/>
    <n v="35000"/>
    <s v="William Brent Bell"/>
    <s v="William Brent Bell"/>
    <s v="Fernanda Andrade"/>
    <s v="United States"/>
    <n v="1000000"/>
    <n v="101758490"/>
    <n v="11549060.456747403"/>
    <n v="0.99017281015077951"/>
    <s v="Insurge Pictures"/>
    <n v="83"/>
  </r>
  <r>
    <s v="Cocktail"/>
    <x v="4"/>
    <x v="3"/>
    <n v="229.6"/>
    <x v="32"/>
    <s v="July 13, 2012 (United Kingdom)"/>
    <x v="21"/>
    <n v="14000"/>
    <s v="Homi Adajania"/>
    <s v="Imtiaz Ali"/>
    <s v="Saif Ali Khan"/>
    <s v="United Kingdom"/>
    <n v="7980000"/>
    <n v="2724695"/>
    <n v="309238.74048442906"/>
    <n v="-1.9287681740525087"/>
    <s v="Cocktail Film"/>
    <n v="146"/>
  </r>
  <r>
    <s v="Fun Size"/>
    <x v="8"/>
    <x v="1"/>
    <n v="229.6"/>
    <x v="32"/>
    <s v="October 26, 2012 (United States)"/>
    <x v="20"/>
    <n v="14000"/>
    <s v="Josh Schwartz"/>
    <s v="Max Werner"/>
    <s v="Victoria Justice"/>
    <s v="United States"/>
    <n v="14000000"/>
    <n v="11417362"/>
    <n v="1295811.3273356401"/>
    <n v="-0.22620269025366804"/>
    <s v="Paramount Pictures"/>
    <n v="86"/>
  </r>
  <r>
    <s v="Farewell, My Queen"/>
    <x v="0"/>
    <x v="0"/>
    <n v="229.6"/>
    <x v="32"/>
    <s v="March 21, 2012 (France)"/>
    <x v="19"/>
    <n v="8200"/>
    <s v="BenoÃ®t Jacquot"/>
    <s v="BenoÃ®t Jacquot"/>
    <s v="LÃ©a Seydoux"/>
    <s v="France"/>
    <m/>
    <n v="6366835"/>
    <n v="722602.72664359852"/>
    <n v="1"/>
    <s v="GMT Productions"/>
    <n v="100"/>
  </r>
  <r>
    <s v="The Magic of Belle Isle"/>
    <x v="1"/>
    <x v="3"/>
    <n v="229.6"/>
    <x v="32"/>
    <s v="July 6, 2012 (United States)"/>
    <x v="9"/>
    <n v="18000"/>
    <s v="Rob Reiner"/>
    <s v="Guy Thomas"/>
    <s v="Morgan Freeman"/>
    <s v="United States"/>
    <m/>
    <n v="123821"/>
    <n v="14053.040830449825"/>
    <n v="1"/>
    <s v="Magnolia Pictures"/>
    <n v="109"/>
  </r>
  <r>
    <s v="Robot &amp; Frank"/>
    <x v="8"/>
    <x v="3"/>
    <n v="229.6"/>
    <x v="32"/>
    <s v="September 19, 2012 (France)"/>
    <x v="12"/>
    <n v="63000"/>
    <s v="Jake Schreier"/>
    <s v="Christopher Ford"/>
    <s v="Peter Sarsgaard"/>
    <s v="United States"/>
    <n v="2500000"/>
    <n v="4806423"/>
    <n v="545504.06366782007"/>
    <n v="0.47986267542411476"/>
    <s v="Dog Run Pictures"/>
    <n v="89"/>
  </r>
  <r>
    <s v="The Wolf of Wall Street"/>
    <x v="0"/>
    <x v="5"/>
    <n v="233"/>
    <x v="33"/>
    <s v="December 25, 2013 (United States)"/>
    <x v="7"/>
    <n v="1200000"/>
    <s v="Martin Scorsese"/>
    <s v="Terence Winter"/>
    <s v="Leonardo DiCaprio"/>
    <s v="United States"/>
    <n v="100000000"/>
    <n v="392000694"/>
    <n v="45148868.859120116"/>
    <n v="0.74489841081760944"/>
    <s v="Red Granite Pictures"/>
    <n v="180"/>
  </r>
  <r>
    <s v="Iron Man 3"/>
    <x v="8"/>
    <x v="2"/>
    <n v="233"/>
    <x v="33"/>
    <s v="May 3, 2013 (United States)"/>
    <x v="12"/>
    <n v="779000"/>
    <s v="Shane Black"/>
    <s v="Drew Pearce"/>
    <s v="Robert Downey Jr."/>
    <s v="United States"/>
    <n v="200000000"/>
    <n v="1214811252"/>
    <n v="139916471.43648046"/>
    <n v="0.83536537081729301"/>
    <s v="Marvel Studios"/>
    <n v="130"/>
  </r>
  <r>
    <s v="The Conjuring"/>
    <x v="0"/>
    <x v="4"/>
    <n v="233"/>
    <x v="33"/>
    <s v="July 19, 2013 (United States)"/>
    <x v="24"/>
    <n v="464000"/>
    <s v="James Wan"/>
    <s v="Chad Hayes"/>
    <s v="Patrick Wilson"/>
    <s v="United States"/>
    <n v="20000000"/>
    <n v="320290989"/>
    <n v="36889669.024715766"/>
    <n v="0.93755678215474236"/>
    <s v="New Line Cinema"/>
    <n v="112"/>
  </r>
  <r>
    <s v="Prisoners"/>
    <x v="0"/>
    <x v="6"/>
    <n v="233"/>
    <x v="33"/>
    <s v="September 20, 2013 (United States)"/>
    <x v="31"/>
    <n v="625000"/>
    <s v="Denis Villeneuve"/>
    <s v="Aaron Guzikowski"/>
    <s v="Hugh Jackman"/>
    <s v="United States"/>
    <n v="46000000"/>
    <n v="122126687"/>
    <n v="14066000.035096392"/>
    <n v="0.62334194818532984"/>
    <s v="Alcon Entertainment"/>
    <n v="153"/>
  </r>
  <r>
    <s v="Thor: The Dark World"/>
    <x v="8"/>
    <x v="2"/>
    <n v="233"/>
    <x v="33"/>
    <s v="November 8, 2013 (United States)"/>
    <x v="8"/>
    <n v="618000"/>
    <s v="Alan Taylor"/>
    <s v="Christopher L. Yost"/>
    <s v="Chris Hemsworth"/>
    <s v="United States"/>
    <n v="170000000"/>
    <n v="644783140"/>
    <n v="74263208.907563031"/>
    <n v="0.73634546337548468"/>
    <s v="Marvel Studios"/>
    <n v="112"/>
  </r>
  <r>
    <s v="The Purge"/>
    <x v="0"/>
    <x v="4"/>
    <n v="233"/>
    <x v="33"/>
    <s v="June 7, 2013 (United States)"/>
    <x v="46"/>
    <n v="209000"/>
    <s v="James DeMonaco"/>
    <s v="James DeMonaco"/>
    <s v="Ethan Hawke"/>
    <s v="United States"/>
    <n v="3000000"/>
    <n v="89328627"/>
    <n v="10288467.667325754"/>
    <n v="0.96641614115483943"/>
    <s v="Universal Pictures"/>
    <n v="85"/>
  </r>
  <r>
    <s v="Grown Ups 2"/>
    <x v="8"/>
    <x v="3"/>
    <n v="233"/>
    <x v="33"/>
    <s v="July 12, 2013 (United States)"/>
    <x v="20"/>
    <n v="144000"/>
    <s v="Dennis Dugan"/>
    <s v="Fred Wolf"/>
    <s v="Adam Sandler"/>
    <s v="United States"/>
    <n v="80000000"/>
    <n v="246984278"/>
    <n v="28446533.254572418"/>
    <n v="0.67609274303686651"/>
    <s v="Columbia Pictures"/>
    <n v="101"/>
  </r>
  <r>
    <s v="Fast &amp; Furious 6"/>
    <x v="8"/>
    <x v="2"/>
    <n v="233"/>
    <x v="33"/>
    <s v="May 24, 2013 (United States)"/>
    <x v="9"/>
    <n v="377000"/>
    <s v="Justin Lin"/>
    <s v="Chris Morgan"/>
    <s v="Vin Diesel"/>
    <s v="United States"/>
    <n v="160000000"/>
    <n v="788680968"/>
    <n v="90836710.600098863"/>
    <n v="0.79712962973388246"/>
    <s v="Universal Pictures"/>
    <n v="130"/>
  </r>
  <r>
    <s v="Gravity"/>
    <x v="8"/>
    <x v="0"/>
    <n v="233"/>
    <x v="33"/>
    <s v="October 4, 2013 (United States)"/>
    <x v="3"/>
    <n v="784000"/>
    <s v="Alfonso CuarÃ³n"/>
    <s v="Alfonso CuarÃ³n"/>
    <s v="Sandra Bullock"/>
    <s v="United Kingdom"/>
    <n v="100000000"/>
    <n v="723192705"/>
    <n v="83294068.346515074"/>
    <n v="0.86172426891391274"/>
    <s v="Warner Bros."/>
    <n v="91"/>
  </r>
  <r>
    <s v="About Time"/>
    <x v="0"/>
    <x v="3"/>
    <n v="233"/>
    <x v="33"/>
    <s v="November 8, 2013 (United States)"/>
    <x v="40"/>
    <n v="317000"/>
    <s v="Richard Curtis"/>
    <s v="Richard Curtis"/>
    <s v="Domhnall Gleeson"/>
    <s v="United Kingdom"/>
    <n v="12000000"/>
    <n v="87100449"/>
    <n v="10031836.19228868"/>
    <n v="0.86222803512758006"/>
    <s v="Translux"/>
    <n v="123"/>
  </r>
  <r>
    <s v="The Hobbit: The Desolation of Smaug"/>
    <x v="8"/>
    <x v="1"/>
    <n v="233"/>
    <x v="33"/>
    <s v="December 13, 2013 (United States)"/>
    <x v="40"/>
    <n v="615000"/>
    <s v="Peter Jackson"/>
    <s v="Fran Walsh"/>
    <s v="Ian McKellen"/>
    <s v="New Zealand"/>
    <n v="225000000"/>
    <n v="959007513"/>
    <n v="110454152.51062778"/>
    <n v="0.76538244283806778"/>
    <s v="Metro-Goldwyn-Mayer (MGM)"/>
    <n v="161"/>
  </r>
  <r>
    <s v="Man of Steel"/>
    <x v="8"/>
    <x v="2"/>
    <n v="233"/>
    <x v="33"/>
    <s v="June 14, 2013 (United States)"/>
    <x v="9"/>
    <n v="721000"/>
    <s v="Zack Snyder"/>
    <s v="David S. Goyer"/>
    <s v="Henry Cavill"/>
    <s v="United States"/>
    <n v="225000000"/>
    <n v="668045518"/>
    <n v="76942464.505190313"/>
    <n v="0.66319660272011582"/>
    <s v="Warner Bros."/>
    <n v="143"/>
  </r>
  <r>
    <s v="Under the Skin"/>
    <x v="0"/>
    <x v="0"/>
    <n v="233"/>
    <x v="33"/>
    <s v="March 14, 2014 (United Kingdom)"/>
    <x v="21"/>
    <n v="134000"/>
    <s v="Jonathan Glazer"/>
    <s v="Walter Campbell"/>
    <s v="Scarlett Johansson"/>
    <s v="United Kingdom"/>
    <n v="13300000"/>
    <n v="5866389"/>
    <n v="675664.1804251112"/>
    <n v="-1.2671527578549597"/>
    <s v="Film4"/>
    <n v="108"/>
  </r>
  <r>
    <s v="Blue Is the Warmest Colour"/>
    <x v="5"/>
    <x v="0"/>
    <n v="233"/>
    <x v="33"/>
    <s v="October 9, 2013 (Belgium)"/>
    <x v="3"/>
    <n v="142000"/>
    <s v="Abdellatif Kechiche"/>
    <s v="Abdellatif Kechiche"/>
    <s v="LÃ©a Seydoux"/>
    <s v="France"/>
    <m/>
    <n v="19465835"/>
    <n v="2241986.9278299557"/>
    <n v="1"/>
    <s v="Quat'sous Films"/>
    <n v="180"/>
  </r>
  <r>
    <s v="Only Lovers Left Alive"/>
    <x v="0"/>
    <x v="3"/>
    <n v="233"/>
    <x v="33"/>
    <s v="December 25, 2013 (Germany)"/>
    <x v="4"/>
    <n v="94000"/>
    <s v="Jim Jarmusch"/>
    <s v="Jim Jarmusch"/>
    <s v="Tilda Swinton"/>
    <s v="United Kingdom"/>
    <n v="7000000"/>
    <n v="7609187"/>
    <n v="876391.78002965893"/>
    <n v="8.0059407135085525E-2"/>
    <s v="Recorded Picture Company (RPC)"/>
    <n v="123"/>
  </r>
  <r>
    <s v="Her"/>
    <x v="0"/>
    <x v="0"/>
    <n v="233"/>
    <x v="33"/>
    <s v="January 10, 2014 (United States)"/>
    <x v="45"/>
    <n v="559000"/>
    <s v="Spike Jonze"/>
    <s v="Spike Jonze"/>
    <s v="Joaquin Phoenix"/>
    <s v="United States"/>
    <n v="23000000"/>
    <n v="48517427"/>
    <n v="5588018.0380622838"/>
    <n v="0.52594353365029023"/>
    <s v="Annapurna Pictures"/>
    <n v="126"/>
  </r>
  <r>
    <s v="Snowpiercer"/>
    <x v="0"/>
    <x v="2"/>
    <n v="233"/>
    <x v="33"/>
    <s v="July 11, 2014 (United States)"/>
    <x v="12"/>
    <n v="335000"/>
    <s v="Bong Joon Ho"/>
    <s v="Jacques Lob"/>
    <s v="Chris Evans"/>
    <s v="South Korea"/>
    <n v="39200000"/>
    <n v="86758912"/>
    <n v="9992499.5037073661"/>
    <n v="0.54817321821647558"/>
    <s v="SnowPiercer"/>
    <n v="126"/>
  </r>
  <r>
    <s v="We're the Millers"/>
    <x v="0"/>
    <x v="3"/>
    <n v="233"/>
    <x v="33"/>
    <s v="August 7, 2013 (United States)"/>
    <x v="9"/>
    <n v="415000"/>
    <s v="Rawson Marshall Thurber"/>
    <s v="Bob Fisher"/>
    <s v="Jason Sudeikis"/>
    <s v="United States"/>
    <n v="37000000"/>
    <n v="269994119"/>
    <n v="31096702.781512603"/>
    <n v="0.86295997802826219"/>
    <s v="New Line Cinema"/>
    <n v="110"/>
  </r>
  <r>
    <s v="Kick-Ass 2"/>
    <x v="0"/>
    <x v="2"/>
    <n v="233"/>
    <x v="33"/>
    <s v="August 16, 2013 (United States)"/>
    <x v="16"/>
    <n v="259000"/>
    <s v="Jeff Wadlow"/>
    <s v="Jeff Wadlow"/>
    <s v="Aaron Taylor-Johnson"/>
    <s v="United Kingdom"/>
    <n v="28000000"/>
    <n v="60795985"/>
    <n v="7002206.8734552646"/>
    <n v="0.53944327080151755"/>
    <s v="Universal Pictures"/>
    <n v="103"/>
  </r>
  <r>
    <s v="Frozen"/>
    <x v="1"/>
    <x v="10"/>
    <n v="233"/>
    <x v="33"/>
    <s v="November 27, 2013 (United States)"/>
    <x v="34"/>
    <n v="585000"/>
    <s v="Chris Buck"/>
    <s v="Jennifer Lee"/>
    <s v="Kristen Bell"/>
    <s v="United States"/>
    <n v="150000000"/>
    <n v="1281508100"/>
    <n v="147598313.04992586"/>
    <n v="0.88295040819484483"/>
    <s v="Walt Disney Animation Studios"/>
    <n v="102"/>
  </r>
  <r>
    <s v="The Great Gatsby"/>
    <x v="8"/>
    <x v="0"/>
    <n v="233"/>
    <x v="33"/>
    <s v="May 10, 2013 (United States)"/>
    <x v="13"/>
    <n v="494000"/>
    <s v="Baz Luhrmann"/>
    <s v="Baz Luhrmann"/>
    <s v="Leonardo DiCaprio"/>
    <s v="Australia"/>
    <n v="105000000"/>
    <n v="353642274"/>
    <n v="40730919.348492339"/>
    <n v="0.70308979519795756"/>
    <s v="Warner Bros."/>
    <n v="143"/>
  </r>
  <r>
    <s v="American Hustle"/>
    <x v="0"/>
    <x v="6"/>
    <n v="233"/>
    <x v="33"/>
    <s v="December 20, 2013 (United States)"/>
    <x v="13"/>
    <n v="458000"/>
    <s v="David O. Russell"/>
    <s v="Eric Warren Singer"/>
    <s v="Christian Bale"/>
    <s v="United States"/>
    <n v="40000000"/>
    <n v="251171807"/>
    <n v="28928833.925358377"/>
    <n v="0.84074645766274236"/>
    <s v="Columbia Pictures"/>
    <n v="138"/>
  </r>
  <r>
    <s v="The Green Inferno"/>
    <x v="0"/>
    <x v="1"/>
    <n v="233"/>
    <x v="33"/>
    <s v="September 25, 2015 (United States)"/>
    <x v="11"/>
    <n v="41000"/>
    <s v="Eli Roth"/>
    <s v="Eli Roth"/>
    <s v="Lorenza Izzo"/>
    <s v="United States"/>
    <n v="5000000"/>
    <n v="12666449"/>
    <n v="1458864.3682649529"/>
    <n v="0.60525637453717296"/>
    <s v="Worldview Entertainment"/>
    <n v="100"/>
  </r>
  <r>
    <s v="Rush"/>
    <x v="0"/>
    <x v="2"/>
    <n v="233"/>
    <x v="33"/>
    <s v="September 27, 2013 (United States)"/>
    <x v="31"/>
    <n v="446000"/>
    <s v="Ron Howard"/>
    <s v="Peter Morgan"/>
    <s v="Daniel BrÃ¼hl"/>
    <s v="United Kingdom"/>
    <n v="38000000"/>
    <n v="96983009"/>
    <n v="11170064.803262481"/>
    <n v="0.60817878933824376"/>
    <s v="Exclusive Media Group"/>
    <n v="123"/>
  </r>
  <r>
    <s v="Monsters University"/>
    <x v="2"/>
    <x v="10"/>
    <n v="233"/>
    <x v="33"/>
    <s v="June 21, 2013 (United States)"/>
    <x v="13"/>
    <n v="332000"/>
    <s v="Dan Scanlon"/>
    <s v="Dan Scanlon"/>
    <s v="Billy Crystal"/>
    <s v="United States"/>
    <n v="200000000"/>
    <n v="743559645"/>
    <n v="85639840.477014333"/>
    <n v="0.73102359528938665"/>
    <s v="Walt Disney Pictures"/>
    <n v="104"/>
  </r>
  <r>
    <s v="Don Jon"/>
    <x v="0"/>
    <x v="3"/>
    <n v="233"/>
    <x v="33"/>
    <s v="September 27, 2013 (United States)"/>
    <x v="16"/>
    <n v="232000"/>
    <s v="Joseph Gordon-Levitt"/>
    <s v="Joseph Gordon-Levitt"/>
    <s v="Joseph Gordon-Levitt"/>
    <s v="United States"/>
    <n v="3000000"/>
    <n v="39439355"/>
    <n v="4542446.720217499"/>
    <n v="0.9239338472954236"/>
    <s v="Voltage Pictures"/>
    <n v="90"/>
  </r>
  <r>
    <s v="Now You See Me"/>
    <x v="8"/>
    <x v="6"/>
    <n v="233"/>
    <x v="33"/>
    <s v="May 31, 2013 (United States)"/>
    <x v="13"/>
    <n v="612000"/>
    <s v="Louis Leterrier"/>
    <s v="Ed Solomon"/>
    <s v="Jesse Eisenberg"/>
    <s v="United States"/>
    <n v="75000000"/>
    <n v="351723989"/>
    <n v="40509979.949085519"/>
    <n v="0.78676461559180144"/>
    <s v="Summit Entertainment"/>
    <n v="115"/>
  </r>
  <r>
    <s v="Oblivion"/>
    <x v="8"/>
    <x v="2"/>
    <n v="233"/>
    <x v="33"/>
    <s v="April 19, 2013 (United States)"/>
    <x v="9"/>
    <n v="495000"/>
    <s v="Joseph Kosinski"/>
    <s v="Karl Gajdusek"/>
    <s v="Tom Cruise"/>
    <s v="United States"/>
    <n v="120000000"/>
    <n v="286168572"/>
    <n v="32959603.201186355"/>
    <n v="0.58066674072092028"/>
    <s v="Universal Pictures"/>
    <n v="124"/>
  </r>
  <r>
    <s v="Identity Thief"/>
    <x v="0"/>
    <x v="3"/>
    <n v="233"/>
    <x v="33"/>
    <s v="February 8, 2013 (United States)"/>
    <x v="46"/>
    <n v="128000"/>
    <s v="Seth Gordon"/>
    <s v="Craig Mazin"/>
    <s v="Jason Bateman"/>
    <s v="United States"/>
    <n v="35000000"/>
    <n v="173965010"/>
    <n v="20036503.87048937"/>
    <n v="0.79881011704595084"/>
    <s v="Aggregate Films"/>
    <n v="111"/>
  </r>
  <r>
    <s v="Nymphomaniac: Vol. I"/>
    <x v="4"/>
    <x v="0"/>
    <n v="233"/>
    <x v="33"/>
    <s v="March 6, 2014 (United States)"/>
    <x v="15"/>
    <n v="119000"/>
    <s v="Lars von Trier"/>
    <s v="Lars von Trier"/>
    <s v="Charlotte Gainsbourg"/>
    <s v="Denmark"/>
    <m/>
    <n v="13551156"/>
    <n v="1560760.9233811172"/>
    <n v="1"/>
    <s v="Zentropa Entertainments"/>
    <n v="117"/>
  </r>
  <r>
    <s v="Star Trek Into Darkness"/>
    <x v="8"/>
    <x v="2"/>
    <n v="233"/>
    <x v="33"/>
    <s v="May 16, 2013 (United States)"/>
    <x v="3"/>
    <n v="468000"/>
    <s v="J.J. Abrams"/>
    <s v="Roberto Orci"/>
    <s v="Chris Pine"/>
    <s v="United States"/>
    <n v="190000000"/>
    <n v="467365246"/>
    <n v="53829017.458230346"/>
    <n v="0.59346570669056553"/>
    <s v="Paramount Pictures"/>
    <n v="132"/>
  </r>
  <r>
    <s v="The Hunger Games: Catching Fire"/>
    <x v="8"/>
    <x v="2"/>
    <n v="233"/>
    <x v="33"/>
    <s v="November 22, 2013 (United States)"/>
    <x v="24"/>
    <n v="626000"/>
    <s v="Francis Lawrence"/>
    <s v="Simon Beaufoy"/>
    <s v="Jennifer Lawrence"/>
    <s v="United States"/>
    <n v="130000000"/>
    <n v="865011746"/>
    <n v="99628144.744438946"/>
    <n v="0.84971302343448174"/>
    <s v="Color Force"/>
    <n v="146"/>
  </r>
  <r>
    <s v="Homefront"/>
    <x v="0"/>
    <x v="2"/>
    <n v="233"/>
    <x v="33"/>
    <s v="November 27, 2013 (United States)"/>
    <x v="16"/>
    <n v="113000"/>
    <s v="Gary Fleder"/>
    <s v="Sylvester Stallone"/>
    <s v="Jason Statham"/>
    <s v="United States"/>
    <n v="22000000"/>
    <n v="48449416"/>
    <n v="5580184.8383588726"/>
    <n v="0.54591815926119724"/>
    <s v="Open Road Films (II)"/>
    <n v="100"/>
  </r>
  <r>
    <s v="Movie 43"/>
    <x v="0"/>
    <x v="3"/>
    <n v="233"/>
    <x v="33"/>
    <s v="January 25, 2013 (United States)"/>
    <x v="36"/>
    <n v="101000"/>
    <s v="Directors"/>
    <s v="Rocky Russo"/>
    <s v="Emma Stone"/>
    <s v="United States"/>
    <n v="6000000"/>
    <n v="32443111"/>
    <n v="3736650.9456253089"/>
    <n v="0.81506089228002832"/>
    <s v="Relativity Media"/>
    <n v="94"/>
  </r>
  <r>
    <s v="World War Z"/>
    <x v="8"/>
    <x v="2"/>
    <n v="233"/>
    <x v="33"/>
    <s v="June 21, 2013 (United States)"/>
    <x v="9"/>
    <n v="618000"/>
    <s v="Marc Forster"/>
    <s v="Matthew Michael Carnahan"/>
    <s v="Brad Pitt"/>
    <s v="United States"/>
    <n v="190000000"/>
    <n v="540455876"/>
    <n v="62247265.995056845"/>
    <n v="0.64844493614128085"/>
    <s v="Paramount Pictures"/>
    <n v="116"/>
  </r>
  <r>
    <s v="12 Years a Slave"/>
    <x v="0"/>
    <x v="5"/>
    <n v="233"/>
    <x v="33"/>
    <s v="November 8, 2013 (United States)"/>
    <x v="31"/>
    <n v="657000"/>
    <s v="Steve McQueen"/>
    <s v="John Ridley"/>
    <s v="Chiwetel Ejiofor"/>
    <s v="United States"/>
    <n v="20000000"/>
    <n v="187733202"/>
    <n v="21622262.019772615"/>
    <n v="0.89346583456239137"/>
    <s v="New Regency Productions"/>
    <n v="134"/>
  </r>
  <r>
    <s v="G.I. Joe: Retaliation"/>
    <x v="8"/>
    <x v="2"/>
    <n v="233"/>
    <x v="33"/>
    <s v="March 28, 2013 (United States)"/>
    <x v="1"/>
    <n v="176000"/>
    <s v="Jon M. Chu"/>
    <s v="Rhett Reese"/>
    <s v="Dwayne Johnson"/>
    <s v="United States"/>
    <n v="130000000"/>
    <n v="375740705"/>
    <n v="43276116.789421648"/>
    <n v="0.65401672411297573"/>
    <s v="Paramount Pictures"/>
    <n v="110"/>
  </r>
  <r>
    <s v="Dallas Buyers Club"/>
    <x v="0"/>
    <x v="5"/>
    <n v="233"/>
    <x v="33"/>
    <s v="November 22, 2013 (United States)"/>
    <x v="45"/>
    <n v="455000"/>
    <s v="Jean-Marc VallÃ©e"/>
    <s v="Craig Borten"/>
    <s v="Matthew McConaughey"/>
    <s v="United States"/>
    <n v="5000000"/>
    <n v="55736588"/>
    <n v="6419488.3855659906"/>
    <n v="0.91029232001069027"/>
    <s v="Truth Entertainment (II)"/>
    <n v="117"/>
  </r>
  <r>
    <s v="The Secret Life of Walter Mitty"/>
    <x v="1"/>
    <x v="1"/>
    <n v="233"/>
    <x v="33"/>
    <s v="December 25, 2013 (United States)"/>
    <x v="4"/>
    <n v="300000"/>
    <s v="Ben Stiller"/>
    <s v="Steve Conrad"/>
    <s v="Ben Stiller"/>
    <s v="United States"/>
    <n v="90000000"/>
    <n v="188133322"/>
    <n v="21668346.033613443"/>
    <n v="0.52161584644744641"/>
    <s v="Twentieth Century Fox"/>
    <n v="114"/>
  </r>
  <r>
    <s v="Pacific Rim"/>
    <x v="8"/>
    <x v="2"/>
    <n v="233"/>
    <x v="33"/>
    <s v="July 12, 2013 (United States)"/>
    <x v="15"/>
    <n v="475000"/>
    <s v="Guillermo del Toro"/>
    <s v="Travis Beacham"/>
    <s v="Idris Elba"/>
    <s v="United States"/>
    <n v="190000000"/>
    <n v="411002906"/>
    <n v="47337457.784478493"/>
    <n v="0.53771616398254862"/>
    <s v="Warner Bros."/>
    <n v="131"/>
  </r>
  <r>
    <s v="The Croods"/>
    <x v="1"/>
    <x v="10"/>
    <n v="233"/>
    <x v="33"/>
    <s v="March 22, 2013 (United States)"/>
    <x v="13"/>
    <n v="199000"/>
    <s v="Kirk DeMicco"/>
    <s v="Chris Sanders"/>
    <s v="Nicolas Cage"/>
    <s v="United States"/>
    <n v="135000000"/>
    <n v="587205319"/>
    <n v="67631655.623825997"/>
    <n v="0.77009745036045907"/>
    <s v="DreamWorks Animation"/>
    <n v="98"/>
  </r>
  <r>
    <s v="This Is the End"/>
    <x v="0"/>
    <x v="3"/>
    <n v="233"/>
    <x v="33"/>
    <s v="June 12, 2013 (United States)"/>
    <x v="14"/>
    <n v="391000"/>
    <s v="Evan Goldberg"/>
    <s v="Seth Rogen"/>
    <s v="James Franco"/>
    <s v="United States"/>
    <n v="32000000"/>
    <n v="126041322"/>
    <n v="14516870.007909046"/>
    <n v="0.74611500821928856"/>
    <s v="Columbia Pictures"/>
    <n v="107"/>
  </r>
  <r>
    <s v="The Way Way Back"/>
    <x v="8"/>
    <x v="3"/>
    <n v="233"/>
    <x v="33"/>
    <s v="July 26, 2013 (United States)"/>
    <x v="34"/>
    <n v="143000"/>
    <s v="Nat Faxon"/>
    <s v="Nat Faxon"/>
    <s v="Steve Carell"/>
    <s v="United States"/>
    <n v="5000000"/>
    <n v="26474920"/>
    <n v="3049261.6707859612"/>
    <n v="0.81114201667087193"/>
    <s v="Sycamore Pictures"/>
    <n v="103"/>
  </r>
  <r>
    <s v="The Internship"/>
    <x v="8"/>
    <x v="3"/>
    <n v="233"/>
    <x v="33"/>
    <s v="June 7, 2013 (United States)"/>
    <x v="21"/>
    <n v="193000"/>
    <s v="Shawn Levy"/>
    <s v="Vince Vaughn"/>
    <s v="Vince Vaughn"/>
    <s v="United States"/>
    <n v="58000000"/>
    <n v="93492844"/>
    <n v="10768083.367276322"/>
    <n v="0.37963166464376674"/>
    <s v="Twentieth Century Fox"/>
    <n v="119"/>
  </r>
  <r>
    <s v="Elysium"/>
    <x v="0"/>
    <x v="2"/>
    <n v="233"/>
    <x v="33"/>
    <s v="August 9, 2013 (United States)"/>
    <x v="14"/>
    <n v="426000"/>
    <s v="Neill Blomkamp"/>
    <s v="Neill Blomkamp"/>
    <s v="Matt Damon"/>
    <s v="United States"/>
    <n v="115000000"/>
    <n v="286140700"/>
    <n v="32956393.030153237"/>
    <n v="0.59809981592971573"/>
    <s v="TriStar Pictures"/>
    <n v="109"/>
  </r>
  <r>
    <s v="Hansel &amp; Gretel: Witch Hunters"/>
    <x v="0"/>
    <x v="2"/>
    <n v="233"/>
    <x v="33"/>
    <s v="January 25, 2013 (United States)"/>
    <x v="10"/>
    <n v="198000"/>
    <s v="Tommy Wirkola"/>
    <s v="Tommy Wirkola"/>
    <s v="Jeremy Renner"/>
    <s v="United States"/>
    <n v="50000000"/>
    <n v="226349749"/>
    <n v="26069941.432031635"/>
    <n v="0.77910291387157671"/>
    <s v="Paramount Pictures"/>
    <n v="88"/>
  </r>
  <r>
    <s v="Captain Phillips"/>
    <x v="8"/>
    <x v="1"/>
    <n v="233"/>
    <x v="33"/>
    <s v="October 11, 2013 (United States)"/>
    <x v="40"/>
    <n v="432000"/>
    <s v="Paul Greengrass"/>
    <s v="Billy Ray"/>
    <s v="Tom Hanks"/>
    <s v="United States"/>
    <n v="55000000"/>
    <n v="218791811"/>
    <n v="25199452.280276816"/>
    <n v="0.74861947643917992"/>
    <s v="Scott Rudin Productions"/>
    <n v="134"/>
  </r>
  <r>
    <s v="Evil Dead"/>
    <x v="0"/>
    <x v="4"/>
    <n v="233"/>
    <x v="33"/>
    <s v="April 5, 2013 (United States)"/>
    <x v="16"/>
    <n v="160000"/>
    <s v="Fede Alvarez"/>
    <s v="Fede Alvarez"/>
    <s v="Jane Levy"/>
    <s v="United States"/>
    <n v="17000000"/>
    <n v="97542952"/>
    <n v="11234556.508156203"/>
    <n v="0.82571780275831719"/>
    <s v="TriStar Pictures"/>
    <n v="91"/>
  </r>
  <r>
    <s v="White House Down"/>
    <x v="8"/>
    <x v="2"/>
    <n v="233"/>
    <x v="33"/>
    <s v="June 28, 2013 (United States)"/>
    <x v="21"/>
    <n v="211000"/>
    <s v="Roland Emmerich"/>
    <s v="James Vanderbilt"/>
    <s v="Channing Tatum"/>
    <s v="United States"/>
    <n v="150000000"/>
    <n v="205366737"/>
    <n v="23653212.912011862"/>
    <n v="0.26959934120197859"/>
    <s v="Columbia Pictures"/>
    <n v="131"/>
  </r>
  <r>
    <s v="Enemy"/>
    <x v="0"/>
    <x v="0"/>
    <n v="233"/>
    <x v="33"/>
    <s v="February 6, 2014 (United States)"/>
    <x v="15"/>
    <n v="175000"/>
    <s v="Denis Villeneuve"/>
    <s v="JosÃ© Saramago"/>
    <s v="Jake Gyllenhaal"/>
    <s v="Canada"/>
    <m/>
    <n v="3468224"/>
    <n v="399454.37073652988"/>
    <n v="1"/>
    <s v="PathÃ©"/>
    <n v="91"/>
  </r>
  <r>
    <s v="Olympus Has Fallen"/>
    <x v="0"/>
    <x v="2"/>
    <n v="233"/>
    <x v="33"/>
    <s v="March 22, 2013 (United States)"/>
    <x v="16"/>
    <n v="263000"/>
    <s v="Antoine Fuqua"/>
    <s v="Creighton Rothenberger"/>
    <s v="Gerard Butler"/>
    <s v="United States"/>
    <n v="70000000"/>
    <n v="170270201"/>
    <n v="19610952.463173505"/>
    <n v="0.58888872163837991"/>
    <s v="Millennium Films"/>
    <n v="119"/>
  </r>
  <r>
    <s v="Lone Survivor"/>
    <x v="0"/>
    <x v="2"/>
    <n v="233"/>
    <x v="33"/>
    <s v="January 10, 2014 (United States)"/>
    <x v="24"/>
    <n v="272000"/>
    <s v="Peter Berg"/>
    <s v="Peter Berg"/>
    <s v="Mark Wahlberg"/>
    <s v="United States"/>
    <n v="40000000"/>
    <n v="154802912"/>
    <n v="17829499.998022739"/>
    <n v="0.74160692791102023"/>
    <s v="Film 44"/>
    <n v="121"/>
  </r>
  <r>
    <s v="Oz the Great and Powerful"/>
    <x v="1"/>
    <x v="1"/>
    <n v="233"/>
    <x v="33"/>
    <s v="March 8, 2013 (United States)"/>
    <x v="21"/>
    <n v="201000"/>
    <s v="Sam Raimi"/>
    <s v="Mitchell Kapner"/>
    <s v="James Franco"/>
    <s v="United States"/>
    <n v="215000000"/>
    <n v="493311825"/>
    <n v="56817427.19970341"/>
    <n v="0.56417018789282014"/>
    <s v="Walt Disney Pictures"/>
    <n v="130"/>
  </r>
  <r>
    <s v="Pain &amp; Gain"/>
    <x v="0"/>
    <x v="2"/>
    <n v="233"/>
    <x v="33"/>
    <s v="April 26, 2013 (United States)"/>
    <x v="5"/>
    <n v="205000"/>
    <s v="Michael Bay"/>
    <s v="Christopher Markus"/>
    <s v="Mark Wahlberg"/>
    <s v="United States"/>
    <n v="26000000"/>
    <n v="87305549"/>
    <n v="10055458.683638161"/>
    <n v="0.70219533239519516"/>
    <s v="Paramount Pictures"/>
    <n v="129"/>
  </r>
  <r>
    <s v="Oldboy"/>
    <x v="0"/>
    <x v="2"/>
    <n v="233"/>
    <x v="33"/>
    <s v="November 27, 2013 (United States)"/>
    <x v="46"/>
    <n v="71000"/>
    <s v="Spike Lee"/>
    <s v="Garon Tsuchiya"/>
    <s v="Josh Brolin"/>
    <s v="United States"/>
    <n v="30000000"/>
    <n v="5186767"/>
    <n v="597388.38902619865"/>
    <n v="-4.7839498091971357"/>
    <s v="Good Universe"/>
    <n v="104"/>
  </r>
  <r>
    <s v="Out of the Furnace"/>
    <x v="0"/>
    <x v="2"/>
    <n v="233"/>
    <x v="33"/>
    <s v="December 6, 2013 (United States)"/>
    <x v="8"/>
    <n v="110000"/>
    <s v="Scott Cooper"/>
    <s v="Brad Ingelsby"/>
    <s v="Christian Bale"/>
    <s v="United Kingdom"/>
    <n v="22000000"/>
    <n v="15661554"/>
    <n v="1803827.0301532377"/>
    <n v="-0.40471373402664895"/>
    <s v="Appian Way"/>
    <n v="116"/>
  </r>
  <r>
    <s v="Coherence"/>
    <x v="4"/>
    <x v="0"/>
    <n v="233"/>
    <x v="33"/>
    <s v="August 6, 2014 (United States)"/>
    <x v="13"/>
    <n v="115000"/>
    <s v="James Ward Byrkit"/>
    <s v="James Ward Byrkit"/>
    <s v="Emily Baldoni"/>
    <s v="United States"/>
    <n v="50000"/>
    <n v="139745"/>
    <n v="16095.197726149283"/>
    <n v="0.64220544563311743"/>
    <s v="Bellanova Films"/>
    <n v="89"/>
  </r>
  <r>
    <s v="Ender's Game"/>
    <x v="8"/>
    <x v="2"/>
    <n v="233"/>
    <x v="33"/>
    <s v="November 1, 2013 (United States)"/>
    <x v="14"/>
    <n v="228000"/>
    <s v="Gavin Hood"/>
    <s v="Gavin Hood"/>
    <s v="Harrison Ford"/>
    <s v="United States"/>
    <n v="110000000"/>
    <n v="125544024"/>
    <n v="14459593.47108255"/>
    <n v="0.12381333260434603"/>
    <s v="Summit Entertainment"/>
    <n v="114"/>
  </r>
  <r>
    <s v="Anchorman 2: the Legend Continues"/>
    <x v="8"/>
    <x v="3"/>
    <n v="233"/>
    <x v="33"/>
    <s v="December 18, 2013 (United States)"/>
    <x v="21"/>
    <n v="172000"/>
    <s v="Adam McKay"/>
    <s v="Will Ferrell"/>
    <s v="Will Ferrell"/>
    <s v="United States"/>
    <n v="50000000"/>
    <n v="173649931"/>
    <n v="20000214.494809687"/>
    <n v="0.71206438314104481"/>
    <s v="Paramount Pictures"/>
    <n v="119"/>
  </r>
  <r>
    <s v="The World's End"/>
    <x v="0"/>
    <x v="3"/>
    <n v="233"/>
    <x v="33"/>
    <s v="August 23, 2013 (United States)"/>
    <x v="9"/>
    <n v="266000"/>
    <s v="Edgar Wright"/>
    <s v="Simon Pegg"/>
    <s v="Simon Pegg"/>
    <s v="United Kingdom"/>
    <n v="20000000"/>
    <n v="46091271"/>
    <n v="5308584.3514582301"/>
    <n v="0.56607835787388028"/>
    <s v="Universal Pictures"/>
    <n v="109"/>
  </r>
  <r>
    <s v="Stoker"/>
    <x v="0"/>
    <x v="0"/>
    <n v="233"/>
    <x v="33"/>
    <s v="March 1, 2013 (United Kingdom)"/>
    <x v="8"/>
    <n v="105000"/>
    <s v="Park Chan-Wook"/>
    <s v="Wentworth Miller"/>
    <s v="Mia Wasikowska"/>
    <s v="United Kingdom"/>
    <n v="12000000"/>
    <n v="12077441"/>
    <n v="1391025.0879881363"/>
    <n v="6.4120371194527053E-3"/>
    <s v="Fox Searchlight Pictures"/>
    <n v="99"/>
  </r>
  <r>
    <s v="The Mortal Instruments: City of Bones"/>
    <x v="8"/>
    <x v="2"/>
    <n v="233"/>
    <x v="33"/>
    <s v="August 21, 2013 (United States)"/>
    <x v="23"/>
    <n v="129000"/>
    <s v="Harald Zwart"/>
    <s v="Jessica Postigo"/>
    <s v="Lily Collins"/>
    <s v="United States"/>
    <n v="60000000"/>
    <n v="95396573"/>
    <n v="10987346.27236777"/>
    <n v="0.37104658885387842"/>
    <s v="Screen Gems"/>
    <n v="130"/>
  </r>
  <r>
    <s v="Mama"/>
    <x v="8"/>
    <x v="7"/>
    <n v="233"/>
    <x v="33"/>
    <s v="January 18, 2013 (United States)"/>
    <x v="19"/>
    <n v="172000"/>
    <s v="Andy Muschietti"/>
    <s v="Andy Muschietti"/>
    <s v="Jessica Chastain"/>
    <s v="Canada"/>
    <n v="15000000"/>
    <n v="146428180"/>
    <n v="16864936.203657933"/>
    <n v="0.8975607017720223"/>
    <s v="Universal Pictures"/>
    <n v="100"/>
  </r>
  <r>
    <s v="Riddick"/>
    <x v="0"/>
    <x v="2"/>
    <n v="233"/>
    <x v="33"/>
    <s v="September 6, 2013 (United States)"/>
    <x v="5"/>
    <n v="157000"/>
    <s v="David Twohy"/>
    <s v="David Twohy"/>
    <s v="Vin Diesel"/>
    <s v="Canada"/>
    <n v="38000000"/>
    <n v="98337295"/>
    <n v="11326045.346020762"/>
    <n v="0.61357489038111124"/>
    <s v="Riddick Canada Productions"/>
    <n v="119"/>
  </r>
  <r>
    <s v="A Good Day to Die Hard"/>
    <x v="0"/>
    <x v="2"/>
    <n v="233"/>
    <x v="33"/>
    <s v="February 14, 2013 (United States)"/>
    <x v="11"/>
    <n v="201000"/>
    <s v="John Moore"/>
    <s v="Skip Woods"/>
    <s v="Bruce Willis"/>
    <s v="United States"/>
    <n v="92000000"/>
    <n v="304654182"/>
    <n v="35088692.242214531"/>
    <n v="0.69801825992987687"/>
    <s v="Twentieth Century Fox"/>
    <n v="98"/>
  </r>
  <r>
    <s v="Escape Plan"/>
    <x v="0"/>
    <x v="2"/>
    <n v="233"/>
    <x v="33"/>
    <s v="October 18, 2013 (United States)"/>
    <x v="17"/>
    <n v="232000"/>
    <s v="Mikael HÃ¥fstrÃ¶m"/>
    <s v="Miles Chapman"/>
    <s v="Sylvester Stallone"/>
    <s v="United States"/>
    <n v="50000000"/>
    <n v="137328301"/>
    <n v="15816853.254078101"/>
    <n v="0.63590898863592582"/>
    <s v="Summit Entertainment"/>
    <n v="115"/>
  </r>
  <r>
    <s v="The Wolverine"/>
    <x v="8"/>
    <x v="2"/>
    <n v="233"/>
    <x v="33"/>
    <s v="July 26, 2013 (United States)"/>
    <x v="17"/>
    <n v="439000"/>
    <s v="James Mangold"/>
    <s v="Mark Bomback"/>
    <s v="Hugh Jackman"/>
    <s v="United States"/>
    <n v="120000000"/>
    <n v="414828246"/>
    <n v="47778043.162629753"/>
    <n v="0.71072365212083466"/>
    <s v="Twentieth Century Fox"/>
    <n v="126"/>
  </r>
  <r>
    <s v="Texas Chainsaw"/>
    <x v="0"/>
    <x v="4"/>
    <n v="233"/>
    <x v="33"/>
    <s v="January 4, 2013 (United States)"/>
    <x v="25"/>
    <n v="47000"/>
    <s v="John Luessenhop"/>
    <s v="Adam Marcus"/>
    <s v="Alexandra Daddario"/>
    <s v="United States"/>
    <n v="20000000"/>
    <n v="47340586"/>
    <n v="5452474.8086999506"/>
    <n v="0.57752952192015539"/>
    <s v="Lionsgate"/>
    <n v="92"/>
  </r>
  <r>
    <s v="Despicable Me 2"/>
    <x v="1"/>
    <x v="10"/>
    <n v="233"/>
    <x v="33"/>
    <s v="July 3, 2013 (United States)"/>
    <x v="4"/>
    <n v="377000"/>
    <s v="Pierre Coffin"/>
    <s v="Cinco Paul"/>
    <s v="Steve Carell"/>
    <s v="United States"/>
    <n v="76000000"/>
    <n v="970766005"/>
    <n v="111808442.49382105"/>
    <n v="0.92171130879268892"/>
    <s v="Universal Pictures"/>
    <n v="98"/>
  </r>
  <r>
    <s v="47 Ronin"/>
    <x v="8"/>
    <x v="2"/>
    <n v="233"/>
    <x v="33"/>
    <s v="December 25, 2013 (United States)"/>
    <x v="21"/>
    <n v="152000"/>
    <s v="Carl Rinsch"/>
    <s v="Chris Morgan"/>
    <s v="Keanu Reeves"/>
    <s v="United States"/>
    <n v="175000000"/>
    <n v="151783839"/>
    <n v="17481776.810182896"/>
    <n v="-0.15295542103135235"/>
    <s v="Bluegrass Films"/>
    <n v="128"/>
  </r>
  <r>
    <s v="Adore"/>
    <x v="0"/>
    <x v="0"/>
    <n v="233"/>
    <x v="33"/>
    <s v="April 3, 2013 (France)"/>
    <x v="19"/>
    <n v="33000"/>
    <s v="Anne Fontaine"/>
    <s v="Anne Fontaine"/>
    <s v="Naomi Watts"/>
    <s v="Australia"/>
    <n v="16000000"/>
    <n v="1575749"/>
    <n v="181487.65051903113"/>
    <n v="-9.1539014145019291"/>
    <s v="Gaumont"/>
    <n v="112"/>
  </r>
  <r>
    <s v="Machete Kills"/>
    <x v="0"/>
    <x v="2"/>
    <n v="233"/>
    <x v="33"/>
    <s v="October 11, 2013 (United States)"/>
    <x v="41"/>
    <n v="76000"/>
    <s v="Robert Rodriguez"/>
    <s v="Kyle Ward"/>
    <s v="Danny Trejo"/>
    <s v="United States"/>
    <n v="20000000"/>
    <n v="17496820"/>
    <n v="2015204.6762234305"/>
    <n v="-0.14306485407062541"/>
    <s v="AR Films"/>
    <n v="107"/>
  </r>
  <r>
    <s v="Warm Bodies"/>
    <x v="8"/>
    <x v="3"/>
    <n v="233"/>
    <x v="33"/>
    <s v="February 1, 2013 (United States)"/>
    <x v="8"/>
    <n v="223000"/>
    <s v="Jonathan Levine"/>
    <s v="Isaac Marion"/>
    <s v="Nicholas Hoult"/>
    <s v="United States"/>
    <n v="35000000"/>
    <n v="116980662"/>
    <n v="13473304.125556104"/>
    <n v="0.70080524933257771"/>
    <s v="Summit Entertainment"/>
    <n v="98"/>
  </r>
  <r>
    <s v="Percy Jackson: Sea of Monsters"/>
    <x v="1"/>
    <x v="1"/>
    <n v="233"/>
    <x v="33"/>
    <s v="August 7, 2013 (United States)"/>
    <x v="1"/>
    <n v="113000"/>
    <s v="Thor Freudenthal"/>
    <s v="Marc Guggenheim"/>
    <s v="Logan Lerman"/>
    <s v="United States"/>
    <n v="90000000"/>
    <n v="199850315"/>
    <n v="23017856.349480968"/>
    <n v="0.54966295649821717"/>
    <s v="Fox 2000 Pictures"/>
    <n v="106"/>
  </r>
  <r>
    <s v="Blue Jasmine"/>
    <x v="8"/>
    <x v="3"/>
    <n v="233"/>
    <x v="33"/>
    <s v="August 23, 2013 (United States)"/>
    <x v="4"/>
    <n v="195000"/>
    <s v="Woody Allen"/>
    <s v="Woody Allen"/>
    <s v="Cate Blanchett"/>
    <s v="United States"/>
    <n v="18000000"/>
    <n v="99104804"/>
    <n v="11414443.565002471"/>
    <n v="0.81837409213785439"/>
    <s v="Gravier Productions"/>
    <n v="98"/>
  </r>
  <r>
    <s v="Nymphomaniac: Vol. II"/>
    <x v="4"/>
    <x v="0"/>
    <n v="233"/>
    <x v="33"/>
    <s v="March 20, 2014 (United States)"/>
    <x v="17"/>
    <n v="88000"/>
    <s v="Lars von Trier"/>
    <s v="Lars von Trier"/>
    <s v="Charlotte Gainsbourg"/>
    <s v="Denmark"/>
    <m/>
    <n v="4934725"/>
    <n v="568359.33020266925"/>
    <n v="1"/>
    <s v="Zentropa Entertainments"/>
    <n v="124"/>
  </r>
  <r>
    <s v="Safe Haven"/>
    <x v="8"/>
    <x v="0"/>
    <n v="233"/>
    <x v="33"/>
    <s v="February 14, 2013 (United States)"/>
    <x v="17"/>
    <n v="106000"/>
    <s v="Lasse HallstrÃ¶m"/>
    <s v="Dana Stevens"/>
    <s v="Julianne Hough"/>
    <s v="United States"/>
    <n v="28000000"/>
    <n v="97594140"/>
    <n v="11240452.110726643"/>
    <n v="0.71309752819175409"/>
    <s v="Relativity Media"/>
    <n v="115"/>
  </r>
  <r>
    <s v="Gangster Squad"/>
    <x v="0"/>
    <x v="2"/>
    <n v="233"/>
    <x v="33"/>
    <s v="January 11, 2013 (United States)"/>
    <x v="17"/>
    <n v="209000"/>
    <s v="Ruben Fleischer"/>
    <s v="Will Beall"/>
    <s v="Sean Penn"/>
    <s v="United States"/>
    <n v="60000000"/>
    <n v="105200903"/>
    <n v="12116564.705388037"/>
    <n v="0.42966269025276332"/>
    <s v="Warner Bros."/>
    <n v="113"/>
  </r>
  <r>
    <s v="August: Osage County"/>
    <x v="0"/>
    <x v="3"/>
    <n v="233"/>
    <x v="33"/>
    <s v="January 10, 2014 (United States)"/>
    <x v="13"/>
    <n v="87000"/>
    <s v="John Wells"/>
    <s v="Tracy Letts"/>
    <s v="Meryl Streep"/>
    <s v="United States"/>
    <n v="25000000"/>
    <n v="74188937"/>
    <n v="8544746.5748887789"/>
    <n v="0.66302253393925836"/>
    <s v="The Weinstein Company"/>
    <n v="121"/>
  </r>
  <r>
    <s v="Locke"/>
    <x v="0"/>
    <x v="0"/>
    <n v="233"/>
    <x v="33"/>
    <s v="April 18, 2014 (United Kingdom)"/>
    <x v="12"/>
    <n v="140000"/>
    <s v="Steven Knight"/>
    <s v="Steven Knight"/>
    <s v="Tom Hardy"/>
    <s v="United Kingdom"/>
    <n v="2000000"/>
    <n v="5090608"/>
    <n v="586313.22985664848"/>
    <n v="0.60711962107473216"/>
    <s v="IM Global"/>
    <n v="85"/>
  </r>
  <r>
    <s v="Before Midnight"/>
    <x v="0"/>
    <x v="0"/>
    <n v="233"/>
    <x v="33"/>
    <s v="June 14, 2013 (United States)"/>
    <x v="6"/>
    <n v="146000"/>
    <s v="Richard Linklater"/>
    <s v="Richard Linklater"/>
    <s v="Ethan Hawke"/>
    <s v="United States"/>
    <n v="3000000"/>
    <n v="20994648"/>
    <n v="2418068.70192783"/>
    <n v="0.85710643969834599"/>
    <s v="Faliro House Productions"/>
    <n v="109"/>
  </r>
  <r>
    <s v="Young &amp; Beautiful"/>
    <x v="4"/>
    <x v="0"/>
    <n v="233"/>
    <x v="33"/>
    <s v="April 25, 2014 (United States)"/>
    <x v="17"/>
    <n v="33000"/>
    <s v="FranÃ§ois Ozon"/>
    <s v="FranÃ§ois Ozon"/>
    <s v="Marine Vacth"/>
    <s v="France"/>
    <m/>
    <n v="9757417"/>
    <n v="1123815.2056351951"/>
    <n v="1"/>
    <s v="Mandarin Films"/>
    <n v="95"/>
  </r>
  <r>
    <s v="Begin Again"/>
    <x v="0"/>
    <x v="3"/>
    <n v="233"/>
    <x v="33"/>
    <s v="July 11, 2014 (United States)"/>
    <x v="34"/>
    <n v="147000"/>
    <s v="John Carney"/>
    <s v="John Carney"/>
    <s v="Keira Knightley"/>
    <s v="United States"/>
    <n v="8000000"/>
    <n v="65652908"/>
    <n v="7561605.3208106775"/>
    <n v="0.87814705785766567"/>
    <s v="Exclusive Media Group"/>
    <n v="104"/>
  </r>
  <r>
    <s v="Oculus"/>
    <x v="0"/>
    <x v="4"/>
    <n v="233"/>
    <x v="33"/>
    <s v="April 11, 2014 (United States)"/>
    <x v="16"/>
    <n v="120000"/>
    <s v="Mike Flanagan"/>
    <s v="Mike Flanagan"/>
    <s v="Karen Gillan"/>
    <s v="United States"/>
    <n v="5000000"/>
    <n v="44459951"/>
    <n v="5120696.2842313396"/>
    <n v="0.88753923727896145"/>
    <s v="Intrepid Pictures"/>
    <n v="104"/>
  </r>
  <r>
    <s v="Big Bad Wolves"/>
    <x v="4"/>
    <x v="0"/>
    <n v="233"/>
    <x v="33"/>
    <s v="August 15, 2013 (Israel)"/>
    <x v="8"/>
    <n v="16000"/>
    <s v="Aharon Keshales"/>
    <s v="Aharon Keshales"/>
    <s v="Lior Ashkenazi"/>
    <s v="Israel"/>
    <m/>
    <n v="291239"/>
    <n v="33543.5921898171"/>
    <n v="1"/>
    <s v="United Channel Movies"/>
    <n v="110"/>
  </r>
  <r>
    <s v="The Counselor"/>
    <x v="0"/>
    <x v="6"/>
    <n v="233"/>
    <x v="33"/>
    <s v="October 25, 2013 (United States)"/>
    <x v="11"/>
    <n v="98000"/>
    <s v="Ridley Scott"/>
    <s v="Cormac McCarthy"/>
    <s v="Michael Fassbender"/>
    <s v="United Kingdom"/>
    <n v="25000000"/>
    <n v="71009334"/>
    <n v="8178534.2669303017"/>
    <n v="0.6479336082774696"/>
    <s v="Fox 2000 Pictures"/>
    <n v="117"/>
  </r>
  <r>
    <s v="Parker"/>
    <x v="0"/>
    <x v="2"/>
    <n v="233"/>
    <x v="33"/>
    <s v="January 25, 2013 (United States)"/>
    <x v="19"/>
    <n v="118000"/>
    <s v="Taylor Hackford"/>
    <s v="John J. McLaughlin"/>
    <s v="Jason Statham"/>
    <s v="United States"/>
    <n v="35000000"/>
    <n v="46922566"/>
    <n v="5404329.1537320809"/>
    <n v="0.25409023879896081"/>
    <s v="Incentive Filmed Entertainment"/>
    <n v="118"/>
  </r>
  <r>
    <s v="The Call"/>
    <x v="0"/>
    <x v="6"/>
    <n v="233"/>
    <x v="33"/>
    <s v="March 15, 2013 (United States)"/>
    <x v="17"/>
    <n v="115000"/>
    <s v="Brad Anderson"/>
    <s v="Richard D'Ovidio"/>
    <s v="Halle Berry"/>
    <s v="United States"/>
    <n v="13000000"/>
    <n v="68572631"/>
    <n v="7897885.8245180426"/>
    <n v="0.81041999103111562"/>
    <s v="TriStar Pictures"/>
    <n v="94"/>
  </r>
  <r>
    <s v="Scary Movie V"/>
    <x v="8"/>
    <x v="3"/>
    <n v="233"/>
    <x v="33"/>
    <s v="April 12, 2013 (United States)"/>
    <x v="50"/>
    <n v="67000"/>
    <s v="Malcolm D. Lee"/>
    <s v="David Zucker"/>
    <s v="Simon Rex"/>
    <s v="United States"/>
    <n v="20000000"/>
    <n v="78378744"/>
    <n v="9027309.61542264"/>
    <n v="0.74482877653665902"/>
    <s v="Dimension Films"/>
    <n v="86"/>
  </r>
  <r>
    <s v="R.I.P.D."/>
    <x v="8"/>
    <x v="2"/>
    <n v="233"/>
    <x v="33"/>
    <s v="July 19, 2013 (United States)"/>
    <x v="41"/>
    <n v="123000"/>
    <s v="Robert Schwentke"/>
    <s v="Phil Hay"/>
    <s v="Ryan Reynolds"/>
    <s v="United States"/>
    <n v="130000000"/>
    <n v="78324220"/>
    <n v="9021029.7874443885"/>
    <n v="-0.6597675661500364"/>
    <s v="Universal Pictures"/>
    <n v="96"/>
  </r>
  <r>
    <s v="Inside Llewyn Davis"/>
    <x v="0"/>
    <x v="3"/>
    <n v="233"/>
    <x v="33"/>
    <s v="January 10, 2014 (United States)"/>
    <x v="24"/>
    <n v="144000"/>
    <s v="Ethan Coen"/>
    <s v="Joel Coen"/>
    <s v="Oscar Isaac"/>
    <s v="United States"/>
    <n v="11000000"/>
    <n v="32960249"/>
    <n v="3796212.5640138406"/>
    <n v="0.66626465716323924"/>
    <s v="CBS Films"/>
    <n v="104"/>
  </r>
  <r>
    <s v="The To Do List"/>
    <x v="0"/>
    <x v="3"/>
    <n v="233"/>
    <x v="33"/>
    <s v="July 26, 2013 (United States)"/>
    <x v="1"/>
    <n v="38000"/>
    <s v="Maggie Carey"/>
    <s v="Maggie Carey"/>
    <s v="Aubrey Plaza"/>
    <s v="United States"/>
    <n v="1500000"/>
    <n v="3909596"/>
    <n v="450289.60355907067"/>
    <n v="0.61632864367571483"/>
    <s v="3 Arts Entertainment"/>
    <n v="104"/>
  </r>
  <r>
    <s v="Carrie"/>
    <x v="0"/>
    <x v="0"/>
    <n v="233"/>
    <x v="33"/>
    <s v="October 18, 2013 (United States)"/>
    <x v="23"/>
    <n v="135000"/>
    <s v="Kimberly Peirce"/>
    <s v="Lawrence D. Cohen"/>
    <s v="ChloÃ« Grace Moretz"/>
    <s v="United States"/>
    <n v="30000000"/>
    <n v="84790678"/>
    <n v="9765807.2041522488"/>
    <n v="0.64618752075552455"/>
    <s v="Metro-Goldwyn-Mayer (MGM)"/>
    <n v="100"/>
  </r>
  <r>
    <s v="The Lone Ranger"/>
    <x v="8"/>
    <x v="2"/>
    <n v="233"/>
    <x v="33"/>
    <s v="July 3, 2013 (United States)"/>
    <x v="5"/>
    <n v="225000"/>
    <s v="Gore Verbinski"/>
    <s v="Justin Haythe"/>
    <s v="Johnny Depp"/>
    <s v="United States"/>
    <n v="215000000"/>
    <n v="260502115"/>
    <n v="30003456.646070193"/>
    <n v="0.17467080833489587"/>
    <s v="Walt Disney Pictures"/>
    <n v="150"/>
  </r>
  <r>
    <s v="The Host"/>
    <x v="8"/>
    <x v="2"/>
    <n v="233"/>
    <x v="33"/>
    <s v="March 29, 2013 (United States)"/>
    <x v="23"/>
    <n v="112000"/>
    <s v="Andrew Niccol"/>
    <s v="Andrew Niccol"/>
    <s v="Saoirse Ronan"/>
    <s v="United States"/>
    <n v="40000000"/>
    <n v="63365859"/>
    <n v="7298193.3499752842"/>
    <n v="0.36874524181862667"/>
    <s v="Chockstone Pictures"/>
    <n v="125"/>
  </r>
  <r>
    <s v="Turbo"/>
    <x v="1"/>
    <x v="10"/>
    <n v="233"/>
    <x v="33"/>
    <s v="July 17, 2013 (United States)"/>
    <x v="5"/>
    <n v="88000"/>
    <s v="David Soren"/>
    <s v="Darren Lemke"/>
    <s v="Ryan Reynolds"/>
    <s v="United States"/>
    <n v="135000000"/>
    <n v="282570682"/>
    <n v="32545214.486406326"/>
    <n v="0.52224342934487444"/>
    <s v="DreamWorks Animation"/>
    <n v="96"/>
  </r>
  <r>
    <s v="What If"/>
    <x v="8"/>
    <x v="3"/>
    <n v="233"/>
    <x v="33"/>
    <s v="August 15, 2014 (United States)"/>
    <x v="8"/>
    <n v="73000"/>
    <s v="Michael Dowse"/>
    <s v="Elan Mastai"/>
    <s v="Daniel Radcliffe"/>
    <s v="Canada"/>
    <n v="11000000"/>
    <n v="8526288"/>
    <n v="982019.32970835397"/>
    <n v="-0.29012766165065029"/>
    <s v="No Trace Camping"/>
    <n v="98"/>
  </r>
  <r>
    <s v="2 Guns"/>
    <x v="0"/>
    <x v="2"/>
    <n v="233"/>
    <x v="33"/>
    <s v="August 2, 2013 (United States)"/>
    <x v="17"/>
    <n v="201000"/>
    <s v="Baltasar KormÃ¡kur"/>
    <s v="Blake Masters"/>
    <s v="Denzel Washington"/>
    <s v="United States"/>
    <n v="61000000"/>
    <n v="131940411"/>
    <n v="15196300.426594166"/>
    <n v="0.53767007744124728"/>
    <s v="Universal Pictures"/>
    <n v="109"/>
  </r>
  <r>
    <s v="Enough Said"/>
    <x v="8"/>
    <x v="3"/>
    <n v="233"/>
    <x v="33"/>
    <s v="October 11, 2013 (United States)"/>
    <x v="9"/>
    <n v="60000"/>
    <s v="Nicole Holofcener"/>
    <s v="Nicole Holofcener"/>
    <s v="Julia Louis-Dreyfus"/>
    <s v="United States"/>
    <n v="8000000"/>
    <n v="25288872"/>
    <n v="2912658.0207612454"/>
    <n v="0.68365532476102531"/>
    <s v="Fox Searchlight Pictures"/>
    <n v="93"/>
  </r>
  <r>
    <s v="Side Effects"/>
    <x v="0"/>
    <x v="6"/>
    <n v="233"/>
    <x v="33"/>
    <s v="February 8, 2013 (United States)"/>
    <x v="12"/>
    <n v="183000"/>
    <s v="Steven Soderbergh"/>
    <s v="Scott Z. Burns"/>
    <s v="Rooney Mara"/>
    <s v="United States"/>
    <n v="30000000"/>
    <n v="63414135"/>
    <n v="7303753.5615422642"/>
    <n v="0.52691935323252459"/>
    <s v="Endgame Entertainment"/>
    <n v="106"/>
  </r>
  <r>
    <s v="The Heat"/>
    <x v="0"/>
    <x v="2"/>
    <n v="233"/>
    <x v="33"/>
    <s v="June 28, 2013 (United States)"/>
    <x v="14"/>
    <n v="165000"/>
    <s v="Paul Feig"/>
    <s v="Katie Dippold"/>
    <s v="Sandra Bullock"/>
    <s v="United States"/>
    <n v="43000000"/>
    <n v="229930771"/>
    <n v="26482387.366782006"/>
    <n v="0.81298718821762228"/>
    <s v="Twentieth Century Fox"/>
    <n v="117"/>
  </r>
  <r>
    <s v="Insidious: Chapter 2"/>
    <x v="8"/>
    <x v="4"/>
    <n v="233"/>
    <x v="33"/>
    <s v="September 13, 2013 (United States)"/>
    <x v="14"/>
    <n v="160000"/>
    <s v="James Wan"/>
    <s v="Leigh Whannell"/>
    <s v="Patrick Wilson"/>
    <s v="United States"/>
    <n v="5000000"/>
    <n v="161919318"/>
    <n v="18649135.488877904"/>
    <n v="0.96912042329624926"/>
    <s v="FilmDistrict"/>
    <n v="106"/>
  </r>
  <r>
    <s v="Redemption"/>
    <x v="0"/>
    <x v="2"/>
    <n v="233"/>
    <x v="33"/>
    <s v="June 28, 2013 (United Kingdom)"/>
    <x v="19"/>
    <n v="68000"/>
    <s v="Steven Knight"/>
    <s v="Steven Knight"/>
    <s v="Jason Statham"/>
    <s v="United Kingdom"/>
    <n v="20000000"/>
    <n v="12671109"/>
    <n v="1459401.0860108749"/>
    <n v="-0.57839380909753046"/>
    <s v="Lionsgate"/>
    <n v="100"/>
  </r>
  <r>
    <s v="Belle"/>
    <x v="1"/>
    <x v="5"/>
    <n v="233"/>
    <x v="33"/>
    <s v="June 13, 2014 (United Kingdom)"/>
    <x v="4"/>
    <n v="29000"/>
    <s v="Amma Asante"/>
    <s v="Misan Sagay"/>
    <s v="Gugu Mbatha-Raw"/>
    <s v="United Kingdom"/>
    <n v="10900000"/>
    <n v="16607575"/>
    <n v="1912785.4547701434"/>
    <n v="0.34367299259524647"/>
    <s v="DJ Films"/>
    <n v="100"/>
  </r>
  <r>
    <s v="Horns"/>
    <x v="0"/>
    <x v="3"/>
    <n v="233"/>
    <x v="33"/>
    <s v="October 3, 2014 (United States)"/>
    <x v="16"/>
    <n v="80000"/>
    <s v="Alexandre Aja"/>
    <s v="Keith Bunin"/>
    <s v="Daniel Radcliffe"/>
    <s v="United States"/>
    <m/>
    <n v="3875442"/>
    <n v="446355.90014829463"/>
    <n v="1"/>
    <s v="Red Granite Pictures"/>
    <n v="120"/>
  </r>
  <r>
    <s v="After Earth"/>
    <x v="8"/>
    <x v="2"/>
    <n v="233"/>
    <x v="33"/>
    <s v="May 31, 2013 (United States)"/>
    <x v="25"/>
    <n v="194000"/>
    <s v="M. Night Shyamalan"/>
    <s v="Gary Whitta"/>
    <s v="Jaden Smith"/>
    <s v="United States"/>
    <n v="130000000"/>
    <n v="243611982"/>
    <n v="28058127.437469106"/>
    <n v="0.46636450747319974"/>
    <s v="Columbia Pictures"/>
    <n v="100"/>
  </r>
  <r>
    <s v="Lee Daniels' The Butler"/>
    <x v="8"/>
    <x v="5"/>
    <n v="233"/>
    <x v="33"/>
    <s v="August 16, 2013 (United States)"/>
    <x v="13"/>
    <n v="111000"/>
    <s v="Lee Daniels"/>
    <s v="Danny Strong"/>
    <s v="Forest Whitaker"/>
    <s v="United States"/>
    <n v="30000000"/>
    <n v="177313795"/>
    <n v="20422201.79683638"/>
    <n v="0.83080842638329411"/>
    <s v="Follow Through Productions"/>
    <n v="132"/>
  </r>
  <r>
    <s v="Only God Forgives"/>
    <x v="0"/>
    <x v="2"/>
    <n v="233"/>
    <x v="33"/>
    <s v="May 22, 2013 (France)"/>
    <x v="46"/>
    <n v="109000"/>
    <s v="Nicolas Winding Refn"/>
    <s v="Nicolas Winding Refn"/>
    <s v="Ryan Gosling"/>
    <s v="Denmark"/>
    <n v="4800000"/>
    <n v="10639616"/>
    <n v="1225422.9006426099"/>
    <n v="0.54885589855874495"/>
    <s v="Space Rocket Nation"/>
    <n v="90"/>
  </r>
  <r>
    <s v="RED 2"/>
    <x v="8"/>
    <x v="2"/>
    <n v="233"/>
    <x v="33"/>
    <s v="July 19, 2013 (United States)"/>
    <x v="14"/>
    <n v="163000"/>
    <s v="Dean Parisot"/>
    <s v="Jon Hoeber"/>
    <s v="Bruce Willis"/>
    <s v="United States"/>
    <n v="84000000"/>
    <n v="148075565"/>
    <n v="17054674.565002471"/>
    <n v="0.43272206997825741"/>
    <s v="Summit Entertainment"/>
    <n v="116"/>
  </r>
  <r>
    <s v="Blood Ties"/>
    <x v="0"/>
    <x v="2"/>
    <n v="233"/>
    <x v="33"/>
    <s v="October 30, 2013 (France)"/>
    <x v="16"/>
    <n v="19000"/>
    <s v="Guillaume Canet"/>
    <s v="Guillaume Canet"/>
    <s v="Clive Owen"/>
    <s v="France"/>
    <n v="25500000"/>
    <n v="2566435"/>
    <n v="295590.38803756796"/>
    <n v="-8.9359617523919361"/>
    <s v="TrÃ©sor Films"/>
    <n v="127"/>
  </r>
  <r>
    <s v="The Great Beauty"/>
    <x v="4"/>
    <x v="0"/>
    <n v="233"/>
    <x v="33"/>
    <s v="March 14, 2014 (United States)"/>
    <x v="40"/>
    <n v="83000"/>
    <s v="Paolo Sorrentino"/>
    <s v="Paolo Sorrentino"/>
    <s v="Toni Servillo"/>
    <s v="Italy"/>
    <m/>
    <n v="24665023"/>
    <n v="2840805.9115175484"/>
    <n v="1"/>
    <s v="Indigo Film"/>
    <n v="141"/>
  </r>
  <r>
    <s v="Dead Man Down"/>
    <x v="0"/>
    <x v="2"/>
    <n v="233"/>
    <x v="33"/>
    <s v="March 8, 2013 (United States)"/>
    <x v="16"/>
    <n v="65000"/>
    <s v="Niels Arden Oplev"/>
    <s v="J.H. Wyman"/>
    <s v="Colin Farrell"/>
    <s v="United States"/>
    <n v="30000000"/>
    <n v="18074539"/>
    <n v="2081743.7404844291"/>
    <n v="-0.65979337011029715"/>
    <s v="FilmDistrict"/>
    <n v="118"/>
  </r>
  <r>
    <s v="The Spectacular Now"/>
    <x v="0"/>
    <x v="3"/>
    <n v="233"/>
    <x v="33"/>
    <s v="September 13, 2013 (United States)"/>
    <x v="12"/>
    <n v="147000"/>
    <s v="James Ponsoldt"/>
    <s v="Scott Neustadter"/>
    <s v="Miles Teller"/>
    <s v="United States"/>
    <n v="2500000"/>
    <n v="6918591"/>
    <n v="796852.05289174488"/>
    <n v="0.63865474921121945"/>
    <s v="Andrew Lauren Productions"/>
    <n v="95"/>
  </r>
  <r>
    <n v="42"/>
    <x v="8"/>
    <x v="5"/>
    <n v="233"/>
    <x v="33"/>
    <s v="April 12, 2013 (United States)"/>
    <x v="24"/>
    <n v="89000"/>
    <s v="Brian Helgeland"/>
    <s v="Brian Helgeland"/>
    <s v="Chadwick Boseman"/>
    <s v="United States"/>
    <n v="40000000"/>
    <n v="97470701"/>
    <n v="11226234.964409294"/>
    <n v="0.58962026958234348"/>
    <s v="Warner Bros."/>
    <n v="128"/>
  </r>
  <r>
    <s v="The Best Offer"/>
    <x v="0"/>
    <x v="6"/>
    <n v="233"/>
    <x v="33"/>
    <s v="January 1, 2014 (United States)"/>
    <x v="40"/>
    <n v="112000"/>
    <s v="Giuseppe Tornatore"/>
    <s v="Giuseppe Tornatore"/>
    <s v="Geoffrey Rush"/>
    <s v="Italy"/>
    <m/>
    <n v="20919703"/>
    <n v="2409436.8754325258"/>
    <n v="1"/>
    <s v="Paco Cinematografica"/>
    <n v="131"/>
  </r>
  <r>
    <s v="The Last Stand"/>
    <x v="0"/>
    <x v="2"/>
    <n v="233"/>
    <x v="33"/>
    <s v="January 18, 2013 (United States)"/>
    <x v="21"/>
    <n v="135000"/>
    <s v="Jee-woon Kim"/>
    <s v="Andrew Knauer"/>
    <s v="Arnold Schwarzenegger"/>
    <s v="United States"/>
    <n v="45000000"/>
    <n v="48330757"/>
    <n v="5566518.2308452791"/>
    <n v="6.8915887247534738E-2"/>
    <s v="CJ Entertainment"/>
    <n v="107"/>
  </r>
  <r>
    <s v="Filth"/>
    <x v="0"/>
    <x v="3"/>
    <n v="233"/>
    <x v="33"/>
    <s v="April 24, 2014 (United States)"/>
    <x v="12"/>
    <n v="104000"/>
    <s v="Jon S. Baird"/>
    <s v="Jon S. Baird"/>
    <s v="James McAvoy"/>
    <s v="United Kingdom"/>
    <n v="5000000"/>
    <n v="8417248"/>
    <n v="969460.59515570931"/>
    <n v="0.40598162249704417"/>
    <s v="Steel Mill Pictures"/>
    <n v="97"/>
  </r>
  <r>
    <s v="The Grand Seduction"/>
    <x v="8"/>
    <x v="3"/>
    <n v="233"/>
    <x v="33"/>
    <s v="May 30, 2014 (Canada)"/>
    <x v="9"/>
    <n v="16000"/>
    <s v="Don McKellar"/>
    <s v="Ken Scott"/>
    <s v="Taylor Kitsch"/>
    <s v="Canada"/>
    <n v="12700000"/>
    <n v="4292517"/>
    <n v="494392.71428571426"/>
    <n v="-1.9586370886824676"/>
    <s v="Max Films Productions"/>
    <n v="113"/>
  </r>
  <r>
    <s v="I Spit on Your Grave 2"/>
    <x v="0"/>
    <x v="4"/>
    <n v="233"/>
    <x v="33"/>
    <s v="September 5, 2013 (Ukraine)"/>
    <x v="46"/>
    <n v="28000"/>
    <s v="Steven R. Monroe"/>
    <s v="Neil Elman"/>
    <s v="Jemma Dallender"/>
    <s v="United States"/>
    <m/>
    <n v="678604"/>
    <n v="78158.542758279786"/>
    <n v="1"/>
    <s v="Cinetel Films"/>
    <n v="106"/>
  </r>
  <r>
    <s v="Short Term 12"/>
    <x v="0"/>
    <x v="0"/>
    <n v="233"/>
    <x v="33"/>
    <s v="August 23, 2013 (United States)"/>
    <x v="45"/>
    <n v="84000"/>
    <s v="Destin Daniel Cretton"/>
    <s v="Destin Daniel Cretton"/>
    <s v="Brie Larson"/>
    <s v="United States"/>
    <m/>
    <n v="1645164"/>
    <n v="189482.55659911022"/>
    <n v="1"/>
    <s v="Animal Kingdom"/>
    <n v="96"/>
  </r>
  <r>
    <s v="Saving Mr. Banks"/>
    <x v="8"/>
    <x v="5"/>
    <n v="233"/>
    <x v="33"/>
    <s v="December 20, 2013 (United States)"/>
    <x v="24"/>
    <n v="155000"/>
    <s v="John Lee Hancock"/>
    <s v="Kelly Marcel"/>
    <s v="Emma Thompson"/>
    <s v="United States"/>
    <n v="35000000"/>
    <n v="117867984"/>
    <n v="13575501.864557587"/>
    <n v="0.70305761741033934"/>
    <s v="Walt Disney Pictures"/>
    <n v="125"/>
  </r>
  <r>
    <s v="The Book Thief"/>
    <x v="8"/>
    <x v="0"/>
    <n v="233"/>
    <x v="33"/>
    <s v="November 27, 2013 (United States)"/>
    <x v="24"/>
    <n v="130000"/>
    <s v="Brian Percival"/>
    <s v="Markus Zusak"/>
    <s v="Sophie NÃ©lisse"/>
    <s v="United States"/>
    <n v="19000000"/>
    <n v="76586316"/>
    <n v="8820865.856648542"/>
    <n v="0.75191390587321105"/>
    <s v="Fox 2000 Pictures"/>
    <n v="131"/>
  </r>
  <r>
    <s v="The Hangover Part III"/>
    <x v="0"/>
    <x v="3"/>
    <n v="233"/>
    <x v="33"/>
    <s v="May 23, 2013 (United States)"/>
    <x v="1"/>
    <n v="299000"/>
    <s v="Todd Phillips"/>
    <s v="Todd Phillips"/>
    <s v="Bradley Cooper"/>
    <s v="United States"/>
    <n v="103000000"/>
    <n v="362000072"/>
    <n v="41693532.761245675"/>
    <n v="0.71546966985133642"/>
    <s v="Green Hat Films"/>
    <n v="100"/>
  </r>
  <r>
    <s v="Lovelace"/>
    <x v="0"/>
    <x v="5"/>
    <n v="233"/>
    <x v="33"/>
    <s v="August 8, 2013 (Croatia)"/>
    <x v="19"/>
    <n v="39000"/>
    <s v="Rob Epstein"/>
    <s v="Andy Bellin"/>
    <s v="Amanda Seyfried"/>
    <s v="United States"/>
    <n v="10000000"/>
    <n v="1585583"/>
    <n v="182620.28620860109"/>
    <n v="-5.3068284662486924"/>
    <s v="Millennium Films"/>
    <n v="93"/>
  </r>
  <r>
    <s v="The Bling Ring"/>
    <x v="0"/>
    <x v="5"/>
    <n v="233"/>
    <x v="33"/>
    <s v="June 21, 2013 (United States)"/>
    <x v="41"/>
    <n v="85000"/>
    <s v="Sofia Coppola"/>
    <s v="Sofia Coppola"/>
    <s v="Katie Chang"/>
    <s v="United States"/>
    <n v="8000000"/>
    <n v="20045576"/>
    <n v="2308758.8769154721"/>
    <n v="0.60090944755092102"/>
    <s v="American Zoetrope"/>
    <n v="90"/>
  </r>
  <r>
    <s v="The Family"/>
    <x v="0"/>
    <x v="3"/>
    <n v="233"/>
    <x v="33"/>
    <s v="September 13, 2013 (United States)"/>
    <x v="21"/>
    <n v="113000"/>
    <s v="Luc Besson"/>
    <s v="Luc Besson"/>
    <s v="Robert De Niro"/>
    <s v="France"/>
    <n v="30000000"/>
    <n v="78418811"/>
    <n v="9031924.351458231"/>
    <n v="0.6174387290824902"/>
    <s v="EuropaCorp"/>
    <n v="111"/>
  </r>
  <r>
    <s v="The Wind Rises"/>
    <x v="8"/>
    <x v="10"/>
    <n v="233"/>
    <x v="33"/>
    <s v="February 21, 2014 (United States)"/>
    <x v="40"/>
    <n v="77000"/>
    <s v="Hayao Miyazaki"/>
    <s v="Hayao Miyazaki"/>
    <s v="Hideaki Anno"/>
    <s v="Japan"/>
    <n v="30000000"/>
    <n v="136533257"/>
    <n v="15725283.678200692"/>
    <n v="0.78027331465475847"/>
    <s v="Studio Ghibli"/>
    <n v="126"/>
  </r>
  <r>
    <s v="Life of Crime"/>
    <x v="0"/>
    <x v="3"/>
    <n v="233"/>
    <x v="33"/>
    <s v="August 29, 2014 (Bahamas)"/>
    <x v="1"/>
    <n v="18000"/>
    <s v="Daniel Schechter"/>
    <s v="Daniel Schechter"/>
    <s v="Jennifer Aniston"/>
    <s v="United States"/>
    <n v="12000000"/>
    <n v="1456675"/>
    <n v="167773.24518042512"/>
    <n v="-7.2379391422245867"/>
    <s v="Abbolita Productions"/>
    <n v="98"/>
  </r>
  <r>
    <s v="Beautiful Creatures"/>
    <x v="8"/>
    <x v="0"/>
    <n v="233"/>
    <x v="33"/>
    <s v="February 14, 2013 (United States)"/>
    <x v="10"/>
    <n v="85000"/>
    <s v="Richard LaGravenese"/>
    <s v="Richard LaGravenese"/>
    <s v="Alice Englert"/>
    <s v="United States"/>
    <n v="60000000"/>
    <n v="60052138"/>
    <n v="6916533.9367276318"/>
    <n v="8.6821221918859906E-4"/>
    <s v="Alcon Entertainment"/>
    <n v="124"/>
  </r>
  <r>
    <s v="Joe"/>
    <x v="0"/>
    <x v="6"/>
    <n v="233"/>
    <x v="33"/>
    <s v="April 11, 2014 (United States)"/>
    <x v="15"/>
    <n v="46000"/>
    <s v="David Gordon Green"/>
    <s v="Gary Hawkins"/>
    <s v="Nicolas Cage"/>
    <s v="United States"/>
    <n v="4000000"/>
    <n v="2431443"/>
    <n v="280042.6193771626"/>
    <n v="-0.64511362182868359"/>
    <s v="Worldview Entertainment"/>
    <n v="117"/>
  </r>
  <r>
    <s v="Delivery Man"/>
    <x v="8"/>
    <x v="3"/>
    <n v="233"/>
    <x v="33"/>
    <s v="November 22, 2013 (United States)"/>
    <x v="5"/>
    <n v="76000"/>
    <s v="Ken Scott"/>
    <s v="Ken Scott"/>
    <s v="Vince Vaughn"/>
    <s v="United States"/>
    <n v="26000000"/>
    <n v="53120346"/>
    <n v="6118161.4522985667"/>
    <n v="0.51054535676405421"/>
    <s v="Dreamworks Pictures"/>
    <n v="105"/>
  </r>
  <r>
    <s v="Afternoon Delight"/>
    <x v="0"/>
    <x v="3"/>
    <n v="233"/>
    <x v="33"/>
    <s v="September 15, 2013 (Canada)"/>
    <x v="46"/>
    <n v="10000"/>
    <s v="Joey Soloway"/>
    <s v="Joey Soloway"/>
    <s v="Kathryn Hahn"/>
    <s v="United States"/>
    <m/>
    <n v="175755"/>
    <n v="20242.666831438459"/>
    <n v="1"/>
    <s v="Whitewater Films"/>
    <n v="98"/>
  </r>
  <r>
    <s v="Grudge Match"/>
    <x v="8"/>
    <x v="3"/>
    <n v="233"/>
    <x v="33"/>
    <s v="December 25, 2013 (United States)"/>
    <x v="5"/>
    <n v="59000"/>
    <s v="Peter Segal"/>
    <s v="Tim Kelleher"/>
    <s v="Robert De Niro"/>
    <s v="United States"/>
    <n v="40000000"/>
    <n v="44907260"/>
    <n v="5172215.3138902616"/>
    <n v="0.10927542673500899"/>
    <s v="Callahan Filmworks"/>
    <n v="113"/>
  </r>
  <r>
    <s v="Planes"/>
    <x v="1"/>
    <x v="10"/>
    <n v="233"/>
    <x v="33"/>
    <s v="August 9, 2013 (United States)"/>
    <x v="46"/>
    <n v="43000"/>
    <s v="Klay Hall"/>
    <s v="John Lasseter"/>
    <s v="Carlos Alazraqui"/>
    <s v="United States"/>
    <n v="50000000"/>
    <n v="239258712"/>
    <n v="27556737.467128027"/>
    <n v="0.79102119382804337"/>
    <s v="Prana Studios"/>
    <n v="91"/>
  </r>
  <r>
    <s v="Cloudy with a Chance of Meatballs 2"/>
    <x v="1"/>
    <x v="10"/>
    <n v="233"/>
    <x v="33"/>
    <s v="September 27, 2013 (United States)"/>
    <x v="5"/>
    <n v="94000"/>
    <s v="Cody Cameron"/>
    <s v="Erica Rivinoja"/>
    <s v="Bill Hader"/>
    <s v="United States"/>
    <n v="78000000"/>
    <n v="274325949"/>
    <n v="31595623.389520515"/>
    <n v="0.71566670858395531"/>
    <s v="Columbia Pictures"/>
    <n v="95"/>
  </r>
  <r>
    <s v="Jack the Giant Slayer"/>
    <x v="8"/>
    <x v="1"/>
    <n v="233"/>
    <x v="33"/>
    <s v="March 1, 2013 (United States)"/>
    <x v="19"/>
    <n v="134000"/>
    <s v="Bryan Singer"/>
    <s v="Darren Lemke"/>
    <s v="Nicholas Hoult"/>
    <s v="United Kingdom"/>
    <n v="195000000"/>
    <n v="197687603"/>
    <n v="22768764.952545725"/>
    <n v="1.3595202527697197E-2"/>
    <s v="New Line Cinema"/>
    <n v="114"/>
  </r>
  <r>
    <s v="Blue Ruin"/>
    <x v="0"/>
    <x v="6"/>
    <n v="233"/>
    <x v="33"/>
    <s v="July 9, 2014 (France)"/>
    <x v="12"/>
    <n v="69000"/>
    <s v="Jeremy Saulnier"/>
    <s v="Jeremy Saulnier"/>
    <s v="Macon Blair"/>
    <s v="United States"/>
    <n v="420000"/>
    <n v="993313"/>
    <n v="114405.30350963915"/>
    <n v="0.57717255286098135"/>
    <s v="The Lab of Madness"/>
    <n v="90"/>
  </r>
  <r>
    <s v="Epic"/>
    <x v="1"/>
    <x v="10"/>
    <n v="233"/>
    <x v="33"/>
    <s v="May 24, 2013 (United States)"/>
    <x v="17"/>
    <n v="101000"/>
    <s v="Chris Wedge"/>
    <s v="James V. Hart"/>
    <s v="Amanda Seyfried"/>
    <s v="United States"/>
    <n v="100000000"/>
    <n v="268426634"/>
    <n v="30916166.94117647"/>
    <n v="0.62745872676703163"/>
    <s v="Twentieth Century Fox Animation"/>
    <n v="102"/>
  </r>
  <r>
    <s v="Dark Skies"/>
    <x v="8"/>
    <x v="4"/>
    <n v="233"/>
    <x v="33"/>
    <s v="February 22, 2013 (United States)"/>
    <x v="21"/>
    <n v="73000"/>
    <s v="Scott Stewart"/>
    <s v="Scott Stewart"/>
    <s v="Keri Russell"/>
    <s v="United States"/>
    <n v="3500000"/>
    <n v="27858103"/>
    <n v="3208570.4394463669"/>
    <n v="0.87436330463707457"/>
    <s v="Alliance Films"/>
    <n v="97"/>
  </r>
  <r>
    <s v="Nebraska"/>
    <x v="0"/>
    <x v="1"/>
    <n v="233"/>
    <x v="33"/>
    <s v="January 24, 2014 (United States)"/>
    <x v="3"/>
    <n v="114000"/>
    <s v="Alexander Payne"/>
    <s v="Bob Nelson"/>
    <s v="Bruce Dern"/>
    <s v="United States"/>
    <n v="12000000"/>
    <n v="27682872"/>
    <n v="3188388.1245674738"/>
    <n v="0.56651896522875222"/>
    <s v="Paramount Vantage"/>
    <n v="115"/>
  </r>
  <r>
    <s v="The Kings of Summer"/>
    <x v="0"/>
    <x v="1"/>
    <n v="233"/>
    <x v="33"/>
    <s v="August 23, 2013 (United Kingdom)"/>
    <x v="12"/>
    <n v="79000"/>
    <s v="Jordan Vogt-Roberts"/>
    <s v="Chris Galletta"/>
    <s v="Nick Robinson"/>
    <s v="United States"/>
    <m/>
    <n v="1501595"/>
    <n v="172946.9278299555"/>
    <n v="1"/>
    <s v="Big Beach Films"/>
    <n v="95"/>
  </r>
  <r>
    <s v="Bhaag Milkha Bhaag"/>
    <x v="4"/>
    <x v="5"/>
    <n v="233"/>
    <x v="33"/>
    <s v="July 12, 2013 (United States)"/>
    <x v="7"/>
    <n v="63000"/>
    <s v="Rakeysh Omprakash Mehra"/>
    <s v="Prasoon Joshi"/>
    <s v="Farhan Akhtar"/>
    <s v="India"/>
    <m/>
    <n v="17551296"/>
    <n v="2021478.9757785466"/>
    <n v="1"/>
    <s v="Rakeysh Omprakash Mehra Pictures"/>
    <n v="186"/>
  </r>
  <r>
    <s v="Labor Day"/>
    <x v="8"/>
    <x v="0"/>
    <n v="233"/>
    <x v="33"/>
    <s v="January 31, 2014 (United States)"/>
    <x v="15"/>
    <n v="44000"/>
    <s v="Jason Reitman"/>
    <s v="Jason Reitman"/>
    <s v="Kate Winslet"/>
    <s v="United States"/>
    <n v="18000000"/>
    <n v="20275812"/>
    <n v="2335276.4191794363"/>
    <n v="0.11224270574219174"/>
    <s v="Indian Paintbrush"/>
    <n v="111"/>
  </r>
  <r>
    <s v="Trance"/>
    <x v="0"/>
    <x v="6"/>
    <n v="233"/>
    <x v="33"/>
    <s v="March 27, 2013 (United Kingdom)"/>
    <x v="15"/>
    <n v="111000"/>
    <s v="Danny Boyle"/>
    <s v="Joe Ahearne"/>
    <s v="James McAvoy"/>
    <s v="United Kingdom"/>
    <n v="20000000"/>
    <n v="24261569"/>
    <n v="2794337.9026198713"/>
    <n v="0.17565100591804264"/>
    <s v="PathÃ©"/>
    <n v="101"/>
  </r>
  <r>
    <s v="Broken City"/>
    <x v="0"/>
    <x v="2"/>
    <n v="233"/>
    <x v="33"/>
    <s v="January 18, 2013 (United States)"/>
    <x v="19"/>
    <n v="78000"/>
    <s v="Allen Hughes"/>
    <s v="Brian Tucker"/>
    <s v="Mark Wahlberg"/>
    <s v="United States"/>
    <n v="35000000"/>
    <n v="34737199"/>
    <n v="4000873.6366782007"/>
    <n v="-7.5654056045221145E-3"/>
    <s v="Emmett/Furla/Oasis Films (EFO Films)"/>
    <n v="109"/>
  </r>
  <r>
    <s v="The Zero Theorem"/>
    <x v="0"/>
    <x v="3"/>
    <n v="233"/>
    <x v="33"/>
    <s v="August 19, 2014 (United States)"/>
    <x v="10"/>
    <n v="46000"/>
    <s v="Terry Gilliam"/>
    <s v="Pat Rushin"/>
    <s v="Christoph Waltz"/>
    <s v="United Kingdom"/>
    <n v="8500000"/>
    <n v="1486506"/>
    <n v="171209.04498269895"/>
    <n v="-4.7181067550349614"/>
    <s v="Voltage Pictures"/>
    <n v="107"/>
  </r>
  <r>
    <s v="All Is Lost"/>
    <x v="8"/>
    <x v="2"/>
    <n v="233"/>
    <x v="33"/>
    <s v="October 25, 2013 (Canada)"/>
    <x v="15"/>
    <n v="78000"/>
    <s v="J.C. Chandor"/>
    <s v="J.C. Chandor"/>
    <s v="Robert Redford"/>
    <s v="United States"/>
    <n v="9000000"/>
    <n v="13627519"/>
    <n v="1569556.0687098368"/>
    <n v="0.3395716417639924"/>
    <s v="Roadside Attractions"/>
    <n v="106"/>
  </r>
  <r>
    <s v="Anna"/>
    <x v="0"/>
    <x v="0"/>
    <n v="233"/>
    <x v="33"/>
    <s v="January 24, 2014 (Spain)"/>
    <x v="16"/>
    <n v="22000"/>
    <s v="Jorge Dorado"/>
    <s v="Guy Holmes"/>
    <s v="Mark Strong"/>
    <s v="Spain"/>
    <n v="7000000"/>
    <n v="1257142"/>
    <n v="144791.93573900149"/>
    <n v="-4.5681856146720099"/>
    <s v="The Safran Company"/>
    <n v="99"/>
  </r>
  <r>
    <s v="Third Person"/>
    <x v="0"/>
    <x v="0"/>
    <n v="233"/>
    <x v="33"/>
    <s v="November 14, 2014 (United Kingdom)"/>
    <x v="21"/>
    <n v="27000"/>
    <s v="Paul Haggis"/>
    <s v="Paul Haggis"/>
    <s v="Liam Neeson"/>
    <s v="Belgium"/>
    <n v="28000000"/>
    <n v="2624761"/>
    <n v="302308.11319822044"/>
    <n v="-9.6676379297010282"/>
    <s v="Corsan"/>
    <n v="137"/>
  </r>
  <r>
    <s v="One Chance"/>
    <x v="8"/>
    <x v="5"/>
    <n v="233"/>
    <x v="33"/>
    <s v="October 25, 2013 (United Kingdom)"/>
    <x v="8"/>
    <n v="12000"/>
    <s v="David Frankel"/>
    <s v="Justin Zackham"/>
    <s v="James Corden"/>
    <s v="United Kingdom"/>
    <m/>
    <n v="10900434"/>
    <n v="1255462.7394957982"/>
    <n v="1"/>
    <s v="Relevant Entertainment"/>
    <n v="103"/>
  </r>
  <r>
    <s v="The Grandmaster"/>
    <x v="8"/>
    <x v="2"/>
    <n v="233"/>
    <x v="33"/>
    <s v="August 30, 2013 (United States)"/>
    <x v="14"/>
    <n v="32000"/>
    <s v="Kar-Wai Wong"/>
    <s v="Kar-Wai Wong"/>
    <s v="Tony Chiu-Wai Leung"/>
    <s v="Hong Kong"/>
    <n v="38600000"/>
    <n v="73906736"/>
    <n v="8512243.938704893"/>
    <n v="0.47772013636213079"/>
    <s v="Block 2 Pictures"/>
    <n v="130"/>
  </r>
  <r>
    <s v="The Incredible Burt Wonderstone"/>
    <x v="8"/>
    <x v="3"/>
    <n v="233"/>
    <x v="33"/>
    <s v="March 15, 2013 (United States)"/>
    <x v="23"/>
    <n v="71000"/>
    <s v="Don Scardino"/>
    <s v="Jonathan Goldstein"/>
    <s v="Steve Carell"/>
    <s v="United States"/>
    <n v="30000000"/>
    <n v="27437881"/>
    <n v="3160171.1680672267"/>
    <n v="-9.3378894674847515E-2"/>
    <s v="New Line Cinema"/>
    <n v="100"/>
  </r>
  <r>
    <s v="Austenland"/>
    <x v="8"/>
    <x v="3"/>
    <n v="233"/>
    <x v="33"/>
    <s v="September 27, 2013 (United Kingdom)"/>
    <x v="21"/>
    <n v="20000"/>
    <s v="Jerusha Hess"/>
    <s v="Jerusha Hess"/>
    <s v="Keri Russell"/>
    <s v="United Kingdom"/>
    <m/>
    <n v="2313509"/>
    <n v="266459.51408798812"/>
    <n v="1"/>
    <s v="Fickle Fish Films"/>
    <n v="97"/>
  </r>
  <r>
    <s v="The Big Wedding"/>
    <x v="0"/>
    <x v="3"/>
    <n v="233"/>
    <x v="33"/>
    <s v="April 26, 2013 (United States)"/>
    <x v="41"/>
    <n v="48000"/>
    <s v="Justin Zackham"/>
    <s v="Justin Zackham"/>
    <s v="Robert De Niro"/>
    <s v="United States"/>
    <n v="35000000"/>
    <n v="46522137"/>
    <n v="5358209.550667326"/>
    <n v="0.24766998558127284"/>
    <s v="Two Ton Films"/>
    <n v="89"/>
  </r>
  <r>
    <s v="Kill Your Darlings"/>
    <x v="0"/>
    <x v="5"/>
    <n v="233"/>
    <x v="33"/>
    <s v="September 19, 2013 (Croatia)"/>
    <x v="16"/>
    <n v="36000"/>
    <s v="John Krokidas"/>
    <s v="Austin Bunn"/>
    <s v="Daniel Radcliffe"/>
    <s v="United States"/>
    <m/>
    <n v="1877924"/>
    <n v="216290.80177953534"/>
    <n v="1"/>
    <s v="Killer Films"/>
    <n v="104"/>
  </r>
  <r>
    <s v="Snitch"/>
    <x v="8"/>
    <x v="2"/>
    <n v="233"/>
    <x v="33"/>
    <s v="February 22, 2013 (United States)"/>
    <x v="5"/>
    <n v="85000"/>
    <s v="Ric Roman Waugh"/>
    <s v="Justin Haythe"/>
    <s v="Dwayne Johnson"/>
    <s v="United States"/>
    <n v="15000000"/>
    <n v="57824674"/>
    <n v="6659984.6969846757"/>
    <n v="0.74059516530953551"/>
    <s v="Exclusive Media Group"/>
    <n v="112"/>
  </r>
  <r>
    <s v="The Smurfs 2"/>
    <x v="1"/>
    <x v="10"/>
    <n v="233"/>
    <x v="33"/>
    <s v="July 31, 2013 (United States)"/>
    <x v="11"/>
    <n v="39000"/>
    <s v="Raja Gosnell"/>
    <s v="J. David Stem"/>
    <s v="Neil Patrick Harris"/>
    <s v="United States"/>
    <n v="105000000"/>
    <n v="347545360"/>
    <n v="40028704.340088978"/>
    <n v="0.69788116290777125"/>
    <s v="Columbia Pictures"/>
    <n v="105"/>
  </r>
  <r>
    <s v="Last Vegas"/>
    <x v="8"/>
    <x v="3"/>
    <n v="233"/>
    <x v="33"/>
    <s v="November 1, 2013 (United States)"/>
    <x v="14"/>
    <n v="130000"/>
    <s v="Jon Turteltaub"/>
    <s v="Dan Fogelman"/>
    <s v="Robert De Niro"/>
    <s v="United States"/>
    <n v="28000000"/>
    <n v="134409025"/>
    <n v="15480624.233811172"/>
    <n v="0.79168065537265819"/>
    <s v="CBS Films"/>
    <n v="105"/>
  </r>
  <r>
    <s v="Fruitvale Station"/>
    <x v="0"/>
    <x v="5"/>
    <n v="233"/>
    <x v="33"/>
    <s v="July 26, 2013 (United States)"/>
    <x v="24"/>
    <n v="78000"/>
    <s v="Ryan Coogler"/>
    <s v="Ryan Coogler"/>
    <s v="Michael B. Jordan"/>
    <s v="United States"/>
    <n v="900000"/>
    <n v="17385830"/>
    <n v="2002421.3494809689"/>
    <n v="0.94823370526457462"/>
    <s v="Forest Whitaker's Significant Productions"/>
    <n v="85"/>
  </r>
  <r>
    <s v="Palo Alto"/>
    <x v="0"/>
    <x v="0"/>
    <n v="233"/>
    <x v="33"/>
    <s v="May 9, 2014 (United States)"/>
    <x v="19"/>
    <n v="28000"/>
    <s v="Gia Coppola"/>
    <s v="Gia Coppola"/>
    <s v="Emma Roberts"/>
    <s v="United States"/>
    <m/>
    <n v="919591"/>
    <n v="105914.33662876915"/>
    <n v="1"/>
    <s v="American Zoetrope"/>
    <n v="100"/>
  </r>
  <r>
    <s v="Bad Grandpa"/>
    <x v="0"/>
    <x v="3"/>
    <n v="233"/>
    <x v="33"/>
    <s v="October 25, 2013 (United States)"/>
    <x v="16"/>
    <n v="90000"/>
    <s v="Jeff Tremaine"/>
    <s v="Johnny Knoxville"/>
    <s v="Johnny Knoxville"/>
    <s v="United States"/>
    <n v="15000000"/>
    <n v="151826547"/>
    <n v="17486695.724666338"/>
    <n v="0.9012030485024467"/>
    <s v="Dickhouse Productions"/>
    <n v="92"/>
  </r>
  <r>
    <s v="Philomena"/>
    <x v="8"/>
    <x v="5"/>
    <n v="233"/>
    <x v="33"/>
    <s v="November 27, 2013 (United States)"/>
    <x v="37"/>
    <n v="96000"/>
    <s v="Stephen Frears"/>
    <s v="Steve Coogan"/>
    <s v="Judi Dench"/>
    <s v="United Kingdom"/>
    <n v="12000000"/>
    <n v="100129872"/>
    <n v="11532506.26594167"/>
    <n v="0.88015564426168447"/>
    <s v="The Weinstein Company"/>
    <n v="98"/>
  </r>
  <r>
    <s v="The Canyons"/>
    <x v="0"/>
    <x v="0"/>
    <n v="233"/>
    <x v="33"/>
    <s v="August 2, 2013 (United States)"/>
    <x v="51"/>
    <n v="11000"/>
    <s v="Paul Schrader"/>
    <s v="Bret Easton Ellis"/>
    <s v="Lindsay Lohan"/>
    <s v="United States"/>
    <n v="250000"/>
    <n v="270185"/>
    <n v="31118.687592684131"/>
    <n v="7.4708070396210011E-2"/>
    <s v="Prettybird"/>
    <n v="99"/>
  </r>
  <r>
    <s v="Jobs"/>
    <x v="8"/>
    <x v="5"/>
    <n v="233"/>
    <x v="33"/>
    <s v="August 16, 2013 (United States)"/>
    <x v="22"/>
    <n v="95000"/>
    <s v="Joshua Michael Stern"/>
    <s v="Matt Whiteley"/>
    <s v="Ashton Kutcher"/>
    <s v="United States"/>
    <n v="12000000"/>
    <n v="42128352"/>
    <n v="4852153.2456747405"/>
    <n v="0.71515619694784172"/>
    <s v="Open Road Films (II)"/>
    <n v="128"/>
  </r>
  <r>
    <s v="Europa Report"/>
    <x v="8"/>
    <x v="2"/>
    <n v="233"/>
    <x v="33"/>
    <s v="June 27, 2013 (United States)"/>
    <x v="5"/>
    <n v="68000"/>
    <s v="SebastiÃ¡n Cordero"/>
    <s v="Philip Gelatt"/>
    <s v="Sharlto Copley"/>
    <s v="United States"/>
    <m/>
    <n v="125687"/>
    <n v="14476.060800790905"/>
    <n v="1"/>
    <s v="Wayfare Entertainment"/>
    <n v="90"/>
  </r>
  <r>
    <s v="The Immigrant"/>
    <x v="0"/>
    <x v="0"/>
    <n v="233"/>
    <x v="33"/>
    <s v="May 23, 2014 (United States)"/>
    <x v="14"/>
    <n v="31000"/>
    <s v="James Gray"/>
    <s v="James Gray"/>
    <s v="Marion Cotillard"/>
    <s v="United States"/>
    <n v="16000000"/>
    <n v="5952884"/>
    <n v="685626.28373702418"/>
    <n v="-1.6877728509408212"/>
    <s v="Worldview Entertainment"/>
    <n v="120"/>
  </r>
  <r>
    <s v="I Give It a Year"/>
    <x v="0"/>
    <x v="3"/>
    <n v="233"/>
    <x v="33"/>
    <s v="February 8, 2013 (United Kingdom)"/>
    <x v="46"/>
    <n v="36000"/>
    <s v="Dan Mazer"/>
    <s v="Dan Mazer"/>
    <s v="Rose Byrne"/>
    <s v="United Kingdom"/>
    <m/>
    <n v="29128433"/>
    <n v="3354881.3094414235"/>
    <n v="1"/>
    <s v="StudioCanal"/>
    <n v="97"/>
  </r>
  <r>
    <s v="Starred Up"/>
    <x v="4"/>
    <x v="6"/>
    <n v="233"/>
    <x v="33"/>
    <s v="August 26, 2014 (United States)"/>
    <x v="34"/>
    <n v="44000"/>
    <s v="David Mackenzie"/>
    <s v="Jonathan Asser"/>
    <s v="Jack O'Connell"/>
    <s v="United Kingdom"/>
    <m/>
    <n v="3025189"/>
    <n v="348427.60108749382"/>
    <n v="1"/>
    <s v="Film4"/>
    <n v="106"/>
  </r>
  <r>
    <s v="21 &amp; Over"/>
    <x v="0"/>
    <x v="3"/>
    <n v="233"/>
    <x v="33"/>
    <s v="March 1, 2013 (United States)"/>
    <x v="1"/>
    <n v="73000"/>
    <s v="Jon Lucas"/>
    <s v="Jon Lucas"/>
    <s v="Miles Teller"/>
    <s v="United States"/>
    <n v="13000000"/>
    <n v="48065672"/>
    <n v="5535986.9382105786"/>
    <n v="0.72953670553071637"/>
    <s v="Relativity Media"/>
    <n v="93"/>
  </r>
  <r>
    <s v="The Inevitable Defeat of Mister &amp; Pete"/>
    <x v="0"/>
    <x v="0"/>
    <n v="233"/>
    <x v="33"/>
    <s v="January 25, 2013 (United States)"/>
    <x v="24"/>
    <n v="5300"/>
    <s v="George Tillman Jr."/>
    <s v="Michael Starrbury"/>
    <s v="Skylan Brooks"/>
    <s v="United States"/>
    <m/>
    <n v="506303"/>
    <n v="58313.692041522489"/>
    <n v="1"/>
    <s v="iDeal Partners Film Fund"/>
    <n v="108"/>
  </r>
  <r>
    <s v="Romeo and Juliet"/>
    <x v="8"/>
    <x v="0"/>
    <n v="233"/>
    <x v="33"/>
    <s v="2013 (United States)"/>
    <x v="1"/>
    <n v="11000"/>
    <s v="Carlo Carlei"/>
    <s v="Arthur Brooke"/>
    <s v="Hailee Steinfeld"/>
    <s v="United Kingdom"/>
    <m/>
    <n v="2966268"/>
    <n v="341641.34651507664"/>
    <n v="1"/>
    <s v="Amber Entertainment"/>
    <n v="118"/>
  </r>
  <r>
    <s v="Runner Runner"/>
    <x v="0"/>
    <x v="6"/>
    <n v="233"/>
    <x v="33"/>
    <s v="October 4, 2013 (United States)"/>
    <x v="41"/>
    <n v="61000"/>
    <s v="Brad Furman"/>
    <s v="Brian Koppelman"/>
    <s v="Ben Affleck"/>
    <s v="United States"/>
    <n v="30000000"/>
    <n v="62675095"/>
    <n v="7218634.2733564014"/>
    <n v="0.52134097283777547"/>
    <s v="New Regency Productions"/>
    <n v="88"/>
  </r>
  <r>
    <s v="A Haunted House"/>
    <x v="0"/>
    <x v="3"/>
    <n v="233"/>
    <x v="33"/>
    <s v="January 11, 2013 (United States)"/>
    <x v="18"/>
    <n v="45000"/>
    <s v="Michael Tiddes"/>
    <s v="Marlon Wayans"/>
    <s v="Marlon Wayans"/>
    <s v="United States"/>
    <n v="2500000"/>
    <n v="60159584"/>
    <n v="6928909.0815620366"/>
    <n v="0.95844386157989392"/>
    <s v="Open Road Films"/>
    <n v="86"/>
  </r>
  <r>
    <s v="The Tale of The Princess Kaguya"/>
    <x v="1"/>
    <x v="10"/>
    <n v="233"/>
    <x v="33"/>
    <s v="November 23, 2013 (Japan)"/>
    <x v="45"/>
    <n v="41000"/>
    <s v="Isao Takahata"/>
    <s v="Isao Takahata"/>
    <s v="ChloÃ« Grace Moretz"/>
    <s v="Japan"/>
    <m/>
    <n v="24706166"/>
    <n v="2845544.5763717252"/>
    <n v="1"/>
    <s v="Studio Ghibli"/>
    <n v="137"/>
  </r>
  <r>
    <s v="The Double"/>
    <x v="0"/>
    <x v="3"/>
    <n v="233"/>
    <x v="33"/>
    <s v="April 4, 2014 (United Kingdom)"/>
    <x v="16"/>
    <n v="48000"/>
    <s v="Richard Ayoade"/>
    <s v="Fyodor Dostoevsky"/>
    <s v="Jesse Eisenberg"/>
    <s v="United Kingdom"/>
    <m/>
    <n v="1662515"/>
    <n v="191480.96638655462"/>
    <n v="1"/>
    <s v="Alcove Entertainment"/>
    <n v="93"/>
  </r>
  <r>
    <s v="Yeh Jawaani Hai Deewani"/>
    <x v="4"/>
    <x v="0"/>
    <n v="233"/>
    <x v="33"/>
    <s v="May 31, 2013 (India)"/>
    <x v="13"/>
    <n v="40000"/>
    <s v="Ayan Mukherjee"/>
    <s v="Hussain Dalal"/>
    <s v="Ranbir Kapoor"/>
    <s v="India"/>
    <m/>
    <n v="30991781"/>
    <n v="3569493.3133959468"/>
    <n v="1"/>
    <s v="Dharma Productions"/>
    <n v="160"/>
  </r>
  <r>
    <s v="How I Live Now"/>
    <x v="0"/>
    <x v="2"/>
    <n v="233"/>
    <x v="33"/>
    <s v="October 4, 2013 (United Kingdom)"/>
    <x v="16"/>
    <n v="29000"/>
    <s v="Kevin Macdonald"/>
    <s v="Meg Rosoff"/>
    <s v="Saoirse Ronan"/>
    <s v="United Kingdom"/>
    <n v="8000000"/>
    <n v="925762"/>
    <n v="106625.08452792882"/>
    <n v="-7.6415298964528677"/>
    <s v="Film4"/>
    <n v="101"/>
  </r>
  <r>
    <s v="Upstream Color"/>
    <x v="4"/>
    <x v="0"/>
    <n v="233"/>
    <x v="33"/>
    <s v="August 30, 2013 (United Kingdom)"/>
    <x v="17"/>
    <n v="32000"/>
    <s v="Shane Carruth"/>
    <s v="Shane Carruth"/>
    <s v="Amy Seimetz"/>
    <s v="United States"/>
    <n v="50000"/>
    <n v="587174"/>
    <n v="67628.048442906569"/>
    <n v="0.91484636581320022"/>
    <s v="erbp"/>
    <n v="96"/>
  </r>
  <r>
    <s v="Parkland"/>
    <x v="8"/>
    <x v="0"/>
    <n v="233"/>
    <x v="33"/>
    <s v="October 2, 2013 (France)"/>
    <x v="5"/>
    <n v="15000"/>
    <s v="Peter Landesman"/>
    <s v="Peter Landesman"/>
    <s v="Zac Efron"/>
    <s v="United States"/>
    <n v="10000000"/>
    <n v="1412181"/>
    <n v="162648.62728620859"/>
    <n v="-6.0812452511399036"/>
    <s v="Exclusive Media Group"/>
    <n v="93"/>
  </r>
  <r>
    <s v="A Field in England"/>
    <x v="4"/>
    <x v="0"/>
    <n v="233"/>
    <x v="33"/>
    <s v="July 5, 2013 (United Kingdom)"/>
    <x v="21"/>
    <n v="12000"/>
    <s v="Ben Wheatley"/>
    <s v="Amy Jump"/>
    <s v="Julian Barratt"/>
    <s v="United Kingdom"/>
    <m/>
    <n v="97195"/>
    <n v="11194.480968858132"/>
    <n v="1"/>
    <s v="Film4"/>
    <n v="90"/>
  </r>
  <r>
    <s v="In Secret"/>
    <x v="0"/>
    <x v="6"/>
    <n v="233"/>
    <x v="33"/>
    <s v="April 3, 2014 (Singapore)"/>
    <x v="10"/>
    <n v="8000"/>
    <s v="Charlie Stratton"/>
    <s v="Ã‰mile Zola"/>
    <s v="Elizabeth Olsen"/>
    <s v="Serbia"/>
    <m/>
    <n v="652228"/>
    <n v="75120.674246169059"/>
    <n v="1"/>
    <s v="LD Entertainment"/>
    <n v="107"/>
  </r>
  <r>
    <s v="Paranoia"/>
    <x v="8"/>
    <x v="0"/>
    <n v="233"/>
    <x v="33"/>
    <s v="August 16, 2013 (United States)"/>
    <x v="46"/>
    <n v="36000"/>
    <s v="Robert Luketic"/>
    <s v="Jason Hall"/>
    <s v="Liam Hemsworth"/>
    <s v="United States"/>
    <n v="35000000"/>
    <n v="17056265"/>
    <n v="1964463.5417696489"/>
    <n v="-1.0520319073372746"/>
    <s v="Relativity Media"/>
    <n v="106"/>
  </r>
  <r>
    <s v="The Past"/>
    <x v="8"/>
    <x v="0"/>
    <n v="233"/>
    <x v="33"/>
    <s v="May 17, 2013 (France)"/>
    <x v="3"/>
    <n v="46000"/>
    <s v="Asghar Farhadi"/>
    <s v="Asghar Farhadi"/>
    <s v="BÃ©rÃ©nice Bejo"/>
    <s v="France"/>
    <n v="11000000"/>
    <n v="12673462"/>
    <n v="1459672.093919921"/>
    <n v="0.13204458260891933"/>
    <s v="Memento Films Production"/>
    <n v="130"/>
  </r>
  <r>
    <s v="Breathe In"/>
    <x v="0"/>
    <x v="0"/>
    <n v="233"/>
    <x v="33"/>
    <s v="July 19, 2013 (Ireland)"/>
    <x v="5"/>
    <n v="14000"/>
    <s v="Drake Doremus"/>
    <s v="Drake Doremus"/>
    <s v="Felicity Jones"/>
    <s v="United States"/>
    <m/>
    <n v="500207"/>
    <n v="57611.58230350964"/>
    <n v="1"/>
    <s v="Indian Paintbrush"/>
    <n v="98"/>
  </r>
  <r>
    <s v="V/H/S/2"/>
    <x v="0"/>
    <x v="4"/>
    <n v="233"/>
    <x v="33"/>
    <s v="June 6, 2013 (United States)"/>
    <x v="22"/>
    <n v="37000"/>
    <s v="Directors"/>
    <s v="Simon Barrett"/>
    <s v="Lawrence Michael Levine"/>
    <s v="United States"/>
    <m/>
    <n v="805574"/>
    <n v="92782.373702422148"/>
    <n v="1"/>
    <s v="The Collective Studios"/>
    <n v="96"/>
  </r>
  <r>
    <s v="Knights of Badassdom"/>
    <x v="0"/>
    <x v="2"/>
    <n v="233"/>
    <x v="33"/>
    <s v="April 11, 2014 (Australia)"/>
    <x v="41"/>
    <n v="20000"/>
    <s v="Joe Lynch"/>
    <s v="Kevin Dreyfuss"/>
    <s v="Ryan Kwanten"/>
    <s v="United States"/>
    <m/>
    <n v="123854"/>
    <n v="14264.944142362827"/>
    <n v="1"/>
    <s v="Bayview Films"/>
    <n v="86"/>
  </r>
  <r>
    <s v="The Congress"/>
    <x v="4"/>
    <x v="10"/>
    <n v="233"/>
    <x v="33"/>
    <s v="July 24, 2014 (United States)"/>
    <x v="16"/>
    <n v="18000"/>
    <s v="Ari Folman"/>
    <s v="Stanislaw Lem"/>
    <s v="Robin Wright"/>
    <s v="Israel"/>
    <m/>
    <n v="758754"/>
    <n v="87389.857637172521"/>
    <n v="1"/>
    <s v="Bridgit Folman Film Gang"/>
    <n v="122"/>
  </r>
  <r>
    <s v="The Fifth Estate"/>
    <x v="0"/>
    <x v="5"/>
    <n v="233"/>
    <x v="33"/>
    <s v="October 18, 2013 (United States)"/>
    <x v="19"/>
    <n v="40000"/>
    <s v="Bill Condon"/>
    <s v="Daniel Domscheit-Berg"/>
    <s v="Benedict Cumberbatch"/>
    <s v="United States"/>
    <n v="28000000"/>
    <n v="9058564"/>
    <n v="1043324.4745427583"/>
    <n v="-2.090997645984507"/>
    <s v="Dreamworks Pictures"/>
    <n v="128"/>
  </r>
  <r>
    <s v="Ida"/>
    <x v="8"/>
    <x v="0"/>
    <n v="233"/>
    <x v="33"/>
    <s v="October 25, 2013 (Poland)"/>
    <x v="34"/>
    <n v="55000"/>
    <s v="Pawel Pawlikowski"/>
    <s v="Pawel Pawlikowski"/>
    <s v="Agata Kulesza"/>
    <s v="Poland"/>
    <m/>
    <n v="11156836"/>
    <n v="1284993.9634206623"/>
    <n v="1"/>
    <s v="Opus Film"/>
    <n v="82"/>
  </r>
  <r>
    <s v="The Love Punch"/>
    <x v="8"/>
    <x v="3"/>
    <n v="233"/>
    <x v="33"/>
    <s v="May 23, 2014 (United States)"/>
    <x v="1"/>
    <n v="14000"/>
    <s v="Joel Hopkins"/>
    <s v="Joel Hopkins"/>
    <s v="Pierce Brosnan"/>
    <s v="France"/>
    <m/>
    <n v="8366493"/>
    <n v="963614.86356895696"/>
    <n v="1"/>
    <s v="Process Media"/>
    <n v="94"/>
  </r>
  <r>
    <s v="Tracks"/>
    <x v="8"/>
    <x v="1"/>
    <n v="233"/>
    <x v="33"/>
    <s v="March 6, 2014 (Australia)"/>
    <x v="13"/>
    <n v="29000"/>
    <s v="John Curran"/>
    <s v="Marion Nelson"/>
    <s v="Mia Wasikowska"/>
    <s v="Australia"/>
    <m/>
    <n v="5853509"/>
    <n v="674180.72021749872"/>
    <n v="1"/>
    <s v="See-Saw Films"/>
    <n v="112"/>
  </r>
  <r>
    <s v="Bad Words"/>
    <x v="0"/>
    <x v="3"/>
    <n v="233"/>
    <x v="33"/>
    <s v="March 28, 2014 (United States)"/>
    <x v="14"/>
    <n v="48000"/>
    <s v="Jason Bateman"/>
    <s v="Andrew Dodge"/>
    <s v="Jason Bateman"/>
    <s v="United States"/>
    <n v="10000000"/>
    <n v="7804337"/>
    <n v="898868.27533366287"/>
    <n v="-0.28133882480984612"/>
    <s v="Aggregate Films"/>
    <n v="89"/>
  </r>
  <r>
    <s v="In a World..."/>
    <x v="0"/>
    <x v="3"/>
    <n v="233"/>
    <x v="33"/>
    <s v="September 13, 2013 (United Kingdom)"/>
    <x v="17"/>
    <n v="31000"/>
    <s v="Lake Bell"/>
    <s v="Lake Bell"/>
    <s v="Lake Bell"/>
    <s v="United States"/>
    <m/>
    <n v="3114953"/>
    <n v="358766.21304992586"/>
    <n v="1"/>
    <s v="3311 Productions"/>
    <n v="93"/>
  </r>
  <r>
    <s v="Ain't Them Bodies Saints"/>
    <x v="0"/>
    <x v="6"/>
    <n v="233"/>
    <x v="33"/>
    <s v="August 16, 2013 (United States)"/>
    <x v="5"/>
    <n v="21000"/>
    <s v="David Lowery"/>
    <s v="David Lowery"/>
    <s v="Rooney Mara"/>
    <s v="United States"/>
    <m/>
    <n v="1031243"/>
    <n v="118773.9095402867"/>
    <n v="1"/>
    <s v="Sailor Bear"/>
    <n v="96"/>
  </r>
  <r>
    <s v="Man of Tai Chi"/>
    <x v="0"/>
    <x v="2"/>
    <n v="233"/>
    <x v="33"/>
    <s v="July 5, 2013 (China)"/>
    <x v="10"/>
    <n v="36000"/>
    <s v="Keanu Reeves"/>
    <s v="Michael G. Cooney"/>
    <s v="Tiger Hu Chen"/>
    <s v="United States"/>
    <n v="25000000"/>
    <n v="5464885"/>
    <n v="629420.7637172516"/>
    <n v="-3.5746616808953893"/>
    <s v="China Film Group Corporation (CFGC)"/>
    <n v="105"/>
  </r>
  <r>
    <s v="The East"/>
    <x v="8"/>
    <x v="6"/>
    <n v="233"/>
    <x v="33"/>
    <s v="June 28, 2013 (United Kingdom)"/>
    <x v="8"/>
    <n v="49000"/>
    <s v="Zal Batmanglij"/>
    <s v="Zal Batmanglij"/>
    <s v="Brit Marling"/>
    <s v="United Kingdom"/>
    <n v="6500000"/>
    <n v="2891812"/>
    <n v="333065.84083044983"/>
    <n v="-1.2477256474487277"/>
    <s v="Dune Entertainment"/>
    <n v="116"/>
  </r>
  <r>
    <s v="The Lunchbox"/>
    <x v="1"/>
    <x v="0"/>
    <n v="233"/>
    <x v="33"/>
    <s v="September 20, 2013 (India)"/>
    <x v="40"/>
    <n v="52000"/>
    <s v="Ritesh Batra"/>
    <s v="Ritesh Batra"/>
    <s v="Irrfan Khan"/>
    <s v="India"/>
    <n v="1000000"/>
    <n v="11621777"/>
    <n v="1338543.7671774591"/>
    <n v="0.91395463877856198"/>
    <s v="Sikhya Entertainment"/>
    <n v="104"/>
  </r>
  <r>
    <s v="New World"/>
    <x v="4"/>
    <x v="2"/>
    <n v="233"/>
    <x v="33"/>
    <s v="February 21, 2013 (South Korea)"/>
    <x v="37"/>
    <n v="21000"/>
    <s v="Park Hoon-jung"/>
    <s v="Park Hoon-jung"/>
    <s v="Jung-jae Lee"/>
    <s v="South Korea"/>
    <m/>
    <n v="31673928"/>
    <n v="3648059.9228868019"/>
    <n v="1"/>
    <s v="Sanai Pictures"/>
    <n v="135"/>
  </r>
  <r>
    <s v="Charlie Countryman"/>
    <x v="0"/>
    <x v="2"/>
    <n v="233"/>
    <x v="33"/>
    <s v="September 13, 2013 (Norway)"/>
    <x v="5"/>
    <n v="28000"/>
    <s v="Fredrik Bond"/>
    <s v="Matt Drake"/>
    <s v="Shia LaBeouf"/>
    <s v="United States"/>
    <m/>
    <n v="443990"/>
    <n v="51136.762234305483"/>
    <n v="1"/>
    <s v="Media Pro Pictures"/>
    <n v="103"/>
  </r>
  <r>
    <s v="Getaway"/>
    <x v="8"/>
    <x v="2"/>
    <n v="233"/>
    <x v="33"/>
    <s v="August 30, 2013 (United States)"/>
    <x v="44"/>
    <n v="23000"/>
    <s v="Courtney Solomon"/>
    <s v="Sean Finegan"/>
    <s v="Ethan Hawke"/>
    <s v="United States"/>
    <n v="18000000"/>
    <n v="11806432"/>
    <n v="1359811.4957983193"/>
    <n v="-0.52459269659114627"/>
    <s v="After Dark Films"/>
    <n v="90"/>
  </r>
  <r>
    <s v="Guardians of the Galaxy"/>
    <x v="8"/>
    <x v="2"/>
    <n v="236.7"/>
    <x v="34"/>
    <s v="August 1, 2014 (United States)"/>
    <x v="45"/>
    <n v="1100000"/>
    <s v="James Gunn"/>
    <s v="James Gunn"/>
    <s v="Chris Pratt"/>
    <s v="United States"/>
    <n v="170000000"/>
    <n v="773350147"/>
    <n v="90485407.708798811"/>
    <n v="0.78017719313887968"/>
    <s v="Marvel Studios"/>
    <n v="121"/>
  </r>
  <r>
    <s v="Interstellar"/>
    <x v="8"/>
    <x v="1"/>
    <n v="236.7"/>
    <x v="34"/>
    <s v="November 7, 2014 (United States)"/>
    <x v="60"/>
    <n v="1600000"/>
    <s v="Christopher Nolan"/>
    <s v="Jonathan Nolan"/>
    <s v="Matthew McConaughey"/>
    <s v="United States"/>
    <n v="165000000"/>
    <n v="701729206"/>
    <n v="82105438.981809184"/>
    <n v="0.76486656307133949"/>
    <s v="Paramount Pictures"/>
    <n v="169"/>
  </r>
  <r>
    <s v="John Wick"/>
    <x v="0"/>
    <x v="2"/>
    <n v="236.7"/>
    <x v="34"/>
    <s v="October 24, 2014 (United States)"/>
    <x v="34"/>
    <n v="565000"/>
    <s v="Chad Stahelski"/>
    <s v="Derek Kolstad"/>
    <s v="Keanu Reeves"/>
    <s v="United States"/>
    <n v="20000000"/>
    <n v="86081711"/>
    <n v="10071943.150617894"/>
    <n v="0.76766261070252195"/>
    <s v="Summit Entertainment"/>
    <n v="101"/>
  </r>
  <r>
    <s v="Edge of Tomorrow"/>
    <x v="8"/>
    <x v="2"/>
    <n v="236.7"/>
    <x v="34"/>
    <s v="June 6, 2014 (United States)"/>
    <x v="6"/>
    <n v="620000"/>
    <s v="Doug Liman"/>
    <s v="Christopher McQuarrie"/>
    <s v="Tom Cruise"/>
    <s v="United States"/>
    <n v="178000000"/>
    <n v="370541256"/>
    <n v="43354975.430153236"/>
    <n v="0.51962164234689157"/>
    <s v="Warner Bros."/>
    <n v="113"/>
  </r>
  <r>
    <s v="Gone Girl"/>
    <x v="0"/>
    <x v="0"/>
    <n v="236.7"/>
    <x v="34"/>
    <s v="October 3, 2014 (United States)"/>
    <x v="31"/>
    <n v="893000"/>
    <s v="David Fincher"/>
    <s v="Gillian Flynn"/>
    <s v="Ben Affleck"/>
    <s v="United States"/>
    <n v="61000000"/>
    <n v="369330363"/>
    <n v="43213295.562086008"/>
    <n v="0.83483621681004327"/>
    <s v="Twentieth Century Fox"/>
    <n v="149"/>
  </r>
  <r>
    <s v="Captain America: The Winter Soldier"/>
    <x v="8"/>
    <x v="2"/>
    <n v="236.7"/>
    <x v="34"/>
    <s v="April 4, 2014 (United States)"/>
    <x v="3"/>
    <n v="764000"/>
    <s v="Anthony Russo"/>
    <s v="Christopher Markus"/>
    <s v="Chris Evans"/>
    <s v="United States"/>
    <n v="170000000"/>
    <n v="714421503"/>
    <n v="83590494.19678694"/>
    <n v="0.76204523620000841"/>
    <s v="Marvel Entertainment"/>
    <n v="136"/>
  </r>
  <r>
    <s v="The Grand Budapest Hotel"/>
    <x v="0"/>
    <x v="1"/>
    <n v="236.7"/>
    <x v="34"/>
    <s v="March 28, 2014 (United States)"/>
    <x v="31"/>
    <n v="734000"/>
    <s v="Wes Anderson"/>
    <s v="Stefan Zweig"/>
    <s v="Ralph Fiennes"/>
    <s v="United States"/>
    <n v="25000000"/>
    <n v="172945750"/>
    <n v="20235422.157686602"/>
    <n v="0.85544599968487223"/>
    <s v="Fox Searchlight Pictures"/>
    <n v="99"/>
  </r>
  <r>
    <s v="Whiplash"/>
    <x v="0"/>
    <x v="0"/>
    <n v="236.7"/>
    <x v="34"/>
    <s v="October 15, 2014 (Philippines)"/>
    <x v="55"/>
    <n v="749000"/>
    <s v="Damien Chazelle"/>
    <s v="Damien Chazelle"/>
    <s v="Miles Teller"/>
    <s v="United States"/>
    <n v="3300000"/>
    <n v="49396747"/>
    <n v="5779639.1571428571"/>
    <n v="0.93319398137695175"/>
    <s v="Bold Films"/>
    <n v="106"/>
  </r>
  <r>
    <s v="Kingsman: The Secret Service"/>
    <x v="0"/>
    <x v="2"/>
    <n v="236.7"/>
    <x v="34"/>
    <s v="February 13, 2015 (United States)"/>
    <x v="3"/>
    <n v="607000"/>
    <s v="Matthew Vaughn"/>
    <s v="Jane Goldman"/>
    <s v="Colin Firth"/>
    <s v="United Kingdom"/>
    <n v="81000000"/>
    <n v="414351546"/>
    <n v="48480974.265051901"/>
    <n v="0.80451382218325307"/>
    <s v="Twentieth Century Fox"/>
    <n v="129"/>
  </r>
  <r>
    <s v="Ex Machina"/>
    <x v="0"/>
    <x v="0"/>
    <n v="236.7"/>
    <x v="34"/>
    <s v="April 24, 2015 (United States)"/>
    <x v="3"/>
    <n v="493000"/>
    <s v="Alex Garland"/>
    <s v="Alex Garland"/>
    <s v="Alicia Vikander"/>
    <s v="United Kingdom"/>
    <n v="15000000"/>
    <n v="36869414"/>
    <n v="4313885.4640632719"/>
    <n v="0.59315870873347754"/>
    <s v="A24"/>
    <n v="108"/>
  </r>
  <r>
    <s v="Divergent"/>
    <x v="8"/>
    <x v="2"/>
    <n v="236.7"/>
    <x v="34"/>
    <s v="March 21, 2014 (United States)"/>
    <x v="14"/>
    <n v="435000"/>
    <s v="Neil Burger"/>
    <s v="Evan Daugherty"/>
    <s v="Shailene Woodley"/>
    <s v="United States"/>
    <n v="85000000"/>
    <n v="288885818"/>
    <n v="33800925.912308447"/>
    <n v="0.70576610306290632"/>
    <s v="Summit Entertainment"/>
    <n v="139"/>
  </r>
  <r>
    <s v="Nightcrawler"/>
    <x v="0"/>
    <x v="6"/>
    <n v="236.7"/>
    <x v="34"/>
    <s v="October 31, 2014 (United States)"/>
    <x v="40"/>
    <n v="486000"/>
    <s v="Dan Gilroy"/>
    <s v="Dan Gilroy"/>
    <s v="Jake Gyllenhaal"/>
    <s v="United States"/>
    <n v="8500000"/>
    <n v="47398992"/>
    <n v="5545892.9344537808"/>
    <n v="0.8206712919127056"/>
    <s v="Bold Films"/>
    <n v="117"/>
  </r>
  <r>
    <s v="The Hobbit: The Battle of the Five Armies"/>
    <x v="8"/>
    <x v="1"/>
    <n v="236.7"/>
    <x v="34"/>
    <s v="December 17, 2014 (United States)"/>
    <x v="34"/>
    <n v="487000"/>
    <s v="Peter Jackson"/>
    <s v="Fran Walsh"/>
    <s v="Ian McKellen"/>
    <s v="New Zealand"/>
    <n v="250000000"/>
    <n v="962182865"/>
    <n v="112579675.80103806"/>
    <n v="0.74017412999762788"/>
    <s v="New Line Cinema"/>
    <n v="144"/>
  </r>
  <r>
    <s v="The Equalizer"/>
    <x v="0"/>
    <x v="2"/>
    <n v="236.7"/>
    <x v="34"/>
    <s v="September 26, 2014 (United States)"/>
    <x v="13"/>
    <n v="344000"/>
    <s v="Antoine Fuqua"/>
    <s v="Richard Wenk"/>
    <s v="Denzel Washington"/>
    <s v="United States"/>
    <n v="55000000"/>
    <n v="192330738"/>
    <n v="22503551.994364802"/>
    <n v="0.71403426944683179"/>
    <s v="Columbia Pictures"/>
    <n v="132"/>
  </r>
  <r>
    <s v="The Maze Runner"/>
    <x v="8"/>
    <x v="2"/>
    <n v="236.7"/>
    <x v="34"/>
    <s v="September 19, 2014 (United States)"/>
    <x v="8"/>
    <n v="431000"/>
    <s v="Wes Ball"/>
    <s v="Noah Oppenheim"/>
    <s v="Dylan O'Brien"/>
    <s v="United States"/>
    <n v="34000000"/>
    <n v="348319861"/>
    <n v="40754973.355758771"/>
    <n v="0.90238856922373423"/>
    <s v="Twentieth Century Fox"/>
    <n v="113"/>
  </r>
  <r>
    <s v="Lucy"/>
    <x v="0"/>
    <x v="2"/>
    <n v="236.7"/>
    <x v="34"/>
    <s v="July 25, 2014 (United States)"/>
    <x v="5"/>
    <n v="460000"/>
    <s v="Luc Besson"/>
    <s v="Luc Besson"/>
    <s v="Scarlett Johansson"/>
    <s v="France"/>
    <n v="40000000"/>
    <n v="458863600"/>
    <n v="53689082.609985165"/>
    <n v="0.91282812583085693"/>
    <s v="EuropaCorp"/>
    <n v="89"/>
  </r>
  <r>
    <s v="Chef"/>
    <x v="0"/>
    <x v="1"/>
    <n v="236.7"/>
    <x v="34"/>
    <s v="May 30, 2014 (United States)"/>
    <x v="4"/>
    <n v="202000"/>
    <s v="Jon Favreau"/>
    <s v="Jon Favreau"/>
    <s v="Jon Favreau"/>
    <s v="United States"/>
    <n v="11000000"/>
    <n v="48428048"/>
    <n v="5666297.0645575877"/>
    <n v="0.77285890193220264"/>
    <s v="Aldamisa Entertainment"/>
    <n v="114"/>
  </r>
  <r>
    <s v="What We Do in the Shadows"/>
    <x v="0"/>
    <x v="3"/>
    <n v="236.7"/>
    <x v="34"/>
    <s v="February 13, 2015 (United States)"/>
    <x v="3"/>
    <n v="164000"/>
    <s v="Jemaine Clement"/>
    <s v="Jemaine Clement"/>
    <s v="Jemaine Clement"/>
    <s v="New Zealand"/>
    <n v="1600000"/>
    <n v="7253160"/>
    <n v="848651.98813643097"/>
    <n v="0.77940649316987354"/>
    <s v="Unison Films"/>
    <n v="86"/>
  </r>
  <r>
    <s v="The Imitation Game"/>
    <x v="8"/>
    <x v="5"/>
    <n v="236.7"/>
    <x v="34"/>
    <s v="December 25, 2014 (United States)"/>
    <x v="45"/>
    <n v="707000"/>
    <s v="Morten Tyldum"/>
    <s v="Graham Moore"/>
    <s v="Benedict Cumberbatch"/>
    <s v="United Kingdom"/>
    <n v="14000000"/>
    <n v="233555708"/>
    <n v="27327056.887592681"/>
    <n v="0.94005712761256943"/>
    <s v="Black Bear Pictures"/>
    <n v="114"/>
  </r>
  <r>
    <s v="Fury"/>
    <x v="0"/>
    <x v="2"/>
    <n v="236.7"/>
    <x v="34"/>
    <s v="October 17, 2014 (United States)"/>
    <x v="37"/>
    <n v="442000"/>
    <s v="David Ayer"/>
    <s v="David Ayer"/>
    <s v="Brad Pitt"/>
    <s v="United States"/>
    <n v="68000000"/>
    <n v="211822697"/>
    <n v="24784197.913939692"/>
    <n v="0.67897680011127415"/>
    <s v="Columbia Pictures"/>
    <n v="134"/>
  </r>
  <r>
    <s v="X-Men: Days of Future Past"/>
    <x v="8"/>
    <x v="2"/>
    <n v="236.7"/>
    <x v="34"/>
    <s v="May 23, 2014 (United States)"/>
    <x v="6"/>
    <n v="673000"/>
    <s v="Bryan Singer"/>
    <s v="Simon Kinberg"/>
    <s v="Patrick Stewart"/>
    <s v="United States"/>
    <n v="200000000"/>
    <n v="746045700"/>
    <n v="87290665.936727628"/>
    <n v="0.73191990785551075"/>
    <s v="Twentieth Century Fox"/>
    <n v="132"/>
  </r>
  <r>
    <s v="Predestination"/>
    <x v="0"/>
    <x v="2"/>
    <n v="236.7"/>
    <x v="34"/>
    <s v="January 9, 2015 (United States)"/>
    <x v="24"/>
    <n v="262000"/>
    <s v="Michael Spierig"/>
    <s v="Michael Spierig"/>
    <s v="Ethan Hawke"/>
    <s v="Australia"/>
    <n v="5100000"/>
    <n v="4942449"/>
    <n v="578288.52115669788"/>
    <n v="-3.1877111933780199E-2"/>
    <s v="Screen Australia"/>
    <n v="97"/>
  </r>
  <r>
    <s v="The Purge: Anarchy"/>
    <x v="0"/>
    <x v="2"/>
    <n v="236.7"/>
    <x v="34"/>
    <s v="July 18, 2014 (United States)"/>
    <x v="5"/>
    <n v="143000"/>
    <s v="James DeMonaco"/>
    <s v="James DeMonaco"/>
    <s v="Frank Grillo"/>
    <s v="United States"/>
    <n v="9000000"/>
    <n v="111928365"/>
    <n v="13096116.656203657"/>
    <n v="0.91959142796376947"/>
    <s v="Universal Pictures"/>
    <n v="103"/>
  </r>
  <r>
    <s v="Birdman or (The Unexpected Virtue of Ignorance)"/>
    <x v="0"/>
    <x v="3"/>
    <n v="236.7"/>
    <x v="34"/>
    <s v="November 14, 2014 (United States)"/>
    <x v="3"/>
    <n v="594000"/>
    <s v="Alejandro G. IÃ±Ã¡rritu"/>
    <s v="Alejandro G. IÃ±Ã¡rritu"/>
    <s v="Michael Keaton"/>
    <s v="United States"/>
    <n v="18000000"/>
    <n v="103215094"/>
    <n v="12076625.1852694"/>
    <n v="0.82560690202927101"/>
    <s v="New Regency Productions"/>
    <n v="119"/>
  </r>
  <r>
    <s v="It Follows"/>
    <x v="0"/>
    <x v="4"/>
    <n v="236.7"/>
    <x v="34"/>
    <s v="March 13, 2015 (United States)"/>
    <x v="8"/>
    <n v="217000"/>
    <s v="David Robert Mitchell"/>
    <s v="David Robert Mitchell"/>
    <s v="Maika Monroe"/>
    <s v="United States"/>
    <n v="1000000"/>
    <n v="21947454"/>
    <n v="2567949.7586752349"/>
    <n v="0.95443662850369793"/>
    <s v="Northern Lights Films"/>
    <n v="100"/>
  </r>
  <r>
    <s v="Blended"/>
    <x v="8"/>
    <x v="3"/>
    <n v="236.7"/>
    <x v="34"/>
    <s v="May 23, 2014 (United States)"/>
    <x v="16"/>
    <n v="124000"/>
    <s v="Frank Coraci"/>
    <s v="Ivan Menchell"/>
    <s v="Adam Sandler"/>
    <s v="United States"/>
    <n v="40000000"/>
    <n v="127994610"/>
    <n v="14975938.797330696"/>
    <n v="0.68748684026616436"/>
    <s v="Gulfstream Pictures"/>
    <n v="117"/>
  </r>
  <r>
    <s v="Hercules"/>
    <x v="8"/>
    <x v="2"/>
    <n v="236.7"/>
    <x v="34"/>
    <s v="July 25, 2014 (United States)"/>
    <x v="22"/>
    <n v="149000"/>
    <s v="Brett Ratner"/>
    <s v="Ryan J. Condal"/>
    <s v="Dwayne Johnson"/>
    <s v="United States"/>
    <n v="100000000"/>
    <n v="244819862"/>
    <n v="28645013.017993078"/>
    <n v="0.59153640892093962"/>
    <s v="Paramount Pictures"/>
    <n v="98"/>
  </r>
  <r>
    <s v="The Judge"/>
    <x v="0"/>
    <x v="6"/>
    <n v="236.7"/>
    <x v="34"/>
    <s v="October 10, 2014 (United States)"/>
    <x v="34"/>
    <n v="183000"/>
    <s v="David Dobkin"/>
    <s v="Nick Schenk"/>
    <s v="Robert Downey Jr."/>
    <s v="United States"/>
    <n v="50000000"/>
    <n v="84419388"/>
    <n v="9877443.9642115664"/>
    <n v="0.4077189945987289"/>
    <s v="Warner Bros."/>
    <n v="141"/>
  </r>
  <r>
    <s v="Annie"/>
    <x v="1"/>
    <x v="3"/>
    <n v="236.7"/>
    <x v="34"/>
    <s v="December 19, 2014 (United States)"/>
    <x v="11"/>
    <n v="35000"/>
    <s v="Will Gluck"/>
    <s v="Will Gluck"/>
    <s v="QuvenzhanÃ© Wallis"/>
    <s v="United States"/>
    <n v="65000000"/>
    <n v="136853506"/>
    <n v="16012469.041127037"/>
    <n v="0.52503957041480542"/>
    <s v="Marcy Media"/>
    <n v="118"/>
  </r>
  <r>
    <s v="Godzilla"/>
    <x v="8"/>
    <x v="2"/>
    <n v="236.7"/>
    <x v="34"/>
    <s v="May 16, 2014 (United States)"/>
    <x v="5"/>
    <n v="394000"/>
    <s v="Gareth Edwards"/>
    <s v="IshirÃ´ Honda"/>
    <s v="Aaron Taylor-Johnson"/>
    <s v="United States"/>
    <n v="160000000"/>
    <n v="524976069"/>
    <n v="61424535.606673256"/>
    <n v="0.69522420268646568"/>
    <s v="Warner Bros."/>
    <n v="123"/>
  </r>
  <r>
    <s v="The Giver"/>
    <x v="8"/>
    <x v="0"/>
    <n v="236.7"/>
    <x v="34"/>
    <s v="August 15, 2014 (United States)"/>
    <x v="16"/>
    <n v="114000"/>
    <s v="Phillip Noyce"/>
    <s v="Michael Mitnick"/>
    <s v="Brenton Thwaites"/>
    <s v="United States"/>
    <n v="25000000"/>
    <n v="66980456"/>
    <n v="7837011.3372219475"/>
    <n v="0.62675679604211709"/>
    <s v="Tonik Productions"/>
    <n v="97"/>
  </r>
  <r>
    <s v="300: Rise of an Empire"/>
    <x v="0"/>
    <x v="2"/>
    <n v="236.7"/>
    <x v="34"/>
    <s v="March 7, 2014 (United States)"/>
    <x v="19"/>
    <n v="286000"/>
    <s v="Noam Murro"/>
    <s v="Zack Snyder"/>
    <s v="Sullivan Stapleton"/>
    <s v="United States"/>
    <n v="110000000"/>
    <n v="337580051"/>
    <n v="39498367.806080073"/>
    <n v="0.67415136150921429"/>
    <s v="Warner Bros."/>
    <n v="102"/>
  </r>
  <r>
    <s v="American Sniper"/>
    <x v="0"/>
    <x v="2"/>
    <n v="236.7"/>
    <x v="34"/>
    <s v="January 16, 2015 (United States)"/>
    <x v="4"/>
    <n v="451000"/>
    <s v="Clint Eastwood"/>
    <s v="Jason Hall"/>
    <s v="Bradley Cooper"/>
    <s v="United States"/>
    <n v="58800000"/>
    <n v="547426372"/>
    <n v="64051320.93544241"/>
    <n v="0.89258829496069658"/>
    <s v="Warner Bros."/>
    <n v="133"/>
  </r>
  <r>
    <s v="Love, Rosie"/>
    <x v="0"/>
    <x v="3"/>
    <n v="236.7"/>
    <x v="34"/>
    <s v="October 22, 2014 (United Kingdom)"/>
    <x v="13"/>
    <n v="127000"/>
    <s v="Christian Ditter"/>
    <s v="Juliette Towhidi"/>
    <s v="Lily Collins"/>
    <s v="Germany"/>
    <m/>
    <n v="25574387"/>
    <n v="2992317.0553138899"/>
    <n v="1"/>
    <s v="Canyon Creek Films"/>
    <n v="102"/>
  </r>
  <r>
    <s v="Big Hero 6"/>
    <x v="1"/>
    <x v="10"/>
    <n v="236.7"/>
    <x v="34"/>
    <s v="November 7, 2014 (United States)"/>
    <x v="40"/>
    <n v="423000"/>
    <s v="Don Hall"/>
    <s v="Jordan Roberts"/>
    <s v="Ryan Potter"/>
    <s v="United States"/>
    <n v="165000000"/>
    <n v="657869686"/>
    <n v="76973680.017894208"/>
    <n v="0.74919044985453243"/>
    <s v="FortyFour Studios"/>
    <n v="102"/>
  </r>
  <r>
    <s v="The Amazing Spider-Man 2"/>
    <x v="8"/>
    <x v="2"/>
    <n v="236.7"/>
    <x v="34"/>
    <s v="May 2, 2014 (United States)"/>
    <x v="14"/>
    <n v="427000"/>
    <s v="Marc Webb"/>
    <s v="Alex Kurtzman"/>
    <s v="Andrew Garfield"/>
    <s v="United States"/>
    <n v="200000000"/>
    <n v="708982323"/>
    <n v="82954085.93875432"/>
    <n v="0.71790551962746185"/>
    <s v="Marvel Enterprises"/>
    <n v="142"/>
  </r>
  <r>
    <s v="Maleficent"/>
    <x v="1"/>
    <x v="2"/>
    <n v="236.7"/>
    <x v="34"/>
    <s v="May 30, 2014 (United States)"/>
    <x v="9"/>
    <n v="353000"/>
    <s v="Robert Stromberg"/>
    <s v="Linda Woolverton"/>
    <s v="Angelina Jolie"/>
    <s v="United States"/>
    <n v="180000000"/>
    <n v="758411779"/>
    <n v="88737552.194414228"/>
    <n v="0.76266191403654349"/>
    <s v="Jolie Pas"/>
    <n v="97"/>
  </r>
  <r>
    <s v="Into the Woods"/>
    <x v="1"/>
    <x v="1"/>
    <n v="236.7"/>
    <x v="34"/>
    <s v="December 25, 2014 (United States)"/>
    <x v="23"/>
    <n v="135000"/>
    <s v="Rob Marshall"/>
    <s v="James Lapine"/>
    <s v="Anna Kendrick"/>
    <s v="United States"/>
    <n v="50000000"/>
    <n v="212902372"/>
    <n v="24910524.692239247"/>
    <n v="0.76515057333414771"/>
    <s v="BBL Motion Picture Studios"/>
    <n v="125"/>
  </r>
  <r>
    <s v="Unbroken"/>
    <x v="8"/>
    <x v="2"/>
    <n v="236.7"/>
    <x v="34"/>
    <s v="December 25, 2014 (United States)"/>
    <x v="13"/>
    <n v="155000"/>
    <s v="Angelina Jolie"/>
    <s v="Joel Coen"/>
    <s v="Jack O'Connell"/>
    <s v="United States"/>
    <n v="65000000"/>
    <n v="161459297"/>
    <n v="18891456.055313889"/>
    <n v="0.59742175763344241"/>
    <s v="3 Arts Entertainment"/>
    <n v="137"/>
  </r>
  <r>
    <s v="The Lego Movie"/>
    <x v="1"/>
    <x v="10"/>
    <n v="236.7"/>
    <x v="34"/>
    <s v="February 7, 2014 (United States)"/>
    <x v="3"/>
    <n v="331000"/>
    <s v="Christopher Miller"/>
    <s v="Phil Lord"/>
    <s v="Chris Pratt"/>
    <s v="United States"/>
    <n v="60000000"/>
    <n v="468060692"/>
    <n v="54765183.290360846"/>
    <n v="0.87181149576217776"/>
    <s v="Warner Bros."/>
    <n v="100"/>
  </r>
  <r>
    <s v="The Hunger Games: Mockingjay - Part 1"/>
    <x v="8"/>
    <x v="2"/>
    <n v="236.7"/>
    <x v="34"/>
    <s v="November 21, 2014 (United States)"/>
    <x v="14"/>
    <n v="424000"/>
    <s v="Francis Lawrence"/>
    <s v="Peter Craig"/>
    <s v="Jennifer Lawrence"/>
    <s v="United States"/>
    <n v="125000000"/>
    <n v="755356711"/>
    <n v="88380095.646910518"/>
    <n v="0.8345152718183767"/>
    <s v="Lionsgate"/>
    <n v="123"/>
  </r>
  <r>
    <s v="Tusk"/>
    <x v="0"/>
    <x v="3"/>
    <n v="236.7"/>
    <x v="34"/>
    <s v="September 19, 2014 (United States)"/>
    <x v="11"/>
    <n v="48000"/>
    <s v="Kevin Smith"/>
    <s v="Kevin Smith"/>
    <s v="Justin Long"/>
    <s v="Canada"/>
    <n v="3000000"/>
    <n v="1882074"/>
    <n v="220211.03104300544"/>
    <n v="-0.59398620883132114"/>
    <s v="SModcast Pictures"/>
    <n v="102"/>
  </r>
  <r>
    <s v="Night at the Museum: Secret of the Tomb"/>
    <x v="1"/>
    <x v="1"/>
    <n v="236.7"/>
    <x v="34"/>
    <s v="December 19, 2014 (United States)"/>
    <x v="19"/>
    <n v="111000"/>
    <s v="Shawn Levy"/>
    <s v="David Guion"/>
    <s v="Ben Stiller"/>
    <s v="United Kingdom"/>
    <n v="127000000"/>
    <n v="363204635"/>
    <n v="42496558.133712307"/>
    <n v="0.65033485874980645"/>
    <s v="Twentieth Century Fox"/>
    <n v="98"/>
  </r>
  <r>
    <s v="The Fault in Our Stars"/>
    <x v="8"/>
    <x v="0"/>
    <n v="236.7"/>
    <x v="34"/>
    <s v="June 6, 2014 (United States)"/>
    <x v="3"/>
    <n v="352000"/>
    <s v="Josh Boone"/>
    <s v="Scott Neustadter"/>
    <s v="Shailene Woodley"/>
    <s v="United States"/>
    <n v="12000000"/>
    <n v="307166834"/>
    <n v="35939886.113593668"/>
    <n v="0.96093328226966068"/>
    <s v="Fox 2000 Pictures"/>
    <n v="126"/>
  </r>
  <r>
    <s v="As Above, So Below"/>
    <x v="0"/>
    <x v="4"/>
    <n v="236.7"/>
    <x v="34"/>
    <s v="August 29, 2014 (United States)"/>
    <x v="19"/>
    <n v="83000"/>
    <s v="John Erick Dowdle"/>
    <s v="John Erick Dowdle"/>
    <s v="Perdita Weeks"/>
    <s v="United States"/>
    <n v="5000000"/>
    <n v="41898409"/>
    <n v="4902300.2522491347"/>
    <n v="0.88066372639591162"/>
    <s v="Legendary Entertainment"/>
    <n v="93"/>
  </r>
  <r>
    <s v="Annabelle"/>
    <x v="0"/>
    <x v="4"/>
    <n v="236.7"/>
    <x v="34"/>
    <s v="October 3, 2014 (United States)"/>
    <x v="20"/>
    <n v="147000"/>
    <s v="John R. Leonetti"/>
    <s v="Gary Dauberman"/>
    <s v="Ward Horton"/>
    <s v="United States"/>
    <n v="6500000"/>
    <n v="257579282"/>
    <n v="30137921.922590211"/>
    <n v="0.97476505117364209"/>
    <s v="New Line Cinema"/>
    <n v="99"/>
  </r>
  <r>
    <s v="Boyhood"/>
    <x v="0"/>
    <x v="0"/>
    <n v="236.7"/>
    <x v="34"/>
    <s v="August 15, 2014 (United States)"/>
    <x v="6"/>
    <n v="341000"/>
    <s v="Richard Linklater"/>
    <s v="Richard Linklater"/>
    <s v="Ellar Coltrane"/>
    <s v="United States"/>
    <n v="4000000"/>
    <n v="48137666"/>
    <n v="5632321.0786950067"/>
    <n v="0.91690498662731179"/>
    <s v="IFC Productions"/>
    <n v="165"/>
  </r>
  <r>
    <s v="The Theory of Everything"/>
    <x v="8"/>
    <x v="5"/>
    <n v="236.7"/>
    <x v="34"/>
    <s v="November 26, 2014 (United States)"/>
    <x v="3"/>
    <n v="417000"/>
    <s v="James Marsh"/>
    <s v="Anthony McCarten"/>
    <s v="Eddie Redmayne"/>
    <s v="United Kingdom"/>
    <n v="15000000"/>
    <n v="123726688"/>
    <n v="14476572.93603559"/>
    <n v="0.87876504057071336"/>
    <s v="Working Title Films"/>
    <n v="123"/>
  </r>
  <r>
    <s v="The Expendables 3"/>
    <x v="8"/>
    <x v="2"/>
    <n v="236.7"/>
    <x v="34"/>
    <s v="August 15, 2014 (United States)"/>
    <x v="10"/>
    <n v="173000"/>
    <s v="Patrick Hughes"/>
    <s v="Sylvester Stallone"/>
    <s v="Sylvester Stallone"/>
    <s v="France"/>
    <n v="80000000"/>
    <n v="214657577"/>
    <n v="25115891.485862579"/>
    <n v="0.62731341181588018"/>
    <s v="Lionsgate"/>
    <n v="126"/>
  </r>
  <r>
    <s v="The Interview"/>
    <x v="0"/>
    <x v="2"/>
    <n v="236.7"/>
    <x v="34"/>
    <s v="December 24, 2014 (United States)"/>
    <x v="16"/>
    <n v="313000"/>
    <s v="Evan Goldberg"/>
    <s v="Dan Sterling"/>
    <s v="James Franco"/>
    <s v="United States"/>
    <n v="44000000"/>
    <n v="11782625"/>
    <n v="1378619.5439940682"/>
    <n v="-2.7343121757672844"/>
    <s v="Columbia Pictures"/>
    <n v="112"/>
  </r>
  <r>
    <s v="The Drop"/>
    <x v="0"/>
    <x v="6"/>
    <n v="236.7"/>
    <x v="34"/>
    <s v="September 12, 2014 (United States)"/>
    <x v="12"/>
    <n v="146000"/>
    <s v="MichaÃ«l R. Roskam"/>
    <s v="Dennis Lehane"/>
    <s v="Tom Hardy"/>
    <s v="United States"/>
    <n v="12600000"/>
    <n v="18658381"/>
    <n v="2183113.5851211073"/>
    <n v="0.32470025132405644"/>
    <s v="Big Screen Productions"/>
    <n v="106"/>
  </r>
  <r>
    <s v="Transformers: Age of Extinction"/>
    <x v="8"/>
    <x v="2"/>
    <n v="236.7"/>
    <x v="34"/>
    <s v="June 27, 2014 (United States)"/>
    <x v="41"/>
    <n v="302000"/>
    <s v="Michael Bay"/>
    <s v="Ehren Kruger"/>
    <s v="Mark Wahlberg"/>
    <s v="United States"/>
    <n v="210000000"/>
    <n v="1104054072"/>
    <n v="129179238.18210578"/>
    <n v="0.80979192475638095"/>
    <s v="Paramount Pictures"/>
    <n v="165"/>
  </r>
  <r>
    <s v="Inherent Vice"/>
    <x v="0"/>
    <x v="3"/>
    <n v="236.7"/>
    <x v="34"/>
    <s v="January 9, 2015 (United States)"/>
    <x v="17"/>
    <n v="97000"/>
    <s v="Paul Thomas Anderson"/>
    <s v="Paul Thomas Anderson"/>
    <s v="Joaquin Phoenix"/>
    <s v="United States"/>
    <n v="20000000"/>
    <n v="14710975"/>
    <n v="1721249.5217498762"/>
    <n v="-0.35952919503975772"/>
    <s v="Ghoulardi Film Company"/>
    <n v="148"/>
  </r>
  <r>
    <s v="Neighbors"/>
    <x v="0"/>
    <x v="3"/>
    <n v="236.7"/>
    <x v="34"/>
    <s v="May 9, 2014 (United States)"/>
    <x v="21"/>
    <n v="294000"/>
    <s v="Nicholas Stoller"/>
    <s v="Andrew Jay Cohen"/>
    <s v="Seth Rogen"/>
    <s v="United States"/>
    <n v="18000000"/>
    <n v="270665134"/>
    <n v="31669024.823430546"/>
    <n v="0.93349716036938835"/>
    <s v="Good Universe"/>
    <n v="97"/>
  </r>
  <r>
    <s v="The Babadook"/>
    <x v="4"/>
    <x v="0"/>
    <n v="236.7"/>
    <x v="34"/>
    <s v="November 28, 2014 (United States)"/>
    <x v="8"/>
    <n v="203000"/>
    <s v="Jennifer Kent"/>
    <s v="Jennifer Kent"/>
    <s v="Essie Davis"/>
    <s v="Australia"/>
    <n v="2000000"/>
    <n v="10312540"/>
    <n v="1206613.0588235294"/>
    <n v="0.80606135830745873"/>
    <s v="Screen Australia"/>
    <n v="94"/>
  </r>
  <r>
    <s v="Sex Tape"/>
    <x v="0"/>
    <x v="3"/>
    <n v="236.7"/>
    <x v="34"/>
    <s v="July 18, 2014 (United States)"/>
    <x v="27"/>
    <n v="109000"/>
    <s v="Jake Kasdan"/>
    <s v="Kate Angelo"/>
    <s v="Jason Segel"/>
    <s v="United States"/>
    <n v="40000000"/>
    <n v="126069509"/>
    <n v="14750693.415867522"/>
    <n v="0.68271471573669729"/>
    <s v="Columbia Pictures"/>
    <n v="94"/>
  </r>
  <r>
    <s v="The Other Woman"/>
    <x v="8"/>
    <x v="3"/>
    <n v="236.7"/>
    <x v="34"/>
    <s v="April 25, 2014 (United States)"/>
    <x v="22"/>
    <n v="133000"/>
    <s v="Nick Cassavetes"/>
    <s v="Melissa K. Stack"/>
    <s v="Cameron Diaz"/>
    <s v="United States"/>
    <n v="40000000"/>
    <n v="196710396"/>
    <n v="23015991.464755312"/>
    <n v="0.79665538368394118"/>
    <s v="Twentieth Century Fox"/>
    <n v="109"/>
  </r>
  <r>
    <s v="Wild Tales"/>
    <x v="0"/>
    <x v="3"/>
    <n v="236.7"/>
    <x v="34"/>
    <s v="August 21, 2014 (Argentina)"/>
    <x v="31"/>
    <n v="184000"/>
    <s v="DamiÃ¡n Szifron"/>
    <s v="GermÃ¡n Servidio"/>
    <s v="DarÃ­o Grandinetti"/>
    <s v="Argentina"/>
    <n v="3300000"/>
    <n v="30642704"/>
    <n v="3585332.6924369745"/>
    <n v="0.89230715409449501"/>
    <s v="Kramer &amp; Sigman Films"/>
    <n v="122"/>
  </r>
  <r>
    <s v="Wild"/>
    <x v="0"/>
    <x v="1"/>
    <n v="236.7"/>
    <x v="34"/>
    <s v="December 19, 2014 (United States)"/>
    <x v="12"/>
    <n v="123000"/>
    <s v="Jean-Marc VallÃ©e"/>
    <s v="Nick Hornby"/>
    <s v="Reese Witherspoon"/>
    <s v="United States"/>
    <n v="15000000"/>
    <n v="52501541"/>
    <n v="6142913.8678695001"/>
    <n v="0.71429410043411867"/>
    <s v="Bob Industries"/>
    <n v="115"/>
  </r>
  <r>
    <s v="Foxcatcher"/>
    <x v="0"/>
    <x v="5"/>
    <n v="236.7"/>
    <x v="34"/>
    <s v="January 16, 2015 (United States)"/>
    <x v="9"/>
    <n v="137000"/>
    <s v="Bennett Miller"/>
    <s v="E. Max Frye"/>
    <s v="Steve Carell"/>
    <s v="United States"/>
    <n v="24000000"/>
    <n v="19206513"/>
    <n v="2247247.4676717743"/>
    <n v="-0.24957612035042487"/>
    <s v="Annapurna Pictures"/>
    <n v="134"/>
  </r>
  <r>
    <s v="The Guest"/>
    <x v="0"/>
    <x v="2"/>
    <n v="236.7"/>
    <x v="34"/>
    <s v="September 5, 2014 (United Kingdom)"/>
    <x v="17"/>
    <n v="95000"/>
    <s v="Adam Wingard"/>
    <s v="Simon Barrett"/>
    <s v="Dan Stevens"/>
    <s v="United States"/>
    <n v="5000000"/>
    <n v="2700051"/>
    <n v="315917.9790904597"/>
    <n v="-0.85181687308869347"/>
    <s v="HanWay Films"/>
    <n v="100"/>
  </r>
  <r>
    <s v="Teenage Mutant Ninja Turtles"/>
    <x v="8"/>
    <x v="2"/>
    <n v="236.7"/>
    <x v="34"/>
    <s v="August 8, 2014 (United States)"/>
    <x v="1"/>
    <n v="203000"/>
    <s v="Jonathan Liebesman"/>
    <s v="Josh Appelbaum"/>
    <s v="Megan Fox"/>
    <s v="United States"/>
    <n v="125000000"/>
    <n v="485004754"/>
    <n v="56747713.925753824"/>
    <n v="0.74227056751695264"/>
    <s v="Paramount Pictures"/>
    <n v="101"/>
  </r>
  <r>
    <s v="RoboCop"/>
    <x v="8"/>
    <x v="2"/>
    <n v="236.7"/>
    <x v="34"/>
    <s v="February 12, 2014 (United States)"/>
    <x v="10"/>
    <n v="219000"/>
    <s v="JosÃ© Padilha"/>
    <s v="Joshua Zetumer"/>
    <s v="Joel Kinnaman"/>
    <s v="United States"/>
    <n v="100000000"/>
    <n v="242688965"/>
    <n v="28395688.588976767"/>
    <n v="0.58794995067039824"/>
    <s v="Metro-Goldwyn-Mayer (MGM)"/>
    <n v="117"/>
  </r>
  <r>
    <s v="22 Jump Street"/>
    <x v="0"/>
    <x v="2"/>
    <n v="236.7"/>
    <x v="34"/>
    <s v="June 13, 2014 (United States)"/>
    <x v="9"/>
    <n v="354000"/>
    <s v="Phil Lord"/>
    <s v="Michael Bacall"/>
    <s v="Channing Tatum"/>
    <s v="United States"/>
    <n v="50000000"/>
    <n v="331333876"/>
    <n v="38767537.54285714"/>
    <n v="0.84909481456100799"/>
    <s v="Columbia Pictures"/>
    <n v="112"/>
  </r>
  <r>
    <s v="Dawn of the Planet of the Apes"/>
    <x v="8"/>
    <x v="2"/>
    <n v="236.7"/>
    <x v="34"/>
    <s v="July 11, 2014 (United States)"/>
    <x v="37"/>
    <n v="419000"/>
    <s v="Matt Reeves"/>
    <s v="Mark Bomback"/>
    <s v="Gary Oldman"/>
    <s v="United States"/>
    <n v="170000000"/>
    <n v="710644566"/>
    <n v="83148575.764804736"/>
    <n v="0.7607805531295655"/>
    <s v="Chernin Entertainment"/>
    <n v="130"/>
  </r>
  <r>
    <s v="Sin City: A Dame to Kill for"/>
    <x v="0"/>
    <x v="2"/>
    <n v="236.7"/>
    <x v="34"/>
    <s v="August 22, 2014 (United States)"/>
    <x v="16"/>
    <n v="155000"/>
    <s v="Frank Miller"/>
    <s v="Frank Miller"/>
    <s v="Mickey Rourke"/>
    <s v="United States"/>
    <n v="65000000"/>
    <n v="39407616"/>
    <n v="4610866.3901136918"/>
    <n v="-0.64942735942209751"/>
    <s v="Aldamisa Entertainment"/>
    <n v="102"/>
  </r>
  <r>
    <s v="Brick Mansions"/>
    <x v="8"/>
    <x v="2"/>
    <n v="236.7"/>
    <x v="34"/>
    <s v="April 25, 2014 (United States)"/>
    <x v="46"/>
    <n v="41000"/>
    <s v="Camille Delamarre"/>
    <s v="Luc Besson"/>
    <s v="Paul Walker"/>
    <s v="France"/>
    <n v="28000000"/>
    <n v="71416730"/>
    <n v="8356075.1314878883"/>
    <n v="0.60793500346487439"/>
    <s v="Relativity Media"/>
    <n v="90"/>
  </r>
  <r>
    <s v="Vampire Academy"/>
    <x v="8"/>
    <x v="2"/>
    <n v="236.7"/>
    <x v="34"/>
    <s v="February 7, 2014 (United States)"/>
    <x v="30"/>
    <n v="53000"/>
    <s v="Mark Waters"/>
    <s v="Richelle Mead"/>
    <s v="Zoey Deutch"/>
    <s v="United States"/>
    <n v="30000000"/>
    <n v="15642346"/>
    <n v="1830224.0722689074"/>
    <n v="-0.91787088714186482"/>
    <s v="Angry Films"/>
    <n v="104"/>
  </r>
  <r>
    <s v="The Monuments Men"/>
    <x v="8"/>
    <x v="3"/>
    <n v="236.7"/>
    <x v="34"/>
    <s v="February 7, 2014 (United States)"/>
    <x v="10"/>
    <n v="127000"/>
    <s v="George Clooney"/>
    <s v="George Clooney"/>
    <s v="George Clooney"/>
    <s v="United States"/>
    <n v="70000000"/>
    <n v="156706638"/>
    <n v="18335373.808502223"/>
    <n v="0.55330545729658243"/>
    <s v="Columbia Pictures"/>
    <n v="118"/>
  </r>
  <r>
    <s v="Honeymoon"/>
    <x v="0"/>
    <x v="0"/>
    <n v="236.7"/>
    <x v="34"/>
    <s v="September 12, 2014 (United States)"/>
    <x v="46"/>
    <n v="25000"/>
    <s v="Leigh Janiak"/>
    <s v="Phil Graziadei"/>
    <s v="Rose Leslie"/>
    <s v="United States"/>
    <n v="1000000"/>
    <n v="24343"/>
    <n v="2848.2392980721697"/>
    <n v="-40.079571129277412"/>
    <s v="Fewlas Entertainment"/>
    <n v="87"/>
  </r>
  <r>
    <s v="Dumb and Dumber to"/>
    <x v="8"/>
    <x v="3"/>
    <n v="236.7"/>
    <x v="34"/>
    <s v="November 14, 2014 (United States)"/>
    <x v="41"/>
    <n v="131000"/>
    <s v="Bobby Farrelly"/>
    <s v="Sean Anders"/>
    <s v="Jim Carrey"/>
    <s v="United States"/>
    <n v="40000000"/>
    <n v="169837010"/>
    <n v="19871685.747404844"/>
    <n v="0.76448007416051422"/>
    <s v="Universal Pictures"/>
    <n v="109"/>
  </r>
  <r>
    <s v="Before We Go"/>
    <x v="8"/>
    <x v="3"/>
    <n v="236.7"/>
    <x v="34"/>
    <s v="July 21, 2015 (United States)"/>
    <x v="8"/>
    <n v="54000"/>
    <s v="Chris Evans"/>
    <s v="Ronald Bass"/>
    <s v="Chris Evans"/>
    <s v="United States"/>
    <m/>
    <n v="462875"/>
    <n v="54158.434256055363"/>
    <n v="1"/>
    <s v="G4 Productions"/>
    <n v="95"/>
  </r>
  <r>
    <s v="How to Train Your Dragon 2"/>
    <x v="1"/>
    <x v="10"/>
    <n v="236.7"/>
    <x v="34"/>
    <s v="June 13, 2014 (United States)"/>
    <x v="40"/>
    <n v="313000"/>
    <s v="Dean DeBlois"/>
    <s v="Dean DeBlois"/>
    <s v="Jay Baruchel"/>
    <s v="United States"/>
    <n v="145000000"/>
    <n v="621537519"/>
    <n v="72722654.842956007"/>
    <n v="0.76670756701334386"/>
    <s v="DreamWorks Animation"/>
    <n v="102"/>
  </r>
  <r>
    <s v="Noah"/>
    <x v="8"/>
    <x v="2"/>
    <n v="236.7"/>
    <x v="34"/>
    <s v="March 28, 2014 (United States)"/>
    <x v="46"/>
    <n v="246000"/>
    <s v="Darren Aronofsky"/>
    <s v="Darren Aronofsky"/>
    <s v="Russell Crowe"/>
    <s v="United States"/>
    <n v="125000000"/>
    <n v="359200044"/>
    <n v="42028003.170934252"/>
    <n v="0.65200449697049589"/>
    <s v="Paramount Pictures"/>
    <n v="138"/>
  </r>
  <r>
    <s v="A Walk Among the Tombstones"/>
    <x v="0"/>
    <x v="2"/>
    <n v="236.7"/>
    <x v="34"/>
    <s v="September 19, 2014 (United States)"/>
    <x v="16"/>
    <n v="115000"/>
    <s v="Scott Frank"/>
    <s v="Lawrence Block"/>
    <s v="Liam Neeson"/>
    <s v="United States"/>
    <n v="28000000"/>
    <n v="58834384"/>
    <n v="6883884.6726643592"/>
    <n v="0.52408781912291291"/>
    <s v="1984 Private Defense Contractors"/>
    <n v="114"/>
  </r>
  <r>
    <s v="Need for Speed"/>
    <x v="8"/>
    <x v="2"/>
    <n v="236.7"/>
    <x v="34"/>
    <s v="March 14, 2014 (United States)"/>
    <x v="5"/>
    <n v="165000"/>
    <s v="Scott Waugh"/>
    <s v="George Gatins"/>
    <s v="Aaron Paul"/>
    <s v="United States"/>
    <n v="66000000"/>
    <n v="203277636"/>
    <n v="23784387.761344537"/>
    <n v="0.67532089954056729"/>
    <s v="Dreamworks Pictures"/>
    <n v="132"/>
  </r>
  <r>
    <s v="Rio 2"/>
    <x v="2"/>
    <x v="10"/>
    <n v="236.7"/>
    <x v="34"/>
    <s v="April 11, 2014 (United States)"/>
    <x v="21"/>
    <n v="83000"/>
    <s v="Carlos Saldanha"/>
    <s v="Don Rhymer"/>
    <s v="Jesse Eisenberg"/>
    <s v="United States"/>
    <n v="103000000"/>
    <n v="498781117"/>
    <n v="58359609.685565986"/>
    <n v="0.79349659301556918"/>
    <s v="Twentieth Century Fox Animation"/>
    <n v="101"/>
  </r>
  <r>
    <s v="Seventh Son"/>
    <x v="8"/>
    <x v="2"/>
    <n v="236.7"/>
    <x v="34"/>
    <s v="February 6, 2015 (United States)"/>
    <x v="30"/>
    <n v="74000"/>
    <s v="Sergei Bodrov"/>
    <s v="Charles Leavitt"/>
    <s v="Ben Barnes"/>
    <s v="United States"/>
    <n v="95000000"/>
    <n v="114178613"/>
    <n v="13359405.683193276"/>
    <n v="0.167970274783422"/>
    <s v="Beijing Skywheel Entertainment Co."/>
    <n v="102"/>
  </r>
  <r>
    <s v="Exodus: Gods and Kings"/>
    <x v="8"/>
    <x v="2"/>
    <n v="236.7"/>
    <x v="34"/>
    <s v="December 12, 2014 (United States)"/>
    <x v="22"/>
    <n v="162000"/>
    <s v="Ridley Scott"/>
    <s v="Adam Cooper"/>
    <s v="Christian Bale"/>
    <s v="United Kingdom"/>
    <n v="140000000"/>
    <n v="268175631"/>
    <n v="31377741.897034105"/>
    <n v="0.47795405765261351"/>
    <s v="Chernin Entertainment"/>
    <n v="150"/>
  </r>
  <r>
    <s v="A Million Ways to Die in the West"/>
    <x v="0"/>
    <x v="3"/>
    <n v="236.7"/>
    <x v="34"/>
    <s v="May 30, 2014 (United States)"/>
    <x v="10"/>
    <n v="181000"/>
    <s v="Seth MacFarlane"/>
    <s v="Seth MacFarlane"/>
    <s v="Seth MacFarlane"/>
    <s v="United States"/>
    <n v="40000000"/>
    <n v="87189756"/>
    <n v="10201589.345130993"/>
    <n v="0.54123050877674206"/>
    <s v="Bluegrass Films"/>
    <n v="116"/>
  </r>
  <r>
    <s v="Sabotage"/>
    <x v="0"/>
    <x v="2"/>
    <n v="236.7"/>
    <x v="34"/>
    <s v="March 28, 2014 (United States)"/>
    <x v="46"/>
    <n v="61000"/>
    <s v="David Ayer"/>
    <s v="Skip Woods"/>
    <s v="Arnold Schwarzenegger"/>
    <s v="United States"/>
    <n v="35000000"/>
    <n v="22126842"/>
    <n v="2588938.9527434502"/>
    <n v="-0.58178921330029831"/>
    <s v="Open Road Films (II)"/>
    <n v="109"/>
  </r>
  <r>
    <s v="Paddington"/>
    <x v="1"/>
    <x v="10"/>
    <n v="236.7"/>
    <x v="34"/>
    <s v="January 16, 2015 (United States)"/>
    <x v="13"/>
    <n v="103000"/>
    <s v="Paul King"/>
    <s v="Paul King"/>
    <s v="Hugh Bonneville"/>
    <s v="United Kingdom"/>
    <n v="55000000"/>
    <n v="282377683"/>
    <n v="33039445.163667817"/>
    <n v="0.80522540090393757"/>
    <s v="StudioCanal"/>
    <n v="95"/>
  </r>
  <r>
    <s v="Non-Stop"/>
    <x v="8"/>
    <x v="2"/>
    <n v="236.7"/>
    <x v="34"/>
    <s v="February 28, 2014 (United States)"/>
    <x v="15"/>
    <n v="254000"/>
    <s v="Jaume Collet-Serra"/>
    <s v="John W. Richardson"/>
    <s v="Liam Neeson"/>
    <s v="United Kingdom"/>
    <n v="50000000"/>
    <n v="222809600"/>
    <n v="26069714.443895202"/>
    <n v="0.77559315218015745"/>
    <s v="StudioCanal"/>
    <n v="106"/>
  </r>
  <r>
    <s v="The Best of Me"/>
    <x v="8"/>
    <x v="0"/>
    <n v="236.7"/>
    <x v="34"/>
    <s v="October 17, 2014 (United States)"/>
    <x v="17"/>
    <n v="68000"/>
    <s v="Michael Hoffman"/>
    <s v="Nicholas Sparks"/>
    <s v="James Marsden"/>
    <s v="United States"/>
    <n v="26000000"/>
    <n v="38609668"/>
    <n v="4517502.9241720214"/>
    <n v="0.32659353610603437"/>
    <s v="DiNovi Pictures"/>
    <n v="118"/>
  </r>
  <r>
    <s v="Horrible Bosses 2"/>
    <x v="0"/>
    <x v="3"/>
    <n v="236.7"/>
    <x v="34"/>
    <s v="November 26, 2014 (United States)"/>
    <x v="21"/>
    <n v="162000"/>
    <s v="Sean Anders"/>
    <s v="Sean Anders"/>
    <s v="Jason Bateman"/>
    <s v="United States"/>
    <n v="42000000"/>
    <n v="107645357"/>
    <n v="12594985.665793376"/>
    <n v="0.60982989726161618"/>
    <s v="BenderSpink"/>
    <n v="108"/>
  </r>
  <r>
    <s v="This Is Where I Leave You"/>
    <x v="0"/>
    <x v="3"/>
    <n v="236.7"/>
    <x v="34"/>
    <s v="September 19, 2014 (United States)"/>
    <x v="14"/>
    <n v="75000"/>
    <s v="Shawn Levy"/>
    <s v="Jonathan Tropper"/>
    <s v="Jason Bateman"/>
    <s v="United States"/>
    <n v="19800000"/>
    <n v="41296320"/>
    <n v="4831853.1606524959"/>
    <n v="0.52053839179859129"/>
    <s v="21 Laps Entertainment"/>
    <n v="103"/>
  </r>
  <r>
    <s v="Into the Storm"/>
    <x v="8"/>
    <x v="2"/>
    <n v="236.7"/>
    <x v="34"/>
    <s v="August 8, 2014 (United States)"/>
    <x v="1"/>
    <n v="66000"/>
    <s v="Steven Quale"/>
    <s v="John Swetnam"/>
    <s v="Richard Armitage"/>
    <s v="United States"/>
    <n v="50000000"/>
    <n v="161502194"/>
    <n v="18896475.19515571"/>
    <n v="0.69040668264853422"/>
    <s v="Broken Road Productions"/>
    <n v="89"/>
  </r>
  <r>
    <s v="Penguins of Madagascar"/>
    <x v="1"/>
    <x v="10"/>
    <n v="236.7"/>
    <x v="34"/>
    <s v="November 26, 2014 (United States)"/>
    <x v="17"/>
    <n v="83000"/>
    <s v="Eric Darnell"/>
    <s v="Michael Colton"/>
    <s v="Tom McGrath"/>
    <s v="United States"/>
    <n v="132000000"/>
    <n v="373515621"/>
    <n v="43702989.367622338"/>
    <n v="0.64660112568625339"/>
    <s v="DreamWorks Animation"/>
    <n v="92"/>
  </r>
  <r>
    <s v="Jack Ryan: Shadow Recruit"/>
    <x v="8"/>
    <x v="2"/>
    <n v="236.7"/>
    <x v="34"/>
    <s v="January 17, 2014 (United States)"/>
    <x v="19"/>
    <n v="126000"/>
    <s v="Kenneth Branagh"/>
    <s v="Adam Cozad"/>
    <s v="Chris Pine"/>
    <s v="United States"/>
    <n v="60000000"/>
    <n v="135503748"/>
    <n v="15854541.350271873"/>
    <n v="0.55720781981617218"/>
    <s v="Paramount Pictures"/>
    <n v="105"/>
  </r>
  <r>
    <s v="Mommy"/>
    <x v="0"/>
    <x v="0"/>
    <n v="236.7"/>
    <x v="34"/>
    <s v="October 8, 2014 (Belgium)"/>
    <x v="31"/>
    <n v="53000"/>
    <s v="Xavier Dolan"/>
    <s v="Xavier Dolan"/>
    <s v="Anne Dorval"/>
    <s v="Canada"/>
    <m/>
    <n v="13156856"/>
    <n v="1539410.6847256548"/>
    <n v="1"/>
    <s v="Les Films SÃ©ville"/>
    <n v="139"/>
  </r>
  <r>
    <s v="Testament of Youth"/>
    <x v="8"/>
    <x v="5"/>
    <n v="236.7"/>
    <x v="34"/>
    <s v="January 16, 2015 (United Kingdom)"/>
    <x v="4"/>
    <n v="27000"/>
    <s v="James Kent"/>
    <s v="Vera Brittain"/>
    <s v="Alicia Vikander"/>
    <s v="United Kingdom"/>
    <m/>
    <n v="5874883"/>
    <n v="687387.44740484422"/>
    <n v="1"/>
    <s v="BBC Films"/>
    <n v="129"/>
  </r>
  <r>
    <s v="Cooties"/>
    <x v="0"/>
    <x v="2"/>
    <n v="236.7"/>
    <x v="34"/>
    <s v="September 18, 2015 (United States)"/>
    <x v="46"/>
    <n v="24000"/>
    <s v="Jonathan Milott"/>
    <s v="Leigh Whannell"/>
    <s v="Elijah Wood"/>
    <s v="United States"/>
    <m/>
    <n v="485544"/>
    <n v="56810.808106772114"/>
    <n v="1"/>
    <s v="SpectreVision"/>
    <n v="88"/>
  </r>
  <r>
    <s v="The Book of Life"/>
    <x v="1"/>
    <x v="10"/>
    <n v="236.7"/>
    <x v="34"/>
    <s v="October 17, 2014 (United States)"/>
    <x v="4"/>
    <n v="66000"/>
    <s v="Jorge R. GutiÃ©rrez"/>
    <s v="Jorge R. GutiÃ©rrez"/>
    <s v="Diego Luna"/>
    <s v="United States"/>
    <n v="50000000"/>
    <n v="99783556"/>
    <n v="11675119.972911516"/>
    <n v="0.49891543251876092"/>
    <s v="Reel FX Creative Studios"/>
    <n v="95"/>
  </r>
  <r>
    <s v="Goodnight Mommy"/>
    <x v="0"/>
    <x v="4"/>
    <n v="236.7"/>
    <x v="34"/>
    <s v="September 11, 2015 (United States)"/>
    <x v="17"/>
    <n v="47000"/>
    <s v="Severin Fiala"/>
    <s v="Veronika Franz"/>
    <s v="Lukas Schwarz"/>
    <s v="Austria"/>
    <m/>
    <n v="2193474"/>
    <n v="256646.21641127038"/>
    <n v="1"/>
    <s v="Ulrich Seidl Film Produktion GmbH"/>
    <n v="99"/>
  </r>
  <r>
    <s v="The November Man"/>
    <x v="0"/>
    <x v="2"/>
    <n v="236.7"/>
    <x v="34"/>
    <s v="August 27, 2014 (United States)"/>
    <x v="21"/>
    <n v="65000"/>
    <s v="Roger Donaldson"/>
    <s v="Michael Finch"/>
    <s v="Pierce Brosnan"/>
    <s v="United States"/>
    <n v="15000000"/>
    <n v="39661919"/>
    <n v="4640620.9724666337"/>
    <n v="0.62180347350313536"/>
    <s v="Relativity Media"/>
    <n v="108"/>
  </r>
  <r>
    <s v="Dracula Untold"/>
    <x v="8"/>
    <x v="2"/>
    <n v="236.7"/>
    <x v="34"/>
    <s v="October 10, 2014 (United States)"/>
    <x v="21"/>
    <n v="184000"/>
    <s v="Gary Shore"/>
    <s v="Matt Sazama"/>
    <s v="Luke Evans"/>
    <s v="United States"/>
    <n v="70000000"/>
    <n v="217124280"/>
    <n v="25404506.710825507"/>
    <n v="0.67760399712091157"/>
    <s v="Universal Pictures"/>
    <n v="92"/>
  </r>
  <r>
    <s v="Unfriended"/>
    <x v="0"/>
    <x v="4"/>
    <n v="236.7"/>
    <x v="34"/>
    <s v="April 17, 2015 (United States)"/>
    <x v="30"/>
    <n v="71000"/>
    <s v="Levan Gabriadze"/>
    <s v="Nelson Greaves"/>
    <s v="Heather Sossaman"/>
    <s v="United States"/>
    <n v="1000000"/>
    <n v="62882090"/>
    <n v="7357484.2822540775"/>
    <n v="0.98409722068716232"/>
    <s v="Bazelevs Production"/>
    <n v="83"/>
  </r>
  <r>
    <s v="I Origins"/>
    <x v="0"/>
    <x v="0"/>
    <n v="236.7"/>
    <x v="34"/>
    <s v="September 19, 2014 (South Africa)"/>
    <x v="34"/>
    <n v="119000"/>
    <s v="Mike Cahill"/>
    <s v="Mike Cahill"/>
    <s v="Michael Pitt"/>
    <s v="United States"/>
    <n v="1000000"/>
    <n v="481234"/>
    <n v="56306.518932278792"/>
    <n v="-1.0779911643815689"/>
    <s v="Verisimilitude"/>
    <n v="106"/>
  </r>
  <r>
    <s v="Transcendence"/>
    <x v="8"/>
    <x v="2"/>
    <n v="236.7"/>
    <x v="34"/>
    <s v="April 18, 2014 (United States)"/>
    <x v="19"/>
    <n v="220000"/>
    <s v="Wally Pfister"/>
    <s v="Jack Paglen"/>
    <s v="Johnny Depp"/>
    <s v="United Kingdom"/>
    <n v="100000000"/>
    <n v="103039258"/>
    <n v="12056051.591003459"/>
    <n v="2.9496116907208318E-2"/>
    <s v="Alcon Entertainment"/>
    <n v="119"/>
  </r>
  <r>
    <s v="Endless Love"/>
    <x v="8"/>
    <x v="0"/>
    <n v="236.7"/>
    <x v="34"/>
    <s v="February 14, 2014 (United States)"/>
    <x v="21"/>
    <n v="42000"/>
    <s v="Shana Feste"/>
    <s v="Shana Feste"/>
    <s v="Gabriella Wilde"/>
    <s v="United States"/>
    <n v="20000000"/>
    <n v="34718173"/>
    <n v="4062180.6965397922"/>
    <n v="0.42393282042807956"/>
    <s v="Bluegrass Films"/>
    <n v="104"/>
  </r>
  <r>
    <s v="Just Before I Go"/>
    <x v="0"/>
    <x v="3"/>
    <n v="236.7"/>
    <x v="34"/>
    <s v="April 24, 2015 (United States)"/>
    <x v="5"/>
    <n v="18000"/>
    <s v="Courteney Cox"/>
    <s v="David Flebotte"/>
    <s v="Seann William Scott"/>
    <s v="United States"/>
    <m/>
    <n v="10970"/>
    <n v="1283.5388037567968"/>
    <n v="1"/>
    <s v="New Artists Alliance"/>
    <n v="95"/>
  </r>
  <r>
    <s v="Before I Go to Sleep"/>
    <x v="0"/>
    <x v="0"/>
    <n v="236.7"/>
    <x v="34"/>
    <s v="October 31, 2014 (United States)"/>
    <x v="5"/>
    <n v="75000"/>
    <s v="Rowan Joffe"/>
    <s v="Rowan Joffe"/>
    <s v="Nicole Kidman"/>
    <s v="United Kingdom"/>
    <n v="22000000"/>
    <n v="17669776"/>
    <n v="2067442.4019772613"/>
    <n v="-0.24506388762370276"/>
    <s v="Scott Free Productions"/>
    <n v="92"/>
  </r>
  <r>
    <s v="The Good Lie"/>
    <x v="8"/>
    <x v="5"/>
    <n v="236.7"/>
    <x v="34"/>
    <s v="November 7, 2014 (South Africa)"/>
    <x v="34"/>
    <n v="28000"/>
    <s v="Philippe Falardeau"/>
    <s v="Margaret Nagle"/>
    <s v="Reese Witherspoon"/>
    <s v="Kenya"/>
    <n v="20000000"/>
    <n v="3396345"/>
    <n v="397387.47478991596"/>
    <n v="-4.8886832756978453"/>
    <s v="Alcon Entertainment"/>
    <n v="110"/>
  </r>
  <r>
    <s v="Deliver Us from Evil"/>
    <x v="0"/>
    <x v="2"/>
    <n v="236.7"/>
    <x v="34"/>
    <s v="July 2, 2014 (United States)"/>
    <x v="19"/>
    <n v="73000"/>
    <s v="Scott Derrickson"/>
    <s v="Scott Derrickson"/>
    <s v="Eric Bana"/>
    <s v="United States"/>
    <n v="30000000"/>
    <n v="87937815"/>
    <n v="10289115.576124568"/>
    <n v="0.65884983610293246"/>
    <s v="Screen Gems"/>
    <n v="118"/>
  </r>
  <r>
    <s v="The Raid 2"/>
    <x v="0"/>
    <x v="2"/>
    <n v="236.7"/>
    <x v="34"/>
    <s v="April 11, 2014 (United States)"/>
    <x v="45"/>
    <n v="117000"/>
    <s v="Gareth Evans"/>
    <s v="Gareth Evans"/>
    <s v="Iko Uwais"/>
    <s v="Indonesia"/>
    <n v="4500000"/>
    <n v="6566916"/>
    <n v="768358.3871478003"/>
    <n v="0.31474683093251077"/>
    <s v="Sony Pictures Classics"/>
    <n v="150"/>
  </r>
  <r>
    <s v="Taken 3"/>
    <x v="8"/>
    <x v="2"/>
    <n v="236.7"/>
    <x v="34"/>
    <s v="January 9, 2015 (United States)"/>
    <x v="22"/>
    <n v="183000"/>
    <s v="Olivier Megaton"/>
    <s v="Luc Besson"/>
    <s v="Liam Neeson"/>
    <s v="France"/>
    <n v="48000000"/>
    <n v="326479141"/>
    <n v="38199511.949925847"/>
    <n v="0.85297682463578894"/>
    <s v="EuropaCorp"/>
    <n v="108"/>
  </r>
  <r>
    <s v="Pompeii"/>
    <x v="8"/>
    <x v="2"/>
    <n v="236.7"/>
    <x v="34"/>
    <s v="February 21, 2014 (United States)"/>
    <x v="30"/>
    <n v="108000"/>
    <s v="Paul W.S. Anderson"/>
    <s v="Janet Scott Batchler"/>
    <s v="Kit Harington"/>
    <s v="Canada"/>
    <n v="100000000"/>
    <n v="117831631"/>
    <n v="13786825.040879881"/>
    <n v="0.15133144511935001"/>
    <s v="TriStar Pictures"/>
    <n v="105"/>
  </r>
  <r>
    <s v="Kill Me Three Times"/>
    <x v="0"/>
    <x v="2"/>
    <n v="236.7"/>
    <x v="34"/>
    <s v="April 10, 2015 (United States)"/>
    <x v="23"/>
    <n v="22000"/>
    <s v="Kriv Stenders"/>
    <s v="James McFarland"/>
    <s v="Simon Pegg"/>
    <s v="United States"/>
    <m/>
    <n v="101807"/>
    <n v="11911.871922886801"/>
    <n v="1"/>
    <s v="Cargo Entertainment"/>
    <n v="90"/>
  </r>
  <r>
    <s v="Ride Along"/>
    <x v="8"/>
    <x v="2"/>
    <n v="236.7"/>
    <x v="34"/>
    <s v="January 17, 2014 (United States)"/>
    <x v="19"/>
    <n v="106000"/>
    <s v="Tim Story"/>
    <s v="Greg Coolidge"/>
    <s v="Ice Cube"/>
    <s v="United States"/>
    <n v="25000000"/>
    <n v="154468902"/>
    <n v="18073548.741176471"/>
    <n v="0.83815512587769936"/>
    <s v="Universal Pictures"/>
    <n v="99"/>
  </r>
  <r>
    <s v="That Awkward Moment"/>
    <x v="0"/>
    <x v="3"/>
    <n v="236.7"/>
    <x v="34"/>
    <s v="January 31, 2014 (United States)"/>
    <x v="10"/>
    <n v="99000"/>
    <s v="Tom Gormican"/>
    <s v="Tom Gormican"/>
    <s v="Zac Efron"/>
    <s v="United States"/>
    <n v="8000000"/>
    <n v="45640143"/>
    <n v="5340099.7766188821"/>
    <n v="0.82471571134209631"/>
    <s v="Treehouse Pictures"/>
    <n v="94"/>
  </r>
  <r>
    <s v="The Homesman"/>
    <x v="0"/>
    <x v="0"/>
    <n v="236.7"/>
    <x v="34"/>
    <s v="May 18, 2014 (France)"/>
    <x v="14"/>
    <n v="32000"/>
    <s v="Tommy Lee Jones"/>
    <s v="Tommy Lee Jones"/>
    <s v="Tommy Lee Jones"/>
    <s v="United States"/>
    <n v="16000000"/>
    <n v="3819421"/>
    <n v="446889.24898665346"/>
    <n v="-3.1891166226503964"/>
    <s v="EuropaCorp"/>
    <n v="122"/>
  </r>
  <r>
    <s v="Black Sea"/>
    <x v="0"/>
    <x v="1"/>
    <n v="236.7"/>
    <x v="34"/>
    <s v="January 23, 2015 (United States)"/>
    <x v="5"/>
    <n v="36000"/>
    <s v="Kevin Macdonald"/>
    <s v="Dennis Kelly"/>
    <s v="Jude Law"/>
    <s v="United Kingdom"/>
    <m/>
    <n v="4070789"/>
    <n v="476300.42328225402"/>
    <n v="1"/>
    <s v="Focus Features"/>
    <n v="114"/>
  </r>
  <r>
    <s v="Men, Women &amp; Children"/>
    <x v="0"/>
    <x v="3"/>
    <n v="236.7"/>
    <x v="34"/>
    <s v="October 17, 2014 (United States)"/>
    <x v="17"/>
    <n v="31000"/>
    <s v="Jason Reitman"/>
    <s v="Chad Kultgen"/>
    <s v="Kaitlyn Dever"/>
    <s v="United States"/>
    <n v="16000000"/>
    <n v="1705908"/>
    <n v="199598.8253089471"/>
    <n v="-8.3791693338679458"/>
    <s v="Paramount Pictures"/>
    <n v="119"/>
  </r>
  <r>
    <s v="Let's Be Cops"/>
    <x v="0"/>
    <x v="2"/>
    <n v="236.7"/>
    <x v="34"/>
    <s v="August 13, 2014 (United States)"/>
    <x v="5"/>
    <n v="129000"/>
    <s v="Luke Greenfield"/>
    <s v="Luke Greenfield"/>
    <s v="Jake Johnson"/>
    <s v="United States"/>
    <n v="17000000"/>
    <n v="138224951"/>
    <n v="16172934.20746416"/>
    <n v="0.87701207432513395"/>
    <s v="Genre Films"/>
    <n v="104"/>
  </r>
  <r>
    <s v="A Most Violent Year"/>
    <x v="0"/>
    <x v="2"/>
    <n v="236.7"/>
    <x v="34"/>
    <s v="January 30, 2015 (United States)"/>
    <x v="9"/>
    <n v="68000"/>
    <s v="J.C. Chandor"/>
    <s v="J.C. Chandor"/>
    <s v="Oscar Isaac"/>
    <s v="United States"/>
    <n v="20000000"/>
    <n v="12007070"/>
    <n v="1404880.6075135935"/>
    <n v="-0.66568530041050811"/>
    <s v="Before The Door Pictures"/>
    <n v="125"/>
  </r>
  <r>
    <s v="PK"/>
    <x v="4"/>
    <x v="3"/>
    <n v="236.7"/>
    <x v="34"/>
    <s v="December 19, 2014 (India)"/>
    <x v="31"/>
    <n v="169000"/>
    <s v="Rajkumar Hirani"/>
    <s v="Rajkumar Hirani"/>
    <s v="Aamir Khan"/>
    <s v="India"/>
    <m/>
    <n v="100370104"/>
    <n v="11743748.698368758"/>
    <n v="1"/>
    <s v="Rajkumar Hirani Films"/>
    <n v="153"/>
  </r>
  <r>
    <s v="A Little Chaos"/>
    <x v="0"/>
    <x v="0"/>
    <n v="236.7"/>
    <x v="34"/>
    <s v="June 26, 2015 (United States)"/>
    <x v="16"/>
    <n v="22000"/>
    <s v="Alan Rickman"/>
    <s v="Jeremy Brock"/>
    <s v="Kate Winslet"/>
    <s v="United Kingdom"/>
    <m/>
    <n v="10084623"/>
    <n v="1179945.7558576372"/>
    <n v="1"/>
    <s v="BBC Films"/>
    <n v="112"/>
  </r>
  <r>
    <s v="The Loft"/>
    <x v="0"/>
    <x v="16"/>
    <n v="236.7"/>
    <x v="34"/>
    <s v="January 30, 2015 (United States)"/>
    <x v="21"/>
    <n v="53000"/>
    <s v="Erik Van Looy"/>
    <s v="Bart De Pauw"/>
    <s v="Karl Urban"/>
    <s v="Belgium"/>
    <n v="14000000"/>
    <n v="11020402"/>
    <n v="1289436.0619871477"/>
    <n v="-0.27037108083716005"/>
    <s v="Open Road Films"/>
    <n v="108"/>
  </r>
  <r>
    <s v="A Most Wanted Man"/>
    <x v="0"/>
    <x v="6"/>
    <n v="236.7"/>
    <x v="34"/>
    <s v="August 1, 2014 (United States)"/>
    <x v="8"/>
    <n v="74000"/>
    <s v="Anton Corbijn"/>
    <s v="Andrew Bovell"/>
    <s v="Philip Seymour Hoffman"/>
    <s v="United Kingdom"/>
    <n v="15000000"/>
    <n v="36233517"/>
    <n v="4239482.6860603066"/>
    <n v="0.58601865780790752"/>
    <s v="Lionsgate"/>
    <n v="122"/>
  </r>
  <r>
    <s v="Clown"/>
    <x v="0"/>
    <x v="4"/>
    <n v="236.7"/>
    <x v="34"/>
    <s v="June 17, 2016 (United States)"/>
    <x v="46"/>
    <n v="23000"/>
    <s v="Jon Watts"/>
    <s v="Christopher Ford"/>
    <s v="Andy Powers"/>
    <s v="United States"/>
    <n v="1500000"/>
    <n v="4381603"/>
    <n v="512667.04404349974"/>
    <n v="0.6576595369320315"/>
    <s v="Cross Creek Pictures"/>
    <n v="100"/>
  </r>
  <r>
    <s v="The Signal"/>
    <x v="8"/>
    <x v="0"/>
    <n v="236.7"/>
    <x v="34"/>
    <s v="July 10, 2014 (Germany)"/>
    <x v="10"/>
    <n v="64000"/>
    <s v="William Eubank"/>
    <s v="Carlyle Eubank"/>
    <s v="Brenton Thwaites"/>
    <s v="United States"/>
    <n v="4000000"/>
    <n v="2595622"/>
    <n v="303699.32150271873"/>
    <n v="-0.54105644042160217"/>
    <s v="Automatik Entertainment"/>
    <n v="97"/>
  </r>
  <r>
    <s v="The Hundred-Foot Journey"/>
    <x v="1"/>
    <x v="3"/>
    <n v="236.7"/>
    <x v="34"/>
    <s v="August 8, 2014 (United States)"/>
    <x v="4"/>
    <n v="79000"/>
    <s v="Lasse HallstrÃ¶m"/>
    <s v="Steven Knight"/>
    <s v="Helen Mirren"/>
    <s v="United States"/>
    <n v="22000000"/>
    <n v="89514453"/>
    <n v="10473589.23633218"/>
    <n v="0.75422963261586373"/>
    <s v="Amblin Entertainment"/>
    <n v="122"/>
  </r>
  <r>
    <s v="Beyond the Lights"/>
    <x v="8"/>
    <x v="0"/>
    <n v="236.7"/>
    <x v="34"/>
    <s v="November 14, 2014 (United States)"/>
    <x v="15"/>
    <n v="16000"/>
    <s v="Gina Prince-Bythewood"/>
    <s v="Gina Prince-Bythewood"/>
    <s v="Gugu Mbatha-Raw"/>
    <s v="United States"/>
    <n v="7000000"/>
    <n v="14618727"/>
    <n v="1710456.0953534355"/>
    <n v="0.52116213675787226"/>
    <s v="Black Entertainment Television (BET)"/>
    <n v="116"/>
  </r>
  <r>
    <s v="Maps to the Stars"/>
    <x v="0"/>
    <x v="3"/>
    <n v="236.7"/>
    <x v="34"/>
    <s v="February 27, 2015 (United States)"/>
    <x v="19"/>
    <n v="39000"/>
    <s v="David Cronenberg"/>
    <s v="Bruce Wagner"/>
    <s v="Julianne Moore"/>
    <s v="Canada"/>
    <n v="15000000"/>
    <n v="4510934"/>
    <n v="527799.34641621355"/>
    <n v="-2.3252537057735716"/>
    <s v="Prospero Pictures"/>
    <n v="111"/>
  </r>
  <r>
    <s v="If I Stay"/>
    <x v="8"/>
    <x v="0"/>
    <n v="236.7"/>
    <x v="34"/>
    <s v="August 22, 2014 (United States)"/>
    <x v="17"/>
    <n v="118000"/>
    <s v="R.J. Cutler"/>
    <s v="Shauna Cross"/>
    <s v="ChloÃ« Grace Moretz"/>
    <s v="United States"/>
    <n v="11000000"/>
    <n v="78274843"/>
    <n v="9158504.8631240726"/>
    <n v="0.85946953608070475"/>
    <s v="DiNovi Pictures"/>
    <n v="107"/>
  </r>
  <r>
    <s v="She's Funny That Way"/>
    <x v="0"/>
    <x v="3"/>
    <n v="236.7"/>
    <x v="34"/>
    <s v="August 21, 2015 (United States)"/>
    <x v="10"/>
    <n v="25000"/>
    <s v="Peter Bogdanovich"/>
    <s v="Louise Stratten"/>
    <s v="Imogen Poots"/>
    <s v="United States"/>
    <m/>
    <n v="6034851"/>
    <n v="706104.41507661878"/>
    <n v="1"/>
    <s v="Lagniappe Films"/>
    <n v="93"/>
  </r>
  <r>
    <s v="'71"/>
    <x v="0"/>
    <x v="2"/>
    <n v="236.7"/>
    <x v="34"/>
    <s v="October 10, 2014 (United Kingdom)"/>
    <x v="13"/>
    <n v="53000"/>
    <s v="Yann Demange"/>
    <s v="Gregory Burke"/>
    <s v="Jack O'Connell"/>
    <s v="United Kingdom"/>
    <m/>
    <n v="3062178"/>
    <n v="358288.44913494808"/>
    <n v="1"/>
    <s v="Film 4"/>
    <n v="99"/>
  </r>
  <r>
    <s v="Still Alice"/>
    <x v="8"/>
    <x v="0"/>
    <n v="236.7"/>
    <x v="34"/>
    <s v="February 20, 2015 (United States)"/>
    <x v="24"/>
    <n v="129000"/>
    <s v="Richard Glatzer"/>
    <s v="Richard Glatzer"/>
    <s v="Julianne Moore"/>
    <s v="United States"/>
    <n v="5000000"/>
    <n v="44779195"/>
    <n v="5239365.0304003954"/>
    <n v="0.88834100300373864"/>
    <s v="Lutzus-Brown"/>
    <n v="101"/>
  </r>
  <r>
    <s v="3 Days to Kill"/>
    <x v="8"/>
    <x v="2"/>
    <n v="236.7"/>
    <x v="34"/>
    <s v="February 21, 2014 (United States)"/>
    <x v="19"/>
    <n v="90000"/>
    <s v="McG"/>
    <s v="Adi Hasak"/>
    <s v="Kevin Costner"/>
    <s v="United States"/>
    <n v="28000000"/>
    <n v="53260230"/>
    <n v="6231683.8561542258"/>
    <n v="0.47427940134693375"/>
    <s v="Relativity Media"/>
    <n v="117"/>
  </r>
  <r>
    <s v="Spring"/>
    <x v="4"/>
    <x v="4"/>
    <n v="236.7"/>
    <x v="34"/>
    <s v="March 20, 2015 (United States)"/>
    <x v="17"/>
    <n v="26000"/>
    <s v="Justin Benson"/>
    <s v="Justin Benson"/>
    <s v="Lou Taylor Pucci"/>
    <s v="United States"/>
    <m/>
    <n v="49970"/>
    <n v="5846.7123084527921"/>
    <n v="1"/>
    <s v="Rustic Films"/>
    <n v="109"/>
  </r>
  <r>
    <s v="Love &amp; Mercy"/>
    <x v="8"/>
    <x v="5"/>
    <n v="236.7"/>
    <x v="34"/>
    <s v="June 19, 2015 (United States)"/>
    <x v="34"/>
    <n v="37000"/>
    <s v="Bill Pohlad"/>
    <s v="Oren Moverman"/>
    <s v="John Cusack"/>
    <s v="United States"/>
    <n v="10000000"/>
    <n v="28641776"/>
    <n v="3351215.2146317349"/>
    <n v="0.65085963943018055"/>
    <s v="River Road Entertainment"/>
    <n v="121"/>
  </r>
  <r>
    <s v="Big Eyes"/>
    <x v="8"/>
    <x v="5"/>
    <n v="236.7"/>
    <x v="34"/>
    <s v="December 25, 2014 (United States)"/>
    <x v="9"/>
    <n v="88000"/>
    <s v="Tim Burton"/>
    <s v="Scott Alexander"/>
    <s v="Amy Adams"/>
    <s v="United States"/>
    <n v="10000000"/>
    <n v="29253166"/>
    <n v="3422750.5646070191"/>
    <n v="0.65815665900914788"/>
    <s v="The Weinstein Company"/>
    <n v="106"/>
  </r>
  <r>
    <s v="Addicted"/>
    <x v="0"/>
    <x v="0"/>
    <n v="236.7"/>
    <x v="34"/>
    <s v="October 10, 2014 (United States)"/>
    <x v="27"/>
    <n v="10000"/>
    <s v="Bille Woodruff"/>
    <s v="Christina Welsh"/>
    <s v="Sharon Leal"/>
    <s v="United States"/>
    <n v="5000000"/>
    <n v="17534314"/>
    <n v="2051592.7453287195"/>
    <n v="0.71484484651067615"/>
    <s v="Codeblack Entertainment"/>
    <n v="106"/>
  </r>
  <r>
    <s v="The Water Diviner"/>
    <x v="0"/>
    <x v="0"/>
    <n v="236.7"/>
    <x v="34"/>
    <s v="December 26, 2014 (Australia)"/>
    <x v="9"/>
    <n v="73000"/>
    <s v="Russell Crowe"/>
    <s v="Andrew Knight"/>
    <s v="Russell Crowe"/>
    <s v="Australia"/>
    <n v="22500000"/>
    <n v="38176317"/>
    <n v="4466798.9292634698"/>
    <n v="0.41062937003587852"/>
    <s v="Fear of God Films"/>
    <n v="111"/>
  </r>
  <r>
    <s v="Selma"/>
    <x v="8"/>
    <x v="5"/>
    <n v="236.7"/>
    <x v="34"/>
    <s v="January 9, 2015 (United States)"/>
    <x v="24"/>
    <n v="88000"/>
    <s v="Ava DuVernay"/>
    <s v="Paul Webb"/>
    <s v="David Oyelowo"/>
    <s v="United Kingdom"/>
    <n v="20000000"/>
    <n v="66787908"/>
    <n v="7814482.3646070184"/>
    <n v="0.70054459558757254"/>
    <s v="PathÃ©"/>
    <n v="128"/>
  </r>
  <r>
    <s v="Veronica Mars"/>
    <x v="8"/>
    <x v="6"/>
    <n v="236.7"/>
    <x v="34"/>
    <s v="March 13, 2014 (Germany)"/>
    <x v="8"/>
    <n v="51000"/>
    <s v="Rob Thomas"/>
    <s v="Rob Thomas"/>
    <s v="Kristen Bell"/>
    <s v="United States"/>
    <n v="6000000"/>
    <n v="3485383"/>
    <n v="407805.31690558576"/>
    <n v="-0.72147508609527278"/>
    <s v="Warner Bros. Digital Distribution"/>
    <n v="107"/>
  </r>
  <r>
    <s v="Million Dollar Arm"/>
    <x v="1"/>
    <x v="5"/>
    <n v="236.7"/>
    <x v="34"/>
    <s v="May 16, 2014 (United States)"/>
    <x v="9"/>
    <n v="44000"/>
    <s v="Craig Gillespie"/>
    <s v="Tom McCarthy"/>
    <s v="Jon Hamm"/>
    <s v="United States"/>
    <n v="25000000"/>
    <n v="38483455"/>
    <n v="4502735.4416707857"/>
    <n v="0.35037017856115049"/>
    <s v="Walt Disney Pictures"/>
    <n v="124"/>
  </r>
  <r>
    <s v="The One I Love"/>
    <x v="0"/>
    <x v="3"/>
    <n v="236.7"/>
    <x v="34"/>
    <s v="August 8, 2014 (United States)"/>
    <x v="12"/>
    <n v="37000"/>
    <s v="Charlie McDowell"/>
    <s v="Justin Lader"/>
    <s v="Mark Duplass"/>
    <s v="United States"/>
    <n v="100000"/>
    <n v="596933"/>
    <n v="69843.81665842807"/>
    <n v="0.83247701165792476"/>
    <s v="RADiUS-TWC"/>
    <n v="91"/>
  </r>
  <r>
    <s v="Jersey Boys"/>
    <x v="0"/>
    <x v="5"/>
    <n v="236.7"/>
    <x v="34"/>
    <s v="June 20, 2014 (United States)"/>
    <x v="8"/>
    <n v="33000"/>
    <s v="Clint Eastwood"/>
    <s v="Marshall Brickman"/>
    <s v="John Lloyd Young"/>
    <s v="United States"/>
    <n v="40000000"/>
    <n v="67647013"/>
    <n v="7915001.4716262966"/>
    <n v="0.40869525162921827"/>
    <s v="Four Seasons Partnership"/>
    <n v="134"/>
  </r>
  <r>
    <s v="Walk of Shame"/>
    <x v="0"/>
    <x v="3"/>
    <n v="236.7"/>
    <x v="34"/>
    <s v="May 1, 2014 (Israel)"/>
    <x v="22"/>
    <n v="52000"/>
    <s v="Steven Brill"/>
    <s v="Steven Brill"/>
    <s v="Elizabeth Banks"/>
    <s v="United States"/>
    <m/>
    <n v="8122990"/>
    <n v="950425.96786950063"/>
    <n v="1"/>
    <s v="Focus World"/>
    <n v="95"/>
  </r>
  <r>
    <s v="Draft Day"/>
    <x v="8"/>
    <x v="0"/>
    <n v="236.7"/>
    <x v="34"/>
    <s v="April 11, 2014 (United States)"/>
    <x v="8"/>
    <n v="56000"/>
    <s v="Ivan Reitman"/>
    <s v="Scott Rothman"/>
    <s v="Kevin Costner"/>
    <s v="United States"/>
    <n v="25000000"/>
    <n v="29824199"/>
    <n v="3489563.9660405335"/>
    <n v="0.16175452021360237"/>
    <s v="Summit Entertainment"/>
    <n v="110"/>
  </r>
  <r>
    <s v="And So It Goes"/>
    <x v="8"/>
    <x v="3"/>
    <n v="236.7"/>
    <x v="34"/>
    <s v="July 25, 2014 (United States)"/>
    <x v="1"/>
    <n v="13000"/>
    <s v="Rob Reiner"/>
    <s v="Mark Andrus"/>
    <s v="Michael Douglas"/>
    <s v="United States"/>
    <n v="18000000"/>
    <n v="25419147"/>
    <n v="2974153.2846762231"/>
    <n v="0.29187238265705767"/>
    <s v="ASIG Productions"/>
    <n v="94"/>
  </r>
  <r>
    <s v="A Haunted House 2"/>
    <x v="0"/>
    <x v="3"/>
    <n v="236.7"/>
    <x v="34"/>
    <s v="April 18, 2014 (United States)"/>
    <x v="32"/>
    <n v="20000"/>
    <s v="Michael Tiddes"/>
    <s v="Marlon Wayans"/>
    <s v="Marlon Wayans"/>
    <s v="United States"/>
    <n v="4000000"/>
    <n v="25358716"/>
    <n v="2967082.5888284724"/>
    <n v="0.8422633070223271"/>
    <s v="Baby Way Productions"/>
    <n v="86"/>
  </r>
  <r>
    <s v="The Gambler"/>
    <x v="0"/>
    <x v="6"/>
    <n v="236.7"/>
    <x v="34"/>
    <s v="December 25, 2014 (United States)"/>
    <x v="10"/>
    <n v="68000"/>
    <s v="Rupert Wyatt"/>
    <s v="William Monahan"/>
    <s v="Mark Wahlberg"/>
    <s v="United States"/>
    <n v="25000000"/>
    <n v="39280992"/>
    <n v="4596050.8187839836"/>
    <n v="0.36355986121735417"/>
    <s v="Paramount Pictures"/>
    <n v="111"/>
  </r>
  <r>
    <s v="Cake"/>
    <x v="0"/>
    <x v="0"/>
    <n v="236.7"/>
    <x v="34"/>
    <s v="January 23, 2015 (United States)"/>
    <x v="5"/>
    <n v="36000"/>
    <s v="Daniel Barnz"/>
    <s v="Patrick Tobin"/>
    <s v="Jennifer Aniston"/>
    <s v="United States"/>
    <n v="7000000"/>
    <n v="2433850"/>
    <n v="284771.27780523972"/>
    <n v="-1.8761016496497318"/>
    <s v="Cinelou Films"/>
    <n v="102"/>
  </r>
  <r>
    <s v="I, Frankenstein"/>
    <x v="8"/>
    <x v="2"/>
    <n v="236.7"/>
    <x v="34"/>
    <s v="January 24, 2014 (United States)"/>
    <x v="27"/>
    <n v="79000"/>
    <s v="Stuart Beattie"/>
    <s v="Stuart Beattie"/>
    <s v="Aaron Eckhart"/>
    <s v="United States"/>
    <n v="65000000"/>
    <n v="76801179"/>
    <n v="8986079.6190311406"/>
    <n v="0.15365882599276243"/>
    <s v="Hopscotch Features"/>
    <n v="92"/>
  </r>
  <r>
    <s v="Muppets Most Wanted"/>
    <x v="1"/>
    <x v="1"/>
    <n v="236.7"/>
    <x v="34"/>
    <s v="March 21, 2014 (United States)"/>
    <x v="5"/>
    <n v="33000"/>
    <s v="James Bobin"/>
    <s v="James Bobin"/>
    <s v="Ricky Gervais"/>
    <s v="United States"/>
    <n v="50000000"/>
    <n v="80383113"/>
    <n v="9405181.832476519"/>
    <n v="0.37797880507563819"/>
    <s v="Walt Disney Pictures"/>
    <n v="107"/>
  </r>
  <r>
    <s v="Two Night Stand"/>
    <x v="0"/>
    <x v="3"/>
    <n v="236.7"/>
    <x v="34"/>
    <s v="September 26, 2014 (United States)"/>
    <x v="5"/>
    <n v="67000"/>
    <s v="Max Nichols"/>
    <s v="Mark Hammer"/>
    <s v="Miles Teller"/>
    <s v="United States"/>
    <m/>
    <n v="492332"/>
    <n v="57605.034305486894"/>
    <n v="1"/>
    <s v="Apartment Two"/>
    <n v="86"/>
  </r>
  <r>
    <s v="Son of a Gun"/>
    <x v="0"/>
    <x v="2"/>
    <n v="236.7"/>
    <x v="34"/>
    <s v="December 11, 2014 (United States)"/>
    <x v="5"/>
    <n v="27000"/>
    <s v="Julius Avery"/>
    <s v="Julius Avery"/>
    <s v="Ewan McGregor"/>
    <s v="Australia"/>
    <m/>
    <n v="660241"/>
    <n v="77251.134305486892"/>
    <n v="1"/>
    <s v="Screen Australia"/>
    <n v="108"/>
  </r>
  <r>
    <s v="Pawn Sacrifice"/>
    <x v="8"/>
    <x v="5"/>
    <n v="236.7"/>
    <x v="34"/>
    <s v="September 25, 2015 (United States)"/>
    <x v="9"/>
    <n v="42000"/>
    <s v="Edward Zwick"/>
    <s v="Steven Knight"/>
    <s v="Tobey Maguire"/>
    <s v="United States"/>
    <n v="19000000"/>
    <n v="5578519"/>
    <n v="652711.54092931282"/>
    <n v="-2.4059218943235652"/>
    <s v="Gail Katz Productions"/>
    <n v="115"/>
  </r>
  <r>
    <s v="Left Behind"/>
    <x v="8"/>
    <x v="2"/>
    <n v="236.7"/>
    <x v="34"/>
    <s v="October 3, 2014 (United States)"/>
    <x v="59"/>
    <n v="38000"/>
    <s v="Vic Armstrong"/>
    <s v="Paul Lalonde"/>
    <s v="Nicolas Cage"/>
    <s v="United States"/>
    <n v="16000000"/>
    <n v="27405896"/>
    <n v="3206611.7564013838"/>
    <n v="0.41618402113180319"/>
    <s v="Stoney Lake Entertainment"/>
    <n v="110"/>
  </r>
  <r>
    <s v="Alexander and the Terrible, Horrible, No Good, Very Bad Day"/>
    <x v="1"/>
    <x v="3"/>
    <n v="236.7"/>
    <x v="34"/>
    <s v="October 10, 2014 (United States)"/>
    <x v="19"/>
    <n v="42000"/>
    <s v="Miguel Arteta"/>
    <s v="Rob Lieber"/>
    <s v="Steve Carell"/>
    <s v="United States"/>
    <n v="28000000"/>
    <n v="100654149"/>
    <n v="11776983.22703905"/>
    <n v="0.72181971356193175"/>
    <s v="Walt Disney Pictures"/>
    <n v="81"/>
  </r>
  <r>
    <s v="St. Vincent"/>
    <x v="8"/>
    <x v="3"/>
    <n v="236.7"/>
    <x v="34"/>
    <s v="October 24, 2014 (United States)"/>
    <x v="13"/>
    <n v="98000"/>
    <s v="Theodore Melfi"/>
    <s v="Theodore Melfi"/>
    <s v="Bill Murray"/>
    <s v="United States"/>
    <n v="13000000"/>
    <n v="54837234"/>
    <n v="6416200.3399901129"/>
    <n v="0.76293479718543067"/>
    <s v="Chernin Entertainment"/>
    <n v="102"/>
  </r>
  <r>
    <s v="The Legend of Hercules"/>
    <x v="8"/>
    <x v="2"/>
    <n v="236.7"/>
    <x v="34"/>
    <s v="January 10, 2014 (United States)"/>
    <x v="29"/>
    <n v="53000"/>
    <s v="Renny Harlin"/>
    <s v="Sean Hood"/>
    <s v="Kellan Lutz"/>
    <s v="United States"/>
    <n v="70000000"/>
    <n v="61279452"/>
    <n v="7169968.5063766679"/>
    <n v="-0.14230786528574049"/>
    <s v="Summit Entertainment"/>
    <n v="99"/>
  </r>
  <r>
    <s v="Kill the Messenger"/>
    <x v="0"/>
    <x v="5"/>
    <n v="236.7"/>
    <x v="34"/>
    <s v="October 9, 2014 (Hungary)"/>
    <x v="15"/>
    <n v="45000"/>
    <s v="Michael Cuesta"/>
    <s v="Peter Landesman"/>
    <s v="Jeremy Renner"/>
    <s v="United States"/>
    <m/>
    <n v="5218973"/>
    <n v="610643.05936727626"/>
    <n v="1"/>
    <s v="Sierra / Affinity"/>
    <n v="112"/>
  </r>
  <r>
    <s v="Step Up All in"/>
    <x v="8"/>
    <x v="0"/>
    <n v="236.7"/>
    <x v="34"/>
    <s v="August 8, 2014 (United States)"/>
    <x v="22"/>
    <n v="33000"/>
    <s v="Trish Sie"/>
    <s v="Duane Adler"/>
    <s v="Ryan Guzman"/>
    <s v="United States"/>
    <n v="45000000"/>
    <n v="86165646"/>
    <n v="10081763.919031141"/>
    <n v="0.47775010008048918"/>
    <s v="Summit Entertainment"/>
    <n v="112"/>
  </r>
  <r>
    <s v="The Salvation"/>
    <x v="0"/>
    <x v="2"/>
    <n v="236.7"/>
    <x v="34"/>
    <s v="February 27, 2015 (United States)"/>
    <x v="17"/>
    <n v="37000"/>
    <s v="Kristian Levring"/>
    <s v="Anders Thomas Jensen"/>
    <s v="Mads Mikkelsen"/>
    <s v="Denmark"/>
    <m/>
    <n v="1363964"/>
    <n v="159589.85605536331"/>
    <n v="1"/>
    <s v="Zentropa Entertainments"/>
    <n v="92"/>
  </r>
  <r>
    <s v="God's Not Dead"/>
    <x v="1"/>
    <x v="0"/>
    <n v="236.7"/>
    <x v="34"/>
    <s v="March 21, 2014 (United States)"/>
    <x v="32"/>
    <n v="41000"/>
    <s v="Harold Cronk"/>
    <s v="Hunter Dennis"/>
    <s v="Shane Harper"/>
    <s v="United States"/>
    <n v="2000000"/>
    <n v="64676349"/>
    <n v="7567420.5676223421"/>
    <n v="0.96907679498111432"/>
    <s v="Pure Flix Productions"/>
    <n v="113"/>
  </r>
  <r>
    <s v="Winter's Tale"/>
    <x v="8"/>
    <x v="0"/>
    <n v="236.7"/>
    <x v="34"/>
    <s v="February 14, 2014 (United States)"/>
    <x v="19"/>
    <n v="53000"/>
    <s v="Akiva Goldsman"/>
    <s v="Akiva Goldsman"/>
    <s v="Colin Farrell"/>
    <s v="United States"/>
    <n v="60000000"/>
    <n v="30800231"/>
    <n v="3603764.0522491345"/>
    <n v="-0.94803733777191479"/>
    <s v="Village Roadshow Pictures"/>
    <n v="118"/>
  </r>
  <r>
    <s v="When Marnie Was There"/>
    <x v="1"/>
    <x v="10"/>
    <n v="236.7"/>
    <x v="34"/>
    <s v="August 7, 2015 (United States)"/>
    <x v="3"/>
    <n v="35000"/>
    <s v="James Simone"/>
    <s v="Joan G. Robinson"/>
    <s v="Sara Takatsuki"/>
    <s v="Japan"/>
    <m/>
    <n v="34949567"/>
    <n v="4089254.8239742955"/>
    <n v="1"/>
    <s v="Dentsu"/>
    <n v="103"/>
  </r>
  <r>
    <s v="Mr. Peabody &amp; Sherman"/>
    <x v="1"/>
    <x v="10"/>
    <n v="236.7"/>
    <x v="34"/>
    <s v="March 7, 2014 (United States)"/>
    <x v="8"/>
    <n v="65000"/>
    <s v="Rob Minkoff"/>
    <s v="Jay Ward"/>
    <s v="Ty Burrell"/>
    <s v="United States"/>
    <n v="145000000"/>
    <n v="275698039"/>
    <n v="32257897.099011365"/>
    <n v="0.47406227289124825"/>
    <s v="Bullwinkle Studios"/>
    <n v="92"/>
  </r>
  <r>
    <s v="Tammy"/>
    <x v="0"/>
    <x v="3"/>
    <n v="236.7"/>
    <x v="34"/>
    <s v="July 2, 2014 (United States)"/>
    <x v="38"/>
    <n v="49000"/>
    <s v="Ben Falcone"/>
    <s v="Melissa McCarthy"/>
    <s v="Melissa McCarthy"/>
    <s v="United States"/>
    <n v="20000000"/>
    <n v="100375432"/>
    <n v="11744372.098072169"/>
    <n v="0.8007480555600498"/>
    <s v="RatPac-Dune Entertainment"/>
    <n v="97"/>
  </r>
  <r>
    <s v="Big Game"/>
    <x v="8"/>
    <x v="2"/>
    <n v="236.7"/>
    <x v="34"/>
    <s v="June 26, 2015 (United States)"/>
    <x v="20"/>
    <n v="32000"/>
    <s v="Jalmari Helander"/>
    <s v="Jalmari Helander"/>
    <s v="Samuel L. Jackson"/>
    <s v="Finland"/>
    <m/>
    <n v="7455398"/>
    <n v="872314.73386060295"/>
    <n v="1"/>
    <s v="Subzero Film Entertainment"/>
    <n v="110"/>
  </r>
  <r>
    <s v="A Long Way Down"/>
    <x v="0"/>
    <x v="3"/>
    <n v="236.7"/>
    <x v="34"/>
    <s v="June 5, 2014 (United States)"/>
    <x v="5"/>
    <n v="32000"/>
    <s v="Pascal Chaumeil"/>
    <s v="Nick Hornby"/>
    <s v="Pierce Brosnan"/>
    <s v="United Kingdom"/>
    <n v="12000000"/>
    <n v="7257942"/>
    <n v="849211.50341077603"/>
    <n v="-0.65336124207109947"/>
    <s v="Wildgaze Films"/>
    <n v="96"/>
  </r>
  <r>
    <s v="The Rover"/>
    <x v="0"/>
    <x v="2"/>
    <n v="236.7"/>
    <x v="34"/>
    <s v="June 20, 2014 (United States)"/>
    <x v="5"/>
    <n v="46000"/>
    <s v="David MichÃ´d"/>
    <s v="David MichÃ´d"/>
    <s v="Guy Pearce"/>
    <s v="Australia"/>
    <n v="12000000"/>
    <n v="2510007"/>
    <n v="293681.9856154226"/>
    <n v="-3.7808631609393917"/>
    <s v="Porchlight Films"/>
    <n v="103"/>
  </r>
  <r>
    <s v="Force Majeure"/>
    <x v="0"/>
    <x v="3"/>
    <n v="236.7"/>
    <x v="34"/>
    <s v="December 30, 2014 (United States)"/>
    <x v="4"/>
    <n v="51000"/>
    <s v="Ruben Ã–stlund"/>
    <s v="Ruben Ã–stlund"/>
    <s v="Johannes Kuhnke"/>
    <s v="Sweden"/>
    <m/>
    <n v="4094339"/>
    <n v="479055.8780523974"/>
    <n v="1"/>
    <s v="Plattform Produktion"/>
    <n v="120"/>
  </r>
  <r>
    <s v="Two Days, One Night"/>
    <x v="8"/>
    <x v="0"/>
    <n v="236.7"/>
    <x v="34"/>
    <s v="May 21, 2014 (Belgium)"/>
    <x v="4"/>
    <n v="46000"/>
    <s v="Jean-Pierre Dardenne"/>
    <s v="Jean-Pierre Dardenne"/>
    <s v="Marion Cotillard"/>
    <s v="Belgium"/>
    <m/>
    <n v="9016922"/>
    <n v="1055019.9888284726"/>
    <n v="1"/>
    <s v="Les Films du Fleuve"/>
    <n v="95"/>
  </r>
  <r>
    <s v="Lost River"/>
    <x v="0"/>
    <x v="0"/>
    <n v="236.7"/>
    <x v="34"/>
    <s v="April 10, 2015 (United States)"/>
    <x v="46"/>
    <n v="17000"/>
    <s v="Ryan Gosling"/>
    <s v="Ryan Gosling"/>
    <s v="Christina Hendricks"/>
    <s v="United States"/>
    <n v="2000000"/>
    <n v="615500"/>
    <n v="72016.238260009879"/>
    <n v="-2.249390739236393"/>
    <s v="Bold Films"/>
    <n v="95"/>
  </r>
  <r>
    <s v="Magic in the Moonlight"/>
    <x v="8"/>
    <x v="3"/>
    <n v="236.7"/>
    <x v="34"/>
    <s v="August 15, 2014 (United States)"/>
    <x v="16"/>
    <n v="66000"/>
    <s v="Woody Allen"/>
    <s v="Woody Allen"/>
    <s v="Colin Firth"/>
    <s v="United States"/>
    <n v="16800000"/>
    <n v="51029361"/>
    <n v="5970662.2583786454"/>
    <n v="0.67077777046826037"/>
    <s v="Gravier Productions"/>
    <n v="97"/>
  </r>
  <r>
    <s v="Song of the Sea"/>
    <x v="1"/>
    <x v="10"/>
    <n v="236.7"/>
    <x v="34"/>
    <s v="November 20, 2015 (United States)"/>
    <x v="31"/>
    <n v="54000"/>
    <s v="Tomm Moore"/>
    <s v="Will Collins"/>
    <s v="David Rawle"/>
    <s v="Ireland"/>
    <m/>
    <n v="4190884"/>
    <n v="490352.07256549678"/>
    <n v="1"/>
    <s v="Backup Media"/>
    <n v="93"/>
  </r>
  <r>
    <s v="Hector and the Search for Happiness"/>
    <x v="0"/>
    <x v="1"/>
    <n v="236.7"/>
    <x v="34"/>
    <s v="August 14, 2014 (Germany)"/>
    <x v="9"/>
    <n v="46000"/>
    <s v="Peter Chelsom"/>
    <s v="Maria von Heland"/>
    <s v="Simon Pegg"/>
    <s v="Germany"/>
    <m/>
    <n v="6337728"/>
    <n v="741542.37152743444"/>
    <n v="1"/>
    <s v="Egoli Tossell Pictures"/>
    <n v="114"/>
  </r>
  <r>
    <s v="The Quiet Ones"/>
    <x v="8"/>
    <x v="4"/>
    <n v="236.7"/>
    <x v="34"/>
    <s v="April 25, 2014 (United States)"/>
    <x v="27"/>
    <n v="20000"/>
    <s v="John Pogue"/>
    <s v="Craig Rosenberg"/>
    <s v="Jared Harris"/>
    <s v="United Kingdom"/>
    <n v="200000"/>
    <n v="17835162"/>
    <n v="2086793.2997528422"/>
    <n v="0.98878619661542744"/>
    <s v="Exclusive Media Group"/>
    <n v="98"/>
  </r>
  <r>
    <s v="Zombeavers"/>
    <x v="0"/>
    <x v="2"/>
    <n v="236.7"/>
    <x v="34"/>
    <s v="March 20, 2015 (United States)"/>
    <x v="25"/>
    <n v="17000"/>
    <s v="Jordan Rubin"/>
    <s v="Al Kaplan"/>
    <s v="Rachel Melvin"/>
    <s v="United States"/>
    <m/>
    <n v="54985"/>
    <n v="6433.4896193771619"/>
    <n v="1"/>
    <s v="Armory Films"/>
    <n v="77"/>
  </r>
  <r>
    <s v="Barefoot"/>
    <x v="8"/>
    <x v="3"/>
    <n v="236.7"/>
    <x v="34"/>
    <s v="September 4, 2014 (Israel)"/>
    <x v="14"/>
    <n v="24000"/>
    <s v="Andrew Fleming"/>
    <s v="Stephen Zotnowski"/>
    <s v="Evan Rachel Wood"/>
    <s v="United States"/>
    <n v="6000000"/>
    <n v="15071"/>
    <n v="1763.3740484429065"/>
    <n v="-397.11558622520073"/>
    <s v="WhiteFlame Productions"/>
    <n v="90"/>
  </r>
  <r>
    <s v="No Good Deed"/>
    <x v="8"/>
    <x v="14"/>
    <n v="236.7"/>
    <x v="34"/>
    <s v="September 12, 2014 (United States)"/>
    <x v="41"/>
    <n v="20000"/>
    <s v="Sam Miller"/>
    <s v="Aimee Lagos"/>
    <s v="Taraji P. Henson"/>
    <s v="United States"/>
    <n v="13200000"/>
    <n v="54323210"/>
    <n v="6356057.2451804243"/>
    <n v="0.75700994105466157"/>
    <s v="Screen Gems"/>
    <n v="84"/>
  </r>
  <r>
    <s v="Leviathan"/>
    <x v="0"/>
    <x v="6"/>
    <n v="236.7"/>
    <x v="34"/>
    <s v="February 5, 2015 (Russia)"/>
    <x v="37"/>
    <n v="51000"/>
    <s v="Andrey Zvyagintsev"/>
    <s v="Oleg Negin"/>
    <s v="Aleksey Serebryakov"/>
    <s v="Russia"/>
    <m/>
    <n v="4439481"/>
    <n v="519439.02753336623"/>
    <n v="1"/>
    <s v="Non-Stop Productions"/>
    <n v="140"/>
  </r>
  <r>
    <s v="Serena"/>
    <x v="0"/>
    <x v="0"/>
    <n v="236.7"/>
    <x v="34"/>
    <s v="February 26, 2015 (United States)"/>
    <x v="20"/>
    <n v="28000"/>
    <s v="Susanne Bier"/>
    <s v="Christopher Kyle"/>
    <s v="Bradley Cooper"/>
    <s v="Czech Republic"/>
    <n v="30000000"/>
    <n v="5092129"/>
    <n v="595801.74705882347"/>
    <n v="-4.8914454052519094"/>
    <s v="2929 Productions"/>
    <n v="109"/>
  </r>
  <r>
    <s v="The Duke of Burgundy"/>
    <x v="4"/>
    <x v="0"/>
    <n v="236.7"/>
    <x v="34"/>
    <s v="January 23, 2015 (United States)"/>
    <x v="16"/>
    <n v="12000"/>
    <s v="Peter Strickland"/>
    <s v="Peter Strickland"/>
    <s v="Sidse Babett Knudsen"/>
    <s v="United Kingdom"/>
    <n v="1000000"/>
    <n v="185147"/>
    <n v="21663.022689075628"/>
    <n v="-4.4011137096469293"/>
    <s v="Rook Films"/>
    <n v="104"/>
  </r>
  <r>
    <s v="Effie Gray"/>
    <x v="8"/>
    <x v="5"/>
    <n v="236.7"/>
    <x v="34"/>
    <s v="October 10, 2014 (United Kingdom)"/>
    <x v="22"/>
    <n v="4900"/>
    <s v="Richard Laxton"/>
    <s v="Emma Thompson"/>
    <s v="Dakota Fanning"/>
    <s v="United Kingdom"/>
    <m/>
    <n v="721143"/>
    <n v="84376.939248640629"/>
    <n v="1"/>
    <s v="Sovereign Films (II)"/>
    <n v="104"/>
  </r>
  <r>
    <s v="Wish I Was Here"/>
    <x v="0"/>
    <x v="3"/>
    <n v="236.7"/>
    <x v="34"/>
    <s v="July 25, 2014 (United States)"/>
    <x v="17"/>
    <n v="37000"/>
    <s v="Zach Braff"/>
    <s v="Adam J. Braff"/>
    <s v="Zach Braff"/>
    <s v="United States"/>
    <n v="6000000"/>
    <n v="5670776"/>
    <n v="663506.02036579337"/>
    <n v="-5.8056251913318389E-2"/>
    <s v="Worldview Entertainment"/>
    <n v="106"/>
  </r>
  <r>
    <s v="Frank"/>
    <x v="0"/>
    <x v="3"/>
    <n v="236.7"/>
    <x v="34"/>
    <s v="September 5, 2014 (United States)"/>
    <x v="9"/>
    <n v="76000"/>
    <s v="Lenny Abrahamson"/>
    <s v="Jon Ronson"/>
    <s v="Michael Fassbender"/>
    <s v="United Kingdom"/>
    <m/>
    <n v="1897363"/>
    <n v="221999.91206129509"/>
    <n v="1"/>
    <s v="Element Pictures"/>
    <n v="95"/>
  </r>
  <r>
    <s v="Get on Up"/>
    <x v="8"/>
    <x v="5"/>
    <n v="236.7"/>
    <x v="34"/>
    <s v="August 1, 2014 (United States)"/>
    <x v="15"/>
    <n v="23000"/>
    <s v="Tate Taylor"/>
    <s v="Jez Butterworth"/>
    <s v="Chadwick Boseman"/>
    <s v="United Kingdom"/>
    <n v="30000000"/>
    <n v="33448971"/>
    <n v="3913678.4160652496"/>
    <n v="0.10311142306888903"/>
    <s v="Imagine Entertainment"/>
    <n v="139"/>
  </r>
  <r>
    <s v="Suffragette"/>
    <x v="8"/>
    <x v="0"/>
    <n v="236.7"/>
    <x v="34"/>
    <s v="October 12, 2015 (United Kingdom)"/>
    <x v="15"/>
    <n v="40000"/>
    <s v="Sarah Gavron"/>
    <s v="Abi Morgan"/>
    <s v="Carey Mulligan"/>
    <s v="United Kingdom"/>
    <n v="14000000"/>
    <n v="31972096"/>
    <n v="3740877.4706870983"/>
    <n v="0.56211816704166029"/>
    <s v="Ruby Films"/>
    <n v="106"/>
  </r>
  <r>
    <s v="Ouija"/>
    <x v="8"/>
    <x v="4"/>
    <n v="236.7"/>
    <x v="34"/>
    <s v="October 24, 2014 (United States)"/>
    <x v="54"/>
    <n v="50000"/>
    <s v="Stiles White"/>
    <s v="Juliet Snowden"/>
    <s v="Olivia Cooke"/>
    <s v="United States"/>
    <n v="5000000"/>
    <n v="103687316"/>
    <n v="12131877.260108748"/>
    <n v="0.95177809405347136"/>
    <s v="Universal Pictures"/>
    <n v="89"/>
  </r>
  <r>
    <s v="Heaven Is for Real"/>
    <x v="1"/>
    <x v="5"/>
    <n v="236.7"/>
    <x v="34"/>
    <s v="April 16, 2014 (United States)"/>
    <x v="1"/>
    <n v="26000"/>
    <s v="Randall Wallace"/>
    <s v="Randall Wallace"/>
    <s v="Greg Kinnear"/>
    <s v="United States"/>
    <n v="12000000"/>
    <n v="101982712"/>
    <n v="11932431.008601086"/>
    <n v="0.88233299777319119"/>
    <s v="TriStar Pictures"/>
    <n v="99"/>
  </r>
  <r>
    <s v="While We're Young"/>
    <x v="0"/>
    <x v="3"/>
    <n v="236.7"/>
    <x v="34"/>
    <s v="April 17, 2015 (United States)"/>
    <x v="21"/>
    <n v="48000"/>
    <s v="Noah Baumbach"/>
    <s v="Noah Baumbach"/>
    <s v="Ben Stiller"/>
    <s v="United States"/>
    <n v="10000000"/>
    <n v="18117839"/>
    <n v="2119867.7663371228"/>
    <n v="0.4480577954136804"/>
    <s v="IAC Films"/>
    <n v="97"/>
  </r>
  <r>
    <s v="Winter Sleep"/>
    <x v="4"/>
    <x v="0"/>
    <n v="236.7"/>
    <x v="34"/>
    <s v="June 12, 2014 (Turkey)"/>
    <x v="31"/>
    <n v="48000"/>
    <s v="Nuri Bilge Ceylan"/>
    <s v="Ebru Ceylan"/>
    <s v="Haluk Bilginer"/>
    <s v="Turkey"/>
    <m/>
    <n v="4018705"/>
    <n v="470206.36356895696"/>
    <n v="1"/>
    <s v="NBC Film"/>
    <n v="196"/>
  </r>
  <r>
    <s v="White Bird in a Blizzard"/>
    <x v="0"/>
    <x v="0"/>
    <n v="236.7"/>
    <x v="34"/>
    <s v="September 25, 2014 (United States)"/>
    <x v="5"/>
    <n v="27000"/>
    <s v="Gregg Araki"/>
    <s v="Gregg Araki"/>
    <s v="Shailene Woodley"/>
    <s v="France"/>
    <m/>
    <n v="469701"/>
    <n v="54957.106623825995"/>
    <n v="1"/>
    <s v="Desperate Pictures"/>
    <n v="91"/>
  </r>
  <r>
    <s v="Dear White People"/>
    <x v="0"/>
    <x v="3"/>
    <n v="236.7"/>
    <x v="34"/>
    <s v="December 4, 2014 (Brazil)"/>
    <x v="10"/>
    <n v="25000"/>
    <s v="Justin Simien"/>
    <s v="Justin Simien"/>
    <s v="Tyler James Williams"/>
    <s v="United States"/>
    <m/>
    <n v="4633961"/>
    <n v="542194.05274345027"/>
    <n v="1"/>
    <s v="Code Red"/>
    <n v="108"/>
  </r>
  <r>
    <s v="Calvary"/>
    <x v="0"/>
    <x v="0"/>
    <n v="236.7"/>
    <x v="34"/>
    <s v="April 11, 2014 (United Kingdom)"/>
    <x v="34"/>
    <n v="57000"/>
    <s v="John Michael McDonagh"/>
    <s v="John Michael McDonagh"/>
    <s v="Brendan Gleeson"/>
    <s v="Ireland"/>
    <m/>
    <n v="16887741"/>
    <n v="1975940.8278299554"/>
    <n v="1"/>
    <s v="Fox Searchlight Pictures"/>
    <n v="102"/>
  </r>
  <r>
    <s v="Think Like a Man Too"/>
    <x v="8"/>
    <x v="3"/>
    <n v="236.7"/>
    <x v="34"/>
    <s v="June 20, 2014 (United States)"/>
    <x v="1"/>
    <n v="20000"/>
    <s v="Tim Story"/>
    <s v="Keith Merryman"/>
    <s v="Kevin Hart"/>
    <s v="United States"/>
    <n v="24000000"/>
    <n v="70181428"/>
    <n v="8211539.3018289665"/>
    <n v="0.65802918686693013"/>
    <s v="LStar Capital"/>
    <n v="106"/>
  </r>
  <r>
    <s v="Heaven Knows What"/>
    <x v="0"/>
    <x v="6"/>
    <n v="236.7"/>
    <x v="34"/>
    <s v="May 29, 2015 (United States)"/>
    <x v="8"/>
    <n v="7100"/>
    <s v="Benny Safdie"/>
    <s v="Arielle Holmes"/>
    <s v="Arielle Holmes"/>
    <s v="France"/>
    <m/>
    <n v="84417"/>
    <n v="9877.164557587741"/>
    <n v="1"/>
    <s v="Iconoclast"/>
    <n v="97"/>
  </r>
  <r>
    <s v="The Keeping Room"/>
    <x v="0"/>
    <x v="0"/>
    <n v="236.7"/>
    <x v="34"/>
    <s v="September 25, 2015 (United States)"/>
    <x v="22"/>
    <n v="6500"/>
    <s v="Daniel Barber"/>
    <s v="Julia Hart"/>
    <s v="Brit Marling"/>
    <s v="United States"/>
    <m/>
    <n v="73922"/>
    <n v="8649.2028670291638"/>
    <n v="1"/>
    <s v="Gilbert Films"/>
    <n v="95"/>
  </r>
  <r>
    <s v="Planes: Fire &amp; Rescue"/>
    <x v="1"/>
    <x v="10"/>
    <n v="236.7"/>
    <x v="34"/>
    <s v="July 18, 2014 (United States)"/>
    <x v="22"/>
    <n v="17000"/>
    <s v="Roberts Gannaway"/>
    <s v="Roberts Gannaway"/>
    <s v="Dane Cook"/>
    <s v="United States"/>
    <n v="50000000"/>
    <n v="146965787"/>
    <n v="17195650.906030647"/>
    <n v="0.65978476337489356"/>
    <s v="Disneytoon Studios"/>
    <n v="83"/>
  </r>
  <r>
    <s v="Top Five"/>
    <x v="0"/>
    <x v="3"/>
    <n v="236.7"/>
    <x v="34"/>
    <s v="December 12, 2014 (United States)"/>
    <x v="5"/>
    <n v="26000"/>
    <s v="Chris Rock"/>
    <s v="Chris Rock"/>
    <s v="Chris Rock"/>
    <s v="United States"/>
    <n v="12000000"/>
    <n v="26117471"/>
    <n v="3055860.2994068214"/>
    <n v="0.54053744330758513"/>
    <s v="IAC Films"/>
    <n v="102"/>
  </r>
  <r>
    <s v="99 Homes"/>
    <x v="0"/>
    <x v="0"/>
    <n v="236.7"/>
    <x v="34"/>
    <s v="October 9, 2015 (United States)"/>
    <x v="12"/>
    <n v="32000"/>
    <s v="Ramin Bahrani"/>
    <s v="Ramin Bahrani"/>
    <s v="Andrew Garfield"/>
    <s v="United States"/>
    <n v="8000000"/>
    <n v="1828232"/>
    <n v="213911.2775086505"/>
    <n v="-3.3758122601507905"/>
    <s v="Broad Green Pictures"/>
    <n v="112"/>
  </r>
  <r>
    <s v="Black or White"/>
    <x v="8"/>
    <x v="0"/>
    <n v="236.7"/>
    <x v="34"/>
    <s v="January 30, 2015 (United States)"/>
    <x v="14"/>
    <n v="12000"/>
    <s v="Mike Binder"/>
    <s v="Mike Binder"/>
    <s v="Kevin Costner"/>
    <s v="United States"/>
    <n v="9000000"/>
    <n v="21833967"/>
    <n v="2554671.2747899159"/>
    <n v="0.58779822283325789"/>
    <s v="BlackWhite"/>
    <n v="121"/>
  </r>
  <r>
    <s v="Clouds of Sils Maria"/>
    <x v="0"/>
    <x v="0"/>
    <n v="236.7"/>
    <x v="34"/>
    <s v="August 20, 2014 (France)"/>
    <x v="17"/>
    <n v="28000"/>
    <s v="Olivier Assayas"/>
    <s v="Olivier Assayas"/>
    <s v="Juliette Binoche"/>
    <s v="France"/>
    <m/>
    <n v="4728401"/>
    <n v="553243.95289174491"/>
    <n v="1"/>
    <s v="CG CinÃ©ma"/>
    <n v="124"/>
  </r>
  <r>
    <s v="Big Stone Gap"/>
    <x v="8"/>
    <x v="3"/>
    <n v="236.7"/>
    <x v="34"/>
    <s v="May 20, 2016 (Spain)"/>
    <x v="46"/>
    <n v="2800"/>
    <s v="Adriana Trigiani"/>
    <s v="Adriana Trigiani"/>
    <s v="Ashley Judd"/>
    <s v="United States"/>
    <m/>
    <n v="1012804"/>
    <n v="118502.57380128521"/>
    <n v="1"/>
    <s v="Altar Identity Studios"/>
    <n v="103"/>
  </r>
  <r>
    <s v="Laggies"/>
    <x v="0"/>
    <x v="3"/>
    <n v="236.7"/>
    <x v="34"/>
    <s v="October 24, 2014 (United States)"/>
    <x v="5"/>
    <n v="43000"/>
    <s v="Lynn Shelton"/>
    <s v="Andrea Seigel"/>
    <s v="Keira Knightley"/>
    <s v="United States"/>
    <n v="5000000"/>
    <n v="2379154"/>
    <n v="278371.60247157683"/>
    <n v="-1.1015873709730433"/>
    <s v="Anonymous Content"/>
    <n v="99"/>
  </r>
  <r>
    <s v="Mad Max: Fury Road"/>
    <x v="0"/>
    <x v="2"/>
    <n v="237"/>
    <x v="35"/>
    <s v="May 15, 2015 (United States)"/>
    <x v="31"/>
    <n v="912000"/>
    <s v="George Miller"/>
    <s v="George Miller"/>
    <s v="Tom Hardy"/>
    <s v="Australia"/>
    <n v="150000000"/>
    <n v="375658750"/>
    <n v="44009453.163618393"/>
    <n v="0.60070143448009661"/>
    <s v="Warner Bros."/>
    <n v="120"/>
  </r>
  <r>
    <s v="Avengers: Age of Ultron"/>
    <x v="8"/>
    <x v="2"/>
    <n v="237"/>
    <x v="35"/>
    <s v="May 1, 2015 (United States)"/>
    <x v="4"/>
    <n v="777000"/>
    <s v="Joss Whedon"/>
    <s v="Joss Whedon"/>
    <s v="Robert Downey Jr."/>
    <s v="United States"/>
    <n v="250000000"/>
    <n v="1402809540"/>
    <n v="164342986.14928326"/>
    <n v="0.82178621340142866"/>
    <s v="Marvel Studios"/>
    <n v="141"/>
  </r>
  <r>
    <s v="Crimson Peak"/>
    <x v="0"/>
    <x v="0"/>
    <n v="237"/>
    <x v="35"/>
    <s v="October 16, 2015 (United States)"/>
    <x v="16"/>
    <n v="136000"/>
    <s v="Guillermo del Toro"/>
    <s v="Guillermo del Toro"/>
    <s v="Mia Wasikowska"/>
    <s v="Canada"/>
    <n v="55000000"/>
    <n v="74679822"/>
    <n v="8748946.0276816618"/>
    <n v="0.26352261525208243"/>
    <s v="Double Dare You (DDY)"/>
    <n v="119"/>
  </r>
  <r>
    <s v="Furious 7"/>
    <x v="8"/>
    <x v="2"/>
    <n v="237"/>
    <x v="35"/>
    <s v="April 3, 2015 (United States)"/>
    <x v="12"/>
    <n v="370000"/>
    <s v="James Wan"/>
    <s v="Chris Morgan"/>
    <s v="Vin Diesel"/>
    <s v="United States"/>
    <n v="190000000"/>
    <n v="1515341399"/>
    <n v="177526402.15669799"/>
    <n v="0.87461571357755796"/>
    <s v="Universal Pictures"/>
    <n v="137"/>
  </r>
  <r>
    <s v="The Hateful Eight"/>
    <x v="0"/>
    <x v="6"/>
    <n v="237"/>
    <x v="35"/>
    <s v="December 30, 2015 (United States)"/>
    <x v="40"/>
    <n v="539000"/>
    <s v="Quentin Tarantino"/>
    <s v="Quentin Tarantino"/>
    <s v="Samuel L. Jackson"/>
    <s v="United States"/>
    <n v="44000000"/>
    <n v="156480177"/>
    <n v="18332082.03114187"/>
    <n v="0.71881422398953443"/>
    <s v="Visiona Romantica"/>
    <n v="168"/>
  </r>
  <r>
    <s v="Ant-Man"/>
    <x v="8"/>
    <x v="2"/>
    <n v="237"/>
    <x v="35"/>
    <s v="July 17, 2015 (United States)"/>
    <x v="4"/>
    <n v="595000"/>
    <s v="Peyton Reed"/>
    <s v="Edgar Wright"/>
    <s v="Paul Rudd"/>
    <s v="United States"/>
    <n v="130000000"/>
    <n v="519311965"/>
    <n v="60838821.40632724"/>
    <n v="0.74966877568476586"/>
    <s v="Gary Sanchez Productions"/>
    <n v="117"/>
  </r>
  <r>
    <s v="Fifty Shades of Grey"/>
    <x v="0"/>
    <x v="0"/>
    <n v="237"/>
    <x v="35"/>
    <s v="February 13, 2015 (United States)"/>
    <x v="52"/>
    <n v="304000"/>
    <s v="Sam Taylor-Johnson"/>
    <s v="Kelly Marcel"/>
    <s v="Dakota Johnson"/>
    <s v="United States"/>
    <n v="40000000"/>
    <n v="569651467"/>
    <n v="66736232.16955018"/>
    <n v="0.92978162557773247"/>
    <s v="Focus Features"/>
    <n v="125"/>
  </r>
  <r>
    <s v="Sicario"/>
    <x v="0"/>
    <x v="2"/>
    <n v="237"/>
    <x v="35"/>
    <s v="October 2, 2015 (United States)"/>
    <x v="37"/>
    <n v="386000"/>
    <s v="Denis Villeneuve"/>
    <s v="Taylor Sheridan"/>
    <s v="Emily Blunt"/>
    <s v="United States"/>
    <n v="30000000"/>
    <n v="84872444"/>
    <n v="9943039.6579337623"/>
    <n v="0.64652838322883688"/>
    <s v="Lionsgate"/>
    <n v="121"/>
  </r>
  <r>
    <s v="The Witch"/>
    <x v="0"/>
    <x v="0"/>
    <n v="237"/>
    <x v="35"/>
    <s v="February 19, 2016 (United States)"/>
    <x v="15"/>
    <n v="218000"/>
    <s v="Robert Eggers"/>
    <s v="Robert Eggers"/>
    <s v="Anya Taylor-Joy"/>
    <s v="Canada"/>
    <n v="4000000"/>
    <n v="40423945"/>
    <n v="4735776.0578348991"/>
    <n v="0.90104874722147976"/>
    <s v="Parts and Labor"/>
    <n v="92"/>
  </r>
  <r>
    <s v="The Big Short"/>
    <x v="0"/>
    <x v="5"/>
    <n v="237"/>
    <x v="35"/>
    <s v="December 23, 2015 (United States)"/>
    <x v="40"/>
    <n v="381000"/>
    <s v="Adam McKay"/>
    <s v="Charles Randolph"/>
    <s v="Christian Bale"/>
    <s v="United States"/>
    <n v="28000000"/>
    <n v="133440870"/>
    <n v="15632964.008897677"/>
    <n v="0.79016923375874271"/>
    <s v="Paramount Pictures"/>
    <n v="130"/>
  </r>
  <r>
    <s v="Jurassic World"/>
    <x v="8"/>
    <x v="2"/>
    <n v="237"/>
    <x v="35"/>
    <s v="June 12, 2015 (United States)"/>
    <x v="9"/>
    <n v="593000"/>
    <s v="Colin Trevorrow"/>
    <s v="Rick Jaffa"/>
    <s v="Chris Pratt"/>
    <s v="United States"/>
    <n v="150000000"/>
    <n v="1670516444"/>
    <n v="195705584.39347506"/>
    <n v="0.91020740888917584"/>
    <s v="Universal Pictures"/>
    <n v="124"/>
  </r>
  <r>
    <s v="The Revenant"/>
    <x v="0"/>
    <x v="2"/>
    <n v="237"/>
    <x v="35"/>
    <s v="January 8, 2016 (United States)"/>
    <x v="45"/>
    <n v="729000"/>
    <s v="Alejandro G. IÃ±Ã¡rritu"/>
    <s v="Mark L. Smith"/>
    <s v="Leonardo DiCaprio"/>
    <s v="United States"/>
    <n v="135000000"/>
    <n v="532950503"/>
    <n v="62436613.549678698"/>
    <n v="0.74669317461925733"/>
    <s v="New Regency Productions"/>
    <n v="156"/>
  </r>
  <r>
    <s v="The Martian"/>
    <x v="8"/>
    <x v="1"/>
    <n v="237"/>
    <x v="35"/>
    <s v="October 2, 2015 (United States)"/>
    <x v="45"/>
    <n v="783000"/>
    <s v="Ridley Scott"/>
    <s v="Drew Goddard"/>
    <s v="Matt Damon"/>
    <s v="United Kingdom"/>
    <n v="108000000"/>
    <n v="630162448"/>
    <n v="73825259.602570444"/>
    <n v="0.8286156207137243"/>
    <s v="Twentieth Century Fox"/>
    <n v="144"/>
  </r>
  <r>
    <s v="Room"/>
    <x v="0"/>
    <x v="0"/>
    <n v="237"/>
    <x v="35"/>
    <s v="January 22, 2016 (United States)"/>
    <x v="31"/>
    <n v="386000"/>
    <s v="Lenny Abrahamson"/>
    <s v="Emma Donoghue"/>
    <s v="Brie Larson"/>
    <s v="Canada"/>
    <n v="13000000"/>
    <n v="35401758"/>
    <n v="4147413.0726643601"/>
    <n v="0.63278659777291291"/>
    <s v="Element Pictures"/>
    <n v="118"/>
  </r>
  <r>
    <s v="Inside Out"/>
    <x v="1"/>
    <x v="10"/>
    <n v="237"/>
    <x v="35"/>
    <s v="June 19, 2015 (United States)"/>
    <x v="31"/>
    <n v="641000"/>
    <s v="Pete Docter"/>
    <s v="Pete Docter"/>
    <s v="Amy Poehler"/>
    <s v="United States"/>
    <n v="175000000"/>
    <n v="858848019"/>
    <n v="100616401.63272369"/>
    <n v="0.79623868702199341"/>
    <s v="Pixar Animation Studios"/>
    <n v="95"/>
  </r>
  <r>
    <s v="Spotlight"/>
    <x v="0"/>
    <x v="5"/>
    <n v="237"/>
    <x v="35"/>
    <s v="November 20, 2015 (United States)"/>
    <x v="31"/>
    <n v="435000"/>
    <s v="Tom McCarthy"/>
    <s v="Josh Singer"/>
    <s v="Mark Ruffalo"/>
    <s v="United States"/>
    <n v="20000000"/>
    <n v="98690254"/>
    <n v="11561834.007909046"/>
    <n v="0.7973457439880538"/>
    <s v="Participant"/>
    <n v="129"/>
  </r>
  <r>
    <s v="American Ultra"/>
    <x v="0"/>
    <x v="2"/>
    <n v="237"/>
    <x v="35"/>
    <s v="August 21, 2015 (United States)"/>
    <x v="10"/>
    <n v="87000"/>
    <s v="Nima Nourizadeh"/>
    <s v="Max Landis"/>
    <s v="Jesse Eisenberg"/>
    <s v="United States"/>
    <n v="28000000"/>
    <n v="27262374"/>
    <n v="3193861.9070687098"/>
    <n v="-2.7056557877167996E-2"/>
    <s v="PalmStar Media"/>
    <n v="96"/>
  </r>
  <r>
    <s v="The Man from U.N.C.L.E."/>
    <x v="8"/>
    <x v="2"/>
    <n v="237"/>
    <x v="35"/>
    <s v="August 14, 2015 (United States)"/>
    <x v="4"/>
    <n v="286000"/>
    <s v="Guy Ritchie"/>
    <s v="Guy Ritchie"/>
    <s v="Henry Cavill"/>
    <s v="United States"/>
    <n v="75000000"/>
    <n v="107045109"/>
    <n v="12540628.19228868"/>
    <n v="0.29936079564363843"/>
    <s v="Warner Bros."/>
    <n v="116"/>
  </r>
  <r>
    <s v="Terminator Genisys"/>
    <x v="8"/>
    <x v="2"/>
    <n v="237"/>
    <x v="35"/>
    <s v="July 1, 2015 (United States)"/>
    <x v="21"/>
    <n v="264000"/>
    <s v="Alan Taylor"/>
    <s v="Laeta Kalogridis"/>
    <s v="Arnold Schwarzenegger"/>
    <s v="United States"/>
    <n v="155000000"/>
    <n v="440603537"/>
    <n v="51617913.133465156"/>
    <n v="0.64820981452992743"/>
    <s v="Paramount Pictures"/>
    <n v="126"/>
  </r>
  <r>
    <s v="Cinderella"/>
    <x v="1"/>
    <x v="0"/>
    <n v="237"/>
    <x v="35"/>
    <s v="March 13, 2015 (United States)"/>
    <x v="15"/>
    <n v="165000"/>
    <s v="Kenneth Branagh"/>
    <s v="Chris Weitz"/>
    <s v="Lily James"/>
    <s v="United States"/>
    <n v="95000000"/>
    <n v="542358331"/>
    <n v="63538766.409787446"/>
    <n v="0.82483905091890253"/>
    <s v="Allison Shearmur Productions"/>
    <n v="105"/>
  </r>
  <r>
    <s v="Star Wars: Episode VII - The Force Awakens"/>
    <x v="8"/>
    <x v="2"/>
    <n v="237"/>
    <x v="35"/>
    <s v="December 18, 2015 (United States)"/>
    <x v="40"/>
    <n v="876000"/>
    <s v="J.J. Abrams"/>
    <s v="Lawrence Kasdan"/>
    <s v="Daisy Ridley"/>
    <s v="United States"/>
    <n v="245000000"/>
    <n v="2069521700"/>
    <n v="242450144.78497282"/>
    <n v="0.88161515774393673"/>
    <s v="Lucasfilm"/>
    <n v="138"/>
  </r>
  <r>
    <s v="The Lobster"/>
    <x v="0"/>
    <x v="3"/>
    <n v="237"/>
    <x v="35"/>
    <s v="October 16, 2015 (United Kingdom)"/>
    <x v="13"/>
    <n v="230000"/>
    <s v="Yorgos Lanthimos"/>
    <s v="Yorgos Lanthimos"/>
    <s v="Colin Farrell"/>
    <s v="Ireland"/>
    <m/>
    <n v="15509546"/>
    <n v="1816985.8635689572"/>
    <n v="1"/>
    <s v="Film4"/>
    <n v="119"/>
  </r>
  <r>
    <s v="Spectre"/>
    <x v="8"/>
    <x v="2"/>
    <n v="237"/>
    <x v="35"/>
    <s v="November 6, 2015 (United States)"/>
    <x v="8"/>
    <n v="393000"/>
    <s v="Sam Mendes"/>
    <s v="John Logan"/>
    <s v="Daniel Craig"/>
    <s v="United Kingdom"/>
    <n v="245000000"/>
    <n v="880681519"/>
    <n v="103174256.05684628"/>
    <n v="0.72180635710603569"/>
    <s v="B24"/>
    <n v="148"/>
  </r>
  <r>
    <s v="High-Rise"/>
    <x v="0"/>
    <x v="0"/>
    <n v="237"/>
    <x v="35"/>
    <s v="April 28, 2016 (United States)"/>
    <x v="41"/>
    <n v="40000"/>
    <s v="Ben Wheatley"/>
    <s v="Amy Jump"/>
    <s v="Tom Hiddleston"/>
    <s v="United Kingdom"/>
    <m/>
    <n v="4289074"/>
    <n v="502476.78596144344"/>
    <n v="1"/>
    <s v="HanWay Films"/>
    <n v="119"/>
  </r>
  <r>
    <s v="Legend"/>
    <x v="0"/>
    <x v="5"/>
    <n v="237"/>
    <x v="35"/>
    <s v="November 20, 2015 (United States)"/>
    <x v="15"/>
    <n v="164000"/>
    <s v="Brian Helgeland"/>
    <s v="Brian Helgeland"/>
    <s v="Tom Hardy"/>
    <s v="United Kingdom"/>
    <n v="30000000"/>
    <n v="42972994"/>
    <n v="5034404.1413741969"/>
    <n v="0.30188713404516332"/>
    <s v="Cross Creek Pictures"/>
    <n v="132"/>
  </r>
  <r>
    <s v="Chappie"/>
    <x v="0"/>
    <x v="2"/>
    <n v="237"/>
    <x v="35"/>
    <s v="March 6, 2015 (United States)"/>
    <x v="8"/>
    <n v="235000"/>
    <s v="Neill Blomkamp"/>
    <s v="Neill Blomkamp"/>
    <s v="Sharlto Copley"/>
    <s v="South Africa"/>
    <n v="49000000"/>
    <n v="102811889"/>
    <n v="12044694.855659911"/>
    <n v="0.52340142296189107"/>
    <s v="Columbia Pictures"/>
    <n v="120"/>
  </r>
  <r>
    <s v="Knock Knock"/>
    <x v="0"/>
    <x v="0"/>
    <n v="237"/>
    <x v="35"/>
    <s v="October 9, 2015 (United States)"/>
    <x v="38"/>
    <n v="87000"/>
    <s v="Eli Roth"/>
    <s v="Eli Roth"/>
    <s v="Keanu Reeves"/>
    <s v="United States"/>
    <n v="2500000"/>
    <n v="5567103"/>
    <n v="652201.38952051417"/>
    <n v="0.55093340288476789"/>
    <s v="Black Bear Pictures"/>
    <n v="99"/>
  </r>
  <r>
    <s v="In the Heart of the Sea"/>
    <x v="8"/>
    <x v="2"/>
    <n v="237"/>
    <x v="35"/>
    <s v="December 11, 2015 (United States)"/>
    <x v="15"/>
    <n v="128000"/>
    <s v="Ron Howard"/>
    <s v="Charles Leavitt"/>
    <s v="Chris Hemsworth"/>
    <s v="United States"/>
    <n v="100000000"/>
    <n v="93920758"/>
    <n v="11003074.466633713"/>
    <n v="-6.4727352392109097E-2"/>
    <s v="Warner Bros."/>
    <n v="122"/>
  </r>
  <r>
    <s v="The Bronze"/>
    <x v="0"/>
    <x v="3"/>
    <n v="237"/>
    <x v="35"/>
    <s v="March 18, 2016 (United States)"/>
    <x v="10"/>
    <n v="11000"/>
    <s v="Bryan Buckley"/>
    <s v="Melissa Rauch"/>
    <s v="Melissa Rauch"/>
    <s v="United States"/>
    <n v="3500000"/>
    <n v="615816"/>
    <n v="72144.533860603071"/>
    <n v="-4.6835158553853748"/>
    <s v="Duplass Brothers Productions"/>
    <n v="100"/>
  </r>
  <r>
    <s v="The Intern"/>
    <x v="8"/>
    <x v="3"/>
    <n v="237"/>
    <x v="35"/>
    <s v="September 25, 2015 (United States)"/>
    <x v="12"/>
    <n v="231000"/>
    <s v="Nancy Meyers"/>
    <s v="Nancy Meyers"/>
    <s v="Robert De Niro"/>
    <s v="United States"/>
    <n v="35000000"/>
    <n v="194564672"/>
    <n v="22793785.103311915"/>
    <n v="0.82011122759223221"/>
    <s v="Waverly Films"/>
    <n v="121"/>
  </r>
  <r>
    <s v="The Hunger Games: Mockingjay - Part 2"/>
    <x v="8"/>
    <x v="2"/>
    <n v="237"/>
    <x v="35"/>
    <s v="November 20, 2015 (United States)"/>
    <x v="14"/>
    <n v="297000"/>
    <s v="Francis Lawrence"/>
    <s v="Peter Craig"/>
    <s v="Jennifer Lawrence"/>
    <s v="United States"/>
    <n v="160000000"/>
    <n v="658344137"/>
    <n v="77126821.783984184"/>
    <n v="0.75696601365799054"/>
    <s v="Lionsgate"/>
    <n v="137"/>
  </r>
  <r>
    <s v="Everest"/>
    <x v="8"/>
    <x v="2"/>
    <n v="237"/>
    <x v="35"/>
    <s v="September 25, 2015 (United States)"/>
    <x v="12"/>
    <n v="205000"/>
    <s v="Baltasar KormÃ¡kur"/>
    <s v="William Nicholson"/>
    <s v="Jason Clarke"/>
    <s v="United Kingdom"/>
    <n v="55000000"/>
    <n v="203427584"/>
    <n v="23832099.559070688"/>
    <n v="0.72963351912000296"/>
    <s v="Working Title Films"/>
    <n v="121"/>
  </r>
  <r>
    <s v="Blackhat"/>
    <x v="0"/>
    <x v="2"/>
    <n v="237"/>
    <x v="35"/>
    <s v="January 16, 2015 (United States)"/>
    <x v="20"/>
    <n v="56000"/>
    <s v="Michael Mann"/>
    <s v="Morgan Davis Foehl"/>
    <s v="Chris Hemsworth"/>
    <s v="United States"/>
    <n v="70000000"/>
    <n v="19652057"/>
    <n v="2302292.3919920912"/>
    <n v="-2.5619680932128377"/>
    <s v="Forward Pass"/>
    <n v="133"/>
  </r>
  <r>
    <s v="Spy"/>
    <x v="0"/>
    <x v="2"/>
    <n v="237"/>
    <x v="35"/>
    <s v="June 5, 2015 (United States)"/>
    <x v="9"/>
    <n v="234000"/>
    <s v="Paul Feig"/>
    <s v="Paul Feig"/>
    <s v="Melissa McCarthy"/>
    <s v="United States"/>
    <n v="65000000"/>
    <n v="235666219"/>
    <n v="27608944.094414238"/>
    <n v="0.72418618045550265"/>
    <s v="Twentieth Century Fox"/>
    <n v="120"/>
  </r>
  <r>
    <s v="Fantastic Four"/>
    <x v="8"/>
    <x v="2"/>
    <n v="237"/>
    <x v="35"/>
    <s v="August 7, 2015 (United States)"/>
    <x v="29"/>
    <n v="156000"/>
    <s v="Josh Trank"/>
    <s v="Jeremy Slater"/>
    <s v="Miles Teller"/>
    <s v="United States"/>
    <n v="120000000"/>
    <n v="167882881"/>
    <n v="19667940.087493822"/>
    <n v="0.28521598339737808"/>
    <s v="Twentieth Century Fox"/>
    <n v="100"/>
  </r>
  <r>
    <s v="Mission: Impossible - Rogue Nation"/>
    <x v="8"/>
    <x v="2"/>
    <n v="237"/>
    <x v="35"/>
    <s v="July 31, 2015 (United States)"/>
    <x v="34"/>
    <n v="350000"/>
    <s v="Christopher McQuarrie"/>
    <s v="Bruce Geller"/>
    <s v="Tom Cruise"/>
    <s v="United States"/>
    <n v="150000000"/>
    <n v="682716636"/>
    <n v="79982126.906574398"/>
    <n v="0.7802895197063866"/>
    <s v="Paramount Pictures"/>
    <n v="131"/>
  </r>
  <r>
    <s v="The Visit"/>
    <x v="8"/>
    <x v="4"/>
    <n v="237"/>
    <x v="35"/>
    <s v="September 11, 2015 (United States)"/>
    <x v="19"/>
    <n v="119000"/>
    <s v="M. Night Shyamalan"/>
    <s v="M. Night Shyamalan"/>
    <s v="Olivia DeJonge"/>
    <s v="United States"/>
    <n v="5000000"/>
    <n v="98450062"/>
    <n v="11533694.856154228"/>
    <n v="0.94921283035860349"/>
    <s v="Blinding Edge Pictures"/>
    <n v="94"/>
  </r>
  <r>
    <s v="Vacation"/>
    <x v="0"/>
    <x v="1"/>
    <n v="237"/>
    <x v="35"/>
    <s v="July 29, 2015 (United States)"/>
    <x v="10"/>
    <n v="103000"/>
    <s v="John Francis Daley"/>
    <s v="Jonathan Goldstein"/>
    <s v="Ed Helms"/>
    <s v="United States"/>
    <n v="31000000"/>
    <n v="107228221"/>
    <n v="12562080.265447356"/>
    <n v="0.71089700350432938"/>
    <s v="BenderSpink"/>
    <n v="99"/>
  </r>
  <r>
    <s v="Creed"/>
    <x v="8"/>
    <x v="0"/>
    <n v="237"/>
    <x v="35"/>
    <s v="November 25, 2015 (United States)"/>
    <x v="37"/>
    <n v="254000"/>
    <s v="Ryan Coogler"/>
    <s v="Ryan Coogler"/>
    <s v="Michael B. Jordan"/>
    <s v="United States"/>
    <n v="35000000"/>
    <n v="173567581"/>
    <n v="20333918.288185865"/>
    <n v="0.79834943946127823"/>
    <s v="Metro-Goldwyn-Mayer (MGM)"/>
    <n v="133"/>
  </r>
  <r>
    <s v="The Age of Adaline"/>
    <x v="8"/>
    <x v="0"/>
    <n v="237"/>
    <x v="35"/>
    <s v="April 24, 2015 (United States)"/>
    <x v="13"/>
    <n v="160000"/>
    <s v="Lee Toland Krieger"/>
    <s v="J. Mills Goodloe"/>
    <s v="Blake Lively"/>
    <s v="United States"/>
    <n v="25000000"/>
    <n v="65663276"/>
    <n v="7692632.9273356404"/>
    <n v="0.61926968127511639"/>
    <s v="Lakeshore Entertainment"/>
    <n v="112"/>
  </r>
  <r>
    <s v="Black Mass"/>
    <x v="0"/>
    <x v="5"/>
    <n v="237"/>
    <x v="35"/>
    <s v="September 18, 2015 (United States)"/>
    <x v="15"/>
    <n v="171000"/>
    <s v="Scott Cooper"/>
    <s v="Mark Mallouk"/>
    <s v="Johnny Depp"/>
    <s v="United States"/>
    <n v="53000000"/>
    <n v="99775678"/>
    <n v="11688994.407315869"/>
    <n v="0.46880842042486548"/>
    <s v="Cross Creek Pictures"/>
    <n v="123"/>
  </r>
  <r>
    <s v="Focus"/>
    <x v="0"/>
    <x v="3"/>
    <n v="237"/>
    <x v="35"/>
    <s v="February 27, 2015 (United States)"/>
    <x v="14"/>
    <n v="226000"/>
    <s v="Glenn Ficarra"/>
    <s v="Glenn Ficarra"/>
    <s v="Will Smith"/>
    <s v="United States"/>
    <n v="50100000"/>
    <n v="158762963"/>
    <n v="18599516.673751853"/>
    <n v="0.68443521679549402"/>
    <s v="Kramer &amp; Sigman Films"/>
    <n v="105"/>
  </r>
  <r>
    <s v="Home"/>
    <x v="1"/>
    <x v="10"/>
    <n v="237"/>
    <x v="35"/>
    <s v="March 27, 2015 (United States)"/>
    <x v="14"/>
    <n v="95000"/>
    <s v="Tim Johnson"/>
    <s v="Tom J. Astle"/>
    <s v="Jim Parsons"/>
    <s v="United States"/>
    <n v="135000000"/>
    <n v="386041607"/>
    <n v="45225833.346020766"/>
    <n v="0.65029676192390318"/>
    <s v="DreamWorks Animation"/>
    <n v="94"/>
  </r>
  <r>
    <s v="Jupiter Ascending"/>
    <x v="8"/>
    <x v="2"/>
    <n v="237"/>
    <x v="35"/>
    <s v="February 6, 2015 (United States)"/>
    <x v="11"/>
    <n v="182000"/>
    <s v="Lana Wachowski"/>
    <s v="Lilly Wachowski"/>
    <s v="Channing Tatum"/>
    <s v="United States"/>
    <n v="176000000"/>
    <n v="183887723"/>
    <n v="21542951.236282751"/>
    <n v="4.2894233890753003E-2"/>
    <s v="Warner Bros."/>
    <n v="127"/>
  </r>
  <r>
    <s v="I Saw the Light"/>
    <x v="0"/>
    <x v="5"/>
    <n v="237"/>
    <x v="35"/>
    <s v="April 1, 2016 (United States)"/>
    <x v="1"/>
    <n v="6700"/>
    <s v="Marc Abraham"/>
    <s v="Marc Abraham"/>
    <s v="Tom Hiddleston"/>
    <s v="United States"/>
    <n v="13000000"/>
    <n v="1767963"/>
    <n v="207121.71576866042"/>
    <n v="-6.3530950591160558"/>
    <s v="BRON Studios"/>
    <n v="123"/>
  </r>
  <r>
    <s v="Minions"/>
    <x v="1"/>
    <x v="10"/>
    <n v="237"/>
    <x v="35"/>
    <s v="July 10, 2015 (United States)"/>
    <x v="5"/>
    <n v="218000"/>
    <s v="Kyle Balda"/>
    <s v="Brian Lynch"/>
    <s v="Sandra Bullock"/>
    <s v="United States"/>
    <n v="74000000"/>
    <n v="1159444662"/>
    <n v="135832123.03213051"/>
    <n v="0.93617634163552688"/>
    <s v="Illumination Entertainment"/>
    <n v="91"/>
  </r>
  <r>
    <s v="Pitch Perfect 2"/>
    <x v="8"/>
    <x v="3"/>
    <n v="237"/>
    <x v="35"/>
    <s v="May 15, 2015 (United States)"/>
    <x v="5"/>
    <n v="146000"/>
    <s v="Elizabeth Banks"/>
    <s v="Kay Cannon"/>
    <s v="Anna Kendrick"/>
    <s v="United States"/>
    <n v="29000000"/>
    <n v="287144079"/>
    <n v="33639716.620365798"/>
    <n v="0.89900540487899105"/>
    <s v="Brownstone Productions (II)"/>
    <n v="115"/>
  </r>
  <r>
    <s v="San Andreas"/>
    <x v="8"/>
    <x v="2"/>
    <n v="237"/>
    <x v="35"/>
    <s v="May 29, 2015 (United States)"/>
    <x v="10"/>
    <n v="219000"/>
    <s v="Brad Peyton"/>
    <s v="Carlton Cuse"/>
    <s v="Dwayne Johnson"/>
    <s v="United States"/>
    <n v="110000000"/>
    <n v="473990832"/>
    <n v="55529326.339100346"/>
    <n v="0.76792800076774481"/>
    <s v="New Line Cinema"/>
    <n v="114"/>
  </r>
  <r>
    <s v="Trainwreck"/>
    <x v="0"/>
    <x v="3"/>
    <n v="237"/>
    <x v="35"/>
    <s v="July 17, 2015 (United States)"/>
    <x v="19"/>
    <n v="132000"/>
    <s v="Judd Apatow"/>
    <s v="Amy Schumer"/>
    <s v="Amy Schumer"/>
    <s v="United States"/>
    <n v="35000000"/>
    <n v="140795793"/>
    <n v="16494613.416213546"/>
    <n v="0.7514130269503152"/>
    <s v="Universal Pictures"/>
    <n v="125"/>
  </r>
  <r>
    <s v="Tomorrowland"/>
    <x v="1"/>
    <x v="2"/>
    <n v="237"/>
    <x v="35"/>
    <s v="May 22, 2015 (United States)"/>
    <x v="5"/>
    <n v="175000"/>
    <s v="Brad Bird"/>
    <s v="Damon Lindelof"/>
    <s v="George Clooney"/>
    <s v="United States"/>
    <n v="190000000"/>
    <n v="209035668"/>
    <n v="24489101.985170539"/>
    <n v="9.1064210151924882E-2"/>
    <s v="Walt Disney Pictures"/>
    <n v="130"/>
  </r>
  <r>
    <s v="Bridge of Spies"/>
    <x v="8"/>
    <x v="0"/>
    <n v="237"/>
    <x v="35"/>
    <s v="October 16, 2015 (United States)"/>
    <x v="37"/>
    <n v="295000"/>
    <s v="Steven Spielberg"/>
    <s v="Matt Charman"/>
    <s v="Tom Hanks"/>
    <s v="United States"/>
    <n v="40000000"/>
    <n v="165478348"/>
    <n v="19386242.449826989"/>
    <n v="0.75827653295161013"/>
    <s v="Dreamworks Pictures"/>
    <n v="142"/>
  </r>
  <r>
    <s v="The Danish Girl"/>
    <x v="0"/>
    <x v="5"/>
    <n v="237"/>
    <x v="35"/>
    <s v="January 22, 2016 (United States)"/>
    <x v="12"/>
    <n v="170000"/>
    <s v="Tom Hooper"/>
    <s v="Lucinda Coxon"/>
    <s v="Eddie Redmayne"/>
    <s v="United Kingdom"/>
    <n v="15000000"/>
    <n v="64191523"/>
    <n v="7520213.0257043997"/>
    <n v="0.76632428552910326"/>
    <s v="Working Title Films"/>
    <n v="119"/>
  </r>
  <r>
    <s v="The Divergent Series: Insurgent"/>
    <x v="8"/>
    <x v="2"/>
    <n v="237"/>
    <x v="35"/>
    <s v="March 20, 2015 (United States)"/>
    <x v="19"/>
    <n v="223000"/>
    <s v="Robert Schwentke"/>
    <s v="Brian Duffield"/>
    <s v="Shailene Woodley"/>
    <s v="United States"/>
    <n v="110000000"/>
    <n v="297002527"/>
    <n v="34794660.84972813"/>
    <n v="0.62963278086856145"/>
    <s v="Summit Entertainment"/>
    <n v="119"/>
  </r>
  <r>
    <s v="Straight Outta Compton"/>
    <x v="0"/>
    <x v="5"/>
    <n v="237"/>
    <x v="35"/>
    <s v="August 14, 2015 (United States)"/>
    <x v="40"/>
    <n v="185000"/>
    <s v="F. Gary Gray"/>
    <s v="Jonathan Herman"/>
    <s v="O'Shea Jackson Jr."/>
    <s v="United States"/>
    <n v="28000000"/>
    <n v="201634991"/>
    <n v="23622092.371230848"/>
    <n v="0.8611352133816893"/>
    <s v="Universal Pictures"/>
    <n v="147"/>
  </r>
  <r>
    <s v="Carol"/>
    <x v="0"/>
    <x v="0"/>
    <n v="237"/>
    <x v="35"/>
    <s v="January 15, 2016 (United States)"/>
    <x v="13"/>
    <n v="120000"/>
    <s v="Todd Haynes"/>
    <s v="Phyllis Nagy"/>
    <s v="Cate Blanchett"/>
    <s v="United Kingdom"/>
    <n v="11800000"/>
    <n v="40272135"/>
    <n v="4717991.0998517061"/>
    <n v="0.70699343354902833"/>
    <s v="The Weinstein Company"/>
    <n v="118"/>
  </r>
  <r>
    <s v="No Escape"/>
    <x v="0"/>
    <x v="2"/>
    <n v="237"/>
    <x v="35"/>
    <s v="August 26, 2015 (United States)"/>
    <x v="8"/>
    <n v="81000"/>
    <s v="John Erick Dowdle"/>
    <s v="John Erick Dowdle"/>
    <s v="Lake Bell"/>
    <s v="United States"/>
    <n v="16200000"/>
    <n v="54418872"/>
    <n v="6375320.1502718739"/>
    <n v="0.70230915480938305"/>
    <s v="Bold Films"/>
    <n v="103"/>
  </r>
  <r>
    <s v="The Boy Next Door"/>
    <x v="0"/>
    <x v="14"/>
    <n v="237"/>
    <x v="35"/>
    <s v="January 23, 2015 (United States)"/>
    <x v="32"/>
    <n v="40000"/>
    <s v="Rob Cohen"/>
    <s v="Barbara Curry"/>
    <s v="Jennifer Lopez"/>
    <s v="United States"/>
    <n v="4000000"/>
    <n v="52425855"/>
    <n v="6141832.7409787448"/>
    <n v="0.92370176890772693"/>
    <s v="Universal Pictures"/>
    <n v="91"/>
  </r>
  <r>
    <s v="Southpaw"/>
    <x v="0"/>
    <x v="2"/>
    <n v="237"/>
    <x v="35"/>
    <s v="July 24, 2015 (United States)"/>
    <x v="34"/>
    <n v="223000"/>
    <s v="Antoine Fuqua"/>
    <s v="Kurt Sutter"/>
    <s v="Jake Gyllenhaal"/>
    <s v="Hong Kong"/>
    <n v="30000000"/>
    <n v="91970827"/>
    <n v="10774634.700444885"/>
    <n v="0.67380960921445232"/>
    <s v="Escape Artists"/>
    <n v="124"/>
  </r>
  <r>
    <s v="The Dressmaker"/>
    <x v="0"/>
    <x v="3"/>
    <n v="237"/>
    <x v="35"/>
    <s v="October 29, 2015 (Australia)"/>
    <x v="12"/>
    <n v="56000"/>
    <s v="Jocelyn Moorhouse"/>
    <s v="Rosalie Ham"/>
    <s v="Kate Winslet"/>
    <s v="Australia"/>
    <m/>
    <n v="25003426"/>
    <n v="2929219.9515570938"/>
    <n v="1"/>
    <s v="Screen Australia"/>
    <n v="119"/>
  </r>
  <r>
    <s v="Maze Runner: The Scorch Trials"/>
    <x v="8"/>
    <x v="2"/>
    <n v="237"/>
    <x v="35"/>
    <s v="September 18, 2015 (United States)"/>
    <x v="21"/>
    <n v="230000"/>
    <s v="Wes Ball"/>
    <s v="T.S. Nowlin"/>
    <s v="Dylan O'Brien"/>
    <s v="United States"/>
    <n v="61000000"/>
    <n v="312296056"/>
    <n v="36586339.729115181"/>
    <n v="0.80467252522715171"/>
    <s v="Gotham Group"/>
    <n v="131"/>
  </r>
  <r>
    <s v="Lost and Love"/>
    <x v="3"/>
    <x v="0"/>
    <n v="237"/>
    <x v="35"/>
    <s v="March 20, 2015 (China)"/>
    <x v="5"/>
    <n v="620"/>
    <s v="Sanyuan Peng"/>
    <s v="Sanyuan Peng"/>
    <s v="Andy Lau"/>
    <s v="China"/>
    <m/>
    <n v="34930177"/>
    <n v="4092166.064755314"/>
    <n v="1"/>
    <s v="Chongqing Film Group"/>
    <n v="108"/>
  </r>
  <r>
    <s v="The Last Witch Hunter"/>
    <x v="8"/>
    <x v="2"/>
    <n v="237"/>
    <x v="35"/>
    <s v="October 23, 2015 (United States)"/>
    <x v="22"/>
    <n v="98000"/>
    <s v="Breck Eisner"/>
    <s v="Cory Goodman"/>
    <s v="Vin Diesel"/>
    <s v="United States"/>
    <n v="90000000"/>
    <n v="146936910"/>
    <n v="17214062.120612953"/>
    <n v="0.38749222370335679"/>
    <s v="Summit Entertainment"/>
    <n v="106"/>
  </r>
  <r>
    <s v="Green Room"/>
    <x v="0"/>
    <x v="4"/>
    <n v="237"/>
    <x v="35"/>
    <s v="May 13, 2016 (United States)"/>
    <x v="9"/>
    <n v="112000"/>
    <s v="Jeremy Saulnier"/>
    <s v="Jeremy Saulnier"/>
    <s v="Anton Yelchin"/>
    <s v="United States"/>
    <n v="5000000"/>
    <n v="3769214"/>
    <n v="441573.7607513594"/>
    <n v="-0.32653651397877648"/>
    <s v="Broad Green Pictures"/>
    <n v="95"/>
  </r>
  <r>
    <s v="Burnt"/>
    <x v="0"/>
    <x v="3"/>
    <n v="237"/>
    <x v="35"/>
    <s v="October 30, 2015 (United States)"/>
    <x v="14"/>
    <n v="110000"/>
    <s v="John Wells"/>
    <s v="Steven Knight"/>
    <s v="Bradley Cooper"/>
    <s v="United States"/>
    <n v="20000000"/>
    <n v="36606743"/>
    <n v="4288580.3712308453"/>
    <n v="0.45365256887235228"/>
    <s v="3 Arts Entertainment"/>
    <n v="101"/>
  </r>
  <r>
    <s v="The Good Dinosaur"/>
    <x v="1"/>
    <x v="10"/>
    <n v="237"/>
    <x v="35"/>
    <s v="November 25, 2015 (United States)"/>
    <x v="17"/>
    <n v="106000"/>
    <s v="Peter Sohn"/>
    <s v="Bob Peterson"/>
    <s v="Jeffrey Wright"/>
    <s v="United States"/>
    <n v="200000000"/>
    <n v="332207671"/>
    <n v="38919040.052891746"/>
    <n v="0.39796694219020606"/>
    <s v="Pixar Animation Studios"/>
    <n v="93"/>
  </r>
  <r>
    <s v="Far from the Madding Crowd"/>
    <x v="8"/>
    <x v="0"/>
    <n v="237"/>
    <x v="35"/>
    <s v="May 22, 2015 (United States)"/>
    <x v="12"/>
    <n v="47000"/>
    <s v="Thomas Vinterberg"/>
    <s v="Thomas Hardy"/>
    <s v="Carey Mulligan"/>
    <s v="United Kingdom"/>
    <m/>
    <n v="30229977"/>
    <n v="3541524.7399901138"/>
    <n v="1"/>
    <s v="Fox Searchlight Pictures"/>
    <n v="119"/>
  </r>
  <r>
    <s v="The Invitation"/>
    <x v="4"/>
    <x v="0"/>
    <n v="237"/>
    <x v="35"/>
    <s v="April 8, 2016 (United States)"/>
    <x v="14"/>
    <n v="100000"/>
    <s v="Karyn Kusama"/>
    <s v="Phil Hay"/>
    <s v="Logan Marshall-Green"/>
    <s v="United States"/>
    <m/>
    <n v="354835"/>
    <n v="41569.893722194764"/>
    <n v="1"/>
    <s v="Gamechanger Films"/>
    <n v="100"/>
  </r>
  <r>
    <s v="The Gift"/>
    <x v="0"/>
    <x v="0"/>
    <n v="237"/>
    <x v="35"/>
    <s v="August 7, 2015 (United States)"/>
    <x v="9"/>
    <n v="145000"/>
    <s v="Joel Edgerton"/>
    <s v="Joel Edgerton"/>
    <s v="Jason Bateman"/>
    <s v="United States"/>
    <n v="5000000"/>
    <n v="58980521"/>
    <n v="6909729.8452792885"/>
    <n v="0.91522624901872263"/>
    <s v="Blumhouse Productions"/>
    <n v="108"/>
  </r>
  <r>
    <s v="Point Break"/>
    <x v="8"/>
    <x v="2"/>
    <n v="237"/>
    <x v="35"/>
    <s v="December 25, 2015 (United States)"/>
    <x v="11"/>
    <n v="60000"/>
    <s v="Ericson Core"/>
    <s v="Kurt Wimmer"/>
    <s v="Edgar RamÃ­rez"/>
    <s v="China"/>
    <n v="105000000"/>
    <n v="133718711"/>
    <n v="15665513.844290659"/>
    <n v="0.21476957701155225"/>
    <s v="Alcon Entertainment"/>
    <n v="114"/>
  </r>
  <r>
    <s v="Get Hard"/>
    <x v="0"/>
    <x v="3"/>
    <n v="237"/>
    <x v="35"/>
    <s v="March 27, 2015 (United States)"/>
    <x v="22"/>
    <n v="127000"/>
    <s v="Etan Cohen"/>
    <s v="Jay Martel"/>
    <s v="Will Ferrell"/>
    <s v="United States"/>
    <n v="40000000"/>
    <n v="111711453"/>
    <n v="13087303.193771627"/>
    <n v="0.64193465463205457"/>
    <s v="Gary Sanchez Productions"/>
    <n v="100"/>
  </r>
  <r>
    <s v="Hitman: Agent 47"/>
    <x v="0"/>
    <x v="2"/>
    <n v="237"/>
    <x v="35"/>
    <s v="August 21, 2015 (United States)"/>
    <x v="46"/>
    <n v="87000"/>
    <s v="Aleksander Bach"/>
    <s v="Skip Woods"/>
    <s v="Rupert Friend"/>
    <s v="United States"/>
    <n v="35000000"/>
    <n v="82347656"/>
    <n v="9647253.8171033133"/>
    <n v="0.57497272296372348"/>
    <s v="Twentieth Century Fox"/>
    <n v="96"/>
  </r>
  <r>
    <s v="Entourage"/>
    <x v="0"/>
    <x v="3"/>
    <n v="237"/>
    <x v="35"/>
    <s v="June 3, 2015 (United States)"/>
    <x v="14"/>
    <n v="77000"/>
    <s v="Doug Ellin"/>
    <s v="Doug Ellin"/>
    <s v="Adrian Grenier"/>
    <s v="United States"/>
    <n v="30000000"/>
    <n v="49263404"/>
    <n v="5771342.9303015331"/>
    <n v="0.39102868327978313"/>
    <s v="Warner Bros."/>
    <n v="104"/>
  </r>
  <r>
    <s v="Steve Jobs"/>
    <x v="0"/>
    <x v="5"/>
    <n v="237"/>
    <x v="35"/>
    <s v="October 23, 2015 (United States)"/>
    <x v="13"/>
    <n v="160000"/>
    <s v="Danny Boyle"/>
    <s v="Aaron Sorkin"/>
    <s v="Michael Fassbender"/>
    <s v="United Kingdom"/>
    <n v="30000000"/>
    <n v="34441873"/>
    <n v="4034959.9115175484"/>
    <n v="0.12896723125365453"/>
    <s v="Universal Pictures"/>
    <n v="122"/>
  </r>
  <r>
    <s v="Scouts Guide to the Zombie Apocalypse"/>
    <x v="0"/>
    <x v="2"/>
    <n v="237"/>
    <x v="35"/>
    <s v="October 30, 2015 (United States)"/>
    <x v="21"/>
    <n v="47000"/>
    <s v="Christopher Landon"/>
    <s v="Carrie Lee Wilson"/>
    <s v="Tye Sheridan"/>
    <s v="United States"/>
    <n v="15000000"/>
    <n v="16137046"/>
    <n v="1890499.2100840337"/>
    <n v="7.0461842892435206E-2"/>
    <s v="Paramount Pictures"/>
    <n v="93"/>
  </r>
  <r>
    <s v="Hardcore Henry"/>
    <x v="0"/>
    <x v="2"/>
    <n v="237"/>
    <x v="35"/>
    <s v="April 8, 2016 (United States)"/>
    <x v="17"/>
    <n v="90000"/>
    <s v="Ilya Naishuller"/>
    <s v="Ilya Naishuller"/>
    <s v="Sharlto Copley"/>
    <s v="Russia"/>
    <n v="2000000"/>
    <n v="16810562"/>
    <n v="1969403.4572417203"/>
    <n v="0.88102717803247743"/>
    <s v="Bazelevs Production"/>
    <n v="96"/>
  </r>
  <r>
    <s v="Joy"/>
    <x v="8"/>
    <x v="5"/>
    <n v="237"/>
    <x v="35"/>
    <s v="December 25, 2015 (United States)"/>
    <x v="14"/>
    <n v="131000"/>
    <s v="David O. Russell"/>
    <s v="David O. Russell"/>
    <s v="Jennifer Lawrence"/>
    <s v="United States"/>
    <n v="60000000"/>
    <n v="101134059"/>
    <n v="11848132.46811666"/>
    <n v="0.40672805389923095"/>
    <s v="Fox 2000 Pictures"/>
    <n v="124"/>
  </r>
  <r>
    <s v="Masterminds"/>
    <x v="8"/>
    <x v="5"/>
    <n v="237"/>
    <x v="35"/>
    <s v="September 30, 2016 (United States)"/>
    <x v="1"/>
    <n v="52000"/>
    <s v="Jared Hess"/>
    <s v="Chris Bowman"/>
    <s v="Zach Galifianakis"/>
    <s v="United States"/>
    <n v="25000000"/>
    <n v="29674699"/>
    <n v="3476472.3989125062"/>
    <n v="0.15753147150709093"/>
    <s v="Broadway Video"/>
    <n v="95"/>
  </r>
  <r>
    <s v="Brooklyn"/>
    <x v="8"/>
    <x v="0"/>
    <n v="237"/>
    <x v="35"/>
    <s v="November 25, 2015 (United States)"/>
    <x v="24"/>
    <n v="135000"/>
    <s v="John Crowley"/>
    <s v="Nick Hornby"/>
    <s v="Saoirse Ronan"/>
    <s v="United Kingdom"/>
    <n v="11000000"/>
    <n v="62402155"/>
    <n v="7310583.6554621849"/>
    <n v="0.82372403645354875"/>
    <s v="Wildgaze Films"/>
    <n v="117"/>
  </r>
  <r>
    <s v="Youth"/>
    <x v="0"/>
    <x v="3"/>
    <n v="237"/>
    <x v="35"/>
    <s v="December 4, 2015 (United States)"/>
    <x v="4"/>
    <n v="74000"/>
    <s v="Paolo Sorrentino"/>
    <s v="Paolo Sorrentino"/>
    <s v="Michael Caine"/>
    <s v="Italy"/>
    <m/>
    <n v="23459358"/>
    <n v="2748328.1492832429"/>
    <n v="1"/>
    <s v="Indigo Film"/>
    <n v="124"/>
  </r>
  <r>
    <s v="Self/less"/>
    <x v="8"/>
    <x v="2"/>
    <n v="237"/>
    <x v="35"/>
    <s v="July 10, 2015 (United States)"/>
    <x v="16"/>
    <n v="93000"/>
    <s v="Tarsem Singh"/>
    <s v="Ã€lex Pastor"/>
    <s v="Ryan Reynolds"/>
    <s v="United States"/>
    <n v="26000000"/>
    <n v="31807156"/>
    <n v="3726295.5867523481"/>
    <n v="0.18257388368831215"/>
    <s v="Focus Features"/>
    <n v="117"/>
  </r>
  <r>
    <s v="Ted 2"/>
    <x v="0"/>
    <x v="3"/>
    <n v="237"/>
    <x v="35"/>
    <s v="June 26, 2015 (United States)"/>
    <x v="21"/>
    <n v="191000"/>
    <s v="Seth MacFarlane"/>
    <s v="Seth MacFarlane"/>
    <s v="Mark Wahlberg"/>
    <s v="United States"/>
    <n v="68000000"/>
    <n v="215863606"/>
    <n v="25289013.653979242"/>
    <n v="0.68498626859777367"/>
    <s v="Universal Pictures"/>
    <n v="115"/>
  </r>
  <r>
    <s v="Pan"/>
    <x v="1"/>
    <x v="1"/>
    <n v="237"/>
    <x v="35"/>
    <s v="October 9, 2015 (United States)"/>
    <x v="46"/>
    <n v="62000"/>
    <s v="Joe Wright"/>
    <s v="Jason Fuchs"/>
    <s v="Levi Miller"/>
    <s v="United States"/>
    <n v="150000000"/>
    <n v="128388320"/>
    <n v="15041043.914977757"/>
    <n v="-0.16833057711168742"/>
    <s v="Warner Bros."/>
    <n v="111"/>
  </r>
  <r>
    <s v="Pixels"/>
    <x v="8"/>
    <x v="2"/>
    <n v="237"/>
    <x v="35"/>
    <s v="July 24, 2015 (United States)"/>
    <x v="30"/>
    <n v="135000"/>
    <s v="Chris Columbus"/>
    <s v="Tim Herlihy"/>
    <s v="Adam Sandler"/>
    <s v="United States"/>
    <n v="88000000"/>
    <n v="244874809"/>
    <n v="28687755.676223431"/>
    <n v="0.64063269570533898"/>
    <s v="Columbia Pictures"/>
    <n v="105"/>
  </r>
  <r>
    <s v="Demolition"/>
    <x v="0"/>
    <x v="3"/>
    <n v="237"/>
    <x v="35"/>
    <s v="April 8, 2016 (United States)"/>
    <x v="9"/>
    <n v="93000"/>
    <s v="Jean-Marc VallÃ©e"/>
    <s v="Bryan Sipe"/>
    <s v="Jake Gyllenhaal"/>
    <s v="United States"/>
    <n v="10000000"/>
    <n v="4366460"/>
    <n v="511542.76816609001"/>
    <n v="-1.2901847263000235"/>
    <s v="Black Label Media"/>
    <n v="101"/>
  </r>
  <r>
    <s v="Macbeth"/>
    <x v="0"/>
    <x v="0"/>
    <n v="237"/>
    <x v="35"/>
    <s v="December 11, 2015 (United States)"/>
    <x v="14"/>
    <n v="54000"/>
    <s v="Justin Kurzel"/>
    <s v="Todd Louiso"/>
    <s v="Michael Fassbender"/>
    <s v="United Kingdom"/>
    <n v="15000000"/>
    <n v="16322067"/>
    <n v="1912174.9278299557"/>
    <n v="8.0998748504095719E-2"/>
    <s v="See-Saw Films"/>
    <n v="113"/>
  </r>
  <r>
    <s v="Daddy's Home"/>
    <x v="8"/>
    <x v="3"/>
    <n v="237"/>
    <x v="35"/>
    <s v="December 25, 2015 (United States)"/>
    <x v="19"/>
    <n v="112000"/>
    <s v="Sean Anders"/>
    <s v="Brian Burns"/>
    <s v="Will Ferrell"/>
    <s v="United States"/>
    <n v="50000000"/>
    <n v="242786137"/>
    <n v="28443062.021255564"/>
    <n v="0.7940574341771417"/>
    <s v="Paramount Pictures"/>
    <n v="96"/>
  </r>
  <r>
    <s v="Run All Night"/>
    <x v="0"/>
    <x v="2"/>
    <n v="237"/>
    <x v="35"/>
    <s v="March 13, 2015 (United States)"/>
    <x v="14"/>
    <n v="105000"/>
    <s v="Jaume Collet-Serra"/>
    <s v="Brad Ingelsby"/>
    <s v="Liam Neeson"/>
    <s v="United States"/>
    <n v="50000000"/>
    <n v="71561644"/>
    <n v="8383642.9204152254"/>
    <n v="0.30130168613789809"/>
    <s v="Warner Bros."/>
    <n v="114"/>
  </r>
  <r>
    <s v="Mr. Right"/>
    <x v="0"/>
    <x v="2"/>
    <n v="237"/>
    <x v="35"/>
    <s v="April 8, 2016 (United States)"/>
    <x v="5"/>
    <n v="52000"/>
    <s v="Paco Cabezas"/>
    <s v="Max Landis"/>
    <s v="Anna Kendrick"/>
    <s v="United States"/>
    <n v="8000000"/>
    <n v="607595"/>
    <n v="71181.421156697979"/>
    <n v="-12.166665295139031"/>
    <s v="Amasia Entertainment"/>
    <n v="95"/>
  </r>
  <r>
    <s v="Magic Mike XXL"/>
    <x v="0"/>
    <x v="3"/>
    <n v="237"/>
    <x v="35"/>
    <s v="July 1, 2015 (United States)"/>
    <x v="41"/>
    <n v="53000"/>
    <s v="Gregory Jacobs"/>
    <s v="Reid Carolin"/>
    <s v="Channing Tatum"/>
    <s v="United States"/>
    <n v="14800000"/>
    <n v="117813057"/>
    <n v="13802122.841819081"/>
    <n v="0.8743772517506273"/>
    <s v="Warner Bros."/>
    <n v="115"/>
  </r>
  <r>
    <s v="The DUFF"/>
    <x v="8"/>
    <x v="3"/>
    <n v="237"/>
    <x v="35"/>
    <s v="February 20, 2015 (United States)"/>
    <x v="16"/>
    <n v="87000"/>
    <s v="Ari Sandel"/>
    <s v="Josh A. Cagan"/>
    <s v="Mae Whitman"/>
    <s v="United States"/>
    <n v="8500000"/>
    <n v="43709744"/>
    <n v="5120716.4251112211"/>
    <n v="0.80553535156829104"/>
    <s v="CBS Films"/>
    <n v="101"/>
  </r>
  <r>
    <s v="Trumbo"/>
    <x v="0"/>
    <x v="5"/>
    <n v="237"/>
    <x v="35"/>
    <s v="November 27, 2015 (United States)"/>
    <x v="24"/>
    <n v="78000"/>
    <s v="Jay Roach"/>
    <s v="John McNamara"/>
    <s v="Bryan Cranston"/>
    <s v="United States"/>
    <n v="15000000"/>
    <n v="11430025"/>
    <n v="1339058.7864557588"/>
    <n v="-0.3123330876354164"/>
    <s v="Bleecker Street Films"/>
    <n v="124"/>
  </r>
  <r>
    <s v="Hotel Transylvania 2"/>
    <x v="1"/>
    <x v="10"/>
    <n v="237"/>
    <x v="35"/>
    <s v="September 25, 2015 (United States)"/>
    <x v="17"/>
    <n v="113000"/>
    <s v="Genndy Tartakovsky"/>
    <s v="Robert Smigel"/>
    <s v="Adam Sandler"/>
    <s v="United States"/>
    <n v="80000000"/>
    <n v="474800000"/>
    <n v="55624122.590212561"/>
    <n v="0.83150800336983999"/>
    <s v="Columbia Pictures"/>
    <n v="89"/>
  </r>
  <r>
    <s v="Knight of Cups"/>
    <x v="0"/>
    <x v="0"/>
    <n v="237"/>
    <x v="35"/>
    <s v="March 4, 2016 (United States)"/>
    <x v="46"/>
    <n v="26000"/>
    <s v="Terrence Malick"/>
    <s v="Terrence Malick"/>
    <s v="Christian Bale"/>
    <s v="United States"/>
    <m/>
    <n v="1026288"/>
    <n v="120232.45477014336"/>
    <n v="1"/>
    <s v="Dogwood Films"/>
    <n v="118"/>
  </r>
  <r>
    <s v="The Stanford Prison Experiment"/>
    <x v="0"/>
    <x v="5"/>
    <n v="237"/>
    <x v="35"/>
    <s v="July 17, 2015 (United States)"/>
    <x v="15"/>
    <n v="40000"/>
    <s v="Kyle Patrick Alvarez"/>
    <s v="Tim Talbott"/>
    <s v="Ezra Miller"/>
    <s v="United States"/>
    <m/>
    <n v="663114"/>
    <n v="77685.624320316361"/>
    <n v="1"/>
    <s v="Coup d'Etat Films"/>
    <n v="122"/>
  </r>
  <r>
    <s v="The Longest Ride"/>
    <x v="8"/>
    <x v="0"/>
    <n v="237"/>
    <x v="35"/>
    <s v="April 10, 2015 (United States)"/>
    <x v="12"/>
    <n v="79000"/>
    <s v="George Tillman Jr."/>
    <s v="Nicholas Sparks"/>
    <s v="Scott Eastwood"/>
    <s v="United States"/>
    <n v="34000000"/>
    <n v="62944815"/>
    <n v="7374157.7632229365"/>
    <n v="0.45984430965441714"/>
    <s v="Fox 2000 Pictures"/>
    <n v="123"/>
  </r>
  <r>
    <s v="Victor Frankenstein"/>
    <x v="8"/>
    <x v="0"/>
    <n v="237"/>
    <x v="35"/>
    <s v="November 25, 2015 (United States)"/>
    <x v="22"/>
    <n v="54000"/>
    <s v="Paul McGuigan"/>
    <s v="Max Landis"/>
    <s v="Daniel Radcliffe"/>
    <s v="United Kingdom"/>
    <n v="65000000"/>
    <n v="34227298"/>
    <n v="4009821.8615916958"/>
    <n v="-0.89906898289195947"/>
    <s v="Davis Entertainment"/>
    <n v="110"/>
  </r>
  <r>
    <s v="Insidious: Chapter 3"/>
    <x v="8"/>
    <x v="4"/>
    <n v="237"/>
    <x v="35"/>
    <s v="June 5, 2015 (United States)"/>
    <x v="10"/>
    <n v="97000"/>
    <s v="Leigh Whannell"/>
    <s v="Leigh Whannell"/>
    <s v="Dermot Mulroney"/>
    <s v="Canada"/>
    <n v="10000000"/>
    <n v="112983889"/>
    <n v="13236372.562036579"/>
    <n v="0.91149180570337773"/>
    <s v="Gramercy Pictures (I)"/>
    <n v="97"/>
  </r>
  <r>
    <s v="Goosebumps"/>
    <x v="1"/>
    <x v="1"/>
    <n v="237"/>
    <x v="35"/>
    <s v="October 16, 2015 (United States)"/>
    <x v="21"/>
    <n v="83000"/>
    <s v="Rob Letterman"/>
    <s v="Darren Lemke"/>
    <s v="Jack Black"/>
    <s v="United States"/>
    <n v="58000000"/>
    <n v="158261424"/>
    <n v="18540760.003954522"/>
    <n v="0.63351776741248078"/>
    <s v="Sony Pictures Animation"/>
    <n v="103"/>
  </r>
  <r>
    <s v="Aloha"/>
    <x v="8"/>
    <x v="3"/>
    <n v="237"/>
    <x v="35"/>
    <s v="May 29, 2015 (United States)"/>
    <x v="20"/>
    <n v="64000"/>
    <s v="Cameron Crowe"/>
    <s v="Cameron Crowe"/>
    <s v="Bradley Cooper"/>
    <s v="United States"/>
    <n v="37000000"/>
    <n v="26250020"/>
    <n v="3075261.8586258036"/>
    <n v="-0.40952273560172525"/>
    <s v="Columbia Pictures"/>
    <n v="105"/>
  </r>
  <r>
    <s v="Baahubali: The Beginning"/>
    <x v="4"/>
    <x v="2"/>
    <n v="237"/>
    <x v="35"/>
    <s v="July 9, 2015 (United States)"/>
    <x v="45"/>
    <n v="107000"/>
    <s v="S.S. Rajamouli"/>
    <s v="Vijayendra Prasad"/>
    <s v="Prabhas"/>
    <s v="India"/>
    <n v="18026148"/>
    <n v="24548038"/>
    <n v="2875869.9980227388"/>
    <n v="0.26567866645798738"/>
    <s v="Arka Mediaworks"/>
    <n v="159"/>
  </r>
  <r>
    <s v="A Bigger Splash"/>
    <x v="0"/>
    <x v="0"/>
    <n v="237"/>
    <x v="35"/>
    <s v="May 13, 2016 (United States)"/>
    <x v="5"/>
    <n v="28000"/>
    <s v="Luca Guadagnino"/>
    <s v="David Kajganich"/>
    <s v="Tilda Swinton"/>
    <s v="Italy"/>
    <m/>
    <n v="7545758"/>
    <n v="884006.25111220963"/>
    <n v="1"/>
    <s v="Frenesy Film Company"/>
    <n v="125"/>
  </r>
  <r>
    <s v="The Wedding Ringer"/>
    <x v="0"/>
    <x v="3"/>
    <n v="237"/>
    <x v="35"/>
    <s v="January 16, 2015 (United States)"/>
    <x v="14"/>
    <n v="72000"/>
    <s v="Jeremy Garelick"/>
    <s v="Jeremy Garelick"/>
    <s v="Kevin Hart"/>
    <s v="United States"/>
    <n v="23000000"/>
    <n v="79799880"/>
    <n v="9348774.869006427"/>
    <n v="0.71177901520653919"/>
    <s v="LStar Capital"/>
    <n v="101"/>
  </r>
  <r>
    <s v="Sisters"/>
    <x v="0"/>
    <x v="3"/>
    <n v="237"/>
    <x v="35"/>
    <s v="December 18, 2015 (United States)"/>
    <x v="22"/>
    <n v="64000"/>
    <s v="Jason Moore"/>
    <s v="Paula Pell"/>
    <s v="Amy Poehler"/>
    <s v="United States"/>
    <n v="30000000"/>
    <n v="105011053"/>
    <n v="12302332.951557094"/>
    <n v="0.71431578731050338"/>
    <s v="Little Stranger"/>
    <n v="118"/>
  </r>
  <r>
    <s v="Secret in Their Eyes"/>
    <x v="8"/>
    <x v="6"/>
    <n v="237"/>
    <x v="35"/>
    <s v="November 20, 2015 (United States)"/>
    <x v="21"/>
    <n v="46000"/>
    <s v="Billy Ray"/>
    <s v="Billy Ray"/>
    <s v="Chiwetel Ejiofor"/>
    <s v="United States"/>
    <n v="19500000"/>
    <n v="34854990"/>
    <n v="4083357.7014335147"/>
    <n v="0.44053921690983128"/>
    <s v="IM Global"/>
    <n v="111"/>
  </r>
  <r>
    <s v="Irrational Man"/>
    <x v="0"/>
    <x v="3"/>
    <n v="237"/>
    <x v="35"/>
    <s v="August 7, 2015 (United States)"/>
    <x v="14"/>
    <n v="60000"/>
    <s v="Woody Allen"/>
    <s v="Woody Allen"/>
    <s v="Joaquin Phoenix"/>
    <s v="United States"/>
    <n v="11000000"/>
    <n v="27391084"/>
    <n v="3208940.6366782007"/>
    <n v="0.59840946783997306"/>
    <s v="Gravier Productions"/>
    <n v="95"/>
  </r>
  <r>
    <s v="Wild Card"/>
    <x v="0"/>
    <x v="2"/>
    <n v="237"/>
    <x v="35"/>
    <s v="January 14, 2015 (Belgium)"/>
    <x v="41"/>
    <n v="53000"/>
    <s v="Simon West"/>
    <s v="William Goldman"/>
    <s v="Jason Statham"/>
    <s v="United States"/>
    <n v="30000000"/>
    <n v="6738764"/>
    <n v="789464.69006426109"/>
    <n v="-3.4518549692495539"/>
    <s v="Lionsgate"/>
    <n v="92"/>
  </r>
  <r>
    <s v="Paper Towns"/>
    <x v="8"/>
    <x v="1"/>
    <n v="237"/>
    <x v="35"/>
    <s v="July 24, 2015 (United States)"/>
    <x v="19"/>
    <n v="98000"/>
    <s v="Jake Schreier"/>
    <s v="Scott Neustadter"/>
    <s v="Nat Wolff"/>
    <s v="United States"/>
    <n v="12000000"/>
    <n v="85512300"/>
    <n v="10018000.543746911"/>
    <n v="0.85966931073073694"/>
    <s v="Fox 2000 Pictures"/>
    <n v="109"/>
  </r>
  <r>
    <s v="The Lady in the Van"/>
    <x v="8"/>
    <x v="5"/>
    <n v="237"/>
    <x v="35"/>
    <s v="February 26, 2016 (United States)"/>
    <x v="17"/>
    <n v="27000"/>
    <s v="Nicholas Hytner"/>
    <s v="Alan Bennett"/>
    <s v="Maggie Smith"/>
    <s v="United Kingdom"/>
    <n v="6000000"/>
    <n v="41387687"/>
    <n v="4848681.0771131981"/>
    <n v="0.85502934725489732"/>
    <s v="BBC Films"/>
    <n v="104"/>
  </r>
  <r>
    <s v="The SpongeBob Movie: Sponge Out of Water"/>
    <x v="1"/>
    <x v="10"/>
    <n v="237"/>
    <x v="35"/>
    <s v="February 6, 2015 (United States)"/>
    <x v="22"/>
    <n v="51000"/>
    <s v="Paul Tibbitt"/>
    <s v="Jonathan Aibel"/>
    <s v="Tom Kenny"/>
    <s v="United States"/>
    <n v="74000000"/>
    <n v="325186032"/>
    <n v="38096435.780523978"/>
    <n v="0.7724379502253651"/>
    <s v="Paramount Animation"/>
    <n v="92"/>
  </r>
  <r>
    <s v="Child 44"/>
    <x v="0"/>
    <x v="6"/>
    <n v="237"/>
    <x v="35"/>
    <s v="April 17, 2015 (United Kingdom)"/>
    <x v="16"/>
    <n v="68000"/>
    <s v="Daniel Espinosa"/>
    <s v="Richard Price"/>
    <s v="Tom Hardy"/>
    <s v="Czech Republic"/>
    <n v="50000000"/>
    <n v="12951093"/>
    <n v="1517256.0756302522"/>
    <n v="-2.8606780138170578"/>
    <s v="Summit Entertainment"/>
    <n v="137"/>
  </r>
  <r>
    <s v="The Wave"/>
    <x v="0"/>
    <x v="2"/>
    <n v="237"/>
    <x v="35"/>
    <s v="August 28, 2015 (Norway)"/>
    <x v="17"/>
    <n v="35000"/>
    <s v="Roar Uthaug"/>
    <s v="John KÃ¥re Raake"/>
    <s v="Kristoffer Joner"/>
    <s v="Norway"/>
    <m/>
    <n v="12975143"/>
    <n v="1520073.5991102324"/>
    <n v="1"/>
    <s v="Fantefilm"/>
    <n v="105"/>
  </r>
  <r>
    <s v="A Man Called Ove"/>
    <x v="8"/>
    <x v="3"/>
    <n v="237"/>
    <x v="35"/>
    <s v="September 30, 2016 (United States)"/>
    <x v="3"/>
    <n v="50000"/>
    <s v="Hannes Holm"/>
    <s v="Hannes Holm"/>
    <s v="Rolf LassgÃ¥rd"/>
    <s v="Sweden"/>
    <m/>
    <n v="30692889"/>
    <n v="3595756.1507661892"/>
    <n v="1"/>
    <s v="Tre VÃ¤nner Produktion AB"/>
    <n v="116"/>
  </r>
  <r>
    <s v="Beasts of No Nation"/>
    <x v="11"/>
    <x v="0"/>
    <n v="237"/>
    <x v="35"/>
    <s v="October 16, 2015 (United States)"/>
    <x v="3"/>
    <n v="76000"/>
    <s v="Cary Joji Fukunaga"/>
    <s v="Cary Joji Fukunaga"/>
    <s v="Abraham Attah"/>
    <s v="United States"/>
    <n v="6000000"/>
    <n v="90777"/>
    <n v="10634.774592189819"/>
    <n v="-65.096037542549325"/>
    <s v="Red Crown Productions"/>
    <n v="137"/>
  </r>
  <r>
    <s v="Me and Earl and the Dying Girl"/>
    <x v="8"/>
    <x v="3"/>
    <n v="237"/>
    <x v="35"/>
    <s v="July 1, 2015 (United States)"/>
    <x v="3"/>
    <n v="126000"/>
    <s v="Alfonso Gomez-Rejon"/>
    <s v="Jesse Andrews"/>
    <s v="Thomas Mann"/>
    <s v="United States"/>
    <n v="8000000"/>
    <n v="9074749"/>
    <n v="1063131.7414730599"/>
    <n v="0.11843291753854569"/>
    <s v="Fox Searchlight Pictures"/>
    <n v="105"/>
  </r>
  <r>
    <s v="Sleeping with Other People"/>
    <x v="0"/>
    <x v="3"/>
    <n v="237"/>
    <x v="35"/>
    <s v="August 12, 2015 (Belgium)"/>
    <x v="16"/>
    <n v="42000"/>
    <s v="Leslye Headland"/>
    <s v="Leslye Headland"/>
    <s v="Jason Sudeikis"/>
    <s v="United States"/>
    <m/>
    <n v="3224947"/>
    <n v="377811.38853188336"/>
    <n v="1"/>
    <s v="Gloria Sanchez Productions"/>
    <n v="101"/>
  </r>
  <r>
    <s v="Concussion"/>
    <x v="8"/>
    <x v="5"/>
    <n v="237"/>
    <x v="35"/>
    <s v="December 25, 2015 (United States)"/>
    <x v="12"/>
    <n v="89000"/>
    <s v="Peter Landesman"/>
    <s v="Peter Landesman"/>
    <s v="Will Smith"/>
    <s v="United Kingdom"/>
    <n v="35000000"/>
    <n v="48623572"/>
    <n v="5696384.8561542267"/>
    <n v="0.2801845162671307"/>
    <s v="LStar Capital"/>
    <n v="123"/>
  </r>
  <r>
    <s v="The Diary of a Teenage Girl"/>
    <x v="0"/>
    <x v="3"/>
    <n v="237"/>
    <x v="35"/>
    <s v="August 28, 2015 (United States)"/>
    <x v="15"/>
    <n v="30000"/>
    <s v="Marielle Heller"/>
    <s v="Phoebe Gloeckner"/>
    <s v="Bel Powley"/>
    <s v="United States"/>
    <n v="2000000"/>
    <n v="1775133"/>
    <n v="207961.70093919922"/>
    <n v="-0.12667614201302099"/>
    <s v="Caviar"/>
    <n v="102"/>
  </r>
  <r>
    <s v="Mustang"/>
    <x v="8"/>
    <x v="0"/>
    <n v="237"/>
    <x v="35"/>
    <s v="June 17, 2015 (France)"/>
    <x v="37"/>
    <n v="37000"/>
    <s v="Deniz Gamze ErgÃ¼ven"/>
    <s v="Deniz Gamze ErgÃ¼ven"/>
    <s v="GÃ¼nes Sensoy"/>
    <s v="Turkey"/>
    <m/>
    <n v="5274664"/>
    <n v="617941.35837864561"/>
    <n v="1"/>
    <s v="CG CinÃ©ma"/>
    <n v="97"/>
  </r>
  <r>
    <s v="The Walk"/>
    <x v="1"/>
    <x v="2"/>
    <n v="237"/>
    <x v="35"/>
    <s v="October 9, 2015 (United States)"/>
    <x v="4"/>
    <n v="123000"/>
    <s v="Robert Zemeckis"/>
    <s v="Robert Zemeckis"/>
    <s v="Joseph Gordon-Levitt"/>
    <s v="United States"/>
    <n v="35000000"/>
    <n v="61181942"/>
    <n v="7167632.354918438"/>
    <n v="0.42793577882833467"/>
    <s v="Sony Pictures Entertainment (SPE)"/>
    <n v="123"/>
  </r>
  <r>
    <s v="Tangerine"/>
    <x v="0"/>
    <x v="3"/>
    <n v="237"/>
    <x v="35"/>
    <s v="July 10, 2015 (United States)"/>
    <x v="12"/>
    <n v="28000"/>
    <s v="Sean Baker"/>
    <s v="Sean Baker"/>
    <s v="Kitana Kiki Rodriguez"/>
    <s v="United States"/>
    <n v="100000"/>
    <n v="828874"/>
    <n v="97104.863074641631"/>
    <n v="0.87935440127208719"/>
    <s v="Duplass Brothers Productions"/>
    <n v="88"/>
  </r>
  <r>
    <s v="A Walk in the Woods"/>
    <x v="0"/>
    <x v="1"/>
    <n v="237"/>
    <x v="35"/>
    <s v="September 2, 2015 (United States)"/>
    <x v="5"/>
    <n v="26000"/>
    <s v="Ken Kwapis"/>
    <s v="Michael Arndt"/>
    <s v="Robert Redford"/>
    <s v="United States"/>
    <n v="8000000"/>
    <n v="37461274"/>
    <n v="4388691.0222441917"/>
    <n v="0.78644613100985306"/>
    <s v="Route One Entertainment"/>
    <n v="104"/>
  </r>
  <r>
    <s v="Sinister 2"/>
    <x v="0"/>
    <x v="4"/>
    <n v="237"/>
    <x v="35"/>
    <s v="August 21, 2015 (United States)"/>
    <x v="11"/>
    <n v="50000"/>
    <s v="CiarÃ¡n Foy"/>
    <s v="Scott Derrickson"/>
    <s v="James Ransone"/>
    <s v="United States"/>
    <n v="10000000"/>
    <n v="53329150"/>
    <n v="6247656.2283737026"/>
    <n v="0.81248529181507678"/>
    <s v="Entertainment One"/>
    <n v="97"/>
  </r>
  <r>
    <s v="Summertime"/>
    <x v="4"/>
    <x v="0"/>
    <n v="237"/>
    <x v="35"/>
    <s v="August 19, 2015 (Belgium)"/>
    <x v="17"/>
    <n v="4500"/>
    <s v="Catherine Corsini"/>
    <s v="Catherine Corsini"/>
    <s v="CÃ©cile de France"/>
    <s v="France"/>
    <m/>
    <n v="3778938"/>
    <n v="442712.95402867033"/>
    <n v="1"/>
    <s v="Chaz Productions"/>
    <n v="105"/>
  </r>
  <r>
    <s v="Anomalisa"/>
    <x v="0"/>
    <x v="10"/>
    <n v="237"/>
    <x v="35"/>
    <s v="March 11, 2016 (United Kingdom)"/>
    <x v="4"/>
    <n v="68000"/>
    <s v="Duke Johnson"/>
    <s v="Charlie Kaufman"/>
    <s v="David Thewlis"/>
    <s v="United Kingdom"/>
    <n v="8000000"/>
    <n v="5659286"/>
    <n v="663000.8808699951"/>
    <n v="-0.413605885972188"/>
    <s v="Paramount Animation"/>
    <n v="90"/>
  </r>
  <r>
    <s v="The Blackcoat's Daughter"/>
    <x v="0"/>
    <x v="4"/>
    <n v="237"/>
    <x v="35"/>
    <s v="February 16, 2017 (United States)"/>
    <x v="23"/>
    <n v="20000"/>
    <s v="Oz Perkins"/>
    <s v="Oz Perkins"/>
    <s v="Emma Roberts"/>
    <s v="Canada"/>
    <m/>
    <n v="38348"/>
    <n v="4492.5734058329217"/>
    <n v="1"/>
    <s v="Paris Film"/>
    <n v="93"/>
  </r>
  <r>
    <s v="Mississippi Grind"/>
    <x v="0"/>
    <x v="3"/>
    <n v="237"/>
    <x v="35"/>
    <s v="August 13, 2015 (United States)"/>
    <x v="5"/>
    <n v="22000"/>
    <s v="Anna Boden"/>
    <s v="Anna Boden"/>
    <s v="Ben Mendelsohn"/>
    <s v="United States"/>
    <n v="6000000"/>
    <n v="422746"/>
    <n v="49525.853682649533"/>
    <n v="-13.192919625496161"/>
    <s v="Sycamore Pictures"/>
    <n v="108"/>
  </r>
  <r>
    <s v="Drishyam"/>
    <x v="4"/>
    <x v="6"/>
    <n v="237"/>
    <x v="35"/>
    <s v="July 31, 2015 (United States)"/>
    <x v="7"/>
    <n v="75000"/>
    <s v="Nishikant Kamat"/>
    <s v="Jeethu Joseph"/>
    <s v="Ajay Devgn"/>
    <s v="India"/>
    <n v="9400000"/>
    <m/>
    <n v="0"/>
    <e v="#DIV/0!"/>
    <s v="Panorama Studios"/>
    <n v="163"/>
  </r>
  <r>
    <s v="Attack on Titan Part 1"/>
    <x v="4"/>
    <x v="2"/>
    <n v="237"/>
    <x v="35"/>
    <s v="August 1, 2015 (Japan)"/>
    <x v="18"/>
    <n v="13000"/>
    <s v="Shinji Higuchi"/>
    <s v="Hajime Isayama"/>
    <s v="Haruma Miura"/>
    <s v="Japan"/>
    <m/>
    <n v="30810658"/>
    <n v="3609553.1122095902"/>
    <n v="1"/>
    <s v="KÃ´dansha"/>
    <n v="98"/>
  </r>
  <r>
    <s v="Woman in Gold"/>
    <x v="8"/>
    <x v="5"/>
    <n v="237"/>
    <x v="35"/>
    <s v="April 10, 2015 (United States)"/>
    <x v="4"/>
    <n v="56000"/>
    <s v="Simon Curtis"/>
    <s v="Alexi Kaye Campbell"/>
    <s v="Helen Mirren"/>
    <s v="United Kingdom"/>
    <n v="11000000"/>
    <n v="61619773"/>
    <n v="7218925.4577360358"/>
    <n v="0.8214858727246529"/>
    <s v="Origin Pictures"/>
    <n v="109"/>
  </r>
  <r>
    <s v="Eddie the Eagle"/>
    <x v="8"/>
    <x v="5"/>
    <n v="237"/>
    <x v="35"/>
    <s v="February 26, 2016 (United States)"/>
    <x v="34"/>
    <n v="88000"/>
    <s v="Dexter Fletcher"/>
    <s v="Simon Kelton"/>
    <s v="Taron Egerton"/>
    <s v="United Kingdom"/>
    <n v="23000000"/>
    <n v="46152800"/>
    <n v="5406927.1379139898"/>
    <n v="0.50165537085507272"/>
    <s v="Hurwitz Creative"/>
    <n v="106"/>
  </r>
  <r>
    <s v="Eye in the Sky"/>
    <x v="0"/>
    <x v="2"/>
    <n v="237"/>
    <x v="35"/>
    <s v="April 1, 2016 (United States)"/>
    <x v="4"/>
    <n v="81000"/>
    <s v="Gavin Hood"/>
    <s v="Guy Hibbert"/>
    <s v="Helen Mirren"/>
    <s v="United Kingdom"/>
    <n v="13000000"/>
    <n v="35259653"/>
    <n v="4130765.0820563524"/>
    <n v="0.63130663821337096"/>
    <s v="Raindog Films"/>
    <n v="102"/>
  </r>
  <r>
    <s v="The Second Best Exotic Marigold Hotel"/>
    <x v="1"/>
    <x v="3"/>
    <n v="237"/>
    <x v="35"/>
    <s v="March 6, 2015 (United States)"/>
    <x v="14"/>
    <n v="32000"/>
    <s v="John Madden"/>
    <s v="Ol Parker"/>
    <s v="Judi Dench"/>
    <s v="United Kingdom"/>
    <n v="10000000"/>
    <n v="85978292"/>
    <n v="10072592.784972813"/>
    <n v="0.88369157182140812"/>
    <s v="Blueprint Pictures"/>
    <n v="122"/>
  </r>
  <r>
    <s v="Tumbledown"/>
    <x v="0"/>
    <x v="3"/>
    <n v="237"/>
    <x v="35"/>
    <s v="February 5, 2016 (United States)"/>
    <x v="19"/>
    <n v="6800"/>
    <s v="Sean Mewshaw"/>
    <s v="Sean Mewshaw"/>
    <s v="Rebecca Hall"/>
    <s v="United States"/>
    <m/>
    <n v="282083"/>
    <n v="33046.797330696987"/>
    <n v="1"/>
    <s v="BRON Studios"/>
    <n v="105"/>
  </r>
  <r>
    <s v="Poltergeist"/>
    <x v="8"/>
    <x v="4"/>
    <n v="237"/>
    <x v="35"/>
    <s v="May 22, 2015 (United States)"/>
    <x v="38"/>
    <n v="56000"/>
    <s v="Gil Kenan"/>
    <s v="David Lindsay-Abaire"/>
    <s v="Sam Rockwell"/>
    <s v="United States"/>
    <n v="35000000"/>
    <n v="95437994"/>
    <n v="11180822.826495305"/>
    <n v="0.63326974370395928"/>
    <s v="Fox 2000 Pictures"/>
    <n v="93"/>
  </r>
  <r>
    <s v="The Meddler"/>
    <x v="8"/>
    <x v="3"/>
    <n v="237"/>
    <x v="35"/>
    <s v="June 3, 2016 (Spain)"/>
    <x v="21"/>
    <n v="12000"/>
    <s v="Lorene Scafaria"/>
    <s v="Lorene Scafaria"/>
    <s v="Susan Sarandon"/>
    <s v="United States"/>
    <n v="3200000"/>
    <n v="5425148"/>
    <n v="635570.97182402376"/>
    <n v="0.41015434048988159"/>
    <s v="Anonymous Content"/>
    <n v="103"/>
  </r>
  <r>
    <s v="We Are Your Friends"/>
    <x v="0"/>
    <x v="0"/>
    <n v="237"/>
    <x v="35"/>
    <s v="August 28, 2015 (United States)"/>
    <x v="19"/>
    <n v="37000"/>
    <s v="Max Joseph"/>
    <s v="Max Joseph"/>
    <s v="Zac Efron"/>
    <s v="United Kingdom"/>
    <n v="2000000"/>
    <n v="11122090"/>
    <n v="1302983.3564013841"/>
    <n v="0.82017768243198896"/>
    <s v="StudioCanal"/>
    <n v="96"/>
  </r>
  <r>
    <s v="Into the Forest"/>
    <x v="0"/>
    <x v="0"/>
    <n v="237"/>
    <x v="35"/>
    <s v="July 29, 2016 (United States)"/>
    <x v="1"/>
    <n v="20000"/>
    <s v="Patricia Rozema"/>
    <s v="Patricia Rozema"/>
    <s v="Elliot Page"/>
    <s v="Canada"/>
    <m/>
    <n v="92166"/>
    <n v="10797.499752842314"/>
    <n v="1"/>
    <s v="Rhombus Media"/>
    <n v="101"/>
  </r>
  <r>
    <s v="Grandma"/>
    <x v="0"/>
    <x v="3"/>
    <n v="237"/>
    <x v="35"/>
    <s v="September 18, 2015 (United States)"/>
    <x v="17"/>
    <n v="15000"/>
    <s v="Paul Weitz"/>
    <s v="Paul Weitz"/>
    <s v="Lily Tomlin"/>
    <s v="United States"/>
    <n v="600000"/>
    <n v="7205073"/>
    <n v="844094.06870983692"/>
    <n v="0.91672534060376631"/>
    <s v="Depth of Field"/>
    <n v="79"/>
  </r>
  <r>
    <s v="Bajirao Mastani"/>
    <x v="4"/>
    <x v="2"/>
    <n v="237"/>
    <x v="35"/>
    <s v="December 18, 2015 (United States)"/>
    <x v="4"/>
    <n v="32000"/>
    <s v="Sanjay Leela Bhansali"/>
    <s v="Nagnath S. Inamdar"/>
    <s v="Ranveer Singh"/>
    <s v="India"/>
    <m/>
    <n v="11350917"/>
    <n v="1329791.0672268909"/>
    <n v="1"/>
    <s v="Bhansali Productions"/>
    <n v="158"/>
  </r>
  <r>
    <s v="By the Sea"/>
    <x v="0"/>
    <x v="0"/>
    <n v="237"/>
    <x v="35"/>
    <s v="December 9, 2015 (France)"/>
    <x v="11"/>
    <n v="19000"/>
    <s v="Angelina Jolie"/>
    <s v="Angelina Jolie"/>
    <s v="Brad Pitt"/>
    <s v="France"/>
    <n v="10000000"/>
    <n v="3334927"/>
    <n v="390695.84725654969"/>
    <n v="-1.9985663854111348"/>
    <s v="Universal Pictures"/>
    <n v="122"/>
  </r>
  <r>
    <s v="Mortdecai"/>
    <x v="0"/>
    <x v="2"/>
    <n v="237"/>
    <x v="35"/>
    <s v="January 23, 2015 (United States)"/>
    <x v="30"/>
    <n v="69000"/>
    <s v="David Koepp"/>
    <s v="Eric Aronson"/>
    <s v="Johnny Depp"/>
    <s v="United Kingdom"/>
    <n v="60000000"/>
    <n v="47275717"/>
    <n v="5538479.9451309936"/>
    <n v="-0.26915050278349029"/>
    <s v="MWM Studios"/>
    <n v="107"/>
  </r>
  <r>
    <s v="I'll See You in My Dreams"/>
    <x v="8"/>
    <x v="3"/>
    <n v="237"/>
    <x v="35"/>
    <s v="May 15, 2015 (United States)"/>
    <x v="17"/>
    <n v="7100"/>
    <s v="Brett Haley"/>
    <s v="Brett Haley"/>
    <s v="Blythe Danner"/>
    <s v="United States"/>
    <m/>
    <n v="7452512"/>
    <n v="873082.22639644099"/>
    <n v="1"/>
    <s v="Two Flints"/>
    <n v="92"/>
  </r>
  <r>
    <s v="Maggie"/>
    <x v="8"/>
    <x v="0"/>
    <n v="237"/>
    <x v="35"/>
    <s v="May 8, 2015 (United States)"/>
    <x v="41"/>
    <n v="43000"/>
    <s v="Henry Hobson"/>
    <s v="John Scott 3"/>
    <s v="Arnold Schwarzenegger"/>
    <s v="United States"/>
    <m/>
    <n v="1663165"/>
    <n v="194844.34256055363"/>
    <n v="1"/>
    <s v="Lionsgate"/>
    <n v="95"/>
  </r>
  <r>
    <s v="Project Almanac"/>
    <x v="8"/>
    <x v="0"/>
    <n v="237"/>
    <x v="35"/>
    <s v="January 30, 2015 (United States)"/>
    <x v="5"/>
    <n v="77000"/>
    <s v="Dean Israelite"/>
    <s v="Jason Pagan"/>
    <s v="Amy Landecker"/>
    <s v="United States"/>
    <n v="12000000"/>
    <n v="33213241"/>
    <n v="3891022.3020266932"/>
    <n v="0.638698313121565"/>
    <s v="Insurge Pictures"/>
    <n v="106"/>
  </r>
  <r>
    <s v="Regression"/>
    <x v="0"/>
    <x v="6"/>
    <n v="237"/>
    <x v="35"/>
    <s v="October 2, 2015 (Spain)"/>
    <x v="46"/>
    <n v="38000"/>
    <s v="Alejandro AmenÃ¡bar"/>
    <s v="Alejandro AmenÃ¡bar"/>
    <s v="Ethan Hawke"/>
    <s v="Spain"/>
    <m/>
    <n v="17671101"/>
    <n v="2070217.9619377165"/>
    <n v="1"/>
    <s v="Mod Producciones"/>
    <n v="106"/>
  </r>
  <r>
    <s v="True Story"/>
    <x v="0"/>
    <x v="5"/>
    <n v="237"/>
    <x v="35"/>
    <s v="April 17, 2015 (United States)"/>
    <x v="21"/>
    <n v="65000"/>
    <s v="Rupert Goold"/>
    <s v="Rupert Goold"/>
    <s v="James Franco"/>
    <s v="United States"/>
    <m/>
    <n v="5261595"/>
    <n v="616410.2891744934"/>
    <n v="1"/>
    <s v="New Regency Productions"/>
    <n v="99"/>
  </r>
  <r>
    <s v="The Man Who Knew Infinity"/>
    <x v="8"/>
    <x v="5"/>
    <n v="237"/>
    <x v="35"/>
    <s v="April 29, 2016 (United States)"/>
    <x v="13"/>
    <n v="53000"/>
    <s v="Matt Brown"/>
    <s v="Matt Brown"/>
    <s v="Dev Patel"/>
    <s v="United Kingdom"/>
    <n v="10000000"/>
    <n v="12252684"/>
    <n v="1435435.5452298566"/>
    <n v="0.18385228901683909"/>
    <s v="Pressman Film"/>
    <n v="108"/>
  </r>
  <r>
    <s v="The Transporter Refueled"/>
    <x v="8"/>
    <x v="2"/>
    <n v="237"/>
    <x v="35"/>
    <s v="September 4, 2015 (United States)"/>
    <x v="33"/>
    <n v="40000"/>
    <s v="Camille Delamarre"/>
    <s v="Adam Cooper"/>
    <s v="Ed Skrein"/>
    <s v="France"/>
    <m/>
    <n v="72629670"/>
    <n v="8508765.096391499"/>
    <n v="1"/>
    <s v="EuropaCorp"/>
    <n v="96"/>
  </r>
  <r>
    <s v="Z for Zachariah"/>
    <x v="8"/>
    <x v="0"/>
    <n v="237"/>
    <x v="35"/>
    <s v="August 13, 2015 (Denmark)"/>
    <x v="22"/>
    <n v="29000"/>
    <s v="Craig Zobel"/>
    <s v="Nissar Modi"/>
    <s v="Chiwetel Ejiofor"/>
    <s v="Iceland"/>
    <n v="7500000"/>
    <n v="381839"/>
    <n v="44733.48640632724"/>
    <n v="-18.641786197847782"/>
    <s v="Silver Reel"/>
    <n v="98"/>
  </r>
  <r>
    <s v="Equals"/>
    <x v="8"/>
    <x v="0"/>
    <n v="237"/>
    <x v="35"/>
    <s v="May 26, 2016 (United States)"/>
    <x v="10"/>
    <n v="29000"/>
    <s v="Drake Doremus"/>
    <s v="Nathan Parker"/>
    <s v="Nicholas Hoult"/>
    <s v="United States"/>
    <n v="16000000"/>
    <n v="2084628"/>
    <n v="244219.88927335641"/>
    <n v="-6.675230304879336"/>
    <s v="Freedom Media"/>
    <n v="101"/>
  </r>
  <r>
    <s v="Dope"/>
    <x v="0"/>
    <x v="1"/>
    <n v="237"/>
    <x v="35"/>
    <s v="June 19, 2015 (United States)"/>
    <x v="13"/>
    <n v="82000"/>
    <s v="Rick Famuyiwa"/>
    <s v="Rick Famuyiwa"/>
    <s v="Shameik Moore"/>
    <s v="United States"/>
    <n v="7000000"/>
    <n v="17986781"/>
    <n v="2107200.7399901138"/>
    <n v="0.61082530553966274"/>
    <s v="i am OTHER"/>
    <n v="103"/>
  </r>
  <r>
    <s v="Land of Mine"/>
    <x v="0"/>
    <x v="0"/>
    <n v="237"/>
    <x v="35"/>
    <s v="December 3, 2015 (Denmark)"/>
    <x v="40"/>
    <n v="38000"/>
    <s v="Martin Zandvliet"/>
    <s v="Martin Zandvliet"/>
    <s v="Roland MÃ¸ller"/>
    <s v="Denmark"/>
    <m/>
    <n v="3169553"/>
    <n v="371321.82946119626"/>
    <n v="1"/>
    <s v="Nordisk Film"/>
    <n v="100"/>
  </r>
  <r>
    <s v="Hot Pursuit"/>
    <x v="8"/>
    <x v="2"/>
    <n v="237"/>
    <x v="35"/>
    <s v="May 8, 2015 (United States)"/>
    <x v="33"/>
    <n v="49000"/>
    <s v="Anne Fletcher"/>
    <s v="David Feeney"/>
    <s v="Reese Witherspoon"/>
    <s v="United States"/>
    <n v="35000000"/>
    <n v="51380201"/>
    <n v="6019331.5061789425"/>
    <n v="0.31880375477705897"/>
    <s v="Metro-Goldwyn-Mayer (MGM)"/>
    <n v="87"/>
  </r>
  <r>
    <s v="Krampus"/>
    <x v="8"/>
    <x v="3"/>
    <n v="237"/>
    <x v="35"/>
    <s v="December 4, 2015 (United States)"/>
    <x v="19"/>
    <n v="66000"/>
    <s v="Michael Dougherty"/>
    <s v="Todd Casey"/>
    <s v="Adam Scott"/>
    <s v="United States"/>
    <n v="15000000"/>
    <n v="61548707"/>
    <n v="7210599.8808699958"/>
    <n v="0.7562905748775518"/>
    <s v="Legendary Entertainment"/>
    <n v="98"/>
  </r>
  <r>
    <s v="Bajrangi Bhaijaan"/>
    <x v="4"/>
    <x v="2"/>
    <n v="237"/>
    <x v="35"/>
    <s v="July 17, 2015 (United States)"/>
    <x v="45"/>
    <n v="79000"/>
    <s v="Kabir Khan"/>
    <s v="Vijayendra Prasad"/>
    <s v="Salman Khan"/>
    <s v="India"/>
    <m/>
    <n v="121126188"/>
    <n v="14190265.227879388"/>
    <n v="1"/>
    <s v="Eros Worldwide"/>
    <n v="163"/>
  </r>
  <r>
    <s v="The Lure"/>
    <x v="4"/>
    <x v="0"/>
    <n v="237"/>
    <x v="35"/>
    <s v="December 25, 2015 (Poland)"/>
    <x v="21"/>
    <n v="7200"/>
    <s v="Agnieszka Smoczynska"/>
    <s v="Robert Bolesto"/>
    <s v="Marta Mazurek"/>
    <s v="Poland"/>
    <m/>
    <n v="108846"/>
    <n v="12751.607513593674"/>
    <n v="1"/>
    <s v="WytwÃ³rnia FilmÃ³w Dokumentalnych i Fabularnych (WFDiF)"/>
    <n v="92"/>
  </r>
  <r>
    <s v="The Gunman"/>
    <x v="0"/>
    <x v="2"/>
    <n v="237"/>
    <x v="35"/>
    <s v="March 20, 2015 (United States)"/>
    <x v="1"/>
    <n v="40000"/>
    <s v="Pierre Morel"/>
    <s v="Jean-Patrick Manchette"/>
    <s v="Sean Penn"/>
    <s v="United States"/>
    <n v="40000000"/>
    <n v="24177137"/>
    <n v="2832417.928324271"/>
    <n v="-0.65445561234152749"/>
    <s v="Open Road Films (II)"/>
    <n v="115"/>
  </r>
  <r>
    <s v="The Night Before"/>
    <x v="0"/>
    <x v="3"/>
    <n v="237"/>
    <x v="35"/>
    <s v="November 20, 2015 (United States)"/>
    <x v="5"/>
    <n v="68000"/>
    <s v="Jonathan Levine"/>
    <s v="Jonathan Levine"/>
    <s v="Joseph Gordon-Levitt"/>
    <s v="United States"/>
    <n v="25000000"/>
    <n v="52395996"/>
    <n v="6138334.6772120614"/>
    <n v="0.52286430436402054"/>
    <s v="Columbia Pictures"/>
    <n v="101"/>
  </r>
  <r>
    <s v="90 Minutes in Heaven"/>
    <x v="8"/>
    <x v="0"/>
    <n v="237"/>
    <x v="35"/>
    <s v="September 11, 2015 (United States)"/>
    <x v="25"/>
    <n v="3500"/>
    <s v="Michael Polish"/>
    <s v="Michael Polish"/>
    <s v="Kate Bosworth"/>
    <s v="United States"/>
    <n v="5000000"/>
    <n v="4842699"/>
    <n v="567335.47355412762"/>
    <n v="-3.2482093146817506E-2"/>
    <s v="Astute Films"/>
    <n v="121"/>
  </r>
  <r>
    <s v="Tale of Tales"/>
    <x v="0"/>
    <x v="0"/>
    <n v="237"/>
    <x v="35"/>
    <s v="April 22, 2016 (United States)"/>
    <x v="5"/>
    <n v="27000"/>
    <s v="Matteo Garrone"/>
    <s v="Edoardo Albinati"/>
    <s v="Salma Hayek"/>
    <s v="Italy"/>
    <m/>
    <n v="5497104"/>
    <n v="644000.81463173509"/>
    <n v="1"/>
    <s v="Archimede"/>
    <n v="134"/>
  </r>
  <r>
    <s v="Ip Man 3"/>
    <x v="8"/>
    <x v="2"/>
    <n v="237"/>
    <x v="35"/>
    <s v="December 24, 2015 (Hong Kong)"/>
    <x v="12"/>
    <n v="51000"/>
    <s v="Wilson Yip"/>
    <s v="Tai-lee Chan"/>
    <s v="Donnie Yen"/>
    <s v="China"/>
    <n v="36000000"/>
    <n v="157029618"/>
    <n v="18396450.551655959"/>
    <n v="0.7707438860355631"/>
    <s v="Golden Harvest Company"/>
    <n v="105"/>
  </r>
  <r>
    <s v="McFarland, USA"/>
    <x v="1"/>
    <x v="5"/>
    <n v="237"/>
    <x v="35"/>
    <s v="February 20, 2015 (United States)"/>
    <x v="34"/>
    <n v="36000"/>
    <s v="Niki Caro"/>
    <s v="Christopher Cleveland"/>
    <s v="Kevin Costner"/>
    <s v="United States"/>
    <n v="17000000"/>
    <n v="45710059"/>
    <n v="5355058.8151260503"/>
    <n v="0.62809061349056672"/>
    <s v="Mayhem Pictures"/>
    <n v="129"/>
  </r>
  <r>
    <s v="Strange Magic"/>
    <x v="1"/>
    <x v="10"/>
    <n v="237"/>
    <x v="35"/>
    <s v="January 23, 2015 (United States)"/>
    <x v="1"/>
    <n v="10000"/>
    <s v="Gary Rydstrom"/>
    <s v="David Berenbaum"/>
    <s v="Evan Rachel Wood"/>
    <s v="United States"/>
    <m/>
    <n v="13603453"/>
    <n v="1593681.8393475038"/>
    <n v="1"/>
    <s v="Buena Vista Negative Cutting"/>
    <n v="99"/>
  </r>
  <r>
    <s v="The Peanuts Movie"/>
    <x v="2"/>
    <x v="10"/>
    <n v="237"/>
    <x v="35"/>
    <s v="November 6, 2015 (United States)"/>
    <x v="12"/>
    <n v="43000"/>
    <s v="Steve Martino"/>
    <s v="Craig Schulz"/>
    <s v="Noah Schnapp"/>
    <s v="United States"/>
    <n v="99000000"/>
    <n v="246233113"/>
    <n v="28846884.716262978"/>
    <n v="0.59794197135460003"/>
    <s v="Twentieth Century Fox Animation"/>
    <n v="88"/>
  </r>
  <r>
    <s v="Rock the Kasbah"/>
    <x v="0"/>
    <x v="3"/>
    <n v="237"/>
    <x v="35"/>
    <s v="October 23, 2015 (United States)"/>
    <x v="30"/>
    <n v="11000"/>
    <s v="Barry Levinson"/>
    <s v="Mitch Glazer"/>
    <s v="Bill Murray"/>
    <s v="United States"/>
    <n v="15000000"/>
    <n v="3394174"/>
    <n v="397636.79584775091"/>
    <n v="-3.419337370447125"/>
    <s v="Covert Media"/>
    <n v="106"/>
  </r>
  <r>
    <s v="The Sea of Trees"/>
    <x v="8"/>
    <x v="0"/>
    <n v="237"/>
    <x v="35"/>
    <s v="August 26, 2016 (United States)"/>
    <x v="10"/>
    <n v="15000"/>
    <s v="Gus Van Sant"/>
    <s v="Chris Sparling"/>
    <s v="Matthew McConaughey"/>
    <s v="United States"/>
    <n v="25000000"/>
    <n v="906995"/>
    <n v="106256.95254572418"/>
    <n v="-26.563547759359203"/>
    <s v="Bloom"/>
    <n v="110"/>
  </r>
  <r>
    <s v="Alvin and the Chipmunks: The Road Chip"/>
    <x v="1"/>
    <x v="10"/>
    <n v="237"/>
    <x v="35"/>
    <s v="December 18, 2015 (United States)"/>
    <x v="18"/>
    <n v="18000"/>
    <s v="Walt Becker"/>
    <s v="Ross Bagdasarian"/>
    <s v="Jason Lee"/>
    <s v="United States"/>
    <n v="90000000"/>
    <n v="234798636"/>
    <n v="27507304.365793377"/>
    <n v="0.61669283291747912"/>
    <s v="Fox 2000 Pictures"/>
    <n v="92"/>
  </r>
  <r>
    <s v="The Lazarus Effect"/>
    <x v="8"/>
    <x v="4"/>
    <n v="237"/>
    <x v="35"/>
    <s v="February 27, 2015 (United States)"/>
    <x v="33"/>
    <n v="42000"/>
    <s v="David Gelb"/>
    <s v="Luke Dawson"/>
    <s v="Olivia Wilde"/>
    <s v="United States"/>
    <n v="3300000"/>
    <n v="38356892"/>
    <n v="4493615.1280276822"/>
    <n v="0.91396591778082537"/>
    <s v="Blumhouse Productions"/>
    <n v="83"/>
  </r>
  <r>
    <s v="Love the Coopers"/>
    <x v="8"/>
    <x v="3"/>
    <n v="237"/>
    <x v="35"/>
    <s v="November 13, 2015 (United States)"/>
    <x v="1"/>
    <n v="22000"/>
    <s v="Jessie Nelson"/>
    <s v="Steven Rogers"/>
    <s v="Steve Martin"/>
    <s v="United States"/>
    <n v="17000000"/>
    <n v="42426912"/>
    <n v="4970429.1369253583"/>
    <n v="0.59931092793178065"/>
    <s v="CBS Films"/>
    <n v="107"/>
  </r>
  <r>
    <s v="The 33"/>
    <x v="8"/>
    <x v="5"/>
    <n v="237"/>
    <x v="35"/>
    <s v="November 13, 2015 (United States)"/>
    <x v="15"/>
    <n v="37000"/>
    <s v="Patricia Riggen"/>
    <s v="Mikko Alanne"/>
    <s v="Antonio Banderas"/>
    <s v="Chile"/>
    <n v="26000000"/>
    <n v="27972023"/>
    <n v="3276999.234305487"/>
    <n v="7.0499834781345638E-2"/>
    <s v="Alcon Entertainment"/>
    <n v="127"/>
  </r>
  <r>
    <s v="The Little Prince"/>
    <x v="1"/>
    <x v="10"/>
    <n v="237"/>
    <x v="35"/>
    <s v="August 5, 2016 (United States)"/>
    <x v="3"/>
    <n v="58000"/>
    <s v="Mark Osborne"/>
    <s v="Irena Brignull"/>
    <s v="Jeff Bridges"/>
    <s v="France"/>
    <n v="81200000"/>
    <n v="97571250"/>
    <n v="11430739.619377164"/>
    <n v="0.16778764236391355"/>
    <s v="Onyx Films"/>
    <n v="108"/>
  </r>
  <r>
    <s v="Louder Than Bombs"/>
    <x v="0"/>
    <x v="0"/>
    <n v="237"/>
    <x v="35"/>
    <s v="October 2, 2015 (Norway)"/>
    <x v="14"/>
    <n v="12000"/>
    <s v="Joachim Trier"/>
    <s v="Joachim Trier"/>
    <s v="Jesse Eisenberg"/>
    <s v="Norway"/>
    <n v="11000000"/>
    <n v="1160724"/>
    <n v="135982.00098863075"/>
    <n v="-8.4768437630306597"/>
    <s v="Motlys"/>
    <n v="109"/>
  </r>
  <r>
    <s v="The Gallows"/>
    <x v="0"/>
    <x v="4"/>
    <n v="237"/>
    <x v="35"/>
    <s v="July 10, 2015 (United States)"/>
    <x v="36"/>
    <n v="20000"/>
    <s v="Travis Cluff"/>
    <s v="Chris Lofing"/>
    <s v="Reese Mishler"/>
    <s v="United States"/>
    <n v="100000"/>
    <n v="42964410"/>
    <n v="5033398.5022244193"/>
    <n v="0.99767249218597442"/>
    <s v="New Line Cinema"/>
    <n v="81"/>
  </r>
  <r>
    <s v="The Ones Below"/>
    <x v="0"/>
    <x v="0"/>
    <n v="237"/>
    <x v="35"/>
    <s v="May 27, 2016 (United States)"/>
    <x v="10"/>
    <n v="9700"/>
    <s v="David Farr"/>
    <s v="David Farr"/>
    <s v="ClÃ©mence PoÃ©sy"/>
    <s v="United Kingdom"/>
    <m/>
    <n v="121827"/>
    <n v="14272.367276322295"/>
    <n v="1"/>
    <s v="Cuba Pictures"/>
    <n v="87"/>
  </r>
  <r>
    <s v="Southbound"/>
    <x v="0"/>
    <x v="4"/>
    <n v="237"/>
    <x v="35"/>
    <s v="February 9, 2016 (United States)"/>
    <x v="23"/>
    <n v="17000"/>
    <s v="Directors"/>
    <s v="Matt Bettinelli-Olpin"/>
    <s v="Chad Villella"/>
    <s v="United States"/>
    <m/>
    <n v="35275"/>
    <n v="4132.5630252100846"/>
    <n v="1"/>
    <s v="Soapbox Films"/>
    <n v="89"/>
  </r>
  <r>
    <s v="Men &amp; Chicken"/>
    <x v="4"/>
    <x v="3"/>
    <n v="237"/>
    <x v="35"/>
    <s v="February 5, 2015 (Denmark)"/>
    <x v="17"/>
    <n v="11000"/>
    <s v="Anders Thomas Jensen"/>
    <s v="Anders Thomas Jensen"/>
    <s v="David Dencik"/>
    <s v="Denmark"/>
    <m/>
    <n v="4765472"/>
    <n v="558288.11863568961"/>
    <n v="1"/>
    <s v="M&amp;M Productions"/>
    <n v="104"/>
  </r>
  <r>
    <s v="Hyena Road"/>
    <x v="0"/>
    <x v="2"/>
    <n v="237"/>
    <x v="35"/>
    <s v="October 9, 2015 (Canada)"/>
    <x v="16"/>
    <n v="7300"/>
    <s v="Paul Gross"/>
    <s v="Paul Gross"/>
    <s v="Rossif Sutherland"/>
    <s v="Canada"/>
    <m/>
    <n v="87768"/>
    <n v="10282.2619871478"/>
    <n v="1"/>
    <s v="Rhombus Media"/>
    <n v="120"/>
  </r>
  <r>
    <s v="Slow West"/>
    <x v="0"/>
    <x v="2"/>
    <n v="237"/>
    <x v="35"/>
    <s v="April 16, 2015 (United States)"/>
    <x v="15"/>
    <n v="44000"/>
    <s v="John Maclean"/>
    <s v="John Maclean"/>
    <s v="Kodi Smit-McPhee"/>
    <s v="United Kingdom"/>
    <n v="2000000"/>
    <n v="1295574"/>
    <n v="151780.04844290658"/>
    <n v="-0.54371730213789404"/>
    <s v="Film4"/>
    <n v="84"/>
  </r>
  <r>
    <s v="The End of the Tour"/>
    <x v="0"/>
    <x v="5"/>
    <n v="237"/>
    <x v="35"/>
    <s v="November 12, 2015 (Brazil)"/>
    <x v="4"/>
    <n v="29000"/>
    <s v="James Ponsoldt"/>
    <s v="Donald Margulies"/>
    <s v="Jason Segel"/>
    <s v="United States"/>
    <m/>
    <n v="3072991"/>
    <n v="360009.32624814636"/>
    <n v="1"/>
    <s v="Modern Man Films"/>
    <n v="106"/>
  </r>
  <r>
    <s v="Cop Car"/>
    <x v="0"/>
    <x v="6"/>
    <n v="237"/>
    <x v="35"/>
    <s v="August 7, 2015 (United States)"/>
    <x v="21"/>
    <n v="31000"/>
    <s v="Jon Watts"/>
    <s v="Jon Watts"/>
    <s v="Kevin Bacon"/>
    <s v="United States"/>
    <n v="800000"/>
    <n v="143658"/>
    <n v="16829.928818586261"/>
    <n v="-4.5687814114076488"/>
    <s v="Audax Films"/>
    <n v="88"/>
  </r>
  <r>
    <s v="The Daughter"/>
    <x v="3"/>
    <x v="0"/>
    <n v="237"/>
    <x v="35"/>
    <s v="January 27, 2017 (United States)"/>
    <x v="14"/>
    <n v="4900"/>
    <s v="Simon Stone"/>
    <s v="Simon Stone"/>
    <s v="Geoffrey Rush"/>
    <s v="Australia"/>
    <m/>
    <n v="1505434"/>
    <n v="176365.723183391"/>
    <n v="1"/>
    <s v="Screen NSW"/>
    <n v="96"/>
  </r>
  <r>
    <s v="Jem and the Holograms"/>
    <x v="1"/>
    <x v="1"/>
    <n v="237"/>
    <x v="35"/>
    <s v="October 23, 2015 (United States)"/>
    <x v="29"/>
    <n v="7500"/>
    <s v="Jon M. Chu"/>
    <s v="Ryan Landels"/>
    <s v="Aubrey Peeples"/>
    <s v="United States"/>
    <n v="5000000"/>
    <n v="2333684"/>
    <n v="273397.48294611962"/>
    <n v="-1.1425351504316781"/>
    <s v="Allspark Pictures"/>
    <n v="118"/>
  </r>
  <r>
    <s v="Cemetery of Splendor"/>
    <x v="9"/>
    <x v="0"/>
    <n v="237"/>
    <x v="35"/>
    <s v="September 2, 2015 (France)"/>
    <x v="8"/>
    <n v="4400"/>
    <s v="Apichatpong Weerasethakul"/>
    <s v="Apichatpong Weerasethakul"/>
    <s v="Jenjira Pongpas"/>
    <s v="Thailand"/>
    <m/>
    <n v="98932"/>
    <n v="11590.155215027187"/>
    <n v="1"/>
    <s v="Kick the Machine"/>
    <n v="122"/>
  </r>
  <r>
    <s v="Captive"/>
    <x v="8"/>
    <x v="2"/>
    <n v="237"/>
    <x v="35"/>
    <s v="September 18, 2015 (United States)"/>
    <x v="20"/>
    <n v="6500"/>
    <s v="Jerry Jameson"/>
    <s v="Brian Bird"/>
    <s v="Kate Mara"/>
    <s v="United States"/>
    <n v="2000000"/>
    <n v="2801508"/>
    <n v="328204.34799802274"/>
    <n v="0.28609877251822946"/>
    <s v="BN Films"/>
    <n v="97"/>
  </r>
  <r>
    <s v="Our Brand Is Crisis"/>
    <x v="0"/>
    <x v="3"/>
    <n v="237"/>
    <x v="35"/>
    <s v="October 30, 2015 (United States)"/>
    <x v="10"/>
    <n v="21000"/>
    <s v="David Gordon Green"/>
    <s v="Rachel Boynton"/>
    <s v="Sandra Bullock"/>
    <s v="United States"/>
    <n v="28000000"/>
    <n v="8527658"/>
    <n v="999038.5299060801"/>
    <n v="-2.2834337399553313"/>
    <s v="Fortis Films"/>
    <n v="107"/>
  </r>
  <r>
    <s v="Unfinished Business"/>
    <x v="0"/>
    <x v="3"/>
    <n v="237"/>
    <x v="35"/>
    <s v="March 6, 2015 (United States)"/>
    <x v="20"/>
    <n v="33000"/>
    <s v="Ken Scott"/>
    <s v="Steve Conrad"/>
    <s v="Vince Vaughn"/>
    <s v="United States"/>
    <n v="35000000"/>
    <n v="14431253"/>
    <n v="1690660.8803756798"/>
    <n v="-1.4252918301688704"/>
    <s v="New Regency Productions"/>
    <n v="91"/>
  </r>
  <r>
    <s v="Hot Tub Time Machine 2"/>
    <x v="0"/>
    <x v="3"/>
    <n v="237"/>
    <x v="35"/>
    <s v="February 20, 2015 (United States)"/>
    <x v="27"/>
    <n v="38000"/>
    <s v="Steve Pink"/>
    <s v="Josh Heald"/>
    <s v="Rob Corddry"/>
    <s v="United States"/>
    <n v="14000000"/>
    <n v="13081651"/>
    <n v="1532551.3035096393"/>
    <n v="-7.0201307159165158E-2"/>
    <s v="Paramount Pictures"/>
    <n v="93"/>
  </r>
  <r>
    <s v="Turbo Kid"/>
    <x v="4"/>
    <x v="2"/>
    <n v="237"/>
    <x v="35"/>
    <s v="August 28, 2015 (United States)"/>
    <x v="17"/>
    <n v="27000"/>
    <s v="FranÃ§ois Simard"/>
    <s v="Anouk Whissell"/>
    <s v="Munro Chambers"/>
    <s v="Canada"/>
    <m/>
    <n v="67069"/>
    <n v="7857.3173504695997"/>
    <n v="1"/>
    <s v="EMA Films"/>
    <n v="93"/>
  </r>
  <r>
    <s v="The Overnight"/>
    <x v="0"/>
    <x v="3"/>
    <n v="237"/>
    <x v="35"/>
    <s v="June 19, 2015 (United States)"/>
    <x v="10"/>
    <n v="16000"/>
    <s v="Patrick Brice"/>
    <s v="Patrick Brice"/>
    <s v="Adam Scott"/>
    <s v="United States"/>
    <m/>
    <n v="1110522"/>
    <n v="130100.69896193773"/>
    <n v="1"/>
    <s v="Duplass Brothers Productions"/>
    <n v="79"/>
  </r>
  <r>
    <s v="Hello, My Name Is Doris"/>
    <x v="0"/>
    <x v="3"/>
    <n v="237"/>
    <x v="35"/>
    <s v="April 1, 2016 (United States)"/>
    <x v="14"/>
    <n v="19000"/>
    <s v="Michael Showalter"/>
    <s v="Laura Terruso"/>
    <s v="Sally Field"/>
    <s v="United States"/>
    <n v="1000000"/>
    <n v="14659448"/>
    <n v="1717394.550667326"/>
    <n v="0.93178460744224478"/>
    <s v="Red Crown Productions"/>
    <n v="90"/>
  </r>
  <r>
    <s v="Ricki and the Flash"/>
    <x v="8"/>
    <x v="3"/>
    <n v="237"/>
    <x v="35"/>
    <s v="August 7, 2015 (United States)"/>
    <x v="23"/>
    <n v="23000"/>
    <s v="Jonathan Demme"/>
    <s v="Diablo Cody"/>
    <s v="Meryl Streep"/>
    <s v="United States"/>
    <n v="18000000"/>
    <n v="41325328"/>
    <n v="4841375.5491843801"/>
    <n v="0.56443176930138339"/>
    <s v="Clinica Estetico"/>
    <n v="101"/>
  </r>
  <r>
    <s v="Danny Collins"/>
    <x v="0"/>
    <x v="5"/>
    <n v="237"/>
    <x v="35"/>
    <s v="April 10, 2015 (United States)"/>
    <x v="9"/>
    <n v="30000"/>
    <s v="Dan Fogelman"/>
    <s v="Dan Fogelman"/>
    <s v="Al Pacino"/>
    <s v="United States"/>
    <n v="10000000"/>
    <n v="10835752"/>
    <n v="1269438.0741473061"/>
    <n v="7.7129118495882887E-2"/>
    <s v="Big Indie Pictures"/>
    <n v="106"/>
  </r>
  <r>
    <s v="Son of Saul"/>
    <x v="0"/>
    <x v="0"/>
    <n v="237"/>
    <x v="35"/>
    <s v="June 11, 2015 (Hungary)"/>
    <x v="24"/>
    <n v="46000"/>
    <s v="LÃ¡szlÃ³ Nemes"/>
    <s v="LÃ¡szlÃ³ Nemes"/>
    <s v="GÃ©za RÃ¶hrig"/>
    <s v="Hungary"/>
    <m/>
    <n v="6659121"/>
    <n v="780134.29411764711"/>
    <n v="1"/>
    <s v="Laokoon Filmgroup"/>
    <n v="107"/>
  </r>
  <r>
    <s v="Mr. Holmes"/>
    <x v="1"/>
    <x v="0"/>
    <n v="237"/>
    <x v="35"/>
    <s v="July 24, 2015 (United States)"/>
    <x v="15"/>
    <n v="62000"/>
    <s v="Bill Condon"/>
    <s v="Mitch Cullin"/>
    <s v="Ian McKellen"/>
    <s v="United Kingdom"/>
    <n v="11000000"/>
    <n v="29355203"/>
    <n v="3439042.5659911027"/>
    <n v="0.62527937551649704"/>
    <s v="Miramax"/>
    <n v="104"/>
  </r>
  <r>
    <s v="Empire of Lust"/>
    <x v="3"/>
    <x v="2"/>
    <n v="237"/>
    <x v="35"/>
    <s v="March 5, 2015 (South Korea)"/>
    <x v="22"/>
    <n v="465"/>
    <s v="Sang-hoon Ahn"/>
    <s v="Se-hee Kim"/>
    <s v="Shin Ha-kyun"/>
    <s v="South Korea"/>
    <m/>
    <n v="3191168"/>
    <n v="373854.08601087495"/>
    <n v="1"/>
    <s v="Fineworks"/>
    <n v="113"/>
  </r>
  <r>
    <s v="Paul Blart: Mall Cop 2"/>
    <x v="1"/>
    <x v="2"/>
    <n v="237"/>
    <x v="35"/>
    <s v="April 17, 2015 (United States)"/>
    <x v="44"/>
    <n v="35000"/>
    <s v="Andy Fickman"/>
    <s v="Kevin James"/>
    <s v="Kevin James"/>
    <s v="United States"/>
    <n v="30000000"/>
    <n v="107588225"/>
    <n v="12604255.721700445"/>
    <n v="0.72115907665546108"/>
    <s v="Columbia Pictures"/>
    <n v="94"/>
  </r>
  <r>
    <s v="Remember"/>
    <x v="0"/>
    <x v="0"/>
    <n v="237"/>
    <x v="35"/>
    <s v="December 17, 2015 (United States)"/>
    <x v="24"/>
    <n v="24000"/>
    <s v="Atom Egoyan"/>
    <s v="Benjamin August"/>
    <s v="Christopher Plummer"/>
    <s v="Canada"/>
    <m/>
    <n v="4235959"/>
    <n v="496254.21799307963"/>
    <n v="1"/>
    <s v="Serendipity Point Films"/>
    <n v="94"/>
  </r>
  <r>
    <s v="War Room"/>
    <x v="1"/>
    <x v="0"/>
    <n v="237"/>
    <x v="35"/>
    <s v="August 28, 2015 (United States)"/>
    <x v="16"/>
    <n v="14000"/>
    <s v="Alex Kendrick"/>
    <s v="Alex Kendrick"/>
    <s v="Priscilla C. Shirer"/>
    <s v="United States"/>
    <n v="3000000"/>
    <n v="73256266"/>
    <n v="8582172.5368264951"/>
    <n v="0.95904787175475203"/>
    <s v="FaithStep Films"/>
    <n v="120"/>
  </r>
  <r>
    <s v="Dragon Blade"/>
    <x v="0"/>
    <x v="2"/>
    <n v="237"/>
    <x v="35"/>
    <s v="September 4, 2015 (United States)"/>
    <x v="22"/>
    <n v="19000"/>
    <s v="Daniel Lee"/>
    <s v="Daniel Lee"/>
    <s v="Jackie Chan"/>
    <s v="China"/>
    <n v="65000000"/>
    <n v="122606884"/>
    <n v="14363732.826495305"/>
    <n v="0.4698503225968943"/>
    <s v="Sparkle Roll Media"/>
    <n v="127"/>
  </r>
  <r>
    <s v="45 Years"/>
    <x v="0"/>
    <x v="0"/>
    <n v="237"/>
    <x v="35"/>
    <s v="August 28, 2015 (United Kingdom)"/>
    <x v="12"/>
    <n v="32000"/>
    <s v="Andrew Haigh"/>
    <s v="Andrew Haigh"/>
    <s v="Charlotte Rampling"/>
    <s v="United Kingdom"/>
    <m/>
    <n v="14430249"/>
    <n v="1690543.2590212557"/>
    <n v="1"/>
    <s v="BFI Film Fund"/>
    <n v="91"/>
  </r>
  <r>
    <s v="Mother's Day"/>
    <x v="8"/>
    <x v="3"/>
    <n v="240"/>
    <x v="36"/>
    <s v="April 29, 2016 (United States)"/>
    <x v="46"/>
    <n v="35000"/>
    <s v="Garry Marshall"/>
    <s v="Anya Kochoff"/>
    <s v="Jennifer Aniston"/>
    <s v="United States"/>
    <n v="25000000"/>
    <n v="48782670"/>
    <n v="5787365.6945130993"/>
    <n v="0.48752292566192051"/>
    <s v="Open Road Films (II)"/>
    <n v="118"/>
  </r>
  <r>
    <s v="Suicide Squad"/>
    <x v="8"/>
    <x v="2"/>
    <n v="240"/>
    <x v="36"/>
    <s v="August 5, 2016 (United States)"/>
    <x v="23"/>
    <n v="625000"/>
    <s v="David Ayer"/>
    <s v="David Ayer"/>
    <s v="Will Smith"/>
    <s v="United States"/>
    <n v="175000000"/>
    <n v="746846894"/>
    <n v="88602696.272862077"/>
    <n v="0.76568155882295197"/>
    <s v="Atlas Entertainment"/>
    <n v="123"/>
  </r>
  <r>
    <s v="The Magnificent Seven"/>
    <x v="8"/>
    <x v="2"/>
    <n v="240"/>
    <x v="36"/>
    <s v="September 23, 2016 (United States)"/>
    <x v="15"/>
    <n v="191000"/>
    <s v="Antoine Fuqua"/>
    <s v="Akira Kurosawa"/>
    <s v="Denzel Washington"/>
    <s v="United States"/>
    <n v="90000000"/>
    <n v="162360636"/>
    <n v="19261766.010874938"/>
    <n v="0.44567844634459303"/>
    <s v="Metro-Goldwyn-Mayer (MGM)"/>
    <n v="132"/>
  </r>
  <r>
    <s v="Captain America: Civil War"/>
    <x v="8"/>
    <x v="2"/>
    <n v="240"/>
    <x v="36"/>
    <s v="May 6, 2016 (United States)"/>
    <x v="40"/>
    <n v="694000"/>
    <s v="Anthony Russo"/>
    <s v="Christopher Markus"/>
    <s v="Chris Evans"/>
    <s v="United States"/>
    <n v="250000000"/>
    <n v="1153337496"/>
    <n v="136826989.1448344"/>
    <n v="0.78323777656839488"/>
    <s v="Marvel Studios"/>
    <n v="147"/>
  </r>
  <r>
    <s v="Warcraft"/>
    <x v="8"/>
    <x v="2"/>
    <n v="240"/>
    <x v="36"/>
    <s v="June 10, 2016 (United States)"/>
    <x v="8"/>
    <n v="249000"/>
    <s v="Duncan Jones"/>
    <s v="Charles Leavitt"/>
    <s v="Travis Fimmel"/>
    <s v="China"/>
    <n v="160000000"/>
    <n v="439048914"/>
    <n v="52086870.66732575"/>
    <n v="0.63557591216362741"/>
    <s v="Legendary Entertainment"/>
    <n v="123"/>
  </r>
  <r>
    <s v="Deadpool"/>
    <x v="0"/>
    <x v="2"/>
    <n v="240"/>
    <x v="36"/>
    <s v="February 12, 2016 (United States)"/>
    <x v="45"/>
    <n v="932000"/>
    <s v="Tim Miller"/>
    <s v="Rhett Reese"/>
    <s v="Ryan Reynolds"/>
    <s v="United States"/>
    <n v="58000000"/>
    <n v="782836791"/>
    <n v="92872382.521008402"/>
    <n v="0.92591048266151299"/>
    <s v="Twentieth Century Fox"/>
    <n v="108"/>
  </r>
  <r>
    <s v="Doctor Strange"/>
    <x v="8"/>
    <x v="2"/>
    <n v="240"/>
    <x v="36"/>
    <s v="November 4, 2016 (United States)"/>
    <x v="24"/>
    <n v="628000"/>
    <s v="Scott Derrickson"/>
    <s v="Jon Spaihts"/>
    <s v="Benedict Cumberbatch"/>
    <s v="United States"/>
    <n v="165000000"/>
    <n v="677796076"/>
    <n v="80410804.864063263"/>
    <n v="0.75656394918403158"/>
    <s v="Marvel Studios"/>
    <n v="115"/>
  </r>
  <r>
    <s v="Split"/>
    <x v="8"/>
    <x v="4"/>
    <n v="240"/>
    <x v="36"/>
    <s v="January 20, 2017 (United States)"/>
    <x v="4"/>
    <n v="446000"/>
    <s v="M. Night Shyamalan"/>
    <s v="M. Night Shyamalan"/>
    <s v="James McAvoy"/>
    <s v="United States"/>
    <n v="9000000"/>
    <n v="278454417"/>
    <n v="33034631.774592187"/>
    <n v="0.96767873141692706"/>
    <s v="Universal Pictures"/>
    <n v="117"/>
  </r>
  <r>
    <s v="Me Before You"/>
    <x v="8"/>
    <x v="0"/>
    <n v="240"/>
    <x v="36"/>
    <s v="June 3, 2016 (United States)"/>
    <x v="34"/>
    <n v="220000"/>
    <s v="Thea Sharrock"/>
    <s v="Jojo Moyes"/>
    <s v="Emilia Clarke"/>
    <s v="United Kingdom"/>
    <n v="20000000"/>
    <n v="208314186"/>
    <n v="24713497.103311911"/>
    <n v="0.90399117609781987"/>
    <s v="Metro-Goldwyn-Mayer (MGM)"/>
    <n v="106"/>
  </r>
  <r>
    <s v="Don't Breathe"/>
    <x v="0"/>
    <x v="6"/>
    <n v="240"/>
    <x v="36"/>
    <s v="August 26, 2016 (United States)"/>
    <x v="12"/>
    <n v="235000"/>
    <s v="Fede Alvarez"/>
    <s v="Fede Alvarez"/>
    <s v="Stephen Lang"/>
    <s v="United States"/>
    <n v="9900000"/>
    <n v="157830487"/>
    <n v="18724328.660405338"/>
    <n v="0.9372744760015852"/>
    <s v="Screen Gems"/>
    <n v="88"/>
  </r>
  <r>
    <s v="Lady Macbeth"/>
    <x v="0"/>
    <x v="0"/>
    <n v="240"/>
    <x v="36"/>
    <s v="July 14, 2017 (United States)"/>
    <x v="8"/>
    <n v="21000"/>
    <s v="William Oldroyd"/>
    <s v="Nikolai Leskov"/>
    <s v="Florence Pugh"/>
    <s v="United Kingdom"/>
    <m/>
    <n v="5401447"/>
    <n v="640804.38952051406"/>
    <n v="1"/>
    <s v="Sixty-Six Pictures"/>
    <n v="89"/>
  </r>
  <r>
    <s v="Moana"/>
    <x v="1"/>
    <x v="10"/>
    <n v="240"/>
    <x v="36"/>
    <s v="November 23, 2016 (United States)"/>
    <x v="37"/>
    <n v="289000"/>
    <s v="Directors"/>
    <s v="Jared Bush"/>
    <s v="Auli'i Cravalho"/>
    <s v="United States"/>
    <n v="150000000"/>
    <n v="644411850"/>
    <n v="76450244.191794366"/>
    <n v="0.76722960634569337"/>
    <s v="Hurwitz Creative"/>
    <n v="107"/>
  </r>
  <r>
    <s v="Arrival"/>
    <x v="8"/>
    <x v="0"/>
    <n v="240"/>
    <x v="36"/>
    <s v="November 11, 2016 (United States)"/>
    <x v="6"/>
    <n v="621000"/>
    <s v="Denis Villeneuve"/>
    <s v="Eric Heisserer"/>
    <s v="Amy Adams"/>
    <s v="United States"/>
    <n v="47000000"/>
    <n v="203388186"/>
    <n v="24129097.696490359"/>
    <n v="0.76891479822726772"/>
    <s v="Lava Bear Films"/>
    <n v="116"/>
  </r>
  <r>
    <s v="X-Men: Apocalypse"/>
    <x v="8"/>
    <x v="2"/>
    <n v="240"/>
    <x v="36"/>
    <s v="May 27, 2016 (United States)"/>
    <x v="15"/>
    <n v="404000"/>
    <s v="Bryan Singer"/>
    <s v="Simon Kinberg"/>
    <s v="James McAvoy"/>
    <s v="United States"/>
    <n v="178000000"/>
    <n v="543934105"/>
    <n v="64529997.627286203"/>
    <n v="0.67275447822857148"/>
    <s v="Twentieth Century Fox"/>
    <n v="144"/>
  </r>
  <r>
    <s v="Captain Fantastic"/>
    <x v="0"/>
    <x v="3"/>
    <n v="240"/>
    <x v="36"/>
    <s v="July 29, 2016 (United States)"/>
    <x v="6"/>
    <n v="201000"/>
    <s v="Matt Ross"/>
    <s v="Matt Ross"/>
    <s v="Viggo Mortensen"/>
    <s v="United States"/>
    <n v="5000000"/>
    <n v="23123592"/>
    <n v="2743283.282254078"/>
    <n v="0.78377061833645911"/>
    <s v="Electric City Entertainment"/>
    <n v="118"/>
  </r>
  <r>
    <s v="Star Trek Beyond"/>
    <x v="8"/>
    <x v="2"/>
    <n v="240"/>
    <x v="36"/>
    <s v="July 22, 2016 (United States)"/>
    <x v="9"/>
    <n v="234000"/>
    <s v="Justin Lin"/>
    <s v="Simon Pegg"/>
    <s v="Chris Pine"/>
    <s v="United States"/>
    <n v="185000000"/>
    <n v="343471816"/>
    <n v="40748015.739001483"/>
    <n v="0.46138229868618974"/>
    <s v="Paramount Pictures"/>
    <n v="122"/>
  </r>
  <r>
    <s v="Sing"/>
    <x v="1"/>
    <x v="10"/>
    <n v="240"/>
    <x v="36"/>
    <s v="December 21, 2016 (United States)"/>
    <x v="12"/>
    <n v="140000"/>
    <s v="Garth Jennings"/>
    <s v="Garth Jennings"/>
    <s v="Matthew McConaughey"/>
    <s v="United States"/>
    <n v="75000000"/>
    <n v="634208384"/>
    <n v="75239748.966880873"/>
    <n v="0.88174233912366573"/>
    <s v="Dentsu"/>
    <n v="108"/>
  </r>
  <r>
    <s v="La La Land"/>
    <x v="8"/>
    <x v="3"/>
    <n v="240"/>
    <x v="36"/>
    <s v="December 25, 2016 (United States)"/>
    <x v="45"/>
    <n v="527000"/>
    <s v="Damien Chazelle"/>
    <s v="Damien Chazelle"/>
    <s v="Ryan Gosling"/>
    <s v="United States"/>
    <n v="30000000"/>
    <n v="448906865"/>
    <n v="53256375.481957488"/>
    <n v="0.9331709930522003"/>
    <s v="Summit Entertainment"/>
    <n v="128"/>
  </r>
  <r>
    <s v="The Conjuring 2"/>
    <x v="0"/>
    <x v="4"/>
    <n v="240"/>
    <x v="36"/>
    <s v="June 10, 2016 (United States)"/>
    <x v="4"/>
    <n v="242000"/>
    <s v="James Wan"/>
    <s v="Chad Hayes"/>
    <s v="Vera Farmiga"/>
    <s v="Canada"/>
    <n v="40000000"/>
    <n v="321788219"/>
    <n v="38175567.256549679"/>
    <n v="0.87569464126342056"/>
    <s v="New Line Cinema"/>
    <n v="134"/>
  </r>
  <r>
    <s v="Passengers"/>
    <x v="8"/>
    <x v="0"/>
    <n v="240"/>
    <x v="36"/>
    <s v="December 21, 2016 (United States)"/>
    <x v="9"/>
    <n v="364000"/>
    <s v="Morten Tyldum"/>
    <s v="Jon Spaihts"/>
    <s v="Jennifer Lawrence"/>
    <s v="United States"/>
    <n v="110000000"/>
    <n v="303144152"/>
    <n v="35963715.511616409"/>
    <n v="0.63713632846197876"/>
    <s v="Columbia Pictures"/>
    <n v="116"/>
  </r>
  <r>
    <s v="Zootopia"/>
    <x v="1"/>
    <x v="10"/>
    <n v="240"/>
    <x v="36"/>
    <s v="March 4, 2016 (United States)"/>
    <x v="45"/>
    <n v="450000"/>
    <s v="Byron Howard"/>
    <s v="Byron Howard"/>
    <s v="Ginnifer Goodwin"/>
    <s v="United States"/>
    <n v="150000000"/>
    <n v="1024121104"/>
    <n v="121497313.37617399"/>
    <n v="0.85353294701756288"/>
    <s v="Walt Disney Pictures"/>
    <n v="108"/>
  </r>
  <r>
    <s v="The Huntsman: Winter's War"/>
    <x v="8"/>
    <x v="2"/>
    <n v="240"/>
    <x v="36"/>
    <s v="April 22, 2016 (United States)"/>
    <x v="10"/>
    <n v="101000"/>
    <s v="Cedric Nicolas-Troyan"/>
    <s v="Evan Spiliotopoulos"/>
    <s v="Chris Hemsworth"/>
    <s v="United States"/>
    <n v="115000000"/>
    <n v="164989338"/>
    <n v="19573623.885318834"/>
    <n v="0.30298526320531088"/>
    <s v="Universal Pictures"/>
    <n v="114"/>
  </r>
  <r>
    <s v="Hacksaw Ridge"/>
    <x v="0"/>
    <x v="5"/>
    <n v="240"/>
    <x v="36"/>
    <s v="November 4, 2016 (United States)"/>
    <x v="31"/>
    <n v="457000"/>
    <s v="Mel Gibson"/>
    <s v="Robert Schenkkan"/>
    <s v="Andrew Garfield"/>
    <s v="Australia"/>
    <n v="40000000"/>
    <n v="180563636"/>
    <n v="21421291.468116656"/>
    <n v="0.77847145257974315"/>
    <s v="Summit Entertainment"/>
    <n v="139"/>
  </r>
  <r>
    <s v="The Handmaiden"/>
    <x v="4"/>
    <x v="0"/>
    <n v="240"/>
    <x v="36"/>
    <s v="June 1, 2016 (South Korea)"/>
    <x v="31"/>
    <n v="123000"/>
    <s v="Park Chan-Wook"/>
    <s v="Sarah Waters"/>
    <s v="Kim Min-hee"/>
    <s v="South Korea"/>
    <m/>
    <n v="37767206"/>
    <n v="4480538.5269401874"/>
    <n v="1"/>
    <s v="CJ Entertainment"/>
    <n v="145"/>
  </r>
  <r>
    <s v="13 Hours"/>
    <x v="0"/>
    <x v="2"/>
    <n v="240"/>
    <x v="36"/>
    <s v="January 15, 2016 (United States)"/>
    <x v="4"/>
    <n v="126000"/>
    <s v="Michael Bay"/>
    <s v="Chuck Hogan"/>
    <s v="John Krasinski"/>
    <s v="United States"/>
    <n v="50000000"/>
    <n v="69411370"/>
    <n v="8234665.7439446365"/>
    <n v="0.27965692076096466"/>
    <s v="Paramount Pictures"/>
    <n v="144"/>
  </r>
  <r>
    <s v="Nocturnal Animals"/>
    <x v="0"/>
    <x v="0"/>
    <n v="240"/>
    <x v="36"/>
    <s v="December 9, 2016 (United States)"/>
    <x v="24"/>
    <n v="248000"/>
    <s v="Tom Ford"/>
    <s v="Tom Ford"/>
    <s v="Amy Adams"/>
    <s v="United States"/>
    <n v="22500000"/>
    <n v="30311857"/>
    <n v="3596068.0573405833"/>
    <n v="0.25771621316371346"/>
    <s v="Focus Features"/>
    <n v="116"/>
  </r>
  <r>
    <s v="Rogue One: A Star Wars Story"/>
    <x v="8"/>
    <x v="2"/>
    <n v="240"/>
    <x v="36"/>
    <s v="December 16, 2016 (United States)"/>
    <x v="40"/>
    <n v="572000"/>
    <s v="Gareth Edwards"/>
    <s v="Chris Weitz"/>
    <s v="Felicity Jones"/>
    <s v="United States"/>
    <n v="200000000"/>
    <n v="1056057720"/>
    <n v="125286135.83786455"/>
    <n v="0.81061641214080604"/>
    <s v="Lucasfilm"/>
    <n v="133"/>
  </r>
  <r>
    <s v="Batman v Superman: Dawn of Justice"/>
    <x v="8"/>
    <x v="2"/>
    <n v="240"/>
    <x v="36"/>
    <s v="March 25, 2016 (United States)"/>
    <x v="5"/>
    <n v="655000"/>
    <s v="Zack Snyder"/>
    <s v="Chris Terrio"/>
    <s v="Ben Affleck"/>
    <s v="United States"/>
    <n v="250000000"/>
    <n v="873637528"/>
    <n v="103644590.56846267"/>
    <n v="0.71384013164782456"/>
    <s v="Warner Bros."/>
    <n v="152"/>
  </r>
  <r>
    <s v="Your Name."/>
    <x v="7"/>
    <x v="10"/>
    <n v="240"/>
    <x v="36"/>
    <s v="April 7, 2017 (United States)"/>
    <x v="0"/>
    <n v="215000"/>
    <s v="Makoto Shinkai"/>
    <s v="Makoto Shinkai"/>
    <s v="RyÃ»nosuke Kamiki"/>
    <s v="Japan"/>
    <m/>
    <n v="358180115"/>
    <n v="42492944.933267422"/>
    <n v="1"/>
    <s v="Amuse"/>
    <n v="106"/>
  </r>
  <r>
    <s v="Kung Fu Panda 3"/>
    <x v="1"/>
    <x v="10"/>
    <n v="240"/>
    <x v="36"/>
    <s v="January 29, 2016 (United States)"/>
    <x v="12"/>
    <n v="141000"/>
    <s v="Alessandro Carloni"/>
    <s v="Jonathan Aibel"/>
    <s v="Jack Black"/>
    <s v="United States"/>
    <n v="145000000"/>
    <n v="521170825"/>
    <n v="61829460.207612455"/>
    <n v="0.72178028192579657"/>
    <s v="China Film Group Corporation (CFGC)"/>
    <n v="95"/>
  </r>
  <r>
    <s v="The Nice Guys"/>
    <x v="0"/>
    <x v="2"/>
    <n v="240"/>
    <x v="36"/>
    <s v="May 20, 2016 (United States)"/>
    <x v="34"/>
    <n v="294000"/>
    <s v="Shane Black"/>
    <s v="Shane Black"/>
    <s v="Russell Crowe"/>
    <s v="United States"/>
    <n v="50000000"/>
    <n v="62788218"/>
    <n v="7448923.5392980715"/>
    <n v="0.20367225583627807"/>
    <s v="Warner Bros."/>
    <n v="116"/>
  </r>
  <r>
    <s v="Independence Day: Resurgence"/>
    <x v="8"/>
    <x v="2"/>
    <n v="240"/>
    <x v="36"/>
    <s v="June 24, 2016 (United States)"/>
    <x v="33"/>
    <n v="171000"/>
    <s v="Roland Emmerich"/>
    <s v="Nicolas Wright"/>
    <s v="Liam Hemsworth"/>
    <s v="United States"/>
    <n v="165000000"/>
    <n v="389681935"/>
    <n v="46230185.071675725"/>
    <n v="0.57657775436780256"/>
    <s v="Twentieth Century Fox"/>
    <n v="120"/>
  </r>
  <r>
    <s v="Raw"/>
    <x v="0"/>
    <x v="0"/>
    <n v="240"/>
    <x v="36"/>
    <s v="March 15, 2017 (Belgium)"/>
    <x v="9"/>
    <n v="64000"/>
    <s v="Julia Ducournau"/>
    <s v="Julia Ducournau"/>
    <s v="Garance Marillier"/>
    <s v="France"/>
    <m/>
    <n v="3096815"/>
    <n v="367392.78299555113"/>
    <n v="1"/>
    <s v="Petit Film"/>
    <n v="99"/>
  </r>
  <r>
    <s v="Miss Peregrine's Home for Peculiar Children"/>
    <x v="8"/>
    <x v="1"/>
    <n v="240"/>
    <x v="36"/>
    <s v="September 30, 2016 (United States)"/>
    <x v="17"/>
    <n v="160000"/>
    <s v="Tim Burton"/>
    <s v="Ransom Riggs"/>
    <s v="Eva Green"/>
    <s v="United States"/>
    <n v="110000000"/>
    <n v="296482446"/>
    <n v="35173399.426594168"/>
    <n v="0.62898309331946078"/>
    <s v="Twentieth Century Fox"/>
    <n v="127"/>
  </r>
  <r>
    <s v="Fantastic Beasts and Where to Find Them"/>
    <x v="8"/>
    <x v="1"/>
    <n v="240"/>
    <x v="36"/>
    <s v="November 18, 2016 (United States)"/>
    <x v="4"/>
    <n v="422000"/>
    <s v="David Yates"/>
    <s v="J.K. Rowling"/>
    <s v="Eddie Redmayne"/>
    <s v="United Kingdom"/>
    <n v="180000000"/>
    <n v="814044001"/>
    <n v="96574671.398912504"/>
    <n v="0.77888173148026185"/>
    <s v="Heyday Films"/>
    <n v="132"/>
  </r>
  <r>
    <s v="Train to Busan"/>
    <x v="4"/>
    <x v="2"/>
    <n v="240"/>
    <x v="36"/>
    <s v="July 20, 2016 (South Korea)"/>
    <x v="37"/>
    <n v="181000"/>
    <s v="Sang-ho Yeon"/>
    <s v="Joo-Suk Park"/>
    <s v="Gong Yoo"/>
    <s v="South Korea"/>
    <m/>
    <n v="92764199"/>
    <n v="11005144.715768659"/>
    <n v="1"/>
    <s v="Next Entertainment World"/>
    <n v="118"/>
  </r>
  <r>
    <s v="Resident Evil: The Final Chapter"/>
    <x v="0"/>
    <x v="2"/>
    <n v="240"/>
    <x v="36"/>
    <s v="January 27, 2017 (United States)"/>
    <x v="30"/>
    <n v="87000"/>
    <s v="Paul W.S. Anderson"/>
    <s v="Paul W.S. Anderson"/>
    <s v="Milla Jovovich"/>
    <s v="United States"/>
    <n v="40000000"/>
    <n v="312242626"/>
    <n v="37043119.248640634"/>
    <n v="0.87189449271413699"/>
    <s v="Screen Gems"/>
    <n v="107"/>
  </r>
  <r>
    <s v="Criminal"/>
    <x v="0"/>
    <x v="2"/>
    <n v="240"/>
    <x v="36"/>
    <s v="April 15, 2016 (United States)"/>
    <x v="21"/>
    <n v="62000"/>
    <s v="Ariel Vromen"/>
    <s v="Douglas Cook"/>
    <s v="Kevin Costner"/>
    <s v="United States"/>
    <n v="31500000"/>
    <n v="38803993"/>
    <n v="4603538.4676223425"/>
    <n v="0.18822787129149313"/>
    <s v="Summit Entertainment"/>
    <n v="113"/>
  </r>
  <r>
    <s v="Underworld: Blood Wars"/>
    <x v="0"/>
    <x v="2"/>
    <n v="240"/>
    <x v="36"/>
    <s v="January 6, 2017 (United States)"/>
    <x v="1"/>
    <n v="72000"/>
    <s v="Anna Foerster"/>
    <s v="Cory Goodman"/>
    <s v="Kate Beckinsale"/>
    <s v="United States"/>
    <n v="35000000"/>
    <n v="81093313"/>
    <n v="9620561.1072664354"/>
    <n v="0.56839844488780478"/>
    <s v="Screen Gems"/>
    <n v="91"/>
  </r>
  <r>
    <s v="The Shallows"/>
    <x v="8"/>
    <x v="2"/>
    <n v="240"/>
    <x v="36"/>
    <s v="June 24, 2016 (United States)"/>
    <x v="21"/>
    <n v="124000"/>
    <s v="Jaume Collet-Serra"/>
    <s v="Anthony Jaswinski"/>
    <s v="Blake Lively"/>
    <s v="United States"/>
    <n v="17000000"/>
    <n v="119100758"/>
    <n v="14129600.553633217"/>
    <n v="0.85726371279685731"/>
    <s v="Columbia Pictures"/>
    <n v="86"/>
  </r>
  <r>
    <s v="Hidden Figures"/>
    <x v="1"/>
    <x v="5"/>
    <n v="240"/>
    <x v="36"/>
    <s v="January 6, 2017 (United States)"/>
    <x v="40"/>
    <n v="209000"/>
    <s v="Theodore Melfi"/>
    <s v="Allison Schroeder"/>
    <s v="Taraji P. Henson"/>
    <s v="United States"/>
    <n v="25000000"/>
    <n v="236225193"/>
    <n v="28024738.665348493"/>
    <n v="0.89416878156598645"/>
    <s v="Fox 2000 Pictures"/>
    <n v="127"/>
  </r>
  <r>
    <s v="Sausage Party"/>
    <x v="0"/>
    <x v="10"/>
    <n v="240"/>
    <x v="36"/>
    <s v="August 12, 2016 (United States)"/>
    <x v="10"/>
    <n v="181000"/>
    <s v="Greg Tiernan"/>
    <s v="Kyle Hunter"/>
    <s v="Seth Rogen"/>
    <s v="United States"/>
    <n v="19000000"/>
    <n v="140705322"/>
    <n v="16692672.90163124"/>
    <n v="0.86496601741901413"/>
    <s v="Annapurna Pictures"/>
    <n v="89"/>
  </r>
  <r>
    <s v="The Girl on the Train"/>
    <x v="0"/>
    <x v="6"/>
    <n v="240"/>
    <x v="36"/>
    <s v="October 7, 2016 (United States)"/>
    <x v="16"/>
    <n v="176000"/>
    <s v="Tate Taylor"/>
    <s v="Erin Cressida Wilson"/>
    <s v="Emily Blunt"/>
    <s v="United States"/>
    <n v="45000000"/>
    <n v="173185859"/>
    <n v="20546023.806228373"/>
    <n v="0.74016354302922616"/>
    <s v="Dreamworks Pictures"/>
    <n v="112"/>
  </r>
  <r>
    <s v="Hell or High Water"/>
    <x v="0"/>
    <x v="2"/>
    <n v="240"/>
    <x v="36"/>
    <s v="August 26, 2016 (United States)"/>
    <x v="37"/>
    <n v="211000"/>
    <s v="David Mackenzie"/>
    <s v="Taylor Sheridan"/>
    <s v="Chris Pine"/>
    <s v="United States"/>
    <n v="12000000"/>
    <n v="37879877"/>
    <n v="4493905.328719723"/>
    <n v="0.6832091086251415"/>
    <s v="CBS Films"/>
    <n v="102"/>
  </r>
  <r>
    <s v="The Purge: Election Year"/>
    <x v="0"/>
    <x v="2"/>
    <n v="240"/>
    <x v="36"/>
    <s v="July 1, 2016 (United States)"/>
    <x v="22"/>
    <n v="93000"/>
    <s v="James DeMonaco"/>
    <s v="James DeMonaco"/>
    <s v="Frank Grillo"/>
    <s v="United States"/>
    <n v="10000000"/>
    <n v="118587880"/>
    <n v="14068754.918437963"/>
    <n v="0.91567435053228041"/>
    <s v="Universal Pictures"/>
    <n v="108"/>
  </r>
  <r>
    <s v="Ghostbusters"/>
    <x v="8"/>
    <x v="2"/>
    <n v="240"/>
    <x v="36"/>
    <s v="July 15, 2016 (United States)"/>
    <x v="17"/>
    <n v="209000"/>
    <s v="Paul Feig"/>
    <s v="Katie Dippold"/>
    <s v="Melissa McCarthy"/>
    <s v="United States"/>
    <n v="144000000"/>
    <n v="229147509"/>
    <n v="27185072.743450321"/>
    <n v="0.37158382987266075"/>
    <s v="Columbia Pictures"/>
    <n v="117"/>
  </r>
  <r>
    <s v="The Accountant"/>
    <x v="0"/>
    <x v="2"/>
    <n v="240"/>
    <x v="36"/>
    <s v="October 14, 2016 (United States)"/>
    <x v="4"/>
    <n v="271000"/>
    <s v="Gavin O'Connor"/>
    <s v="Bill Dubuque"/>
    <s v="Ben Affleck"/>
    <s v="United States"/>
    <n v="44000000"/>
    <n v="155160045"/>
    <n v="18407518.932278793"/>
    <n v="0.71642184042934509"/>
    <s v="Warner Bros."/>
    <n v="128"/>
  </r>
  <r>
    <s v="The Neon Demon"/>
    <x v="0"/>
    <x v="4"/>
    <n v="240"/>
    <x v="36"/>
    <s v="June 24, 2016 (United States)"/>
    <x v="19"/>
    <n v="87000"/>
    <s v="Nicolas Winding Refn"/>
    <s v="Nicolas Winding Refn"/>
    <s v="Elle Fanning"/>
    <s v="United States"/>
    <n v="7000000"/>
    <n v="3377430"/>
    <n v="400683.73702422145"/>
    <n v="-1.0725818151671538"/>
    <s v="Space Rocket Nation"/>
    <n v="117"/>
  </r>
  <r>
    <s v="Moonlight"/>
    <x v="0"/>
    <x v="0"/>
    <n v="240"/>
    <x v="36"/>
    <s v="November 18, 2016 (United States)"/>
    <x v="34"/>
    <n v="284000"/>
    <s v="Barry Jenkins"/>
    <s v="Barry Jenkins"/>
    <s v="Mahershala Ali"/>
    <s v="United States"/>
    <n v="4000000"/>
    <n v="65336603"/>
    <n v="7751252.951062778"/>
    <n v="0.93877857408656518"/>
    <s v="A24"/>
    <n v="111"/>
  </r>
  <r>
    <s v="Jason Bourne"/>
    <x v="8"/>
    <x v="2"/>
    <n v="240"/>
    <x v="36"/>
    <s v="July 29, 2016 (United States)"/>
    <x v="14"/>
    <n v="213000"/>
    <s v="Paul Greengrass"/>
    <s v="Paul Greengrass"/>
    <s v="Matt Damon"/>
    <s v="United States"/>
    <n v="120000000"/>
    <n v="415484914"/>
    <n v="49291339.278299555"/>
    <n v="0.71118084927627478"/>
    <s v="Universal Pictures"/>
    <n v="123"/>
  </r>
  <r>
    <s v="Manchester by the Sea"/>
    <x v="0"/>
    <x v="0"/>
    <n v="240"/>
    <x v="36"/>
    <s v="December 16, 2016 (United States)"/>
    <x v="40"/>
    <n v="257000"/>
    <s v="Kenneth Lonergan"/>
    <s v="Kenneth Lonergan"/>
    <s v="Casey Affleck"/>
    <s v="United States"/>
    <n v="9000000"/>
    <n v="78988148"/>
    <n v="9370813.4058329202"/>
    <n v="0.88605885531079931"/>
    <s v="Amazon Studios"/>
    <n v="137"/>
  </r>
  <r>
    <s v="Central Intelligence"/>
    <x v="8"/>
    <x v="2"/>
    <n v="240"/>
    <x v="36"/>
    <s v="June 17, 2016 (United States)"/>
    <x v="21"/>
    <n v="166000"/>
    <s v="Rawson Marshall Thurber"/>
    <s v="Ike Barinholtz"/>
    <s v="Dwayne Johnson"/>
    <s v="United States"/>
    <n v="50000000"/>
    <n v="216972543"/>
    <n v="25740687.256549679"/>
    <n v="0.76955609539959169"/>
    <s v="New Line Cinema"/>
    <n v="107"/>
  </r>
  <r>
    <s v="War Dogs"/>
    <x v="0"/>
    <x v="5"/>
    <n v="240"/>
    <x v="36"/>
    <s v="August 19, 2016 (United States)"/>
    <x v="12"/>
    <n v="188000"/>
    <s v="Todd Phillips"/>
    <s v="Stephen Chin"/>
    <s v="Jonah Hill"/>
    <s v="United States"/>
    <n v="40000000"/>
    <n v="86234523"/>
    <n v="10230492.100840336"/>
    <n v="0.53614864895814407"/>
    <s v="BZ Entertainment"/>
    <n v="114"/>
  </r>
  <r>
    <s v="The Legend of Tarzan"/>
    <x v="8"/>
    <x v="2"/>
    <n v="240"/>
    <x v="36"/>
    <s v="July 1, 2016 (United States)"/>
    <x v="19"/>
    <n v="168000"/>
    <s v="David Yates"/>
    <s v="Adam Cozad"/>
    <s v="Alexander SkarsgÃ¥rd"/>
    <s v="United Kingdom"/>
    <n v="180000000"/>
    <n v="356700357"/>
    <n v="42317392.822540782"/>
    <n v="0.49537476913711082"/>
    <s v="Village Roadshow Pictures"/>
    <n v="110"/>
  </r>
  <r>
    <s v="Silence"/>
    <x v="0"/>
    <x v="0"/>
    <n v="240"/>
    <x v="36"/>
    <s v="January 13, 2017 (United States)"/>
    <x v="13"/>
    <n v="104000"/>
    <s v="Martin Scorsese"/>
    <s v="Jay Cocks"/>
    <s v="Andrew Garfield"/>
    <s v="United States"/>
    <n v="46000000"/>
    <n v="23834809"/>
    <n v="2827659.0014829459"/>
    <n v="-0.92995043509683673"/>
    <s v="SharpSword Films"/>
    <n v="161"/>
  </r>
  <r>
    <s v="American Honey"/>
    <x v="0"/>
    <x v="1"/>
    <n v="240"/>
    <x v="36"/>
    <s v="October 14, 2016 (United Kingdom)"/>
    <x v="9"/>
    <n v="40000"/>
    <s v="Andrea Arnold"/>
    <s v="Andrea Arnold"/>
    <s v="Sasha Lane"/>
    <s v="United Kingdom"/>
    <m/>
    <n v="2290649"/>
    <n v="271752.72367770638"/>
    <n v="1"/>
    <s v="Maven Pictures"/>
    <n v="163"/>
  </r>
  <r>
    <s v="Gods of Egypt"/>
    <x v="8"/>
    <x v="2"/>
    <n v="240"/>
    <x v="36"/>
    <s v="February 26, 2016 (United States)"/>
    <x v="20"/>
    <n v="110000"/>
    <s v="Alex Proyas"/>
    <s v="Matt Sazama"/>
    <s v="Brenton Thwaites"/>
    <s v="United States"/>
    <n v="140000000"/>
    <n v="150680864"/>
    <n v="17876128.205635194"/>
    <n v="7.0884010858870569E-2"/>
    <s v="Pyramania"/>
    <n v="127"/>
  </r>
  <r>
    <s v="Hunt for the Wilderpeople"/>
    <x v="8"/>
    <x v="1"/>
    <n v="240"/>
    <x v="36"/>
    <s v="July 1, 2016 (United States)"/>
    <x v="6"/>
    <n v="118000"/>
    <s v="Taika Waititi"/>
    <s v="Taika Waititi"/>
    <s v="Sam Neill"/>
    <s v="New Zealand"/>
    <m/>
    <n v="23915910"/>
    <n v="2837280.474542758"/>
    <n v="1"/>
    <s v="Piki Films"/>
    <n v="101"/>
  </r>
  <r>
    <s v="The Founder"/>
    <x v="8"/>
    <x v="5"/>
    <n v="240"/>
    <x v="36"/>
    <s v="January 20, 2017 (United States)"/>
    <x v="13"/>
    <n v="134000"/>
    <s v="John Lee Hancock"/>
    <s v="Robert Siegel"/>
    <s v="Michael Keaton"/>
    <s v="United States"/>
    <n v="25000000"/>
    <n v="24121245"/>
    <n v="2861640.5338606029"/>
    <n v="-3.6430748081203931E-2"/>
    <s v="The Weinstein Company"/>
    <n v="115"/>
  </r>
  <r>
    <s v="Inferno"/>
    <x v="8"/>
    <x v="2"/>
    <n v="240"/>
    <x v="36"/>
    <s v="October 28, 2016 (United States)"/>
    <x v="19"/>
    <n v="165000"/>
    <s v="Ron Howard"/>
    <s v="Dan Brown"/>
    <s v="Tom Hanks"/>
    <s v="United States"/>
    <n v="75000000"/>
    <n v="220021259"/>
    <n v="26102373.781512603"/>
    <n v="0.65912384857319628"/>
    <s v="Columbia Pictures"/>
    <n v="121"/>
  </r>
  <r>
    <s v="Now You See Me 2"/>
    <x v="8"/>
    <x v="2"/>
    <n v="240"/>
    <x v="36"/>
    <s v="June 10, 2016 (United States)"/>
    <x v="16"/>
    <n v="260000"/>
    <s v="Jon M. Chu"/>
    <s v="Ed Solomon"/>
    <s v="Jesse Eisenberg"/>
    <s v="United States"/>
    <n v="90000000"/>
    <n v="334897606"/>
    <n v="39730808.423133954"/>
    <n v="0.73126114254755226"/>
    <s v="Summit Entertainment"/>
    <n v="129"/>
  </r>
  <r>
    <s v="Miss Sloane"/>
    <x v="0"/>
    <x v="0"/>
    <n v="240"/>
    <x v="36"/>
    <s v="December 9, 2016 (United States)"/>
    <x v="24"/>
    <n v="68000"/>
    <s v="John Madden"/>
    <s v="Jonathan Perera"/>
    <s v="Jessica Chastain"/>
    <s v="France"/>
    <n v="13000000"/>
    <n v="9101546"/>
    <n v="1079768.1858625803"/>
    <n v="-0.42832876963979527"/>
    <s v="EuropaCorp"/>
    <n v="132"/>
  </r>
  <r>
    <s v="The Jungle Book"/>
    <x v="1"/>
    <x v="1"/>
    <n v="240"/>
    <x v="36"/>
    <s v="April 15, 2016 (United States)"/>
    <x v="34"/>
    <n v="264000"/>
    <s v="Jon Favreau"/>
    <s v="Justin Marks"/>
    <s v="Neel Sethi"/>
    <s v="United Kingdom"/>
    <n v="175000000"/>
    <n v="966554929"/>
    <n v="114667910.50914483"/>
    <n v="0.81894458892154698"/>
    <s v="Fairview Entertainment"/>
    <n v="106"/>
  </r>
  <r>
    <s v="10 Cloverfield Lane"/>
    <x v="8"/>
    <x v="2"/>
    <n v="240"/>
    <x v="36"/>
    <s v="March 11, 2016 (United States)"/>
    <x v="13"/>
    <n v="300000"/>
    <s v="Dan Trachtenberg"/>
    <s v="Josh Campbell"/>
    <s v="John Goodman"/>
    <s v="United States"/>
    <n v="15000000"/>
    <n v="110216998"/>
    <n v="13075669.560059316"/>
    <n v="0.86390483979612653"/>
    <s v="Paramount Pictures"/>
    <n v="103"/>
  </r>
  <r>
    <s v="The Lost City of Z"/>
    <x v="8"/>
    <x v="5"/>
    <n v="240"/>
    <x v="36"/>
    <s v="April 21, 2017 (United States)"/>
    <x v="14"/>
    <n v="83000"/>
    <s v="James Gray"/>
    <s v="James Gray"/>
    <s v="Charlie Hunnam"/>
    <s v="United States"/>
    <n v="30000000"/>
    <n v="19263938"/>
    <n v="2285390.5684626792"/>
    <n v="-0.55731398221900419"/>
    <s v="Keep Your Head"/>
    <n v="141"/>
  </r>
  <r>
    <s v="Finding Dory"/>
    <x v="1"/>
    <x v="10"/>
    <n v="240"/>
    <x v="36"/>
    <s v="June 17, 2016 (United States)"/>
    <x v="4"/>
    <n v="250000"/>
    <s v="Andrew Stanton"/>
    <s v="Andrew Stanton"/>
    <s v="Ellen DeGeneres"/>
    <s v="United States"/>
    <n v="200000000"/>
    <n v="1028570942"/>
    <n v="122025222.97577854"/>
    <n v="0.80555546357248731"/>
    <s v="Pixar Animation Studios"/>
    <n v="97"/>
  </r>
  <r>
    <s v="Lion"/>
    <x v="8"/>
    <x v="5"/>
    <n v="240"/>
    <x v="36"/>
    <s v="January 6, 2017 (United States)"/>
    <x v="45"/>
    <n v="221000"/>
    <s v="Garth Davis"/>
    <s v="Saroo Brierley"/>
    <s v="Dev Patel"/>
    <s v="United Kingdom"/>
    <n v="12000000"/>
    <n v="140853810"/>
    <n v="16710288.877904102"/>
    <n v="0.91480528641717251"/>
    <s v="The Weinstein Company"/>
    <n v="118"/>
  </r>
  <r>
    <s v="Lights Out"/>
    <x v="8"/>
    <x v="0"/>
    <n v="240"/>
    <x v="36"/>
    <s v="July 22, 2016 (United States)"/>
    <x v="21"/>
    <n v="119000"/>
    <s v="David F. Sandberg"/>
    <s v="Eric Heisserer"/>
    <s v="Teresa Palmer"/>
    <s v="United States"/>
    <n v="4900000"/>
    <n v="148868835"/>
    <n v="17661156.895699456"/>
    <n v="0.96708511892364846"/>
    <s v="New Line Cinema"/>
    <n v="81"/>
  </r>
  <r>
    <s v="Meet the Blacks"/>
    <x v="0"/>
    <x v="3"/>
    <n v="240"/>
    <x v="36"/>
    <s v="April 1, 2016 (United States)"/>
    <x v="25"/>
    <n v="36000"/>
    <s v="Deon Taylor"/>
    <s v="Deon Taylor"/>
    <s v="Mike Epps"/>
    <s v="United States"/>
    <n v="900000"/>
    <n v="9097072"/>
    <n v="1079237.4097874444"/>
    <n v="0.90106706861284602"/>
    <s v="Hidden Empire Film Group (HEFG)"/>
    <n v="94"/>
  </r>
  <r>
    <s v="Allied"/>
    <x v="0"/>
    <x v="2"/>
    <n v="240"/>
    <x v="36"/>
    <s v="November 23, 2016 (United States)"/>
    <x v="12"/>
    <n v="146000"/>
    <s v="Robert Zemeckis"/>
    <s v="Steven Knight"/>
    <s v="Brad Pitt"/>
    <s v="United Kingdom"/>
    <n v="85000000"/>
    <n v="119520023"/>
    <n v="14179340.34602076"/>
    <n v="0.28882209134113035"/>
    <s v="Paramount Pictures"/>
    <n v="124"/>
  </r>
  <r>
    <s v="Jack Reacher: Never Go Back"/>
    <x v="8"/>
    <x v="2"/>
    <n v="240"/>
    <x v="36"/>
    <s v="October 21, 2016 (United States)"/>
    <x v="10"/>
    <n v="144000"/>
    <s v="Edward Zwick"/>
    <s v="Richard Wenk"/>
    <s v="Tom Cruise"/>
    <s v="China"/>
    <n v="60000000"/>
    <n v="162146076"/>
    <n v="19236311.537320811"/>
    <n v="0.62996329309874877"/>
    <s v="Paramount Pictures"/>
    <n v="118"/>
  </r>
  <r>
    <s v="Bridget Jones's Baby"/>
    <x v="0"/>
    <x v="3"/>
    <n v="240"/>
    <x v="36"/>
    <s v="September 16, 2016 (United States)"/>
    <x v="16"/>
    <n v="71000"/>
    <s v="Sharon Maguire"/>
    <s v="Helen Fielding"/>
    <s v="RenÃ©e Zellweger"/>
    <s v="United States"/>
    <n v="35000000"/>
    <n v="211952420"/>
    <n v="25145121.502718735"/>
    <n v="0.83486859928280133"/>
    <s v="Universal Pictures"/>
    <n v="123"/>
  </r>
  <r>
    <s v="How to Be Single"/>
    <x v="0"/>
    <x v="3"/>
    <n v="240"/>
    <x v="36"/>
    <s v="February 12, 2016 (United States)"/>
    <x v="10"/>
    <n v="83000"/>
    <s v="Christian Ditter"/>
    <s v="Abby Kohn"/>
    <s v="Dakota Johnson"/>
    <s v="United States"/>
    <n v="38000000"/>
    <n v="112343513"/>
    <n v="13327950.13346515"/>
    <n v="0.66175172036858065"/>
    <s v="New Line Cinema"/>
    <n v="110"/>
  </r>
  <r>
    <s v="Snowden"/>
    <x v="0"/>
    <x v="5"/>
    <n v="240"/>
    <x v="36"/>
    <s v="September 16, 2016 (United States)"/>
    <x v="4"/>
    <n v="143000"/>
    <s v="Oliver Stone"/>
    <s v="Kieran Fitzgerald"/>
    <s v="Joseph Gordon-Levitt"/>
    <s v="United Kingdom"/>
    <n v="40000000"/>
    <n v="37357216"/>
    <n v="4431899.0805734061"/>
    <n v="-7.0743601450386454E-2"/>
    <s v="Endgame Entertainment"/>
    <n v="134"/>
  </r>
  <r>
    <s v="Dangal"/>
    <x v="4"/>
    <x v="2"/>
    <n v="240"/>
    <x v="36"/>
    <s v="December 21, 2016 (United States)"/>
    <x v="0"/>
    <n v="167000"/>
    <s v="Nitesh Tiwari"/>
    <s v="Piyush Gupta"/>
    <s v="Aamir Khan"/>
    <s v="India"/>
    <m/>
    <n v="303723636"/>
    <n v="36032462.995551161"/>
    <n v="1"/>
    <s v="Aamir Khan Productions"/>
    <n v="161"/>
  </r>
  <r>
    <s v="The Bad Batch"/>
    <x v="0"/>
    <x v="2"/>
    <n v="240"/>
    <x v="36"/>
    <s v="June 23, 2017 (United States)"/>
    <x v="11"/>
    <n v="28000"/>
    <s v="Ana Lily Amirpour"/>
    <s v="Ana Lily Amirpour"/>
    <s v="Suki Waterhouse"/>
    <s v="United States"/>
    <n v="6000000"/>
    <n v="201890"/>
    <n v="23951.35936727632"/>
    <n v="-28.719153994749615"/>
    <s v="Human Stew Factory"/>
    <n v="118"/>
  </r>
  <r>
    <s v="Triple 9"/>
    <x v="0"/>
    <x v="2"/>
    <n v="240"/>
    <x v="36"/>
    <s v="February 26, 2016 (United States)"/>
    <x v="21"/>
    <n v="69000"/>
    <s v="John Hillcoat"/>
    <s v="Matt Cook"/>
    <s v="Casey Affleck"/>
    <s v="United States"/>
    <n v="20000000"/>
    <n v="23177948"/>
    <n v="2749731.8437963421"/>
    <n v="0.13711084346207006"/>
    <s v="Worldview Entertainment"/>
    <n v="115"/>
  </r>
  <r>
    <s v="Deepwater Horizon"/>
    <x v="8"/>
    <x v="2"/>
    <n v="240"/>
    <x v="36"/>
    <s v="September 30, 2016 (United States)"/>
    <x v="12"/>
    <n v="157000"/>
    <s v="Peter Berg"/>
    <s v="Matthew Michael Carnahan"/>
    <s v="Mark Wahlberg"/>
    <s v="United States"/>
    <n v="110000000"/>
    <n v="121790373"/>
    <n v="14448684.883835888"/>
    <n v="9.6808743659895016E-2"/>
    <s v="Summit Entertainment"/>
    <n v="107"/>
  </r>
  <r>
    <s v="The Choice"/>
    <x v="8"/>
    <x v="0"/>
    <n v="240"/>
    <x v="36"/>
    <s v="February 5, 2016 (United States)"/>
    <x v="14"/>
    <n v="37000"/>
    <s v="Ross Katz"/>
    <s v="Bryan Sipe"/>
    <s v="Benjamin Walker"/>
    <s v="United States"/>
    <m/>
    <n v="23079932"/>
    <n v="2738103.6480474542"/>
    <n v="1"/>
    <s v="Nicholas Sparks Productions"/>
    <n v="111"/>
  </r>
  <r>
    <s v="Sully"/>
    <x v="8"/>
    <x v="5"/>
    <n v="240"/>
    <x v="36"/>
    <s v="September 9, 2016 (United States)"/>
    <x v="34"/>
    <n v="248000"/>
    <s v="Clint Eastwood"/>
    <s v="Todd Komarnicki"/>
    <s v="Tom Hanks"/>
    <s v="United States"/>
    <n v="60000000"/>
    <n v="240797623"/>
    <n v="28567192.051408798"/>
    <n v="0.75082810514288179"/>
    <s v="Flashlight Films"/>
    <n v="96"/>
  </r>
  <r>
    <s v="Morgan"/>
    <x v="0"/>
    <x v="2"/>
    <n v="240"/>
    <x v="36"/>
    <s v="September 2, 2016 (United States)"/>
    <x v="1"/>
    <n v="41000"/>
    <s v="Luke Scott"/>
    <s v="Seth W. Owen"/>
    <s v="Kate Mara"/>
    <s v="United States"/>
    <n v="8000000"/>
    <n v="8809407"/>
    <n v="1045110.0741473059"/>
    <n v="9.1879850709588054E-2"/>
    <s v="Burk A Project"/>
    <n v="92"/>
  </r>
  <r>
    <s v="Pride and Prejudice and Zombies"/>
    <x v="8"/>
    <x v="2"/>
    <n v="240"/>
    <x v="36"/>
    <s v="February 5, 2016 (United States)"/>
    <x v="1"/>
    <n v="53000"/>
    <s v="Burr Steers"/>
    <s v="Burr Steers"/>
    <s v="Lily James"/>
    <s v="United States"/>
    <n v="28000000"/>
    <n v="16457494"/>
    <n v="1952446.1492832426"/>
    <n v="-0.70135258745954887"/>
    <s v="Cross Creek Pictures"/>
    <n v="108"/>
  </r>
  <r>
    <s v="The Infiltrator"/>
    <x v="0"/>
    <x v="5"/>
    <n v="240"/>
    <x v="36"/>
    <s v="July 13, 2016 (United States)"/>
    <x v="9"/>
    <n v="71000"/>
    <s v="Brad Furman"/>
    <s v="Ellen Furman"/>
    <s v="Bryan Cranston"/>
    <s v="United Kingdom"/>
    <n v="28000000"/>
    <n v="21011110"/>
    <n v="2492667.52347998"/>
    <n v="-0.33262830949911737"/>
    <s v="George Films"/>
    <n v="127"/>
  </r>
  <r>
    <s v="The Edge of Seventeen"/>
    <x v="0"/>
    <x v="3"/>
    <n v="240"/>
    <x v="36"/>
    <s v="November 18, 2016 (United States)"/>
    <x v="4"/>
    <n v="110000"/>
    <s v="Kelly Fremon Craig"/>
    <s v="Kelly Fremon Craig"/>
    <s v="Hailee Steinfeld"/>
    <s v="United States"/>
    <n v="9000000"/>
    <n v="19370020"/>
    <n v="2297975.6796836383"/>
    <n v="0.53536444464177113"/>
    <s v="Gracie Films"/>
    <n v="104"/>
  </r>
  <r>
    <s v="A Cure for Wellness"/>
    <x v="0"/>
    <x v="0"/>
    <n v="240"/>
    <x v="36"/>
    <s v="February 17, 2017 (United States)"/>
    <x v="5"/>
    <n v="90000"/>
    <s v="Gore Verbinski"/>
    <s v="Justin Haythe"/>
    <s v="Dane DeHaan"/>
    <s v="United States"/>
    <n v="40000000"/>
    <n v="26620002"/>
    <n v="3158082.2936233315"/>
    <n v="-0.502629488908378"/>
    <s v="New Regency Productions"/>
    <n v="146"/>
  </r>
  <r>
    <s v="London Has Fallen"/>
    <x v="0"/>
    <x v="2"/>
    <n v="240"/>
    <x v="36"/>
    <s v="March 4, 2016 (United States)"/>
    <x v="23"/>
    <n v="149000"/>
    <s v="Babak Najafi"/>
    <s v="Creighton Rothenberger"/>
    <s v="Gerard Butler"/>
    <s v="United States"/>
    <n v="60000000"/>
    <n v="205754447"/>
    <n v="24409820.70192783"/>
    <n v="0.70839026385660575"/>
    <s v="Millennium Films"/>
    <n v="99"/>
  </r>
  <r>
    <s v="Dirty Grandpa"/>
    <x v="0"/>
    <x v="3"/>
    <n v="240"/>
    <x v="36"/>
    <s v="January 22, 2016 (United States)"/>
    <x v="23"/>
    <n v="117000"/>
    <s v="Dan Mazer"/>
    <s v="John Phillips"/>
    <s v="Robert De Niro"/>
    <s v="United States"/>
    <n v="25000000"/>
    <n v="94073028"/>
    <n v="11160418.546712803"/>
    <n v="0.73424901343666749"/>
    <s v="Lionsgate"/>
    <n v="102"/>
  </r>
  <r>
    <s v="Hail, Caesar!"/>
    <x v="8"/>
    <x v="3"/>
    <n v="240"/>
    <x v="36"/>
    <s v="February 5, 2016 (United States)"/>
    <x v="21"/>
    <n v="127000"/>
    <s v="Ethan Coen"/>
    <s v="Joel Coen"/>
    <s v="Josh Brolin"/>
    <s v="United States"/>
    <n v="22000000"/>
    <n v="63945241"/>
    <n v="7586187.7607513592"/>
    <n v="0.65595563241367716"/>
    <s v="Universal Pictures"/>
    <n v="106"/>
  </r>
  <r>
    <s v="The 5th Wave"/>
    <x v="8"/>
    <x v="2"/>
    <n v="240"/>
    <x v="36"/>
    <s v="January 22, 2016 (United States)"/>
    <x v="33"/>
    <n v="103000"/>
    <s v="J Blakeson"/>
    <s v="Susannah Grant"/>
    <s v="ChloÃ« Grace Moretz"/>
    <s v="United States"/>
    <n v="38000000"/>
    <n v="109906372"/>
    <n v="13038818.230350964"/>
    <n v="0.6542511657103921"/>
    <s v="Columbia Pictures"/>
    <n v="112"/>
  </r>
  <r>
    <s v="Trolls"/>
    <x v="1"/>
    <x v="10"/>
    <n v="240"/>
    <x v="36"/>
    <s v="November 4, 2016 (United States)"/>
    <x v="16"/>
    <n v="75000"/>
    <s v="Mike Mitchell"/>
    <s v="Jonathan Aibel"/>
    <s v="Anna Kendrick"/>
    <s v="United States"/>
    <n v="125000000"/>
    <n v="346864886"/>
    <n v="41150554.938210577"/>
    <n v="0.63962913213417627"/>
    <s v="DreamWorks Animation"/>
    <n v="92"/>
  </r>
  <r>
    <s v="Allegiant"/>
    <x v="8"/>
    <x v="2"/>
    <n v="240"/>
    <x v="36"/>
    <s v="March 18, 2016 (United States)"/>
    <x v="46"/>
    <n v="113000"/>
    <s v="Robert Schwentke"/>
    <s v="Noah Oppenheim"/>
    <s v="Shailene Woodley"/>
    <s v="United States"/>
    <n v="110000000"/>
    <n v="179246868"/>
    <n v="21265075.788433019"/>
    <n v="0.38632121594448166"/>
    <s v="Mandeville Films"/>
    <n v="120"/>
  </r>
  <r>
    <s v="Paterson"/>
    <x v="0"/>
    <x v="3"/>
    <n v="240"/>
    <x v="36"/>
    <s v="December 28, 2016 (United States)"/>
    <x v="34"/>
    <n v="74000"/>
    <s v="Jim Jarmusch"/>
    <s v="Jim Jarmusch"/>
    <s v="Adam Driver"/>
    <s v="France"/>
    <n v="5000000"/>
    <n v="9588282"/>
    <n v="1137512.4468610974"/>
    <n v="0.478530147527993"/>
    <s v="K5 International"/>
    <n v="118"/>
  </r>
  <r>
    <s v="Swiss Army Man"/>
    <x v="0"/>
    <x v="3"/>
    <n v="240"/>
    <x v="36"/>
    <s v="July 1, 2016 (United States)"/>
    <x v="9"/>
    <n v="109000"/>
    <s v="Dan Kwan"/>
    <s v="Daniel Scheinert"/>
    <s v="Paul Dano"/>
    <s v="United States"/>
    <n v="3000000"/>
    <n v="4935501"/>
    <n v="585526.56450815615"/>
    <n v="0.39215897231101765"/>
    <s v="Astrakan Films"/>
    <n v="97"/>
  </r>
  <r>
    <s v="The Great Wall"/>
    <x v="8"/>
    <x v="2"/>
    <n v="240"/>
    <x v="36"/>
    <s v="February 17, 2017 (United States)"/>
    <x v="23"/>
    <n v="128000"/>
    <s v="Yimou Zhang"/>
    <s v="Carlo Bernard"/>
    <s v="Matt Damon"/>
    <s v="United States"/>
    <n v="150000000"/>
    <n v="334933831"/>
    <n v="39735106.000988632"/>
    <n v="0.55215034697405652"/>
    <s v="Legendary East"/>
    <n v="103"/>
  </r>
  <r>
    <s v="Mike and Dave Need Wedding Dates"/>
    <x v="0"/>
    <x v="3"/>
    <n v="240"/>
    <x v="36"/>
    <s v="July 8, 2016 (United States)"/>
    <x v="22"/>
    <n v="85000"/>
    <s v="Jake Szymanski"/>
    <s v="Andrew Jay Cohen"/>
    <s v="Zac Efron"/>
    <s v="United States"/>
    <n v="33000000"/>
    <n v="77068246"/>
    <n v="9143044.5081562027"/>
    <n v="0.57180808292951157"/>
    <s v="Twentieth Century Fox"/>
    <n v="98"/>
  </r>
  <r>
    <s v="Bad Moms"/>
    <x v="0"/>
    <x v="3"/>
    <n v="240"/>
    <x v="36"/>
    <s v="July 29, 2016 (United States)"/>
    <x v="19"/>
    <n v="117000"/>
    <s v="Jon Lucas"/>
    <s v="Jon Lucas"/>
    <s v="Mila Kunis"/>
    <s v="United States"/>
    <n v="20000000"/>
    <n v="183936074"/>
    <n v="21821382.975778546"/>
    <n v="0.89126657123278596"/>
    <s v="STX Entertainment"/>
    <n v="100"/>
  </r>
  <r>
    <s v="Collateral Beauty"/>
    <x v="8"/>
    <x v="0"/>
    <n v="240"/>
    <x v="36"/>
    <s v="December 16, 2016 (United States)"/>
    <x v="8"/>
    <n v="95000"/>
    <s v="David Frankel"/>
    <s v="Allan Loeb"/>
    <s v="Will Smith"/>
    <s v="United States"/>
    <n v="36000000"/>
    <n v="88528280"/>
    <n v="10502613.544241225"/>
    <n v="0.59335028309597793"/>
    <s v="New Line Cinema"/>
    <n v="97"/>
  </r>
  <r>
    <s v="The Boy"/>
    <x v="8"/>
    <x v="4"/>
    <n v="240"/>
    <x v="36"/>
    <s v="January 22, 2016 (United States)"/>
    <x v="22"/>
    <n v="84000"/>
    <s v="William Brent Bell"/>
    <s v="Stacey Menear"/>
    <s v="Lauren Cohan"/>
    <s v="United States"/>
    <n v="10000000"/>
    <n v="73929392"/>
    <n v="8770664.3994068205"/>
    <n v="0.86473580088417334"/>
    <s v="Lakeshore Entertainment"/>
    <n v="97"/>
  </r>
  <r>
    <s v="Fences"/>
    <x v="8"/>
    <x v="0"/>
    <n v="240"/>
    <x v="36"/>
    <s v="December 25, 2016 (United States)"/>
    <x v="13"/>
    <n v="101000"/>
    <s v="Denzel Washington"/>
    <s v="August Wilson"/>
    <s v="Denzel Washington"/>
    <s v="United States"/>
    <n v="24000000"/>
    <n v="64414761"/>
    <n v="7641889.5897182403"/>
    <n v="0.62741459213052109"/>
    <s v="BRON Studios"/>
    <n v="139"/>
  </r>
  <r>
    <s v="Alice Through the Looking Glass"/>
    <x v="1"/>
    <x v="1"/>
    <n v="240"/>
    <x v="36"/>
    <s v="May 27, 2016 (United States)"/>
    <x v="19"/>
    <n v="98000"/>
    <s v="James Bobin"/>
    <s v="Linda Woolverton"/>
    <s v="Mia Wasikowska"/>
    <s v="United States"/>
    <n v="170000000"/>
    <n v="299820798"/>
    <n v="35569447.118141375"/>
    <n v="0.4329946383506057"/>
    <s v="Walt Disney Pictures"/>
    <n v="113"/>
  </r>
  <r>
    <s v="The Brothers Grimsby"/>
    <x v="0"/>
    <x v="2"/>
    <n v="240"/>
    <x v="36"/>
    <s v="March 11, 2016 (United States)"/>
    <x v="19"/>
    <n v="96000"/>
    <s v="Louis Leterrier"/>
    <s v="Sacha Baron Cohen"/>
    <s v="Sacha Baron Cohen"/>
    <s v="United Kingdom"/>
    <n v="35000000"/>
    <n v="27979040"/>
    <n v="3319312.7039050912"/>
    <n v="-0.25093641525942278"/>
    <s v="Blue Sky Films"/>
    <n v="83"/>
  </r>
  <r>
    <s v="Ice Age: Collision Course"/>
    <x v="1"/>
    <x v="10"/>
    <n v="240"/>
    <x v="36"/>
    <s v="July 22, 2016 (United States)"/>
    <x v="46"/>
    <n v="60000"/>
    <s v="Mike Thurmeier"/>
    <s v="Michael J. Wilson"/>
    <s v="Ray Romano"/>
    <s v="United States"/>
    <n v="105000000"/>
    <n v="408754975"/>
    <n v="48492928.324270882"/>
    <n v="0.74312239257760715"/>
    <s v="Blue Sky Studios"/>
    <n v="94"/>
  </r>
  <r>
    <s v="Patriots Day"/>
    <x v="0"/>
    <x v="2"/>
    <n v="240"/>
    <x v="36"/>
    <s v="January 13, 2017 (United States)"/>
    <x v="34"/>
    <n v="96000"/>
    <s v="Peter Berg"/>
    <s v="Peter Berg"/>
    <s v="Mark Wahlberg"/>
    <s v="Hong Kong"/>
    <n v="45000000"/>
    <n v="52185751"/>
    <n v="6191092.5556104789"/>
    <n v="0.13769565182649188"/>
    <s v="CBS Films"/>
    <n v="133"/>
  </r>
  <r>
    <s v="Keeping Up with the Joneses"/>
    <x v="8"/>
    <x v="2"/>
    <n v="240"/>
    <x v="36"/>
    <s v="October 21, 2016 (United States)"/>
    <x v="23"/>
    <n v="60000"/>
    <s v="Greg Mottola"/>
    <s v="Michael LeSieur"/>
    <s v="Zach Galifianakis"/>
    <s v="United States"/>
    <n v="40000000"/>
    <n v="29918745"/>
    <n v="3549430.9441423626"/>
    <n v="-0.33695447452759131"/>
    <s v="Fox 2000 Pictures"/>
    <n v="105"/>
  </r>
  <r>
    <s v="Genius"/>
    <x v="8"/>
    <x v="5"/>
    <n v="240"/>
    <x v="36"/>
    <s v="June 10, 2016 (United States)"/>
    <x v="14"/>
    <n v="19000"/>
    <s v="Michael Grandage"/>
    <s v="John Logan"/>
    <s v="Colin Firth"/>
    <s v="United Kingdom"/>
    <m/>
    <n v="7435006"/>
    <n v="882057.0637666831"/>
    <n v="1"/>
    <s v="Desert Wolf Productions"/>
    <n v="104"/>
  </r>
  <r>
    <s v="The Secret Life of Pets"/>
    <x v="1"/>
    <x v="10"/>
    <n v="240"/>
    <x v="36"/>
    <s v="July 8, 2016 (United States)"/>
    <x v="16"/>
    <n v="188000"/>
    <s v="Chris Renaud"/>
    <s v="Cinco Paul"/>
    <s v="Louis C.K."/>
    <s v="United States"/>
    <n v="75000000"/>
    <n v="875458631"/>
    <n v="103860638.37864557"/>
    <n v="0.91433061786788183"/>
    <s v="Universal Pictures"/>
    <n v="87"/>
  </r>
  <r>
    <s v="Popstar: Never Stop Never Stopping"/>
    <x v="0"/>
    <x v="3"/>
    <n v="240"/>
    <x v="36"/>
    <s v="June 3, 2016 (United States)"/>
    <x v="17"/>
    <n v="57000"/>
    <s v="Akiva Schaffer"/>
    <s v="Andy Samberg"/>
    <s v="Andy Samberg"/>
    <s v="United States"/>
    <n v="20000000"/>
    <n v="9680029"/>
    <n v="1148396.9154720712"/>
    <n v="-1.0661095126884435"/>
    <s v="Universal Pictures"/>
    <n v="87"/>
  </r>
  <r>
    <s v="Goldstone"/>
    <x v="0"/>
    <x v="6"/>
    <n v="240"/>
    <x v="36"/>
    <s v="July 7, 2016 (Australia)"/>
    <x v="16"/>
    <n v="5100"/>
    <s v="Ivan Sen"/>
    <s v="Ivan Sen"/>
    <s v="Aaron Pedersen"/>
    <s v="Australia"/>
    <m/>
    <n v="650352"/>
    <n v="77154.957983193279"/>
    <n v="1"/>
    <s v="Bunya Productions"/>
    <n v="110"/>
  </r>
  <r>
    <s v="20th Century Women"/>
    <x v="0"/>
    <x v="3"/>
    <n v="240"/>
    <x v="36"/>
    <s v="January 20, 2017 (United States)"/>
    <x v="4"/>
    <n v="42000"/>
    <s v="Mike Mills"/>
    <s v="Mike Mills"/>
    <s v="Annette Bening"/>
    <s v="United States"/>
    <n v="7000000"/>
    <n v="7214806"/>
    <n v="855933.48492338113"/>
    <n v="2.9772941919713435E-2"/>
    <s v="A24"/>
    <n v="119"/>
  </r>
  <r>
    <s v="Assassin's Creed"/>
    <x v="8"/>
    <x v="2"/>
    <n v="240"/>
    <x v="36"/>
    <s v="December 21, 2016 (United States)"/>
    <x v="46"/>
    <n v="190000"/>
    <s v="Justin Kurzel"/>
    <s v="Michael Lesslie"/>
    <s v="Michael Fassbender"/>
    <s v="United States"/>
    <n v="125000000"/>
    <n v="240697856"/>
    <n v="28555356.124567471"/>
    <n v="0.48067672027789066"/>
    <s v="New Regency Productions"/>
    <n v="115"/>
  </r>
  <r>
    <s v="Teenage Mutant Ninja Turtles: Out of the Shadows"/>
    <x v="8"/>
    <x v="2"/>
    <n v="240"/>
    <x v="36"/>
    <s v="June 3, 2016 (United States)"/>
    <x v="22"/>
    <n v="87000"/>
    <s v="Dave Green"/>
    <s v="Josh Appelbaum"/>
    <s v="Megan Fox"/>
    <s v="United States"/>
    <n v="135000000"/>
    <n v="245623848"/>
    <n v="29139754.582303509"/>
    <n v="0.45037910162534378"/>
    <s v="Paramount Pictures"/>
    <n v="112"/>
  </r>
  <r>
    <s v="White Girl"/>
    <x v="4"/>
    <x v="6"/>
    <n v="240"/>
    <x v="36"/>
    <s v="December 1, 2016 (United States)"/>
    <x v="46"/>
    <n v="10000"/>
    <s v="Elizabeth Wood"/>
    <s v="Elizabeth Wood"/>
    <s v="Morgan Saylor"/>
    <s v="United States"/>
    <m/>
    <n v="200242"/>
    <n v="23755.84775086505"/>
    <n v="1"/>
    <s v="Bank Street Films"/>
    <n v="88"/>
  </r>
  <r>
    <s v="Everybody Wants Some!!"/>
    <x v="0"/>
    <x v="3"/>
    <n v="240"/>
    <x v="36"/>
    <s v="April 7, 2016 (Russia)"/>
    <x v="15"/>
    <n v="53000"/>
    <s v="Richard Linklater"/>
    <s v="Richard Linklater"/>
    <s v="Blake Jenner"/>
    <s v="United States"/>
    <n v="10000000"/>
    <n v="4644472"/>
    <n v="551000.13840830442"/>
    <n v="-1.1530972734898606"/>
    <s v="Annapurna Pictures"/>
    <n v="117"/>
  </r>
  <r>
    <s v="The Take"/>
    <x v="0"/>
    <x v="2"/>
    <n v="240"/>
    <x v="36"/>
    <s v="November 18, 2016 (United States)"/>
    <x v="21"/>
    <n v="40000"/>
    <s v="James Watkins"/>
    <s v="Andrew Baldwin"/>
    <s v="Idris Elba"/>
    <s v="United Kingdom"/>
    <n v="20000000"/>
    <n v="14857808"/>
    <n v="1762666.2975778547"/>
    <n v="-0.34609358257961065"/>
    <s v="StudioCanal"/>
    <n v="92"/>
  </r>
  <r>
    <s v="The Finest Hours"/>
    <x v="8"/>
    <x v="2"/>
    <n v="240"/>
    <x v="36"/>
    <s v="January 29, 2016 (United States)"/>
    <x v="8"/>
    <n v="63000"/>
    <s v="Craig Gillespie"/>
    <s v="Scott Silver"/>
    <s v="Chris Pine"/>
    <s v="United States"/>
    <n v="80000000"/>
    <n v="52099090"/>
    <n v="6180811.4681166578"/>
    <n v="-0.53553545752910459"/>
    <s v="Walt Disney Pictures"/>
    <n v="117"/>
  </r>
  <r>
    <s v="Greater"/>
    <x v="1"/>
    <x v="5"/>
    <n v="240"/>
    <x v="36"/>
    <s v="August 26, 2016 (United States)"/>
    <x v="4"/>
    <n v="5300"/>
    <s v="David L. Hunt"/>
    <s v="Brian Reindl"/>
    <s v="Neal McDonough"/>
    <s v="United States"/>
    <n v="9000000"/>
    <n v="2000620"/>
    <n v="237344.93326742461"/>
    <n v="-3.4986054323159821"/>
    <s v="Greater Productions"/>
    <n v="130"/>
  </r>
  <r>
    <s v="The Love Witch"/>
    <x v="9"/>
    <x v="3"/>
    <n v="240"/>
    <x v="36"/>
    <s v="March 10, 2017 (United Kingdom)"/>
    <x v="19"/>
    <n v="14000"/>
    <s v="Anna Biller"/>
    <s v="Anna Biller"/>
    <s v="Samantha Robinson"/>
    <s v="United States"/>
    <m/>
    <n v="246218"/>
    <n v="29210.242214532871"/>
    <n v="1"/>
    <s v="Anna Biller Productions"/>
    <n v="120"/>
  </r>
  <r>
    <s v="The Belko Experiment"/>
    <x v="0"/>
    <x v="4"/>
    <n v="240"/>
    <x v="36"/>
    <s v="March 17, 2017 (United States)"/>
    <x v="10"/>
    <n v="46000"/>
    <s v="Greg McLean"/>
    <s v="James Gunn"/>
    <s v="John Gallagher Jr."/>
    <s v="United States"/>
    <n v="5000000"/>
    <n v="11084630"/>
    <n v="1315032.7236777064"/>
    <n v="0.54892495284010379"/>
    <s v="Orion Pictures"/>
    <n v="89"/>
  </r>
  <r>
    <s v="The BFG"/>
    <x v="1"/>
    <x v="1"/>
    <n v="240"/>
    <x v="36"/>
    <s v="July 1, 2016 (United States)"/>
    <x v="5"/>
    <n v="80000"/>
    <s v="Steven Spielberg"/>
    <s v="Melissa Mathison"/>
    <s v="Mark Rylance"/>
    <s v="United States"/>
    <n v="140000000"/>
    <n v="195243411"/>
    <n v="23162836.697973307"/>
    <n v="0.28294635254041939"/>
    <s v="Walt Disney Pictures"/>
    <n v="117"/>
  </r>
  <r>
    <s v="Zoolander 2"/>
    <x v="8"/>
    <x v="2"/>
    <n v="240"/>
    <x v="36"/>
    <s v="February 12, 2016 (United States)"/>
    <x v="32"/>
    <n v="66000"/>
    <s v="Ben Stiller"/>
    <s v="Justin Theroux"/>
    <s v="Ben Stiller"/>
    <s v="United States"/>
    <n v="50000000"/>
    <n v="56722693"/>
    <n v="6729335.7983193276"/>
    <n v="0.11851857950397383"/>
    <s v="Panorama Films"/>
    <n v="101"/>
  </r>
  <r>
    <s v="Midnight Special"/>
    <x v="8"/>
    <x v="0"/>
    <n v="240"/>
    <x v="36"/>
    <s v="April 21, 2016 (Greece)"/>
    <x v="14"/>
    <n v="77000"/>
    <s v="Jeff Nichols"/>
    <s v="Jeff Nichols"/>
    <s v="Michael Shannon"/>
    <s v="United States"/>
    <n v="18000000"/>
    <n v="6740647"/>
    <n v="799681.30499258521"/>
    <n v="-1.6703668060350882"/>
    <s v="Warner Bros."/>
    <n v="112"/>
  </r>
  <r>
    <s v="The Angry Birds Movie"/>
    <x v="1"/>
    <x v="10"/>
    <n v="240"/>
    <x v="36"/>
    <s v="May 20, 2016 (United States)"/>
    <x v="21"/>
    <n v="84000"/>
    <s v="Clay Kaytis"/>
    <s v="Jon Vitti"/>
    <s v="Jason Sudeikis"/>
    <s v="Finland"/>
    <n v="73000000"/>
    <n v="352333929"/>
    <n v="41799378.625803262"/>
    <n v="0.79281018944956616"/>
    <s v="Columbia Pictures"/>
    <n v="97"/>
  </r>
  <r>
    <s v="Live by Night"/>
    <x v="0"/>
    <x v="2"/>
    <n v="240"/>
    <x v="36"/>
    <s v="January 13, 2017 (United States)"/>
    <x v="5"/>
    <n v="54000"/>
    <s v="Ben Affleck"/>
    <s v="Ben Affleck"/>
    <s v="Ben Affleck"/>
    <s v="United States"/>
    <n v="108000000"/>
    <n v="22678555"/>
    <n v="2690486.0108749382"/>
    <n v="-3.7622081741980473"/>
    <s v="Appian Way"/>
    <n v="129"/>
  </r>
  <r>
    <s v="Nerve"/>
    <x v="8"/>
    <x v="2"/>
    <n v="240"/>
    <x v="36"/>
    <s v="July 27, 2016 (United States)"/>
    <x v="16"/>
    <n v="120000"/>
    <s v="Henry Joost"/>
    <s v="Jessica Sharzer"/>
    <s v="Emma Roberts"/>
    <s v="United States"/>
    <n v="19000000"/>
    <n v="85251425"/>
    <n v="10113861.591695501"/>
    <n v="0.77712982510263029"/>
    <s v="Lionsgate"/>
    <n v="96"/>
  </r>
  <r>
    <s v="Mechanic: Resurrection"/>
    <x v="0"/>
    <x v="2"/>
    <n v="240"/>
    <x v="36"/>
    <s v="August 26, 2016 (United States)"/>
    <x v="46"/>
    <n v="79000"/>
    <s v="Dennis Gansel"/>
    <s v="Lewis John Carlino"/>
    <s v="Jason Statham"/>
    <s v="United States"/>
    <n v="40000000"/>
    <n v="125729635"/>
    <n v="14916021.94760257"/>
    <n v="0.68185702599073006"/>
    <s v="Summit Entertainment"/>
    <n v="98"/>
  </r>
  <r>
    <s v="Sing Street"/>
    <x v="8"/>
    <x v="3"/>
    <n v="240"/>
    <x v="36"/>
    <s v="March 17, 2016 (Ireland)"/>
    <x v="6"/>
    <n v="88000"/>
    <s v="John Carney"/>
    <s v="Simon Carmody"/>
    <s v="Ferdia Walsh-Peelo"/>
    <s v="Ireland"/>
    <m/>
    <n v="13624522"/>
    <n v="1616354.5625308948"/>
    <n v="1"/>
    <s v="Cosmo Films"/>
    <n v="106"/>
  </r>
  <r>
    <s v="The Light Between Oceans"/>
    <x v="8"/>
    <x v="0"/>
    <n v="240"/>
    <x v="36"/>
    <s v="September 2, 2016 (United States)"/>
    <x v="13"/>
    <n v="54000"/>
    <s v="Derek Cianfrance"/>
    <s v="Derek Cianfrance"/>
    <s v="Michael Fassbender"/>
    <s v="United Kingdom"/>
    <n v="20000000"/>
    <n v="25975621"/>
    <n v="3081635.7093425603"/>
    <n v="0.23004728164150531"/>
    <s v="Heyday Films"/>
    <n v="133"/>
  </r>
  <r>
    <s v="Shin Godzilla"/>
    <x v="4"/>
    <x v="2"/>
    <n v="240"/>
    <x v="36"/>
    <s v="July 29, 2016 (Japan)"/>
    <x v="8"/>
    <n v="25000"/>
    <s v="Hideaki Anno"/>
    <s v="Hideaki Anno"/>
    <s v="Hiroki Hasegawa"/>
    <s v="Japan"/>
    <m/>
    <n v="78053145"/>
    <n v="9259888.6801779531"/>
    <n v="1"/>
    <s v="Cine Bazar"/>
    <n v="120"/>
  </r>
  <r>
    <s v="Why Him?"/>
    <x v="0"/>
    <x v="3"/>
    <n v="240"/>
    <x v="36"/>
    <s v="December 23, 2016 (United States)"/>
    <x v="19"/>
    <n v="104000"/>
    <s v="John Hamburg"/>
    <s v="John Hamburg"/>
    <s v="Zoey Deutch"/>
    <s v="United States"/>
    <n v="38000000"/>
    <n v="118102725"/>
    <n v="14011198.220464656"/>
    <n v="0.67824620473405672"/>
    <s v="Twentieth Century Fox"/>
    <n v="111"/>
  </r>
  <r>
    <s v="Miracles from Heaven"/>
    <x v="1"/>
    <x v="5"/>
    <n v="240"/>
    <x v="36"/>
    <s v="March 16, 2016 (United States)"/>
    <x v="12"/>
    <n v="23000"/>
    <s v="Patricia Riggen"/>
    <s v="Christy Beam"/>
    <s v="Jennifer Garner"/>
    <s v="United States"/>
    <n v="13000000"/>
    <n v="73983003"/>
    <n v="8777024.5773603562"/>
    <n v="0.82428396425054551"/>
    <s v="Columbia Pictures"/>
    <n v="109"/>
  </r>
  <r>
    <s v="Colossal"/>
    <x v="0"/>
    <x v="3"/>
    <n v="240"/>
    <x v="36"/>
    <s v="April 21, 2017 (Canada)"/>
    <x v="19"/>
    <n v="61000"/>
    <s v="Nacho Vigalondo"/>
    <s v="Nacho Vigalondo"/>
    <s v="Anne Hathaway"/>
    <s v="Canada"/>
    <n v="15000000"/>
    <n v="4531320"/>
    <n v="537576.27286208596"/>
    <n v="-2.310293689256111"/>
    <s v="Toy Fight Productions"/>
    <n v="109"/>
  </r>
  <r>
    <s v="Free Fire"/>
    <x v="0"/>
    <x v="2"/>
    <n v="240"/>
    <x v="36"/>
    <s v="April 21, 2017 (United States)"/>
    <x v="5"/>
    <n v="44000"/>
    <s v="Ben Wheatley"/>
    <s v="Amy Jump"/>
    <s v="Sharlto Copley"/>
    <s v="United Kingdom"/>
    <m/>
    <n v="3719383"/>
    <n v="441251.56697973306"/>
    <n v="1"/>
    <s v="Film4"/>
    <n v="91"/>
  </r>
  <r>
    <s v="The Void"/>
    <x v="4"/>
    <x v="4"/>
    <n v="240"/>
    <x v="36"/>
    <s v="April 7, 2017 (United States)"/>
    <x v="23"/>
    <n v="33000"/>
    <s v="Jeremy Gillespie"/>
    <s v="Jeremy Gillespie"/>
    <s v="Aaron Poole"/>
    <s v="Canada"/>
    <m/>
    <n v="368372"/>
    <n v="43702.066238260006"/>
    <n v="1"/>
    <s v="120dB Films"/>
    <n v="90"/>
  </r>
  <r>
    <s v="The Exception"/>
    <x v="0"/>
    <x v="0"/>
    <n v="240"/>
    <x v="36"/>
    <s v="June 2, 2017 (United States)"/>
    <x v="8"/>
    <n v="12000"/>
    <s v="David Leveaux"/>
    <s v="Simon Burke"/>
    <s v="Lily James"/>
    <s v="United Kingdom"/>
    <m/>
    <n v="872805"/>
    <n v="103545.82303509639"/>
    <n v="1"/>
    <s v="Egoli Tossell KLK"/>
    <n v="107"/>
  </r>
  <r>
    <s v="Neighbors 2: Sorority Rising"/>
    <x v="0"/>
    <x v="3"/>
    <n v="240"/>
    <x v="36"/>
    <s v="May 20, 2016 (United States)"/>
    <x v="46"/>
    <n v="116000"/>
    <s v="Nicholas Stoller"/>
    <s v="Andrew Jay Cohen"/>
    <s v="Seth Rogen"/>
    <s v="United States"/>
    <n v="35000000"/>
    <n v="108007109"/>
    <n v="12813497.854671279"/>
    <n v="0.67594725639772468"/>
    <s v="Universal Pictures"/>
    <n v="92"/>
  </r>
  <r>
    <s v="Ben-Hur"/>
    <x v="8"/>
    <x v="2"/>
    <n v="240"/>
    <x v="36"/>
    <s v="August 19, 2016 (United States)"/>
    <x v="46"/>
    <n v="43000"/>
    <s v="Timur Bekmambetov"/>
    <s v="Lew Wallace"/>
    <s v="Jack Huston"/>
    <s v="United States"/>
    <n v="100000000"/>
    <n v="94061311"/>
    <n v="11159028.492338112"/>
    <n v="-6.3136362196780357E-2"/>
    <s v="Hivemind"/>
    <n v="123"/>
  </r>
  <r>
    <s v="Free State of Jones"/>
    <x v="0"/>
    <x v="2"/>
    <n v="240"/>
    <x v="36"/>
    <s v="June 24, 2016 (United States)"/>
    <x v="15"/>
    <n v="55000"/>
    <s v="Gary Ross"/>
    <s v="Gary Ross"/>
    <s v="Matthew McConaughey"/>
    <s v="United States"/>
    <n v="50000000"/>
    <n v="25035950"/>
    <n v="2970157.19228868"/>
    <n v="-0.99712812974942033"/>
    <s v="Route One Entertainment"/>
    <n v="139"/>
  </r>
  <r>
    <s v="Jackie"/>
    <x v="0"/>
    <x v="5"/>
    <n v="240"/>
    <x v="36"/>
    <s v="December 2, 2016 (United States)"/>
    <x v="17"/>
    <n v="75000"/>
    <s v="Pablo LarraÃ­n"/>
    <s v="Noah Oppenheim"/>
    <s v="Natalie Portman"/>
    <s v="United States"/>
    <n v="9000000"/>
    <n v="29777777"/>
    <n v="3532707.1082550664"/>
    <n v="0.69776118613555338"/>
    <s v="Fox Searchlight Pictures"/>
    <n v="100"/>
  </r>
  <r>
    <s v="Gold"/>
    <x v="0"/>
    <x v="6"/>
    <n v="240"/>
    <x v="36"/>
    <s v="January 27, 2017 (United States)"/>
    <x v="17"/>
    <n v="60000"/>
    <s v="Stephen Gaghan"/>
    <s v="Patrick Massett"/>
    <s v="Matthew McConaughey"/>
    <s v="United States"/>
    <n v="20000000"/>
    <n v="14880939"/>
    <n v="1765410.459713297"/>
    <n v="-0.34400120852588673"/>
    <s v="Black Bear Pictures"/>
    <n v="120"/>
  </r>
  <r>
    <s v="Pete's Dragon"/>
    <x v="1"/>
    <x v="2"/>
    <n v="240"/>
    <x v="36"/>
    <s v="August 12, 2016 (United States)"/>
    <x v="17"/>
    <n v="55000"/>
    <s v="David Lowery"/>
    <s v="David Lowery"/>
    <s v="Bryce Dallas Howard"/>
    <s v="United States"/>
    <n v="65000000"/>
    <n v="143695338"/>
    <n v="17047395.511616409"/>
    <n v="0.5476540790766643"/>
    <s v="Walt Disney Pictures"/>
    <n v="102"/>
  </r>
  <r>
    <n v="31"/>
    <x v="3"/>
    <x v="4"/>
    <n v="240"/>
    <x v="36"/>
    <s v="September 16, 2016 (United States)"/>
    <x v="27"/>
    <n v="19000"/>
    <s v="Rob Zombie"/>
    <s v="Rob Zombie"/>
    <s v="Malcolm McDowell"/>
    <s v="United Kingdom"/>
    <n v="1500000"/>
    <n v="850419"/>
    <n v="100890.04448838359"/>
    <n v="-0.76383641475554986"/>
    <s v="Bow and Arrow Entertainment"/>
    <n v="102"/>
  </r>
  <r>
    <s v="Keanu"/>
    <x v="0"/>
    <x v="2"/>
    <n v="240"/>
    <x v="36"/>
    <s v="April 29, 2016 (United States)"/>
    <x v="21"/>
    <n v="47000"/>
    <s v="Peter Atencio"/>
    <s v="Jordan Peele"/>
    <s v="Keegan-Michael Key"/>
    <s v="United States"/>
    <n v="15000000"/>
    <n v="20651333"/>
    <n v="2449985.1309935739"/>
    <n v="0.27365463527221223"/>
    <s v="Artists First"/>
    <n v="100"/>
  </r>
  <r>
    <s v="Goat"/>
    <x v="0"/>
    <x v="0"/>
    <n v="240"/>
    <x v="36"/>
    <s v="September 23, 2016 (United States)"/>
    <x v="46"/>
    <n v="7500"/>
    <s v="Andrew Neel"/>
    <s v="David Gordon Green"/>
    <s v="Ben Schnetzer"/>
    <s v="United States"/>
    <m/>
    <n v="23020"/>
    <n v="2730.993573900148"/>
    <n v="1"/>
    <s v="Killer Films"/>
    <n v="96"/>
  </r>
  <r>
    <s v="Storks"/>
    <x v="1"/>
    <x v="10"/>
    <n v="240"/>
    <x v="36"/>
    <s v="September 23, 2016 (United States)"/>
    <x v="8"/>
    <n v="58000"/>
    <s v="Nicholas Stoller"/>
    <s v="Nicholas Stoller"/>
    <s v="Andy Samberg"/>
    <s v="United States"/>
    <n v="70000000"/>
    <n v="183388953"/>
    <n v="21756474.898665346"/>
    <n v="0.61829761905015079"/>
    <s v="RatPac-Dune Entertainment"/>
    <n v="87"/>
  </r>
  <r>
    <s v="A Monster Calls"/>
    <x v="8"/>
    <x v="1"/>
    <n v="240"/>
    <x v="36"/>
    <s v="January 6, 2017 (United States)"/>
    <x v="24"/>
    <n v="83000"/>
    <s v="J.A. Bayona"/>
    <s v="Patrick Ness"/>
    <s v="Lewis MacDougall"/>
    <s v="United Kingdom"/>
    <n v="43000000"/>
    <n v="47309313"/>
    <n v="5612572.9708353924"/>
    <n v="9.1088048562446886E-2"/>
    <s v="Participant"/>
    <n v="108"/>
  </r>
  <r>
    <s v="Anthropoid"/>
    <x v="0"/>
    <x v="2"/>
    <n v="240"/>
    <x v="36"/>
    <s v="September 9, 2016 (United Kingdom)"/>
    <x v="13"/>
    <n v="45000"/>
    <s v="Sean Ellis"/>
    <s v="Sean Ellis"/>
    <s v="Jamie Dornan"/>
    <s v="Czech Republic"/>
    <m/>
    <n v="5079219"/>
    <n v="602576.64854176959"/>
    <n v="1"/>
    <s v="LD Entertainment"/>
    <n v="120"/>
  </r>
  <r>
    <s v="Kubo and the Two Strings"/>
    <x v="1"/>
    <x v="10"/>
    <n v="240"/>
    <x v="36"/>
    <s v="August 19, 2016 (United States)"/>
    <x v="40"/>
    <n v="121000"/>
    <s v="Travis Knight"/>
    <s v="Marc Haimes"/>
    <s v="Charlize Theron"/>
    <s v="United States"/>
    <n v="60000000"/>
    <n v="76249438"/>
    <n v="9045904.6564508155"/>
    <n v="0.21310895432435842"/>
    <s v="Focus Features"/>
    <n v="101"/>
  </r>
  <r>
    <s v="CafÃ© Society"/>
    <x v="8"/>
    <x v="3"/>
    <n v="240"/>
    <x v="36"/>
    <s v="August 5, 2016 (United States)"/>
    <x v="14"/>
    <n v="73000"/>
    <s v="Woody Allen"/>
    <s v="Woody Allen"/>
    <s v="Jesse Eisenberg"/>
    <s v="United States"/>
    <n v="30000000"/>
    <n v="43763247"/>
    <n v="5191882.9856648538"/>
    <n v="0.31449327788680764"/>
    <s v="Gravier Productions"/>
    <n v="96"/>
  </r>
  <r>
    <s v="Blair Witch"/>
    <x v="0"/>
    <x v="4"/>
    <n v="240"/>
    <x v="36"/>
    <s v="September 16, 2016 (United States)"/>
    <x v="18"/>
    <n v="43000"/>
    <s v="Adam Wingard"/>
    <s v="Simon Barrett"/>
    <s v="James Allen McCune"/>
    <s v="Canada"/>
    <n v="5000000"/>
    <n v="45173154"/>
    <n v="5359148.2748393472"/>
    <n v="0.88931479081580178"/>
    <s v="Lionsgate"/>
    <n v="89"/>
  </r>
  <r>
    <s v="The Salesman"/>
    <x v="8"/>
    <x v="0"/>
    <n v="240"/>
    <x v="36"/>
    <s v="August 31, 2016 (Iran)"/>
    <x v="40"/>
    <n v="54000"/>
    <s v="Asghar Farhadi"/>
    <s v="Asghar Farhadi"/>
    <s v="Shahab Hosseini"/>
    <s v="Iran"/>
    <m/>
    <n v="6953604"/>
    <n v="824945.60553633212"/>
    <n v="1"/>
    <s v="ARTE"/>
    <n v="124"/>
  </r>
  <r>
    <s v="In a Valley of Violence"/>
    <x v="0"/>
    <x v="2"/>
    <n v="240"/>
    <x v="36"/>
    <s v="October 21, 2016 (United States)"/>
    <x v="22"/>
    <n v="17000"/>
    <s v="Ti West"/>
    <s v="Ti West"/>
    <s v="Ethan Hawke"/>
    <s v="United States"/>
    <m/>
    <n v="61797"/>
    <n v="7331.3297083539292"/>
    <n v="1"/>
    <s v="Blumhouse Productions"/>
    <n v="104"/>
  </r>
  <r>
    <s v="Ratchet &amp; Clank"/>
    <x v="1"/>
    <x v="10"/>
    <n v="240"/>
    <x v="36"/>
    <s v="April 29, 2016 (United States)"/>
    <x v="41"/>
    <n v="10000"/>
    <s v="Kevin Munroe"/>
    <s v="T.J. Fixman"/>
    <s v="James Arnold Taylor"/>
    <s v="Hong Kong"/>
    <n v="20000000"/>
    <n v="13385737"/>
    <n v="1588026.1393969352"/>
    <n v="-0.49412766738207992"/>
    <s v="Gramercy Pictures (I)"/>
    <n v="94"/>
  </r>
  <r>
    <s v="Risen"/>
    <x v="8"/>
    <x v="2"/>
    <n v="240"/>
    <x v="36"/>
    <s v="February 19, 2016 (United States)"/>
    <x v="21"/>
    <n v="26000"/>
    <s v="Kevin Reynolds"/>
    <s v="Kevin Reynolds"/>
    <s v="Joseph Fiennes"/>
    <s v="United States"/>
    <n v="20000000"/>
    <n v="46771565"/>
    <n v="5548776.8660405334"/>
    <n v="0.57238976288264032"/>
    <s v="LD Entertainment"/>
    <n v="107"/>
  </r>
  <r>
    <s v="Rules Don't Apply"/>
    <x v="8"/>
    <x v="3"/>
    <n v="240"/>
    <x v="36"/>
    <s v="November 23, 2016 (United States)"/>
    <x v="46"/>
    <n v="10000"/>
    <s v="Warren Beatty"/>
    <s v="Warren Beatty"/>
    <s v="Lily Collins"/>
    <s v="United States"/>
    <n v="25000000"/>
    <n v="3885342"/>
    <n v="460940.22738507163"/>
    <n v="-5.4344400055387663"/>
    <s v="New Regency Productions"/>
    <n v="127"/>
  </r>
  <r>
    <s v="Office Christmas Party"/>
    <x v="0"/>
    <x v="3"/>
    <n v="240"/>
    <x v="36"/>
    <s v="December 9, 2016 (United States)"/>
    <x v="23"/>
    <n v="72000"/>
    <s v="Josh Gordon"/>
    <s v="Jon Lucas"/>
    <s v="Jason Bateman"/>
    <s v="United States"/>
    <n v="45000000"/>
    <n v="114501299"/>
    <n v="13583940.563519524"/>
    <n v="0.60699135823777861"/>
    <s v="DreamWorks"/>
    <n v="105"/>
  </r>
  <r>
    <s v="Better Watch Out"/>
    <x v="0"/>
    <x v="3"/>
    <n v="240"/>
    <x v="36"/>
    <s v="November 9, 2017 (New Zealand)"/>
    <x v="16"/>
    <n v="33000"/>
    <s v="Chris Peckover"/>
    <s v="Zack Kahn"/>
    <s v="Olivia DeJonge"/>
    <s v="Australia"/>
    <m/>
    <n v="176288"/>
    <n v="20914.048442906573"/>
    <n v="1"/>
    <s v="Storm Vision Entertainment"/>
    <n v="89"/>
  </r>
  <r>
    <s v="Florence Foster Jenkins"/>
    <x v="8"/>
    <x v="5"/>
    <n v="240"/>
    <x v="36"/>
    <s v="August 12, 2016 (United States)"/>
    <x v="8"/>
    <n v="52000"/>
    <s v="Stephen Frears"/>
    <s v="Nicholas Martin"/>
    <s v="Meryl Streep"/>
    <s v="United Kingdom"/>
    <n v="29000000"/>
    <n v="49052787"/>
    <n v="5819411.2110726638"/>
    <n v="0.40880015645186479"/>
    <s v="PathÃ©"/>
    <n v="111"/>
  </r>
  <r>
    <s v="Batman: The Killing Joke"/>
    <x v="0"/>
    <x v="10"/>
    <n v="240"/>
    <x v="36"/>
    <s v="July 25, 2016 (United States)"/>
    <x v="5"/>
    <n v="52000"/>
    <s v="Sam Liu"/>
    <s v="Brian Azzarello"/>
    <s v="Kevin Conroy"/>
    <s v="United States"/>
    <n v="3500000"/>
    <n v="4462034"/>
    <n v="529356.48047454271"/>
    <n v="0.21560436339122471"/>
    <s v="Warner Bros. Animation"/>
    <n v="76"/>
  </r>
  <r>
    <s v="Leap!"/>
    <x v="1"/>
    <x v="10"/>
    <n v="240"/>
    <x v="36"/>
    <s v="August 25, 2017 (United States)"/>
    <x v="8"/>
    <n v="21000"/>
    <s v="Directors"/>
    <s v="Eric Summer"/>
    <s v="Elle Fanning"/>
    <s v="France"/>
    <n v="30000000"/>
    <n v="106127278"/>
    <n v="12590482.80771132"/>
    <n v="0.71732055541837225"/>
    <s v="Quad Productions"/>
    <n v="89"/>
  </r>
  <r>
    <s v="The Untamed"/>
    <x v="4"/>
    <x v="0"/>
    <n v="240"/>
    <x v="36"/>
    <s v="July 21, 2017 (United States)"/>
    <x v="10"/>
    <n v="5000"/>
    <s v="Amat Escalante"/>
    <s v="Amat Escalante"/>
    <s v="Ruth Ramos"/>
    <s v="Mexico"/>
    <m/>
    <n v="61249"/>
    <n v="7266.3173504695997"/>
    <n v="1"/>
    <s v="Mantarraya Producciones"/>
    <n v="98"/>
  </r>
  <r>
    <s v="A Hologram for the King"/>
    <x v="0"/>
    <x v="3"/>
    <n v="240"/>
    <x v="36"/>
    <s v="April 28, 2016 (Germany)"/>
    <x v="10"/>
    <n v="42000"/>
    <s v="Tom Tykwer"/>
    <s v="Dave Eggers"/>
    <s v="Tom Hanks"/>
    <s v="United Kingdom"/>
    <n v="30000000"/>
    <n v="9169507"/>
    <n v="1087830.7859614433"/>
    <n v="-2.2717135174224743"/>
    <s v="X-Filme Creative Pool"/>
    <n v="98"/>
  </r>
  <r>
    <s v="Ouija: Origin of Evil"/>
    <x v="8"/>
    <x v="0"/>
    <n v="240"/>
    <x v="36"/>
    <s v="October 21, 2016 (United States)"/>
    <x v="10"/>
    <n v="56000"/>
    <s v="Mike Flanagan"/>
    <s v="Mike Flanagan"/>
    <s v="Elizabeth Reaser"/>
    <s v="United States"/>
    <n v="9000000"/>
    <n v="81705746"/>
    <n v="9693217.5185368266"/>
    <n v="0.8898486282715049"/>
    <s v="Universal Pictures"/>
    <n v="99"/>
  </r>
  <r>
    <s v="All I See Is You"/>
    <x v="0"/>
    <x v="0"/>
    <n v="240"/>
    <x v="36"/>
    <s v="October 27, 2017 (United States)"/>
    <x v="20"/>
    <n v="11000"/>
    <s v="Marc Forster"/>
    <s v="Sean Conway"/>
    <s v="Blake Lively"/>
    <s v="United States"/>
    <n v="30000000"/>
    <n v="678150"/>
    <n v="80452.792881858622"/>
    <n v="-43.238000442380006"/>
    <s v="2DUXÂ²"/>
    <n v="109"/>
  </r>
  <r>
    <s v="The Forest"/>
    <x v="8"/>
    <x v="4"/>
    <n v="240"/>
    <x v="36"/>
    <s v="January 8, 2016 (United States)"/>
    <x v="25"/>
    <n v="41000"/>
    <s v="Jason Zada"/>
    <s v="Nick Antosca"/>
    <s v="Natalie Dormer"/>
    <s v="United States"/>
    <n v="10000000"/>
    <n v="39712000"/>
    <n v="4711260.5042016804"/>
    <n v="0.74818694601128122"/>
    <s v="AI-Film"/>
    <n v="93"/>
  </r>
  <r>
    <s v="Money Monster"/>
    <x v="0"/>
    <x v="6"/>
    <n v="240"/>
    <x v="36"/>
    <s v="May 13, 2016 (United States)"/>
    <x v="16"/>
    <n v="96000"/>
    <s v="Jodie Foster"/>
    <s v="Jamie Linden"/>
    <s v="George Clooney"/>
    <s v="United States"/>
    <n v="27000000"/>
    <n v="93282604"/>
    <n v="11066646.050420167"/>
    <n v="0.71055696515504652"/>
    <s v="TriStar Pictures"/>
    <n v="98"/>
  </r>
  <r>
    <s v="Monster Trucks"/>
    <x v="1"/>
    <x v="10"/>
    <n v="240"/>
    <x v="36"/>
    <s v="January 13, 2017 (United States)"/>
    <x v="46"/>
    <n v="16000"/>
    <s v="Chris Wedge"/>
    <s v="Derek Connolly"/>
    <s v="Lucas Till"/>
    <s v="Canada"/>
    <n v="125000000"/>
    <n v="64493915"/>
    <n v="7651280.0790904593"/>
    <n v="-0.93816734493478959"/>
    <s v="Paramount Pictures"/>
    <n v="104"/>
  </r>
  <r>
    <s v="The Hollars"/>
    <x v="8"/>
    <x v="3"/>
    <n v="240"/>
    <x v="36"/>
    <s v="August 26, 2016 (United States)"/>
    <x v="14"/>
    <n v="12000"/>
    <s v="John Krasinski"/>
    <s v="Jim Strouse"/>
    <s v="Sharlto Copley"/>
    <s v="United States"/>
    <n v="3800000"/>
    <n v="1138609"/>
    <n v="135079.6638655462"/>
    <n v="-2.3374055536184941"/>
    <s v="Sycamore Pictures"/>
    <n v="88"/>
  </r>
  <r>
    <s v="Fifty Shades of Black"/>
    <x v="0"/>
    <x v="3"/>
    <n v="240"/>
    <x v="36"/>
    <s v="January 29, 2016 (United States)"/>
    <x v="50"/>
    <n v="20000"/>
    <s v="Michael Tiddes"/>
    <s v="Marlon Wayans"/>
    <s v="Marlon Wayans"/>
    <s v="United States"/>
    <n v="5000000"/>
    <n v="22227514"/>
    <n v="2636976.4508156204"/>
    <n v="0.77505356649421075"/>
    <s v="Fermion Films"/>
    <n v="92"/>
  </r>
  <r>
    <s v="Toni Erdmann"/>
    <x v="0"/>
    <x v="3"/>
    <n v="240"/>
    <x v="36"/>
    <s v="December 25, 2016 (United States)"/>
    <x v="34"/>
    <n v="46000"/>
    <s v="Maren Ade"/>
    <s v="Maren Ade"/>
    <s v="Sandra HÃ¼ller"/>
    <s v="Germany"/>
    <m/>
    <n v="11784207"/>
    <n v="1398027.5234799802"/>
    <n v="1"/>
    <s v="Komplizen Film"/>
    <n v="162"/>
  </r>
  <r>
    <s v="Their Finest"/>
    <x v="0"/>
    <x v="3"/>
    <n v="240"/>
    <x v="36"/>
    <s v="April 7, 2017 (United States)"/>
    <x v="8"/>
    <n v="19000"/>
    <s v="Lone Scherfig"/>
    <s v="Lissa Evans"/>
    <s v="Gemma Arterton"/>
    <s v="United Kingdom"/>
    <m/>
    <n v="12597262"/>
    <n v="1494484.8640632723"/>
    <n v="1"/>
    <s v="BBC Films"/>
    <n v="117"/>
  </r>
  <r>
    <s v="My Big Fat Greek Wedding 2"/>
    <x v="8"/>
    <x v="3"/>
    <n v="240"/>
    <x v="36"/>
    <s v="March 25, 2016 (United States)"/>
    <x v="22"/>
    <n v="29000"/>
    <s v="Kirk Jones"/>
    <s v="Nia Vardalos"/>
    <s v="Nia Vardalos"/>
    <s v="United States"/>
    <n v="18000000"/>
    <n v="90632641"/>
    <n v="10752265.862580325"/>
    <n v="0.8013960555336791"/>
    <s v="Gold Circle Films"/>
    <n v="94"/>
  </r>
  <r>
    <s v="Billy Lynn's Long Halftime Walk"/>
    <x v="0"/>
    <x v="2"/>
    <n v="240"/>
    <x v="36"/>
    <s v="November 18, 2016 (United States)"/>
    <x v="19"/>
    <n v="22000"/>
    <s v="Ang Lee"/>
    <s v="Ben Fountain"/>
    <s v="Joe Alwyn"/>
    <s v="United Kingdom"/>
    <n v="40000000"/>
    <n v="30930984"/>
    <n v="3669518.6159169548"/>
    <n v="-0.29320166471263898"/>
    <s v="Bona Film Group"/>
    <n v="113"/>
  </r>
  <r>
    <s v="Personal Shopper"/>
    <x v="0"/>
    <x v="0"/>
    <n v="240"/>
    <x v="36"/>
    <s v="March 10, 2017 (United States)"/>
    <x v="10"/>
    <n v="37000"/>
    <s v="Olivier Assayas"/>
    <s v="Olivier Assayas"/>
    <s v="Kristen Stewart"/>
    <s v="France"/>
    <n v="6000000"/>
    <n v="2840408"/>
    <n v="336973.76173999009"/>
    <n v="-1.11237258872669"/>
    <s v="CG CinÃ©ma"/>
    <n v="105"/>
  </r>
  <r>
    <s v="Our Kind of Traitor"/>
    <x v="0"/>
    <x v="6"/>
    <n v="240"/>
    <x v="36"/>
    <s v="May 13, 2016 (United Kingdom)"/>
    <x v="19"/>
    <n v="21000"/>
    <s v="Susanna White"/>
    <s v="John le CarrÃ©"/>
    <s v="Carlos Acosta"/>
    <s v="United Kingdom"/>
    <m/>
    <n v="10711027"/>
    <n v="1270710.0741473059"/>
    <n v="1"/>
    <s v="StudioCanal"/>
    <n v="108"/>
  </r>
  <r>
    <s v="Love &amp; Friendship"/>
    <x v="1"/>
    <x v="3"/>
    <n v="240"/>
    <x v="36"/>
    <s v="June 3, 2016 (United States)"/>
    <x v="5"/>
    <n v="24000"/>
    <s v="Whit Stillman"/>
    <s v="Whit Stillman"/>
    <s v="Kate Beckinsale"/>
    <s v="Ireland"/>
    <n v="3000000"/>
    <n v="21401949"/>
    <n v="2539034.9777558083"/>
    <n v="0.85982585044006976"/>
    <s v="Westerly Films"/>
    <n v="90"/>
  </r>
  <r>
    <s v="Bleed for This"/>
    <x v="0"/>
    <x v="5"/>
    <n v="240"/>
    <x v="36"/>
    <s v="November 18, 2016 (United States)"/>
    <x v="8"/>
    <n v="26000"/>
    <s v="Ben Younger"/>
    <s v="Ben Younger"/>
    <s v="Miles Teller"/>
    <s v="United States"/>
    <n v="6000000"/>
    <n v="6698679"/>
    <n v="794702.40237271378"/>
    <n v="0.10430101218464118"/>
    <s v="Verdi Productions"/>
    <n v="117"/>
  </r>
  <r>
    <s v="Whiskey Tango Foxtrot"/>
    <x v="0"/>
    <x v="5"/>
    <n v="240"/>
    <x v="36"/>
    <s v="March 4, 2016 (United States)"/>
    <x v="14"/>
    <n v="51000"/>
    <s v="Glenn Ficarra"/>
    <s v="Robert Carlock"/>
    <s v="Tina Fey"/>
    <s v="United States"/>
    <n v="35000000"/>
    <n v="24972139"/>
    <n v="2962586.9303015321"/>
    <n v="-0.4015619567070326"/>
    <s v="Broadway Video"/>
    <n v="112"/>
  </r>
  <r>
    <s v="Loving"/>
    <x v="8"/>
    <x v="5"/>
    <n v="240"/>
    <x v="36"/>
    <s v="November 4, 2016 (United States)"/>
    <x v="9"/>
    <n v="33000"/>
    <s v="Jeff Nichols"/>
    <s v="Jeff Nichols"/>
    <s v="Ruth Negga"/>
    <s v="United Kingdom"/>
    <n v="9000000"/>
    <n v="12957265"/>
    <n v="1537194.0682155215"/>
    <n v="0.3054089732671208"/>
    <s v="Raindog Films"/>
    <n v="123"/>
  </r>
  <r>
    <s v="I, Daniel Blake"/>
    <x v="0"/>
    <x v="0"/>
    <n v="240"/>
    <x v="36"/>
    <s v="June 9, 2017 (United States)"/>
    <x v="6"/>
    <n v="56000"/>
    <s v="Ken Loach"/>
    <s v="Paul Laverty"/>
    <s v="Dave Johns"/>
    <s v="United Kingdom"/>
    <m/>
    <n v="15793051"/>
    <n v="1873619.4957983193"/>
    <n v="1"/>
    <s v="Sixteen Films"/>
    <n v="100"/>
  </r>
  <r>
    <s v="Sanam Teri Kasam"/>
    <x v="4"/>
    <x v="0"/>
    <n v="240"/>
    <x v="36"/>
    <s v="February 5, 2016 (India)"/>
    <x v="24"/>
    <n v="11000"/>
    <s v="Radhika Rao"/>
    <s v="Radhika Rao"/>
    <s v="Harshvardhan Rane"/>
    <s v="India"/>
    <m/>
    <n v="1386707"/>
    <n v="164512.94117647057"/>
    <n v="1"/>
    <s v="Jhoom Jhoom Productions"/>
    <n v="154"/>
  </r>
  <r>
    <s v="Pet"/>
    <x v="0"/>
    <x v="4"/>
    <n v="240"/>
    <x v="36"/>
    <s v="December 2, 2016 (United States)"/>
    <x v="46"/>
    <n v="16000"/>
    <s v="Carles Torrens"/>
    <s v="Jeremy Slater"/>
    <s v="Dominic Monaghan"/>
    <s v="Spain"/>
    <m/>
    <n v="22003"/>
    <n v="2610.3410776075134"/>
    <n v="1"/>
    <s v="Cine365 Films"/>
    <n v="94"/>
  </r>
  <r>
    <s v="Kingsglaive: Final Fantasy XV"/>
    <x v="8"/>
    <x v="10"/>
    <n v="240"/>
    <x v="36"/>
    <s v="July 9, 2016 (Japan)"/>
    <x v="8"/>
    <n v="21000"/>
    <s v="Takeshi Nozue"/>
    <s v="Takashi Hasegawa"/>
    <s v="Aaron Paul"/>
    <s v="Japan"/>
    <m/>
    <n v="5725482"/>
    <n v="679246.50519031135"/>
    <n v="1"/>
    <s v="Square Visual Works Co. Ltd."/>
    <n v="110"/>
  </r>
  <r>
    <s v="Mr. Church"/>
    <x v="8"/>
    <x v="3"/>
    <n v="240"/>
    <x v="36"/>
    <s v="November 11, 2016 (Netherlands)"/>
    <x v="3"/>
    <n v="27000"/>
    <s v="Bruce Beresford"/>
    <s v="Susan McMartin"/>
    <s v="Eddie Murphy"/>
    <s v="United States"/>
    <n v="8000000"/>
    <n v="685780"/>
    <n v="81357.983193277309"/>
    <n v="-10.665548718247834"/>
    <s v="Cinelou Films"/>
    <n v="104"/>
  </r>
  <r>
    <s v="Hands of Stone"/>
    <x v="0"/>
    <x v="5"/>
    <n v="240"/>
    <x v="36"/>
    <s v="August 26, 2016 (United States)"/>
    <x v="14"/>
    <n v="16000"/>
    <s v="Jonathan Jakubowicz"/>
    <s v="Jonathan Jakubowicz"/>
    <s v="Edgar RamÃ­rez"/>
    <s v="Panama"/>
    <n v="20000000"/>
    <n v="4978353"/>
    <n v="590610.34107760747"/>
    <n v="-3.0173929008248308"/>
    <s v="Fuego Films"/>
    <n v="111"/>
  </r>
  <r>
    <s v="Ae Dil Hai Mushkil"/>
    <x v="4"/>
    <x v="0"/>
    <n v="240"/>
    <x v="36"/>
    <s v="October 28, 2016 (United States)"/>
    <x v="1"/>
    <n v="22000"/>
    <s v="Karan Johar"/>
    <s v="Karan Johar"/>
    <s v="Ranbir Kapoor"/>
    <s v="India"/>
    <m/>
    <n v="31668920"/>
    <n v="3757064.1621354423"/>
    <n v="1"/>
    <s v="ADHM Films"/>
    <n v="158"/>
  </r>
  <r>
    <s v="Denial"/>
    <x v="8"/>
    <x v="5"/>
    <n v="240"/>
    <x v="36"/>
    <s v="October 21, 2016 (United States)"/>
    <x v="17"/>
    <n v="20000"/>
    <s v="Mick Jackson"/>
    <s v="Deborah Lipstadt"/>
    <s v="Rachel Weisz"/>
    <s v="United Kingdom"/>
    <n v="10000000"/>
    <n v="7994527"/>
    <n v="948436.22343054868"/>
    <n v="-0.25085574168427976"/>
    <s v="BBC Films"/>
    <n v="109"/>
  </r>
  <r>
    <s v="Carrie Pilby"/>
    <x v="4"/>
    <x v="3"/>
    <n v="240"/>
    <x v="36"/>
    <s v="April 4, 2017 (United States)"/>
    <x v="17"/>
    <n v="9800"/>
    <s v="Susan Johnson"/>
    <s v="Kara Holden"/>
    <s v="Bel Powley"/>
    <s v="United States"/>
    <m/>
    <n v="28430"/>
    <n v="3372.8126544735542"/>
    <n v="1"/>
    <s v="Braveart Films"/>
    <n v="98"/>
  </r>
  <r>
    <s v="Ride Along 2"/>
    <x v="8"/>
    <x v="2"/>
    <n v="240"/>
    <x v="36"/>
    <s v="January 15, 2016 (United States)"/>
    <x v="23"/>
    <n v="55000"/>
    <s v="Tim Story"/>
    <s v="Phil Hay"/>
    <s v="Ice Cube"/>
    <s v="United States"/>
    <n v="40000000"/>
    <n v="124608438"/>
    <n v="14783007.968363816"/>
    <n v="0.67899445140304227"/>
    <s v="Universal Pictures"/>
    <n v="102"/>
  </r>
  <r>
    <s v="Pink"/>
    <x v="4"/>
    <x v="6"/>
    <n v="240"/>
    <x v="36"/>
    <s v="September 16, 2016 (United States)"/>
    <x v="31"/>
    <n v="41000"/>
    <s v="Aniruddha Roy Chowdhury"/>
    <s v="Shoojit Sircar"/>
    <s v="Taapsee Pannu"/>
    <s v="India"/>
    <m/>
    <n v="180180"/>
    <n v="21375.778546712801"/>
    <n v="1"/>
    <s v="NH Studioz"/>
    <n v="136"/>
  </r>
  <r>
    <s v="Under the Shadow"/>
    <x v="8"/>
    <x v="0"/>
    <n v="240"/>
    <x v="36"/>
    <s v="October 7, 2016 (United States)"/>
    <x v="15"/>
    <n v="25000"/>
    <s v="Babak Anvari"/>
    <s v="Babak Anvari"/>
    <s v="Narges Rashidi"/>
    <s v="United Kingdom"/>
    <m/>
    <n v="133324"/>
    <n v="15816.98467622343"/>
    <n v="1"/>
    <s v="Wigwam Films"/>
    <n v="84"/>
  </r>
  <r>
    <s v="Rock Dog"/>
    <x v="1"/>
    <x v="10"/>
    <n v="240"/>
    <x v="36"/>
    <s v="February 24, 2017 (United States)"/>
    <x v="22"/>
    <n v="4900"/>
    <s v="Ash Brannon"/>
    <s v="Ash Brannon"/>
    <s v="Luke Wilson"/>
    <s v="China"/>
    <n v="60000000"/>
    <n v="23157646"/>
    <n v="2747323.3020266928"/>
    <n v="-1.590936919927008"/>
    <s v="Summit Premiere"/>
    <n v="90"/>
  </r>
  <r>
    <s v="Race"/>
    <x v="8"/>
    <x v="5"/>
    <n v="240"/>
    <x v="36"/>
    <s v="February 19, 2016 (United States)"/>
    <x v="12"/>
    <n v="36000"/>
    <s v="Stephen Hopkins"/>
    <s v="Joe Shrapnel"/>
    <s v="Stephan James"/>
    <s v="Canada"/>
    <n v="35000000"/>
    <n v="25070261"/>
    <n v="2974227.7014335142"/>
    <n v="-0.39607641101143704"/>
    <s v="Forecast Pictures"/>
    <n v="134"/>
  </r>
  <r>
    <s v="A United Kingdom"/>
    <x v="8"/>
    <x v="5"/>
    <n v="240"/>
    <x v="36"/>
    <s v="February 10, 2017 (United States)"/>
    <x v="15"/>
    <n v="15000"/>
    <s v="Amma Asante"/>
    <s v="Guy Hibbert"/>
    <s v="David Oyelowo"/>
    <s v="Czech Republic"/>
    <n v="14000000"/>
    <n v="14459330"/>
    <n v="1715392.5852694018"/>
    <n v="3.1767032082399393E-2"/>
    <s v="Fox Searchlight Pictures"/>
    <n v="111"/>
  </r>
  <r>
    <s v="Julieta"/>
    <x v="0"/>
    <x v="0"/>
    <n v="240"/>
    <x v="36"/>
    <s v="December 21, 2016 (United States)"/>
    <x v="12"/>
    <n v="30000"/>
    <s v="Pedro AlmodÃ³var"/>
    <s v="Pedro AlmodÃ³var"/>
    <s v="Emma SuÃ¡rez"/>
    <s v="Spain"/>
    <m/>
    <n v="22546233"/>
    <n v="2674787.8991596638"/>
    <n v="1"/>
    <s v="Echo Lake Entertainment"/>
    <n v="99"/>
  </r>
  <r>
    <s v="American Pastoral"/>
    <x v="0"/>
    <x v="6"/>
    <n v="240"/>
    <x v="36"/>
    <s v="October 21, 2016 (United States)"/>
    <x v="10"/>
    <n v="16000"/>
    <s v="Ewan McGregor"/>
    <s v="Philip Roth"/>
    <s v="Ewan McGregor"/>
    <s v="Hong Kong"/>
    <m/>
    <n v="2063436"/>
    <n v="244797.15274345031"/>
    <n v="1"/>
    <s v="Lionsgate"/>
    <n v="108"/>
  </r>
  <r>
    <s v="Buster's Mal Heart"/>
    <x v="9"/>
    <x v="6"/>
    <n v="240"/>
    <x v="36"/>
    <s v="May 23, 2017 (United States)"/>
    <x v="19"/>
    <n v="9400"/>
    <s v="Sarah Adina Smith"/>
    <s v="Sarah Adina Smith"/>
    <s v="Rami Malek"/>
    <s v="United States"/>
    <m/>
    <n v="73121"/>
    <n v="8674.760257043994"/>
    <n v="1"/>
    <s v="Everything Is Everything"/>
    <n v="96"/>
  </r>
  <r>
    <s v="Complete Unknown"/>
    <x v="0"/>
    <x v="0"/>
    <n v="240"/>
    <x v="36"/>
    <s v="August 26, 2016 (United States)"/>
    <x v="20"/>
    <n v="5800"/>
    <s v="Joshua Marston"/>
    <s v="Joshua Marston"/>
    <s v="Erin Darke"/>
    <s v="United States"/>
    <m/>
    <n v="217473"/>
    <n v="25800.059317844785"/>
    <n v="1"/>
    <s v="Parts and Labor"/>
    <n v="91"/>
  </r>
  <r>
    <s v="This Beautiful Fantastic"/>
    <x v="1"/>
    <x v="3"/>
    <n v="240"/>
    <x v="36"/>
    <s v="February 19, 2018 (United Kingdom)"/>
    <x v="15"/>
    <n v="10000"/>
    <s v="Simon Aboud"/>
    <s v="Simon Aboud"/>
    <s v="Jessica Brown Findlay"/>
    <s v="United Kingdom"/>
    <m/>
    <n v="353808"/>
    <n v="41974.256055363323"/>
    <n v="1"/>
    <s v="Ipso Facto Productions"/>
    <n v="92"/>
  </r>
  <r>
    <s v="Incarnate"/>
    <x v="8"/>
    <x v="4"/>
    <n v="240"/>
    <x v="36"/>
    <s v="December 2, 2016 (United States)"/>
    <x v="11"/>
    <n v="12000"/>
    <s v="Brad Peyton"/>
    <s v="Ronnie Christensen"/>
    <s v="Aaron Eckhart"/>
    <s v="United States"/>
    <n v="5000000"/>
    <n v="9037058"/>
    <n v="1072117.6075135937"/>
    <n v="0.44672259489758726"/>
    <s v="IM Global"/>
    <n v="87"/>
  </r>
  <r>
    <s v="The Innocents"/>
    <x v="8"/>
    <x v="0"/>
    <n v="240"/>
    <x v="36"/>
    <s v="February 10, 2016 (France)"/>
    <x v="4"/>
    <n v="10000"/>
    <s v="Anne Fontaine"/>
    <s v="Sabrina B. Karine"/>
    <s v="Lou de LaÃ¢ge"/>
    <s v="France"/>
    <m/>
    <n v="7400324"/>
    <n v="877942.54078101821"/>
    <n v="1"/>
    <s v="Mandarin Films"/>
    <n v="115"/>
  </r>
  <r>
    <s v="Thor: Ragnarok"/>
    <x v="8"/>
    <x v="2"/>
    <n v="245.1"/>
    <x v="37"/>
    <s v="November 3, 2017 (United States)"/>
    <x v="6"/>
    <n v="628000"/>
    <s v="Taika Waititi"/>
    <s v="Eric Pearson"/>
    <s v="Chris Hemsworth"/>
    <s v="United States"/>
    <n v="180000000"/>
    <n v="853983911"/>
    <n v="103465870.77909046"/>
    <n v="0.78922319533019869"/>
    <s v="Walt Disney Pictures"/>
    <n v="130"/>
  </r>
  <r>
    <s v="Darkest Hour"/>
    <x v="8"/>
    <x v="5"/>
    <n v="245.1"/>
    <x v="37"/>
    <s v="December 22, 2017 (United States)"/>
    <x v="34"/>
    <n v="179000"/>
    <s v="Joe Wright"/>
    <s v="Anthony McCarten"/>
    <s v="Gary Oldman"/>
    <s v="United Kingdom"/>
    <n v="30000000"/>
    <n v="150847274"/>
    <n v="18276157.61611468"/>
    <n v="0.8011233534124057"/>
    <s v="Focus Features"/>
    <n v="125"/>
  </r>
  <r>
    <s v="The Hitman's Bodyguard"/>
    <x v="0"/>
    <x v="2"/>
    <n v="245.1"/>
    <x v="37"/>
    <s v="August 18, 2017 (United States)"/>
    <x v="15"/>
    <n v="203000"/>
    <s v="Patrick Hughes"/>
    <s v="Tom O'Connor"/>
    <s v="Ryan Reynolds"/>
    <s v="United States"/>
    <n v="30000000"/>
    <n v="176600207"/>
    <n v="21396297.94152249"/>
    <n v="0.8301247744290583"/>
    <s v="Summit Entertainment"/>
    <n v="118"/>
  </r>
  <r>
    <s v="It"/>
    <x v="0"/>
    <x v="4"/>
    <n v="245.1"/>
    <x v="37"/>
    <s v="September 8, 2017 (United States)"/>
    <x v="4"/>
    <n v="478000"/>
    <s v="Andy Muschietti"/>
    <s v="Chase Palmer"/>
    <s v="Bill SkarsgÃ¥rd"/>
    <s v="United States"/>
    <n v="35000000"/>
    <n v="701796444"/>
    <n v="85027339.804448843"/>
    <n v="0.95012798896427575"/>
    <s v="New Line Cinema"/>
    <n v="135"/>
  </r>
  <r>
    <s v="Spider-Man: Homecoming"/>
    <x v="8"/>
    <x v="2"/>
    <n v="245.1"/>
    <x v="37"/>
    <s v="July 7, 2017 (United States)"/>
    <x v="34"/>
    <n v="540000"/>
    <s v="Jon Watts"/>
    <s v="Jonathan Goldstein"/>
    <s v="Tom Holland"/>
    <s v="United States"/>
    <n v="175000000"/>
    <n v="880166924"/>
    <n v="106638118.17716263"/>
    <n v="0.80117407820246611"/>
    <s v="Columbia Pictures"/>
    <n v="133"/>
  </r>
  <r>
    <s v="Blade Runner 2049"/>
    <x v="0"/>
    <x v="2"/>
    <n v="245.1"/>
    <x v="37"/>
    <s v="October 6, 2017 (United States)"/>
    <x v="45"/>
    <n v="486000"/>
    <s v="Denis Villeneuve"/>
    <s v="Hampton Fancher"/>
    <s v="Harrison Ford"/>
    <s v="United States"/>
    <n v="150000000"/>
    <n v="259334548"/>
    <n v="31420117.50608008"/>
    <n v="0.42159653946299513"/>
    <s v="Alcon Entertainment"/>
    <n v="164"/>
  </r>
  <r>
    <s v="Guardians of the Galaxy Vol. 2"/>
    <x v="8"/>
    <x v="2"/>
    <n v="245.1"/>
    <x v="37"/>
    <s v="May 5, 2017 (United States)"/>
    <x v="37"/>
    <n v="596000"/>
    <s v="James Gunn"/>
    <s v="James Gunn"/>
    <s v="Chris Pratt"/>
    <s v="United States"/>
    <n v="200000000"/>
    <n v="863756051"/>
    <n v="104649830.99362333"/>
    <n v="0.76845314163825174"/>
    <s v="Marvel Studios"/>
    <n v="136"/>
  </r>
  <r>
    <s v="The Greatest Showman"/>
    <x v="1"/>
    <x v="5"/>
    <n v="245.1"/>
    <x v="37"/>
    <s v="December 20, 2017 (United States)"/>
    <x v="37"/>
    <n v="251000"/>
    <s v="Michael Gracey"/>
    <s v="Jenny Bicks"/>
    <s v="Hugh Jackman"/>
    <s v="United States"/>
    <n v="84000000"/>
    <n v="438006904"/>
    <n v="53067470.178151257"/>
    <n v="0.80822220099069486"/>
    <s v="Bona Film Group"/>
    <n v="105"/>
  </r>
  <r>
    <s v="Jumanji: Welcome to the Jungle"/>
    <x v="8"/>
    <x v="2"/>
    <n v="245.1"/>
    <x v="37"/>
    <s v="December 20, 2017 (United States)"/>
    <x v="15"/>
    <n v="336000"/>
    <s v="Jake Kasdan"/>
    <s v="Chris McKenna"/>
    <s v="Dwayne Johnson"/>
    <s v="United States"/>
    <n v="90000000"/>
    <n v="962542945"/>
    <n v="116618524.87370242"/>
    <n v="0.90649767839709217"/>
    <s v="Columbia Pictures"/>
    <n v="119"/>
  </r>
  <r>
    <s v="Baywatch"/>
    <x v="0"/>
    <x v="2"/>
    <n v="245.1"/>
    <x v="37"/>
    <s v="May 25, 2017 (United States)"/>
    <x v="30"/>
    <n v="170000"/>
    <s v="Seth Gordon"/>
    <s v="Michael Berk"/>
    <s v="Dwayne Johnson"/>
    <s v="United Kingdom"/>
    <n v="69000000"/>
    <n v="177856751"/>
    <n v="21548536.663420662"/>
    <n v="0.61204733802879374"/>
    <s v="Paramount Pictures"/>
    <n v="116"/>
  </r>
  <r>
    <s v="Call Me by Your Name"/>
    <x v="0"/>
    <x v="0"/>
    <n v="245.1"/>
    <x v="37"/>
    <s v="January 19, 2018 (United States)"/>
    <x v="6"/>
    <n v="228000"/>
    <s v="Luca Guadagnino"/>
    <s v="James Ivory"/>
    <s v="Armie Hammer"/>
    <s v="Italy"/>
    <m/>
    <n v="41888660"/>
    <n v="5075091.7281265445"/>
    <n v="1"/>
    <s v="Frenesy Film Company"/>
    <n v="132"/>
  </r>
  <r>
    <s v="Home Again"/>
    <x v="8"/>
    <x v="3"/>
    <n v="245.1"/>
    <x v="37"/>
    <s v="September 8, 2017 (United States)"/>
    <x v="1"/>
    <n v="30000"/>
    <s v="Hallie Meyers-Shyer"/>
    <s v="Hallie Meyers-Shyer"/>
    <s v="Reese Witherspoon"/>
    <s v="United States"/>
    <n v="12000000"/>
    <n v="37270721"/>
    <n v="4515597.4874443896"/>
    <n v="0.67803144994163111"/>
    <s v="Black Bicycle Entertainment"/>
    <n v="97"/>
  </r>
  <r>
    <s v="The Fate of the Furious"/>
    <x v="8"/>
    <x v="2"/>
    <n v="245.1"/>
    <x v="37"/>
    <s v="April 14, 2017 (United States)"/>
    <x v="14"/>
    <n v="214000"/>
    <s v="F. Gary Gray"/>
    <s v="Gary Scott Thompson"/>
    <s v="Vin Diesel"/>
    <s v="China"/>
    <n v="250000000"/>
    <n v="1236005118"/>
    <n v="149750298.77498764"/>
    <n v="0.79773546536398732"/>
    <s v="Universal Pictures"/>
    <n v="136"/>
  </r>
  <r>
    <s v="Get Out"/>
    <x v="0"/>
    <x v="4"/>
    <n v="245.1"/>
    <x v="37"/>
    <s v="February 24, 2017 (United States)"/>
    <x v="3"/>
    <n v="517000"/>
    <s v="Jordan Peele"/>
    <s v="Jordan Peele"/>
    <s v="Daniel Kaluuya"/>
    <s v="United States"/>
    <n v="4500000"/>
    <n v="255589157"/>
    <n v="30966338.299901135"/>
    <n v="0.98239361930365454"/>
    <s v="Universal Pictures"/>
    <n v="104"/>
  </r>
  <r>
    <s v="Dunkirk"/>
    <x v="8"/>
    <x v="2"/>
    <n v="245.1"/>
    <x v="37"/>
    <s v="July 21, 2017 (United States)"/>
    <x v="40"/>
    <n v="582000"/>
    <s v="Christopher Nolan"/>
    <s v="Christopher Nolan"/>
    <s v="Fionn Whitehead"/>
    <s v="United Kingdom"/>
    <n v="100000000"/>
    <n v="527016307"/>
    <n v="63851555.534206621"/>
    <n v="0.81025255068625424"/>
    <s v="Syncopy"/>
    <n v="106"/>
  </r>
  <r>
    <s v="Coco"/>
    <x v="1"/>
    <x v="10"/>
    <n v="245.1"/>
    <x v="37"/>
    <s v="November 22, 2017 (United States)"/>
    <x v="0"/>
    <n v="417000"/>
    <s v="Lee Unkrich"/>
    <s v="Lee Unkrich"/>
    <s v="Anthony Gonzalez"/>
    <s v="United States"/>
    <n v="175000000"/>
    <n v="807817888"/>
    <n v="97872547.873850718"/>
    <n v="0.78336701551228838"/>
    <s v="Walt Disney Pictures"/>
    <n v="105"/>
  </r>
  <r>
    <s v="Baby Driver"/>
    <x v="0"/>
    <x v="2"/>
    <n v="245.1"/>
    <x v="37"/>
    <s v="June 28, 2017 (United States)"/>
    <x v="37"/>
    <n v="466000"/>
    <s v="Edgar Wright"/>
    <s v="Edgar Wright"/>
    <s v="Ansel Elgort"/>
    <s v="United Kingdom"/>
    <n v="34000000"/>
    <n v="226945087"/>
    <n v="27495917.362184875"/>
    <n v="0.85018402271030435"/>
    <s v="TriStar Pictures"/>
    <n v="113"/>
  </r>
  <r>
    <s v="The Boss Baby"/>
    <x v="1"/>
    <x v="10"/>
    <n v="245.1"/>
    <x v="37"/>
    <s v="March 31, 2017 (United States)"/>
    <x v="21"/>
    <n v="114000"/>
    <s v="Tom McGrath"/>
    <s v="Michael McCullers"/>
    <s v="Alec Baldwin"/>
    <s v="United States"/>
    <n v="125000000"/>
    <n v="527965936"/>
    <n v="63966609.448146321"/>
    <n v="0.76324230129877169"/>
    <s v="DreamWorks Animation"/>
    <n v="97"/>
  </r>
  <r>
    <s v="Logan"/>
    <x v="0"/>
    <x v="2"/>
    <n v="245.1"/>
    <x v="37"/>
    <s v="March 3, 2017 (United States)"/>
    <x v="31"/>
    <n v="674000"/>
    <s v="James Mangold"/>
    <s v="James Mangold"/>
    <s v="Hugh Jackman"/>
    <s v="United States"/>
    <n v="97000000"/>
    <n v="619179950"/>
    <n v="75017798.193277314"/>
    <n v="0.84334118054048746"/>
    <s v="Twentieth Century Fox"/>
    <n v="137"/>
  </r>
  <r>
    <s v="Wonder Woman"/>
    <x v="8"/>
    <x v="2"/>
    <n v="245.1"/>
    <x v="37"/>
    <s v="June 2, 2017 (United States)"/>
    <x v="34"/>
    <n v="600000"/>
    <s v="Patty Jenkins"/>
    <s v="Allan Heinberg"/>
    <s v="Gal Gadot"/>
    <s v="United States"/>
    <n v="149000000"/>
    <n v="822824522"/>
    <n v="99690702.09698467"/>
    <n v="0.81891643234230205"/>
    <s v="Warner Bros."/>
    <n v="141"/>
  </r>
  <r>
    <s v="Alien: Covenant"/>
    <x v="0"/>
    <x v="4"/>
    <n v="245.1"/>
    <x v="37"/>
    <s v="May 19, 2017 (United States)"/>
    <x v="5"/>
    <n v="261000"/>
    <s v="Ridley Scott"/>
    <s v="Dan O'Bannon"/>
    <s v="Michael Fassbender"/>
    <s v="United States"/>
    <n v="97000000"/>
    <n v="240891763"/>
    <n v="29185650.574048445"/>
    <n v="0.5973295276185927"/>
    <s v="Twentieth Century Fox"/>
    <n v="122"/>
  </r>
  <r>
    <s v="John Wick: Chapter 2"/>
    <x v="0"/>
    <x v="2"/>
    <n v="245.1"/>
    <x v="37"/>
    <s v="February 10, 2017 (United States)"/>
    <x v="24"/>
    <n v="385000"/>
    <s v="Chad Stahelski"/>
    <s v="Derek Kolstad"/>
    <s v="Keanu Reeves"/>
    <s v="United States"/>
    <n v="40000000"/>
    <n v="171547802"/>
    <n v="20784165.234898664"/>
    <n v="0.76682883992882633"/>
    <s v="Summit Entertainment"/>
    <n v="122"/>
  </r>
  <r>
    <s v="Wonder"/>
    <x v="1"/>
    <x v="0"/>
    <n v="245.1"/>
    <x v="37"/>
    <s v="November 17, 2017 (United States)"/>
    <x v="45"/>
    <n v="150000"/>
    <s v="Stephen Chbosky"/>
    <s v="Stephen Chbosky"/>
    <s v="Jacob Tremblay"/>
    <s v="United States"/>
    <n v="20000000"/>
    <n v="306209289"/>
    <n v="37099306.343994066"/>
    <n v="0.93468519500073033"/>
    <s v="Lionsgate"/>
    <n v="113"/>
  </r>
  <r>
    <s v="Justice League"/>
    <x v="8"/>
    <x v="2"/>
    <n v="245.1"/>
    <x v="37"/>
    <s v="November 17, 2017 (United States)"/>
    <x v="10"/>
    <n v="418000"/>
    <s v="Zack Snyder"/>
    <s v="Jerry Siegel"/>
    <s v="Ben Affleck"/>
    <s v="United States"/>
    <n v="300000000"/>
    <n v="657926987"/>
    <n v="79712261.25244686"/>
    <n v="0.54402235213373307"/>
    <s v="Warner Bros."/>
    <n v="120"/>
  </r>
  <r>
    <s v="Mother!"/>
    <x v="0"/>
    <x v="0"/>
    <n v="245.1"/>
    <x v="37"/>
    <s v="September 15, 2017 (United States)"/>
    <x v="14"/>
    <n v="200000"/>
    <s v="Darren Aronofsky"/>
    <s v="Darren Aronofsky"/>
    <s v="Jennifer Lawrence"/>
    <s v="United States"/>
    <n v="30000000"/>
    <n v="44516999"/>
    <n v="5393532.6025210088"/>
    <n v="0.32610012638093594"/>
    <s v="Paramount Pictures"/>
    <n v="121"/>
  </r>
  <r>
    <s v="Pirates of the Caribbean: Dead Men Tell No Tales"/>
    <x v="8"/>
    <x v="2"/>
    <n v="245.1"/>
    <x v="37"/>
    <s v="May 26, 2017 (United States)"/>
    <x v="16"/>
    <n v="275000"/>
    <s v="Joachim RÃ¸nning"/>
    <s v="Jeff Nathanson"/>
    <s v="Johnny Depp"/>
    <s v="United States"/>
    <n v="230000000"/>
    <n v="794881442"/>
    <n v="96305210.792980716"/>
    <n v="0.71064867306337243"/>
    <s v="Walt Disney Pictures"/>
    <n v="129"/>
  </r>
  <r>
    <s v="The Shape of Water"/>
    <x v="0"/>
    <x v="1"/>
    <n v="245.1"/>
    <x v="37"/>
    <s v="December 22, 2017 (United States)"/>
    <x v="4"/>
    <n v="386000"/>
    <s v="Guillermo del Toro"/>
    <s v="Guillermo del Toro"/>
    <s v="Sally Hawkins"/>
    <s v="United States"/>
    <n v="19400000"/>
    <n v="195333312"/>
    <n v="23665939.086109739"/>
    <n v="0.90068258300970194"/>
    <s v="Double Dare You (DDY)"/>
    <n v="123"/>
  </r>
  <r>
    <s v="Disobedience"/>
    <x v="0"/>
    <x v="0"/>
    <n v="245.1"/>
    <x v="37"/>
    <s v="April 27, 2018 (United States)"/>
    <x v="14"/>
    <n v="27000"/>
    <s v="SebastiÃ¡n Lelio"/>
    <s v="SebastiÃ¡n Lelio"/>
    <s v="Rachel Weisz"/>
    <s v="Ireland"/>
    <n v="6000000"/>
    <n v="8003180"/>
    <n v="969638.86208601086"/>
    <n v="0.25029800654239942"/>
    <s v="Braven Films"/>
    <n v="114"/>
  </r>
  <r>
    <s v="Kong: Skull Island"/>
    <x v="8"/>
    <x v="2"/>
    <n v="245.1"/>
    <x v="37"/>
    <s v="March 10, 2017 (United States)"/>
    <x v="14"/>
    <n v="293000"/>
    <s v="Jordan Vogt-Roberts"/>
    <s v="Dan Gilroy"/>
    <s v="Tom Hiddleston"/>
    <s v="United States"/>
    <n v="185000000"/>
    <n v="566652812"/>
    <n v="68653783.5992091"/>
    <n v="0.67352142955570471"/>
    <s v="Warner Bros."/>
    <n v="118"/>
  </r>
  <r>
    <s v="Beauty and the Beast"/>
    <x v="1"/>
    <x v="8"/>
    <n v="245.1"/>
    <x v="37"/>
    <s v="March 17, 2017 (United States)"/>
    <x v="12"/>
    <n v="283000"/>
    <s v="Bill Condon"/>
    <s v="Stephen Chbosky"/>
    <s v="Emma Watson"/>
    <s v="United States"/>
    <n v="160000000"/>
    <n v="1264434525"/>
    <n v="153194711.85244685"/>
    <n v="0.87346122172676355"/>
    <s v="Mandeville Films"/>
    <n v="129"/>
  </r>
  <r>
    <s v="Kingsman: The Golden Circle"/>
    <x v="0"/>
    <x v="2"/>
    <n v="245.1"/>
    <x v="37"/>
    <s v="September 22, 2017 (United States)"/>
    <x v="17"/>
    <n v="286000"/>
    <s v="Matthew Vaughn"/>
    <s v="Jane Goldman"/>
    <s v="Taron Egerton"/>
    <s v="United Kingdom"/>
    <n v="104000000"/>
    <n v="410902662"/>
    <n v="49783609.716361836"/>
    <n v="0.74689869495174988"/>
    <s v="Twentieth Century Fox"/>
    <n v="141"/>
  </r>
  <r>
    <s v="Three Billboards Outside Ebbing, Missouri"/>
    <x v="0"/>
    <x v="3"/>
    <n v="245.1"/>
    <x v="37"/>
    <s v="December 1, 2017 (United States)"/>
    <x v="31"/>
    <n v="456000"/>
    <s v="Martin McDonagh"/>
    <s v="Martin McDonagh"/>
    <s v="Frances McDormand"/>
    <s v="United Kingdom"/>
    <n v="15000000"/>
    <n v="160192267"/>
    <n v="19408366.110578351"/>
    <n v="0.90636252123206418"/>
    <s v="Blueprint Pictures"/>
    <n v="115"/>
  </r>
  <r>
    <s v="Star Wars: Episode VIII - The Last Jedi"/>
    <x v="8"/>
    <x v="2"/>
    <n v="245.1"/>
    <x v="37"/>
    <s v="December 15, 2017 (United States)"/>
    <x v="9"/>
    <n v="581000"/>
    <s v="Rian Johnson"/>
    <s v="Rian Johnson"/>
    <s v="Daisy Ridley"/>
    <s v="United States"/>
    <n v="317000000"/>
    <n v="1332698830"/>
    <n v="161465389.63568956"/>
    <n v="0.76213680625802005"/>
    <s v="Walt Disney Pictures"/>
    <n v="152"/>
  </r>
  <r>
    <s v="Beast"/>
    <x v="0"/>
    <x v="6"/>
    <n v="245.1"/>
    <x v="37"/>
    <s v="May 11, 2018 (United States)"/>
    <x v="8"/>
    <n v="11000"/>
    <s v="Michael Pearce"/>
    <s v="Michael Pearce"/>
    <s v="Jessie Buckley"/>
    <s v="United Kingdom"/>
    <m/>
    <n v="1744071"/>
    <n v="211305.88339100347"/>
    <n v="1"/>
    <s v="Agile Films"/>
    <n v="107"/>
  </r>
  <r>
    <s v="I, Tonya"/>
    <x v="0"/>
    <x v="5"/>
    <n v="245.1"/>
    <x v="37"/>
    <s v="January 19, 2018 (United States)"/>
    <x v="24"/>
    <n v="193000"/>
    <s v="Craig Gillespie"/>
    <s v="Steven Rogers"/>
    <s v="Margot Robbie"/>
    <s v="United States"/>
    <n v="11000000"/>
    <n v="53939297"/>
    <n v="6535107.1155215027"/>
    <n v="0.79606704922387106"/>
    <s v="AI-Film"/>
    <n v="119"/>
  </r>
  <r>
    <s v="Atomic Blonde"/>
    <x v="0"/>
    <x v="2"/>
    <n v="245.1"/>
    <x v="37"/>
    <s v="July 28, 2017 (United States)"/>
    <x v="17"/>
    <n v="182000"/>
    <s v="David Leitch"/>
    <s v="Kurt Johnstad"/>
    <s v="Charlize Theron"/>
    <s v="United States"/>
    <n v="30000000"/>
    <n v="100014025"/>
    <n v="12117369.020019773"/>
    <n v="0.70004206909980871"/>
    <s v="Focus Features"/>
    <n v="115"/>
  </r>
  <r>
    <s v="Wind River"/>
    <x v="0"/>
    <x v="6"/>
    <n v="245.1"/>
    <x v="37"/>
    <s v="August 18, 2017 (United States)"/>
    <x v="3"/>
    <n v="217000"/>
    <s v="Taylor Sheridan"/>
    <s v="Taylor Sheridan"/>
    <s v="Elizabeth Olsen"/>
    <s v="United Kingdom"/>
    <n v="11000000"/>
    <n v="43980821"/>
    <n v="5328571.0465150764"/>
    <n v="0.74989098088914707"/>
    <s v="Acacia Filmed Entertainment"/>
    <n v="107"/>
  </r>
  <r>
    <s v="Murder on the Orient Express"/>
    <x v="8"/>
    <x v="6"/>
    <n v="245.1"/>
    <x v="37"/>
    <s v="November 10, 2017 (United States)"/>
    <x v="16"/>
    <n v="221000"/>
    <s v="Kenneth Branagh"/>
    <s v="Michael Green"/>
    <s v="Kenneth Branagh"/>
    <s v="Malta"/>
    <n v="55000000"/>
    <n v="352794081"/>
    <n v="42743365.918487392"/>
    <n v="0.84410169285124714"/>
    <s v="Twentieth Century Fox"/>
    <n v="114"/>
  </r>
  <r>
    <s v="King Arthur: Legend of the Sword"/>
    <x v="8"/>
    <x v="2"/>
    <n v="245.1"/>
    <x v="37"/>
    <s v="May 12, 2017 (United States)"/>
    <x v="17"/>
    <n v="200000"/>
    <s v="Guy Ritchie"/>
    <s v="Joby Harold"/>
    <s v="Charlie Hunnam"/>
    <s v="United Kingdom"/>
    <n v="175000000"/>
    <n v="148675066"/>
    <n v="18012980.067523479"/>
    <n v="-0.17706354339200361"/>
    <s v="Warner Bros."/>
    <n v="126"/>
  </r>
  <r>
    <s v="Lady Bird"/>
    <x v="0"/>
    <x v="3"/>
    <n v="245.1"/>
    <x v="37"/>
    <s v="December 1, 2017 (United States)"/>
    <x v="34"/>
    <n v="254000"/>
    <s v="Greta Gerwig"/>
    <s v="Greta Gerwig"/>
    <s v="Saoirse Ronan"/>
    <s v="United States"/>
    <n v="10000000"/>
    <n v="78966486"/>
    <n v="9567318.6943153739"/>
    <n v="0.87336399900079131"/>
    <s v="IAC Films"/>
    <n v="94"/>
  </r>
  <r>
    <s v="The Killing of a Sacred Deer"/>
    <x v="0"/>
    <x v="0"/>
    <n v="245.1"/>
    <x v="37"/>
    <s v="November 3, 2017 (United States)"/>
    <x v="9"/>
    <n v="132000"/>
    <s v="Yorgos Lanthimos"/>
    <s v="Yorgos Lanthimos"/>
    <s v="Barry G. Bernson"/>
    <s v="Ireland"/>
    <m/>
    <n v="7027336"/>
    <n v="851408.82530894713"/>
    <n v="1"/>
    <s v="Element Pictures"/>
    <n v="121"/>
  </r>
  <r>
    <s v="Logan Lucky"/>
    <x v="8"/>
    <x v="3"/>
    <n v="245.1"/>
    <x v="37"/>
    <s v="August 18, 2017 (United States)"/>
    <x v="9"/>
    <n v="137000"/>
    <s v="Steven Soderbergh"/>
    <s v="Jules Asner"/>
    <s v="Channing Tatum"/>
    <s v="United States"/>
    <n v="29000000"/>
    <n v="48453605"/>
    <n v="5870478.786702916"/>
    <n v="0.40148932158917794"/>
    <s v="Fingerprint Releasing"/>
    <n v="118"/>
  </r>
  <r>
    <s v="Fifty Shades Darker"/>
    <x v="0"/>
    <x v="0"/>
    <n v="245.1"/>
    <x v="37"/>
    <s v="February 10, 2017 (United States)"/>
    <x v="26"/>
    <n v="95000"/>
    <s v="James Foley"/>
    <s v="Niall Leonard"/>
    <s v="Dakota Johnson"/>
    <s v="United States"/>
    <n v="55000000"/>
    <n v="381545846"/>
    <n v="46226834.82679189"/>
    <n v="0.85584956414385915"/>
    <s v="Universal Pictures"/>
    <n v="118"/>
  </r>
  <r>
    <s v="Happy Death Day"/>
    <x v="8"/>
    <x v="3"/>
    <n v="245.1"/>
    <x v="37"/>
    <s v="October 13, 2017 (United States)"/>
    <x v="14"/>
    <n v="124000"/>
    <s v="Christopher Landon"/>
    <s v="Scott Lobdell"/>
    <s v="Jessica Rothe"/>
    <s v="United States"/>
    <n v="4800000"/>
    <n v="125479266"/>
    <n v="15202653.532674246"/>
    <n v="0.96174666817066012"/>
    <s v="Universal Pictures"/>
    <n v="96"/>
  </r>
  <r>
    <s v="Transformers: The Last Knight"/>
    <x v="8"/>
    <x v="2"/>
    <n v="245.1"/>
    <x v="37"/>
    <s v="June 21, 2017 (United States)"/>
    <x v="33"/>
    <n v="140000"/>
    <s v="Michael Bay"/>
    <s v="Art Marcum"/>
    <s v="Mark Wahlberg"/>
    <s v="United States"/>
    <n v="217000000"/>
    <n v="605425157"/>
    <n v="73351312.892090961"/>
    <n v="0.64157419378593805"/>
    <s v="Paramount Pictures"/>
    <n v="154"/>
  </r>
  <r>
    <s v="Good Time"/>
    <x v="0"/>
    <x v="6"/>
    <n v="245.1"/>
    <x v="37"/>
    <s v="August 25, 2017 (United States)"/>
    <x v="34"/>
    <n v="100000"/>
    <s v="Benny Safdie"/>
    <s v="Ronald Bronstein"/>
    <s v="Robert Pattinson"/>
    <s v="United States"/>
    <n v="4500000"/>
    <n v="3283369"/>
    <n v="397802.14626791893"/>
    <n v="-0.37054348749714089"/>
    <s v="Elara Pictures"/>
    <n v="102"/>
  </r>
  <r>
    <s v="Ghost in the Shell"/>
    <x v="8"/>
    <x v="2"/>
    <n v="245.1"/>
    <x v="37"/>
    <s v="March 31, 2017 (United States)"/>
    <x v="21"/>
    <n v="202000"/>
    <s v="Rupert Sanders"/>
    <s v="Shirow Masamune"/>
    <s v="Scarlett Johansson"/>
    <s v="United States"/>
    <n v="110000000"/>
    <n v="169846945"/>
    <n v="20578095.01705388"/>
    <n v="0.35235808921967954"/>
    <s v="Paramount Pictures"/>
    <n v="107"/>
  </r>
  <r>
    <s v="Hampstead"/>
    <x v="8"/>
    <x v="3"/>
    <n v="245.1"/>
    <x v="37"/>
    <s v="June 14, 2019 (United States)"/>
    <x v="22"/>
    <n v="5400"/>
    <s v="Joel Hopkins"/>
    <s v="Robert Festinger"/>
    <s v="Lesley Manville"/>
    <s v="United Kingdom"/>
    <m/>
    <n v="6335171"/>
    <n v="767548.39945625304"/>
    <n v="1"/>
    <s v="Ecosse Films"/>
    <n v="102"/>
  </r>
  <r>
    <s v="Molly's Game"/>
    <x v="0"/>
    <x v="5"/>
    <n v="245.1"/>
    <x v="37"/>
    <s v="January 5, 2018 (United States)"/>
    <x v="34"/>
    <n v="153000"/>
    <s v="Aaron Sorkin"/>
    <s v="Aaron Sorkin"/>
    <s v="Jessica Chastain"/>
    <s v="China"/>
    <n v="30000000"/>
    <n v="59284015"/>
    <n v="7182655.5"/>
    <n v="0.49396139920685195"/>
    <s v="STX Entertainment"/>
    <n v="140"/>
  </r>
  <r>
    <s v="Hostiles"/>
    <x v="0"/>
    <x v="0"/>
    <n v="245.1"/>
    <x v="37"/>
    <s v="January 26, 2018 (United States)"/>
    <x v="13"/>
    <n v="76000"/>
    <s v="Scott Cooper"/>
    <s v="Scott Cooper"/>
    <s v="Scott Shepherd"/>
    <s v="United States"/>
    <n v="39000000"/>
    <n v="35669017"/>
    <n v="4321540.3196737515"/>
    <n v="-9.3385892860462061E-2"/>
    <s v="Grisbi Productions, Le"/>
    <n v="134"/>
  </r>
  <r>
    <s v="Valerian and the City of a Thousand Planets"/>
    <x v="8"/>
    <x v="2"/>
    <n v="245.1"/>
    <x v="37"/>
    <s v="July 21, 2017 (United States)"/>
    <x v="16"/>
    <n v="168000"/>
    <s v="Luc Besson"/>
    <s v="Pierre Christin"/>
    <s v="Dane DeHaan"/>
    <s v="France"/>
    <n v="177200000"/>
    <n v="225973340"/>
    <n v="27378183.704399407"/>
    <n v="0.21583670002841929"/>
    <s v="EuropaCorp"/>
    <n v="136"/>
  </r>
  <r>
    <s v="The Dark Tower"/>
    <x v="8"/>
    <x v="2"/>
    <n v="245.1"/>
    <x v="37"/>
    <s v="August 4, 2017 (United States)"/>
    <x v="41"/>
    <n v="131000"/>
    <s v="Nikolaj Arcel"/>
    <s v="Akiva Goldsman"/>
    <s v="Idris Elba"/>
    <s v="United States"/>
    <n v="60000000"/>
    <n v="113231078"/>
    <n v="13718703.518437963"/>
    <n v="0.47011014060998341"/>
    <s v="Columbia Pictures"/>
    <n v="95"/>
  </r>
  <r>
    <s v="Pitch Perfect 3"/>
    <x v="8"/>
    <x v="3"/>
    <n v="245.1"/>
    <x v="37"/>
    <s v="December 22, 2017 (United States)"/>
    <x v="1"/>
    <n v="58000"/>
    <s v="Trish Sie"/>
    <s v="Kay Cannon"/>
    <s v="Anna Kendrick"/>
    <s v="United States"/>
    <n v="45000000"/>
    <n v="185400345"/>
    <n v="22462493.603311915"/>
    <n v="0.75728200505775756"/>
    <s v="Brownstone Entertainment (II)"/>
    <n v="93"/>
  </r>
  <r>
    <s v="American Assassin"/>
    <x v="0"/>
    <x v="2"/>
    <n v="245.1"/>
    <x v="37"/>
    <s v="September 15, 2017 (United States)"/>
    <x v="19"/>
    <n v="75000"/>
    <s v="Michael Cuesta"/>
    <s v="Stephen Schiff"/>
    <s v="Dylan O'Brien"/>
    <s v="United States"/>
    <n v="33000000"/>
    <n v="67234188"/>
    <n v="8145872.2089965399"/>
    <n v="0.50917827698015772"/>
    <s v="CBS Films"/>
    <n v="111"/>
  </r>
  <r>
    <s v="You Were Never Really Here"/>
    <x v="0"/>
    <x v="6"/>
    <n v="245.1"/>
    <x v="37"/>
    <s v="April 6, 2018 (United States)"/>
    <x v="8"/>
    <n v="109000"/>
    <s v="Lynne Ramsay"/>
    <s v="Lynne Ramsay"/>
    <s v="Joaquin Phoenix"/>
    <s v="United Kingdom"/>
    <m/>
    <n v="9360514"/>
    <n v="1134088.9675729114"/>
    <n v="1"/>
    <s v="Why Not Productions"/>
    <n v="89"/>
  </r>
  <r>
    <s v="The Florida Project"/>
    <x v="0"/>
    <x v="0"/>
    <n v="245.1"/>
    <x v="37"/>
    <s v="November 10, 2017 (United Kingdom)"/>
    <x v="37"/>
    <n v="101000"/>
    <s v="Sean Baker"/>
    <s v="Sean Baker"/>
    <s v="Brooklynn Prince"/>
    <s v="United States"/>
    <n v="2000000"/>
    <n v="10971298"/>
    <n v="1329246.2381611469"/>
    <n v="0.81770616384679373"/>
    <s v="Cre Film"/>
    <n v="111"/>
  </r>
  <r>
    <s v="Life"/>
    <x v="0"/>
    <x v="4"/>
    <n v="245.1"/>
    <x v="37"/>
    <s v="March 24, 2017 (United States)"/>
    <x v="14"/>
    <n v="213000"/>
    <s v="Daniel Espinosa"/>
    <s v="Rhett Reese"/>
    <s v="Jake Gyllenhaal"/>
    <s v="United Kingdom"/>
    <n v="58000000"/>
    <n v="100541806"/>
    <n v="12181313.223232822"/>
    <n v="0.42312554043439404"/>
    <s v="Columbia Pictures"/>
    <n v="104"/>
  </r>
  <r>
    <s v="The Death of Stalin"/>
    <x v="0"/>
    <x v="3"/>
    <n v="245.1"/>
    <x v="37"/>
    <s v="March 9, 2018 (United States)"/>
    <x v="13"/>
    <n v="92000"/>
    <s v="Armando Iannucci"/>
    <s v="Armando Iannucci"/>
    <s v="Steve Buscemi"/>
    <s v="United Kingdom"/>
    <n v="13000000"/>
    <n v="24646055"/>
    <n v="2986034.6418685121"/>
    <n v="0.47253221661641182"/>
    <s v="Quad Productions"/>
    <n v="107"/>
  </r>
  <r>
    <s v="Gifted"/>
    <x v="8"/>
    <x v="0"/>
    <n v="245.1"/>
    <x v="37"/>
    <s v="April 12, 2017 (United States)"/>
    <x v="37"/>
    <n v="105000"/>
    <s v="Marc Webb"/>
    <s v="Tom Flynn"/>
    <s v="Chris Evans"/>
    <s v="United States"/>
    <n v="7000000"/>
    <n v="43069254"/>
    <n v="5218128.5988136427"/>
    <n v="0.83747106462535892"/>
    <s v="Dayday Films"/>
    <n v="101"/>
  </r>
  <r>
    <s v="Phantom Thread"/>
    <x v="0"/>
    <x v="0"/>
    <n v="245.1"/>
    <x v="37"/>
    <s v="January 19, 2018 (United States)"/>
    <x v="24"/>
    <n v="118000"/>
    <s v="Paul Thomas Anderson"/>
    <s v="Paul Thomas Anderson"/>
    <s v="Vicky Krieps"/>
    <s v="United States"/>
    <n v="35000000"/>
    <n v="47756590"/>
    <n v="5786030.7508650515"/>
    <n v="0.26711685235482685"/>
    <s v="Focus Features"/>
    <n v="130"/>
  </r>
  <r>
    <s v="The Upside"/>
    <x v="8"/>
    <x v="3"/>
    <n v="245.1"/>
    <x v="37"/>
    <s v="January 11, 2019 (United States)"/>
    <x v="9"/>
    <n v="49000"/>
    <s v="Neil Burger"/>
    <s v="Jon Hartmere"/>
    <s v="Kevin Hart"/>
    <s v="United States"/>
    <n v="37500000"/>
    <n v="125856180"/>
    <n v="15248319.188334158"/>
    <n v="0.70204085329778798"/>
    <s v="Escape Artists"/>
    <n v="126"/>
  </r>
  <r>
    <s v="Berlin Syndrome"/>
    <x v="0"/>
    <x v="0"/>
    <n v="245.1"/>
    <x v="37"/>
    <s v="May 26, 2017 (United States)"/>
    <x v="21"/>
    <n v="23000"/>
    <s v="Cate Shortland"/>
    <s v="Shaun Grant"/>
    <s v="Teresa Palmer"/>
    <s v="Australia"/>
    <m/>
    <n v="397783"/>
    <n v="48194.074789915969"/>
    <n v="1"/>
    <s v="Aquarius Films"/>
    <n v="116"/>
  </r>
  <r>
    <s v="Annabelle: Creation"/>
    <x v="0"/>
    <x v="4"/>
    <n v="245.1"/>
    <x v="37"/>
    <s v="August 11, 2017 (United States)"/>
    <x v="16"/>
    <n v="120000"/>
    <s v="David F. Sandberg"/>
    <s v="Gary Dauberman"/>
    <s v="Anthony LaPaglia"/>
    <s v="United States"/>
    <n v="15000000"/>
    <n v="306515884"/>
    <n v="37136452.381809197"/>
    <n v="0.95106289499828989"/>
    <s v="New Line Cinema"/>
    <n v="109"/>
  </r>
  <r>
    <s v="American Made"/>
    <x v="0"/>
    <x v="2"/>
    <n v="245.1"/>
    <x v="37"/>
    <s v="September 29, 2017 (United States)"/>
    <x v="13"/>
    <n v="165000"/>
    <s v="Doug Liman"/>
    <s v="Gary Spinelli"/>
    <s v="Tom Cruise"/>
    <s v="United States"/>
    <n v="50000000"/>
    <n v="134866593"/>
    <n v="16339991.074789915"/>
    <n v="0.62926326759066276"/>
    <s v="Cross Creek Pictures"/>
    <n v="115"/>
  </r>
  <r>
    <s v="War for the Planet of the Apes"/>
    <x v="8"/>
    <x v="2"/>
    <n v="245.1"/>
    <x v="37"/>
    <s v="July 14, 2017 (United States)"/>
    <x v="34"/>
    <n v="235000"/>
    <s v="Matt Reeves"/>
    <s v="Mark Bomback"/>
    <s v="Andy Serkis"/>
    <s v="United States"/>
    <n v="150000000"/>
    <n v="490719763"/>
    <n v="59453986.115323775"/>
    <n v="0.69432655598996118"/>
    <s v="Twentieth Century Fox"/>
    <n v="140"/>
  </r>
  <r>
    <s v="Geostorm"/>
    <x v="8"/>
    <x v="2"/>
    <n v="245.1"/>
    <x v="37"/>
    <s v="October 20, 2017 (United States)"/>
    <x v="11"/>
    <n v="99000"/>
    <s v="Dean Devlin"/>
    <s v="Dean Devlin"/>
    <s v="Gerard Butler"/>
    <s v="United States"/>
    <n v="120000000"/>
    <n v="221600160"/>
    <n v="26848343.655956499"/>
    <n v="0.45848414549881189"/>
    <s v="Warner Bros."/>
    <n v="109"/>
  </r>
  <r>
    <s v="The Circle"/>
    <x v="8"/>
    <x v="0"/>
    <n v="245.1"/>
    <x v="37"/>
    <s v="April 28, 2017 (United States)"/>
    <x v="11"/>
    <n v="87000"/>
    <s v="James Ponsoldt"/>
    <s v="James Ponsoldt"/>
    <s v="Emma Watson"/>
    <s v="United Arab Emirates"/>
    <n v="18000000"/>
    <n v="40656399"/>
    <n v="4925795.0543252593"/>
    <n v="0.55726526591791858"/>
    <s v="1978 Films"/>
    <n v="110"/>
  </r>
  <r>
    <s v="Cars 3"/>
    <x v="2"/>
    <x v="10"/>
    <n v="245.1"/>
    <x v="37"/>
    <s v="June 16, 2017 (United States)"/>
    <x v="17"/>
    <n v="82000"/>
    <s v="Brian Fee"/>
    <s v="Brian Fee"/>
    <s v="Owen Wilson"/>
    <s v="United States"/>
    <n v="175000000"/>
    <n v="383930656"/>
    <n v="46515770.531685613"/>
    <n v="0.54418852137715201"/>
    <s v="Pixar Animation Studios"/>
    <n v="102"/>
  </r>
  <r>
    <s v="Rough Night"/>
    <x v="0"/>
    <x v="3"/>
    <n v="245.1"/>
    <x v="37"/>
    <s v="June 16, 2017 (United States)"/>
    <x v="33"/>
    <n v="49000"/>
    <s v="Lucia Aniello"/>
    <s v="Lucia Aniello"/>
    <s v="Scarlett Johansson"/>
    <s v="United States"/>
    <n v="20000000"/>
    <n v="47347283"/>
    <n v="5736440.4662876911"/>
    <n v="0.5775892779317453"/>
    <s v="Paulilu Productions"/>
    <n v="101"/>
  </r>
  <r>
    <s v="xXx: Return of Xander Cage"/>
    <x v="8"/>
    <x v="2"/>
    <n v="245.1"/>
    <x v="37"/>
    <s v="January 20, 2017 (United States)"/>
    <x v="33"/>
    <n v="88000"/>
    <s v="D.J. Caruso"/>
    <s v="Rich Wilkes"/>
    <s v="Vin Diesel"/>
    <s v="China"/>
    <n v="85000000"/>
    <n v="346118277"/>
    <n v="41934547.549530402"/>
    <n v="0.75441920970847776"/>
    <s v="Paramount Pictures"/>
    <n v="107"/>
  </r>
  <r>
    <s v="The Mummy"/>
    <x v="8"/>
    <x v="2"/>
    <n v="245.1"/>
    <x v="37"/>
    <s v="June 9, 2017 (United States)"/>
    <x v="20"/>
    <n v="177000"/>
    <s v="Alex Kurtzman"/>
    <s v="David Koepp"/>
    <s v="Tom Cruise"/>
    <s v="United States"/>
    <n v="125000000"/>
    <n v="409231607"/>
    <n v="49581150.210430056"/>
    <n v="0.69454949749274864"/>
    <s v="Universal Pictures"/>
    <n v="110"/>
  </r>
  <r>
    <s v="CHIPS"/>
    <x v="0"/>
    <x v="2"/>
    <n v="245.1"/>
    <x v="37"/>
    <s v="March 24, 2017 (United States)"/>
    <x v="22"/>
    <n v="44000"/>
    <s v="Dax Shepard"/>
    <s v="Rick Rosner"/>
    <s v="Michael PeÃ±a"/>
    <s v="United States"/>
    <n v="25000000"/>
    <n v="26800152"/>
    <n v="3247017.9215027187"/>
    <n v="6.7169469785096747E-2"/>
    <s v="Primate Pictures"/>
    <n v="100"/>
  </r>
  <r>
    <s v="Ferdinand"/>
    <x v="1"/>
    <x v="10"/>
    <n v="245.1"/>
    <x v="37"/>
    <s v="December 15, 2017 (United States)"/>
    <x v="17"/>
    <n v="51000"/>
    <s v="Carlos Saldanha"/>
    <s v="Robert L. Baird"/>
    <s v="John Cena"/>
    <s v="United States"/>
    <n v="111000000"/>
    <n v="296069199"/>
    <n v="35870766.522441916"/>
    <n v="0.62508764716183796"/>
    <s v="Blue Sky Studios"/>
    <n v="108"/>
  </r>
  <r>
    <s v="Only the Brave"/>
    <x v="8"/>
    <x v="2"/>
    <n v="245.1"/>
    <x v="37"/>
    <s v="October 20, 2017 (United States)"/>
    <x v="37"/>
    <n v="62000"/>
    <s v="Joseph Kosinski"/>
    <s v="Sean Flynn"/>
    <s v="Josh Brolin"/>
    <s v="United States"/>
    <n v="38000000"/>
    <n v="26351322"/>
    <n v="3192639.1607513595"/>
    <n v="-0.44205288827634531"/>
    <s v="Columbia Pictures"/>
    <n v="134"/>
  </r>
  <r>
    <s v="The Beguiled"/>
    <x v="0"/>
    <x v="0"/>
    <n v="245.1"/>
    <x v="37"/>
    <s v="June 30, 2017 (United States)"/>
    <x v="21"/>
    <n v="54000"/>
    <s v="Sofia Coppola"/>
    <s v="Sofia Coppola"/>
    <s v="Nicole Kidman"/>
    <s v="United States"/>
    <n v="10500000"/>
    <n v="27869129"/>
    <n v="3376531.6450321306"/>
    <n v="0.62323903269456327"/>
    <s v="American Zoetrope"/>
    <n v="93"/>
  </r>
  <r>
    <s v="The Glass Castle"/>
    <x v="8"/>
    <x v="5"/>
    <n v="245.1"/>
    <x v="37"/>
    <s v="August 11, 2017 (United States)"/>
    <x v="12"/>
    <n v="31000"/>
    <s v="Destin Daniel Cretton"/>
    <s v="Destin Daniel Cretton"/>
    <s v="Brie Larson"/>
    <s v="United States"/>
    <n v="9000000"/>
    <n v="22088533"/>
    <n v="2676173.721354424"/>
    <n v="0.59254876727214068"/>
    <s v="Lionsgate"/>
    <n v="127"/>
  </r>
  <r>
    <s v="The Lego Batman Movie"/>
    <x v="1"/>
    <x v="10"/>
    <n v="245.1"/>
    <x v="37"/>
    <s v="February 10, 2017 (United States)"/>
    <x v="4"/>
    <n v="135000"/>
    <s v="Chris McKay"/>
    <s v="Seth Grahame-Smith"/>
    <s v="Will Arnett"/>
    <s v="United States"/>
    <n v="80000000"/>
    <n v="311950384"/>
    <n v="37794878.456945129"/>
    <n v="0.74354896129892245"/>
    <s v="Animal Logic"/>
    <n v="104"/>
  </r>
  <r>
    <s v="Papillon"/>
    <x v="0"/>
    <x v="1"/>
    <n v="245.1"/>
    <x v="37"/>
    <s v="August 24, 2018 (United States)"/>
    <x v="13"/>
    <n v="63000"/>
    <s v="Michael Noer"/>
    <s v="Aaron Guzikowski"/>
    <s v="Charlie Hunnam"/>
    <s v="United States"/>
    <m/>
    <n v="10060903"/>
    <n v="1218945.7861097381"/>
    <n v="1"/>
    <s v="Czech Anglo Productions"/>
    <n v="133"/>
  </r>
  <r>
    <s v="The Big Sick"/>
    <x v="0"/>
    <x v="3"/>
    <n v="245.1"/>
    <x v="37"/>
    <s v="July 14, 2017 (United States)"/>
    <x v="24"/>
    <n v="126000"/>
    <s v="Michael Showalter"/>
    <s v="Emily V. Gordon"/>
    <s v="Kumail Nanjiani"/>
    <s v="United States"/>
    <n v="5000000"/>
    <n v="56411585"/>
    <n v="6834641.3660405343"/>
    <n v="0.91136572390227999"/>
    <s v="Apatow Productions"/>
    <n v="120"/>
  </r>
  <r>
    <s v="The Endless"/>
    <x v="4"/>
    <x v="0"/>
    <n v="245.1"/>
    <x v="37"/>
    <s v="April 6, 2018 (United States)"/>
    <x v="16"/>
    <n v="37000"/>
    <s v="Justin Benson"/>
    <s v="Justin Benson"/>
    <s v="Aaron Moorhead"/>
    <s v="United States"/>
    <m/>
    <n v="956425"/>
    <n v="115877.29485912011"/>
    <n v="1"/>
    <s v="Snowfort Pictures"/>
    <n v="111"/>
  </r>
  <r>
    <s v="Thoroughbreds"/>
    <x v="0"/>
    <x v="3"/>
    <n v="245.1"/>
    <x v="37"/>
    <s v="March 9, 2018 (United States)"/>
    <x v="17"/>
    <n v="38000"/>
    <s v="Cory Finley"/>
    <s v="Cory Finley"/>
    <s v="Olivia Cooke"/>
    <s v="United States"/>
    <n v="6000000"/>
    <n v="3187255"/>
    <n v="386157.29139891249"/>
    <n v="-0.88249763511234591"/>
    <s v="B Story"/>
    <n v="92"/>
  </r>
  <r>
    <s v="The Foreigner"/>
    <x v="0"/>
    <x v="2"/>
    <n v="245.1"/>
    <x v="37"/>
    <s v="October 13, 2017 (United States)"/>
    <x v="9"/>
    <n v="106000"/>
    <s v="Martin Campbell"/>
    <s v="David Marconi"/>
    <s v="Katie Leung"/>
    <s v="United Kingdom"/>
    <n v="35000000"/>
    <n v="145418070"/>
    <n v="17618373.186851211"/>
    <n v="0.75931464363404078"/>
    <s v="STX Entertainment"/>
    <n v="113"/>
  </r>
  <r>
    <s v="Revenge"/>
    <x v="0"/>
    <x v="2"/>
    <n v="245.1"/>
    <x v="37"/>
    <s v="May 11, 2018 (United States)"/>
    <x v="5"/>
    <n v="39000"/>
    <s v="Coralie Fargeat"/>
    <s v="Coralie Fargeat"/>
    <s v="Matilda Anna Ingrid Lutz"/>
    <s v="France"/>
    <m/>
    <n v="913331"/>
    <n v="110656.16811665843"/>
    <n v="1"/>
    <s v="M.E.S. Productions"/>
    <n v="108"/>
  </r>
  <r>
    <s v="Jigsaw"/>
    <x v="0"/>
    <x v="6"/>
    <n v="245.1"/>
    <x v="37"/>
    <s v="October 27, 2017 (United States)"/>
    <x v="1"/>
    <n v="73000"/>
    <s v="Michael Spierig"/>
    <s v="Josh Stolberg"/>
    <s v="Matt Passmore"/>
    <s v="Canada"/>
    <n v="10000000"/>
    <n v="102952888"/>
    <n v="12473431.9568957"/>
    <n v="0.90286819345951719"/>
    <s v="Twisted Pictures"/>
    <n v="92"/>
  </r>
  <r>
    <s v="The Snowman"/>
    <x v="0"/>
    <x v="6"/>
    <n v="245.1"/>
    <x v="37"/>
    <s v="October 20, 2017 (United States)"/>
    <x v="27"/>
    <n v="60000"/>
    <s v="Tomas Alfredson"/>
    <s v="Jo NesbÃ¸"/>
    <s v="Michael Fassbender"/>
    <s v="United Kingdom"/>
    <n v="35000000"/>
    <n v="43155261"/>
    <n v="5228548.9229362337"/>
    <n v="0.18897489694246086"/>
    <s v="Universal Pictures"/>
    <n v="119"/>
  </r>
  <r>
    <s v="The Disaster Artist"/>
    <x v="0"/>
    <x v="5"/>
    <n v="245.1"/>
    <x v="37"/>
    <s v="December 8, 2017 (United States)"/>
    <x v="34"/>
    <n v="143000"/>
    <s v="James Franco"/>
    <s v="Scott Neustadter"/>
    <s v="James Franco"/>
    <s v="United States"/>
    <n v="10000000"/>
    <n v="29820616"/>
    <n v="3612967.3660899652"/>
    <n v="0.66466152141189838"/>
    <s v="Good Universe"/>
    <n v="104"/>
  </r>
  <r>
    <s v="47 Meters Down"/>
    <x v="8"/>
    <x v="1"/>
    <n v="245.1"/>
    <x v="37"/>
    <s v="June 16, 2017 (United States)"/>
    <x v="46"/>
    <n v="51000"/>
    <s v="Johannes Roberts"/>
    <s v="Johannes Roberts"/>
    <s v="Mandy Moore"/>
    <s v="United Kingdom"/>
    <n v="5300000"/>
    <n v="62198461"/>
    <n v="7535760.1537815128"/>
    <n v="0.91478888842603356"/>
    <s v="thefyzz"/>
    <n v="89"/>
  </r>
  <r>
    <s v="The Post"/>
    <x v="8"/>
    <x v="0"/>
    <n v="245.1"/>
    <x v="37"/>
    <s v="January 12, 2018 (United States)"/>
    <x v="13"/>
    <n v="141000"/>
    <s v="Steven Spielberg"/>
    <s v="Liz Hannah"/>
    <s v="Meryl Streep"/>
    <s v="United States"/>
    <n v="50000000"/>
    <n v="180419231"/>
    <n v="21858998.278843302"/>
    <n v="0.72286768033059623"/>
    <s v="Twentieth Century Fox"/>
    <n v="116"/>
  </r>
  <r>
    <s v="Everything, Everything"/>
    <x v="8"/>
    <x v="0"/>
    <n v="245.1"/>
    <x v="37"/>
    <s v="May 19, 2017 (United States)"/>
    <x v="5"/>
    <n v="35000"/>
    <s v="Stella Meghie"/>
    <s v="J. Mills Goodloe"/>
    <s v="Amandla Stenberg"/>
    <s v="United States"/>
    <n v="10000000"/>
    <n v="61621140"/>
    <n v="7465813.8477508649"/>
    <n v="0.83771802988390021"/>
    <s v="Alloy Entertainment"/>
    <n v="96"/>
  </r>
  <r>
    <s v="A Ghost Story"/>
    <x v="0"/>
    <x v="0"/>
    <n v="245.1"/>
    <x v="37"/>
    <s v="July 27, 2017 (Australia)"/>
    <x v="15"/>
    <n v="64000"/>
    <s v="David Lowery"/>
    <s v="David Lowery"/>
    <s v="Casey Affleck"/>
    <s v="United States"/>
    <n v="100000"/>
    <n v="1951683"/>
    <n v="236459.46777063768"/>
    <n v="0.94876217090582848"/>
    <s v="Sailor Bear"/>
    <n v="92"/>
  </r>
  <r>
    <s v="Sweet Virginia"/>
    <x v="0"/>
    <x v="2"/>
    <n v="245.1"/>
    <x v="37"/>
    <s v="November 30, 2017 (Australia)"/>
    <x v="19"/>
    <n v="9200"/>
    <s v="Jamie M. Dagg"/>
    <s v="Paul China"/>
    <s v="Jon Bernthal"/>
    <s v="Canada"/>
    <m/>
    <n v="14725"/>
    <n v="1784.0323776569451"/>
    <n v="1"/>
    <s v="Automatik Entertainment"/>
    <n v="93"/>
  </r>
  <r>
    <s v="Power Rangers"/>
    <x v="8"/>
    <x v="2"/>
    <n v="245.1"/>
    <x v="37"/>
    <s v="March 24, 2017 (United States)"/>
    <x v="23"/>
    <n v="104000"/>
    <s v="Dean Israelite"/>
    <s v="John Gatins"/>
    <s v="Dacre Montgomery"/>
    <s v="United States"/>
    <n v="100000000"/>
    <n v="142337240"/>
    <n v="17245109.997034106"/>
    <n v="0.29744317088064937"/>
    <s v="Lionsgate"/>
    <n v="124"/>
  </r>
  <r>
    <s v="Lucky"/>
    <x v="4"/>
    <x v="3"/>
    <n v="245.1"/>
    <x v="37"/>
    <s v="September 29, 2017 (United States)"/>
    <x v="34"/>
    <n v="21000"/>
    <s v="John Carroll Lynch"/>
    <s v="Logan Sparks"/>
    <s v="Harry Dean Stanton"/>
    <s v="United States"/>
    <m/>
    <n v="2728446"/>
    <n v="330569.50795847754"/>
    <n v="1"/>
    <s v="Superlative Films"/>
    <n v="88"/>
  </r>
  <r>
    <s v="All the Money in the World"/>
    <x v="0"/>
    <x v="5"/>
    <n v="245.1"/>
    <x v="37"/>
    <s v="December 25, 2017 (United States)"/>
    <x v="8"/>
    <n v="79000"/>
    <s v="Ridley Scott"/>
    <s v="David Scarpa"/>
    <s v="Michelle Williams"/>
    <s v="United States"/>
    <n v="50000000"/>
    <n v="56996304"/>
    <n v="6905483.9893227881"/>
    <n v="0.12275013481575928"/>
    <s v="Imperative Entertainment"/>
    <n v="132"/>
  </r>
  <r>
    <s v="Suburbicon"/>
    <x v="0"/>
    <x v="3"/>
    <n v="245.1"/>
    <x v="37"/>
    <s v="October 27, 2017 (United States)"/>
    <x v="46"/>
    <n v="42000"/>
    <s v="George Clooney"/>
    <s v="Joel Coen"/>
    <s v="Matt Damon"/>
    <s v="United Kingdom"/>
    <n v="25000000"/>
    <n v="12751667"/>
    <n v="1544949.8673751855"/>
    <n v="-0.96052798430197406"/>
    <s v="Black Bear Pictures"/>
    <n v="105"/>
  </r>
  <r>
    <s v="The Wife"/>
    <x v="0"/>
    <x v="0"/>
    <n v="245.1"/>
    <x v="37"/>
    <s v="September 28, 2018 (United Kingdom)"/>
    <x v="13"/>
    <n v="37000"/>
    <s v="BjÃ¶rn Runge"/>
    <s v="Jane Anderson"/>
    <s v="Glenn Close"/>
    <s v="United Kingdom"/>
    <m/>
    <n v="19978189"/>
    <n v="2420491.4107266436"/>
    <n v="1"/>
    <s v="Silver Reel"/>
    <n v="99"/>
  </r>
  <r>
    <s v="It Comes at Night"/>
    <x v="0"/>
    <x v="4"/>
    <n v="245.1"/>
    <x v="37"/>
    <s v="June 9, 2017 (United States)"/>
    <x v="19"/>
    <n v="87000"/>
    <s v="Trey Edward Shults"/>
    <s v="Trey Edward Shults"/>
    <s v="Joel Edgerton"/>
    <s v="United States"/>
    <n v="5000000"/>
    <n v="19735344"/>
    <n v="2391069.112407316"/>
    <n v="0.74664743619366347"/>
    <s v="Animal Kingdom"/>
    <n v="91"/>
  </r>
  <r>
    <s v="Despicable Me 3"/>
    <x v="1"/>
    <x v="10"/>
    <n v="245.1"/>
    <x v="37"/>
    <s v="June 30, 2017 (United States)"/>
    <x v="21"/>
    <n v="119000"/>
    <s v="Kyle Balda"/>
    <s v="Cinco Paul"/>
    <s v="Steve Carell"/>
    <s v="United States"/>
    <n v="80000000"/>
    <n v="1034800131"/>
    <n v="125372966.93430549"/>
    <n v="0.92269038473865439"/>
    <s v="Illumination Entertainment"/>
    <n v="89"/>
  </r>
  <r>
    <s v="Going in Style"/>
    <x v="8"/>
    <x v="3"/>
    <n v="245.1"/>
    <x v="37"/>
    <s v="April 7, 2017 (United States)"/>
    <x v="14"/>
    <n v="79000"/>
    <s v="Zach Braff"/>
    <s v="Theodore Melfi"/>
    <s v="Michael Caine"/>
    <s v="United States"/>
    <n v="25000000"/>
    <n v="84918541"/>
    <n v="10288450.024270885"/>
    <n v="0.70560021750726976"/>
    <s v="De Line Pictures"/>
    <n v="96"/>
  </r>
  <r>
    <s v="Downsizing"/>
    <x v="0"/>
    <x v="0"/>
    <n v="245.1"/>
    <x v="37"/>
    <s v="December 22, 2017 (United States)"/>
    <x v="46"/>
    <n v="102000"/>
    <s v="Alexander Payne"/>
    <s v="Alexander Payne"/>
    <s v="Matt Damon"/>
    <s v="United States"/>
    <n v="68000000"/>
    <n v="55003890"/>
    <n v="6664089.6880869996"/>
    <n v="-0.23627619791981985"/>
    <s v="Paramount Pictures"/>
    <n v="135"/>
  </r>
  <r>
    <s v="Before I Fall"/>
    <x v="8"/>
    <x v="0"/>
    <n v="245.1"/>
    <x v="37"/>
    <s v="March 3, 2017 (United States)"/>
    <x v="16"/>
    <n v="48000"/>
    <s v="Ry Russo-Young"/>
    <s v="Maria Maggenti"/>
    <s v="Zoey Deutch"/>
    <s v="United States"/>
    <n v="5000000"/>
    <n v="16373843"/>
    <n v="1983800.7510133465"/>
    <n v="0.69463491252481169"/>
    <s v="Awesomeness Films"/>
    <n v="98"/>
  </r>
  <r>
    <s v="Wonder Wheel"/>
    <x v="8"/>
    <x v="0"/>
    <n v="245.1"/>
    <x v="37"/>
    <s v="December 15, 2017 (United States)"/>
    <x v="19"/>
    <n v="27000"/>
    <s v="Woody Allen"/>
    <s v="Woody Allen"/>
    <s v="Justin Timberlake"/>
    <s v="United States"/>
    <n v="25000000"/>
    <n v="15889124"/>
    <n v="1925073.7975284231"/>
    <n v="-0.57340329145898794"/>
    <s v="Amazon Studios"/>
    <n v="101"/>
  </r>
  <r>
    <s v="The Emoji Movie"/>
    <x v="1"/>
    <x v="10"/>
    <n v="245.1"/>
    <x v="37"/>
    <s v="July 28, 2017 (United States)"/>
    <x v="64"/>
    <n v="58000"/>
    <s v="Tony Leondis"/>
    <s v="Tony Leondis"/>
    <s v="T.J. Miller"/>
    <s v="United States"/>
    <n v="50000000"/>
    <n v="217776646"/>
    <n v="26385099.325061791"/>
    <n v="0.77040697008438641"/>
    <s v="Columbia Pictures"/>
    <n v="86"/>
  </r>
  <r>
    <s v="Ingrid Goes West"/>
    <x v="0"/>
    <x v="3"/>
    <n v="245.1"/>
    <x v="37"/>
    <s v="August 25, 2017 (United States)"/>
    <x v="14"/>
    <n v="38000"/>
    <s v="Matt Spicer"/>
    <s v="David Branson Smith"/>
    <s v="Aubrey Plaza"/>
    <s v="United States"/>
    <m/>
    <n v="3146831"/>
    <n v="381259.65304003953"/>
    <n v="1"/>
    <s v="Star Thrower Entertainment"/>
    <n v="98"/>
  </r>
  <r>
    <s v="Unforgettable"/>
    <x v="0"/>
    <x v="0"/>
    <n v="245.1"/>
    <x v="37"/>
    <s v="April 21, 2017 (United States)"/>
    <x v="27"/>
    <n v="15000"/>
    <s v="Denise Di Novi"/>
    <s v="Christina Hodson"/>
    <s v="Rosario Dawson"/>
    <s v="United States"/>
    <n v="12000000"/>
    <n v="17768012"/>
    <n v="2152713.6634700941"/>
    <n v="0.32462900182642829"/>
    <s v="DiNovi Pictures"/>
    <n v="100"/>
  </r>
  <r>
    <s v="Paddington 2"/>
    <x v="1"/>
    <x v="10"/>
    <n v="245.1"/>
    <x v="37"/>
    <s v="January 12, 2018 (United States)"/>
    <x v="40"/>
    <n v="66000"/>
    <s v="Paul King"/>
    <s v="Paul King"/>
    <s v="Ben Whishaw"/>
    <s v="United Kingdom"/>
    <n v="40000000"/>
    <n v="227978645"/>
    <n v="27621139.836628769"/>
    <n v="0.82454496999050064"/>
    <s v="StudioCanal"/>
    <n v="103"/>
  </r>
  <r>
    <s v="Girls Trip"/>
    <x v="0"/>
    <x v="1"/>
    <n v="245.1"/>
    <x v="37"/>
    <s v="July 21, 2017 (United States)"/>
    <x v="19"/>
    <n v="35000"/>
    <s v="Malcolm D. Lee"/>
    <s v="Erica Rivinoja"/>
    <s v="Regina Hall"/>
    <s v="United States"/>
    <n v="19000000"/>
    <n v="140552359"/>
    <n v="17028859.708798815"/>
    <n v="0.86481906006287668"/>
    <s v="Perfect World Pictures"/>
    <n v="122"/>
  </r>
  <r>
    <s v="Loving Vincent"/>
    <x v="8"/>
    <x v="10"/>
    <n v="245.1"/>
    <x v="37"/>
    <s v="September 22, 2017 (United States)"/>
    <x v="40"/>
    <n v="53000"/>
    <s v="Dorota Kobiela"/>
    <s v="Dorota Kobiela"/>
    <s v="Douglas Booth"/>
    <s v="Poland"/>
    <m/>
    <n v="42187665"/>
    <n v="5111318.1866040537"/>
    <n v="1"/>
    <s v="BreakThru Productions"/>
    <n v="94"/>
  </r>
  <r>
    <s v="The Space Between Us"/>
    <x v="8"/>
    <x v="0"/>
    <n v="245.1"/>
    <x v="37"/>
    <s v="February 3, 2017 (United States)"/>
    <x v="5"/>
    <n v="50000"/>
    <s v="Peter Chelsom"/>
    <s v="Allan Loeb"/>
    <s v="Gary Oldman"/>
    <s v="United States"/>
    <n v="30000000"/>
    <n v="16080475"/>
    <n v="1948257.2528423134"/>
    <n v="-0.8656165318499609"/>
    <s v="Los Angeles Media Fund (LAMF)"/>
    <n v="120"/>
  </r>
  <r>
    <s v="Double Lover"/>
    <x v="4"/>
    <x v="0"/>
    <n v="245.1"/>
    <x v="37"/>
    <s v="May 26, 2017 (France)"/>
    <x v="19"/>
    <n v="11000"/>
    <s v="FranÃ§ois Ozon"/>
    <s v="FranÃ§ois Ozon"/>
    <s v="Marine Vacth"/>
    <s v="France"/>
    <m/>
    <n v="5012423"/>
    <n v="607288.61952545727"/>
    <n v="1"/>
    <s v="Mandarin Films"/>
    <n v="107"/>
  </r>
  <r>
    <s v="The Mountain Between Us"/>
    <x v="8"/>
    <x v="2"/>
    <n v="245.1"/>
    <x v="37"/>
    <s v="October 6, 2017 (United States)"/>
    <x v="5"/>
    <n v="70000"/>
    <s v="Hany Abu-Assad"/>
    <s v="Chris Weitz"/>
    <s v="Kate Winslet"/>
    <s v="United States"/>
    <n v="35000000"/>
    <n v="62832209"/>
    <n v="7612542.9688087003"/>
    <n v="0.44296085467884794"/>
    <s v="Chernin Entertainment"/>
    <n v="112"/>
  </r>
  <r>
    <s v="T2 Trainspotting"/>
    <x v="0"/>
    <x v="0"/>
    <n v="245.1"/>
    <x v="37"/>
    <s v="March 31, 2017 (United States)"/>
    <x v="13"/>
    <n v="117000"/>
    <s v="Danny Boyle"/>
    <s v="John Hodge"/>
    <s v="Ewan McGregor"/>
    <s v="United Kingdom"/>
    <n v="18000000"/>
    <n v="41681746"/>
    <n v="5050022.7111220956"/>
    <n v="0.56815628596748324"/>
    <s v="Artbees"/>
    <n v="117"/>
  </r>
  <r>
    <s v="The Square"/>
    <x v="0"/>
    <x v="3"/>
    <n v="245.1"/>
    <x v="37"/>
    <s v="August 25, 2017 (Sweden)"/>
    <x v="13"/>
    <n v="58000"/>
    <s v="Ruben Ã–stlund"/>
    <s v="Ruben Ã–stlund"/>
    <s v="Claes Bang"/>
    <s v="Sweden"/>
    <m/>
    <n v="9493791"/>
    <n v="1150236.3688087"/>
    <n v="1"/>
    <s v="Plattform Produktion"/>
    <n v="151"/>
  </r>
  <r>
    <s v="The Hero"/>
    <x v="0"/>
    <x v="0"/>
    <n v="245.1"/>
    <x v="37"/>
    <s v="June 9, 2017 (United States)"/>
    <x v="16"/>
    <n v="8600"/>
    <s v="Brett Haley"/>
    <s v="Brett Haley"/>
    <s v="Sam Elliott"/>
    <s v="United States"/>
    <n v="1200000"/>
    <n v="4101699"/>
    <n v="496948.30692041526"/>
    <n v="0.70743830788168516"/>
    <s v="Houston King Productions"/>
    <n v="96"/>
  </r>
  <r>
    <s v="Battle of the Sexes"/>
    <x v="8"/>
    <x v="5"/>
    <n v="245.1"/>
    <x v="37"/>
    <s v="September 29, 2017 (United States)"/>
    <x v="17"/>
    <n v="52000"/>
    <s v="Jonathan Dayton"/>
    <s v="Simon Beaufoy"/>
    <s v="Emma Stone"/>
    <s v="United Kingdom"/>
    <n v="25000000"/>
    <n v="18598607"/>
    <n v="2253345.811023233"/>
    <n v="-0.34418669097099586"/>
    <s v="Cloud Eight Films"/>
    <n v="121"/>
  </r>
  <r>
    <s v="God's Own Country"/>
    <x v="4"/>
    <x v="0"/>
    <n v="245.1"/>
    <x v="37"/>
    <s v="August 24, 2017 (New Zealand)"/>
    <x v="3"/>
    <n v="27000"/>
    <s v="Francis Lee"/>
    <s v="Francis Lee"/>
    <s v="Josh O'Connor"/>
    <s v="United Kingdom"/>
    <m/>
    <n v="2559939"/>
    <n v="310153.75625308946"/>
    <n v="1"/>
    <s v="British Film Institute (BFI)"/>
    <n v="104"/>
  </r>
  <r>
    <s v="The Book of Henry"/>
    <x v="8"/>
    <x v="6"/>
    <n v="245.1"/>
    <x v="37"/>
    <s v="June 23, 2017 (United States)"/>
    <x v="14"/>
    <n v="25000"/>
    <s v="Colin Trevorrow"/>
    <s v="Gregg Hurwitz"/>
    <s v="Naomi Watts"/>
    <s v="United States"/>
    <n v="10000000"/>
    <n v="4596705"/>
    <n v="556921.59935738996"/>
    <n v="-1.1754713430598658"/>
    <s v="Double Nickel Entertainment"/>
    <n v="105"/>
  </r>
  <r>
    <s v="Borg vs. McEnroe"/>
    <x v="0"/>
    <x v="5"/>
    <n v="245.1"/>
    <x v="37"/>
    <s v="April 13, 2018 (United States)"/>
    <x v="15"/>
    <n v="29000"/>
    <s v="Janus Metz"/>
    <s v="Ronnie Sandahl"/>
    <s v="Sverrir Gudnason"/>
    <s v="Sweden"/>
    <m/>
    <n v="3430165"/>
    <n v="415587.46490360849"/>
    <n v="1"/>
    <s v="SF Studios Production AB"/>
    <n v="107"/>
  </r>
  <r>
    <s v="Daddy's Home 2"/>
    <x v="8"/>
    <x v="3"/>
    <n v="245.1"/>
    <x v="37"/>
    <s v="November 10, 2017 (United States)"/>
    <x v="22"/>
    <n v="65000"/>
    <s v="Sean Anders"/>
    <s v="Sean Anders"/>
    <s v="Will Ferrell"/>
    <s v="United States"/>
    <n v="69000000"/>
    <n v="180613824"/>
    <n v="21882574.524172023"/>
    <n v="0.61796944180751079"/>
    <s v="Paramount Pictures"/>
    <n v="100"/>
  </r>
  <r>
    <s v="Mark Felt: The Man Who Brought Down the White House"/>
    <x v="8"/>
    <x v="5"/>
    <n v="245.1"/>
    <x v="37"/>
    <s v="September 29, 2017 (United States)"/>
    <x v="5"/>
    <n v="12000"/>
    <s v="Peter Landesman"/>
    <s v="Mark Felt"/>
    <s v="Liam Neeson"/>
    <s v="United States"/>
    <m/>
    <n v="4372130"/>
    <n v="529712.83391003462"/>
    <n v="1"/>
    <s v="Butler Pictures"/>
    <n v="103"/>
  </r>
  <r>
    <s v="A Dog's Purpose"/>
    <x v="1"/>
    <x v="1"/>
    <n v="245.1"/>
    <x v="37"/>
    <s v="January 27, 2017 (United States)"/>
    <x v="13"/>
    <n v="68000"/>
    <s v="Lasse HallstrÃ¶m"/>
    <s v="W. Bruce Cameron"/>
    <s v="Josh Gad"/>
    <s v="United States"/>
    <n v="22000000"/>
    <n v="205035819"/>
    <n v="24841462.796292637"/>
    <n v="0.89270167472542927"/>
    <s v="Dreamworks Pictures"/>
    <n v="100"/>
  </r>
  <r>
    <s v="Columbus"/>
    <x v="4"/>
    <x v="0"/>
    <n v="245.1"/>
    <x v="37"/>
    <s v="August 4, 2017 (United States)"/>
    <x v="13"/>
    <n v="15000"/>
    <s v="Kogonada"/>
    <s v="Kogonada"/>
    <s v="John Cho"/>
    <s v="United States"/>
    <m/>
    <n v="1093077"/>
    <n v="132433.59995056846"/>
    <n v="1"/>
    <s v="Depth of Field"/>
    <n v="100"/>
  </r>
  <r>
    <s v="The Little Hours"/>
    <x v="0"/>
    <x v="3"/>
    <n v="245.1"/>
    <x v="37"/>
    <s v="June 30, 2017 (United States)"/>
    <x v="1"/>
    <n v="21000"/>
    <s v="Jeff Baena"/>
    <s v="Giovanni Boccaccio"/>
    <s v="Alison Brie"/>
    <s v="United States"/>
    <m/>
    <n v="1647175"/>
    <n v="199566.28398418191"/>
    <n v="1"/>
    <s v="Destro Films"/>
    <n v="90"/>
  </r>
  <r>
    <s v="The Shack"/>
    <x v="8"/>
    <x v="0"/>
    <n v="245.1"/>
    <x v="37"/>
    <s v="March 3, 2017 (United States)"/>
    <x v="21"/>
    <n v="32000"/>
    <s v="Stuart Hazeldine"/>
    <s v="John Fusco"/>
    <s v="Sam Worthington"/>
    <s v="United States"/>
    <n v="20000000"/>
    <n v="96942115"/>
    <n v="11745186.547948591"/>
    <n v="0.79369131775183577"/>
    <s v="Summit Entertainment"/>
    <n v="132"/>
  </r>
  <r>
    <s v="Thelma"/>
    <x v="4"/>
    <x v="0"/>
    <n v="245.1"/>
    <x v="37"/>
    <s v="September 15, 2017 (Norway)"/>
    <x v="9"/>
    <n v="28000"/>
    <s v="Joachim Trier"/>
    <s v="Eskil Vogt"/>
    <s v="Eili Harboe"/>
    <s v="Norway"/>
    <m/>
    <n v="1463727"/>
    <n v="177340.3300543747"/>
    <n v="1"/>
    <s v="Motlys"/>
    <n v="116"/>
  </r>
  <r>
    <s v="Flatliners"/>
    <x v="8"/>
    <x v="0"/>
    <n v="245.1"/>
    <x v="37"/>
    <s v="September 29, 2017 (United States)"/>
    <x v="33"/>
    <n v="44000"/>
    <s v="Niels Arden Oplev"/>
    <s v="Peter Filardi"/>
    <s v="Elliot Page"/>
    <s v="United States"/>
    <n v="19000000"/>
    <n v="45158254"/>
    <n v="5471224.9408798814"/>
    <n v="0.57925742656038026"/>
    <s v="Columbia Pictures"/>
    <n v="109"/>
  </r>
  <r>
    <s v="Rings"/>
    <x v="8"/>
    <x v="0"/>
    <n v="245.1"/>
    <x v="37"/>
    <s v="February 3, 2017 (United States)"/>
    <x v="54"/>
    <n v="39000"/>
    <s v="F. Javier GutiÃ©rrez"/>
    <s v="David Loucka"/>
    <s v="Matilda Anna Ingrid Lutz"/>
    <s v="United States"/>
    <n v="25000000"/>
    <n v="83080890"/>
    <n v="10065806.29708354"/>
    <n v="0.69908844260093983"/>
    <s v="Macari/Edelstein"/>
    <n v="102"/>
  </r>
  <r>
    <s v="I Do... Until I Don't"/>
    <x v="0"/>
    <x v="3"/>
    <n v="245.1"/>
    <x v="37"/>
    <s v="September 1, 2017 (United States)"/>
    <x v="52"/>
    <n v="2000"/>
    <s v="Lake Bell"/>
    <s v="Lake Bell"/>
    <s v="Lake Bell"/>
    <s v="United States"/>
    <m/>
    <n v="280668"/>
    <n v="34004.808106772121"/>
    <n v="1"/>
    <s v="Cold Iron Pictures"/>
    <n v="106"/>
  </r>
  <r>
    <s v="Professor Marston &amp; the Wonder Women"/>
    <x v="0"/>
    <x v="5"/>
    <n v="245.1"/>
    <x v="37"/>
    <s v="October 13, 2017 (United States)"/>
    <x v="12"/>
    <n v="24000"/>
    <s v="Angela Robinson"/>
    <s v="Angela Robinson"/>
    <s v="Luke Evans"/>
    <s v="United States"/>
    <m/>
    <n v="1899615"/>
    <n v="230151.08082056351"/>
    <n v="1"/>
    <s v="Strongman"/>
    <n v="108"/>
  </r>
  <r>
    <s v="The Rider"/>
    <x v="0"/>
    <x v="0"/>
    <n v="245.1"/>
    <x v="37"/>
    <s v="April 13, 2018 (United States)"/>
    <x v="24"/>
    <n v="17000"/>
    <s v="ChloÃ© Zhao"/>
    <s v="ChloÃ© Zhao"/>
    <s v="Brady Jandreau"/>
    <s v="United States"/>
    <m/>
    <n v="3436124"/>
    <n v="416309.43766683142"/>
    <n v="1"/>
    <s v="Caviar"/>
    <n v="104"/>
  </r>
  <r>
    <s v="First Reformed"/>
    <x v="0"/>
    <x v="0"/>
    <n v="245.1"/>
    <x v="37"/>
    <s v="May 18, 2018 (United States)"/>
    <x v="12"/>
    <n v="51000"/>
    <s v="Paul Schrader"/>
    <s v="Paul Schrader"/>
    <s v="Ethan Hawke"/>
    <s v="United States"/>
    <m/>
    <n v="3862498"/>
    <n v="467967.50360850221"/>
    <n v="1"/>
    <s v="Killer Films"/>
    <n v="113"/>
  </r>
  <r>
    <s v="The Lego Ninjago Movie"/>
    <x v="1"/>
    <x v="10"/>
    <n v="245.1"/>
    <x v="37"/>
    <s v="September 22, 2017 (United States)"/>
    <x v="22"/>
    <n v="24000"/>
    <s v="Charlie Bean"/>
    <s v="Bob Logan"/>
    <s v="Jackie Chan"/>
    <s v="United States"/>
    <n v="70000000"/>
    <n v="123081555"/>
    <n v="14912154.785219971"/>
    <n v="0.43127140374526468"/>
    <s v="Animal Logic"/>
    <n v="101"/>
  </r>
  <r>
    <s v="My Friend Dahmer"/>
    <x v="0"/>
    <x v="5"/>
    <n v="245.1"/>
    <x v="37"/>
    <s v="March 2, 2018 (France)"/>
    <x v="19"/>
    <n v="17000"/>
    <s v="Marc Meyers"/>
    <s v="Marc Meyers"/>
    <s v="Ross Lynch"/>
    <s v="United States"/>
    <m/>
    <n v="1436751"/>
    <n v="174072.00696984676"/>
    <n v="1"/>
    <s v="Ibid Filmworks"/>
    <n v="107"/>
  </r>
  <r>
    <s v="The House"/>
    <x v="0"/>
    <x v="3"/>
    <n v="245.1"/>
    <x v="37"/>
    <s v="June 30, 2017 (United States)"/>
    <x v="41"/>
    <n v="42000"/>
    <s v="Andrew Jay Cohen"/>
    <s v="Brendan O'Brien"/>
    <s v="Will Ferrell"/>
    <s v="United States"/>
    <n v="40000000"/>
    <n v="34184504"/>
    <n v="4141681.6264953041"/>
    <n v="-0.17012082433607931"/>
    <s v="Gary Sanchez Productions"/>
    <n v="88"/>
  </r>
  <r>
    <s v="Marrowbone"/>
    <x v="0"/>
    <x v="0"/>
    <n v="245.1"/>
    <x v="37"/>
    <s v="April 13, 2018 (United States)"/>
    <x v="17"/>
    <n v="28000"/>
    <s v="Sergio G. SÃ¡nchez"/>
    <s v="Sergio G. SÃ¡nchez"/>
    <s v="George MacKay"/>
    <s v="Spain"/>
    <m/>
    <n v="12294931"/>
    <n v="1489613.2417696491"/>
    <n v="1"/>
    <s v="Lionsgate"/>
    <n v="110"/>
  </r>
  <r>
    <s v="The Zookeeper's Wife"/>
    <x v="8"/>
    <x v="5"/>
    <n v="245.1"/>
    <x v="37"/>
    <s v="April 7, 2017 (United States)"/>
    <x v="9"/>
    <n v="41000"/>
    <s v="Niki Caro"/>
    <s v="Angela Workman"/>
    <s v="Jessica Chastain"/>
    <s v="Czech Republic"/>
    <n v="20000000"/>
    <n v="26152835"/>
    <n v="3168591.1312407316"/>
    <n v="0.23526455162509149"/>
    <s v="Scion Films"/>
    <n v="127"/>
  </r>
  <r>
    <s v="Flower"/>
    <x v="0"/>
    <x v="3"/>
    <n v="245.1"/>
    <x v="37"/>
    <s v="March 16, 2018 (United States)"/>
    <x v="22"/>
    <n v="7800"/>
    <s v="Max Winkler"/>
    <s v="Alex McAulay"/>
    <s v="Zoey Deutch"/>
    <s v="United States"/>
    <m/>
    <n v="380553"/>
    <n v="46106.544883835886"/>
    <n v="1"/>
    <s v="Diablo Entertainment (II)"/>
    <n v="90"/>
  </r>
  <r>
    <s v="Song to Song"/>
    <x v="0"/>
    <x v="0"/>
    <n v="245.1"/>
    <x v="37"/>
    <s v="March 17, 2017 (United States)"/>
    <x v="46"/>
    <n v="20000"/>
    <s v="Terrence Malick"/>
    <s v="Terrence Malick"/>
    <s v="Ryan Gosling"/>
    <s v="United States"/>
    <m/>
    <n v="1813453"/>
    <n v="219711.97740978745"/>
    <n v="1"/>
    <s v="Buckeye Pictures"/>
    <n v="129"/>
  </r>
  <r>
    <s v="Detroit"/>
    <x v="0"/>
    <x v="6"/>
    <n v="245.1"/>
    <x v="37"/>
    <s v="August 4, 2017 (United States)"/>
    <x v="4"/>
    <n v="50000"/>
    <s v="Kathryn Bigelow"/>
    <s v="Mark Boal"/>
    <s v="John Boyega"/>
    <s v="United States"/>
    <n v="34000000"/>
    <n v="23355100"/>
    <n v="2829626.7968363818"/>
    <n v="-0.45578481787703756"/>
    <s v="Annapurna Pictures"/>
    <n v="143"/>
  </r>
  <r>
    <s v="Last Flag Flying"/>
    <x v="0"/>
    <x v="3"/>
    <n v="245.1"/>
    <x v="37"/>
    <s v="November 3, 2017 (United States)"/>
    <x v="15"/>
    <n v="24000"/>
    <s v="Richard Linklater"/>
    <s v="Richard Linklater"/>
    <s v="Bryan Cranston"/>
    <s v="United States"/>
    <m/>
    <n v="1872950"/>
    <n v="226920.43746910529"/>
    <n v="1"/>
    <s v="Amazon Studios"/>
    <n v="125"/>
  </r>
  <r>
    <s v="Megan Leavey"/>
    <x v="8"/>
    <x v="5"/>
    <n v="245.1"/>
    <x v="37"/>
    <s v="June 9, 2017 (United States)"/>
    <x v="12"/>
    <n v="22000"/>
    <s v="Gabriela Cowperthwaite"/>
    <s v="Pamela Gray"/>
    <s v="Kate Mara"/>
    <s v="United States"/>
    <m/>
    <n v="14510490"/>
    <n v="1758043.0543746911"/>
    <n v="1"/>
    <s v="LD Entertainment"/>
    <n v="116"/>
  </r>
  <r>
    <s v="All Eyez on Me"/>
    <x v="0"/>
    <x v="5"/>
    <n v="245.1"/>
    <x v="37"/>
    <s v="June 16, 2017 (United States)"/>
    <x v="23"/>
    <n v="22000"/>
    <s v="Benny Boom"/>
    <s v="Jeremy Haft"/>
    <s v="Demetrius Shipp Jr."/>
    <s v="United States"/>
    <n v="40000000"/>
    <n v="55668698"/>
    <n v="6744635.6301532378"/>
    <n v="0.28146334588245625"/>
    <s v="Summit Entertainment"/>
    <n v="139"/>
  </r>
  <r>
    <s v="Sleepless"/>
    <x v="0"/>
    <x v="2"/>
    <n v="245.1"/>
    <x v="37"/>
    <s v="January 13, 2017 (United States)"/>
    <x v="41"/>
    <n v="31000"/>
    <s v="Baran bo Odar"/>
    <s v="Andrea Berloff"/>
    <s v="Jamie Foxx"/>
    <s v="United States"/>
    <n v="30000000"/>
    <n v="32917353"/>
    <n v="3988157.7955017299"/>
    <n v="8.8626597648966493E-2"/>
    <s v="Open Road Films (II)"/>
    <n v="95"/>
  </r>
  <r>
    <s v="The Captain"/>
    <x v="3"/>
    <x v="0"/>
    <n v="245.1"/>
    <x v="37"/>
    <s v="July 27, 2018 (United States)"/>
    <x v="34"/>
    <n v="15000"/>
    <s v="Robert Schwentke"/>
    <s v="Robert Schwentke"/>
    <s v="Max Hubacher"/>
    <s v="Germany"/>
    <m/>
    <n v="1196669"/>
    <n v="144984.46460701927"/>
    <n v="1"/>
    <s v="Filmgalerie 451"/>
    <n v="118"/>
  </r>
  <r>
    <s v="Tulip Fever"/>
    <x v="0"/>
    <x v="0"/>
    <n v="245.1"/>
    <x v="37"/>
    <s v="September 1, 2017 (United States)"/>
    <x v="19"/>
    <n v="19000"/>
    <s v="Justin Chadwick"/>
    <s v="Deborah Moggach"/>
    <s v="Alicia Vikander"/>
    <s v="United Kingdom"/>
    <n v="25000000"/>
    <n v="9204549"/>
    <n v="1115192.7631735047"/>
    <n v="-1.7160483365344679"/>
    <s v="Worldview Entertainment"/>
    <n v="105"/>
  </r>
  <r>
    <s v="Stronger"/>
    <x v="0"/>
    <x v="5"/>
    <n v="245.1"/>
    <x v="37"/>
    <s v="September 29, 2017 (United States)"/>
    <x v="15"/>
    <n v="42000"/>
    <s v="David Gordon Green"/>
    <s v="John Pollono"/>
    <s v="Jake Gyllenhaal"/>
    <s v="United States"/>
    <n v="30000000"/>
    <n v="8503658"/>
    <n v="1030275.1239742956"/>
    <n v="-2.5278935253510899"/>
    <s v="Lionsgate"/>
    <n v="119"/>
  </r>
  <r>
    <s v="Jeepers Creepers III"/>
    <x v="4"/>
    <x v="4"/>
    <n v="245.1"/>
    <x v="37"/>
    <s v="November 2, 2017 (Mexico)"/>
    <x v="49"/>
    <n v="18000"/>
    <s v="Victor Salva"/>
    <s v="Victor Salva"/>
    <s v="Stan Shaw"/>
    <s v="United States"/>
    <m/>
    <n v="4017852"/>
    <n v="486789.68126544735"/>
    <n v="1"/>
    <s v="Infinity Films"/>
    <n v="100"/>
  </r>
  <r>
    <s v="My Cousin Rachel"/>
    <x v="8"/>
    <x v="0"/>
    <n v="245.1"/>
    <x v="37"/>
    <s v="June 9, 2017 (United States)"/>
    <x v="22"/>
    <n v="18000"/>
    <s v="Roger Michell"/>
    <s v="Roger Michell"/>
    <s v="Rachel Weisz"/>
    <s v="United Kingdom"/>
    <m/>
    <n v="9200168"/>
    <n v="1114661.9756796837"/>
    <n v="1"/>
    <s v="Fox Searchlight Pictures"/>
    <n v="106"/>
  </r>
  <r>
    <s v="Baahubali 2: The Conclusion"/>
    <x v="4"/>
    <x v="2"/>
    <n v="245.1"/>
    <x v="37"/>
    <s v="April 28, 2017 (United States)"/>
    <x v="7"/>
    <n v="79000"/>
    <s v="S.S. Rajamouli"/>
    <s v="Vijayendra Prasad"/>
    <s v="Prabhas"/>
    <s v="India"/>
    <m/>
    <n v="254158390"/>
    <n v="30792991.294611964"/>
    <n v="1"/>
    <s v="Arka Mediaworks"/>
    <n v="167"/>
  </r>
  <r>
    <s v="Breathe"/>
    <x v="8"/>
    <x v="5"/>
    <n v="245.1"/>
    <x v="37"/>
    <s v="October 27, 2017 (United Kingdom)"/>
    <x v="13"/>
    <n v="20000"/>
    <s v="Andy Serkis"/>
    <s v="William Nicholson"/>
    <s v="Andrew Garfield"/>
    <s v="United Kingdom"/>
    <m/>
    <n v="5026154"/>
    <n v="608952.22214532876"/>
    <n v="1"/>
    <s v="BBC Films"/>
    <n v="118"/>
  </r>
  <r>
    <s v="The Only Living Boy in New York"/>
    <x v="0"/>
    <x v="0"/>
    <n v="245.1"/>
    <x v="37"/>
    <s v="July 27, 2017 (Greece)"/>
    <x v="21"/>
    <n v="13000"/>
    <s v="Marc Webb"/>
    <s v="Allan Loeb"/>
    <s v="Callum Turner"/>
    <s v="United States"/>
    <m/>
    <n v="2550321"/>
    <n v="308988.47113198222"/>
    <n v="1"/>
    <s v="Amazon Studios"/>
    <n v="89"/>
  </r>
  <r>
    <s v="A Taxi Driver"/>
    <x v="4"/>
    <x v="2"/>
    <n v="245.1"/>
    <x v="37"/>
    <s v="August 11, 2017 (United States)"/>
    <x v="6"/>
    <n v="19000"/>
    <s v="Hun Jang"/>
    <s v="Yu-na Eom"/>
    <s v="Kang-ho Song"/>
    <s v="South Korea"/>
    <m/>
    <n v="86252940"/>
    <n v="10450121.400889767"/>
    <n v="1"/>
    <s v="The Lamp"/>
    <n v="137"/>
  </r>
  <r>
    <s v="Brad's Status"/>
    <x v="0"/>
    <x v="3"/>
    <n v="245.1"/>
    <x v="37"/>
    <s v="September 15, 2017 (United States)"/>
    <x v="16"/>
    <n v="17000"/>
    <s v="Mike White"/>
    <s v="Mike White"/>
    <s v="Ben Stiller"/>
    <s v="United States"/>
    <m/>
    <n v="3816527"/>
    <n v="462397.80904597131"/>
    <n v="1"/>
    <s v="Amazon Studios"/>
    <n v="102"/>
  </r>
  <r>
    <s v="American Satan"/>
    <x v="0"/>
    <x v="0"/>
    <n v="245.1"/>
    <x v="37"/>
    <s v="October 13, 2017 (United States)"/>
    <x v="46"/>
    <n v="3500"/>
    <s v="Ash Avildsen"/>
    <s v="Ash Avildsen"/>
    <s v="Andy Biersack"/>
    <s v="United States"/>
    <m/>
    <n v="237708"/>
    <n v="28799.916361838852"/>
    <n v="1"/>
    <s v="Sumerian Films"/>
    <n v="111"/>
  </r>
  <r>
    <s v="Smurfs: The Lost Village"/>
    <x v="1"/>
    <x v="10"/>
    <n v="245.1"/>
    <x v="37"/>
    <s v="April 7, 2017 (United States)"/>
    <x v="22"/>
    <n v="19000"/>
    <s v="Kelly Asbury"/>
    <s v="Stacey Harman"/>
    <s v="Demi Lovato"/>
    <s v="United States"/>
    <n v="60000000"/>
    <n v="197183546"/>
    <n v="23890107.328027681"/>
    <n v="0.69571497613700484"/>
    <s v="Walt Disney Animation Studios"/>
    <n v="90"/>
  </r>
  <r>
    <s v="Gook"/>
    <x v="9"/>
    <x v="0"/>
    <n v="245.1"/>
    <x v="37"/>
    <s v="January 19, 2018 (Sweden)"/>
    <x v="9"/>
    <n v="2300"/>
    <s v="Justin Chon"/>
    <s v="Justin Chon"/>
    <s v="Simone Baker"/>
    <s v="United States"/>
    <m/>
    <n v="251541"/>
    <n v="30475.876964903608"/>
    <n v="1"/>
    <s v="Datari Turner Productions"/>
    <n v="94"/>
  </r>
  <r>
    <s v="Wonderstruck"/>
    <x v="1"/>
    <x v="1"/>
    <n v="245.1"/>
    <x v="37"/>
    <s v="October 20, 2017 (United States)"/>
    <x v="19"/>
    <n v="9800"/>
    <s v="Todd Haynes"/>
    <s v="Brian Selznick"/>
    <s v="Oakes Fegley"/>
    <s v="United States"/>
    <m/>
    <n v="3285916"/>
    <n v="398110.73237765697"/>
    <n v="1"/>
    <s v="Amazon Studios"/>
    <n v="116"/>
  </r>
  <r>
    <s v="In the Fade"/>
    <x v="0"/>
    <x v="6"/>
    <n v="245.1"/>
    <x v="37"/>
    <s v="December 27, 2017 (United States)"/>
    <x v="12"/>
    <n v="30000"/>
    <s v="Fatih Akin"/>
    <s v="Fatih Akin"/>
    <s v="Numan Acar"/>
    <s v="Germany"/>
    <m/>
    <n v="5104991"/>
    <n v="618503.85274345032"/>
    <n v="1"/>
    <s v="Warner Bros."/>
    <n v="106"/>
  </r>
  <r>
    <s v="Snatched"/>
    <x v="0"/>
    <x v="2"/>
    <n v="245.1"/>
    <x v="37"/>
    <s v="May 12, 2017 (United States)"/>
    <x v="54"/>
    <n v="34000"/>
    <s v="Jonathan Levine"/>
    <s v="Katie Dippold"/>
    <s v="Amy Schumer"/>
    <s v="United States"/>
    <n v="42000000"/>
    <n v="60845711"/>
    <n v="7371865.4305981221"/>
    <n v="0.30972948939654926"/>
    <s v="Chernin Entertainment"/>
    <n v="90"/>
  </r>
  <r>
    <s v="Roman J. Israel, Esq."/>
    <x v="8"/>
    <x v="6"/>
    <n v="245.1"/>
    <x v="37"/>
    <s v="November 22, 2017 (United States)"/>
    <x v="16"/>
    <n v="35000"/>
    <s v="Dan Gilroy"/>
    <s v="Dan Gilroy"/>
    <s v="Denzel Washington"/>
    <s v="Canada"/>
    <n v="22000000"/>
    <n v="13025860"/>
    <n v="1578170.1858625803"/>
    <n v="-0.68894798500828347"/>
    <s v="BRON Studios"/>
    <n v="122"/>
  </r>
  <r>
    <s v="Victoria &amp; Abdul"/>
    <x v="8"/>
    <x v="5"/>
    <n v="245.1"/>
    <x v="37"/>
    <s v="October 6, 2017 (United States)"/>
    <x v="8"/>
    <n v="33000"/>
    <s v="Stephen Frears"/>
    <s v="Lee Hall"/>
    <s v="Judi Dench"/>
    <s v="United Kingdom"/>
    <n v="21000000"/>
    <n v="66558465"/>
    <n v="8064003.8415719233"/>
    <n v="0.68448791599986569"/>
    <s v="BBC Films"/>
    <n v="111"/>
  </r>
  <r>
    <s v="Fist Fight"/>
    <x v="0"/>
    <x v="3"/>
    <n v="245.1"/>
    <x v="37"/>
    <s v="February 17, 2017 (United States)"/>
    <x v="41"/>
    <n v="41000"/>
    <s v="Richie Keen"/>
    <s v="Van Robichaux"/>
    <s v="Ice Cube"/>
    <s v="United States"/>
    <n v="22000000"/>
    <n v="41087017"/>
    <n v="4977967.3092931295"/>
    <n v="0.46455105270845048"/>
    <s v="New Line Cinema"/>
    <n v="91"/>
  </r>
  <r>
    <s v="The Wall"/>
    <x v="0"/>
    <x v="2"/>
    <n v="245.1"/>
    <x v="37"/>
    <s v="May 18, 2017 (Greece)"/>
    <x v="19"/>
    <n v="25000"/>
    <s v="Doug Liman"/>
    <s v="Dwain Worrell"/>
    <s v="Aaron Taylor-Johnson"/>
    <s v="United States"/>
    <m/>
    <n v="4477141"/>
    <n v="542435.61992090952"/>
    <n v="1"/>
    <s v="Amazon Studios"/>
    <n v="88"/>
  </r>
  <r>
    <s v="How to Be a Latin Lover"/>
    <x v="8"/>
    <x v="3"/>
    <n v="245.1"/>
    <x v="37"/>
    <s v="April 28, 2017 (United States)"/>
    <x v="22"/>
    <n v="15000"/>
    <s v="Ken Marino"/>
    <s v="Jon Zack"/>
    <s v="Eugenio Derbez"/>
    <s v="Mexico"/>
    <n v="10000000"/>
    <n v="62547032"/>
    <n v="7577991.8651507664"/>
    <n v="0.84012031138423959"/>
    <s v="Pantelion Films"/>
    <n v="115"/>
  </r>
  <r>
    <s v="The Leisure Seeker"/>
    <x v="0"/>
    <x v="1"/>
    <n v="245.1"/>
    <x v="37"/>
    <s v="January 3, 2018 (France)"/>
    <x v="17"/>
    <n v="7800"/>
    <s v="Paolo VirzÃ¬"/>
    <s v="Michael Zadoorian"/>
    <s v="Helen Mirren"/>
    <s v="Italy"/>
    <m/>
    <n v="10472180"/>
    <n v="1268774.7493821059"/>
    <n v="1"/>
    <s v="Indiana Production"/>
    <n v="112"/>
  </r>
  <r>
    <s v="Same Kind of Different as Me"/>
    <x v="8"/>
    <x v="5"/>
    <n v="245.1"/>
    <x v="37"/>
    <s v="October 20, 2017 (United States)"/>
    <x v="14"/>
    <n v="6900"/>
    <s v="Michael Carney"/>
    <s v="Ron Hall"/>
    <s v="Greg Kinnear"/>
    <s v="United States"/>
    <n v="15000000"/>
    <n v="6423605"/>
    <n v="778262.77088482457"/>
    <n v="-1.335137356671215"/>
    <s v="Disruption Entertainment"/>
    <n v="119"/>
  </r>
  <r>
    <s v="My Little Pony: The Movie"/>
    <x v="1"/>
    <x v="10"/>
    <n v="245.1"/>
    <x v="37"/>
    <s v="October 6, 2017 (United States)"/>
    <x v="10"/>
    <n v="6200"/>
    <s v="Jayson Thiessen"/>
    <s v="Meghan McCarthy"/>
    <s v="Emily Blunt"/>
    <s v="United States"/>
    <n v="6500000"/>
    <n v="60330833"/>
    <n v="7309484.5122590214"/>
    <n v="0.89226072844046422"/>
    <s v="Lionsgate"/>
    <n v="99"/>
  </r>
  <r>
    <s v="Goodbye Christopher Robin"/>
    <x v="1"/>
    <x v="5"/>
    <n v="245.1"/>
    <x v="37"/>
    <s v="September 29, 2017 (United Kingdom)"/>
    <x v="12"/>
    <n v="26000"/>
    <s v="Simon Curtis"/>
    <s v="Frank Cottrell Boyce"/>
    <s v="Domhnall Gleeson"/>
    <s v="United Kingdom"/>
    <m/>
    <n v="7401949"/>
    <n v="896795.69940682151"/>
    <n v="1"/>
    <s v="DJ Films"/>
    <n v="107"/>
  </r>
  <r>
    <s v="Table 19"/>
    <x v="8"/>
    <x v="3"/>
    <n v="245.1"/>
    <x v="37"/>
    <s v="March 3, 2017 (United States)"/>
    <x v="1"/>
    <n v="27000"/>
    <s v="Jeffrey Blitz"/>
    <s v="Mark Duplass"/>
    <s v="Anna Kendrick"/>
    <s v="United States"/>
    <n v="5000000"/>
    <n v="5042014"/>
    <n v="610873.76737518539"/>
    <n v="8.3327813052482599E-3"/>
    <s v="3311 Productions"/>
    <n v="87"/>
  </r>
  <r>
    <s v="Father Figures"/>
    <x v="0"/>
    <x v="3"/>
    <n v="245.1"/>
    <x v="37"/>
    <s v="December 22, 2017 (United States)"/>
    <x v="30"/>
    <n v="19000"/>
    <s v="Lawrence Sher"/>
    <s v="Justin Malen"/>
    <s v="Owen Wilson"/>
    <s v="United States"/>
    <n v="25000000"/>
    <n v="25601244"/>
    <n v="3101762.1870489372"/>
    <n v="2.3484952528088087E-2"/>
    <s v="Alcon Entertainment"/>
    <n v="113"/>
  </r>
  <r>
    <s v="Kidnap"/>
    <x v="0"/>
    <x v="2"/>
    <n v="245.1"/>
    <x v="37"/>
    <s v="August 4, 2017 (United States)"/>
    <x v="23"/>
    <n v="35000"/>
    <s v="Luis Prieto"/>
    <s v="Knate Lee"/>
    <s v="Halle Berry"/>
    <s v="United States"/>
    <n v="21000000"/>
    <n v="34814102"/>
    <n v="4217961.6412259024"/>
    <n v="0.39679616036053433"/>
    <s v="Di Bonaventura Pictures"/>
    <n v="95"/>
  </r>
  <r>
    <s v="Diary of a Wimpy Kid: The Long Haul"/>
    <x v="1"/>
    <x v="10"/>
    <n v="245.1"/>
    <x v="37"/>
    <s v="May 19, 2017 (United States)"/>
    <x v="36"/>
    <n v="7700"/>
    <s v="David Bowers"/>
    <s v="Jeff Kinney"/>
    <s v="Jason Drucker"/>
    <s v="United States"/>
    <n v="22000000"/>
    <n v="40140972"/>
    <n v="4863347.6209589718"/>
    <n v="0.45193155761150977"/>
    <s v="Twentieth Century Fox"/>
    <n v="91"/>
  </r>
  <r>
    <s v="Ghost Stories"/>
    <x v="4"/>
    <x v="0"/>
    <n v="245.1"/>
    <x v="37"/>
    <s v="April 20, 2018 (United States)"/>
    <x v="5"/>
    <n v="32000"/>
    <s v="Jeremy Dyson"/>
    <s v="Jeremy Dyson"/>
    <s v="Samuel Bottomley"/>
    <s v="United Kingdom"/>
    <m/>
    <n v="4131358"/>
    <n v="500541.69342560554"/>
    <n v="1"/>
    <s v="Warp Films"/>
    <n v="98"/>
  </r>
  <r>
    <s v="Churchill"/>
    <x v="1"/>
    <x v="5"/>
    <n v="245.1"/>
    <x v="37"/>
    <s v="June 2, 2017 (United States)"/>
    <x v="10"/>
    <n v="12000"/>
    <s v="Jonathan Teplitzky"/>
    <s v="Alex von Tunzelmann"/>
    <s v="Brian Cox"/>
    <s v="United Kingdom"/>
    <n v="6400000"/>
    <n v="6724365"/>
    <n v="814701.85936727631"/>
    <n v="4.8237268500445768E-2"/>
    <s v="Salon Pictures"/>
    <n v="105"/>
  </r>
  <r>
    <s v="Beach Rats"/>
    <x v="0"/>
    <x v="0"/>
    <n v="245.1"/>
    <x v="37"/>
    <s v="November 22, 2017 (Sweden)"/>
    <x v="5"/>
    <n v="13000"/>
    <s v="Eliza Hittman"/>
    <s v="Eliza Hittman"/>
    <s v="Harris Dickinson"/>
    <s v="United States"/>
    <m/>
    <n v="486623"/>
    <n v="58957.63583786456"/>
    <n v="1"/>
    <s v="Cinereach"/>
    <n v="98"/>
  </r>
  <r>
    <s v="The Bookshop"/>
    <x v="1"/>
    <x v="0"/>
    <n v="245.1"/>
    <x v="37"/>
    <s v="August 24, 2018 (United States)"/>
    <x v="16"/>
    <n v="14000"/>
    <s v="Isabel Coixet"/>
    <s v="Isabel Coixet"/>
    <s v="Emily Mortimer"/>
    <s v="United Kingdom"/>
    <n v="5400000"/>
    <n v="12062146"/>
    <n v="1461409.7798319329"/>
    <n v="0.55231846804042994"/>
    <s v="Diagonal TV"/>
    <n v="113"/>
  </r>
  <r>
    <s v="Mary Shelley"/>
    <x v="8"/>
    <x v="5"/>
    <n v="245.1"/>
    <x v="37"/>
    <s v="July 5, 2018 (Australia)"/>
    <x v="16"/>
    <n v="14000"/>
    <s v="Haifaa Al-Mansour"/>
    <s v="Emma Jensen"/>
    <s v="Elle Fanning"/>
    <s v="United Kingdom"/>
    <m/>
    <n v="2096600"/>
    <n v="254017.1329708354"/>
    <n v="1"/>
    <s v="BFI Film Fund"/>
    <n v="120"/>
  </r>
  <r>
    <s v="A Bad Moms Christmas"/>
    <x v="0"/>
    <x v="3"/>
    <n v="245.1"/>
    <x v="37"/>
    <s v="November 1, 2017 (United States)"/>
    <x v="41"/>
    <n v="46000"/>
    <s v="Jon Lucas"/>
    <s v="Jon Lucas"/>
    <s v="Mila Kunis"/>
    <s v="United States"/>
    <n v="28000000"/>
    <n v="130560428"/>
    <n v="15818270.34246169"/>
    <n v="0.78553991872636941"/>
    <s v="Huayi Brothers Media"/>
    <n v="104"/>
  </r>
  <r>
    <s v="Loveless"/>
    <x v="0"/>
    <x v="0"/>
    <n v="245.1"/>
    <x v="37"/>
    <s v="June 1, 2017 (Russia)"/>
    <x v="37"/>
    <n v="31000"/>
    <s v="Andrey Zvyagintsev"/>
    <s v="Oleg Negin"/>
    <s v="Maryana Spivak"/>
    <s v="Russia"/>
    <m/>
    <n v="3925992"/>
    <n v="475660.22698961938"/>
    <n v="1"/>
    <s v="Non-Stop Productions"/>
    <n v="127"/>
  </r>
  <r>
    <s v="Captain Underpants: The First Epic Movie"/>
    <x v="1"/>
    <x v="10"/>
    <n v="245.1"/>
    <x v="37"/>
    <s v="June 2, 2017 (United States)"/>
    <x v="19"/>
    <n v="26000"/>
    <s v="David Soren"/>
    <s v="Nicholas Stoller"/>
    <s v="Kevin Hart"/>
    <s v="United States"/>
    <n v="38000000"/>
    <n v="125427681"/>
    <n v="15196403.664409293"/>
    <n v="0.69703657360929761"/>
    <s v="DreamWorks Animation"/>
    <n v="89"/>
  </r>
  <r>
    <s v="Beatriz at Dinner"/>
    <x v="0"/>
    <x v="3"/>
    <n v="245.1"/>
    <x v="37"/>
    <s v="June 9, 2017 (United States)"/>
    <x v="22"/>
    <n v="9300"/>
    <s v="Miguel Arteta"/>
    <s v="Mike White"/>
    <s v="Salma Hayek"/>
    <s v="United States"/>
    <m/>
    <n v="7425391"/>
    <n v="899635.85472071182"/>
    <n v="1"/>
    <s v="BRON Studios"/>
    <n v="82"/>
  </r>
  <r>
    <s v="Wish Upon"/>
    <x v="8"/>
    <x v="0"/>
    <n v="245.1"/>
    <x v="37"/>
    <s v="July 14, 2017 (United States)"/>
    <x v="18"/>
    <n v="19000"/>
    <s v="John R. Leonetti"/>
    <s v="Barbara Marshall"/>
    <s v="Joey King"/>
    <s v="United States"/>
    <n v="12000000"/>
    <n v="23468586"/>
    <n v="2843376.3858625805"/>
    <n v="0.4886781845314413"/>
    <s v="Broad Green Pictures"/>
    <n v="90"/>
  </r>
  <r>
    <s v="Super Dark Times"/>
    <x v="4"/>
    <x v="6"/>
    <n v="245.1"/>
    <x v="37"/>
    <s v="September 29, 2017 (United States)"/>
    <x v="14"/>
    <n v="21000"/>
    <s v="Kevin Phillips"/>
    <s v="Ben Collins"/>
    <s v="Owen Campbell"/>
    <s v="United States"/>
    <m/>
    <n v="33109"/>
    <n v="4011.3771131982203"/>
    <n v="1"/>
    <s v="Ways &amp; Means"/>
    <n v="103"/>
  </r>
  <r>
    <s v="Blade of the Immortal"/>
    <x v="0"/>
    <x v="2"/>
    <n v="245.1"/>
    <x v="37"/>
    <s v="November 3, 2017 (United States)"/>
    <x v="8"/>
    <n v="16000"/>
    <s v="Takashi Miike"/>
    <s v="Hiroaki Samura"/>
    <s v="Takuya Kimura"/>
    <s v="Japan"/>
    <m/>
    <n v="7162617"/>
    <n v="867799.02456747403"/>
    <n v="1"/>
    <s v="Warner Bros."/>
    <n v="140"/>
  </r>
  <r>
    <s v="Journey's End"/>
    <x v="0"/>
    <x v="0"/>
    <n v="245.1"/>
    <x v="37"/>
    <s v="February 2, 2018 (United Kingdom)"/>
    <x v="17"/>
    <n v="8500"/>
    <s v="Saul Dibb"/>
    <s v="Simon Reade"/>
    <s v="Paul Bettany"/>
    <s v="United Kingdom"/>
    <m/>
    <n v="970809"/>
    <n v="117620.01280276816"/>
    <n v="1"/>
    <s v="Fluidity Films"/>
    <n v="107"/>
  </r>
  <r>
    <s v="Godard Mon Amour"/>
    <x v="0"/>
    <x v="5"/>
    <n v="245.1"/>
    <x v="37"/>
    <s v="September 13, 2017 (France)"/>
    <x v="14"/>
    <n v="4900"/>
    <s v="Michel Hazanavicius"/>
    <s v="Michel Hazanavicius"/>
    <s v="Louis Garrel"/>
    <s v="France"/>
    <m/>
    <n v="1332204"/>
    <n v="161405.43766683145"/>
    <n v="1"/>
    <s v="Les Compagnons du CinÃ©ma"/>
    <n v="107"/>
  </r>
  <r>
    <s v="Marshall"/>
    <x v="8"/>
    <x v="5"/>
    <n v="245.1"/>
    <x v="37"/>
    <s v="October 13, 2017 (United States)"/>
    <x v="4"/>
    <n v="22000"/>
    <s v="Reginald Hudlin"/>
    <s v="Michael Koskoff"/>
    <s v="Chadwick Boseman"/>
    <s v="United States"/>
    <n v="12000000"/>
    <n v="10116816"/>
    <n v="1225720.0205635196"/>
    <n v="-0.18614394093952089"/>
    <s v="Chestnut Ridge Productions"/>
    <n v="118"/>
  </r>
  <r>
    <s v="BPM (Beats Per Minute)"/>
    <x v="4"/>
    <x v="0"/>
    <n v="245.1"/>
    <x v="37"/>
    <s v="October 20, 2017 (United States)"/>
    <x v="34"/>
    <n v="14000"/>
    <s v="Robin Campillo"/>
    <s v="Robin Campillo"/>
    <s v="Nahuel PÃ©rez Biscayart"/>
    <s v="France"/>
    <m/>
    <n v="7704369"/>
    <n v="933435.90800790908"/>
    <n v="1"/>
    <s v="Les Films de Pierre"/>
    <n v="143"/>
  </r>
  <r>
    <s v="Lean on Pete"/>
    <x v="0"/>
    <x v="1"/>
    <n v="245.1"/>
    <x v="37"/>
    <s v="April 6, 2018 (United States)"/>
    <x v="13"/>
    <n v="12000"/>
    <s v="Andrew Haigh"/>
    <s v="Andrew Haigh"/>
    <s v="Charlie Plummer"/>
    <s v="United Kingdom"/>
    <m/>
    <n v="2443584"/>
    <n v="296056.56866040535"/>
    <n v="1"/>
    <s v="Film4"/>
    <n v="121"/>
  </r>
  <r>
    <s v="Memoir of a Murderer"/>
    <x v="4"/>
    <x v="2"/>
    <n v="245.1"/>
    <x v="37"/>
    <s v="September 8, 2017 (United States)"/>
    <x v="13"/>
    <n v="7300"/>
    <s v="Shin-yeon Won"/>
    <s v="Jo-yun Hwang"/>
    <s v="Sol Kyung-gu"/>
    <s v="South Korea"/>
    <m/>
    <n v="19015346"/>
    <n v="2303836.5321799307"/>
    <n v="1"/>
    <s v="Green Fish Pictures"/>
    <n v="118"/>
  </r>
  <r>
    <s v="Take Me"/>
    <x v="11"/>
    <x v="3"/>
    <n v="245.1"/>
    <x v="37"/>
    <s v="May 5, 2017 (United States)"/>
    <x v="10"/>
    <n v="4900"/>
    <s v="Pat Healy"/>
    <s v="Mike Makowsky"/>
    <s v="Pat Healy"/>
    <s v="United States"/>
    <m/>
    <n v="2583"/>
    <n v="312.94775086505189"/>
    <n v="1"/>
    <s v="Duplass Brothers Productions"/>
    <n v="83"/>
  </r>
  <r>
    <s v="The Last Movie Star"/>
    <x v="0"/>
    <x v="0"/>
    <n v="245.1"/>
    <x v="37"/>
    <s v="March 30, 2018 (United States)"/>
    <x v="9"/>
    <n v="3700"/>
    <s v="Adam Rifkin"/>
    <s v="Adam Rifkin"/>
    <s v="Burt Reynolds"/>
    <s v="United States"/>
    <m/>
    <n v="14410"/>
    <n v="1745.8680177953534"/>
    <n v="1"/>
    <s v="Broken Twig Productions Inc."/>
    <n v="94"/>
  </r>
  <r>
    <s v="On Chesil Beach"/>
    <x v="0"/>
    <x v="0"/>
    <n v="245.1"/>
    <x v="37"/>
    <s v="May 18, 2018 (United States)"/>
    <x v="21"/>
    <n v="10000"/>
    <s v="Dominic Cooke"/>
    <s v="Ian McEwan"/>
    <s v="Billy Howle"/>
    <s v="United Kingdom"/>
    <m/>
    <n v="3338249"/>
    <n v="404451.22585269401"/>
    <n v="1"/>
    <s v="BBC Films"/>
    <n v="110"/>
  </r>
  <r>
    <s v="Breath"/>
    <x v="11"/>
    <x v="1"/>
    <n v="245.1"/>
    <x v="37"/>
    <s v="May 3, 2018 (Australia)"/>
    <x v="17"/>
    <n v="3000"/>
    <s v="Simon Baker"/>
    <s v="Gerard Lee"/>
    <s v="Samson Coulter"/>
    <s v="Australia"/>
    <m/>
    <n v="3322479"/>
    <n v="402540.58472565498"/>
    <n v="1"/>
    <s v="Gran Via Productions"/>
    <n v="115"/>
  </r>
  <r>
    <s v="The Villainess"/>
    <x v="4"/>
    <x v="2"/>
    <n v="245.1"/>
    <x v="37"/>
    <s v="June 8, 2017 (South Korea)"/>
    <x v="17"/>
    <n v="13000"/>
    <s v="Byung-gil Jung"/>
    <s v="Byeong-sik Jung"/>
    <s v="Kim Ok-bin"/>
    <s v="South Korea"/>
    <m/>
    <n v="8737458"/>
    <n v="1058601.5599604547"/>
    <n v="1"/>
    <s v="Apeitda"/>
    <n v="124"/>
  </r>
  <r>
    <s v="How to Talk to Girls at Parties"/>
    <x v="0"/>
    <x v="3"/>
    <n v="245.1"/>
    <x v="37"/>
    <s v="May 25, 2018 (United States)"/>
    <x v="46"/>
    <n v="10000"/>
    <s v="John Cameron Mitchell"/>
    <s v="Philippa Goslett"/>
    <s v="Elle Fanning"/>
    <s v="United Kingdom"/>
    <m/>
    <n v="385733"/>
    <n v="46734.136579337617"/>
    <n v="1"/>
    <s v="Cross City Sales"/>
    <n v="102"/>
  </r>
  <r>
    <s v="Amityville: The Awakening"/>
    <x v="8"/>
    <x v="4"/>
    <n v="245.1"/>
    <x v="37"/>
    <s v="October 12, 2017 (United States)"/>
    <x v="25"/>
    <n v="13000"/>
    <s v="Franck Khalfoun"/>
    <s v="Franck Khalfoun"/>
    <s v="Jennifer Jason Leigh"/>
    <s v="United States"/>
    <m/>
    <n v="8481997"/>
    <n v="1027650.7487394958"/>
    <n v="1"/>
    <s v="Dimension Films"/>
    <n v="87"/>
  </r>
  <r>
    <s v="The Resurrection of Gavin Stone"/>
    <x v="1"/>
    <x v="3"/>
    <n v="245.1"/>
    <x v="37"/>
    <s v="January 20, 2017 (United States)"/>
    <x v="21"/>
    <n v="2000"/>
    <s v="Dallas Jenkins"/>
    <s v="Andrea Gyertson Nasfell"/>
    <s v="Brett Dalton"/>
    <s v="United States"/>
    <n v="2000000"/>
    <n v="2308355"/>
    <n v="279672.66955017298"/>
    <n v="0.13358213966222698"/>
    <s v="Blumhouse Productions"/>
    <n v="91"/>
  </r>
  <r>
    <s v="The Bye Bye Man"/>
    <x v="8"/>
    <x v="0"/>
    <n v="245.1"/>
    <x v="37"/>
    <s v="January 13, 2017 (United States)"/>
    <x v="29"/>
    <n v="23000"/>
    <s v="Stacy Title"/>
    <s v="Jonathan Penner"/>
    <s v="Douglas Smith"/>
    <s v="United States"/>
    <n v="7400000"/>
    <n v="29874280"/>
    <n v="3619469.1191300051"/>
    <n v="0.7522952854428625"/>
    <s v="Huayi Brothers Media"/>
    <n v="96"/>
  </r>
  <r>
    <s v="Along With the Gods: The Two Worlds"/>
    <x v="4"/>
    <x v="2"/>
    <n v="245.1"/>
    <x v="37"/>
    <s v="December 20, 2017 (South Korea)"/>
    <x v="4"/>
    <n v="13000"/>
    <s v="Yong-hwa Kim"/>
    <s v="Ho-min Ju"/>
    <s v="Ha Jung-woo"/>
    <s v="South Korea"/>
    <m/>
    <n v="109383972"/>
    <n v="13252600.858724667"/>
    <n v="1"/>
    <s v="Dexter Studios"/>
    <n v="139"/>
  </r>
  <r>
    <s v="A Quiet Place"/>
    <x v="8"/>
    <x v="0"/>
    <n v="251.1"/>
    <x v="38"/>
    <s v="April 6, 2018 (United States)"/>
    <x v="24"/>
    <n v="456000"/>
    <s v="John Krasinski"/>
    <s v="Bryan Woods"/>
    <s v="Emily Blunt"/>
    <s v="United States"/>
    <n v="17000000"/>
    <n v="350320413"/>
    <n v="43482677.065892234"/>
    <n v="0.95147299623673376"/>
    <s v="Paramount Pictures"/>
    <n v="90"/>
  </r>
  <r>
    <s v="Avengers: Infinity War"/>
    <x v="8"/>
    <x v="2"/>
    <n v="251.1"/>
    <x v="38"/>
    <s v="April 27, 2018 (United States)"/>
    <x v="0"/>
    <n v="897000"/>
    <s v="Anthony Russo"/>
    <s v="Christopher Markus"/>
    <s v="Robert Downey Jr."/>
    <s v="United States"/>
    <n v="321000000"/>
    <n v="2048359754"/>
    <n v="254247718.3536332"/>
    <n v="0.84328924673844186"/>
    <s v="Marvel Studios"/>
    <n v="149"/>
  </r>
  <r>
    <s v="Deadpool 2"/>
    <x v="0"/>
    <x v="2"/>
    <n v="251.1"/>
    <x v="38"/>
    <s v="May 18, 2018 (United States)"/>
    <x v="3"/>
    <n v="505000"/>
    <s v="David Leitch"/>
    <s v="Rhett Reese"/>
    <s v="Ryan Reynolds"/>
    <s v="Canada"/>
    <n v="110000000"/>
    <n v="786470484"/>
    <n v="97618753.599802271"/>
    <n v="0.86013461123100454"/>
    <s v="Twentieth Century Fox"/>
    <n v="119"/>
  </r>
  <r>
    <s v="Bohemian Rhapsody"/>
    <x v="8"/>
    <x v="5"/>
    <n v="251.1"/>
    <x v="38"/>
    <s v="November 2, 2018 (United States)"/>
    <x v="6"/>
    <n v="476000"/>
    <s v="Bryan Singer"/>
    <s v="Anthony McCarten"/>
    <s v="Rami Malek"/>
    <s v="United Kingdom"/>
    <n v="52000000"/>
    <n v="911902649"/>
    <n v="113187718.81557092"/>
    <n v="0.94297636918039041"/>
    <s v="Twentieth Century Fox"/>
    <n v="134"/>
  </r>
  <r>
    <s v="Black Panther"/>
    <x v="8"/>
    <x v="2"/>
    <n v="251.1"/>
    <x v="38"/>
    <s v="February 16, 2018 (United States)"/>
    <x v="4"/>
    <n v="661000"/>
    <s v="Ryan Coogler"/>
    <s v="Ryan Coogler"/>
    <s v="Chadwick Boseman"/>
    <s v="United States"/>
    <n v="200000000"/>
    <n v="1347597973"/>
    <n v="167267350.97394958"/>
    <n v="0.85158778507601685"/>
    <s v="Marvel Studios"/>
    <n v="134"/>
  </r>
  <r>
    <s v="Hereditary"/>
    <x v="0"/>
    <x v="0"/>
    <n v="251.1"/>
    <x v="38"/>
    <s v="June 8, 2018 (United States)"/>
    <x v="4"/>
    <n v="259000"/>
    <s v="Ari Aster"/>
    <s v="Ari Aster"/>
    <s v="Toni Collette"/>
    <s v="United States"/>
    <n v="10000000"/>
    <n v="80239658"/>
    <n v="9959554.1887296084"/>
    <n v="0.87537334717952064"/>
    <s v="PalmStar Media"/>
    <n v="127"/>
  </r>
  <r>
    <s v="A Simple Favor"/>
    <x v="0"/>
    <x v="3"/>
    <n v="251.1"/>
    <x v="38"/>
    <s v="September 14, 2018 (United States)"/>
    <x v="8"/>
    <n v="136000"/>
    <s v="Paul Feig"/>
    <s v="Darcey Bell"/>
    <s v="Anna Kendrick"/>
    <s v="Canada"/>
    <n v="20000000"/>
    <n v="97644617"/>
    <n v="12119902.782352941"/>
    <n v="0.79517560092431927"/>
    <s v="BRON Studios"/>
    <n v="117"/>
  </r>
  <r>
    <s v="Aquaman"/>
    <x v="8"/>
    <x v="2"/>
    <n v="251.1"/>
    <x v="38"/>
    <s v="December 21, 2018 (United States)"/>
    <x v="15"/>
    <n v="404000"/>
    <s v="James Wan"/>
    <s v="David Leslie Johnson-McGoldrick"/>
    <s v="Jason Momoa"/>
    <s v="United States"/>
    <n v="160000000"/>
    <n v="1148485886"/>
    <n v="142553042.99288186"/>
    <n v="0.86068614168411295"/>
    <s v="Warner Bros."/>
    <n v="143"/>
  </r>
  <r>
    <s v="Ready Player One"/>
    <x v="8"/>
    <x v="2"/>
    <n v="251.1"/>
    <x v="38"/>
    <s v="March 29, 2018 (United States)"/>
    <x v="34"/>
    <n v="388000"/>
    <s v="Steven Spielberg"/>
    <s v="Zak Penn"/>
    <s v="Tye Sheridan"/>
    <s v="United States"/>
    <n v="175000000"/>
    <n v="582893671"/>
    <n v="72350272.263025209"/>
    <n v="0.69977371739210392"/>
    <s v="Warner Bros."/>
    <n v="140"/>
  </r>
  <r>
    <s v="Spider-Man: Into the Spider-Verse"/>
    <x v="1"/>
    <x v="10"/>
    <n v="251.1"/>
    <x v="38"/>
    <s v="December 14, 2018 (United States)"/>
    <x v="0"/>
    <n v="411000"/>
    <s v="Bob Persichetti"/>
    <s v="Phil Lord"/>
    <s v="Shameik Moore"/>
    <s v="United States"/>
    <n v="90000000"/>
    <n v="375540831"/>
    <n v="46613100.674295597"/>
    <n v="0.76034563336203509"/>
    <s v="Sony Pictures Entertainment (SPE)"/>
    <n v="117"/>
  </r>
  <r>
    <s v="Mission: Impossible - Fallout"/>
    <x v="8"/>
    <x v="2"/>
    <n v="251.1"/>
    <x v="38"/>
    <s v="July 27, 2018 (United States)"/>
    <x v="3"/>
    <n v="303000"/>
    <s v="Christopher McQuarrie"/>
    <s v="Bruce Geller"/>
    <s v="Tom Cruise"/>
    <s v="United States"/>
    <n v="178000000"/>
    <n v="791657398"/>
    <n v="98262566.800692037"/>
    <n v="0.77515526230198883"/>
    <s v="Paramount Pictures"/>
    <n v="147"/>
  </r>
  <r>
    <s v="Venom"/>
    <x v="8"/>
    <x v="2"/>
    <n v="251.1"/>
    <x v="38"/>
    <s v="October 5, 2018 (United States)"/>
    <x v="17"/>
    <n v="387000"/>
    <s v="Ruben Fleischer"/>
    <s v="Jeff Pinkner"/>
    <s v="Tom Hardy"/>
    <s v="China"/>
    <n v="100000000"/>
    <n v="856085151"/>
    <n v="106259506.38462679"/>
    <n v="0.8831891899033768"/>
    <s v="Avi Arad Productions"/>
    <n v="112"/>
  </r>
  <r>
    <s v="Green Book"/>
    <x v="8"/>
    <x v="5"/>
    <n v="251.1"/>
    <x v="38"/>
    <s v="November 16, 2018 (United States)"/>
    <x v="7"/>
    <n v="414000"/>
    <s v="Peter Farrelly"/>
    <s v="Nick Vallelonga"/>
    <s v="Viggo Mortensen"/>
    <s v="United States"/>
    <n v="23000000"/>
    <n v="321752656"/>
    <n v="39936773.070489369"/>
    <n v="0.92851651860179207"/>
    <s v="Participant"/>
    <n v="130"/>
  </r>
  <r>
    <s v="Crazy Rich Asians"/>
    <x v="8"/>
    <x v="3"/>
    <n v="251.1"/>
    <x v="38"/>
    <s v="August 15, 2018 (United States)"/>
    <x v="15"/>
    <n v="152000"/>
    <s v="Jon M. Chu"/>
    <s v="Peter Chiarelli"/>
    <s v="Constance Wu"/>
    <s v="United States"/>
    <n v="30000000"/>
    <n v="238539198"/>
    <n v="29608103.122985665"/>
    <n v="0.87423450631371702"/>
    <s v="Warner Bros."/>
    <n v="120"/>
  </r>
  <r>
    <s v="Ant-Man and the Wasp"/>
    <x v="8"/>
    <x v="2"/>
    <n v="251.1"/>
    <x v="38"/>
    <s v="July 6, 2018 (United States)"/>
    <x v="9"/>
    <n v="333000"/>
    <s v="Peyton Reed"/>
    <s v="Chris McKenna"/>
    <s v="Paul Rudd"/>
    <s v="United States"/>
    <n v="162000000"/>
    <n v="622674139"/>
    <n v="77287926.991052881"/>
    <n v="0.73983181594763481"/>
    <s v="Marvel Studios"/>
    <n v="118"/>
  </r>
  <r>
    <s v="BlacKkKlansman"/>
    <x v="0"/>
    <x v="5"/>
    <n v="251.1"/>
    <x v="38"/>
    <s v="August 10, 2018 (United States)"/>
    <x v="24"/>
    <n v="236000"/>
    <s v="Spike Lee"/>
    <s v="Charlie Wachtel"/>
    <s v="John David Washington"/>
    <s v="United States"/>
    <n v="15000000"/>
    <n v="93413709"/>
    <n v="11594751.522441918"/>
    <n v="0.83942399717797311"/>
    <s v="Focus Features"/>
    <n v="135"/>
  </r>
  <r>
    <s v="The Predator"/>
    <x v="0"/>
    <x v="2"/>
    <n v="251.1"/>
    <x v="38"/>
    <s v="September 14, 2018 (United States)"/>
    <x v="11"/>
    <n v="120000"/>
    <s v="Shane Black"/>
    <s v="Fred Dekker"/>
    <s v="Boyd Holbrook"/>
    <s v="United States"/>
    <n v="88000000"/>
    <n v="160542134"/>
    <n v="19926905.510331191"/>
    <n v="0.4518572924912036"/>
    <s v="Twentieth Century Fox"/>
    <n v="107"/>
  </r>
  <r>
    <s v="White Boy Rick"/>
    <x v="0"/>
    <x v="6"/>
    <n v="251.1"/>
    <x v="38"/>
    <s v="September 14, 2018 (United States)"/>
    <x v="16"/>
    <n v="33000"/>
    <s v="Yann Demange"/>
    <s v="Andy Weiss"/>
    <s v="Matthew McConaughey"/>
    <s v="United States"/>
    <n v="29000000"/>
    <n v="25957482"/>
    <n v="3221909.9012357881"/>
    <n v="-0.11721160010820772"/>
    <s v="LBI Productions"/>
    <n v="111"/>
  </r>
  <r>
    <s v="Solo: A Star Wars Story"/>
    <x v="8"/>
    <x v="2"/>
    <n v="251.1"/>
    <x v="38"/>
    <s v="May 25, 2018 (United States)"/>
    <x v="15"/>
    <n v="306000"/>
    <s v="Ron Howard"/>
    <s v="Jonathan Kasdan"/>
    <s v="Alden Ehrenreich"/>
    <s v="United States"/>
    <n v="275000000"/>
    <n v="392924807"/>
    <n v="48770844.803608499"/>
    <n v="0.3001205444379082"/>
    <s v="Lucasfilm"/>
    <n v="135"/>
  </r>
  <r>
    <s v="Midnight Sun"/>
    <x v="8"/>
    <x v="0"/>
    <n v="251.1"/>
    <x v="38"/>
    <s v="March 23, 2018 (United States)"/>
    <x v="14"/>
    <n v="26000"/>
    <s v="Scott Speer"/>
    <s v="Kenji Bando"/>
    <s v="Bella Thorne"/>
    <s v="United States"/>
    <n v="2800000"/>
    <n v="27365467"/>
    <n v="3396672.6464162134"/>
    <n v="0.89768126376209845"/>
    <s v="Boies / Schiller Film Group"/>
    <n v="91"/>
  </r>
  <r>
    <s v="Under the Silver Lake"/>
    <x v="0"/>
    <x v="6"/>
    <n v="251.1"/>
    <x v="38"/>
    <s v="April 19, 2019 (United States)"/>
    <x v="16"/>
    <n v="36000"/>
    <s v="David Robert Mitchell"/>
    <s v="David Robert Mitchell"/>
    <s v="Andrew Garfield"/>
    <s v="United States"/>
    <n v="8500000"/>
    <n v="2053469"/>
    <n v="254881.89120118634"/>
    <n v="-3.1393368977082194"/>
    <s v="Vendian Entertainment"/>
    <n v="139"/>
  </r>
  <r>
    <s v="Den of Thieves"/>
    <x v="0"/>
    <x v="2"/>
    <n v="251.1"/>
    <x v="38"/>
    <s v="January 19, 2018 (United States)"/>
    <x v="9"/>
    <n v="99000"/>
    <s v="Christian Gudegast"/>
    <s v="Christian Gudegast"/>
    <s v="Gerard Butler"/>
    <s v="United States"/>
    <n v="30000000"/>
    <n v="80509622"/>
    <n v="9993062.8196737505"/>
    <n v="0.62737373180065359"/>
    <s v="STX Films"/>
    <n v="140"/>
  </r>
  <r>
    <s v="Annihilation"/>
    <x v="0"/>
    <x v="1"/>
    <n v="251.1"/>
    <x v="38"/>
    <s v="February 23, 2018 (United States)"/>
    <x v="8"/>
    <n v="292000"/>
    <s v="Alex Garland"/>
    <s v="Alex Garland"/>
    <s v="Natalie Portman"/>
    <s v="United Kingdom"/>
    <n v="40000000"/>
    <n v="43070915"/>
    <n v="5346073.5326248147"/>
    <n v="7.1299042520921604E-2"/>
    <s v="Paramount Pictures"/>
    <n v="115"/>
  </r>
  <r>
    <s v="Red Sparrow"/>
    <x v="0"/>
    <x v="2"/>
    <n v="251.1"/>
    <x v="38"/>
    <s v="March 2, 2018 (United States)"/>
    <x v="14"/>
    <n v="173000"/>
    <s v="Francis Lawrence"/>
    <s v="Justin Haythe"/>
    <s v="Jennifer Lawrence"/>
    <s v="United States"/>
    <n v="69000000"/>
    <n v="151572634"/>
    <n v="18813587.937419672"/>
    <n v="0.54477270613374706"/>
    <s v="Chernin Entertainment"/>
    <n v="140"/>
  </r>
  <r>
    <s v="A Star Is Born"/>
    <x v="0"/>
    <x v="0"/>
    <n v="251.1"/>
    <x v="38"/>
    <s v="October 5, 2018 (United States)"/>
    <x v="37"/>
    <n v="350000"/>
    <s v="Bradley Cooper"/>
    <s v="Eric Roth"/>
    <s v="Lady Gaga"/>
    <s v="United States"/>
    <n v="36000000"/>
    <n v="436188866"/>
    <n v="54140891.869797327"/>
    <n v="0.91746694423878306"/>
    <s v="Warner Bros. Pictures"/>
    <n v="136"/>
  </r>
  <r>
    <s v="Mamma Mia! Here We Go Again"/>
    <x v="8"/>
    <x v="3"/>
    <n v="251.1"/>
    <x v="38"/>
    <s v="July 20, 2018 (United States)"/>
    <x v="14"/>
    <n v="85000"/>
    <s v="Ol Parker"/>
    <s v="Ol Parker"/>
    <s v="Lily James"/>
    <s v="United Kingdom"/>
    <n v="75000000"/>
    <n v="395618157"/>
    <n v="49105150.381957486"/>
    <n v="0.81042326123570718"/>
    <s v="Universal Pictures"/>
    <n v="114"/>
  </r>
  <r>
    <s v="Death Wish"/>
    <x v="0"/>
    <x v="2"/>
    <n v="251.1"/>
    <x v="38"/>
    <s v="March 2, 2018 (United States)"/>
    <x v="21"/>
    <n v="67000"/>
    <s v="Eli Roth"/>
    <s v="Joe Carnahan"/>
    <s v="Bruce Willis"/>
    <s v="United States"/>
    <n v="30000000"/>
    <n v="49562710"/>
    <n v="6151851.9431537315"/>
    <n v="0.39470622167351221"/>
    <s v="Cave 76"/>
    <n v="107"/>
  </r>
  <r>
    <s v="Instant Family"/>
    <x v="8"/>
    <x v="3"/>
    <n v="251.1"/>
    <x v="38"/>
    <s v="November 16, 2018 (United States)"/>
    <x v="4"/>
    <n v="97000"/>
    <s v="Sean Anders"/>
    <s v="Sean Anders"/>
    <s v="Mark Wahlberg"/>
    <s v="United States"/>
    <n v="48000000"/>
    <n v="120556201"/>
    <n v="14963747.934305485"/>
    <n v="0.60184544965878606"/>
    <s v="Closest to the Hole Productions"/>
    <n v="118"/>
  </r>
  <r>
    <s v="Jurassic World: Fallen Kingdom"/>
    <x v="8"/>
    <x v="2"/>
    <n v="251.1"/>
    <x v="38"/>
    <s v="June 22, 2018 (United States)"/>
    <x v="19"/>
    <n v="277000"/>
    <s v="J.A. Bayona"/>
    <s v="Derek Connolly"/>
    <s v="Chris Pratt"/>
    <s v="United States"/>
    <n v="170000000"/>
    <n v="1310466296"/>
    <n v="162658471.0457736"/>
    <n v="0.87027518333062115"/>
    <s v="Universal Pictures"/>
    <n v="128"/>
  </r>
  <r>
    <s v="Eighth Grade"/>
    <x v="0"/>
    <x v="3"/>
    <n v="251.1"/>
    <x v="38"/>
    <s v="August 3, 2018 (United States)"/>
    <x v="34"/>
    <n v="68000"/>
    <s v="Bo Burnham"/>
    <s v="Bo Burnham"/>
    <s v="Elsie Fisher"/>
    <s v="United States"/>
    <n v="2000000"/>
    <n v="14347433"/>
    <n v="1780840.5468610972"/>
    <n v="0.86060224152989595"/>
    <s v="A24"/>
    <n v="93"/>
  </r>
  <r>
    <s v="Ocean's Eight"/>
    <x v="8"/>
    <x v="2"/>
    <n v="251.1"/>
    <x v="38"/>
    <s v="June 8, 2018 (United States)"/>
    <x v="21"/>
    <n v="197000"/>
    <s v="Gary Ross"/>
    <s v="Gary Ross"/>
    <s v="Sandra Bullock"/>
    <s v="United States"/>
    <n v="70000000"/>
    <n v="297718711"/>
    <n v="36953617.564063273"/>
    <n v="0.76487873481354685"/>
    <s v="Warner Bros."/>
    <n v="110"/>
  </r>
  <r>
    <s v="Suspiria"/>
    <x v="0"/>
    <x v="7"/>
    <n v="251.1"/>
    <x v="38"/>
    <s v="November 2, 2018 (United States)"/>
    <x v="17"/>
    <n v="66000"/>
    <s v="Luca Guadagnino"/>
    <s v="Dario Argento"/>
    <s v="ChloÃ« Grace Moretz"/>
    <s v="Italy"/>
    <n v="20000000"/>
    <n v="7942093"/>
    <n v="985793.15486900636"/>
    <n v="-1.5182278777143505"/>
    <s v="Frenesy Film Company"/>
    <n v="152"/>
  </r>
  <r>
    <s v="The Favourite"/>
    <x v="0"/>
    <x v="5"/>
    <n v="251.1"/>
    <x v="38"/>
    <s v="December 21, 2018 (United States)"/>
    <x v="24"/>
    <n v="181000"/>
    <s v="Yorgos Lanthimos"/>
    <s v="Deborah Davis"/>
    <s v="Olivia Colman"/>
    <s v="Ireland"/>
    <n v="15000000"/>
    <n v="95918706"/>
    <n v="11905678.238556599"/>
    <n v="0.84361757340638022"/>
    <s v="Fox Searchlight Pictures"/>
    <n v="119"/>
  </r>
  <r>
    <s v="The Meg"/>
    <x v="8"/>
    <x v="2"/>
    <n v="251.1"/>
    <x v="38"/>
    <s v="August 10, 2018 (United States)"/>
    <x v="41"/>
    <n v="157000"/>
    <s v="Jon Turteltaub"/>
    <s v="Dean Georgaris"/>
    <s v="Jason Statham"/>
    <s v="United States"/>
    <n v="130000000"/>
    <n v="530259473"/>
    <n v="65817179.273504689"/>
    <n v="0.75483700599536485"/>
    <s v="Di Bonaventura Pictures"/>
    <n v="113"/>
  </r>
  <r>
    <s v="Mandy"/>
    <x v="4"/>
    <x v="4"/>
    <n v="251.1"/>
    <x v="38"/>
    <s v="September 14, 2018 (United States)"/>
    <x v="16"/>
    <n v="68000"/>
    <s v="Panos Cosmatos"/>
    <s v="Panos Cosmatos"/>
    <s v="Nicolas Cage"/>
    <s v="United Kingdom"/>
    <n v="6000000"/>
    <n v="1555203"/>
    <n v="193035.82466633711"/>
    <n v="-2.8580172491951212"/>
    <s v="SpectreVision"/>
    <n v="121"/>
  </r>
  <r>
    <s v="Sicario: Day of the Soldado"/>
    <x v="0"/>
    <x v="2"/>
    <n v="251.1"/>
    <x v="38"/>
    <s v="June 29, 2018 (United States)"/>
    <x v="12"/>
    <n v="132000"/>
    <s v="Stefano Sollima"/>
    <s v="Taylor Sheridan"/>
    <s v="Benicio Del Toro"/>
    <s v="United States"/>
    <n v="35000000"/>
    <n v="75837743"/>
    <n v="9413177.0970341079"/>
    <n v="0.53848837510894809"/>
    <s v="Columbia Pictures"/>
    <n v="122"/>
  </r>
  <r>
    <s v="Fifty Shades Freed"/>
    <x v="0"/>
    <x v="0"/>
    <n v="251.1"/>
    <x v="38"/>
    <s v="February 9, 2018 (United States)"/>
    <x v="54"/>
    <n v="59000"/>
    <s v="James Foley"/>
    <s v="Niall Leonard"/>
    <s v="Dakota Johnson"/>
    <s v="United States"/>
    <n v="55000000"/>
    <n v="371987838"/>
    <n v="46172093.980128519"/>
    <n v="0.85214570375281995"/>
    <s v="Perfect World Pictures"/>
    <n v="105"/>
  </r>
  <r>
    <s v="Halloween"/>
    <x v="0"/>
    <x v="6"/>
    <n v="251.1"/>
    <x v="38"/>
    <s v="October 19, 2018 (United States)"/>
    <x v="16"/>
    <n v="126000"/>
    <s v="David Gordon Green"/>
    <s v="John Carpenter"/>
    <s v="Jamie Lee Curtis"/>
    <s v="United States"/>
    <n v="10000000"/>
    <n v="255614941"/>
    <n v="31727588.573949579"/>
    <n v="0.96087865615022872"/>
    <s v="Blumhouse Productions"/>
    <n v="106"/>
  </r>
  <r>
    <s v="Incredibles 2"/>
    <x v="1"/>
    <x v="10"/>
    <n v="251.1"/>
    <x v="38"/>
    <s v="June 15, 2018 (United States)"/>
    <x v="37"/>
    <n v="263000"/>
    <s v="Brad Bird"/>
    <s v="Brad Bird"/>
    <s v="Craig T. Nelson"/>
    <s v="United States"/>
    <n v="200000000"/>
    <n v="1244639527"/>
    <n v="154487881.97217003"/>
    <n v="0.8393109043531124"/>
    <s v="Walt Disney Pictures"/>
    <n v="118"/>
  </r>
  <r>
    <s v="The First Purge"/>
    <x v="0"/>
    <x v="2"/>
    <n v="251.1"/>
    <x v="38"/>
    <s v="July 4, 2018 (United States)"/>
    <x v="33"/>
    <n v="58000"/>
    <s v="Gerard McMurray"/>
    <s v="James DeMonaco"/>
    <s v="Y'lan Noel"/>
    <s v="United States"/>
    <n v="13000000"/>
    <n v="137056262"/>
    <n v="17011778.244290657"/>
    <n v="0.90514844188585852"/>
    <s v="Blumhouse Productions"/>
    <n v="97"/>
  </r>
  <r>
    <s v="The House That Jack Built"/>
    <x v="0"/>
    <x v="6"/>
    <n v="251.1"/>
    <x v="38"/>
    <s v="October 17, 2018 (Belgium)"/>
    <x v="8"/>
    <n v="64000"/>
    <s v="Lars von Trier"/>
    <s v="Lars von Trier"/>
    <s v="Matt Dillon"/>
    <s v="Denmark"/>
    <m/>
    <n v="3081913"/>
    <n v="382535.0243697479"/>
    <n v="1"/>
    <s v="Zentropa Entertainments"/>
    <n v="152"/>
  </r>
  <r>
    <s v="Ophelia"/>
    <x v="8"/>
    <x v="0"/>
    <n v="251.1"/>
    <x v="38"/>
    <s v="June 28, 2019 (United States)"/>
    <x v="14"/>
    <n v="8500"/>
    <s v="Claire McCarthy"/>
    <s v="Semi Chellas"/>
    <s v="Daisy Ridley"/>
    <s v="United Kingdom"/>
    <n v="12000000"/>
    <n v="242115"/>
    <n v="30051.940929312899"/>
    <n v="-48.563224087726908"/>
    <s v="Covert Media"/>
    <n v="106"/>
  </r>
  <r>
    <s v="The Nun"/>
    <x v="0"/>
    <x v="4"/>
    <n v="251.1"/>
    <x v="38"/>
    <s v="September 7, 2018 (United States)"/>
    <x v="11"/>
    <n v="127000"/>
    <s v="Corin Hardy"/>
    <s v="Gary Dauberman"/>
    <s v="DemiÃ¡n Bichir"/>
    <s v="United States"/>
    <n v="22000000"/>
    <n v="365551694"/>
    <n v="45373223.115867518"/>
    <n v="0.93981699343458658"/>
    <s v="Atomic Monster"/>
    <n v="96"/>
  </r>
  <r>
    <s v="Charlie Says"/>
    <x v="0"/>
    <x v="5"/>
    <n v="251.1"/>
    <x v="38"/>
    <s v="May 17, 2019 (United States)"/>
    <x v="23"/>
    <n v="3500"/>
    <s v="Mary Harron"/>
    <s v="Guinevere Turner"/>
    <s v="Hannah Murray"/>
    <s v="United States"/>
    <m/>
    <n v="98240"/>
    <n v="12193.803262481462"/>
    <n v="1"/>
    <s v="Epic Level Entertainment"/>
    <n v="110"/>
  </r>
  <r>
    <s v="The Equalizer 2"/>
    <x v="0"/>
    <x v="2"/>
    <n v="251.1"/>
    <x v="38"/>
    <s v="July 20, 2018 (United States)"/>
    <x v="17"/>
    <n v="141000"/>
    <s v="Antoine Fuqua"/>
    <s v="Richard Wenk"/>
    <s v="Denzel Washington"/>
    <s v="United States"/>
    <n v="62000000"/>
    <n v="190400157"/>
    <n v="23632960.663717251"/>
    <n v="0.67437001640707683"/>
    <s v="Columbia Pictures"/>
    <n v="121"/>
  </r>
  <r>
    <s v="Climax"/>
    <x v="0"/>
    <x v="0"/>
    <n v="251.1"/>
    <x v="38"/>
    <s v="September 19, 2018 (France)"/>
    <x v="9"/>
    <n v="57000"/>
    <s v="Gaspar NoÃ©"/>
    <s v="Gaspar NoÃ©"/>
    <s v="Sofia Boutella"/>
    <s v="France"/>
    <m/>
    <n v="2027391"/>
    <n v="251645.0222936233"/>
    <n v="1"/>
    <s v="Rectangle Productions"/>
    <n v="97"/>
  </r>
  <r>
    <s v="The Commuter"/>
    <x v="8"/>
    <x v="2"/>
    <n v="251.1"/>
    <x v="38"/>
    <s v="January 12, 2018 (United States)"/>
    <x v="21"/>
    <n v="107000"/>
    <s v="Jaume Collet-Serra"/>
    <s v="Byron Willinger"/>
    <s v="Liam Neeson"/>
    <s v="United States"/>
    <n v="30000000"/>
    <n v="119942387"/>
    <n v="14887559.750716757"/>
    <n v="0.7498799152629837"/>
    <s v="StudioCanal"/>
    <n v="104"/>
  </r>
  <r>
    <s v="Game Night"/>
    <x v="0"/>
    <x v="2"/>
    <n v="251.1"/>
    <x v="38"/>
    <s v="February 23, 2018 (United States)"/>
    <x v="15"/>
    <n v="215000"/>
    <s v="John Francis Daley"/>
    <s v="Mark Perez"/>
    <s v="Jason Bateman"/>
    <s v="United States"/>
    <n v="37000000"/>
    <n v="117679066"/>
    <n v="14606630.485714285"/>
    <n v="0.68558553991242588"/>
    <s v="Access Entertainment"/>
    <n v="100"/>
  </r>
  <r>
    <s v="Red Joan"/>
    <x v="0"/>
    <x v="5"/>
    <n v="251.1"/>
    <x v="38"/>
    <s v="April 19, 2019 (United Kingdom)"/>
    <x v="5"/>
    <n v="11000"/>
    <s v="Trevor Nunn"/>
    <s v="Lindsay Shapero"/>
    <s v="Judi Dench"/>
    <s v="United Kingdom"/>
    <m/>
    <n v="10647493"/>
    <n v="1321594.4104300542"/>
    <n v="1"/>
    <s v="Trademark Films"/>
    <n v="101"/>
  </r>
  <r>
    <s v="Tag"/>
    <x v="0"/>
    <x v="2"/>
    <n v="251.1"/>
    <x v="38"/>
    <s v="June 15, 2018 (United States)"/>
    <x v="16"/>
    <n v="121000"/>
    <s v="Jeff Tomsic"/>
    <s v="Rob McKittrick"/>
    <s v="Jeremy Renner"/>
    <s v="United States"/>
    <n v="28000000"/>
    <n v="78130625"/>
    <n v="9697775.5499258526"/>
    <n v="0.64162580294218818"/>
    <s v="Broken Road Productions"/>
    <n v="100"/>
  </r>
  <r>
    <s v="The Hate U Give"/>
    <x v="8"/>
    <x v="6"/>
    <n v="251.1"/>
    <x v="38"/>
    <s v="October 19, 2018 (United States)"/>
    <x v="24"/>
    <n v="33000"/>
    <s v="George Tillman Jr."/>
    <s v="Audrey Wells"/>
    <s v="Amandla Stenberg"/>
    <s v="United States"/>
    <n v="23000000"/>
    <n v="34934009"/>
    <n v="4336099.6835887292"/>
    <n v="0.34161578764120659"/>
    <s v="Fox 2000 Pictures"/>
    <n v="133"/>
  </r>
  <r>
    <s v="Bad Times at the El Royale"/>
    <x v="0"/>
    <x v="6"/>
    <n v="251.1"/>
    <x v="38"/>
    <s v="October 12, 2018 (United States)"/>
    <x v="12"/>
    <n v="135000"/>
    <s v="Drew Goddard"/>
    <s v="Drew Goddard"/>
    <s v="Jeff Bridges"/>
    <s v="United States"/>
    <n v="32000000"/>
    <n v="31882724"/>
    <n v="3957366.2859120118"/>
    <n v="-3.6783557138969684E-3"/>
    <s v="Goddard Textiles"/>
    <n v="141"/>
  </r>
  <r>
    <s v="Isle of Dogs"/>
    <x v="8"/>
    <x v="10"/>
    <n v="251.1"/>
    <x v="38"/>
    <s v="April 13, 2018 (United States)"/>
    <x v="6"/>
    <n v="147000"/>
    <s v="Wes Anderson"/>
    <s v="Wes Anderson"/>
    <s v="Bryan Cranston"/>
    <s v="Germany"/>
    <m/>
    <n v="64337744"/>
    <n v="7985767.4337123083"/>
    <n v="1"/>
    <s v="Indian Paintbrush"/>
    <n v="101"/>
  </r>
  <r>
    <s v="Fantastic Beasts: The Crimes of Grindelwald"/>
    <x v="8"/>
    <x v="1"/>
    <n v="251.1"/>
    <x v="38"/>
    <s v="November 16, 2018 (United States)"/>
    <x v="16"/>
    <n v="234000"/>
    <s v="David Yates"/>
    <s v="J.K. Rowling"/>
    <s v="Eddie Redmayne"/>
    <s v="United Kingdom"/>
    <n v="200000000"/>
    <n v="654855901"/>
    <n v="81282410.648096874"/>
    <n v="0.6945892986615998"/>
    <s v="Heyday Films"/>
    <n v="134"/>
  </r>
  <r>
    <s v="Hunter Killer"/>
    <x v="0"/>
    <x v="2"/>
    <n v="251.1"/>
    <x v="38"/>
    <s v="October 26, 2018 (United States)"/>
    <x v="14"/>
    <n v="58000"/>
    <s v="Donovan Marsh"/>
    <s v="Arne Schmidt"/>
    <s v="Gerard Butler"/>
    <s v="United Kingdom"/>
    <n v="40000000"/>
    <n v="31676128"/>
    <n v="3931723.0552644585"/>
    <n v="-0.26278060247767654"/>
    <s v="Hunter Killer Productions"/>
    <n v="121"/>
  </r>
  <r>
    <s v="The Mule"/>
    <x v="0"/>
    <x v="6"/>
    <n v="251.1"/>
    <x v="38"/>
    <s v="December 14, 2018 (United States)"/>
    <x v="9"/>
    <n v="121000"/>
    <s v="Clint Eastwood"/>
    <s v="Nick Schenk"/>
    <s v="Clint Eastwood"/>
    <s v="United States"/>
    <n v="50000000"/>
    <n v="174804407"/>
    <n v="21697175.777409784"/>
    <n v="0.71396602146306298"/>
    <s v="Warner Bros."/>
    <n v="116"/>
  </r>
  <r>
    <s v="The Clovehitch Killer"/>
    <x v="9"/>
    <x v="6"/>
    <n v="251.1"/>
    <x v="38"/>
    <s v="November 16, 2018 (United States)"/>
    <x v="14"/>
    <n v="21000"/>
    <s v="Duncan Skiles"/>
    <s v="Christopher Ford"/>
    <s v="Dylan McDermott"/>
    <s v="United States"/>
    <m/>
    <n v="167994"/>
    <n v="20851.850420168066"/>
    <n v="1"/>
    <s v="End Cue"/>
    <n v="109"/>
  </r>
  <r>
    <s v="Robin Hood"/>
    <x v="8"/>
    <x v="2"/>
    <n v="251.1"/>
    <x v="38"/>
    <s v="November 21, 2018 (United States)"/>
    <x v="11"/>
    <n v="68000"/>
    <s v="Otto Bathurst"/>
    <s v="Ben Chandler"/>
    <s v="Taron Egerton"/>
    <s v="United States"/>
    <n v="100000000"/>
    <n v="86493046"/>
    <n v="10735740.904893722"/>
    <n v="-0.15616231159207875"/>
    <s v="Summit Entertainment"/>
    <n v="116"/>
  </r>
  <r>
    <s v="Beautiful Boy"/>
    <x v="0"/>
    <x v="5"/>
    <n v="251.1"/>
    <x v="38"/>
    <s v="October 25, 2018 (Israel)"/>
    <x v="4"/>
    <n v="59000"/>
    <s v="Felix van Groeningen"/>
    <s v="Luke Davies"/>
    <s v="Steve Carell"/>
    <s v="United States"/>
    <n v="25000000"/>
    <n v="16636604"/>
    <n v="2064978.3808205633"/>
    <n v="-0.5027105291440489"/>
    <s v="Amazon Studios"/>
    <n v="120"/>
  </r>
  <r>
    <s v="CapharnaÃ¼m"/>
    <x v="0"/>
    <x v="0"/>
    <n v="251.1"/>
    <x v="38"/>
    <s v="September 20, 2018 (Lebanon)"/>
    <x v="0"/>
    <n v="71000"/>
    <s v="Nadine Labaki"/>
    <s v="Nadine Labaki"/>
    <s v="Zain Al Rafeea"/>
    <s v="Lebanon"/>
    <n v="4000000"/>
    <n v="64417003"/>
    <n v="7995605.2660899647"/>
    <n v="0.93790459329503428"/>
    <s v="Mooz Films"/>
    <n v="126"/>
  </r>
  <r>
    <s v="Adrift"/>
    <x v="8"/>
    <x v="2"/>
    <n v="251.1"/>
    <x v="38"/>
    <s v="June 1, 2018 (United States)"/>
    <x v="14"/>
    <n v="50000"/>
    <s v="Baltasar KormÃ¡kur"/>
    <s v="Aaron Kandell"/>
    <s v="Shailene Woodley"/>
    <s v="Hong Kong"/>
    <n v="35000000"/>
    <n v="59945012"/>
    <n v="7440530.159762728"/>
    <n v="0.41613157071350659"/>
    <s v="Huayi Brothers"/>
    <n v="96"/>
  </r>
  <r>
    <s v="Love, Simon"/>
    <x v="8"/>
    <x v="3"/>
    <n v="251.1"/>
    <x v="38"/>
    <s v="March 16, 2018 (United States)"/>
    <x v="37"/>
    <n v="104000"/>
    <s v="Greg Berlanti"/>
    <s v="Becky Albertalli"/>
    <s v="Nick Robinson"/>
    <s v="United States"/>
    <n v="17000000"/>
    <n v="66316289"/>
    <n v="8231349.5639644088"/>
    <n v="0.74365272459681808"/>
    <s v="Fox 2000 Pictures"/>
    <n v="110"/>
  </r>
  <r>
    <s v="Mary Poppins Returns"/>
    <x v="1"/>
    <x v="3"/>
    <n v="251.1"/>
    <x v="38"/>
    <s v="December 19, 2018 (United States)"/>
    <x v="17"/>
    <n v="80000"/>
    <s v="Rob Marshall"/>
    <s v="P.L. Travers"/>
    <s v="Emily Blunt"/>
    <s v="United States"/>
    <n v="130000000"/>
    <n v="349546142"/>
    <n v="43386572.543845773"/>
    <n v="0.62808915796873532"/>
    <s v="Lucamar Productions"/>
    <n v="130"/>
  </r>
  <r>
    <s v="Leave No Trace"/>
    <x v="1"/>
    <x v="1"/>
    <n v="251.1"/>
    <x v="38"/>
    <s v="June 29, 2018 (United Kingdom)"/>
    <x v="13"/>
    <n v="54000"/>
    <s v="Debra Granik"/>
    <s v="Debra Granik"/>
    <s v="Thomasin McKenzie"/>
    <s v="United States"/>
    <m/>
    <n v="7682928"/>
    <n v="953624.92377656943"/>
    <n v="1"/>
    <s v="BRON Studios"/>
    <n v="109"/>
  </r>
  <r>
    <s v="Bumblebee"/>
    <x v="8"/>
    <x v="2"/>
    <n v="251.1"/>
    <x v="38"/>
    <s v="December 21, 2018 (United States)"/>
    <x v="17"/>
    <n v="147000"/>
    <s v="Travis Knight"/>
    <s v="Christina Hodson"/>
    <s v="Hailee Steinfeld"/>
    <s v="China"/>
    <n v="135000000"/>
    <n v="467989645"/>
    <n v="58088086.930054374"/>
    <n v="0.71153207887751446"/>
    <s v="Hasbro"/>
    <n v="114"/>
  </r>
  <r>
    <s v="Vice"/>
    <x v="0"/>
    <x v="5"/>
    <n v="251.1"/>
    <x v="38"/>
    <s v="December 25, 2018 (United States)"/>
    <x v="13"/>
    <n v="130000"/>
    <s v="Adam McKay"/>
    <s v="Adam McKay"/>
    <s v="Christian Bale"/>
    <s v="United States"/>
    <n v="60000000"/>
    <n v="76073488"/>
    <n v="9442438.3770637661"/>
    <n v="0.21128895785611934"/>
    <s v="Annapurna Pictures"/>
    <n v="132"/>
  </r>
  <r>
    <s v="Hotel Transylvania 3: Summer Vacation"/>
    <x v="1"/>
    <x v="10"/>
    <n v="251.1"/>
    <x v="38"/>
    <s v="July 13, 2018 (United States)"/>
    <x v="21"/>
    <n v="62000"/>
    <s v="Genndy Tartakovsky"/>
    <s v="Genndy Tartakovsky"/>
    <s v="Adam Sandler"/>
    <s v="United States"/>
    <n v="80000000"/>
    <n v="528583774"/>
    <n v="65609187.173208103"/>
    <n v="0.84865218356097327"/>
    <s v="Sony Pictures Animation"/>
    <n v="97"/>
  </r>
  <r>
    <s v="Mile 22"/>
    <x v="0"/>
    <x v="2"/>
    <n v="251.1"/>
    <x v="38"/>
    <s v="August 17, 2018 (United States)"/>
    <x v="10"/>
    <n v="72000"/>
    <s v="Peter Berg"/>
    <s v="Graham Roland"/>
    <s v="Mark Wahlberg"/>
    <s v="United States"/>
    <n v="50000000"/>
    <n v="66308758"/>
    <n v="8230414.7967375182"/>
    <n v="0.24595179418079283"/>
    <s v="STX Entertainment"/>
    <n v="94"/>
  </r>
  <r>
    <s v="Peter Rabbit"/>
    <x v="1"/>
    <x v="10"/>
    <n v="251.1"/>
    <x v="38"/>
    <s v="February 9, 2018 (United States)"/>
    <x v="14"/>
    <n v="38000"/>
    <s v="Will Gluck"/>
    <s v="Rob Lieber"/>
    <s v="James Corden"/>
    <s v="United States"/>
    <n v="50000000"/>
    <n v="351496066"/>
    <n v="43628602.161443397"/>
    <n v="0.85775089727462273"/>
    <s v="Columbia Pictures"/>
    <n v="95"/>
  </r>
  <r>
    <s v="12 Strong"/>
    <x v="0"/>
    <x v="2"/>
    <n v="251.1"/>
    <x v="38"/>
    <s v="January 19, 2018 (United States)"/>
    <x v="14"/>
    <n v="72000"/>
    <s v="Nicolai Fuglsig"/>
    <s v="Ted Tally"/>
    <s v="Chris Hemsworth"/>
    <s v="United States"/>
    <n v="35000000"/>
    <n v="67450815"/>
    <n v="8372169.8697478985"/>
    <n v="0.48110337881017451"/>
    <s v="Alcon Entertainment"/>
    <n v="130"/>
  </r>
  <r>
    <s v="The Spy Who Dumped Me"/>
    <x v="0"/>
    <x v="2"/>
    <n v="251.1"/>
    <x v="38"/>
    <s v="August 3, 2018 (United States)"/>
    <x v="10"/>
    <n v="72000"/>
    <s v="Susanna Fogel"/>
    <s v="Susanna Fogel"/>
    <s v="Justin Theroux"/>
    <s v="Canada"/>
    <n v="40000000"/>
    <n v="75339459"/>
    <n v="9351328.7962926347"/>
    <n v="0.46906972082186044"/>
    <s v="BRON Studios"/>
    <n v="117"/>
  </r>
  <r>
    <s v="Upgrade"/>
    <x v="0"/>
    <x v="2"/>
    <n v="251.1"/>
    <x v="38"/>
    <s v="June 1, 2018 (United States)"/>
    <x v="24"/>
    <n v="168000"/>
    <s v="Leigh Whannell"/>
    <s v="Leigh Whannell"/>
    <s v="Logan Marshall-Green"/>
    <s v="United States"/>
    <n v="5000000"/>
    <n v="16706680"/>
    <n v="2073676.3954522985"/>
    <n v="0.70071851498921389"/>
    <s v="Goalpost Pictures"/>
    <n v="100"/>
  </r>
  <r>
    <s v="Mary Queen of Scots"/>
    <x v="0"/>
    <x v="5"/>
    <n v="251.1"/>
    <x v="38"/>
    <s v="December 21, 2018 (United States)"/>
    <x v="21"/>
    <n v="45000"/>
    <s v="Josie Rourke"/>
    <s v="Beau Willimon"/>
    <s v="Saoirse Ronan"/>
    <s v="United Kingdom"/>
    <n v="25000000"/>
    <n v="46712809"/>
    <n v="5798114.849184379"/>
    <n v="0.46481488621247335"/>
    <s v="Focus Features"/>
    <n v="124"/>
  </r>
  <r>
    <s v="Ralph Breaks the Internet"/>
    <x v="1"/>
    <x v="10"/>
    <n v="251.1"/>
    <x v="38"/>
    <s v="November 21, 2018 (United States)"/>
    <x v="9"/>
    <n v="140000"/>
    <s v="Phil Johnston"/>
    <s v="Phil Johnston"/>
    <s v="John C. Reilly"/>
    <s v="United States"/>
    <n v="175000000"/>
    <n v="529323962"/>
    <n v="65701061.225012355"/>
    <n v="0.66938961285867504"/>
    <s v="Walt Disney Animation Studios"/>
    <n v="112"/>
  </r>
  <r>
    <s v="Overlord"/>
    <x v="0"/>
    <x v="2"/>
    <n v="251.1"/>
    <x v="38"/>
    <s v="November 9, 2018 (United States)"/>
    <x v="14"/>
    <n v="91000"/>
    <s v="Julius Avery"/>
    <s v="Billy Ray"/>
    <s v="Jovan Adepo"/>
    <s v="United States"/>
    <n v="38000000"/>
    <n v="41657844"/>
    <n v="5170679.4999505682"/>
    <n v="8.7806848573344309E-2"/>
    <s v="Bad Robot"/>
    <n v="110"/>
  </r>
  <r>
    <s v="Tomb Raider"/>
    <x v="8"/>
    <x v="2"/>
    <n v="251.1"/>
    <x v="38"/>
    <s v="March 16, 2018 (United States)"/>
    <x v="21"/>
    <n v="197000"/>
    <s v="Roar Uthaug"/>
    <s v="Geneva Robertson-Dworet"/>
    <s v="Alicia Vikander"/>
    <s v="United Kingdom"/>
    <n v="94000000"/>
    <n v="274650803"/>
    <n v="34090369.072318338"/>
    <n v="0.65774722311662059"/>
    <s v="Warner Bros."/>
    <n v="119"/>
  </r>
  <r>
    <s v="The Girl in the Spider's Web"/>
    <x v="0"/>
    <x v="2"/>
    <n v="251.1"/>
    <x v="38"/>
    <s v="November 9, 2018 (United States)"/>
    <x v="10"/>
    <n v="44000"/>
    <s v="Fede Alvarez"/>
    <s v="David Lagercrantz"/>
    <s v="Claire Foy"/>
    <s v="Germany"/>
    <n v="43000000"/>
    <n v="35164920"/>
    <n v="4364760.9550173003"/>
    <n v="-0.2228095499719607"/>
    <s v="Columbia Pictures"/>
    <n v="115"/>
  </r>
  <r>
    <s v="Mortal Engines"/>
    <x v="8"/>
    <x v="2"/>
    <n v="251.1"/>
    <x v="38"/>
    <s v="December 14, 2018 (United States)"/>
    <x v="10"/>
    <n v="115000"/>
    <s v="Christian Rivers"/>
    <s v="Fran Walsh"/>
    <s v="Hera Hilmar"/>
    <s v="United States"/>
    <n v="100000000"/>
    <n v="83869818"/>
    <n v="10410139.05081562"/>
    <n v="-0.19232403723589814"/>
    <s v="Media Rights Capital (MRC)"/>
    <n v="128"/>
  </r>
  <r>
    <s v="Maze Runner: The Death Cure"/>
    <x v="8"/>
    <x v="2"/>
    <n v="251.1"/>
    <x v="38"/>
    <s v="January 26, 2018 (United States)"/>
    <x v="21"/>
    <n v="121000"/>
    <s v="Wes Ball"/>
    <s v="T.S. Nowlin"/>
    <s v="Dylan O'Brien"/>
    <s v="United States"/>
    <n v="62000000"/>
    <n v="288175335"/>
    <n v="35769069.015570931"/>
    <n v="0.78485320403982528"/>
    <s v="Gotham Group"/>
    <n v="143"/>
  </r>
  <r>
    <s v="First Man"/>
    <x v="8"/>
    <x v="5"/>
    <n v="251.1"/>
    <x v="38"/>
    <s v="October 12, 2018 (United States)"/>
    <x v="4"/>
    <n v="176000"/>
    <s v="Damien Chazelle"/>
    <s v="Josh Singer"/>
    <s v="Ryan Gosling"/>
    <s v="United States"/>
    <n v="59000000"/>
    <n v="105713218"/>
    <n v="13121398.437864557"/>
    <n v="0.44188625494306683"/>
    <s v="Universal Pictures"/>
    <n v="141"/>
  </r>
  <r>
    <s v="Creed II"/>
    <x v="8"/>
    <x v="0"/>
    <n v="251.1"/>
    <x v="38"/>
    <s v="November 21, 2018 (United States)"/>
    <x v="12"/>
    <n v="111000"/>
    <s v="Steven Caple Jr."/>
    <s v="Juel Taylor"/>
    <s v="Michael B. Jordan"/>
    <s v="United States"/>
    <n v="50000000"/>
    <n v="214215889"/>
    <n v="26589031.007365298"/>
    <n v="0.76659060990569194"/>
    <s v="Metro-Goldwyn-Mayer (MGM)"/>
    <n v="130"/>
  </r>
  <r>
    <s v="Rampage"/>
    <x v="8"/>
    <x v="2"/>
    <n v="251.1"/>
    <x v="38"/>
    <s v="April 13, 2018 (United States)"/>
    <x v="10"/>
    <n v="151000"/>
    <s v="Brad Peyton"/>
    <s v="Ryan Engle"/>
    <s v="Dwayne Johnson"/>
    <s v="United States"/>
    <n v="120000000"/>
    <n v="428028233"/>
    <n v="53127972.964063272"/>
    <n v="0.71964466185107934"/>
    <s v="New Line Cinema"/>
    <n v="107"/>
  </r>
  <r>
    <s v="Everybody Knows"/>
    <x v="0"/>
    <x v="6"/>
    <n v="251.1"/>
    <x v="38"/>
    <s v="February 8, 2019 (United States)"/>
    <x v="15"/>
    <n v="31000"/>
    <s v="Asghar Farhadi"/>
    <s v="Asghar Farhadi"/>
    <s v="PenÃ©lope Cruz"/>
    <s v="Spain"/>
    <m/>
    <n v="19176163"/>
    <n v="2380195.0218981709"/>
    <n v="1"/>
    <s v="Memento Films Production"/>
    <n v="133"/>
  </r>
  <r>
    <s v="Mid90s"/>
    <x v="0"/>
    <x v="3"/>
    <n v="251.1"/>
    <x v="38"/>
    <s v="October 26, 2018 (United States)"/>
    <x v="34"/>
    <n v="54000"/>
    <s v="Jonah Hill"/>
    <s v="Jonah Hill"/>
    <s v="Sunny Suljic"/>
    <s v="United States"/>
    <n v="10000000"/>
    <n v="9303022"/>
    <n v="1154715.1874443896"/>
    <n v="-7.4919526149674801E-2"/>
    <s v="A24"/>
    <n v="85"/>
  </r>
  <r>
    <s v="Replicas"/>
    <x v="8"/>
    <x v="0"/>
    <n v="251.1"/>
    <x v="38"/>
    <s v="January 11, 2019 (United States)"/>
    <x v="30"/>
    <n v="34000"/>
    <s v="Jeffrey Nachmanoff"/>
    <s v="Chad St. John"/>
    <s v="Keanu Reeves"/>
    <s v="United Kingdom"/>
    <n v="30000000"/>
    <n v="9330075"/>
    <n v="1158073.0758774097"/>
    <n v="-2.2154082362681971"/>
    <s v="Company Films"/>
    <n v="107"/>
  </r>
  <r>
    <s v="Widows"/>
    <x v="0"/>
    <x v="6"/>
    <n v="251.1"/>
    <x v="38"/>
    <s v="November 16, 2018 (United States)"/>
    <x v="15"/>
    <n v="91000"/>
    <s v="Steve McQueen"/>
    <s v="Gillian Flynn"/>
    <s v="Viola Davis"/>
    <s v="United Kingdom"/>
    <n v="42000000"/>
    <n v="75984700"/>
    <n v="9431417.7805239744"/>
    <n v="0.44725714518843923"/>
    <s v="New Regency Productions"/>
    <n v="129"/>
  </r>
  <r>
    <s v="Burning"/>
    <x v="4"/>
    <x v="0"/>
    <n v="251.1"/>
    <x v="38"/>
    <s v="May 17, 2018 (South Korea)"/>
    <x v="24"/>
    <n v="54000"/>
    <s v="Chang-dong Lee"/>
    <s v="Jungmi Oh"/>
    <s v="Yoo Ah-in"/>
    <s v="South Korea"/>
    <m/>
    <n v="7578063"/>
    <n v="940608.80835392978"/>
    <n v="1"/>
    <s v="Pine House Film"/>
    <n v="148"/>
  </r>
  <r>
    <s v="Searching"/>
    <x v="8"/>
    <x v="0"/>
    <n v="251.1"/>
    <x v="38"/>
    <s v="August 31, 2018 (United States)"/>
    <x v="37"/>
    <n v="148000"/>
    <s v="Aneesh Chaganty"/>
    <s v="Aneesh Chaganty"/>
    <s v="John Cho"/>
    <s v="United States"/>
    <n v="880000"/>
    <n v="75462037"/>
    <n v="9366543.4951557089"/>
    <n v="0.98833850721522398"/>
    <s v="Screen Gems"/>
    <n v="102"/>
  </r>
  <r>
    <s v="Life Itself"/>
    <x v="0"/>
    <x v="0"/>
    <n v="251.1"/>
    <x v="38"/>
    <s v="September 21, 2018 (United States)"/>
    <x v="15"/>
    <n v="19000"/>
    <s v="Dan Fogelman"/>
    <s v="Dan Fogelman"/>
    <s v="Oscar Isaac"/>
    <s v="United States"/>
    <n v="10000000"/>
    <n v="7997774"/>
    <n v="992704.4248146317"/>
    <n v="-0.25034790930576434"/>
    <s v="FilmNation Entertainment"/>
    <n v="117"/>
  </r>
  <r>
    <s v="Blockers"/>
    <x v="0"/>
    <x v="3"/>
    <n v="251.1"/>
    <x v="38"/>
    <s v="April 6, 2018 (United States)"/>
    <x v="19"/>
    <n v="74000"/>
    <s v="Kay Cannon"/>
    <s v="Brian Kehoe"/>
    <s v="Leslie Mann"/>
    <s v="United States"/>
    <n v="21000000"/>
    <n v="94019120"/>
    <n v="11669896.703905091"/>
    <n v="0.7766411768159498"/>
    <s v="Point Grey Pictures"/>
    <n v="102"/>
  </r>
  <r>
    <s v="The Strangers: Prey at Night"/>
    <x v="0"/>
    <x v="4"/>
    <n v="251.1"/>
    <x v="38"/>
    <s v="March 9, 2018 (United States)"/>
    <x v="33"/>
    <n v="28000"/>
    <s v="Johannes Roberts"/>
    <s v="Bryan Bertino"/>
    <s v="Christina Hendricks"/>
    <s v="United States"/>
    <n v="5000000"/>
    <n v="31039126"/>
    <n v="3852656.71705388"/>
    <n v="0.83891299001138109"/>
    <s v="Aviron Pictures"/>
    <n v="85"/>
  </r>
  <r>
    <s v="Peppermint"/>
    <x v="0"/>
    <x v="2"/>
    <n v="251.1"/>
    <x v="38"/>
    <s v="September 7, 2018 (United States)"/>
    <x v="16"/>
    <n v="60000"/>
    <s v="Pierre Morel"/>
    <s v="Chad St. John"/>
    <s v="Jennifer Garner"/>
    <s v="Hong Kong"/>
    <n v="25000000"/>
    <n v="53918723"/>
    <n v="6692531.5597132966"/>
    <n v="0.53633916737976162"/>
    <s v="STX Films"/>
    <n v="101"/>
  </r>
  <r>
    <s v="High Life"/>
    <x v="0"/>
    <x v="1"/>
    <n v="251.1"/>
    <x v="38"/>
    <s v="April 12, 2019 (United States)"/>
    <x v="1"/>
    <n v="31000"/>
    <s v="Claire Denis"/>
    <s v="Claire Denis"/>
    <s v="Robert Pattinson"/>
    <s v="France"/>
    <m/>
    <n v="2133033"/>
    <n v="264757.58096885809"/>
    <n v="1"/>
    <s v="Alcatraz Films"/>
    <n v="113"/>
  </r>
  <r>
    <s v="Every Day"/>
    <x v="8"/>
    <x v="0"/>
    <n v="251.1"/>
    <x v="38"/>
    <s v="February 23, 2018 (United States)"/>
    <x v="16"/>
    <n v="20000"/>
    <s v="Michael Sucsy"/>
    <s v="Jesse Andrews"/>
    <s v="Angourie Rice"/>
    <s v="Canada"/>
    <n v="4900000"/>
    <n v="10421847"/>
    <n v="1293586.644438952"/>
    <n v="0.52983381928366435"/>
    <s v="Likely Story"/>
    <n v="97"/>
  </r>
  <r>
    <s v="Operation Finale"/>
    <x v="8"/>
    <x v="5"/>
    <n v="251.1"/>
    <x v="38"/>
    <s v="August 29, 2018 (United States)"/>
    <x v="14"/>
    <n v="36000"/>
    <s v="Chris Weitz"/>
    <s v="Matthew Orton"/>
    <s v="Oscar Isaac"/>
    <s v="United States"/>
    <n v="24000000"/>
    <n v="17612099"/>
    <n v="2186059.3469599602"/>
    <n v="-0.36269958509772177"/>
    <s v="Metro-Goldwyn-Mayer (MGM)"/>
    <n v="122"/>
  </r>
  <r>
    <s v="Shoplifters"/>
    <x v="0"/>
    <x v="6"/>
    <n v="251.1"/>
    <x v="38"/>
    <s v="November 23, 2018 (United States)"/>
    <x v="6"/>
    <n v="68000"/>
    <s v="Hirokazu Koreeda"/>
    <s v="Hirokazu Koreeda"/>
    <s v="Lily Franky"/>
    <s v="Japan"/>
    <m/>
    <n v="67999335"/>
    <n v="8440253.5929312892"/>
    <n v="1"/>
    <s v="AOI Promotion"/>
    <n v="121"/>
  </r>
  <r>
    <s v="Blindspotting"/>
    <x v="0"/>
    <x v="3"/>
    <n v="251.1"/>
    <x v="38"/>
    <s v="July 27, 2018 (United States)"/>
    <x v="34"/>
    <n v="29000"/>
    <s v="Carlos LÃ³pez Estrada"/>
    <s v="Rafael Casal"/>
    <s v="Daveed Diggs"/>
    <s v="United States"/>
    <m/>
    <n v="5006989"/>
    <n v="621480.44384577358"/>
    <n v="1"/>
    <s v="Snoot Entertainment"/>
    <n v="95"/>
  </r>
  <r>
    <s v="The Sisters Brothers"/>
    <x v="0"/>
    <x v="6"/>
    <n v="251.1"/>
    <x v="38"/>
    <s v="October 19, 2018 (United States)"/>
    <x v="9"/>
    <n v="58000"/>
    <s v="Jacques Audiard"/>
    <s v="Jacques Audiard"/>
    <s v="John C. Reilly"/>
    <s v="France"/>
    <n v="38000000"/>
    <n v="13143056"/>
    <n v="1631350.1540286702"/>
    <n v="-1.891260601796112"/>
    <s v="Why Not Productions"/>
    <n v="122"/>
  </r>
  <r>
    <s v="The Nightingale"/>
    <x v="0"/>
    <x v="1"/>
    <n v="251.1"/>
    <x v="38"/>
    <s v="August 29, 2019 (Australia)"/>
    <x v="4"/>
    <n v="24000"/>
    <s v="Jennifer Kent"/>
    <s v="Jennifer Kent"/>
    <s v="Aisling Franciosi"/>
    <s v="Australia"/>
    <m/>
    <n v="988687"/>
    <n v="122718.39134948097"/>
    <n v="1"/>
    <s v="Causeway Films"/>
    <n v="136"/>
  </r>
  <r>
    <s v="Greta"/>
    <x v="0"/>
    <x v="0"/>
    <n v="251.1"/>
    <x v="38"/>
    <s v="March 1, 2019 (United States)"/>
    <x v="22"/>
    <n v="30000"/>
    <s v="Neil Jordan"/>
    <s v="Ray Wright"/>
    <s v="Isabelle Huppert"/>
    <s v="Ireland"/>
    <m/>
    <n v="18653107"/>
    <n v="2315271.9563519526"/>
    <n v="1"/>
    <s v="Sidney Kimmel Entertainment"/>
    <n v="98"/>
  </r>
  <r>
    <s v="I Feel Pretty"/>
    <x v="8"/>
    <x v="3"/>
    <n v="251.1"/>
    <x v="38"/>
    <s v="April 20, 2018 (United States)"/>
    <x v="30"/>
    <n v="51000"/>
    <s v="Abby Kohn"/>
    <s v="Abby Kohn"/>
    <s v="Amy Schumer"/>
    <s v="China"/>
    <n v="32000000"/>
    <n v="94539426"/>
    <n v="11734478.432328224"/>
    <n v="0.66151687868297404"/>
    <s v="Huayi Brothers Pictures"/>
    <n v="110"/>
  </r>
  <r>
    <s v="Hotel Artemis"/>
    <x v="0"/>
    <x v="2"/>
    <n v="251.1"/>
    <x v="38"/>
    <s v="June 8, 2018 (United States)"/>
    <x v="10"/>
    <n v="49000"/>
    <s v="Drew Pearce"/>
    <s v="Drew Pearce"/>
    <s v="Jodie Foster"/>
    <s v="United Kingdom"/>
    <n v="15000000"/>
    <n v="13313581"/>
    <n v="1652516.1587246663"/>
    <n v="-0.1266690757355215"/>
    <s v="The Ink Factory"/>
    <n v="94"/>
  </r>
  <r>
    <s v="Slender Man"/>
    <x v="8"/>
    <x v="4"/>
    <n v="251.1"/>
    <x v="38"/>
    <s v="August 10, 2018 (United States)"/>
    <x v="56"/>
    <n v="30000"/>
    <s v="Sylvain White"/>
    <s v="David Birke"/>
    <s v="Joey King"/>
    <s v="United States"/>
    <n v="10000000"/>
    <n v="51738549"/>
    <n v="6421922.7157192286"/>
    <n v="0.80672051703653302"/>
    <s v="Screen Gems"/>
    <n v="93"/>
  </r>
  <r>
    <s v="Trial by Fire"/>
    <x v="0"/>
    <x v="5"/>
    <n v="251.1"/>
    <x v="38"/>
    <s v="May 17, 2019 (United States)"/>
    <x v="9"/>
    <n v="7200"/>
    <s v="Edward Zwick"/>
    <s v="Geoffrey Fletcher"/>
    <s v="Jack O'Connell"/>
    <s v="United States"/>
    <m/>
    <n v="148504"/>
    <n v="18432.701136925356"/>
    <n v="1"/>
    <s v="Flashlight Films"/>
    <n v="127"/>
  </r>
  <r>
    <s v="American Woman"/>
    <x v="0"/>
    <x v="0"/>
    <n v="251.1"/>
    <x v="38"/>
    <s v="June 14, 2019 (United States)"/>
    <x v="8"/>
    <n v="5800"/>
    <s v="Jake Scott"/>
    <s v="Brad Ingelsby"/>
    <s v="Sienna Miller"/>
    <s v="United Kingdom"/>
    <m/>
    <n v="245416"/>
    <n v="30461.669599604546"/>
    <n v="1"/>
    <s v="Romulus Entertainment"/>
    <n v="111"/>
  </r>
  <r>
    <s v="Book Club"/>
    <x v="8"/>
    <x v="3"/>
    <n v="251.1"/>
    <x v="38"/>
    <s v="May 18, 2018 (United States)"/>
    <x v="10"/>
    <n v="26000"/>
    <s v="Bill Holderman"/>
    <s v="Bill Holderman"/>
    <s v="Diane Keaton"/>
    <s v="United States"/>
    <n v="10000000"/>
    <n v="104438188"/>
    <n v="12963138.411665842"/>
    <n v="0.9042495834952633"/>
    <s v="Apartment Story"/>
    <n v="104"/>
  </r>
  <r>
    <s v="Slaughterhouse Rulez"/>
    <x v="0"/>
    <x v="2"/>
    <n v="251.1"/>
    <x v="38"/>
    <s v="May 17, 2019 (United States)"/>
    <x v="11"/>
    <n v="13000"/>
    <s v="Crispian Mills"/>
    <s v="Crispian Mills"/>
    <s v="Jassa Ahluwalia"/>
    <s v="United Kingdom"/>
    <m/>
    <n v="730762"/>
    <n v="90704.072268907563"/>
    <n v="1"/>
    <s v="Catalyst Global Media"/>
    <n v="104"/>
  </r>
  <r>
    <s v="Sorry to Bother You"/>
    <x v="0"/>
    <x v="3"/>
    <n v="251.1"/>
    <x v="38"/>
    <s v="July 13, 2018 (United States)"/>
    <x v="15"/>
    <n v="69000"/>
    <s v="Boots Riley"/>
    <s v="Boots Riley"/>
    <s v="LaKeith Stanfield"/>
    <s v="United States"/>
    <n v="3200000"/>
    <n v="18170707"/>
    <n v="2255395.2188334158"/>
    <n v="0.82389237799057569"/>
    <s v="Cinereach"/>
    <n v="112"/>
  </r>
  <r>
    <s v="Pacific Rim: Uprising"/>
    <x v="8"/>
    <x v="2"/>
    <n v="251.1"/>
    <x v="38"/>
    <s v="March 23, 2018 (United States)"/>
    <x v="41"/>
    <n v="110000"/>
    <s v="Steven S. DeKnight"/>
    <s v="Steven S. DeKnight"/>
    <s v="John Boyega"/>
    <s v="United Kingdom"/>
    <n v="150000000"/>
    <n v="290930148"/>
    <n v="36111003.540682152"/>
    <n v="0.48441232016971991"/>
    <s v="Legendary Entertainment"/>
    <n v="111"/>
  </r>
  <r>
    <s v="Holmes &amp; Watson"/>
    <x v="8"/>
    <x v="3"/>
    <n v="251.1"/>
    <x v="38"/>
    <s v="December 25, 2018 (United States)"/>
    <x v="51"/>
    <n v="33000"/>
    <s v="Etan Cohen"/>
    <s v="Etan Cohen"/>
    <s v="Will Ferrell"/>
    <s v="United States"/>
    <n v="42000000"/>
    <n v="40466970"/>
    <n v="5022865.1344537809"/>
    <n v="-3.7883488682251228E-2"/>
    <s v="Columbia Pictures"/>
    <n v="90"/>
  </r>
  <r>
    <s v="The Darkest Minds"/>
    <x v="8"/>
    <x v="2"/>
    <n v="251.1"/>
    <x v="38"/>
    <s v="August 3, 2018 (United States)"/>
    <x v="46"/>
    <n v="30000"/>
    <s v="Jennifer Yuh Nelson"/>
    <s v="Chad Hodge"/>
    <s v="Amandla Stenberg"/>
    <s v="United States"/>
    <n v="34000000"/>
    <n v="41142379"/>
    <n v="5106698.6489866534"/>
    <n v="0.17360150709807035"/>
    <s v="21 Laps Entertainment"/>
    <n v="104"/>
  </r>
  <r>
    <s v="Cold War"/>
    <x v="0"/>
    <x v="0"/>
    <n v="251.1"/>
    <x v="38"/>
    <s v="June 8, 2018 (Poland)"/>
    <x v="37"/>
    <n v="52000"/>
    <s v="Pawel Pawlikowski"/>
    <s v="Pawel Pawlikowski"/>
    <s v="Joanna Kulig"/>
    <s v="Poland"/>
    <m/>
    <n v="20343051"/>
    <n v="2525032.1829461195"/>
    <n v="1"/>
    <s v="Opus Film"/>
    <n v="89"/>
  </r>
  <r>
    <s v="Truth or Dare"/>
    <x v="8"/>
    <x v="4"/>
    <n v="251.1"/>
    <x v="38"/>
    <s v="April 13, 2018 (United States)"/>
    <x v="33"/>
    <n v="50000"/>
    <s v="Jeff Wadlow"/>
    <s v="Michael Reisz"/>
    <s v="Lucy Hale"/>
    <s v="United States"/>
    <n v="3500000"/>
    <n v="95330710"/>
    <n v="11832694.652001977"/>
    <n v="0.96328570300168748"/>
    <s v="Blumhouse Productions"/>
    <n v="100"/>
  </r>
  <r>
    <s v="Alpha"/>
    <x v="8"/>
    <x v="2"/>
    <n v="251.1"/>
    <x v="38"/>
    <s v="August 17, 2018 (United States)"/>
    <x v="17"/>
    <n v="58000"/>
    <s v="Albert Hughes"/>
    <s v="Daniele Sebastian Wiedenhaupt"/>
    <s v="Kodi Smit-McPhee"/>
    <s v="United States"/>
    <n v="51000000"/>
    <n v="98203196"/>
    <n v="12189235.05467128"/>
    <n v="0.48066863322859676"/>
    <s v="Studio 8"/>
    <n v="96"/>
  </r>
  <r>
    <s v="At Eternity's Gate"/>
    <x v="8"/>
    <x v="5"/>
    <n v="251.1"/>
    <x v="38"/>
    <s v="February 15, 2019 (France)"/>
    <x v="15"/>
    <n v="31000"/>
    <s v="Julian Schnabel"/>
    <s v="Jean-Claude CarriÃ¨re"/>
    <s v="Willem Dafoe"/>
    <s v="Ireland"/>
    <m/>
    <n v="11473638"/>
    <n v="1424137.6677212061"/>
    <n v="1"/>
    <s v="CBS Films"/>
    <n v="111"/>
  </r>
  <r>
    <s v="Overboard"/>
    <x v="8"/>
    <x v="3"/>
    <n v="251.1"/>
    <x v="38"/>
    <s v="May 4, 2018 (United States)"/>
    <x v="22"/>
    <n v="36000"/>
    <s v="Rob Greenberg"/>
    <s v="Bob Fisher"/>
    <s v="Eugenio Derbez"/>
    <s v="United States"/>
    <n v="12000000"/>
    <n v="91244913"/>
    <n v="11325554.945279287"/>
    <n v="0.86848581903957756"/>
    <s v="Metro-Goldwyn-Mayer (MGM)"/>
    <n v="112"/>
  </r>
  <r>
    <s v="Summer of 84"/>
    <x v="4"/>
    <x v="0"/>
    <n v="251.1"/>
    <x v="38"/>
    <s v="August 10, 2018 (United States)"/>
    <x v="17"/>
    <n v="36000"/>
    <s v="FranÃ§ois Simard"/>
    <s v="Matt Leslie"/>
    <s v="Graham Verchere"/>
    <s v="Canada"/>
    <m/>
    <n v="42027"/>
    <n v="5216.5000988630745"/>
    <n v="1"/>
    <s v="Brightlight Pictures"/>
    <n v="105"/>
  </r>
  <r>
    <s v="Arctic"/>
    <x v="8"/>
    <x v="1"/>
    <n v="251.1"/>
    <x v="38"/>
    <s v="January 31, 2019 (Denmark)"/>
    <x v="8"/>
    <n v="46000"/>
    <s v="Joe Penna"/>
    <s v="Joe Penna"/>
    <s v="Mads Mikkelsen"/>
    <s v="Iceland"/>
    <n v="2000000"/>
    <n v="4165776"/>
    <n v="517066.907365299"/>
    <n v="0.51989737326250862"/>
    <s v="Armory Films"/>
    <n v="98"/>
  </r>
  <r>
    <s v="A Wrinkle in Time"/>
    <x v="1"/>
    <x v="1"/>
    <n v="251.1"/>
    <x v="38"/>
    <s v="March 9, 2018 (United States)"/>
    <x v="29"/>
    <n v="42000"/>
    <s v="Ava DuVernay"/>
    <s v="Jennifer Lee"/>
    <s v="Storm Reid"/>
    <s v="United States"/>
    <n v="100000000"/>
    <n v="132675864"/>
    <n v="16468071.898368759"/>
    <n v="0.24628340841255045"/>
    <s v="Legend3D"/>
    <n v="109"/>
  </r>
  <r>
    <s v="London Fields"/>
    <x v="0"/>
    <x v="6"/>
    <n v="251.1"/>
    <x v="38"/>
    <s v="October 26, 2018 (United States)"/>
    <x v="35"/>
    <n v="7800"/>
    <s v="Mathew Cullen"/>
    <s v="Roberta Hanley"/>
    <s v="Amber Heard"/>
    <s v="United Kingdom"/>
    <n v="8000000"/>
    <n v="487420"/>
    <n v="60499.832921403853"/>
    <n v="-15.412949817405933"/>
    <s v="Muse Productions"/>
    <n v="118"/>
  </r>
  <r>
    <s v="Andhadhun"/>
    <x v="4"/>
    <x v="6"/>
    <n v="251.1"/>
    <x v="38"/>
    <s v="October 5, 2018 (United States)"/>
    <x v="7"/>
    <n v="79000"/>
    <s v="Sriram Raghavan"/>
    <s v="Arijit Biswas"/>
    <s v="Ayushmann Khurrana"/>
    <s v="India"/>
    <n v="4500000"/>
    <n v="62475342"/>
    <n v="7754601.273455264"/>
    <n v="0.92797158277260816"/>
    <s v="Matchbox Pictures"/>
    <n v="139"/>
  </r>
  <r>
    <s v="Hotel Mumbai"/>
    <x v="0"/>
    <x v="2"/>
    <n v="251.1"/>
    <x v="38"/>
    <s v="March 29, 2019 (United States)"/>
    <x v="37"/>
    <n v="57000"/>
    <s v="Anthony Maras"/>
    <s v="John Collee"/>
    <s v="Dev Patel"/>
    <s v="Australia"/>
    <m/>
    <n v="21315827"/>
    <n v="2645775.6597627285"/>
    <n v="1"/>
    <s v="India Take One Productions"/>
    <n v="123"/>
  </r>
  <r>
    <s v="Life of the Party"/>
    <x v="8"/>
    <x v="3"/>
    <n v="251.1"/>
    <x v="38"/>
    <s v="May 11, 2018 (United States)"/>
    <x v="41"/>
    <n v="35000"/>
    <s v="Ben Falcone"/>
    <s v="Melissa McCarthy"/>
    <s v="Melissa McCarthy"/>
    <s v="United States"/>
    <n v="30000000"/>
    <n v="65859911"/>
    <n v="8174702.7444883827"/>
    <n v="0.54448769297608068"/>
    <s v="New Line Cinema"/>
    <n v="105"/>
  </r>
  <r>
    <s v="American Animals"/>
    <x v="0"/>
    <x v="5"/>
    <n v="251.1"/>
    <x v="38"/>
    <s v="August 14, 2018 (United States)"/>
    <x v="9"/>
    <n v="41000"/>
    <s v="Bart Layton"/>
    <s v="Bart Layton"/>
    <s v="Spencer Reinhard"/>
    <s v="United Kingdom"/>
    <m/>
    <n v="4080073"/>
    <n v="506429.2290163124"/>
    <n v="1"/>
    <s v="Film4"/>
    <n v="116"/>
  </r>
  <r>
    <s v="The House with a Clock in Its Walls"/>
    <x v="1"/>
    <x v="3"/>
    <n v="251.1"/>
    <x v="38"/>
    <s v="September 21, 2018 (United States)"/>
    <x v="10"/>
    <n v="48000"/>
    <s v="Eli Roth"/>
    <s v="John Bellairs"/>
    <s v="Jack Black"/>
    <s v="United States"/>
    <n v="42000000"/>
    <n v="131523093"/>
    <n v="16324986.975926841"/>
    <n v="0.68066444422805661"/>
    <s v="DreamWorks"/>
    <n v="105"/>
  </r>
  <r>
    <s v="Brian Banks"/>
    <x v="8"/>
    <x v="5"/>
    <n v="251.1"/>
    <x v="38"/>
    <s v="August 9, 2019 (United States)"/>
    <x v="13"/>
    <n v="5400"/>
    <s v="Tom Shadyac"/>
    <s v="Doug Atchison"/>
    <s v="Aldis Hodge"/>
    <s v="United States"/>
    <n v="10000000"/>
    <n v="4376819"/>
    <n v="543262.11117152742"/>
    <n v="-1.2847643459782092"/>
    <s v="ShivHans Pictures"/>
    <n v="99"/>
  </r>
  <r>
    <s v="Gotti"/>
    <x v="0"/>
    <x v="5"/>
    <n v="251.1"/>
    <x v="38"/>
    <s v="June 14, 2018 (Hungary)"/>
    <x v="32"/>
    <n v="14000"/>
    <s v="Kevin Connolly"/>
    <s v="Leo Rossi"/>
    <s v="John Travolta"/>
    <s v="Canada"/>
    <n v="10000000"/>
    <n v="6412349"/>
    <n v="795917.36722689075"/>
    <n v="-0.55949091354821767"/>
    <s v="Emmett/Furla/Oasis Films (EFO Films)"/>
    <n v="112"/>
  </r>
  <r>
    <s v="Christopher Robin"/>
    <x v="1"/>
    <x v="1"/>
    <n v="251.1"/>
    <x v="38"/>
    <s v="August 3, 2018 (United States)"/>
    <x v="4"/>
    <n v="72000"/>
    <s v="Marc Forster"/>
    <s v="A.A. Milne"/>
    <s v="Ewan McGregor"/>
    <s v="United Kingdom"/>
    <n v="75000000"/>
    <n v="197744377"/>
    <n v="24544544.273208104"/>
    <n v="0.62072246433586331"/>
    <s v="2DUXÂ²"/>
    <n v="104"/>
  </r>
  <r>
    <s v="Destroyer"/>
    <x v="0"/>
    <x v="2"/>
    <n v="251.1"/>
    <x v="38"/>
    <s v="December 27, 2018 (Israel)"/>
    <x v="19"/>
    <n v="27000"/>
    <s v="Karyn Kusama"/>
    <s v="Phil Hay"/>
    <s v="Nicole Kidman"/>
    <s v="United States"/>
    <n v="9000000"/>
    <n v="5580940"/>
    <n v="692720.72862086003"/>
    <n v="-0.6126315638584181"/>
    <s v="Annapurna Pictures"/>
    <n v="121"/>
  </r>
  <r>
    <s v="We Have Always Lived in the Castle"/>
    <x v="4"/>
    <x v="0"/>
    <n v="251.1"/>
    <x v="38"/>
    <s v="May 17, 2019 (United States)"/>
    <x v="41"/>
    <n v="6100"/>
    <s v="Stacie Passon"/>
    <s v="Mark Kruger"/>
    <s v="Taissa Farmiga"/>
    <s v="United States"/>
    <m/>
    <n v="62567"/>
    <n v="7765.9781018289668"/>
    <n v="1"/>
    <s v="Mighty Engine"/>
    <n v="90"/>
  </r>
  <r>
    <s v="The Miseducation of Cameron Post"/>
    <x v="4"/>
    <x v="0"/>
    <n v="251.1"/>
    <x v="38"/>
    <s v="September 7, 2018 (United Kingdom)"/>
    <x v="14"/>
    <n v="20000"/>
    <s v="Desiree Akhavan"/>
    <s v="Desiree Akhavan"/>
    <s v="ChloÃ« Grace Moretz"/>
    <s v="United States"/>
    <m/>
    <n v="1474577"/>
    <n v="183028.3167078596"/>
    <n v="1"/>
    <s v="Beachside Films"/>
    <n v="91"/>
  </r>
  <r>
    <s v="Insidious: The Last Key"/>
    <x v="8"/>
    <x v="4"/>
    <n v="251.1"/>
    <x v="38"/>
    <s v="January 5, 2018 (United States)"/>
    <x v="46"/>
    <n v="55000"/>
    <s v="Adam Robitel"/>
    <s v="Leigh Whannell"/>
    <s v="Lin Shaye"/>
    <s v="United States"/>
    <n v="10000000"/>
    <n v="167885588"/>
    <n v="20838394.041917942"/>
    <n v="0.94043562571910577"/>
    <s v="Blumhouse Productions"/>
    <n v="103"/>
  </r>
  <r>
    <s v="Mary Magdalene"/>
    <x v="0"/>
    <x v="5"/>
    <n v="251.1"/>
    <x v="38"/>
    <s v="March 16, 2018 (United Kingdom)"/>
    <x v="23"/>
    <n v="9300"/>
    <s v="Garth Davis"/>
    <s v="Helen Edmundson"/>
    <s v="Rooney Mara"/>
    <s v="United Kingdom"/>
    <m/>
    <n v="11710110"/>
    <n v="1453489.1848739495"/>
    <n v="1"/>
    <s v="See-Saw Films"/>
    <n v="120"/>
  </r>
  <r>
    <s v="Don't Worry, He Won't Get Far on Foot"/>
    <x v="0"/>
    <x v="5"/>
    <n v="251.1"/>
    <x v="38"/>
    <s v="April 4, 2018 (France)"/>
    <x v="15"/>
    <n v="24000"/>
    <s v="Gus Van Sant"/>
    <s v="John Callahan"/>
    <s v="Joaquin Phoenix"/>
    <s v="France"/>
    <m/>
    <n v="4241656"/>
    <n v="526485.32951062778"/>
    <n v="1"/>
    <s v="Amazon Studios"/>
    <n v="114"/>
  </r>
  <r>
    <s v="Can You Ever Forgive Me?"/>
    <x v="0"/>
    <x v="5"/>
    <n v="251.1"/>
    <x v="38"/>
    <s v="November 2, 2018 (South Africa)"/>
    <x v="12"/>
    <n v="49000"/>
    <s v="Marielle Heller"/>
    <s v="Nicole Holofcener"/>
    <s v="Melissa McCarthy"/>
    <s v="United States"/>
    <n v="10000000"/>
    <n v="12442161"/>
    <n v="1544353.251161641"/>
    <n v="0.19628109618578315"/>
    <s v="Archer Gray"/>
    <n v="106"/>
  </r>
  <r>
    <s v="Unsane"/>
    <x v="0"/>
    <x v="0"/>
    <n v="251.1"/>
    <x v="38"/>
    <s v="March 23, 2018 (United States)"/>
    <x v="5"/>
    <n v="42000"/>
    <s v="Steven Soderbergh"/>
    <s v="Jonathan Bernstein"/>
    <s v="Claire Foy"/>
    <s v="United States"/>
    <n v="1500000"/>
    <n v="14293601"/>
    <n v="1774158.779584775"/>
    <n v="0.89505793536562273"/>
    <s v="Fingerprint Releasing"/>
    <n v="98"/>
  </r>
  <r>
    <s v="Boy Erased"/>
    <x v="0"/>
    <x v="5"/>
    <n v="251.1"/>
    <x v="38"/>
    <s v="November 8, 2018 (Australia)"/>
    <x v="15"/>
    <n v="35000"/>
    <s v="Joel Edgerton"/>
    <s v="Garrard Conley"/>
    <s v="Lucas Hedges"/>
    <s v="Australia"/>
    <n v="11000000"/>
    <n v="11853081"/>
    <n v="1471235.1157192288"/>
    <n v="7.1971245282133819E-2"/>
    <s v="Focus Features"/>
    <n v="115"/>
  </r>
  <r>
    <s v="Johnny English Strikes Again"/>
    <x v="1"/>
    <x v="2"/>
    <n v="251.1"/>
    <x v="38"/>
    <s v="October 26, 2018 (United States)"/>
    <x v="19"/>
    <n v="67000"/>
    <s v="David Kerr"/>
    <s v="William Davies"/>
    <s v="Rowan Atkinson"/>
    <s v="United Kingdom"/>
    <n v="25000000"/>
    <n v="158972499"/>
    <n v="19732078.348442905"/>
    <n v="0.84274009556835361"/>
    <s v="Universal Pictures"/>
    <n v="89"/>
  </r>
  <r>
    <s v="Skyscraper"/>
    <x v="8"/>
    <x v="2"/>
    <n v="251.1"/>
    <x v="38"/>
    <s v="July 13, 2018 (United States)"/>
    <x v="1"/>
    <n v="111000"/>
    <s v="Rawson Marshall Thurber"/>
    <s v="Rawson Marshall Thurber"/>
    <s v="Dwayne Johnson"/>
    <s v="United States"/>
    <n v="125000000"/>
    <n v="304868961"/>
    <n v="37841125.114730597"/>
    <n v="0.58998777838849914"/>
    <s v="Legendary Entertainment"/>
    <n v="102"/>
  </r>
  <r>
    <s v="Wildlife"/>
    <x v="8"/>
    <x v="0"/>
    <n v="251.1"/>
    <x v="38"/>
    <s v="January 1, 2019 (United States)"/>
    <x v="8"/>
    <n v="26000"/>
    <s v="Paul Dano"/>
    <s v="Paul Dano"/>
    <s v="Ed Oxenbould"/>
    <s v="United States"/>
    <m/>
    <n v="3321367"/>
    <n v="412256.67508650519"/>
    <n v="1"/>
    <s v="June Pictures"/>
    <n v="105"/>
  </r>
  <r>
    <s v="The Old Man &amp; the Gun"/>
    <x v="8"/>
    <x v="5"/>
    <n v="251.1"/>
    <x v="38"/>
    <s v="October 19, 2018 (United States)"/>
    <x v="17"/>
    <n v="42000"/>
    <s v="David Lowery"/>
    <s v="David Lowery"/>
    <s v="Robert Redford"/>
    <s v="United States"/>
    <m/>
    <n v="17860397"/>
    <n v="2216878.7378645577"/>
    <n v="1"/>
    <s v="Fox Searchlight Pictures"/>
    <n v="93"/>
  </r>
  <r>
    <s v="Forever My Girl"/>
    <x v="1"/>
    <x v="3"/>
    <n v="251.1"/>
    <x v="38"/>
    <s v="January 19, 2018 (United States)"/>
    <x v="17"/>
    <n v="16000"/>
    <s v="Bethany Ashton Wolf"/>
    <s v="Bethany Ashton Wolf"/>
    <s v="Alex Roe"/>
    <s v="United States"/>
    <n v="3500000"/>
    <n v="16376066"/>
    <n v="2032639.7294117645"/>
    <n v="0.786273455419635"/>
    <s v="LD Entertainment"/>
    <n v="108"/>
  </r>
  <r>
    <s v="On the Basis of Sex"/>
    <x v="8"/>
    <x v="5"/>
    <n v="251.1"/>
    <x v="38"/>
    <s v="January 11, 2019 (United States)"/>
    <x v="12"/>
    <n v="31000"/>
    <s v="Mimi Leder"/>
    <s v="Daniel Stiepleman"/>
    <s v="Felicity Jones"/>
    <s v="United States"/>
    <n v="20000000"/>
    <n v="38755900"/>
    <n v="4810482.694018784"/>
    <n v="0.48394954058607853"/>
    <s v="Alibaba Pictures"/>
    <n v="120"/>
  </r>
  <r>
    <s v="I Want to Eat Your Pancreas"/>
    <x v="4"/>
    <x v="10"/>
    <n v="251.1"/>
    <x v="38"/>
    <s v="September 1, 2018 (Japan)"/>
    <x v="45"/>
    <n v="11000"/>
    <s v="Shin'ichirÃ´ Ushijima"/>
    <s v="Yoru Sumino"/>
    <s v="Mahiro Takasugi"/>
    <s v="Japan"/>
    <m/>
    <n v="33748006"/>
    <n v="4188889.9192288676"/>
    <n v="1"/>
    <s v="ABC Animation"/>
    <n v="109"/>
  </r>
  <r>
    <s v="The Man Who Killed Don Quixote"/>
    <x v="4"/>
    <x v="1"/>
    <n v="251.1"/>
    <x v="38"/>
    <s v="May 19, 2018 (France)"/>
    <x v="5"/>
    <n v="17000"/>
    <s v="Terry Gilliam"/>
    <s v="Terry Gilliam"/>
    <s v="JosÃ© Luis Ferrer"/>
    <s v="Spain"/>
    <m/>
    <n v="2390383"/>
    <n v="296700.52956005931"/>
    <n v="1"/>
    <s v="Alacran Pictures"/>
    <n v="132"/>
  </r>
  <r>
    <s v="The Catcher Was a Spy"/>
    <x v="0"/>
    <x v="5"/>
    <n v="251.1"/>
    <x v="38"/>
    <s v="June 22, 2018 (United States)"/>
    <x v="19"/>
    <n v="8500"/>
    <s v="Ben Lewin"/>
    <s v="Robert Rodat"/>
    <s v="Paul Rudd"/>
    <s v="United States"/>
    <n v="14000000"/>
    <n v="953953"/>
    <n v="118407.11730103806"/>
    <n v="-13.67577543128435"/>
    <s v="PalmStar Media"/>
    <n v="94"/>
  </r>
  <r>
    <s v="Welcome to Marwen"/>
    <x v="8"/>
    <x v="5"/>
    <n v="251.1"/>
    <x v="38"/>
    <s v="December 21, 2018 (United States)"/>
    <x v="19"/>
    <n v="21000"/>
    <s v="Robert Zemeckis"/>
    <s v="Robert Zemeckis"/>
    <s v="Steve Carell"/>
    <s v="Japan"/>
    <n v="39000000"/>
    <n v="13061491"/>
    <n v="1621226.0949579831"/>
    <n v="-1.9858765741215916"/>
    <s v="Universal Pictures"/>
    <n v="116"/>
  </r>
  <r>
    <s v="Bad Samaritan"/>
    <x v="0"/>
    <x v="6"/>
    <n v="251.1"/>
    <x v="38"/>
    <s v="May 4, 2018 (United States)"/>
    <x v="16"/>
    <n v="21000"/>
    <s v="Dean Devlin"/>
    <s v="Brandon Boyce"/>
    <s v="David Tennant"/>
    <s v="United States"/>
    <m/>
    <n v="4623836"/>
    <n v="573922.50103806227"/>
    <n v="1"/>
    <s v="Electric Entertainment"/>
    <n v="110"/>
  </r>
  <r>
    <s v="Border"/>
    <x v="0"/>
    <x v="6"/>
    <n v="251.1"/>
    <x v="38"/>
    <s v="October 26, 2018 (United States)"/>
    <x v="9"/>
    <n v="26000"/>
    <s v="Ali Abbasi"/>
    <s v="John Ajvide Lindqvist"/>
    <s v="Eva Melander"/>
    <s v="Sweden"/>
    <m/>
    <n v="2177678"/>
    <n v="270299.03400889767"/>
    <n v="1"/>
    <s v="Meta Film Stockholm"/>
    <n v="110"/>
  </r>
  <r>
    <s v="Gringo"/>
    <x v="0"/>
    <x v="2"/>
    <n v="251.1"/>
    <x v="38"/>
    <s v="March 9, 2018 (United States)"/>
    <x v="10"/>
    <n v="28000"/>
    <s v="Nash Edgerton"/>
    <s v="Anthony Tambakis"/>
    <s v="Joel Edgerton"/>
    <s v="Australia"/>
    <m/>
    <n v="11001627"/>
    <n v="1365550.4397923874"/>
    <n v="1"/>
    <s v="Amazon Studios"/>
    <n v="111"/>
  </r>
  <r>
    <s v="Assassination Nation"/>
    <x v="0"/>
    <x v="2"/>
    <n v="251.1"/>
    <x v="38"/>
    <s v="September 21, 2018 (United States)"/>
    <x v="22"/>
    <n v="17000"/>
    <s v="Sam Levinson"/>
    <s v="Sam Levinson"/>
    <s v="Odessa Young"/>
    <s v="United States"/>
    <n v="7000000"/>
    <n v="2584988"/>
    <n v="320855.4062283737"/>
    <n v="-1.7079429382264057"/>
    <s v="BRON Studios"/>
    <n v="108"/>
  </r>
  <r>
    <s v="Unfriended: Dark Web"/>
    <x v="0"/>
    <x v="4"/>
    <n v="251.1"/>
    <x v="38"/>
    <s v="July 20, 2018 (United States)"/>
    <x v="22"/>
    <n v="29000"/>
    <s v="Stephen Susco"/>
    <s v="Stephen Susco"/>
    <s v="Colin Woodell"/>
    <s v="United States"/>
    <n v="1000000"/>
    <n v="16024987"/>
    <n v="1989062.8945625308"/>
    <n v="0.93759745327718513"/>
    <s v="Bazelevs Production"/>
    <n v="92"/>
  </r>
  <r>
    <s v="The Nutcracker and the Four Realms"/>
    <x v="1"/>
    <x v="1"/>
    <n v="251.1"/>
    <x v="38"/>
    <s v="November 2, 2018 (United States)"/>
    <x v="41"/>
    <n v="30000"/>
    <s v="Lasse HallstrÃ¶m"/>
    <s v="Ashleigh Powell"/>
    <s v="Mackenzie Foy"/>
    <s v="United States"/>
    <n v="120000000"/>
    <n v="173961069"/>
    <n v="21592498.480425108"/>
    <n v="0.31019048865467708"/>
    <s v="Walt Disney Pictures"/>
    <n v="99"/>
  </r>
  <r>
    <s v="Little Italy"/>
    <x v="0"/>
    <x v="3"/>
    <n v="251.1"/>
    <x v="38"/>
    <s v="September 21, 2018 (United States)"/>
    <x v="46"/>
    <n v="13000"/>
    <s v="Donald Petrie"/>
    <s v="Steve Galluccio"/>
    <s v="Emma Roberts"/>
    <s v="Canada"/>
    <m/>
    <n v="1362536"/>
    <n v="169121.49757785466"/>
    <n v="1"/>
    <s v="Firsttake Entertainment"/>
    <n v="102"/>
  </r>
  <r>
    <s v="The Happytime Murders"/>
    <x v="0"/>
    <x v="2"/>
    <n v="251.1"/>
    <x v="38"/>
    <s v="August 24, 2018 (United States)"/>
    <x v="20"/>
    <n v="26000"/>
    <s v="Brian Henson"/>
    <s v="Todd Berger"/>
    <s v="Melissa McCarthy"/>
    <s v="United States"/>
    <n v="40000000"/>
    <n v="27506452"/>
    <n v="3414172.0697973305"/>
    <n v="-0.45420427178321654"/>
    <s v="STX Entertainment"/>
    <n v="91"/>
  </r>
  <r>
    <s v="Tully"/>
    <x v="0"/>
    <x v="3"/>
    <n v="251.1"/>
    <x v="38"/>
    <s v="May 4, 2018 (United States)"/>
    <x v="9"/>
    <n v="55000"/>
    <s v="Jason Reitman"/>
    <s v="Diablo Cody"/>
    <s v="Charlize Theron"/>
    <s v="United States"/>
    <n v="13000000"/>
    <n v="15636462"/>
    <n v="1940838.1652001976"/>
    <n v="0.16860988118667766"/>
    <s v="BRON Studios"/>
    <n v="95"/>
  </r>
  <r>
    <s v="Night School"/>
    <x v="8"/>
    <x v="3"/>
    <n v="251.1"/>
    <x v="38"/>
    <s v="September 28, 2018 (United States)"/>
    <x v="41"/>
    <n v="38000"/>
    <s v="Malcolm D. Lee"/>
    <s v="Kevin Hart"/>
    <s v="Kevin Hart"/>
    <s v="United States"/>
    <n v="29000000"/>
    <n v="103105878"/>
    <n v="12797768.643499753"/>
    <n v="0.71873572523188256"/>
    <s v="Hartbeat Productions"/>
    <n v="111"/>
  </r>
  <r>
    <s v="Lords of Chaos"/>
    <x v="0"/>
    <x v="5"/>
    <n v="251.1"/>
    <x v="38"/>
    <s v="February 8, 2019 (United States)"/>
    <x v="14"/>
    <n v="13000"/>
    <s v="Jonas Ã…kerlund"/>
    <s v="Dennis Magnusson"/>
    <s v="Rory Culkin"/>
    <s v="United Kingdom"/>
    <m/>
    <n v="365353"/>
    <n v="45348.560701927825"/>
    <n v="1"/>
    <s v="Proton Cinema"/>
    <n v="118"/>
  </r>
  <r>
    <s v="Smallfoot"/>
    <x v="1"/>
    <x v="10"/>
    <n v="251.1"/>
    <x v="38"/>
    <s v="September 28, 2018 (United States)"/>
    <x v="14"/>
    <n v="36000"/>
    <s v="Karey Kirkpatrick"/>
    <s v="Karey Kirkpatrick"/>
    <s v="Channing Tatum"/>
    <s v="United States"/>
    <n v="80000000"/>
    <n v="214040103"/>
    <n v="26567211.993722193"/>
    <n v="0.62623826620004941"/>
    <s v="Warner Animation Group"/>
    <n v="96"/>
  </r>
  <r>
    <s v="Hell Fest"/>
    <x v="0"/>
    <x v="4"/>
    <n v="251.1"/>
    <x v="38"/>
    <s v="September 28, 2018 (United States)"/>
    <x v="30"/>
    <n v="15000"/>
    <s v="Gregory Plotkin"/>
    <s v="Seth M. Sherwood"/>
    <s v="Cynthea Mercado"/>
    <s v="United States"/>
    <n v="5500000"/>
    <n v="18160930"/>
    <n v="2254181.6722689075"/>
    <n v="0.69715207315924899"/>
    <s v="CBS Films"/>
    <n v="89"/>
  </r>
  <r>
    <s v="A Private War"/>
    <x v="0"/>
    <x v="5"/>
    <n v="251.1"/>
    <x v="38"/>
    <s v="November 16, 2018 (United States)"/>
    <x v="17"/>
    <n v="18000"/>
    <s v="Matthew Heineman"/>
    <s v="Arash Amel"/>
    <s v="Rosamund Pike"/>
    <s v="United Kingdom"/>
    <m/>
    <n v="3915207"/>
    <n v="485965.63405832916"/>
    <n v="1"/>
    <s v="Acacia Filmed Entertainment"/>
    <n v="110"/>
  </r>
  <r>
    <s v="Second Act"/>
    <x v="8"/>
    <x v="3"/>
    <n v="251.1"/>
    <x v="38"/>
    <s v="December 21, 2018 (United States)"/>
    <x v="1"/>
    <n v="24000"/>
    <s v="Peter Segal"/>
    <s v="Justin Zackham"/>
    <s v="Jennifer Lopez"/>
    <s v="United States"/>
    <n v="16000000"/>
    <n v="72294066"/>
    <n v="8973326.7289174497"/>
    <n v="0.77868169705657442"/>
    <s v="Huayi Brothers"/>
    <n v="103"/>
  </r>
  <r>
    <s v="Uncle Drew"/>
    <x v="8"/>
    <x v="3"/>
    <n v="251.1"/>
    <x v="38"/>
    <s v="June 29, 2018 (United States)"/>
    <x v="1"/>
    <n v="13000"/>
    <s v="Charles Stone III"/>
    <s v="Jay Longino"/>
    <s v="Kyrie Irving"/>
    <s v="United States"/>
    <n v="19000000"/>
    <n v="46664414"/>
    <n v="5792107.9364310429"/>
    <n v="0.592837488541054"/>
    <s v="Summit Entertainment"/>
    <n v="103"/>
  </r>
  <r>
    <s v="Wild Rose"/>
    <x v="0"/>
    <x v="3"/>
    <n v="251.1"/>
    <x v="38"/>
    <s v="June 21, 2019 (United States)"/>
    <x v="13"/>
    <n v="12000"/>
    <s v="Tom Harper"/>
    <s v="Nicole Taylor"/>
    <s v="Jessie Buckley"/>
    <s v="United Kingdom"/>
    <m/>
    <n v="7123449"/>
    <n v="884180.94112703903"/>
    <n v="1"/>
    <s v="BFI Film Fund"/>
    <n v="101"/>
  </r>
  <r>
    <s v="The Possession of Hannah Grace"/>
    <x v="0"/>
    <x v="4"/>
    <n v="251.1"/>
    <x v="38"/>
    <s v="November 30, 2018 (United States)"/>
    <x v="33"/>
    <n v="20000"/>
    <s v="Diederik Van Rooijen"/>
    <s v="Brian Sieve"/>
    <s v="Shay Mitchell"/>
    <s v="United States"/>
    <n v="7700000"/>
    <n v="43016528"/>
    <n v="5339322.8773109242"/>
    <n v="0.82099903553350473"/>
    <s v="Screen Gems"/>
    <n v="86"/>
  </r>
  <r>
    <s v="If Beale Street Could Talk"/>
    <x v="0"/>
    <x v="0"/>
    <n v="251.1"/>
    <x v="38"/>
    <s v="December 25, 2018 (United States)"/>
    <x v="12"/>
    <n v="45000"/>
    <s v="Barry Jenkins"/>
    <s v="Barry Jenkins"/>
    <s v="KiKi Layne"/>
    <s v="United States"/>
    <n v="12000000"/>
    <n v="20596567"/>
    <n v="2556499.2455264456"/>
    <n v="0.41737863402187364"/>
    <s v="Annapurna Pictures"/>
    <n v="119"/>
  </r>
  <r>
    <s v="Out of Blue"/>
    <x v="9"/>
    <x v="6"/>
    <n v="251.1"/>
    <x v="38"/>
    <s v="March 22, 2019 (United States)"/>
    <x v="25"/>
    <n v="1700"/>
    <s v="Carol Morley"/>
    <s v="Martin Amis"/>
    <s v="Mamie Gummer"/>
    <s v="United Kingdom"/>
    <m/>
    <n v="242847"/>
    <n v="30142.798665348491"/>
    <n v="1"/>
    <s v="Cannon and Morley Productions"/>
    <n v="109"/>
  </r>
  <r>
    <s v="The Grinch"/>
    <x v="1"/>
    <x v="10"/>
    <n v="251.1"/>
    <x v="38"/>
    <s v="November 9, 2018 (United States)"/>
    <x v="21"/>
    <n v="58000"/>
    <s v="Yarrow Cheney"/>
    <s v="Michael LeSieur"/>
    <s v="Benedict Cumberbatch"/>
    <s v="France"/>
    <n v="75000000"/>
    <n v="512492755"/>
    <n v="63611928.215768658"/>
    <n v="0.85365646778753002"/>
    <s v="Universal Pictures"/>
    <n v="85"/>
  </r>
  <r>
    <s v="Colette"/>
    <x v="0"/>
    <x v="5"/>
    <n v="251.1"/>
    <x v="38"/>
    <s v="December 20, 2018 (Netherlands)"/>
    <x v="17"/>
    <n v="21000"/>
    <s v="Wash Westmoreland"/>
    <s v="Richard Glatzer"/>
    <s v="Keira Knightley"/>
    <s v="United Kingdom"/>
    <m/>
    <n v="14273033"/>
    <n v="1771605.8261492832"/>
    <n v="1"/>
    <s v="Number 9 Films"/>
    <n v="111"/>
  </r>
  <r>
    <s v="Winchester"/>
    <x v="8"/>
    <x v="5"/>
    <n v="251.1"/>
    <x v="38"/>
    <s v="February 2, 2018 (United States)"/>
    <x v="30"/>
    <n v="32000"/>
    <s v="Michael Spierig"/>
    <s v="Tom Vaughan"/>
    <s v="Helen Mirren"/>
    <s v="Australia"/>
    <n v="3500000"/>
    <n v="44019588"/>
    <n v="5463825.2826495301"/>
    <n v="0.92048994188678002"/>
    <s v="CBS Films"/>
    <n v="99"/>
  </r>
  <r>
    <s v="The 15:17 to Paris"/>
    <x v="8"/>
    <x v="5"/>
    <n v="251.1"/>
    <x v="38"/>
    <s v="February 9, 2018 (United States)"/>
    <x v="11"/>
    <n v="30000"/>
    <s v="Clint Eastwood"/>
    <s v="Dorothy Blyskal"/>
    <s v="Alek Skarlatos"/>
    <s v="United States"/>
    <n v="30000000"/>
    <n v="57076286"/>
    <n v="7084456.4580326248"/>
    <n v="0.47438766425692097"/>
    <s v="Warner Bros."/>
    <n v="94"/>
  </r>
  <r>
    <s v="Action Point"/>
    <x v="0"/>
    <x v="3"/>
    <n v="251.1"/>
    <x v="38"/>
    <s v="June 1, 2018 (United States)"/>
    <x v="27"/>
    <n v="11000"/>
    <s v="Tim Kirkby"/>
    <s v="John Altschuler"/>
    <s v="Johnny Knoxville"/>
    <s v="United States"/>
    <n v="19000000"/>
    <n v="5103663"/>
    <n v="633479.87113198219"/>
    <n v="-2.7228163379909684"/>
    <s v="Paramount Pictures"/>
    <n v="85"/>
  </r>
  <r>
    <s v="Juliet, Naked"/>
    <x v="0"/>
    <x v="3"/>
    <n v="251.1"/>
    <x v="38"/>
    <s v="August 17, 2018 (United States)"/>
    <x v="14"/>
    <n v="21000"/>
    <s v="Jesse Peretz"/>
    <s v="Evgenia Peretz"/>
    <s v="Chris O'Dowd"/>
    <s v="United States"/>
    <m/>
    <n v="4511157"/>
    <n v="559936.49169550173"/>
    <n v="1"/>
    <s v="Los Angeles Media Fund (LAMF)"/>
    <n v="97"/>
  </r>
  <r>
    <s v="The Guilty"/>
    <x v="0"/>
    <x v="6"/>
    <n v="251.1"/>
    <x v="38"/>
    <s v="October 19, 2018 (United States)"/>
    <x v="24"/>
    <n v="48000"/>
    <s v="Gustav MÃ¶ller"/>
    <s v="Gustav MÃ¶ller"/>
    <s v="Jakob Cedergren"/>
    <s v="Denmark"/>
    <m/>
    <n v="4598051"/>
    <n v="570722.00004943146"/>
    <n v="1"/>
    <s v="Nordisk Film / SPRING"/>
    <n v="85"/>
  </r>
  <r>
    <s v="Never Look Away"/>
    <x v="0"/>
    <x v="5"/>
    <n v="251.1"/>
    <x v="38"/>
    <s v="October 3, 2018 (Germany)"/>
    <x v="3"/>
    <n v="18000"/>
    <s v="Florian Henckel von Donnersmarck"/>
    <s v="Florian Henckel von Donnersmarck"/>
    <s v="Tom Schilling"/>
    <s v="Germany"/>
    <m/>
    <n v="6193234"/>
    <n v="768720.24587246659"/>
    <n v="1"/>
    <s v="Pergamon Film"/>
    <n v="189"/>
  </r>
  <r>
    <s v="Vox Lux"/>
    <x v="0"/>
    <x v="0"/>
    <n v="251.1"/>
    <x v="38"/>
    <s v="December 20, 2018 (Kuwait)"/>
    <x v="1"/>
    <n v="17000"/>
    <s v="Brady Corbet"/>
    <s v="Brady Corbet"/>
    <s v="Natalie Portman"/>
    <s v="United States"/>
    <m/>
    <n v="1399272"/>
    <n v="173681.26505190312"/>
    <n v="1"/>
    <s v="Bold Films"/>
    <n v="114"/>
  </r>
  <r>
    <s v="The Wind"/>
    <x v="0"/>
    <x v="4"/>
    <n v="251.1"/>
    <x v="38"/>
    <s v="April 5, 2019 (United States)"/>
    <x v="41"/>
    <n v="6800"/>
    <s v="Emma Tammi"/>
    <s v="Teresa Sutherland"/>
    <s v="Caitlin Gerard"/>
    <s v="United States"/>
    <m/>
    <n v="130974"/>
    <n v="16256.832130499257"/>
    <n v="1"/>
    <s v="Soapbox Films"/>
    <n v="88"/>
  </r>
  <r>
    <s v="Super Troopers 2"/>
    <x v="0"/>
    <x v="3"/>
    <n v="251.1"/>
    <x v="38"/>
    <s v="April 20, 2018 (United States)"/>
    <x v="10"/>
    <n v="25000"/>
    <s v="Jay Chandrasekhar"/>
    <s v="Jay Chandrasekhar"/>
    <s v="Jay Chandrasekhar"/>
    <s v="United States"/>
    <n v="13500000"/>
    <n v="31626386"/>
    <n v="3925548.9493821054"/>
    <n v="0.57314123719352572"/>
    <s v="Votiv Films"/>
    <n v="99"/>
  </r>
  <r>
    <s v="Summer '03"/>
    <x v="4"/>
    <x v="3"/>
    <n v="251.1"/>
    <x v="38"/>
    <s v="December 20, 2018 (Russia)"/>
    <x v="30"/>
    <n v="2900"/>
    <s v="Becca Gleason"/>
    <s v="Becca Gleason"/>
    <s v="Joey King"/>
    <s v="United States"/>
    <m/>
    <n v="11746"/>
    <n v="1457.9439446366782"/>
    <n v="1"/>
    <s v="Big Cat Productions"/>
    <n v="95"/>
  </r>
  <r>
    <s v="An Acceptable Loss"/>
    <x v="0"/>
    <x v="0"/>
    <n v="251.1"/>
    <x v="38"/>
    <s v="January 18, 2019 (United States)"/>
    <x v="20"/>
    <n v="1200"/>
    <s v="Joe Chappelle"/>
    <s v="Joe Chappelle"/>
    <s v="Tika Sumpter"/>
    <s v="United States"/>
    <m/>
    <n v="32427"/>
    <n v="4024.9232328225407"/>
    <n v="1"/>
    <s v="CorradoMooncoin"/>
    <n v="102"/>
  </r>
  <r>
    <s v="The Death &amp; Life of John F. Donovan"/>
    <x v="0"/>
    <x v="0"/>
    <n v="251.1"/>
    <x v="38"/>
    <s v="December 13, 2019 (United States)"/>
    <x v="19"/>
    <n v="5900"/>
    <s v="Xavier Dolan"/>
    <s v="Xavier Dolan"/>
    <s v="Kit Harington"/>
    <s v="Canada"/>
    <n v="35000000"/>
    <n v="3326364"/>
    <n v="412876.91566979728"/>
    <n v="-9.5219993963378631"/>
    <s v="Lyla Films"/>
    <n v="123"/>
  </r>
  <r>
    <s v="Duck Butter"/>
    <x v="4"/>
    <x v="3"/>
    <n v="251.1"/>
    <x v="38"/>
    <s v="April 27, 2018 (United States)"/>
    <x v="11"/>
    <n v="3500"/>
    <s v="Miguel Arteta"/>
    <s v="Miguel Arteta"/>
    <s v="Alia Shawkat"/>
    <s v="United States"/>
    <m/>
    <n v="6877"/>
    <n v="853.59105289174488"/>
    <n v="1"/>
    <s v="Duplass Brothers Productions"/>
    <n v="93"/>
  </r>
  <r>
    <s v="The Little Mermaid"/>
    <x v="1"/>
    <x v="1"/>
    <n v="251.1"/>
    <x v="38"/>
    <s v="August 17, 2018 (United States)"/>
    <x v="36"/>
    <n v="8500"/>
    <s v="Blake Harris"/>
    <s v="Blake Harris"/>
    <s v="William Moseley"/>
    <s v="United States"/>
    <m/>
    <n v="2614006"/>
    <n v="324457.1955511616"/>
    <n v="1"/>
    <s v="Conglomerate Media"/>
    <n v="85"/>
  </r>
  <r>
    <s v="Padmaavat"/>
    <x v="4"/>
    <x v="0"/>
    <n v="251.1"/>
    <x v="38"/>
    <s v="January 25, 2018 (India)"/>
    <x v="9"/>
    <n v="29000"/>
    <s v="Sanjay Leela Bhansali"/>
    <s v="Prakash Kapadia"/>
    <s v="Deepika Padukone"/>
    <s v="India"/>
    <m/>
    <n v="60508780"/>
    <n v="7510506.5042016804"/>
    <n v="1"/>
    <s v="Bhansali Productions"/>
    <n v="164"/>
  </r>
  <r>
    <s v="Stan &amp; Ollie"/>
    <x v="1"/>
    <x v="5"/>
    <n v="251.1"/>
    <x v="38"/>
    <s v="January 11, 2019 (United Kingdom)"/>
    <x v="13"/>
    <n v="34000"/>
    <s v="Jon S. Baird"/>
    <s v="Jeff Pope"/>
    <s v="Steve Coogan"/>
    <s v="United Kingdom"/>
    <n v="10000000"/>
    <n v="24420923"/>
    <n v="3031188.2181413742"/>
    <n v="0.59051506775562901"/>
    <s v="Entertainment One"/>
    <n v="98"/>
  </r>
  <r>
    <s v="SuperFly"/>
    <x v="0"/>
    <x v="2"/>
    <n v="251.1"/>
    <x v="38"/>
    <s v="June 13, 2018 (United States)"/>
    <x v="33"/>
    <n v="6500"/>
    <s v="Director X."/>
    <s v="Alex Tse"/>
    <s v="Trevor Jackson"/>
    <s v="United States"/>
    <n v="16000000"/>
    <n v="20780685"/>
    <n v="2579352.4485912011"/>
    <n v="0.23005425470815807"/>
    <s v="Columbia Pictures"/>
    <n v="116"/>
  </r>
  <r>
    <s v="Early Man"/>
    <x v="1"/>
    <x v="10"/>
    <n v="251.1"/>
    <x v="38"/>
    <s v="February 16, 2018 (United States)"/>
    <x v="10"/>
    <n v="21000"/>
    <s v="Nick Park"/>
    <s v="Mark Burton"/>
    <s v="Eddie Redmayne"/>
    <s v="France"/>
    <n v="50000000"/>
    <n v="54622814"/>
    <n v="6779925.1583786448"/>
    <n v="8.4631560724791666E-2"/>
    <s v="Summit Entertainment"/>
    <n v="89"/>
  </r>
  <r>
    <s v="I Can Only Imagine"/>
    <x v="1"/>
    <x v="5"/>
    <n v="251.1"/>
    <x v="38"/>
    <s v="March 16, 2018 (United States)"/>
    <x v="4"/>
    <n v="15000"/>
    <s v="Andrew Erwin"/>
    <s v="Bart Millard"/>
    <s v="J. Michael Finley"/>
    <s v="United States"/>
    <n v="7000000"/>
    <n v="86086881"/>
    <n v="10685326.653040038"/>
    <n v="0.91868679735301362"/>
    <s v="Kevin Downes Productions"/>
    <n v="110"/>
  </r>
  <r>
    <s v="The Hummingbird Project"/>
    <x v="0"/>
    <x v="0"/>
    <n v="251.1"/>
    <x v="38"/>
    <s v="March 22, 2019 (Canada)"/>
    <x v="19"/>
    <n v="13000"/>
    <s v="Kim Nguyen"/>
    <s v="Kim Nguyen"/>
    <s v="Jesse Eisenberg"/>
    <s v="Canada"/>
    <m/>
    <n v="878199"/>
    <n v="109004.33460207612"/>
    <n v="1"/>
    <s v="Item 7"/>
    <n v="111"/>
  </r>
  <r>
    <s v="Dragon Ball Super: Broly"/>
    <x v="1"/>
    <x v="10"/>
    <n v="251.1"/>
    <x v="38"/>
    <s v="January 16, 2019 (United States)"/>
    <x v="40"/>
    <n v="24000"/>
    <s v="Tatsuya Nagamine"/>
    <s v="Akira Toriyama"/>
    <s v="Masako Nozawa"/>
    <s v="Japan"/>
    <n v="8500000"/>
    <n v="115757940"/>
    <n v="14368175.350469599"/>
    <n v="0.92657091168001093"/>
    <s v="Toei Company"/>
    <n v="100"/>
  </r>
  <r>
    <s v="Gloria Bell"/>
    <x v="0"/>
    <x v="3"/>
    <n v="251.1"/>
    <x v="38"/>
    <s v="March 22, 2019 (United States)"/>
    <x v="21"/>
    <n v="10000"/>
    <s v="SebastiÃ¡n Lelio"/>
    <s v="Alice Johnson Boher"/>
    <s v="Julianne Moore"/>
    <s v="Chile"/>
    <m/>
    <n v="11145006"/>
    <n v="1383347.0126544735"/>
    <n v="1"/>
    <s v="Fabula"/>
    <n v="102"/>
  </r>
  <r>
    <s v="Kin"/>
    <x v="8"/>
    <x v="2"/>
    <n v="251.1"/>
    <x v="38"/>
    <s v="August 31, 2018 (United States)"/>
    <x v="1"/>
    <n v="16000"/>
    <s v="Jonathan Baker"/>
    <s v="Jonathan Baker"/>
    <s v="Myles Truitt"/>
    <s v="United States"/>
    <n v="30000000"/>
    <n v="10313019"/>
    <n v="1280078.6311913"/>
    <n v="-1.9089445098472135"/>
    <s v="Summit Entertainment"/>
    <n v="102"/>
  </r>
  <r>
    <s v="Aniara"/>
    <x v="0"/>
    <x v="0"/>
    <n v="251.1"/>
    <x v="38"/>
    <s v="May 17, 2019 (United States)"/>
    <x v="21"/>
    <n v="7400"/>
    <s v="Pella Kagerman"/>
    <s v="Pella Kagerman"/>
    <s v="Emelie Garbers"/>
    <s v="Sweden"/>
    <m/>
    <n v="40124"/>
    <n v="4980.2948096885812"/>
    <n v="1"/>
    <s v="Film Capital Stockholm"/>
    <n v="106"/>
  </r>
  <r>
    <s v="Becoming Astrid"/>
    <x v="3"/>
    <x v="5"/>
    <n v="251.1"/>
    <x v="38"/>
    <s v="September 14, 2018 (Sweden)"/>
    <x v="12"/>
    <n v="5300"/>
    <s v="Pernille Fischer Christensen"/>
    <s v="Kim Fupz Aakeson"/>
    <s v="Alba August"/>
    <s v="Sweden"/>
    <m/>
    <n v="962653"/>
    <n v="119486.98383588729"/>
    <n v="1"/>
    <s v="Nordisk Film Production Sverige AB"/>
    <n v="123"/>
  </r>
  <r>
    <s v="Goosebumps 2: Haunted Halloween"/>
    <x v="1"/>
    <x v="10"/>
    <n v="251.1"/>
    <x v="38"/>
    <s v="October 12, 2018 (United States)"/>
    <x v="41"/>
    <n v="19000"/>
    <s v="Ari Sandel"/>
    <s v="Rob Lieber"/>
    <s v="Wendi McLendon-Covey"/>
    <s v="United States"/>
    <n v="35000000"/>
    <n v="93320380"/>
    <n v="11583167.285219969"/>
    <n v="0.62494794813308729"/>
    <s v="Sony Pictures Animation"/>
    <n v="90"/>
  </r>
  <r>
    <s v="The Quake"/>
    <x v="8"/>
    <x v="2"/>
    <n v="251.1"/>
    <x v="38"/>
    <s v="December 14, 2018 (United States)"/>
    <x v="19"/>
    <n v="11000"/>
    <s v="John Andreas Andersen"/>
    <s v="John KÃ¥re Raake"/>
    <s v="Kristoffer Joner"/>
    <s v="Norway"/>
    <m/>
    <n v="13837294"/>
    <n v="1717520.7728126543"/>
    <n v="1"/>
    <s v="Fantefilm"/>
    <n v="106"/>
  </r>
  <r>
    <s v="Nobody's Fool"/>
    <x v="0"/>
    <x v="3"/>
    <n v="251.1"/>
    <x v="38"/>
    <s v="November 2, 2018 (United States)"/>
    <x v="38"/>
    <n v="7000"/>
    <s v="Tyler Perry"/>
    <s v="Tyler Perry"/>
    <s v="Tiffany Haddish"/>
    <s v="United States"/>
    <n v="19000000"/>
    <n v="33705333"/>
    <n v="4183593.2359367274"/>
    <n v="0.43629098694856389"/>
    <s v="BET Films"/>
    <n v="110"/>
  </r>
  <r>
    <s v="7 Days in Entebbe"/>
    <x v="8"/>
    <x v="2"/>
    <n v="251.1"/>
    <x v="38"/>
    <s v="March 16, 2018 (United States)"/>
    <x v="1"/>
    <n v="15000"/>
    <s v="JosÃ© Padilha"/>
    <s v="Gregory Burke"/>
    <s v="Batsheva Dance Company"/>
    <s v="United Kingdom"/>
    <m/>
    <n v="8771432"/>
    <n v="1088732.8597132971"/>
    <n v="1"/>
    <s v="Participant"/>
    <n v="107"/>
  </r>
  <r>
    <s v="My Hero Academia: Two Heroes"/>
    <x v="8"/>
    <x v="10"/>
    <n v="251.1"/>
    <x v="38"/>
    <s v="September 25, 2018 (United States)"/>
    <x v="24"/>
    <n v="8000"/>
    <s v="Kenji Nagasaki"/>
    <s v="KÃ´hei Horikoshi"/>
    <s v="Daiki Yamashita"/>
    <s v="Japan"/>
    <m/>
    <n v="21022724"/>
    <n v="2609394.9562036577"/>
    <n v="1"/>
    <s v="Bones"/>
    <n v="96"/>
  </r>
  <r>
    <s v="An Interview with God"/>
    <x v="9"/>
    <x v="0"/>
    <n v="251.1"/>
    <x v="38"/>
    <s v="August 21, 2018 (United States)"/>
    <x v="1"/>
    <n v="3400"/>
    <s v="Perry Lang"/>
    <s v="Ken Aguado"/>
    <s v="David Strathairn"/>
    <s v="United States"/>
    <m/>
    <n v="2251795"/>
    <n v="279498.62802768167"/>
    <n v="1"/>
    <s v="Astute Films"/>
    <n v="97"/>
  </r>
  <r>
    <s v="Midsommar"/>
    <x v="0"/>
    <x v="0"/>
    <n v="255.7"/>
    <x v="39"/>
    <s v="July 3, 2019 (United States)"/>
    <x v="12"/>
    <n v="232000"/>
    <s v="Ari Aster"/>
    <s v="Ari Aster"/>
    <s v="Florence Pugh"/>
    <s v="United States"/>
    <n v="9000000"/>
    <n v="47967636"/>
    <n v="6062938.4701927835"/>
    <n v="0.81237349282753901"/>
    <s v="A24"/>
    <n v="148"/>
  </r>
  <r>
    <s v="Once Upon a Time... In Hollywood"/>
    <x v="0"/>
    <x v="3"/>
    <n v="255.7"/>
    <x v="39"/>
    <s v="July 26, 2019 (United States)"/>
    <x v="37"/>
    <n v="603000"/>
    <s v="Quentin Tarantino"/>
    <s v="Quentin Tarantino"/>
    <s v="Leonardo DiCaprio"/>
    <s v="United States"/>
    <n v="90000000"/>
    <n v="374565754"/>
    <n v="47343778.199604549"/>
    <n v="0.75972176036146644"/>
    <s v="Columbia Pictures"/>
    <n v="161"/>
  </r>
  <r>
    <s v="Avengers: Endgame"/>
    <x v="8"/>
    <x v="2"/>
    <n v="255.7"/>
    <x v="39"/>
    <s v="April 26, 2019 (United States)"/>
    <x v="0"/>
    <n v="903000"/>
    <s v="Anthony Russo"/>
    <s v="Christopher Markus"/>
    <s v="Robert Downey Jr."/>
    <s v="United States"/>
    <n v="356000000"/>
    <n v="2797501328"/>
    <n v="353594211.35422641"/>
    <n v="0.87274358141073238"/>
    <s v="Marvel Studios"/>
    <n v="181"/>
  </r>
  <r>
    <s v="Fighting with My Family"/>
    <x v="8"/>
    <x v="5"/>
    <n v="255.7"/>
    <x v="39"/>
    <s v="February 22, 2019 (United States)"/>
    <x v="12"/>
    <n v="71000"/>
    <s v="Stephen Merchant"/>
    <s v="Stephen Merchant"/>
    <s v="Dwayne Johnson"/>
    <s v="United Kingdom"/>
    <n v="11000000"/>
    <n v="40811919"/>
    <n v="5158481.3090954032"/>
    <n v="0.7304708950343648"/>
    <s v="Metro-Goldwyn-Mayer (MGM)"/>
    <n v="108"/>
  </r>
  <r>
    <s v="Little Women"/>
    <x v="1"/>
    <x v="0"/>
    <n v="255.7"/>
    <x v="39"/>
    <s v="December 25, 2019 (United States)"/>
    <x v="40"/>
    <n v="159000"/>
    <s v="Greta Gerwig"/>
    <s v="Greta Gerwig"/>
    <s v="Saoirse Ronan"/>
    <s v="United States"/>
    <n v="40000000"/>
    <n v="216601214"/>
    <n v="27377622.550568461"/>
    <n v="0.81532882821238484"/>
    <s v="Columbia Pictures"/>
    <n v="135"/>
  </r>
  <r>
    <s v="Escape Room"/>
    <x v="8"/>
    <x v="2"/>
    <n v="255.7"/>
    <x v="39"/>
    <s v="January 4, 2019 (United States)"/>
    <x v="5"/>
    <n v="97000"/>
    <s v="Adam Robitel"/>
    <s v="Bragi F. Schut"/>
    <s v="Taylor Russell"/>
    <s v="United States"/>
    <n v="9000000"/>
    <n v="155712077"/>
    <n v="19681452.342511121"/>
    <n v="0.9422010150182506"/>
    <s v="Columbia Pictures"/>
    <n v="99"/>
  </r>
  <r>
    <s v="The Dead Don't Die"/>
    <x v="0"/>
    <x v="3"/>
    <n v="255.7"/>
    <x v="39"/>
    <s v="June 14, 2019 (United States)"/>
    <x v="30"/>
    <n v="65000"/>
    <s v="Jim Jarmusch"/>
    <s v="Jim Jarmusch"/>
    <s v="Bill Murray"/>
    <s v="United States"/>
    <m/>
    <n v="15325468"/>
    <n v="1937084.6107760752"/>
    <n v="1"/>
    <s v="Focus Features"/>
    <n v="104"/>
  </r>
  <r>
    <s v="Joker"/>
    <x v="0"/>
    <x v="6"/>
    <n v="255.7"/>
    <x v="39"/>
    <s v="October 4, 2019 (United States)"/>
    <x v="0"/>
    <n v="1000000"/>
    <s v="Todd Phillips"/>
    <s v="Todd Phillips"/>
    <s v="Joaquin Phoenix"/>
    <s v="United States"/>
    <n v="55000000"/>
    <n v="1074427370"/>
    <n v="135803795.60504201"/>
    <n v="0.94880994142954489"/>
    <s v="Warner Bros."/>
    <n v="122"/>
  </r>
  <r>
    <s v="Yesterday"/>
    <x v="8"/>
    <x v="3"/>
    <n v="255.7"/>
    <x v="39"/>
    <s v="June 28, 2019 (United States)"/>
    <x v="8"/>
    <n v="131000"/>
    <s v="Danny Boyle"/>
    <s v="Richard Curtis"/>
    <s v="Himesh Patel"/>
    <s v="United Kingdom"/>
    <n v="26000000"/>
    <n v="153193369"/>
    <n v="19363096.615570936"/>
    <n v="0.83027986022032063"/>
    <s v="Decibel Films"/>
    <n v="116"/>
  </r>
  <r>
    <s v="Parasite"/>
    <x v="0"/>
    <x v="3"/>
    <n v="255.7"/>
    <x v="39"/>
    <s v="November 8, 2019 (United States)"/>
    <x v="60"/>
    <n v="631000"/>
    <s v="Bong Joon Ho"/>
    <s v="Bong Joon Ho"/>
    <s v="Kang-ho Song"/>
    <s v="South Korea"/>
    <n v="11400000"/>
    <n v="258908054"/>
    <n v="32725056.553534355"/>
    <n v="0.95596892478284978"/>
    <s v="Barunson E&amp;A"/>
    <n v="132"/>
  </r>
  <r>
    <s v="John Wick: Chapter 3 - Parabellum"/>
    <x v="0"/>
    <x v="2"/>
    <n v="255.7"/>
    <x v="39"/>
    <s v="May 17, 2019 (United States)"/>
    <x v="34"/>
    <n v="296000"/>
    <s v="Chad Stahelski"/>
    <s v="Derek Kolstad"/>
    <s v="Keanu Reeves"/>
    <s v="United States"/>
    <n v="75000000"/>
    <n v="327281779"/>
    <n v="41367252.046613939"/>
    <n v="0.77083967146243115"/>
    <s v="Lionsgate"/>
    <n v="130"/>
  </r>
  <r>
    <s v="Knives Out"/>
    <x v="8"/>
    <x v="3"/>
    <n v="255.7"/>
    <x v="39"/>
    <s v="November 27, 2019 (United States)"/>
    <x v="6"/>
    <n v="505000"/>
    <s v="Rian Johnson"/>
    <s v="Rian Johnson"/>
    <s v="Daniel Craig"/>
    <s v="United States"/>
    <n v="40000000"/>
    <n v="311539397"/>
    <n v="39377470.990064263"/>
    <n v="0.87160532380435984"/>
    <s v="Lionsgate"/>
    <n v="130"/>
  </r>
  <r>
    <s v="Fast &amp; Furious Presents: Hobbs &amp; Shaw"/>
    <x v="8"/>
    <x v="2"/>
    <n v="255.7"/>
    <x v="39"/>
    <s v="August 2, 2019 (United States)"/>
    <x v="5"/>
    <n v="184000"/>
    <s v="David Leitch"/>
    <s v="Chris Morgan"/>
    <s v="Dwayne Johnson"/>
    <s v="United States"/>
    <n v="200000000"/>
    <n v="759056935"/>
    <n v="95942095.046712801"/>
    <n v="0.73651515350426244"/>
    <s v="Chris Morgan Productions"/>
    <n v="137"/>
  </r>
  <r>
    <s v="Captain Marvel"/>
    <x v="8"/>
    <x v="2"/>
    <n v="255.7"/>
    <x v="39"/>
    <s v="March 8, 2019 (United States)"/>
    <x v="8"/>
    <n v="478000"/>
    <s v="Anna Boden"/>
    <s v="Anna Boden"/>
    <s v="Brie Larson"/>
    <s v="United States"/>
    <n v="160000000"/>
    <n v="1128462972"/>
    <n v="142633703.38131487"/>
    <n v="0.85821422238035117"/>
    <s v="Walt Disney Pictures"/>
    <n v="123"/>
  </r>
  <r>
    <s v="After"/>
    <x v="8"/>
    <x v="0"/>
    <n v="255.7"/>
    <x v="39"/>
    <s v="April 12, 2019 (United States)"/>
    <x v="11"/>
    <n v="44000"/>
    <s v="Jenny Gage"/>
    <s v="Susan McMartin"/>
    <s v="Josephine Langford"/>
    <s v="United States"/>
    <n v="14000000"/>
    <n v="69756455"/>
    <n v="8816967.6438457742"/>
    <n v="0.79930172770390928"/>
    <s v="CalMaple"/>
    <n v="105"/>
  </r>
  <r>
    <s v="Spider-Man: Far from Home"/>
    <x v="8"/>
    <x v="2"/>
    <n v="255.7"/>
    <x v="39"/>
    <s v="July 2, 2019 (United States)"/>
    <x v="24"/>
    <n v="359000"/>
    <s v="Jon Watts"/>
    <s v="Chris McKenna"/>
    <s v="Tom Holland"/>
    <s v="United States"/>
    <n v="160000000"/>
    <n v="1131927996"/>
    <n v="143071670.08264953"/>
    <n v="0.85864825274628154"/>
    <s v="Columbia Pictures"/>
    <n v="129"/>
  </r>
  <r>
    <s v="Jojo Rabbit"/>
    <x v="8"/>
    <x v="3"/>
    <n v="255.7"/>
    <x v="39"/>
    <s v="November 8, 2019 (United States)"/>
    <x v="6"/>
    <n v="328000"/>
    <s v="Taika Waititi"/>
    <s v="Christine Leunens"/>
    <s v="Roman Griffin Davis"/>
    <s v="New Zealand"/>
    <n v="14000000"/>
    <n v="90335025"/>
    <n v="11418025.651260504"/>
    <n v="0.84502135245991239"/>
    <s v="TSG Entertainment"/>
    <n v="108"/>
  </r>
  <r>
    <s v="Shazam!"/>
    <x v="8"/>
    <x v="2"/>
    <n v="255.7"/>
    <x v="39"/>
    <s v="April 5, 2019 (United States)"/>
    <x v="9"/>
    <n v="284000"/>
    <s v="David F. Sandberg"/>
    <s v="Henry Gayden"/>
    <s v="Zachary Levi"/>
    <s v="United States"/>
    <n v="100000000"/>
    <n v="365971656"/>
    <n v="46257514.799406819"/>
    <n v="0.72675479545880461"/>
    <s v="Warner Bros."/>
    <n v="132"/>
  </r>
  <r>
    <s v="It Chapter Two"/>
    <x v="0"/>
    <x v="0"/>
    <n v="255.7"/>
    <x v="39"/>
    <s v="September 6, 2019 (United States)"/>
    <x v="16"/>
    <n v="222000"/>
    <s v="Andy Muschietti"/>
    <s v="Stephen King"/>
    <s v="Jessica Chastain"/>
    <s v="United States"/>
    <n v="79000000"/>
    <n v="473093228"/>
    <n v="59797300.246959962"/>
    <n v="0.83301388537313836"/>
    <s v="New Line Cinema"/>
    <n v="169"/>
  </r>
  <r>
    <n v="1917"/>
    <x v="0"/>
    <x v="0"/>
    <n v="255.7"/>
    <x v="39"/>
    <s v="January 10, 2020 (United States)"/>
    <x v="28"/>
    <n v="473000"/>
    <s v="Sam Mendes"/>
    <s v="Sam Mendes"/>
    <s v="Dean-Charles Chapman"/>
    <s v="United States"/>
    <n v="95000000"/>
    <n v="384623579"/>
    <n v="48615051.483094417"/>
    <n v="0.75300526232168408"/>
    <s v="Dreamworks Pictures"/>
    <n v="119"/>
  </r>
  <r>
    <s v="Star Wars: Episode IX - The Rise of Skywalker"/>
    <x v="8"/>
    <x v="2"/>
    <n v="255.7"/>
    <x v="39"/>
    <s v="December 20, 2019 (United States)"/>
    <x v="16"/>
    <n v="394000"/>
    <s v="J.J. Abrams"/>
    <s v="Chris Terrio"/>
    <s v="Daisy Ridley"/>
    <s v="United States"/>
    <n v="275000000"/>
    <n v="1078232589"/>
    <n v="136284761.74359861"/>
    <n v="0.74495298806072352"/>
    <s v="Walt Disney Pictures"/>
    <n v="141"/>
  </r>
  <r>
    <s v="Ford v Ferrari"/>
    <x v="8"/>
    <x v="2"/>
    <n v="255.7"/>
    <x v="39"/>
    <s v="November 15, 2019 (United States)"/>
    <x v="31"/>
    <n v="323000"/>
    <s v="James Mangold"/>
    <s v="Jez Butterworth"/>
    <s v="Matt Damon"/>
    <s v="United States"/>
    <n v="97600000"/>
    <n v="225508210"/>
    <n v="28503435.14434009"/>
    <n v="0.56719979285898281"/>
    <s v="Chernin Entertainment"/>
    <n v="152"/>
  </r>
  <r>
    <s v="The Irishman"/>
    <x v="0"/>
    <x v="5"/>
    <n v="255.7"/>
    <x v="39"/>
    <s v="November 27, 2019 (United States)"/>
    <x v="40"/>
    <n v="344000"/>
    <s v="Martin Scorsese"/>
    <s v="Steven Zaillian"/>
    <s v="Robert De Niro"/>
    <s v="United States"/>
    <n v="159000000"/>
    <n v="968853"/>
    <n v="122459.57098368759"/>
    <n v="-163.11158349099398"/>
    <s v="Tribeca Productions"/>
    <n v="209"/>
  </r>
  <r>
    <s v="The Lighthouse"/>
    <x v="0"/>
    <x v="0"/>
    <n v="255.7"/>
    <x v="39"/>
    <s v="November 1, 2019 (United States)"/>
    <x v="24"/>
    <n v="159000"/>
    <s v="Robert Eggers"/>
    <s v="Robert Eggers"/>
    <s v="Robert Pattinson"/>
    <s v="Canada"/>
    <m/>
    <n v="18123239"/>
    <n v="2290712.9077113196"/>
    <n v="1"/>
    <s v="A24"/>
    <n v="109"/>
  </r>
  <r>
    <s v="Jumanji: The Next Level"/>
    <x v="8"/>
    <x v="2"/>
    <n v="255.7"/>
    <x v="39"/>
    <s v="December 13, 2019 (United States)"/>
    <x v="14"/>
    <n v="204000"/>
    <s v="Jake Kasdan"/>
    <s v="Jake Kasdan"/>
    <s v="Dwayne Johnson"/>
    <s v="United States"/>
    <n v="125000000"/>
    <n v="800059707"/>
    <n v="101124699.49574889"/>
    <n v="0.84376166065315927"/>
    <s v="Columbia Pictures"/>
    <n v="123"/>
  </r>
  <r>
    <s v="Alita: Battle Angel"/>
    <x v="8"/>
    <x v="2"/>
    <n v="255.7"/>
    <x v="39"/>
    <s v="February 14, 2019 (United States)"/>
    <x v="4"/>
    <n v="240000"/>
    <s v="Robert Rodriguez"/>
    <s v="James Cameron"/>
    <s v="Rosa Salazar"/>
    <s v="United States"/>
    <n v="170000000"/>
    <n v="404980543"/>
    <n v="51188099.280820563"/>
    <n v="0.58022674684398357"/>
    <s v="Twentieth Century Fox"/>
    <n v="122"/>
  </r>
  <r>
    <s v="Us"/>
    <x v="0"/>
    <x v="4"/>
    <n v="255.7"/>
    <x v="39"/>
    <s v="March 22, 2019 (United States)"/>
    <x v="8"/>
    <n v="247000"/>
    <s v="Jordan Peele"/>
    <s v="Jordan Peele"/>
    <s v="Lupita Nyong'o"/>
    <s v="United States"/>
    <n v="20000000"/>
    <n v="255184580"/>
    <n v="32254422.692041524"/>
    <n v="0.9216253583974392"/>
    <s v="Monkeypaw Productions"/>
    <n v="116"/>
  </r>
  <r>
    <s v="Ready or Not"/>
    <x v="0"/>
    <x v="2"/>
    <n v="255.7"/>
    <x v="39"/>
    <s v="August 21, 2019 (United States)"/>
    <x v="15"/>
    <n v="121000"/>
    <s v="Matt Bettinelli-Olpin"/>
    <s v="Guy Busick"/>
    <s v="Samara Weaving"/>
    <s v="United States"/>
    <n v="6000000"/>
    <n v="57615777"/>
    <n v="7282429.1541769654"/>
    <n v="0.89586185742144897"/>
    <s v="Fox Searchlight Pictures"/>
    <n v="95"/>
  </r>
  <r>
    <s v="Hellboy"/>
    <x v="0"/>
    <x v="2"/>
    <n v="255.7"/>
    <x v="39"/>
    <s v="April 12, 2019 (United States)"/>
    <x v="33"/>
    <n v="82000"/>
    <s v="Neil Marshall"/>
    <s v="Andrew Cosby"/>
    <s v="David Harbour"/>
    <s v="United States"/>
    <n v="50000000"/>
    <n v="55065289"/>
    <n v="6960056.548344044"/>
    <n v="9.1986968414893816E-2"/>
    <s v="Summit Entertainment"/>
    <n v="120"/>
  </r>
  <r>
    <s v="Terminator: Dark Fate"/>
    <x v="0"/>
    <x v="2"/>
    <n v="255.7"/>
    <x v="39"/>
    <s v="November 1, 2019 (United States)"/>
    <x v="19"/>
    <n v="159000"/>
    <s v="Tim Miller"/>
    <s v="David S. Goyer"/>
    <s v="Linda Hamilton"/>
    <s v="United States"/>
    <n v="185000000"/>
    <n v="261119292"/>
    <n v="33004549.166782007"/>
    <n v="0.29151155939868278"/>
    <s v="Paramount Pictures"/>
    <n v="128"/>
  </r>
  <r>
    <s v="Downton Abbey"/>
    <x v="1"/>
    <x v="0"/>
    <n v="255.7"/>
    <x v="39"/>
    <s v="September 20, 2019 (United States)"/>
    <x v="34"/>
    <n v="43000"/>
    <s v="Michael Engler"/>
    <s v="Julian Fellowes"/>
    <s v="Stephen Campbell Moore"/>
    <s v="United Kingdom"/>
    <n v="13000000"/>
    <n v="237860050"/>
    <n v="30064663.759268414"/>
    <n v="0.94534601333851564"/>
    <s v="Carnival Film &amp; Television"/>
    <n v="122"/>
  </r>
  <r>
    <s v="Gemini Man"/>
    <x v="8"/>
    <x v="2"/>
    <n v="255.7"/>
    <x v="39"/>
    <s v="October 11, 2019 (United States)"/>
    <x v="46"/>
    <n v="98000"/>
    <s v="Ang Lee"/>
    <s v="David Benioff"/>
    <s v="Will Smith"/>
    <s v="China"/>
    <n v="138000000"/>
    <n v="173469516"/>
    <n v="21925929.432130501"/>
    <n v="0.20447117636507384"/>
    <s v="Skydance Media"/>
    <n v="117"/>
  </r>
  <r>
    <s v="Booksmart"/>
    <x v="0"/>
    <x v="3"/>
    <n v="255.7"/>
    <x v="39"/>
    <s v="May 24, 2019 (United States)"/>
    <x v="13"/>
    <n v="102000"/>
    <s v="Olivia Wilde"/>
    <s v="Emily Halpern"/>
    <s v="Kaitlyn Dever"/>
    <s v="United States"/>
    <n v="6000000"/>
    <n v="24959607"/>
    <n v="3154805.491794365"/>
    <n v="0.75961159965379266"/>
    <s v="Annapurna Pictures"/>
    <n v="102"/>
  </r>
  <r>
    <s v="Dora and the Lost City of Gold"/>
    <x v="1"/>
    <x v="1"/>
    <n v="255.7"/>
    <x v="39"/>
    <s v="August 9, 2019 (United States)"/>
    <x v="10"/>
    <n v="27000"/>
    <s v="James Bobin"/>
    <s v="Nicholas Stoller"/>
    <s v="Isabela Merced"/>
    <s v="United States"/>
    <n v="49000000"/>
    <n v="119682635"/>
    <n v="15127459.105042016"/>
    <n v="0.59058388044347454"/>
    <s v="Paramount Players"/>
    <n v="102"/>
  </r>
  <r>
    <s v="Glass"/>
    <x v="8"/>
    <x v="0"/>
    <n v="255.7"/>
    <x v="39"/>
    <s v="January 18, 2019 (United States)"/>
    <x v="14"/>
    <n v="219000"/>
    <s v="M. Night Shyamalan"/>
    <s v="M. Night Shyamalan"/>
    <s v="James McAvoy"/>
    <s v="United States"/>
    <n v="20000000"/>
    <n v="246999039"/>
    <n v="31219799.442560554"/>
    <n v="0.9190280250442594"/>
    <s v="Buena Vista International"/>
    <n v="129"/>
  </r>
  <r>
    <s v="The Best of Enemies"/>
    <x v="8"/>
    <x v="5"/>
    <n v="255.7"/>
    <x v="39"/>
    <s v="April 5, 2019 (United States)"/>
    <x v="13"/>
    <n v="13000"/>
    <s v="Robin Bissell"/>
    <s v="Robin Bissell"/>
    <s v="Taraji P. Henson"/>
    <s v="United States"/>
    <n v="10000000"/>
    <n v="10209813"/>
    <n v="1290484.025753831"/>
    <n v="2.0550131525425588E-2"/>
    <s v="Astute Films"/>
    <n v="133"/>
  </r>
  <r>
    <s v="Official Secrets"/>
    <x v="0"/>
    <x v="5"/>
    <n v="255.7"/>
    <x v="39"/>
    <s v="August 30, 2019 (United States)"/>
    <x v="4"/>
    <n v="38000"/>
    <s v="Gavin Hood"/>
    <s v="Sara Bernstein"/>
    <s v="Keira Knightley"/>
    <s v="United Kingdom"/>
    <m/>
    <n v="10088753"/>
    <n v="1275182.4726149284"/>
    <n v="1"/>
    <s v="Entertainment One"/>
    <n v="112"/>
  </r>
  <r>
    <s v="The Lion King"/>
    <x v="1"/>
    <x v="10"/>
    <n v="255.7"/>
    <x v="39"/>
    <s v="July 19, 2019 (United States)"/>
    <x v="15"/>
    <n v="222000"/>
    <s v="Jon Favreau"/>
    <s v="Jeff Nathanson"/>
    <s v="Donald Glover"/>
    <s v="United States"/>
    <n v="260000000"/>
    <n v="1670727580"/>
    <n v="211174019.87444389"/>
    <n v="0.8443791776035684"/>
    <s v="Walt Disney Pictures"/>
    <n v="118"/>
  </r>
  <r>
    <s v="Aladdin"/>
    <x v="1"/>
    <x v="1"/>
    <n v="255.7"/>
    <x v="39"/>
    <s v="May 24, 2019 (United States)"/>
    <x v="15"/>
    <n v="239000"/>
    <s v="Guy Ritchie"/>
    <s v="John August"/>
    <s v="Will Smith"/>
    <s v="United Kingdom"/>
    <n v="183000000"/>
    <n v="1050693953"/>
    <n v="132803976.16515076"/>
    <n v="0.8258293963932235"/>
    <s v="Walt Disney Pictures"/>
    <n v="128"/>
  </r>
  <r>
    <s v="Marriage Story"/>
    <x v="0"/>
    <x v="3"/>
    <n v="255.7"/>
    <x v="39"/>
    <s v="December 6, 2019 (United States)"/>
    <x v="6"/>
    <n v="265000"/>
    <s v="Noah Baumbach"/>
    <s v="Noah Baumbach"/>
    <s v="Adam Driver"/>
    <s v="United Kingdom"/>
    <n v="18600000"/>
    <n v="333686"/>
    <n v="42176.722787938706"/>
    <n v="-54.741025994497818"/>
    <s v="Heyday Films"/>
    <n v="137"/>
  </r>
  <r>
    <s v="Godzilla: King of the Monsters"/>
    <x v="8"/>
    <x v="2"/>
    <n v="255.7"/>
    <x v="39"/>
    <s v="May 31, 2019 (United States)"/>
    <x v="22"/>
    <n v="162000"/>
    <s v="Michael Dougherty"/>
    <s v="Michael Dougherty"/>
    <s v="Kyle Chandler"/>
    <s v="United States"/>
    <n v="170000000"/>
    <n v="386600138"/>
    <n v="48864881.505981214"/>
    <n v="0.56026916886408351"/>
    <s v="Warner Bros."/>
    <n v="132"/>
  </r>
  <r>
    <s v="Rocketman"/>
    <x v="0"/>
    <x v="5"/>
    <n v="255.7"/>
    <x v="39"/>
    <s v="May 31, 2019 (United States)"/>
    <x v="4"/>
    <n v="153000"/>
    <s v="Dexter Fletcher"/>
    <s v="Lee Hall"/>
    <s v="Taron Egerton"/>
    <s v="United Kingdom"/>
    <n v="40000000"/>
    <n v="195179299"/>
    <n v="24669968.736678202"/>
    <n v="0.79506023330886133"/>
    <s v="Paramount Pictures"/>
    <n v="121"/>
  </r>
  <r>
    <s v="Hustlers"/>
    <x v="0"/>
    <x v="3"/>
    <n v="255.7"/>
    <x v="39"/>
    <s v="September 13, 2019 (United States)"/>
    <x v="21"/>
    <n v="89000"/>
    <s v="Lorene Scafaria"/>
    <s v="Lorene Scafaria"/>
    <s v="Constance Wu"/>
    <s v="United States"/>
    <n v="20000000"/>
    <n v="157563598"/>
    <n v="19915478.007217005"/>
    <n v="0.87306712810658205"/>
    <s v="Annapurna Pictures"/>
    <n v="110"/>
  </r>
  <r>
    <s v="Anna"/>
    <x v="0"/>
    <x v="2"/>
    <n v="255.7"/>
    <x v="39"/>
    <s v="June 21, 2019 (United States)"/>
    <x v="14"/>
    <n v="69000"/>
    <s v="Luc Besson"/>
    <s v="Luc Besson"/>
    <s v="Sasha Luss"/>
    <s v="France"/>
    <m/>
    <n v="31626978"/>
    <n v="3997537.4565496789"/>
    <n v="1"/>
    <s v="Summit Entertainment"/>
    <n v="118"/>
  </r>
  <r>
    <s v="Portrait of a Lady on Fire"/>
    <x v="0"/>
    <x v="0"/>
    <n v="255.7"/>
    <x v="39"/>
    <s v="February 14, 2020 (United States)"/>
    <x v="31"/>
    <n v="74000"/>
    <s v="CÃ©line Sciamma"/>
    <s v="CÃ©line Sciamma"/>
    <s v="NoÃ©mie Merlant"/>
    <s v="France"/>
    <m/>
    <n v="10123353"/>
    <n v="1279555.7894710826"/>
    <n v="1"/>
    <s v="Lilies Films"/>
    <n v="122"/>
  </r>
  <r>
    <s v="Toy Story 4"/>
    <x v="2"/>
    <x v="10"/>
    <n v="255.7"/>
    <x v="39"/>
    <s v="June 21, 2019 (United States)"/>
    <x v="3"/>
    <n v="217000"/>
    <s v="Josh Cooley"/>
    <s v="John Lasseter"/>
    <s v="Tom Hanks"/>
    <s v="United States"/>
    <n v="200000000"/>
    <n v="1073394593"/>
    <n v="135673256.26796836"/>
    <n v="0.81367523061484248"/>
    <s v="Pixar Animation Studios"/>
    <n v="100"/>
  </r>
  <r>
    <s v="Zombieland: Double Tap"/>
    <x v="0"/>
    <x v="2"/>
    <n v="255.7"/>
    <x v="39"/>
    <s v="October 18, 2019 (United States)"/>
    <x v="17"/>
    <n v="151000"/>
    <s v="Ruben Fleischer"/>
    <s v="Rhett Reese"/>
    <s v="Woody Harrelson"/>
    <s v="United States"/>
    <n v="42000000"/>
    <n v="122810399"/>
    <n v="15522797.342708848"/>
    <n v="0.65800941661300194"/>
    <s v="2.0 Entertainment"/>
    <n v="99"/>
  </r>
  <r>
    <s v="Long Shot"/>
    <x v="0"/>
    <x v="3"/>
    <n v="255.7"/>
    <x v="39"/>
    <s v="May 3, 2019 (United States)"/>
    <x v="8"/>
    <n v="101000"/>
    <s v="Jonathan Levine"/>
    <s v="Dan Sterling"/>
    <s v="Charlize Theron"/>
    <s v="United States"/>
    <n v="40000000"/>
    <n v="53873809"/>
    <n v="6809457.7169055855"/>
    <n v="0.25752418953707173"/>
    <s v="Summit Entertainment"/>
    <n v="125"/>
  </r>
  <r>
    <s v="Angel Has Fallen"/>
    <x v="0"/>
    <x v="2"/>
    <n v="255.7"/>
    <x v="39"/>
    <s v="August 23, 2019 (United States)"/>
    <x v="5"/>
    <n v="86000"/>
    <s v="Ric Roman Waugh"/>
    <s v="Robert Mark Kamen"/>
    <s v="Gerard Butler"/>
    <s v="United States"/>
    <n v="40000000"/>
    <n v="146661977"/>
    <n v="18537551.912456747"/>
    <n v="0.72726400653933632"/>
    <s v="Millennium Media"/>
    <n v="121"/>
  </r>
  <r>
    <s v="Men in Black: International"/>
    <x v="8"/>
    <x v="2"/>
    <n v="255.7"/>
    <x v="39"/>
    <s v="June 14, 2019 (United States)"/>
    <x v="41"/>
    <n v="119000"/>
    <s v="F. Gary Gray"/>
    <s v="Matt Holloway"/>
    <s v="Chris Hemsworth"/>
    <s v="China"/>
    <n v="110000000"/>
    <n v="253890701"/>
    <n v="32090880.991448343"/>
    <n v="0.56674269846535263"/>
    <s v="Columbia Pictures"/>
    <n v="114"/>
  </r>
  <r>
    <s v="X-Men: Dark Phoenix"/>
    <x v="8"/>
    <x v="2"/>
    <n v="255.7"/>
    <x v="39"/>
    <s v="June 7, 2019 (United States)"/>
    <x v="46"/>
    <n v="166000"/>
    <s v="Simon Kinberg"/>
    <s v="Simon Kinberg"/>
    <s v="James McAvoy"/>
    <s v="United States"/>
    <n v="200000000"/>
    <n v="252442974"/>
    <n v="31907893.451211073"/>
    <n v="0.20774186410907994"/>
    <s v="Twentieth Century Fox"/>
    <n v="113"/>
  </r>
  <r>
    <s v="Frozen II"/>
    <x v="1"/>
    <x v="10"/>
    <n v="255.7"/>
    <x v="39"/>
    <s v="November 22, 2019 (United States)"/>
    <x v="8"/>
    <n v="148000"/>
    <s v="Chris Buck"/>
    <s v="Jennifer Lee"/>
    <s v="Kristen Bell"/>
    <s v="United States"/>
    <n v="150000000"/>
    <n v="1450026933"/>
    <n v="183278243.58284727"/>
    <n v="0.89655364560045725"/>
    <s v="Walt Disney Animation Studios"/>
    <n v="103"/>
  </r>
  <r>
    <s v="Brightburn"/>
    <x v="0"/>
    <x v="0"/>
    <n v="255.7"/>
    <x v="39"/>
    <s v="May 24, 2019 (United States)"/>
    <x v="10"/>
    <n v="87000"/>
    <s v="David Yarovesky"/>
    <s v="Brian Gunn"/>
    <s v="Elizabeth Banks"/>
    <s v="United States"/>
    <n v="6000000"/>
    <n v="32893421"/>
    <n v="4157611.3443895206"/>
    <n v="0.81759270341628498"/>
    <s v="Screen Gems"/>
    <n v="90"/>
  </r>
  <r>
    <s v="Ad Astra"/>
    <x v="8"/>
    <x v="1"/>
    <n v="255.7"/>
    <x v="39"/>
    <s v="September 20, 2019 (United States)"/>
    <x v="16"/>
    <n v="208000"/>
    <s v="James Gray"/>
    <s v="James Gray"/>
    <s v="Brad Pitt"/>
    <s v="China"/>
    <n v="90000000"/>
    <n v="127461872"/>
    <n v="16110726.974987643"/>
    <n v="0.29390649464178592"/>
    <s v="New Regency Productions"/>
    <n v="123"/>
  </r>
  <r>
    <s v="The Peanut Butter Falcon"/>
    <x v="8"/>
    <x v="1"/>
    <n v="255.7"/>
    <x v="39"/>
    <s v="August 23, 2019 (United States)"/>
    <x v="37"/>
    <n v="73000"/>
    <s v="Tyler Nilson"/>
    <s v="Tyler Nilson"/>
    <s v="Zack Gottsagen"/>
    <s v="United States"/>
    <n v="6200000"/>
    <n v="133031473"/>
    <n v="16814704.718783986"/>
    <n v="0.95339448733308396"/>
    <s v="Armory Films"/>
    <n v="97"/>
  </r>
  <r>
    <s v="Good Boys"/>
    <x v="0"/>
    <x v="1"/>
    <n v="255.7"/>
    <x v="39"/>
    <s v="August 16, 2019 (United States)"/>
    <x v="17"/>
    <n v="66000"/>
    <s v="Gene Stupnitsky"/>
    <s v="Lee Eisenberg"/>
    <s v="Jacob Tremblay"/>
    <s v="United States"/>
    <n v="20000000"/>
    <n v="111037232"/>
    <n v="14034710.935442412"/>
    <n v="0.8198802362076173"/>
    <s v="Universal Pictures"/>
    <n v="90"/>
  </r>
  <r>
    <s v="Ma"/>
    <x v="0"/>
    <x v="4"/>
    <n v="255.7"/>
    <x v="39"/>
    <s v="May 31, 2019 (United States)"/>
    <x v="41"/>
    <n v="46000"/>
    <s v="Tate Taylor"/>
    <s v="Scotty Landes"/>
    <s v="Octavia Spencer"/>
    <s v="Japan"/>
    <n v="5000000"/>
    <n v="61105744"/>
    <n v="7723548.5619377168"/>
    <n v="0.91817463183166548"/>
    <s v="Blumhouse Productions"/>
    <n v="99"/>
  </r>
  <r>
    <s v="Five Feet Apart"/>
    <x v="8"/>
    <x v="0"/>
    <n v="255.7"/>
    <x v="39"/>
    <s v="March 15, 2019 (United States)"/>
    <x v="13"/>
    <n v="51000"/>
    <s v="Justin Baldoni"/>
    <s v="Mikki Daughtry"/>
    <s v="Haley Lu Richardson"/>
    <s v="United States"/>
    <n v="7000000"/>
    <n v="91527795"/>
    <n v="11568787.534107761"/>
    <n v="0.92352049997489838"/>
    <s v="CBS Films"/>
    <n v="116"/>
  </r>
  <r>
    <s v="Cold Pursuit"/>
    <x v="0"/>
    <x v="2"/>
    <n v="255.7"/>
    <x v="39"/>
    <s v="February 8, 2019 (United States)"/>
    <x v="19"/>
    <n v="61000"/>
    <s v="Hans Petter Moland"/>
    <s v="Frank Baldwin"/>
    <s v="Liam Neeson"/>
    <s v="United Kingdom"/>
    <n v="60000000"/>
    <n v="76419755"/>
    <n v="9659185.0486900639"/>
    <n v="0.21486270140489197"/>
    <s v="Summit Entertainment"/>
    <n v="119"/>
  </r>
  <r>
    <s v="Crawl"/>
    <x v="0"/>
    <x v="2"/>
    <n v="255.7"/>
    <x v="39"/>
    <s v="July 12, 2019 (United States)"/>
    <x v="10"/>
    <n v="74000"/>
    <s v="Alexandre Aja"/>
    <s v="Michael Rasmussen"/>
    <s v="Kaya Scodelario"/>
    <s v="United States"/>
    <n v="13500000"/>
    <n v="91542097"/>
    <n v="11570595.256005932"/>
    <n v="0.85252686531749433"/>
    <s v="Paramount Pictures"/>
    <n v="87"/>
  </r>
  <r>
    <s v="Annabelle Comes Home"/>
    <x v="0"/>
    <x v="4"/>
    <n v="255.7"/>
    <x v="39"/>
    <s v="June 26, 2019 (United States)"/>
    <x v="23"/>
    <n v="65000"/>
    <s v="Gary Dauberman"/>
    <s v="Gary Dauberman"/>
    <s v="Vera Farmiga"/>
    <s v="United States"/>
    <n v="30000000"/>
    <n v="231252591"/>
    <n v="29229504.458082058"/>
    <n v="0.87027172378795103"/>
    <s v="New Line Cinema"/>
    <n v="106"/>
  </r>
  <r>
    <s v="Rambo: Last Blood"/>
    <x v="0"/>
    <x v="2"/>
    <n v="255.7"/>
    <x v="39"/>
    <s v="September 20, 2019 (United States)"/>
    <x v="10"/>
    <n v="87000"/>
    <s v="Adrian Grunberg"/>
    <s v="Matthew Cirulnick"/>
    <s v="Sylvester Stallone"/>
    <s v="United States"/>
    <n v="50000000"/>
    <n v="91490353"/>
    <n v="11564054.998566486"/>
    <n v="0.45349429354589987"/>
    <s v="Lionsgate"/>
    <n v="89"/>
  </r>
  <r>
    <s v="Late Night"/>
    <x v="0"/>
    <x v="3"/>
    <n v="255.7"/>
    <x v="39"/>
    <s v="June 14, 2019 (United States)"/>
    <x v="16"/>
    <n v="33000"/>
    <s v="Nisha Ganatra"/>
    <s v="Mindy Kaling"/>
    <s v="Emma Thompson"/>
    <s v="United States"/>
    <n v="4000000"/>
    <n v="22386555"/>
    <n v="2829580.8766683144"/>
    <n v="0.82132132433954219"/>
    <s v="3 Arts Entertainment"/>
    <n v="102"/>
  </r>
  <r>
    <s v="The Addams Family"/>
    <x v="1"/>
    <x v="10"/>
    <n v="255.7"/>
    <x v="39"/>
    <s v="October 11, 2019 (United States)"/>
    <x v="1"/>
    <n v="31000"/>
    <s v="Greg Tiernan"/>
    <s v="Matt Lieberman"/>
    <s v="Oscar Isaac"/>
    <s v="Canada"/>
    <n v="24000000"/>
    <n v="203783566"/>
    <n v="25757517.462283738"/>
    <n v="0.88222799084789794"/>
    <s v="Metro-Goldwyn-Mayer (MGM)"/>
    <n v="86"/>
  </r>
  <r>
    <s v="The Goldfinch"/>
    <x v="0"/>
    <x v="0"/>
    <n v="255.7"/>
    <x v="39"/>
    <s v="September 13, 2019 (United States)"/>
    <x v="21"/>
    <n v="19000"/>
    <s v="John Crowley"/>
    <s v="Peter Straughan"/>
    <s v="Oakes Fegley"/>
    <s v="United States"/>
    <n v="45000000"/>
    <n v="9932621"/>
    <n v="1255447.9434997528"/>
    <n v="-3.5305262327033318"/>
    <s v="Amazon Studios"/>
    <n v="149"/>
  </r>
  <r>
    <s v="A Beautiful Day in the Neighborhood"/>
    <x v="1"/>
    <x v="5"/>
    <n v="255.7"/>
    <x v="39"/>
    <s v="November 22, 2019 (United States)"/>
    <x v="4"/>
    <n v="67000"/>
    <s v="Marielle Heller"/>
    <s v="Micah Fitzerman-Blue"/>
    <s v="Tom Hanks"/>
    <s v="China"/>
    <n v="25000000"/>
    <n v="67760877"/>
    <n v="8564733.6870489381"/>
    <n v="0.63105554256625107"/>
    <s v="Big Beach Films"/>
    <n v="109"/>
  </r>
  <r>
    <s v="How to Train Your Dragon: The Hidden World"/>
    <x v="1"/>
    <x v="10"/>
    <n v="255.7"/>
    <x v="39"/>
    <s v="February 22, 2019 (United States)"/>
    <x v="24"/>
    <n v="112000"/>
    <s v="Dean DeBlois"/>
    <s v="Dean DeBlois"/>
    <s v="Jay Baruchel"/>
    <s v="United States"/>
    <n v="129000000"/>
    <n v="525683457"/>
    <n v="66444518.020217501"/>
    <n v="0.75460517487808254"/>
    <s v="DreamWorks Animation"/>
    <n v="104"/>
  </r>
  <r>
    <s v="PokÃ©mon Detective Pikachu"/>
    <x v="1"/>
    <x v="2"/>
    <n v="255.7"/>
    <x v="39"/>
    <s v="May 10, 2019 (United States)"/>
    <x v="14"/>
    <n v="146000"/>
    <s v="Rob Letterman"/>
    <s v="Dan Hernandez"/>
    <s v="Ryan Reynolds"/>
    <s v="United States"/>
    <n v="150000000"/>
    <n v="433921300"/>
    <n v="54846107.963420667"/>
    <n v="0.65431519494433665"/>
    <s v="Warner Bros."/>
    <n v="104"/>
  </r>
  <r>
    <s v="Serenity"/>
    <x v="0"/>
    <x v="0"/>
    <n v="255.7"/>
    <x v="39"/>
    <s v="January 25, 2019 (United States)"/>
    <x v="20"/>
    <n v="38000"/>
    <s v="Steven Knight"/>
    <s v="Steven Knight"/>
    <s v="Matthew McConaughey"/>
    <s v="United Kingdom"/>
    <n v="25000000"/>
    <n v="14454622"/>
    <n v="1827012.7757785467"/>
    <n v="-0.7295505894239227"/>
    <s v="Blue Budgie Films Limited"/>
    <n v="106"/>
  </r>
  <r>
    <s v="Maleficent: Mistress of Evil"/>
    <x v="1"/>
    <x v="1"/>
    <n v="255.7"/>
    <x v="39"/>
    <s v="October 18, 2019 (United States)"/>
    <x v="14"/>
    <n v="91000"/>
    <s v="Joachim RÃ¸nning"/>
    <s v="Linda Woolverton"/>
    <s v="Angelina Jolie"/>
    <s v="United States"/>
    <n v="185000000"/>
    <n v="491730089"/>
    <n v="62152933.147454277"/>
    <n v="0.6237773442413852"/>
    <s v="Walt Disney Pictures"/>
    <n v="119"/>
  </r>
  <r>
    <s v="The Last Black Man in San Francisco"/>
    <x v="0"/>
    <x v="0"/>
    <n v="255.7"/>
    <x v="39"/>
    <s v="June 7, 2019 (United States)"/>
    <x v="4"/>
    <n v="16000"/>
    <s v="Joe Talbot"/>
    <s v="Jimmie Fails"/>
    <s v="Jimmie Fails"/>
    <s v="United States"/>
    <m/>
    <n v="4637830"/>
    <n v="586205.20563519525"/>
    <n v="1"/>
    <s v="A24"/>
    <n v="121"/>
  </r>
  <r>
    <s v="The Secret Life of Pets 2"/>
    <x v="1"/>
    <x v="10"/>
    <n v="255.7"/>
    <x v="39"/>
    <s v="June 7, 2019 (United States)"/>
    <x v="16"/>
    <n v="55000"/>
    <s v="Chris Renaud"/>
    <s v="Brian Lynch"/>
    <s v="Patton Oswalt"/>
    <s v="United States"/>
    <n v="80000000"/>
    <n v="430051293"/>
    <n v="54356952.852249138"/>
    <n v="0.81397567847796237"/>
    <s v="Universal Pictures"/>
    <n v="86"/>
  </r>
  <r>
    <s v="The Curse of la Llorona"/>
    <x v="0"/>
    <x v="4"/>
    <n v="255.7"/>
    <x v="39"/>
    <s v="April 19, 2019 (United States)"/>
    <x v="11"/>
    <n v="43000"/>
    <s v="Michael Chaves"/>
    <s v="Mikki Daughtry"/>
    <s v="Linda Cardellini"/>
    <s v="United States"/>
    <n v="9000000"/>
    <n v="123133739"/>
    <n v="15563666.367918933"/>
    <n v="0.9269087410721768"/>
    <s v="New Line Cinema"/>
    <n v="93"/>
  </r>
  <r>
    <s v="Captive State"/>
    <x v="8"/>
    <x v="2"/>
    <n v="255.7"/>
    <x v="39"/>
    <s v="March 15, 2019 (United States)"/>
    <x v="22"/>
    <n v="51000"/>
    <s v="Rupert Wyatt"/>
    <s v="Erica Beeney"/>
    <s v="John Goodman"/>
    <s v="United States"/>
    <n v="25000000"/>
    <n v="8808611"/>
    <n v="1113377.0799307958"/>
    <n v="-1.8381319143279229"/>
    <s v="Participant"/>
    <n v="109"/>
  </r>
  <r>
    <s v="Scary Stories to Tell in the Dark"/>
    <x v="8"/>
    <x v="1"/>
    <n v="255.7"/>
    <x v="39"/>
    <s v="August 9, 2019 (United States)"/>
    <x v="19"/>
    <n v="66000"/>
    <s v="AndrÃ© Ã˜vredal"/>
    <s v="Dan Hageman"/>
    <s v="Zoe Margaret Colletti"/>
    <s v="United States"/>
    <n v="25000000"/>
    <n v="104545505"/>
    <n v="13214179.747157687"/>
    <n v="0.76086968062376281"/>
    <s v="CBS Films"/>
    <n v="108"/>
  </r>
  <r>
    <s v="The Intruder"/>
    <x v="8"/>
    <x v="14"/>
    <n v="255.7"/>
    <x v="39"/>
    <s v="May 3, 2019 (United States)"/>
    <x v="41"/>
    <n v="15000"/>
    <s v="Deon Taylor"/>
    <s v="David Loughery"/>
    <s v="Michael Ealy"/>
    <s v="United States"/>
    <n v="8000000"/>
    <n v="36599361"/>
    <n v="4626028.9706870988"/>
    <n v="0.78141694878224788"/>
    <s v="Screen Gems"/>
    <n v="102"/>
  </r>
  <r>
    <s v="The Angry Birds Movie 2"/>
    <x v="1"/>
    <x v="10"/>
    <n v="255.7"/>
    <x v="39"/>
    <s v="August 14, 2019 (United States)"/>
    <x v="5"/>
    <n v="24000"/>
    <s v="Thurop Van Orman"/>
    <s v="Peter Ackerman"/>
    <s v="Jason Sudeikis"/>
    <s v="Finland"/>
    <n v="65000000"/>
    <n v="147792047"/>
    <n v="18680388.738457736"/>
    <n v="0.56019284312368989"/>
    <s v="Sony Pictures Animation"/>
    <n v="97"/>
  </r>
  <r>
    <s v="What Men Want"/>
    <x v="0"/>
    <x v="3"/>
    <n v="255.7"/>
    <x v="39"/>
    <s v="February 8, 2019 (United States)"/>
    <x v="11"/>
    <n v="26000"/>
    <s v="Adam Shankman"/>
    <s v="Tina Gordon"/>
    <s v="Taraji P. Henson"/>
    <s v="United States"/>
    <n v="20000000"/>
    <n v="72216294"/>
    <n v="9127882.5387048945"/>
    <n v="0.72305419051273945"/>
    <s v="BET Films"/>
    <n v="117"/>
  </r>
  <r>
    <s v="Pet Sematary"/>
    <x v="0"/>
    <x v="4"/>
    <n v="255.7"/>
    <x v="39"/>
    <s v="April 5, 2019 (United States)"/>
    <x v="46"/>
    <n v="86000"/>
    <s v="Kevin KÃ¶lsch"/>
    <s v="Stephen King"/>
    <s v="Jason Clarke"/>
    <s v="United States"/>
    <n v="21000000"/>
    <n v="113118226"/>
    <n v="14297741.170637667"/>
    <n v="0.81435352424992946"/>
    <s v="Paramount Pictures"/>
    <n v="101"/>
  </r>
  <r>
    <s v="47 Meters Down: Uncaged"/>
    <x v="8"/>
    <x v="1"/>
    <n v="255.7"/>
    <x v="39"/>
    <s v="August 16, 2019 (United States)"/>
    <x v="18"/>
    <n v="23000"/>
    <s v="Johannes Roberts"/>
    <s v="Ernest Riera"/>
    <s v="Sophie NÃ©lisse"/>
    <s v="United Kingdom"/>
    <n v="12000000"/>
    <n v="47582563"/>
    <n v="6014266.6134948097"/>
    <n v="0.74780677535171869"/>
    <s v="Entertainment Studios Motion Pictures"/>
    <n v="90"/>
  </r>
  <r>
    <s v="The Art of Self-Defense"/>
    <x v="0"/>
    <x v="2"/>
    <n v="255.7"/>
    <x v="39"/>
    <s v="July 19, 2019 (United States)"/>
    <x v="14"/>
    <n v="32000"/>
    <s v="Riley Stearns"/>
    <s v="Riley Stearns"/>
    <s v="Jesse Eisenberg"/>
    <s v="United States"/>
    <m/>
    <n v="2414269"/>
    <n v="305155.00904597132"/>
    <n v="1"/>
    <s v="End Cue"/>
    <n v="104"/>
  </r>
  <r>
    <s v="Happy Death Day 2U"/>
    <x v="8"/>
    <x v="3"/>
    <n v="255.7"/>
    <x v="39"/>
    <s v="February 13, 2019 (United States)"/>
    <x v="19"/>
    <n v="64000"/>
    <s v="Christopher Landon"/>
    <s v="Christopher Landon"/>
    <s v="Jessica Rothe"/>
    <s v="United States"/>
    <n v="9000000"/>
    <n v="64600152"/>
    <n v="8165229.2962926347"/>
    <n v="0.86068144235945454"/>
    <s v="Blumhouse Productions"/>
    <n v="100"/>
  </r>
  <r>
    <s v="Weathering with You"/>
    <x v="8"/>
    <x v="10"/>
    <n v="255.7"/>
    <x v="39"/>
    <s v="January 17, 2020 (United States)"/>
    <x v="24"/>
    <n v="28000"/>
    <s v="Makoto Shinkai"/>
    <s v="Makoto Shinkai"/>
    <s v="Kotaro Daigo"/>
    <s v="Japan"/>
    <n v="11100000"/>
    <n v="193457467"/>
    <n v="24452335.300000001"/>
    <n v="0.94262304695636279"/>
    <s v="&quot;Weathering With You&quot; Film Partners"/>
    <n v="112"/>
  </r>
  <r>
    <s v="The Kid"/>
    <x v="0"/>
    <x v="5"/>
    <n v="255.7"/>
    <x v="39"/>
    <s v="March 8, 2019 (United States)"/>
    <x v="23"/>
    <n v="7400"/>
    <s v="Vincent D'Onofrio"/>
    <s v="Vincent D'Onofrio"/>
    <s v="Jake Schur"/>
    <s v="United States"/>
    <n v="8000000"/>
    <n v="1561698"/>
    <n v="197393.06900642611"/>
    <n v="-4.1226293431892724"/>
    <s v="Mimran Schur Pictures"/>
    <n v="100"/>
  </r>
  <r>
    <s v="Sword of Trust"/>
    <x v="0"/>
    <x v="3"/>
    <n v="255.7"/>
    <x v="39"/>
    <s v="July 19, 2019 (United States)"/>
    <x v="21"/>
    <n v="2700"/>
    <s v="Lynn Shelton"/>
    <s v="Lynn Shelton"/>
    <s v="Marc Maron"/>
    <s v="United States"/>
    <m/>
    <n v="323369"/>
    <n v="40872.690706870984"/>
    <n v="1"/>
    <s v="Forager Films"/>
    <n v="88"/>
  </r>
  <r>
    <s v="The Lego Movie 2: The Second Part"/>
    <x v="1"/>
    <x v="10"/>
    <n v="255.7"/>
    <x v="39"/>
    <s v="February 8, 2019 (United States)"/>
    <x v="14"/>
    <n v="58000"/>
    <s v="Mike Mitchell"/>
    <s v="Phil Lord"/>
    <s v="Chris Pratt"/>
    <s v="Denmark"/>
    <n v="99000000"/>
    <n v="192306508"/>
    <n v="24306858.178744439"/>
    <n v="0.48519682963615562"/>
    <s v="Warner Bros."/>
    <n v="107"/>
  </r>
  <r>
    <s v="Child's Play"/>
    <x v="0"/>
    <x v="0"/>
    <n v="255.7"/>
    <x v="39"/>
    <s v="June 21, 2019 (United States)"/>
    <x v="1"/>
    <n v="47000"/>
    <s v="Lars Klevberg"/>
    <s v="Tyler Burton Smith"/>
    <s v="Tim Matheson"/>
    <s v="Canada"/>
    <n v="10000000"/>
    <n v="44907074"/>
    <n v="5676094.326149283"/>
    <n v="0.77731793436374852"/>
    <s v="Orion Pictures"/>
    <n v="90"/>
  </r>
  <r>
    <s v="Luce"/>
    <x v="0"/>
    <x v="0"/>
    <n v="255.7"/>
    <x v="39"/>
    <s v="August 23, 2019 (United States)"/>
    <x v="17"/>
    <n v="11000"/>
    <s v="Julius Onah"/>
    <s v="J.C. Lee"/>
    <s v="Naomi Watts"/>
    <s v="United States"/>
    <m/>
    <n v="2268204"/>
    <n v="286692.91290163127"/>
    <n v="1"/>
    <s v="Dream Factory Group"/>
    <n v="109"/>
  </r>
  <r>
    <s v="The Souvenir"/>
    <x v="0"/>
    <x v="0"/>
    <n v="255.7"/>
    <x v="39"/>
    <s v="August 30, 2019 (United Kingdom)"/>
    <x v="5"/>
    <n v="9300"/>
    <s v="Joanna Hogg"/>
    <s v="Joanna Hogg"/>
    <s v="Neil Young"/>
    <s v="United Kingdom"/>
    <m/>
    <n v="1719157"/>
    <n v="217295.32619871479"/>
    <n v="1"/>
    <s v="BBC Films"/>
    <n v="120"/>
  </r>
  <r>
    <s v="The Farewell"/>
    <x v="1"/>
    <x v="3"/>
    <n v="255.7"/>
    <x v="39"/>
    <s v="August 9, 2019 (United States)"/>
    <x v="37"/>
    <n v="55000"/>
    <s v="Lulu Wang"/>
    <s v="Lulu Wang"/>
    <s v="Shuzhen Zhao"/>
    <s v="United States"/>
    <m/>
    <n v="23076657"/>
    <n v="2916807.3133465149"/>
    <n v="1"/>
    <s v="Big Beach Films"/>
    <n v="100"/>
  </r>
  <r>
    <s v="Dumbo"/>
    <x v="1"/>
    <x v="1"/>
    <n v="255.7"/>
    <x v="39"/>
    <s v="March 29, 2019 (United States)"/>
    <x v="21"/>
    <n v="69000"/>
    <s v="Tim Burton"/>
    <s v="Ehren Kruger"/>
    <s v="Colin Farrell"/>
    <s v="United States"/>
    <n v="170000000"/>
    <n v="353284621"/>
    <n v="44653918.729461193"/>
    <n v="0.51880158406329269"/>
    <s v="Walt Disney Pictures"/>
    <n v="112"/>
  </r>
  <r>
    <s v="The Hustle"/>
    <x v="8"/>
    <x v="3"/>
    <n v="255.7"/>
    <x v="39"/>
    <s v="May 10, 2019 (United States)"/>
    <x v="20"/>
    <n v="51000"/>
    <s v="Chris Addison"/>
    <s v="Stanley Shapiro"/>
    <s v="Anne Hathaway"/>
    <s v="United States"/>
    <n v="21000000"/>
    <n v="95017038"/>
    <n v="12009815.430845279"/>
    <n v="0.77898700651982011"/>
    <s v="Metro-Goldwyn-Mayer (MGM)"/>
    <n v="93"/>
  </r>
  <r>
    <s v="Ode to Joy"/>
    <x v="0"/>
    <x v="3"/>
    <n v="255.7"/>
    <x v="39"/>
    <s v="August 9, 2019 (United States)"/>
    <x v="5"/>
    <n v="4400"/>
    <s v="Jason Winer"/>
    <s v="Max Werner"/>
    <s v="Martin Freeman"/>
    <s v="United States"/>
    <m/>
    <n v="22594"/>
    <n v="2855.8011863568959"/>
    <n v="1"/>
    <s v="Mosaic"/>
    <n v="97"/>
  </r>
  <r>
    <s v="Shaft"/>
    <x v="0"/>
    <x v="2"/>
    <n v="255.7"/>
    <x v="39"/>
    <s v="June 14, 2019 (United States)"/>
    <x v="5"/>
    <n v="48000"/>
    <s v="Tim Story"/>
    <s v="Ernest Tidyman"/>
    <s v="Samuel L. Jackson"/>
    <s v="United States"/>
    <n v="35000000"/>
    <n v="21360215"/>
    <n v="2699855.1534849233"/>
    <n v="-0.63856028602708348"/>
    <s v="Davis Entertainment"/>
    <n v="111"/>
  </r>
  <r>
    <s v="The Beach Bum"/>
    <x v="0"/>
    <x v="3"/>
    <n v="255.7"/>
    <x v="39"/>
    <s v="March 29, 2019 (United States)"/>
    <x v="30"/>
    <n v="20000"/>
    <s v="Harmony Korine"/>
    <s v="Harmony Korine"/>
    <s v="Matthew McConaughey"/>
    <s v="Switzerland"/>
    <n v="5000000"/>
    <n v="4554416"/>
    <n v="575661.9729115176"/>
    <n v="-9.7835595167415537E-2"/>
    <s v="Iconoclast"/>
    <n v="95"/>
  </r>
  <r>
    <s v="The Kitchen"/>
    <x v="0"/>
    <x v="2"/>
    <n v="255.7"/>
    <x v="39"/>
    <s v="August 9, 2019 (United States)"/>
    <x v="30"/>
    <n v="18000"/>
    <s v="Andrea Berloff"/>
    <s v="Andrea Berloff"/>
    <s v="Melissa McCarthy"/>
    <s v="United States"/>
    <n v="38000000"/>
    <n v="15980032"/>
    <n v="2019819.1707365299"/>
    <n v="-1.3779677036942104"/>
    <s v="BRON Studios"/>
    <n v="102"/>
  </r>
  <r>
    <s v="Can You Keep a Secret?"/>
    <x v="4"/>
    <x v="3"/>
    <n v="255.7"/>
    <x v="39"/>
    <s v="September 13, 2019 (United States)"/>
    <x v="11"/>
    <n v="12000"/>
    <s v="Elise DurÃ¡n"/>
    <s v="Peter Hutchings"/>
    <s v="Alexandra Daddario"/>
    <s v="United States"/>
    <m/>
    <n v="1378160"/>
    <n v="174194.51903114188"/>
    <n v="1"/>
    <s v="BCDF Pictures"/>
    <n v="94"/>
  </r>
  <r>
    <s v="Stuber"/>
    <x v="0"/>
    <x v="2"/>
    <n v="255.7"/>
    <x v="39"/>
    <s v="July 12, 2019 (United States)"/>
    <x v="19"/>
    <n v="43000"/>
    <s v="Michael Dowse"/>
    <s v="Tripper Clancy"/>
    <s v="Dave Bautista"/>
    <s v="United States"/>
    <n v="16000000"/>
    <n v="32390945"/>
    <n v="4094100.1663371231"/>
    <n v="0.50603478842620986"/>
    <s v="GoldDay"/>
    <n v="93"/>
  </r>
  <r>
    <s v="The Art of Racing in the Rain"/>
    <x v="1"/>
    <x v="3"/>
    <n v="255.7"/>
    <x v="39"/>
    <s v="August 9, 2019 (United States)"/>
    <x v="37"/>
    <n v="27000"/>
    <s v="Simon Curtis"/>
    <s v="Mark Bomback"/>
    <s v="Kevin Costner"/>
    <s v="United States"/>
    <n v="18000000"/>
    <n v="33766787"/>
    <n v="4268001.6984181907"/>
    <n v="0.46693181083530394"/>
    <s v="Fox 2000 Pictures"/>
    <n v="109"/>
  </r>
  <r>
    <s v="Blinded by the Light"/>
    <x v="8"/>
    <x v="3"/>
    <n v="255.7"/>
    <x v="39"/>
    <s v="August 16, 2019 (United States)"/>
    <x v="15"/>
    <n v="22000"/>
    <s v="Gurinder Chadha"/>
    <s v="Sarfraz Manzoor"/>
    <s v="Billy Barratt"/>
    <s v="United Kingdom"/>
    <n v="15000000"/>
    <n v="18096691"/>
    <n v="2287357.3349975282"/>
    <n v="0.17111918416466304"/>
    <s v="New Line Cinema"/>
    <n v="118"/>
  </r>
  <r>
    <s v="Where'd You Go, Bernadette"/>
    <x v="8"/>
    <x v="3"/>
    <n v="255.7"/>
    <x v="39"/>
    <s v="August 16, 2019 (United States)"/>
    <x v="16"/>
    <n v="19000"/>
    <s v="Richard Linklater"/>
    <s v="Richard Linklater"/>
    <s v="Cate Blanchett"/>
    <s v="United States"/>
    <n v="20000000"/>
    <n v="11025353"/>
    <n v="1393565.3791893227"/>
    <n v="-0.814000875981023"/>
    <s v="Annapurna Pictures"/>
    <n v="109"/>
  </r>
  <r>
    <s v="Ip Man 4: The Finale"/>
    <x v="4"/>
    <x v="2"/>
    <n v="255.7"/>
    <x v="39"/>
    <s v="December 20, 2019 (China)"/>
    <x v="9"/>
    <n v="27000"/>
    <s v="Wilson Yip"/>
    <s v="Edmond Wong"/>
    <s v="Donnie Yen"/>
    <s v="Hong Kong"/>
    <n v="52000000"/>
    <n v="176345966"/>
    <n v="22289502.474641621"/>
    <n v="0.70512509483772368"/>
    <s v="Golden Harvest Company"/>
    <n v="107"/>
  </r>
  <r>
    <s v="Abominable"/>
    <x v="1"/>
    <x v="10"/>
    <n v="255.7"/>
    <x v="39"/>
    <s v="September 27, 2019 (United States)"/>
    <x v="9"/>
    <n v="32000"/>
    <s v="Jill Culton"/>
    <s v="Jill Culton"/>
    <s v="Chloe Bennet"/>
    <s v="United States"/>
    <n v="75000000"/>
    <n v="180314199"/>
    <n v="22791073.00261987"/>
    <n v="0.58405937848521849"/>
    <s v="DreamWorks Animation"/>
    <n v="97"/>
  </r>
  <r>
    <s v="The Aftermath"/>
    <x v="0"/>
    <x v="0"/>
    <n v="255.7"/>
    <x v="39"/>
    <s v="March 15, 2019 (United States)"/>
    <x v="21"/>
    <n v="19000"/>
    <s v="James Kent"/>
    <s v="Joe Shrapnel"/>
    <s v="Keira Knightley"/>
    <s v="Germany"/>
    <m/>
    <n v="9215591"/>
    <n v="1164817.9034602076"/>
    <n v="1"/>
    <s v="Amusement Park Films"/>
    <n v="108"/>
  </r>
  <r>
    <s v="Isn't It Romantic"/>
    <x v="8"/>
    <x v="3"/>
    <n v="255.7"/>
    <x v="39"/>
    <s v="February 13, 2019 (United States)"/>
    <x v="23"/>
    <n v="65000"/>
    <s v="Todd Strauss-Schulson"/>
    <s v="Erin Cardillo"/>
    <s v="Rebel Wilson"/>
    <s v="United States"/>
    <n v="31000000"/>
    <n v="48791187"/>
    <n v="6167032.3855165597"/>
    <n v="0.36463935587383844"/>
    <s v="BRON Studios"/>
    <n v="89"/>
  </r>
  <r>
    <s v="Killerman"/>
    <x v="0"/>
    <x v="2"/>
    <n v="255.7"/>
    <x v="39"/>
    <s v="August 8, 2019 (Germany)"/>
    <x v="20"/>
    <n v="4000"/>
    <s v="Malik Bader"/>
    <s v="Malik Bader"/>
    <s v="Liam Hemsworth"/>
    <s v="United States"/>
    <m/>
    <n v="619855"/>
    <n v="78347.465892239255"/>
    <n v="1"/>
    <s v="Solution Entertainment Group"/>
    <n v="112"/>
  </r>
  <r>
    <s v="A Dog's Journey"/>
    <x v="1"/>
    <x v="1"/>
    <n v="255.7"/>
    <x v="39"/>
    <s v="May 17, 2019 (United States)"/>
    <x v="24"/>
    <n v="21000"/>
    <s v="Gail Mancuso"/>
    <s v="W. Bruce Cameron"/>
    <s v="Josh Gad"/>
    <s v="China"/>
    <n v="16000000"/>
    <n v="75741734"/>
    <n v="9573485.6074147299"/>
    <n v="0.78875582647738163"/>
    <s v="Dreamworks Pictures"/>
    <n v="109"/>
  </r>
  <r>
    <s v="Don't Let Go"/>
    <x v="0"/>
    <x v="0"/>
    <n v="255.7"/>
    <x v="39"/>
    <s v="August 30, 2019 (United States)"/>
    <x v="5"/>
    <n v="8000"/>
    <s v="Jacob Estes"/>
    <s v="Jacob Estes"/>
    <s v="David Oyelowo"/>
    <s v="United States"/>
    <n v="5000000"/>
    <n v="5288011"/>
    <n v="668385.76999505691"/>
    <n v="5.4464901831709503E-2"/>
    <s v="Blumhouse Productions"/>
    <n v="103"/>
  </r>
  <r>
    <s v="UglyDolls"/>
    <x v="1"/>
    <x v="10"/>
    <n v="255.7"/>
    <x v="39"/>
    <s v="May 3, 2019 (United States)"/>
    <x v="18"/>
    <n v="6100"/>
    <s v="Kelly Asbury"/>
    <s v="Alison Peck"/>
    <s v="Kelly Clarkson"/>
    <s v="China"/>
    <n v="45000000"/>
    <n v="32450241"/>
    <n v="4101594.9696984678"/>
    <n v="-0.38673854533160479"/>
    <s v="STX Entertainment"/>
    <n v="87"/>
  </r>
  <r>
    <s v="Tolkien"/>
    <x v="8"/>
    <x v="5"/>
    <n v="255.7"/>
    <x v="39"/>
    <s v="May 10, 2019 (United States)"/>
    <x v="8"/>
    <n v="36000"/>
    <s v="Dome Karukoski"/>
    <s v="David Gleeson"/>
    <s v="Nicholas Hoult"/>
    <s v="United States"/>
    <n v="20000000"/>
    <n v="9090040"/>
    <n v="1148948.7039050914"/>
    <n v="-1.2002103401085145"/>
    <s v="Fox Searchlight Pictures"/>
    <n v="112"/>
  </r>
  <r>
    <s v="The Hole in the Ground"/>
    <x v="0"/>
    <x v="0"/>
    <n v="255.7"/>
    <x v="39"/>
    <s v="February 26, 2019 (United States)"/>
    <x v="46"/>
    <n v="17000"/>
    <s v="Lee Cronin"/>
    <s v="Lee Cronin"/>
    <s v="SeÃ¡na Kerslake"/>
    <s v="Ireland"/>
    <m/>
    <n v="3373474"/>
    <n v="426395.10716757289"/>
    <n v="1"/>
    <s v="Savage Productions"/>
    <n v="90"/>
  </r>
  <r>
    <s v="Brittany Runs a Marathon"/>
    <x v="0"/>
    <x v="3"/>
    <n v="255.7"/>
    <x v="39"/>
    <s v="October 24, 2019 (Argentina)"/>
    <x v="8"/>
    <n v="18000"/>
    <s v="Paul Downs Colaizzo"/>
    <s v="Paul Downs Colaizzo"/>
    <s v="Jillian Bell"/>
    <s v="United States"/>
    <m/>
    <n v="7442106"/>
    <n v="940655.71141868515"/>
    <n v="1"/>
    <s v="Material Pictures"/>
    <n v="104"/>
  </r>
  <r>
    <s v="Chhichhore"/>
    <x v="4"/>
    <x v="3"/>
    <n v="255.7"/>
    <x v="39"/>
    <s v="September 6, 2019 (United States)"/>
    <x v="28"/>
    <n v="40000"/>
    <s v="Nitesh Tiwari"/>
    <s v="Piyush Gupta"/>
    <s v="Sushant Singh Rajput"/>
    <s v="India"/>
    <m/>
    <n v="3311391"/>
    <n v="418548.03692535841"/>
    <n v="1"/>
    <s v="Fox STAR Studios"/>
    <n v="143"/>
  </r>
  <r>
    <s v="After the Wedding"/>
    <x v="8"/>
    <x v="0"/>
    <n v="255.7"/>
    <x v="39"/>
    <s v="November 1, 2019 (United Kingdom)"/>
    <x v="21"/>
    <n v="6700"/>
    <s v="Bart Freundlich"/>
    <s v="Bart Freundlich"/>
    <s v="Julianne Moore"/>
    <s v="United States"/>
    <m/>
    <n v="2790019"/>
    <n v="352648.47172516066"/>
    <n v="1"/>
    <s v="Sony Pictures Classics"/>
    <n v="112"/>
  </r>
  <r>
    <s v="Miss Bala"/>
    <x v="8"/>
    <x v="2"/>
    <n v="255.7"/>
    <x v="39"/>
    <s v="February 1, 2019 (United States)"/>
    <x v="1"/>
    <n v="9900"/>
    <s v="Catherine Hardwicke"/>
    <s v="Gareth Dunnet-Alcocer"/>
    <s v="Gina Rodriguez"/>
    <s v="Mexico"/>
    <n v="15000000"/>
    <n v="15383580"/>
    <n v="1944429.7607513594"/>
    <n v="2.4934378083645029E-2"/>
    <s v="Canana Films"/>
    <n v="104"/>
  </r>
  <r>
    <s v="A Dog's Way Home"/>
    <x v="1"/>
    <x v="1"/>
    <n v="255.7"/>
    <x v="39"/>
    <s v="January 11, 2019 (United States)"/>
    <x v="17"/>
    <n v="16000"/>
    <s v="Charles Martin Smith"/>
    <s v="W. Bruce Cameron"/>
    <s v="Ashley Judd"/>
    <s v="China"/>
    <n v="18000000"/>
    <n v="80708134"/>
    <n v="10201220.89164607"/>
    <n v="0.77697415232026057"/>
    <s v="Bona Film Group"/>
    <n v="96"/>
  </r>
  <r>
    <s v="Super 30"/>
    <x v="4"/>
    <x v="5"/>
    <n v="255.7"/>
    <x v="39"/>
    <s v="July 12, 2019 (United States)"/>
    <x v="45"/>
    <n v="24000"/>
    <s v="Vikas Bahl"/>
    <s v="Sanjeev Dutta"/>
    <s v="Hrithik Roshan"/>
    <s v="India"/>
    <m/>
    <n v="24701637"/>
    <n v="3122199.0019278298"/>
    <n v="1"/>
    <s v="Film Poland Productions"/>
    <n v="154"/>
  </r>
  <r>
    <s v="Wonder Park"/>
    <x v="1"/>
    <x v="10"/>
    <n v="255.7"/>
    <x v="39"/>
    <s v="March 15, 2019 (United States)"/>
    <x v="23"/>
    <n v="11000"/>
    <s v="Dylan Brown"/>
    <s v="Josh Appelbaum"/>
    <s v="Sofia Mali"/>
    <s v="Spain"/>
    <n v="90000000"/>
    <n v="119559110"/>
    <n v="15111845.984676223"/>
    <n v="0.24723427599954534"/>
    <s v="Paramount Animation"/>
    <n v="85"/>
  </r>
  <r>
    <s v="The Gangster, the Cop, the Devil"/>
    <x v="4"/>
    <x v="2"/>
    <n v="255.7"/>
    <x v="39"/>
    <s v="May 15, 2019 (South Korea)"/>
    <x v="15"/>
    <n v="9700"/>
    <s v="Won-Tae Lee"/>
    <s v="Won-Tae Lee"/>
    <s v="Ma Dong-seok"/>
    <s v="South Korea"/>
    <m/>
    <n v="25775371"/>
    <n v="3257915.158032625"/>
    <n v="1"/>
    <s v="Ace Maker Movie Works"/>
    <n v="109"/>
  </r>
  <r>
    <s v="The Fanatic"/>
    <x v="0"/>
    <x v="6"/>
    <n v="255.7"/>
    <x v="39"/>
    <s v="August 30, 2019 (Mexico)"/>
    <x v="52"/>
    <n v="7900"/>
    <s v="Fred Durst"/>
    <s v="Fred Durst"/>
    <s v="John Travolta"/>
    <s v="United States"/>
    <n v="18000000"/>
    <m/>
    <n v="0"/>
    <e v="#DIV/0!"/>
    <s v="Daniel Grodnik Productions"/>
    <n v="88"/>
  </r>
  <r>
    <s v="The Mustang"/>
    <x v="0"/>
    <x v="0"/>
    <n v="255.7"/>
    <x v="39"/>
    <s v="June 19, 2019 (France)"/>
    <x v="15"/>
    <n v="11000"/>
    <s v="Laure de Clermont-Tonnerre"/>
    <s v="Laure de Clermont-Tonnerre"/>
    <s v="Matthias Schoenaerts"/>
    <s v="France"/>
    <m/>
    <n v="6405816"/>
    <n v="809672.34364804742"/>
    <n v="1"/>
    <s v="Canal+"/>
    <n v="96"/>
  </r>
  <r>
    <s v="Triple Threat"/>
    <x v="0"/>
    <x v="2"/>
    <n v="255.7"/>
    <x v="39"/>
    <s v="March 29, 2019 (China)"/>
    <x v="41"/>
    <n v="10000"/>
    <s v="Jesse V. Johnson"/>
    <s v="Joey O'Bryan"/>
    <s v="Tony Jaa"/>
    <s v="Thailand"/>
    <n v="10000000"/>
    <n v="345900"/>
    <n v="43720.52891744933"/>
    <n v="-27.910089621277827"/>
    <s v="Aurora Alliance Films"/>
    <n v="96"/>
  </r>
  <r>
    <s v="The Wandering Earth"/>
    <x v="11"/>
    <x v="2"/>
    <n v="255.7"/>
    <x v="39"/>
    <s v="February 5, 2019 (China)"/>
    <x v="22"/>
    <n v="28000"/>
    <s v="Frant Gwo"/>
    <s v="Gong Geer"/>
    <s v="Jing Wu"/>
    <s v="China"/>
    <n v="48000000"/>
    <n v="699992512"/>
    <n v="88476562.193969354"/>
    <n v="0.93142783790235739"/>
    <s v="Beijing Dengfeng International Culture Communications Company"/>
    <n v="125"/>
  </r>
  <r>
    <s v="The Kid Who Would Be King"/>
    <x v="1"/>
    <x v="2"/>
    <n v="255.7"/>
    <x v="39"/>
    <s v="January 25, 2019 (United States)"/>
    <x v="22"/>
    <n v="15000"/>
    <s v="Joe Cornish"/>
    <s v="Joe Cornish"/>
    <s v="Louis Ashbourne Serkis"/>
    <s v="United Kingdom"/>
    <n v="59000000"/>
    <n v="32140970"/>
    <n v="4062504.2160158181"/>
    <n v="-0.83566332938924992"/>
    <s v="Big Talk Productions"/>
    <n v="120"/>
  </r>
  <r>
    <s v="Sunrise in Heaven"/>
    <x v="4"/>
    <x v="0"/>
    <n v="255.7"/>
    <x v="39"/>
    <s v="April 9, 2019 (United States)"/>
    <x v="22"/>
    <n v="871"/>
    <s v="Waymon Boone"/>
    <s v="Dan Benamor"/>
    <s v="Caylee Cowan"/>
    <s v="United States"/>
    <n v="1100000"/>
    <m/>
    <n v="0"/>
    <e v="#DIV/0!"/>
    <s v="Nasser Group"/>
    <n v="85"/>
  </r>
  <r>
    <s v="Missing Link"/>
    <x v="1"/>
    <x v="10"/>
    <n v="255.7"/>
    <x v="39"/>
    <s v="April 12, 2019 (United States)"/>
    <x v="17"/>
    <n v="23000"/>
    <s v="Chris Butler"/>
    <s v="Chris Butler"/>
    <s v="Hugh Jackman"/>
    <s v="Canada"/>
    <n v="100000000"/>
    <n v="26565710"/>
    <n v="3357811.1947602569"/>
    <n v="-2.7642509836928881"/>
    <s v="Annapurna Pictures"/>
    <n v="93"/>
  </r>
  <r>
    <s v="Breakthrough"/>
    <x v="1"/>
    <x v="5"/>
    <n v="255.7"/>
    <x v="39"/>
    <s v="April 17, 2019 (United States)"/>
    <x v="21"/>
    <n v="8800"/>
    <s v="Roxann Dawson"/>
    <s v="Joyce Smith"/>
    <s v="Marcel Ruiz"/>
    <s v="United States"/>
    <n v="14000000"/>
    <n v="50444358"/>
    <n v="6375987.3161641126"/>
    <n v="0.7224664847553417"/>
    <s v="Fox 2000 Pictures"/>
    <n v="116"/>
  </r>
  <r>
    <s v="Poms"/>
    <x v="8"/>
    <x v="3"/>
    <n v="255.7"/>
    <x v="39"/>
    <s v="May 10, 2019 (United States)"/>
    <x v="22"/>
    <n v="4700"/>
    <s v="Zara Hayes"/>
    <s v="Zara Hayes"/>
    <s v="Diane Keaton"/>
    <s v="United Kingdom"/>
    <n v="10000000"/>
    <n v="16418218"/>
    <n v="2075204.3216015818"/>
    <n v="0.39092050062924005"/>
    <s v="Entertainment One"/>
    <n v="90"/>
  </r>
  <r>
    <s v="Little"/>
    <x v="8"/>
    <x v="3"/>
    <n v="255.7"/>
    <x v="39"/>
    <s v="April 12, 2019 (United States)"/>
    <x v="30"/>
    <n v="12000"/>
    <s v="Tina Gordon"/>
    <s v="Tracy Oliver"/>
    <s v="Regina Hall"/>
    <s v="United States"/>
    <n v="20000000"/>
    <n v="49000667"/>
    <n v="6193509.9119624319"/>
    <n v="0.59184229063657434"/>
    <s v="Universal Pictures"/>
    <n v="109"/>
  </r>
  <r>
    <s v="The Prodigy"/>
    <x v="0"/>
    <x v="7"/>
    <n v="255.7"/>
    <x v="39"/>
    <s v="February 8, 2019 (United States)"/>
    <x v="23"/>
    <n v="24000"/>
    <s v="Nicholas McCarthy"/>
    <s v="Jeff Buhler"/>
    <s v="Taylor Schilling"/>
    <s v="United States"/>
    <n v="6000000"/>
    <n v="21150265"/>
    <n v="2673318.2207118142"/>
    <n v="0.71631561117555742"/>
    <s v="Orion Pictures"/>
    <n v="92"/>
  </r>
  <r>
    <s v="Ne Zha"/>
    <x v="4"/>
    <x v="10"/>
    <n v="255.7"/>
    <x v="39"/>
    <s v="July 26, 2019 (China)"/>
    <x v="24"/>
    <n v="6500"/>
    <s v="Yu Yang"/>
    <s v="Yu Yang"/>
    <s v="Yanting LÃ¼"/>
    <s v="China"/>
    <m/>
    <n v="726264074"/>
    <n v="91797194.128423139"/>
    <n v="1"/>
    <s v="Coco Cartoon"/>
    <n v="110"/>
  </r>
  <r>
    <s v="Storm Boy"/>
    <x v="1"/>
    <x v="0"/>
    <n v="255.7"/>
    <x v="39"/>
    <s v="April 5, 2019 (United States)"/>
    <x v="15"/>
    <n v="3100"/>
    <s v="Shawn Seet"/>
    <s v="Justin Monjo"/>
    <s v="Finn Little"/>
    <s v="Australia"/>
    <m/>
    <n v="4393018"/>
    <n v="555261.84013840836"/>
    <n v="1"/>
    <s v="Ambience Entertainment"/>
    <n v="99"/>
  </r>
  <r>
    <s v="Gully Boy"/>
    <x v="4"/>
    <x v="0"/>
    <n v="255.7"/>
    <x v="39"/>
    <s v="February 14, 2019 (United States)"/>
    <x v="45"/>
    <n v="34000"/>
    <s v="Zoya Akhtar"/>
    <s v="Zoya Akhtar"/>
    <s v="Vijay Varma"/>
    <s v="India"/>
    <m/>
    <n v="28141995"/>
    <n v="3557048.008650519"/>
    <n v="1"/>
    <s v="Excel Entertainment"/>
    <n v="154"/>
  </r>
  <r>
    <s v="Crypto"/>
    <x v="0"/>
    <x v="6"/>
    <n v="255.7"/>
    <x v="39"/>
    <s v="April 12, 2019 (United States)"/>
    <x v="11"/>
    <n v="3700"/>
    <s v="John Stalberg Jr."/>
    <s v="Carlyle Eubank"/>
    <s v="Beau Knapp"/>
    <s v="United States"/>
    <m/>
    <n v="20440"/>
    <n v="2583.5432525951555"/>
    <n v="1"/>
    <s v="Yale Productions"/>
    <n v="105"/>
  </r>
  <r>
    <s v="Overcomer"/>
    <x v="1"/>
    <x v="0"/>
    <n v="255.7"/>
    <x v="39"/>
    <s v="August 23, 2019 (United States)"/>
    <x v="14"/>
    <n v="4100"/>
    <s v="Alex Kendrick"/>
    <s v="Alex Kendrick"/>
    <s v="Alex Kendrick"/>
    <s v="United States"/>
    <n v="5000000"/>
    <n v="38026103"/>
    <n v="4806364.0816114685"/>
    <n v="0.8685113749363168"/>
    <s v="Affirm Films"/>
    <n v="119"/>
  </r>
  <r>
    <s v="Ms. Purple"/>
    <x v="3"/>
    <x v="6"/>
    <n v="255.7"/>
    <x v="39"/>
    <s v="September 6, 2019 (United States)"/>
    <x v="19"/>
    <n v="481"/>
    <s v="Justin Chon"/>
    <s v="Justin Chon"/>
    <s v="Jake Choi"/>
    <s v="United States"/>
    <m/>
    <n v="80657"/>
    <n v="10194.757736035592"/>
    <n v="1"/>
    <s v="Electric Panda Entertainment"/>
    <n v="87"/>
  </r>
  <r>
    <s v="A Madea Family Funeral"/>
    <x v="8"/>
    <x v="3"/>
    <n v="255.7"/>
    <x v="39"/>
    <s v="March 1, 2019 (United States)"/>
    <x v="54"/>
    <n v="4000"/>
    <s v="Tyler Perry"/>
    <s v="Tyler Perry"/>
    <s v="Tyler Perry"/>
    <s v="United States"/>
    <n v="20000000"/>
    <n v="74747725"/>
    <n v="9447846.4075630251"/>
    <n v="0.732433328238418"/>
    <s v="The Tyler Perry Company"/>
    <n v="109"/>
  </r>
  <r>
    <s v="Run with the Hunted"/>
    <x v="4"/>
    <x v="6"/>
    <n v="255.7"/>
    <x v="39"/>
    <s v="June 26, 2020 (United States)"/>
    <x v="33"/>
    <n v="735"/>
    <s v="John Swab"/>
    <s v="John Swab"/>
    <s v="Ron Perlman"/>
    <s v="United States"/>
    <m/>
    <n v="682"/>
    <n v="86.202372713791405"/>
    <n v="1"/>
    <s v="Roxwell Films"/>
    <n v="93"/>
  </r>
  <r>
    <s v="Extreme Job"/>
    <x v="4"/>
    <x v="2"/>
    <n v="255.7"/>
    <x v="39"/>
    <s v="June 21, 2019 (United States)"/>
    <x v="12"/>
    <n v="7600"/>
    <s v="Byeong-heon Lee"/>
    <s v="Se-yeong Bae"/>
    <s v="Lee Dong-yong"/>
    <s v="South Korea"/>
    <m/>
    <n v="119932733"/>
    <n v="15159070.602125557"/>
    <n v="1"/>
    <s v="About Film"/>
    <n v="111"/>
  </r>
  <r>
    <s v="The Tomorrow Man"/>
    <x v="8"/>
    <x v="0"/>
    <n v="255.7"/>
    <x v="39"/>
    <s v="August 2, 2019 (Sweden)"/>
    <x v="46"/>
    <n v="1500"/>
    <s v="Noble Jones"/>
    <s v="Noble Jones"/>
    <s v="John Lithgow"/>
    <s v="United States"/>
    <m/>
    <n v="354103"/>
    <n v="44757.358922392486"/>
    <n v="1"/>
    <s v="Symbolic Exchange"/>
    <n v="94"/>
  </r>
  <r>
    <s v="The Sun Is also a Star"/>
    <x v="8"/>
    <x v="0"/>
    <n v="255.7"/>
    <x v="39"/>
    <s v="May 17, 2019 (United States)"/>
    <x v="23"/>
    <n v="6600"/>
    <s v="Ry Russo-Young"/>
    <s v="Tracy Oliver"/>
    <s v="Yara Shahidi"/>
    <s v="United States"/>
    <n v="9000000"/>
    <n v="6750029"/>
    <n v="853179.641769649"/>
    <n v="-0.33332760496288238"/>
    <s v="Alloy Entertainment"/>
    <n v="100"/>
  </r>
  <r>
    <s v="Faith, Hope &amp; Love"/>
    <x v="1"/>
    <x v="3"/>
    <n v="255.7"/>
    <x v="39"/>
    <s v="February 4, 2020 (Australia)"/>
    <x v="19"/>
    <n v="719"/>
    <s v="J.J. Englert"/>
    <s v="Robert Krantz"/>
    <s v="Peta Murgatroyd"/>
    <s v="United States"/>
    <m/>
    <n v="210091"/>
    <n v="26554.754671280276"/>
    <n v="1"/>
    <s v="Ellinas Multimedia"/>
    <n v="106"/>
  </r>
  <r>
    <s v="Kalank"/>
    <x v="4"/>
    <x v="0"/>
    <n v="255.7"/>
    <x v="39"/>
    <s v="April 17, 2019 (United States)"/>
    <x v="48"/>
    <n v="12000"/>
    <s v="Abhishek Varman"/>
    <s v="Shibani Bathija"/>
    <s v="Varun Dhawan"/>
    <s v="India"/>
    <m/>
    <n v="17987034"/>
    <n v="2273497.0804745429"/>
    <n v="1"/>
    <s v="Dharma Productions"/>
    <n v="166"/>
  </r>
  <r>
    <s v="Sonchiriya"/>
    <x v="4"/>
    <x v="2"/>
    <n v="255.7"/>
    <x v="39"/>
    <s v="March 1, 2019 (India)"/>
    <x v="31"/>
    <n v="9800"/>
    <s v="Abhishek Chaubey"/>
    <s v="Sudip Sharma"/>
    <s v="Sushant Singh Rajput"/>
    <s v="India"/>
    <m/>
    <n v="914565"/>
    <n v="115597.76099851706"/>
    <n v="1"/>
    <s v="MacGuffin Pictures"/>
    <n v="143"/>
  </r>
  <r>
    <s v="Mission Mangal"/>
    <x v="4"/>
    <x v="0"/>
    <n v="255.7"/>
    <x v="39"/>
    <s v="August 15, 2019 (United States)"/>
    <x v="16"/>
    <n v="13000"/>
    <s v="Jagan Shakti"/>
    <s v="R. Balki"/>
    <s v="Akshay Kumar"/>
    <s v="India"/>
    <m/>
    <n v="5667057"/>
    <n v="716295.83534354914"/>
    <n v="1"/>
    <s v="Cape of Good Films"/>
    <n v="130"/>
  </r>
  <r>
    <s v="K-12"/>
    <x v="4"/>
    <x v="7"/>
    <n v="255.7"/>
    <x v="39"/>
    <s v="September 5, 2019 (United States)"/>
    <x v="16"/>
    <n v="2500"/>
    <s v="Melanie Martinez"/>
    <s v="Melanie Martinez"/>
    <s v="Melanie Martinez"/>
    <s v="United States"/>
    <n v="5000000"/>
    <n v="359377"/>
    <n v="45423.973751853686"/>
    <n v="-12.912966049580247"/>
    <s v="Atlantic Records"/>
    <n v="96"/>
  </r>
  <r>
    <s v="Batla House"/>
    <x v="4"/>
    <x v="2"/>
    <n v="255.7"/>
    <x v="39"/>
    <s v="August 15, 2019 (United States)"/>
    <x v="13"/>
    <n v="10000"/>
    <s v="Nikkhil Advani"/>
    <s v="Ritesh Shah"/>
    <s v="Mrunal Thakur"/>
    <s v="India"/>
    <m/>
    <n v="13098981"/>
    <n v="1655664.5782006921"/>
    <n v="1"/>
    <s v="Bake My Cake Films"/>
    <n v="146"/>
  </r>
  <r>
    <s v="Saaho"/>
    <x v="4"/>
    <x v="2"/>
    <n v="255.7"/>
    <x v="39"/>
    <s v="August 30, 2019 (United States)"/>
    <x v="33"/>
    <n v="17000"/>
    <s v="Sujeeth"/>
    <s v="Sujeeth"/>
    <s v="Prabhas"/>
    <s v="India"/>
    <m/>
    <n v="5708522"/>
    <n v="721536.86376668315"/>
    <n v="1"/>
    <s v="UV Creations"/>
    <n v="170"/>
  </r>
  <r>
    <s v="Exit"/>
    <x v="4"/>
    <x v="2"/>
    <n v="255.7"/>
    <x v="39"/>
    <s v="July 31, 2019 (South Korea)"/>
    <x v="9"/>
    <n v="4700"/>
    <s v="Sang-Geun Lee"/>
    <s v="Sang-Geun Lee"/>
    <s v="Jo Jung-Suk"/>
    <s v="South Korea"/>
    <m/>
    <n v="69501772"/>
    <n v="8784776.6190805733"/>
    <n v="1"/>
    <s v="Filmmaker R&amp;K"/>
    <n v="103"/>
  </r>
  <r>
    <s v="Cliffs of Freedom"/>
    <x v="0"/>
    <x v="0"/>
    <n v="255.7"/>
    <x v="39"/>
    <s v="March 22, 2019 (Ireland)"/>
    <x v="21"/>
    <n v="417"/>
    <s v="Van Ling"/>
    <s v="Van Ling"/>
    <s v="Tania Raymonde"/>
    <s v="United States"/>
    <m/>
    <n v="300842"/>
    <n v="38025.358082056351"/>
    <n v="1"/>
    <s v="The National Hellenic Society"/>
    <n v="137"/>
  </r>
  <r>
    <s v="Them That Follow"/>
    <x v="0"/>
    <x v="0"/>
    <n v="255.7"/>
    <x v="39"/>
    <s v="August 2, 2019 (United States)"/>
    <x v="20"/>
    <n v="2900"/>
    <s v="Britt Poulton"/>
    <s v="Britt Poulton"/>
    <s v="Walton Goggins"/>
    <s v="United States"/>
    <m/>
    <n v="172952"/>
    <n v="21860.517251606525"/>
    <n v="1"/>
    <s v="Amasia Entertainment"/>
    <n v="98"/>
  </r>
  <r>
    <s v="Unplanned"/>
    <x v="0"/>
    <x v="5"/>
    <n v="255.7"/>
    <x v="39"/>
    <s v="March 29, 2019 (United States)"/>
    <x v="1"/>
    <n v="13000"/>
    <s v="Chuck Konzelman"/>
    <s v="Abby Johnson"/>
    <s v="Ashley Bratcher"/>
    <s v="United States"/>
    <n v="6000000"/>
    <n v="21354152"/>
    <n v="2699088.8118635691"/>
    <n v="0.71902419726149747"/>
    <s v="Unplanned Movie"/>
    <n v="109"/>
  </r>
  <r>
    <s v="Student of the Year 2"/>
    <x v="4"/>
    <x v="2"/>
    <n v="255.7"/>
    <x v="39"/>
    <s v="May 10, 2019 (United States)"/>
    <x v="58"/>
    <n v="18000"/>
    <s v="Punit Malhotra"/>
    <s v="Arshad Sayed"/>
    <s v="Tiger Shroff"/>
    <s v="India"/>
    <m/>
    <n v="1635907"/>
    <n v="206772.82249134948"/>
    <n v="1"/>
    <s v="Fox STAR Studios"/>
    <n v="146"/>
  </r>
  <r>
    <s v="The Divine Fury"/>
    <x v="4"/>
    <x v="2"/>
    <n v="255.7"/>
    <x v="39"/>
    <s v="July 31, 2019 (South Korea)"/>
    <x v="19"/>
    <n v="2500"/>
    <s v="Joo-hwan Kim"/>
    <s v="Joo-hwan Kim"/>
    <s v="Seo Jun Park"/>
    <s v="South Korea"/>
    <m/>
    <n v="11799556"/>
    <n v="1491421.8829461196"/>
    <n v="1"/>
    <s v="KeyEast"/>
    <n v="129"/>
  </r>
  <r>
    <s v="Luka Chuppi"/>
    <x v="4"/>
    <x v="3"/>
    <n v="255.7"/>
    <x v="39"/>
    <s v="March 1, 2019 (India)"/>
    <x v="21"/>
    <n v="9000"/>
    <s v="Laxman Utekar"/>
    <s v="Rohan Shankar"/>
    <s v="Kartik Aaryan"/>
    <s v="India"/>
    <m/>
    <n v="14256199"/>
    <n v="1801932.8147800297"/>
    <n v="1"/>
    <s v="Maddock Films"/>
    <n v="126"/>
  </r>
  <r>
    <s v="De De Pyaar De"/>
    <x v="4"/>
    <x v="3"/>
    <n v="255.7"/>
    <x v="39"/>
    <s v="May 17, 2019 (United States)"/>
    <x v="14"/>
    <n v="7400"/>
    <s v="Akiv Ali"/>
    <s v="Surabhi Bhatnagar"/>
    <s v="Ajay Devgn"/>
    <s v="India"/>
    <m/>
    <n v="1473116"/>
    <n v="186196.61947602572"/>
    <n v="1"/>
    <s v="Luv Films"/>
    <n v="135"/>
  </r>
  <r>
    <s v="End of the Century"/>
    <x v="9"/>
    <x v="0"/>
    <n v="255.7"/>
    <x v="39"/>
    <s v="August 16, 2019 (United States)"/>
    <x v="15"/>
    <n v="2700"/>
    <s v="Lucio Castro"/>
    <s v="Lucio Castro"/>
    <s v="Juan Barberini"/>
    <s v="Argentina"/>
    <m/>
    <n v="103047"/>
    <n v="13024.774048442907"/>
    <n v="1"/>
    <m/>
    <n v="84"/>
  </r>
  <r>
    <s v="Bennett's War"/>
    <x v="8"/>
    <x v="17"/>
    <n v="255.7"/>
    <x v="39"/>
    <s v="August 30, 2019 (United States)"/>
    <x v="23"/>
    <n v="691"/>
    <s v="Alex Ranarivelo"/>
    <s v="Alex Ranarivelo"/>
    <s v="Michael Roark"/>
    <s v="United States"/>
    <m/>
    <n v="1067629"/>
    <n v="134944.50583292139"/>
    <n v="1"/>
    <s v="ESX Entertainment"/>
    <n v="94"/>
  </r>
  <r>
    <s v="Code Geass: Lelouch of the Re;Surrection"/>
    <x v="4"/>
    <x v="10"/>
    <n v="255.7"/>
    <x v="39"/>
    <s v="May 5, 2019 (United States)"/>
    <x v="34"/>
    <n v="2000"/>
    <s v="GorÃ´ Taniguchi"/>
    <s v="GorÃ´ Taniguchi"/>
    <s v="Jun Fukuyama"/>
    <s v="Japan"/>
    <m/>
    <n v="9982083"/>
    <n v="1261699.7642609985"/>
    <n v="1"/>
    <s v="Sunrise"/>
    <n v="112"/>
  </r>
  <r>
    <s v="Before You Know It"/>
    <x v="4"/>
    <x v="3"/>
    <n v="255.7"/>
    <x v="39"/>
    <s v="August 30, 2019 (United States)"/>
    <x v="27"/>
    <n v="590"/>
    <s v="Hannah Pearl Utt"/>
    <s v="Jen Tullock"/>
    <s v="Hannah Pearl Utt"/>
    <s v="United States"/>
    <m/>
    <n v="151507"/>
    <n v="19149.945575877409"/>
    <n v="1"/>
    <s v="Ball &amp; Chain Productions"/>
    <n v="98"/>
  </r>
  <r>
    <s v="Pilgrim's Progress"/>
    <x v="1"/>
    <x v="10"/>
    <n v="255.7"/>
    <x v="39"/>
    <s v="April 18, 2019 (United States)"/>
    <x v="10"/>
    <n v="548"/>
    <s v="Robert Fernandez"/>
    <s v="John Bunyan"/>
    <s v="David Thorpe"/>
    <s v="United States"/>
    <m/>
    <n v="3173282"/>
    <n v="401091.55086505192"/>
    <n v="1"/>
    <s v="Cat In The Mill Studio"/>
    <n v="108"/>
  </r>
  <r>
    <s v="Mine 9"/>
    <x v="4"/>
    <x v="0"/>
    <n v="255.7"/>
    <x v="39"/>
    <s v="May 19, 2020 (Poland)"/>
    <x v="5"/>
    <n v="4400"/>
    <s v="Eddie Mensore"/>
    <s v="Eddie Mensore"/>
    <s v="Terry Serpico"/>
    <s v="United States"/>
    <n v="350000"/>
    <n v="226421"/>
    <n v="28618.808551655959"/>
    <n v="-0.54579301389888746"/>
    <s v="Emphatic Films"/>
    <n v="83"/>
  </r>
  <r>
    <s v="Give Me Liberty"/>
    <x v="3"/>
    <x v="3"/>
    <n v="255.7"/>
    <x v="39"/>
    <s v="August 23, 2019 (United States)"/>
    <x v="17"/>
    <n v="1700"/>
    <s v="Kirill Mikhanovsky"/>
    <s v="Alice Austen"/>
    <s v="Chris Galust"/>
    <s v="United States"/>
    <m/>
    <n v="624818"/>
    <n v="78974.771428571432"/>
    <n v="1"/>
    <s v="Give Me Liberty"/>
    <n v="110"/>
  </r>
  <r>
    <s v="Romeo Akbar Walter"/>
    <x v="4"/>
    <x v="2"/>
    <n v="255.7"/>
    <x v="39"/>
    <s v="April 5, 2019 (United States)"/>
    <x v="14"/>
    <n v="5200"/>
    <s v="Robbie Grewal"/>
    <s v="Robbie Grewal"/>
    <s v="John Abraham"/>
    <s v="India"/>
    <m/>
    <n v="6111065"/>
    <n v="772416.86628769152"/>
    <n v="1"/>
    <s v="Kyta Productions"/>
    <n v="141"/>
  </r>
  <r>
    <s v="Furie"/>
    <x v="12"/>
    <x v="2"/>
    <n v="255.7"/>
    <x v="39"/>
    <s v="February 22, 2019 (Vietnam)"/>
    <x v="21"/>
    <n v="4200"/>
    <s v="Le-Van Kiet"/>
    <s v="Le-Van Kiet"/>
    <s v="Veronica Ngo"/>
    <s v="Vietnam"/>
    <m/>
    <n v="5756185"/>
    <n v="727561.29733069695"/>
    <n v="1"/>
    <s v="Premiere Picture"/>
    <n v="98"/>
  </r>
  <r>
    <s v="Photograph"/>
    <x v="8"/>
    <x v="0"/>
    <n v="255.7"/>
    <x v="39"/>
    <s v="March 15, 2019 (India)"/>
    <x v="15"/>
    <n v="4600"/>
    <s v="Ritesh Batra"/>
    <s v="Ritesh Batra"/>
    <s v="Nawazuddin Siddiqui"/>
    <s v="Germany"/>
    <m/>
    <n v="996171"/>
    <n v="125912.46895699456"/>
    <n v="1"/>
    <s v="Poetic License Production"/>
    <n v="110"/>
  </r>
  <r>
    <s v="Ek Ladki Ko Dekha Toh Aisa Laga"/>
    <x v="3"/>
    <x v="3"/>
    <n v="255.7"/>
    <x v="39"/>
    <s v="February 1, 2019 (United States)"/>
    <x v="30"/>
    <n v="4000"/>
    <s v="Shelly Chopra Dhar"/>
    <s v="Shelly Chopra Dhar"/>
    <s v="Sonam Kapoor"/>
    <s v="India"/>
    <m/>
    <n v="3531837"/>
    <n v="446411.6267424617"/>
    <n v="1"/>
    <s v="Fox STAR Studios"/>
    <n v="120"/>
  </r>
  <r>
    <s v="Body at Brighton Rock"/>
    <x v="0"/>
    <x v="4"/>
    <n v="255.7"/>
    <x v="39"/>
    <s v="April 26, 2019 (United States)"/>
    <x v="25"/>
    <n v="1900"/>
    <s v="Roxanne Benjamin"/>
    <s v="Roxanne Benjamin"/>
    <s v="Karina Fontes"/>
    <s v="United States"/>
    <m/>
    <n v="5123"/>
    <n v="647.52896688087003"/>
    <n v="1"/>
    <s v="Protostar Pictures"/>
    <n v="87"/>
  </r>
  <r>
    <s v="The Bravest"/>
    <x v="8"/>
    <x v="2"/>
    <n v="255.7"/>
    <x v="39"/>
    <s v="August 9, 2019 (United States)"/>
    <x v="41"/>
    <n v="794"/>
    <s v="Tony Chan"/>
    <s v="Chao Wang"/>
    <s v="Xiaoming Huang"/>
    <s v="China"/>
    <m/>
    <n v="245179562"/>
    <n v="30989824.02540781"/>
    <n v="1"/>
    <s v="Bona Film Group"/>
    <n v="118"/>
  </r>
  <r>
    <s v="Bharat"/>
    <x v="4"/>
    <x v="2"/>
    <n v="255.7"/>
    <x v="39"/>
    <s v="June 5, 2019 (United States)"/>
    <x v="38"/>
    <n v="24000"/>
    <s v="Ali Abbas Zafar"/>
    <s v="Su-jin Park"/>
    <s v="Salman Khan"/>
    <s v="India"/>
    <m/>
    <n v="35261263"/>
    <n v="4456898.1458724663"/>
    <n v="1"/>
    <s v="AVA Films &amp; Entertainment"/>
    <n v="150"/>
  </r>
  <r>
    <s v="42nd Street: The Musical"/>
    <x v="4"/>
    <x v="18"/>
    <n v="255.7"/>
    <x v="39"/>
    <s v="May 1, 2019 (United States)"/>
    <x v="6"/>
    <n v="321"/>
    <s v="Mark Bramble"/>
    <s v="Mark Bramble"/>
    <s v="Bonnie Langford"/>
    <s v="United Kingdom"/>
    <m/>
    <n v="2217255"/>
    <n v="280253.14063272369"/>
    <n v="1"/>
    <s v="Julian Marsh Pictures"/>
    <n v="155"/>
  </r>
  <r>
    <s v="Piranhas"/>
    <x v="3"/>
    <x v="6"/>
    <n v="255.7"/>
    <x v="39"/>
    <s v="February 13, 2019 (Italy)"/>
    <x v="21"/>
    <n v="4000"/>
    <s v="Claudio Giovannesi"/>
    <s v="Roberto Saviano"/>
    <s v="Francesco Di Napoli"/>
    <s v="Italy"/>
    <m/>
    <n v="2298525"/>
    <n v="290525.37938704895"/>
    <n v="1"/>
    <s v="Palomar"/>
    <n v="111"/>
  </r>
  <r>
    <s v="Clinton Road"/>
    <x v="3"/>
    <x v="4"/>
    <n v="255.7"/>
    <x v="39"/>
    <s v="June 14, 2019 (United States)"/>
    <x v="23"/>
    <n v="1900"/>
    <s v="Richard Grieco"/>
    <s v="Noel Ashman"/>
    <s v="Ace Young"/>
    <m/>
    <n v="2500000"/>
    <n v="50400"/>
    <n v="6370.3806228373705"/>
    <n v="-48.603174603174601"/>
    <s v="Growing Tree Productions"/>
    <n v="77"/>
  </r>
  <r>
    <s v="High on the Hog"/>
    <x v="0"/>
    <x v="2"/>
    <n v="255.7"/>
    <x v="39"/>
    <s v="April 16, 2019 (United States)"/>
    <x v="50"/>
    <n v="195"/>
    <s v="Tony Wash"/>
    <s v="Andy Golub"/>
    <s v="Sid Haig"/>
    <s v="United States"/>
    <n v="1200000"/>
    <n v="45696"/>
    <n v="5775.8117647058825"/>
    <n v="-25.260504201680671"/>
    <s v="Hicktown Entertainment"/>
    <n v="85"/>
  </r>
  <r>
    <s v="Kinky Boots: The Musical"/>
    <x v="3"/>
    <x v="18"/>
    <n v="255.7"/>
    <x v="39"/>
    <s v="June 25, 2019 (United States)"/>
    <x v="7"/>
    <n v="641"/>
    <s v="Jerry Mitchell"/>
    <s v="Harvey Fierstein"/>
    <s v="Matt Henry"/>
    <s v="United Kingdom"/>
    <m/>
    <n v="2973437"/>
    <n v="375831.85412753338"/>
    <n v="1"/>
    <s v="BroadwayHD"/>
    <n v="135"/>
  </r>
  <r>
    <s v="Play the Flute"/>
    <x v="3"/>
    <x v="0"/>
    <n v="255.7"/>
    <x v="39"/>
    <s v="March 1, 2019 (United States)"/>
    <x v="15"/>
    <n v="34"/>
    <s v="Rich Christiano"/>
    <s v="Rich Christiano"/>
    <s v="Brett Varvel"/>
    <s v="United States"/>
    <m/>
    <n v="254475"/>
    <n v="32164.734305486902"/>
    <n v="1"/>
    <s v="Christiano Film Group"/>
    <n v="103"/>
  </r>
  <r>
    <s v="Geolkapseu"/>
    <x v="3"/>
    <x v="2"/>
    <n v="255.7"/>
    <x v="39"/>
    <s v="May 9, 2019 (South Korea)"/>
    <x v="23"/>
    <n v="760"/>
    <s v="Jung Da-Won"/>
    <s v="Jung Da-Won"/>
    <s v="Mi-ran Ra"/>
    <s v="South Korea"/>
    <m/>
    <n v="12147170"/>
    <n v="1535359.0553633219"/>
    <n v="1"/>
    <s v="CJ Entertainment"/>
    <n v="107"/>
  </r>
  <r>
    <s v="Shed of the Dead"/>
    <x v="0"/>
    <x v="3"/>
    <n v="255.7"/>
    <x v="39"/>
    <s v="May 20, 2019 (United Kingdom)"/>
    <x v="32"/>
    <n v="1400"/>
    <s v="Drew Cullingham"/>
    <s v="Drew Cullingham"/>
    <s v="Spencer Brown"/>
    <s v="United Kingdom"/>
    <m/>
    <n v="38901"/>
    <n v="4916.9479485912016"/>
    <n v="1"/>
    <s v="7DM Studios"/>
    <n v="82"/>
  </r>
  <r>
    <s v="The Fighting Preacher"/>
    <x v="1"/>
    <x v="3"/>
    <n v="255.7"/>
    <x v="39"/>
    <s v="July 24, 2019 (United States)"/>
    <x v="23"/>
    <n v="403"/>
    <s v="T.C. Christensen"/>
    <s v="T.C. Christensen"/>
    <s v="David McConnell"/>
    <s v="United States"/>
    <m/>
    <n v="954641"/>
    <n v="120663.2247652002"/>
    <n v="1"/>
    <s v="Remember Films"/>
    <n v="100"/>
  </r>
  <r>
    <s v="Junglee"/>
    <x v="4"/>
    <x v="2"/>
    <n v="255.7"/>
    <x v="39"/>
    <s v="March 29, 2019 (United States)"/>
    <x v="41"/>
    <n v="1700"/>
    <s v="Chuck Russell"/>
    <s v="Adam Prince"/>
    <s v="Vidyut Jammwal"/>
    <s v="India"/>
    <m/>
    <n v="4033587"/>
    <n v="509831.04097874445"/>
    <n v="1"/>
    <s v="Junglee Pictures"/>
    <n v="115"/>
  </r>
  <r>
    <s v="The Captain"/>
    <x v="3"/>
    <x v="2"/>
    <n v="255.7"/>
    <x v="39"/>
    <s v="September 30, 2019 (China)"/>
    <x v="19"/>
    <n v="1700"/>
    <s v="Andrew Lau"/>
    <s v="Yonggan Yu"/>
    <s v="Hanyu Zhang"/>
    <s v="China"/>
    <m/>
    <n v="417282021"/>
    <n v="52742962.318190806"/>
    <n v="1"/>
    <s v="Bona Film Group"/>
    <n v="111"/>
  </r>
  <r>
    <s v="Total Dhamaal"/>
    <x v="4"/>
    <x v="2"/>
    <n v="255.7"/>
    <x v="39"/>
    <s v="February 22, 2019 (India)"/>
    <x v="29"/>
    <n v="5700"/>
    <s v="Indra Kumar"/>
    <s v="Paritosh Painter"/>
    <s v="Ajay Devgn"/>
    <s v="India"/>
    <m/>
    <n v="26911995"/>
    <n v="3401580.386307464"/>
    <n v="1"/>
    <s v="Ajay Devgn Ffilms"/>
    <n v="130"/>
  </r>
  <r>
    <s v="The Untold Story"/>
    <x v="3"/>
    <x v="3"/>
    <n v="255.7"/>
    <x v="39"/>
    <s v="January 11, 2019 (United States)"/>
    <x v="46"/>
    <n v="320"/>
    <s v="Shane Stanley"/>
    <s v="Lee Stanley"/>
    <s v="Miko Hughes"/>
    <s v="United States"/>
    <m/>
    <n v="790"/>
    <n v="99.853188334157196"/>
    <n v="1"/>
    <s v="Visual Arts Entertainment"/>
    <n v="104"/>
  </r>
  <r>
    <s v="No Manches Frida 2"/>
    <x v="0"/>
    <x v="3"/>
    <n v="255.7"/>
    <x v="39"/>
    <s v="March 15, 2019 (United States)"/>
    <x v="29"/>
    <n v="904"/>
    <s v="Nacho G. Velilla"/>
    <s v="Claudio Herrera"/>
    <s v="Martha Higareda"/>
    <s v="Mexico"/>
    <m/>
    <n v="26493648"/>
    <n v="3348702.8144340091"/>
    <n v="1"/>
    <s v="Neverending Media"/>
    <n v="102"/>
  </r>
  <r>
    <s v="Line Walker 2: Invisible Spy"/>
    <x v="4"/>
    <x v="2"/>
    <n v="255.7"/>
    <x v="39"/>
    <s v="August 16, 2019 (United States)"/>
    <x v="22"/>
    <n v="674"/>
    <s v="Jazz Boon"/>
    <s v="Cat Kwan"/>
    <s v="Louis Koo"/>
    <s v="Hong Kong"/>
    <m/>
    <n v="99482027"/>
    <n v="12574174.149233811"/>
    <n v="1"/>
    <s v="Babieka"/>
    <n v="98"/>
  </r>
  <r>
    <s v="Money"/>
    <x v="3"/>
    <x v="6"/>
    <n v="255.7"/>
    <x v="39"/>
    <s v="March 22, 2019 (United States)"/>
    <x v="23"/>
    <n v="630"/>
    <s v="Noo-ri Park"/>
    <s v="Noo-ri Park"/>
    <s v="Ryu Jun-Yeol"/>
    <s v="South Korea"/>
    <m/>
    <n v="155732"/>
    <n v="19683.970538803758"/>
    <n v="1"/>
    <s v="Moonlight Film"/>
    <n v="115"/>
  </r>
  <r>
    <s v="The Ground Beneath My Feet"/>
    <x v="4"/>
    <x v="0"/>
    <n v="255.7"/>
    <x v="39"/>
    <s v="July 26, 2019 (United States)"/>
    <x v="16"/>
    <n v="898"/>
    <s v="Marie Kreutzer"/>
    <s v="Marie Kreutzer"/>
    <s v="Valerie Pachner"/>
    <s v="Austria"/>
    <m/>
    <n v="29251"/>
    <n v="3697.2222936233316"/>
    <n v="1"/>
    <s v="Novotny &amp; Novotny Filmproduktion GmbH"/>
    <n v="108"/>
  </r>
  <r>
    <s v="Open"/>
    <x v="3"/>
    <x v="0"/>
    <n v="255.7"/>
    <x v="39"/>
    <s v="October 4, 2019 (United States)"/>
    <x v="6"/>
    <n v="73"/>
    <s v="Andoy Ranay"/>
    <s v="Wanggo Gallaga"/>
    <s v="JC Santos"/>
    <s v="Philippines"/>
    <m/>
    <m/>
    <n v="0"/>
    <e v="#DIV/0!"/>
    <s v="ABS-CBN Film Productions"/>
    <n v="105"/>
  </r>
  <r>
    <s v="The Least of These: The Graham Staines Story"/>
    <x v="8"/>
    <x v="0"/>
    <n v="255.7"/>
    <x v="39"/>
    <s v="March 29, 2019 (India)"/>
    <x v="5"/>
    <n v="806"/>
    <s v="Aneesh Daniel"/>
    <s v="Andrew E. Matthews"/>
    <s v="Sharman Joshi"/>
    <s v="United States"/>
    <m/>
    <n v="695164"/>
    <n v="87866.255462184869"/>
    <n v="1"/>
    <s v="Skypass Entertainment"/>
    <n v="112"/>
  </r>
  <r>
    <s v="Saga of Tanya the Evil - The Movie"/>
    <x v="4"/>
    <x v="10"/>
    <n v="255.7"/>
    <x v="39"/>
    <s v="May 16, 2019 (United States)"/>
    <x v="37"/>
    <n v="900"/>
    <s v="Yutaka Uemura"/>
    <s v="Carlo Zen"/>
    <s v="TesshÃ´ Genda"/>
    <s v="Japan"/>
    <m/>
    <n v="288460"/>
    <n v="36460.317350469602"/>
    <n v="1"/>
    <s v="Studio NuT"/>
    <n v="115"/>
  </r>
  <r>
    <s v="Tod@s Caen"/>
    <x v="8"/>
    <x v="3"/>
    <n v="255.7"/>
    <x v="39"/>
    <s v="August 30, 2019 (United States)"/>
    <x v="38"/>
    <n v="550"/>
    <s v="Ariel Winograd"/>
    <s v="Cory Brusseau"/>
    <s v="Martha Higareda"/>
    <s v="Mexico"/>
    <m/>
    <n v="9667157"/>
    <n v="1221894.2387048937"/>
    <n v="1"/>
    <s v="Neverending Media"/>
    <n v="120"/>
  </r>
  <r>
    <s v="My People, My Country"/>
    <x v="3"/>
    <x v="0"/>
    <n v="255.7"/>
    <x v="39"/>
    <s v="October 1, 2019 (United States)"/>
    <x v="16"/>
    <n v="1500"/>
    <s v="Directors"/>
    <s v="Hu Guan"/>
    <s v="Bo Huang"/>
    <s v="China"/>
    <m/>
    <n v="450064993"/>
    <n v="56886613.302076124"/>
    <n v="1"/>
    <s v="Alibaba Pictures"/>
    <n v="154"/>
  </r>
  <r>
    <s v="Alone/Together"/>
    <x v="3"/>
    <x v="0"/>
    <n v="255.7"/>
    <x v="39"/>
    <s v="February 13, 2019 (Philippines)"/>
    <x v="8"/>
    <n v="396"/>
    <s v="Antoinette Jadaone"/>
    <s v="Antoinette Jadaone"/>
    <s v="Liza Soberano"/>
    <s v="Philippines"/>
    <m/>
    <n v="271101"/>
    <n v="34266.201532377658"/>
    <n v="1"/>
    <s v="ABS-CBN Film Productions"/>
    <n v="103"/>
  </r>
  <r>
    <s v="The Other Side of Heaven 2: Fire of Faith"/>
    <x v="8"/>
    <x v="1"/>
    <n v="255.7"/>
    <x v="39"/>
    <s v="June 28, 2019 (United States)"/>
    <x v="41"/>
    <n v="336"/>
    <s v="Mitch Davis"/>
    <s v="Mitch Davis"/>
    <s v="Christopher Gorham"/>
    <s v="United States"/>
    <m/>
    <n v="1807216"/>
    <n v="228425.67039050916"/>
    <n v="1"/>
    <s v="Kolipoki Pictures"/>
    <n v="117"/>
  </r>
  <r>
    <s v="India's Most Wanted"/>
    <x v="4"/>
    <x v="2"/>
    <n v="255.7"/>
    <x v="39"/>
    <s v="May 24, 2019 (United States)"/>
    <x v="54"/>
    <n v="2000"/>
    <s v="Raj Kumar Gupta"/>
    <s v="Raj Kumar Gupta"/>
    <s v="Arjun Kapoor"/>
    <s v="India"/>
    <m/>
    <n v="1715851"/>
    <n v="216877.45956500247"/>
    <n v="1"/>
    <s v="Fox STAR Studios"/>
    <n v="123"/>
  </r>
  <r>
    <s v="Chasing the Dragon II: Wild Wild Bunch"/>
    <x v="4"/>
    <x v="2"/>
    <n v="255.7"/>
    <x v="39"/>
    <s v="June 7, 2019 (United States)"/>
    <x v="1"/>
    <n v="523"/>
    <s v="Jason Kwan"/>
    <s v="Koon-Nam Lui"/>
    <s v="Tony Ka Fai Leung"/>
    <s v="China"/>
    <m/>
    <n v="45738461"/>
    <n v="5781178.6839841818"/>
    <n v="1"/>
    <s v="Bona Film Group"/>
    <n v="101"/>
  </r>
  <r>
    <s v="Round of Your Life"/>
    <x v="3"/>
    <x v="8"/>
    <n v="255.7"/>
    <x v="39"/>
    <s v="June 21, 2019 (United States)"/>
    <x v="26"/>
    <n v="150"/>
    <s v="Dylan Thomas Ellis"/>
    <s v="Tim Ogletree"/>
    <s v="Cole Allen"/>
    <s v="United States"/>
    <m/>
    <n v="20941"/>
    <n v="2646.8678695007416"/>
    <n v="1"/>
    <s v="Aristar Entertainment"/>
    <n v="91"/>
  </r>
  <r>
    <s v="El Coyote"/>
    <x v="0"/>
    <x v="2"/>
    <n v="255.7"/>
    <x v="39"/>
    <s v="October 4, 2019 (United States)"/>
    <x v="53"/>
    <n v="122"/>
    <s v="Jeffrey Nicholson"/>
    <s v="Jeffrey Nicholson"/>
    <s v="Michael Saquella"/>
    <s v="United States"/>
    <m/>
    <n v="1101470"/>
    <n v="139221.88779041028"/>
    <n v="1"/>
    <s v="Cactus Blue Entertainment"/>
    <n v="93"/>
  </r>
  <r>
    <s v="By Light of Desert Night"/>
    <x v="3"/>
    <x v="0"/>
    <n v="255.7"/>
    <x v="39"/>
    <s v="March 3, 2020 (United States)"/>
    <x v="25"/>
    <n v="373"/>
    <s v="David Stuart Snell"/>
    <s v="David Stuart Snell"/>
    <s v="Alexandra Bokova"/>
    <s v="United States"/>
    <m/>
    <m/>
    <n v="0"/>
    <e v="#DIV/0!"/>
    <s v="Canyon Media"/>
    <n v="94"/>
  </r>
  <r>
    <s v="A Brother's Love"/>
    <x v="3"/>
    <x v="0"/>
    <n v="255.7"/>
    <x v="39"/>
    <s v="June 7, 2019 (Canada)"/>
    <x v="8"/>
    <n v="869"/>
    <s v="Monia Chokri"/>
    <s v="Monia Chokri"/>
    <s v="Anne-Ã‰lisabeth BossÃ©"/>
    <s v="Canada"/>
    <m/>
    <n v="1671969"/>
    <n v="211330.93094414237"/>
    <n v="1"/>
    <s v="Metafilms"/>
    <n v="117"/>
  </r>
  <r>
    <s v="Tenet"/>
    <x v="8"/>
    <x v="2"/>
    <n v="258.8"/>
    <x v="40"/>
    <s v="September 3, 2020 (United States)"/>
    <x v="34"/>
    <n v="387000"/>
    <s v="Christopher Nolan"/>
    <s v="Christopher Nolan"/>
    <s v="John David Washington"/>
    <s v="United States"/>
    <n v="205000000"/>
    <n v="363656624"/>
    <n v="46522162.279387049"/>
    <n v="0.43628140814506378"/>
    <s v="Warner Bros."/>
    <n v="150"/>
  </r>
  <r>
    <s v="Wonder Woman 1984"/>
    <x v="8"/>
    <x v="2"/>
    <n v="258.8"/>
    <x v="40"/>
    <s v="December 25, 2020 (United States)"/>
    <x v="20"/>
    <n v="217000"/>
    <s v="Patty Jenkins"/>
    <s v="Patty Jenkins"/>
    <s v="Gal Gadot"/>
    <s v="United States"/>
    <m/>
    <n v="166534027"/>
    <n v="21304501.328521997"/>
    <n v="1"/>
    <s v="Atlas Entertainment"/>
    <n v="151"/>
  </r>
  <r>
    <s v="Birds of Prey"/>
    <x v="0"/>
    <x v="2"/>
    <n v="258.8"/>
    <x v="40"/>
    <s v="February 7, 2020 (United States)"/>
    <x v="10"/>
    <n v="190000"/>
    <s v="Cathy Yan"/>
    <s v="Christina Hodson"/>
    <s v="Margot Robbie"/>
    <s v="United States"/>
    <n v="84500000"/>
    <n v="201858461"/>
    <n v="25823514.437370244"/>
    <n v="0.58138985316052716"/>
    <s v="Clubhouse Pictures (II)"/>
    <n v="109"/>
  </r>
  <r>
    <s v="The Invisible Man"/>
    <x v="0"/>
    <x v="0"/>
    <n v="258.8"/>
    <x v="40"/>
    <s v="February 28, 2020 (United States)"/>
    <x v="12"/>
    <n v="186000"/>
    <s v="Leigh Whannell"/>
    <s v="Leigh Whannell"/>
    <s v="Elisabeth Moss"/>
    <s v="Canada"/>
    <n v="7000000"/>
    <n v="143151000"/>
    <n v="18313138.309441425"/>
    <n v="0.95110058609440384"/>
    <s v="Universal Pictures"/>
    <n v="124"/>
  </r>
  <r>
    <s v="Onward"/>
    <x v="1"/>
    <x v="10"/>
    <n v="258.8"/>
    <x v="40"/>
    <s v="March 6, 2020 (United States)"/>
    <x v="34"/>
    <n v="120000"/>
    <s v="Dan Scanlon"/>
    <s v="Dan Scanlon"/>
    <s v="Tom Holland"/>
    <s v="United States"/>
    <m/>
    <n v="141950608"/>
    <n v="18159573.57904103"/>
    <n v="1"/>
    <s v="Walt Disney Pictures"/>
    <n v="102"/>
  </r>
  <r>
    <s v="Bad Boys for Life"/>
    <x v="0"/>
    <x v="2"/>
    <n v="258.8"/>
    <x v="40"/>
    <s v="January 17, 2020 (United States)"/>
    <x v="14"/>
    <n v="140000"/>
    <s v="Adil El Arbi"/>
    <s v="Peter Craig"/>
    <s v="Will Smith"/>
    <s v="United States"/>
    <n v="90000000"/>
    <n v="426505244"/>
    <n v="54562311.985763721"/>
    <n v="0.7889826648884064"/>
    <s v="Columbia Pictures"/>
    <n v="124"/>
  </r>
  <r>
    <s v="Sonic the Hedgehog"/>
    <x v="1"/>
    <x v="2"/>
    <n v="258.8"/>
    <x v="40"/>
    <s v="February 14, 2020 (United States)"/>
    <x v="16"/>
    <n v="102000"/>
    <s v="Jeff Fowler"/>
    <s v="Pat Casey"/>
    <s v="Ben Schwartz"/>
    <s v="United States"/>
    <n v="85000000"/>
    <n v="319715683"/>
    <n v="40900849.609688587"/>
    <n v="0.73413878480274608"/>
    <s v="Paramount Pictures"/>
    <n v="99"/>
  </r>
  <r>
    <s v="Dolittle"/>
    <x v="1"/>
    <x v="1"/>
    <n v="258.8"/>
    <x v="40"/>
    <s v="January 17, 2020 (United States)"/>
    <x v="41"/>
    <n v="53000"/>
    <s v="Stephen Gaghan"/>
    <s v="Stephen Gaghan"/>
    <s v="Robert Downey Jr."/>
    <s v="United States"/>
    <n v="175000000"/>
    <n v="245487753"/>
    <n v="31404958.218685124"/>
    <n v="0.28713348074842659"/>
    <s v="Universal Pictures"/>
    <n v="101"/>
  </r>
  <r>
    <s v="The Call of the Wild"/>
    <x v="1"/>
    <x v="1"/>
    <n v="258.8"/>
    <x v="40"/>
    <s v="February 21, 2020 (United States)"/>
    <x v="8"/>
    <n v="42000"/>
    <s v="Chris Sanders"/>
    <s v="Michael Green"/>
    <s v="Harrison Ford"/>
    <s v="Canada"/>
    <n v="135000000"/>
    <n v="111105497"/>
    <n v="14213594.969649037"/>
    <n v="-0.21506139340702468"/>
    <s v="20th Century Studios"/>
    <n v="100"/>
  </r>
  <r>
    <s v="The Eight Hundred"/>
    <x v="4"/>
    <x v="2"/>
    <n v="258.8"/>
    <x v="40"/>
    <s v="August 28, 2020 (United States)"/>
    <x v="8"/>
    <n v="3700"/>
    <s v="Hu Guan"/>
    <s v="Hu Guan"/>
    <s v="Zhi-zhong Huang"/>
    <s v="China"/>
    <n v="80000000"/>
    <n v="461421559"/>
    <n v="59029114.913099363"/>
    <n v="0.82662275214583114"/>
    <s v="Beijing Diqi Yinxiang Entertainment"/>
    <n v="149"/>
  </r>
  <r>
    <s v="The Quarry"/>
    <x v="0"/>
    <x v="6"/>
    <n v="258.8"/>
    <x v="40"/>
    <s v="April 17, 2020 (Mexico)"/>
    <x v="20"/>
    <n v="2400"/>
    <s v="Scott Teems"/>
    <s v="Scott Teems"/>
    <s v="Shea Whigham"/>
    <s v="United States"/>
    <m/>
    <n v="3661"/>
    <n v="468.34740484429068"/>
    <n v="1"/>
    <s v="Prowess Pictures"/>
    <n v="98"/>
  </r>
  <r>
    <s v="Star Trek First Frontier"/>
    <x v="3"/>
    <x v="9"/>
    <n v="258.8"/>
    <x v="40"/>
    <s v="September 8, 2020 (United States)"/>
    <x v="46"/>
    <n v="165"/>
    <s v="Kenneth Smith"/>
    <s v="Keith Brooks"/>
    <s v="Robert Pralgo"/>
    <s v="United States"/>
    <n v="370000"/>
    <m/>
    <n v="0"/>
    <e v="#DIV/0!"/>
    <s v="An Impulsive Production"/>
    <n v="85"/>
  </r>
  <r>
    <s v="Legend of Deification"/>
    <x v="7"/>
    <x v="10"/>
    <n v="258.8"/>
    <x v="40"/>
    <s v="October 1, 2020 (United States)"/>
    <x v="14"/>
    <n v="1300"/>
    <s v="Teng Cheng"/>
    <m/>
    <s v="Guangtao Jiang"/>
    <s v="China"/>
    <m/>
    <n v="240663149"/>
    <n v="30787752.328818589"/>
    <n v="1"/>
    <s v="Beijing Enlight Pictures"/>
    <n v="110"/>
  </r>
  <r>
    <s v="Tulsa"/>
    <x v="8"/>
    <x v="3"/>
    <n v="258.8"/>
    <x v="40"/>
    <s v="June 3, 2020 (United States)"/>
    <x v="18"/>
    <n v="294"/>
    <s v="Scott Pryor"/>
    <s v="Scott Pryor"/>
    <s v="Scott Pryor"/>
    <s v="United States"/>
    <m/>
    <n v="413378"/>
    <n v="52882.95916955018"/>
    <n v="1"/>
    <s v="Pryor Entertainment"/>
    <n v="120"/>
  </r>
  <r>
    <s v="Leap"/>
    <x v="3"/>
    <x v="0"/>
    <n v="258.8"/>
    <x v="40"/>
    <s v="September 25, 2020 (United States)"/>
    <x v="17"/>
    <n v="903"/>
    <s v="Peter Ho-Sun Chan"/>
    <s v="Ji Zhang"/>
    <s v="Gong Li"/>
    <s v="China"/>
    <m/>
    <n v="25818882"/>
    <n v="3302979.0714780032"/>
    <n v="1"/>
    <m/>
    <n v="135"/>
  </r>
  <r>
    <s v="Black Wall Street Burning"/>
    <x v="0"/>
    <x v="0"/>
    <n v="258.8"/>
    <x v="40"/>
    <s v="February 7, 2020 (United States)"/>
    <x v="14"/>
    <n v="35"/>
    <s v="Marcus Brown"/>
    <s v="Dekoven Riggins"/>
    <s v="Dan Belcher"/>
    <s v="United States"/>
    <n v="5000"/>
    <m/>
    <n v="0"/>
    <e v="#DIV/0!"/>
    <s v="Notis Studio"/>
    <n v="78"/>
  </r>
  <r>
    <s v="I Am Fear"/>
    <x v="4"/>
    <x v="4"/>
    <n v="258.8"/>
    <x v="40"/>
    <s v="March 3, 2020 (United States)"/>
    <x v="39"/>
    <n v="447"/>
    <s v="Kevin Shulman"/>
    <s v="Kevin Shulman"/>
    <s v="Kristina Klebe"/>
    <s v="United States"/>
    <m/>
    <n v="13266"/>
    <n v="1697.1037073652992"/>
    <n v="1"/>
    <s v="Roxwell Films"/>
    <n v="87"/>
  </r>
  <r>
    <s v="Aloha Surf Hotel"/>
    <x v="3"/>
    <x v="3"/>
    <n v="258.8"/>
    <x v="40"/>
    <s v="November 5, 2020 (United States)"/>
    <x v="12"/>
    <n v="14"/>
    <s v="Stefan C. Schaefer"/>
    <s v="Stefan C. Schaefer"/>
    <s v="Augie Tulba"/>
    <s v="United States"/>
    <m/>
    <m/>
    <n v="0"/>
    <e v="#DIV/0!"/>
    <s v="Abominable Pictures"/>
    <n v="90"/>
  </r>
  <r>
    <s v="Love by Drowning"/>
    <x v="0"/>
    <x v="0"/>
    <n v="258.8"/>
    <x v="40"/>
    <s v="November 6, 2020 (United States)"/>
    <x v="72"/>
    <m/>
    <s v="Justin Kreinbrink"/>
    <s v="C.E. Poverman"/>
    <s v="Nicky Whelan"/>
    <s v="United States"/>
    <n v="1000000"/>
    <m/>
    <n v="0"/>
    <e v="#DIV/0!"/>
    <s v="Dow Jazz Films"/>
    <n v="121"/>
  </r>
  <r>
    <s v="The Robinsons"/>
    <x v="3"/>
    <x v="2"/>
    <n v="258.8"/>
    <x v="40"/>
    <s v="November 10, 2020 (United States)"/>
    <x v="72"/>
    <m/>
    <s v="Directors"/>
    <s v="Aleks Alifirenko Jr."/>
    <s v="Billy Hartmann"/>
    <s v="United States"/>
    <n v="10000"/>
    <m/>
    <n v="0"/>
    <e v="#DIV/0!"/>
    <m/>
    <n v="90"/>
  </r>
  <r>
    <s v="More to Life"/>
    <x v="3"/>
    <x v="0"/>
    <n v="258.8"/>
    <x v="40"/>
    <s v="October 23, 2020 (United States)"/>
    <x v="59"/>
    <n v="18"/>
    <s v="Joseph Ebanks"/>
    <s v="Joseph Ebanks"/>
    <s v="Shannon Bond"/>
    <s v="United States"/>
    <n v="7000"/>
    <m/>
    <n v="0"/>
    <e v="#DIV/0!"/>
    <m/>
    <n v="90"/>
  </r>
  <r>
    <s v="Dream Round"/>
    <x v="3"/>
    <x v="3"/>
    <n v="258.8"/>
    <x v="40"/>
    <s v="February 7, 2020 (United States)"/>
    <x v="32"/>
    <n v="36"/>
    <s v="Dusty Dukatz"/>
    <s v="Lisa Huston"/>
    <s v="Michael Saquella"/>
    <s v="United States"/>
    <m/>
    <m/>
    <n v="0"/>
    <e v="#DIV/0!"/>
    <s v="Cactus Blue Entertainment"/>
    <n v="90"/>
  </r>
  <r>
    <s v="Saving Mbango"/>
    <x v="3"/>
    <x v="0"/>
    <n v="258.8"/>
    <x v="40"/>
    <s v="April 27, 2020 (Cameroon)"/>
    <x v="46"/>
    <n v="29"/>
    <s v="Nkanya Nkwai"/>
    <s v="Lynno Lovert"/>
    <s v="Onyama Laura"/>
    <s v="United States"/>
    <n v="58750"/>
    <m/>
    <n v="0"/>
    <e v="#DIV/0!"/>
    <s v="Embi Productions"/>
    <m/>
  </r>
  <r>
    <s v="It's Just Us"/>
    <x v="3"/>
    <x v="0"/>
    <n v="258.8"/>
    <x v="40"/>
    <s v="October 1, 2020 (United States)"/>
    <x v="72"/>
    <m/>
    <s v="James Randall"/>
    <s v="James Randall"/>
    <s v="Christina Roz"/>
    <s v="United States"/>
    <n v="15000"/>
    <m/>
    <n v="0"/>
    <e v="#DIV/0!"/>
    <m/>
    <n v="120"/>
  </r>
  <r>
    <s v="Tee em el"/>
    <x v="3"/>
    <x v="4"/>
    <n v="258.8"/>
    <x v="40"/>
    <s v="August 19, 2020 (United States)"/>
    <x v="46"/>
    <n v="7"/>
    <s v="Pereko Mosia"/>
    <s v="Pereko Mosia"/>
    <s v="Siyabonga Mabaso"/>
    <s v="South Africa"/>
    <m/>
    <m/>
    <n v="0"/>
    <e v="#DIV/0!"/>
    <s v="PK 65 Films"/>
    <n v="102"/>
  </r>
  <r>
    <m/>
    <x v="3"/>
    <x v="19"/>
    <m/>
    <x v="41"/>
    <m/>
    <x v="72"/>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808ADC4-1733-479F-8248-00ECBE5D5A3F}" name="PivotTable2" cacheId="27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Release Year">
  <location ref="A3:B45" firstHeaderRow="1" firstDataRow="1" firstDataCol="1"/>
  <pivotFields count="18">
    <pivotField showAll="0"/>
    <pivotField showAll="0"/>
    <pivotField showAll="0"/>
    <pivotField showAll="0"/>
    <pivotField axis="axisRow" showAll="0" sortType="ascending">
      <items count="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h="1" x="4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4"/>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Items count="1">
    <i/>
  </colItems>
  <dataFields count="1">
    <dataField name="Average of gross" fld="13" subtotal="average" baseField="0" baseItem="1" numFmtId="164"/>
  </dataFields>
  <formats count="2">
    <format dxfId="8">
      <pivotArea outline="0" collapsedLevelsAreSubtotals="1" fieldPosition="0"/>
    </format>
    <format dxfId="9">
      <pivotArea dataOnly="0" labelOnly="1" outline="0" axis="axisValues" fieldPosition="0"/>
    </format>
  </formats>
  <chartFormats count="42">
    <chartFormat chart="0" format="3" series="1">
      <pivotArea type="data" outline="0" fieldPosition="0">
        <references count="1">
          <reference field="4294967294" count="1" selected="0">
            <x v="0"/>
          </reference>
        </references>
      </pivotArea>
    </chartFormat>
    <chartFormat chart="0" format="4" series="1">
      <pivotArea type="data" outline="0" fieldPosition="0">
        <references count="2">
          <reference field="4294967294" count="1" selected="0">
            <x v="0"/>
          </reference>
          <reference field="4" count="1" selected="0">
            <x v="2"/>
          </reference>
        </references>
      </pivotArea>
    </chartFormat>
    <chartFormat chart="0" format="5" series="1">
      <pivotArea type="data" outline="0" fieldPosition="0">
        <references count="2">
          <reference field="4294967294" count="1" selected="0">
            <x v="0"/>
          </reference>
          <reference field="4" count="1" selected="0">
            <x v="3"/>
          </reference>
        </references>
      </pivotArea>
    </chartFormat>
    <chartFormat chart="0" format="6" series="1">
      <pivotArea type="data" outline="0" fieldPosition="0">
        <references count="2">
          <reference field="4294967294" count="1" selected="0">
            <x v="0"/>
          </reference>
          <reference field="4" count="1" selected="0">
            <x v="4"/>
          </reference>
        </references>
      </pivotArea>
    </chartFormat>
    <chartFormat chart="0" format="7" series="1">
      <pivotArea type="data" outline="0" fieldPosition="0">
        <references count="2">
          <reference field="4294967294" count="1" selected="0">
            <x v="0"/>
          </reference>
          <reference field="4" count="1" selected="0">
            <x v="5"/>
          </reference>
        </references>
      </pivotArea>
    </chartFormat>
    <chartFormat chart="0" format="8" series="1">
      <pivotArea type="data" outline="0" fieldPosition="0">
        <references count="2">
          <reference field="4294967294" count="1" selected="0">
            <x v="0"/>
          </reference>
          <reference field="4" count="1" selected="0">
            <x v="6"/>
          </reference>
        </references>
      </pivotArea>
    </chartFormat>
    <chartFormat chart="0" format="9" series="1">
      <pivotArea type="data" outline="0" fieldPosition="0">
        <references count="2">
          <reference field="4294967294" count="1" selected="0">
            <x v="0"/>
          </reference>
          <reference field="4" count="1" selected="0">
            <x v="7"/>
          </reference>
        </references>
      </pivotArea>
    </chartFormat>
    <chartFormat chart="0" format="10" series="1">
      <pivotArea type="data" outline="0" fieldPosition="0">
        <references count="2">
          <reference field="4294967294" count="1" selected="0">
            <x v="0"/>
          </reference>
          <reference field="4" count="1" selected="0">
            <x v="8"/>
          </reference>
        </references>
      </pivotArea>
    </chartFormat>
    <chartFormat chart="0" format="11" series="1">
      <pivotArea type="data" outline="0" fieldPosition="0">
        <references count="2">
          <reference field="4294967294" count="1" selected="0">
            <x v="0"/>
          </reference>
          <reference field="4" count="1" selected="0">
            <x v="9"/>
          </reference>
        </references>
      </pivotArea>
    </chartFormat>
    <chartFormat chart="0" format="12" series="1">
      <pivotArea type="data" outline="0" fieldPosition="0">
        <references count="2">
          <reference field="4294967294" count="1" selected="0">
            <x v="0"/>
          </reference>
          <reference field="4" count="1" selected="0">
            <x v="10"/>
          </reference>
        </references>
      </pivotArea>
    </chartFormat>
    <chartFormat chart="0" format="13" series="1">
      <pivotArea type="data" outline="0" fieldPosition="0">
        <references count="2">
          <reference field="4294967294" count="1" selected="0">
            <x v="0"/>
          </reference>
          <reference field="4" count="1" selected="0">
            <x v="11"/>
          </reference>
        </references>
      </pivotArea>
    </chartFormat>
    <chartFormat chart="0" format="14" series="1">
      <pivotArea type="data" outline="0" fieldPosition="0">
        <references count="2">
          <reference field="4294967294" count="1" selected="0">
            <x v="0"/>
          </reference>
          <reference field="4" count="1" selected="0">
            <x v="12"/>
          </reference>
        </references>
      </pivotArea>
    </chartFormat>
    <chartFormat chart="0" format="15" series="1">
      <pivotArea type="data" outline="0" fieldPosition="0">
        <references count="2">
          <reference field="4294967294" count="1" selected="0">
            <x v="0"/>
          </reference>
          <reference field="4" count="1" selected="0">
            <x v="13"/>
          </reference>
        </references>
      </pivotArea>
    </chartFormat>
    <chartFormat chart="0" format="16" series="1">
      <pivotArea type="data" outline="0" fieldPosition="0">
        <references count="2">
          <reference field="4294967294" count="1" selected="0">
            <x v="0"/>
          </reference>
          <reference field="4" count="1" selected="0">
            <x v="14"/>
          </reference>
        </references>
      </pivotArea>
    </chartFormat>
    <chartFormat chart="0" format="17" series="1">
      <pivotArea type="data" outline="0" fieldPosition="0">
        <references count="2">
          <reference field="4294967294" count="1" selected="0">
            <x v="0"/>
          </reference>
          <reference field="4" count="1" selected="0">
            <x v="15"/>
          </reference>
        </references>
      </pivotArea>
    </chartFormat>
    <chartFormat chart="0" format="18" series="1">
      <pivotArea type="data" outline="0" fieldPosition="0">
        <references count="2">
          <reference field="4294967294" count="1" selected="0">
            <x v="0"/>
          </reference>
          <reference field="4" count="1" selected="0">
            <x v="16"/>
          </reference>
        </references>
      </pivotArea>
    </chartFormat>
    <chartFormat chart="0" format="19" series="1">
      <pivotArea type="data" outline="0" fieldPosition="0">
        <references count="2">
          <reference field="4294967294" count="1" selected="0">
            <x v="0"/>
          </reference>
          <reference field="4" count="1" selected="0">
            <x v="17"/>
          </reference>
        </references>
      </pivotArea>
    </chartFormat>
    <chartFormat chart="0" format="20" series="1">
      <pivotArea type="data" outline="0" fieldPosition="0">
        <references count="2">
          <reference field="4294967294" count="1" selected="0">
            <x v="0"/>
          </reference>
          <reference field="4" count="1" selected="0">
            <x v="18"/>
          </reference>
        </references>
      </pivotArea>
    </chartFormat>
    <chartFormat chart="0" format="21" series="1">
      <pivotArea type="data" outline="0" fieldPosition="0">
        <references count="2">
          <reference field="4294967294" count="1" selected="0">
            <x v="0"/>
          </reference>
          <reference field="4" count="1" selected="0">
            <x v="19"/>
          </reference>
        </references>
      </pivotArea>
    </chartFormat>
    <chartFormat chart="0" format="22" series="1">
      <pivotArea type="data" outline="0" fieldPosition="0">
        <references count="2">
          <reference field="4294967294" count="1" selected="0">
            <x v="0"/>
          </reference>
          <reference field="4" count="1" selected="0">
            <x v="20"/>
          </reference>
        </references>
      </pivotArea>
    </chartFormat>
    <chartFormat chart="0" format="23" series="1">
      <pivotArea type="data" outline="0" fieldPosition="0">
        <references count="2">
          <reference field="4294967294" count="1" selected="0">
            <x v="0"/>
          </reference>
          <reference field="4" count="1" selected="0">
            <x v="21"/>
          </reference>
        </references>
      </pivotArea>
    </chartFormat>
    <chartFormat chart="0" format="24" series="1">
      <pivotArea type="data" outline="0" fieldPosition="0">
        <references count="2">
          <reference field="4294967294" count="1" selected="0">
            <x v="0"/>
          </reference>
          <reference field="4" count="1" selected="0">
            <x v="22"/>
          </reference>
        </references>
      </pivotArea>
    </chartFormat>
    <chartFormat chart="0" format="25" series="1">
      <pivotArea type="data" outline="0" fieldPosition="0">
        <references count="2">
          <reference field="4294967294" count="1" selected="0">
            <x v="0"/>
          </reference>
          <reference field="4" count="1" selected="0">
            <x v="23"/>
          </reference>
        </references>
      </pivotArea>
    </chartFormat>
    <chartFormat chart="0" format="26" series="1">
      <pivotArea type="data" outline="0" fieldPosition="0">
        <references count="2">
          <reference field="4294967294" count="1" selected="0">
            <x v="0"/>
          </reference>
          <reference field="4" count="1" selected="0">
            <x v="24"/>
          </reference>
        </references>
      </pivotArea>
    </chartFormat>
    <chartFormat chart="0" format="27" series="1">
      <pivotArea type="data" outline="0" fieldPosition="0">
        <references count="2">
          <reference field="4294967294" count="1" selected="0">
            <x v="0"/>
          </reference>
          <reference field="4" count="1" selected="0">
            <x v="25"/>
          </reference>
        </references>
      </pivotArea>
    </chartFormat>
    <chartFormat chart="0" format="28" series="1">
      <pivotArea type="data" outline="0" fieldPosition="0">
        <references count="2">
          <reference field="4294967294" count="1" selected="0">
            <x v="0"/>
          </reference>
          <reference field="4" count="1" selected="0">
            <x v="26"/>
          </reference>
        </references>
      </pivotArea>
    </chartFormat>
    <chartFormat chart="0" format="29" series="1">
      <pivotArea type="data" outline="0" fieldPosition="0">
        <references count="2">
          <reference field="4294967294" count="1" selected="0">
            <x v="0"/>
          </reference>
          <reference field="4" count="1" selected="0">
            <x v="27"/>
          </reference>
        </references>
      </pivotArea>
    </chartFormat>
    <chartFormat chart="0" format="30" series="1">
      <pivotArea type="data" outline="0" fieldPosition="0">
        <references count="2">
          <reference field="4294967294" count="1" selected="0">
            <x v="0"/>
          </reference>
          <reference field="4" count="1" selected="0">
            <x v="28"/>
          </reference>
        </references>
      </pivotArea>
    </chartFormat>
    <chartFormat chart="0" format="31" series="1">
      <pivotArea type="data" outline="0" fieldPosition="0">
        <references count="2">
          <reference field="4294967294" count="1" selected="0">
            <x v="0"/>
          </reference>
          <reference field="4" count="1" selected="0">
            <x v="29"/>
          </reference>
        </references>
      </pivotArea>
    </chartFormat>
    <chartFormat chart="0" format="32" series="1">
      <pivotArea type="data" outline="0" fieldPosition="0">
        <references count="2">
          <reference field="4294967294" count="1" selected="0">
            <x v="0"/>
          </reference>
          <reference field="4" count="1" selected="0">
            <x v="30"/>
          </reference>
        </references>
      </pivotArea>
    </chartFormat>
    <chartFormat chart="0" format="33" series="1">
      <pivotArea type="data" outline="0" fieldPosition="0">
        <references count="2">
          <reference field="4294967294" count="1" selected="0">
            <x v="0"/>
          </reference>
          <reference field="4" count="1" selected="0">
            <x v="31"/>
          </reference>
        </references>
      </pivotArea>
    </chartFormat>
    <chartFormat chart="0" format="34" series="1">
      <pivotArea type="data" outline="0" fieldPosition="0">
        <references count="2">
          <reference field="4294967294" count="1" selected="0">
            <x v="0"/>
          </reference>
          <reference field="4" count="1" selected="0">
            <x v="32"/>
          </reference>
        </references>
      </pivotArea>
    </chartFormat>
    <chartFormat chart="0" format="35" series="1">
      <pivotArea type="data" outline="0" fieldPosition="0">
        <references count="2">
          <reference field="4294967294" count="1" selected="0">
            <x v="0"/>
          </reference>
          <reference field="4" count="1" selected="0">
            <x v="33"/>
          </reference>
        </references>
      </pivotArea>
    </chartFormat>
    <chartFormat chart="0" format="36" series="1">
      <pivotArea type="data" outline="0" fieldPosition="0">
        <references count="2">
          <reference field="4294967294" count="1" selected="0">
            <x v="0"/>
          </reference>
          <reference field="4" count="1" selected="0">
            <x v="34"/>
          </reference>
        </references>
      </pivotArea>
    </chartFormat>
    <chartFormat chart="0" format="37" series="1">
      <pivotArea type="data" outline="0" fieldPosition="0">
        <references count="2">
          <reference field="4294967294" count="1" selected="0">
            <x v="0"/>
          </reference>
          <reference field="4" count="1" selected="0">
            <x v="35"/>
          </reference>
        </references>
      </pivotArea>
    </chartFormat>
    <chartFormat chart="0" format="38" series="1">
      <pivotArea type="data" outline="0" fieldPosition="0">
        <references count="2">
          <reference field="4294967294" count="1" selected="0">
            <x v="0"/>
          </reference>
          <reference field="4" count="1" selected="0">
            <x v="36"/>
          </reference>
        </references>
      </pivotArea>
    </chartFormat>
    <chartFormat chart="0" format="39" series="1">
      <pivotArea type="data" outline="0" fieldPosition="0">
        <references count="2">
          <reference field="4294967294" count="1" selected="0">
            <x v="0"/>
          </reference>
          <reference field="4" count="1" selected="0">
            <x v="37"/>
          </reference>
        </references>
      </pivotArea>
    </chartFormat>
    <chartFormat chart="0" format="40" series="1">
      <pivotArea type="data" outline="0" fieldPosition="0">
        <references count="2">
          <reference field="4294967294" count="1" selected="0">
            <x v="0"/>
          </reference>
          <reference field="4" count="1" selected="0">
            <x v="38"/>
          </reference>
        </references>
      </pivotArea>
    </chartFormat>
    <chartFormat chart="0" format="41" series="1">
      <pivotArea type="data" outline="0" fieldPosition="0">
        <references count="2">
          <reference field="4294967294" count="1" selected="0">
            <x v="0"/>
          </reference>
          <reference field="4" count="1" selected="0">
            <x v="39"/>
          </reference>
        </references>
      </pivotArea>
    </chartFormat>
    <chartFormat chart="0" format="42" series="1">
      <pivotArea type="data" outline="0" fieldPosition="0">
        <references count="2">
          <reference field="4294967294" count="1" selected="0">
            <x v="0"/>
          </reference>
          <reference field="4" count="1" selected="0">
            <x v="40"/>
          </reference>
        </references>
      </pivotArea>
    </chartFormat>
    <chartFormat chart="0" format="43" series="1">
      <pivotArea type="data" outline="0" fieldPosition="0">
        <references count="2">
          <reference field="4294967294" count="1" selected="0">
            <x v="0"/>
          </reference>
          <reference field="4" count="1" selected="0">
            <x v="41"/>
          </reference>
        </references>
      </pivotArea>
    </chartFormat>
    <chartFormat chart="0" format="44" series="1">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7BC8B05-3338-48F6-A2DD-E8E9471B40DE}" name="PivotTable4" cacheId="27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Release Year">
  <location ref="A1:B43" firstHeaderRow="1" firstDataRow="1" firstDataCol="1"/>
  <pivotFields count="18">
    <pivotField showAll="0"/>
    <pivotField showAll="0"/>
    <pivotField showAll="0"/>
    <pivotField showAll="0"/>
    <pivotField axis="axisRow" showAll="0">
      <items count="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h="1" x="41"/>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4"/>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Items count="1">
    <i/>
  </colItems>
  <dataFields count="1">
    <dataField name="Average of gross w/ cpi adjust (2023)" fld="14" subtotal="average" baseField="4" baseItem="0" numFmtId="164"/>
  </dataFields>
  <formats count="2">
    <format dxfId="6">
      <pivotArea outline="0" collapsedLevelsAreSubtotals="1" fieldPosition="0"/>
    </format>
    <format dxfId="7">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0048761-D70B-47ED-ADE0-3009E20D4C9C}" name="PivotTable7" cacheId="27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CPI">
  <location ref="A1:B74" firstHeaderRow="1" firstDataRow="1" firstDataCol="1"/>
  <pivotFields count="18">
    <pivotField showAll="0"/>
    <pivotField showAll="0"/>
    <pivotField showAll="0"/>
    <pivotField showAll="0"/>
    <pivotField showAll="0"/>
    <pivotField showAll="0"/>
    <pivotField axis="axisRow" showAll="0">
      <items count="74">
        <item x="68"/>
        <item x="67"/>
        <item x="58"/>
        <item x="66"/>
        <item x="69"/>
        <item x="65"/>
        <item x="57"/>
        <item x="42"/>
        <item x="70"/>
        <item x="43"/>
        <item x="53"/>
        <item x="59"/>
        <item x="56"/>
        <item x="64"/>
        <item x="39"/>
        <item x="50"/>
        <item x="48"/>
        <item x="47"/>
        <item x="51"/>
        <item x="49"/>
        <item x="35"/>
        <item x="52"/>
        <item x="29"/>
        <item x="36"/>
        <item x="44"/>
        <item x="54"/>
        <item x="26"/>
        <item x="32"/>
        <item x="25"/>
        <item x="38"/>
        <item x="18"/>
        <item x="27"/>
        <item x="33"/>
        <item x="11"/>
        <item x="20"/>
        <item x="30"/>
        <item x="41"/>
        <item x="46"/>
        <item x="1"/>
        <item x="23"/>
        <item x="22"/>
        <item x="10"/>
        <item x="19"/>
        <item x="21"/>
        <item x="5"/>
        <item x="16"/>
        <item x="14"/>
        <item x="17"/>
        <item x="8"/>
        <item x="15"/>
        <item x="9"/>
        <item x="12"/>
        <item x="13"/>
        <item x="4"/>
        <item x="34"/>
        <item x="24"/>
        <item x="37"/>
        <item x="3"/>
        <item x="40"/>
        <item x="6"/>
        <item x="45"/>
        <item x="31"/>
        <item x="7"/>
        <item x="28"/>
        <item x="0"/>
        <item x="55"/>
        <item x="60"/>
        <item x="2"/>
        <item x="63"/>
        <item x="61"/>
        <item x="71"/>
        <item x="62"/>
        <item h="1" x="72"/>
        <item t="default"/>
      </items>
    </pivotField>
    <pivotField showAll="0"/>
    <pivotField showAll="0"/>
    <pivotField showAll="0"/>
    <pivotField showAll="0"/>
    <pivotField showAll="0"/>
    <pivotField showAll="0"/>
    <pivotField showAll="0"/>
    <pivotField dataField="1" showAll="0"/>
    <pivotField showAll="0"/>
    <pivotField showAll="0"/>
    <pivotField showAll="0"/>
  </pivotFields>
  <rowFields count="1">
    <field x="6"/>
  </rowFields>
  <rowItems count="7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t="grand">
      <x/>
    </i>
  </rowItems>
  <colItems count="1">
    <i/>
  </colItems>
  <dataFields count="1">
    <dataField name="Average of gross w/ cpi adjust (2023)" fld="14" subtotal="average" baseField="6" baseItem="0" numFmtId="164"/>
  </dataFields>
  <formats count="2">
    <format dxfId="4">
      <pivotArea outline="0" collapsedLevelsAreSubtotals="1" fieldPosition="0"/>
    </format>
    <format dxfId="5">
      <pivotArea dataOnly="0" labelOnly="1" outline="0" axis="axisValues" fieldPosition="0"/>
    </format>
  </formats>
  <chartFormats count="1">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4A584F5-2059-4F9A-8C62-4113BEA43AE9}" name="PivotTable8" cacheId="27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Rating">
  <location ref="A1:C13" firstHeaderRow="0" firstDataRow="1" firstDataCol="1"/>
  <pivotFields count="18">
    <pivotField showAll="0"/>
    <pivotField axis="axisRow" showAll="0">
      <items count="14">
        <item h="1" x="6"/>
        <item x="2"/>
        <item x="5"/>
        <item x="4"/>
        <item x="1"/>
        <item x="8"/>
        <item x="0"/>
        <item x="12"/>
        <item x="11"/>
        <item x="7"/>
        <item x="9"/>
        <item x="10"/>
        <item h="1" x="3"/>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s>
  <rowFields count="1">
    <field x="1"/>
  </rowFields>
  <rowItems count="12">
    <i>
      <x v="1"/>
    </i>
    <i>
      <x v="2"/>
    </i>
    <i>
      <x v="3"/>
    </i>
    <i>
      <x v="4"/>
    </i>
    <i>
      <x v="5"/>
    </i>
    <i>
      <x v="6"/>
    </i>
    <i>
      <x v="7"/>
    </i>
    <i>
      <x v="8"/>
    </i>
    <i>
      <x v="9"/>
    </i>
    <i>
      <x v="10"/>
    </i>
    <i>
      <x v="11"/>
    </i>
    <i t="grand">
      <x/>
    </i>
  </rowItems>
  <colFields count="1">
    <field x="-2"/>
  </colFields>
  <colItems count="2">
    <i>
      <x/>
    </i>
    <i i="1">
      <x v="1"/>
    </i>
  </colItems>
  <dataFields count="2">
    <dataField name="Average of gross" fld="13" subtotal="average" baseField="1" baseItem="1"/>
    <dataField name="Average of gross w/ cpi adjust (2023)" fld="14" subtotal="average" baseField="1" baseItem="9" numFmtId="164"/>
  </dataFields>
  <formats count="2">
    <format dxfId="2">
      <pivotArea outline="0" collapsedLevelsAreSubtotals="1" fieldPosition="0"/>
    </format>
    <format dxfId="3">
      <pivotArea dataOnly="0" labelOnly="1" outline="0" axis="axisValues" fieldPosition="0"/>
    </format>
  </formats>
  <chartFormats count="2">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591B514-57BA-43F3-B85A-2FED445B9C3B}" name="PivotTable9" cacheId="27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Genre">
  <location ref="A1:C21" firstHeaderRow="0" firstDataRow="1" firstDataCol="1"/>
  <pivotFields count="18">
    <pivotField showAll="0"/>
    <pivotField showAll="0"/>
    <pivotField axis="axisRow" showAll="0">
      <items count="21">
        <item x="2"/>
        <item x="1"/>
        <item x="10"/>
        <item x="5"/>
        <item x="3"/>
        <item x="6"/>
        <item x="0"/>
        <item x="8"/>
        <item x="7"/>
        <item x="15"/>
        <item x="4"/>
        <item x="12"/>
        <item x="18"/>
        <item x="16"/>
        <item x="11"/>
        <item x="9"/>
        <item x="17"/>
        <item x="14"/>
        <item x="13"/>
        <item h="1" x="19"/>
        <item t="default"/>
      </items>
    </pivotField>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s>
  <rowFields count="1">
    <field x="2"/>
  </rowFields>
  <rowItems count="20">
    <i>
      <x/>
    </i>
    <i>
      <x v="1"/>
    </i>
    <i>
      <x v="2"/>
    </i>
    <i>
      <x v="3"/>
    </i>
    <i>
      <x v="4"/>
    </i>
    <i>
      <x v="5"/>
    </i>
    <i>
      <x v="6"/>
    </i>
    <i>
      <x v="7"/>
    </i>
    <i>
      <x v="8"/>
    </i>
    <i>
      <x v="9"/>
    </i>
    <i>
      <x v="10"/>
    </i>
    <i>
      <x v="11"/>
    </i>
    <i>
      <x v="12"/>
    </i>
    <i>
      <x v="13"/>
    </i>
    <i>
      <x v="14"/>
    </i>
    <i>
      <x v="15"/>
    </i>
    <i>
      <x v="16"/>
    </i>
    <i>
      <x v="17"/>
    </i>
    <i>
      <x v="18"/>
    </i>
    <i t="grand">
      <x/>
    </i>
  </rowItems>
  <colFields count="1">
    <field x="-2"/>
  </colFields>
  <colItems count="2">
    <i>
      <x/>
    </i>
    <i i="1">
      <x v="1"/>
    </i>
  </colItems>
  <dataFields count="2">
    <dataField name="Average of gross" fld="13" subtotal="average" baseField="2" baseItem="0"/>
    <dataField name="Average of gross w/ cpi adjust (2023)" fld="14" subtotal="average" baseField="2" baseItem="0"/>
  </dataFields>
  <formats count="2">
    <format dxfId="0">
      <pivotArea outline="0" collapsedLevelsAreSubtotals="1" fieldPosition="0"/>
    </format>
    <format dxfId="1">
      <pivotArea dataOnly="0" labelOnly="1" outline="0" axis="axisValues" fieldPosition="0"/>
    </format>
  </formats>
  <chartFormats count="2">
    <chartFormat chart="0" format="1"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59583E3-E6E9-4D9B-9202-1CF0B8695C2F}" autoFormatId="16" applyNumberFormats="0" applyBorderFormats="0" applyFontFormats="0" applyPatternFormats="0" applyAlignmentFormats="0" applyWidthHeightFormats="0">
  <queryTableRefresh nextId="4">
    <queryTableFields count="3">
      <queryTableField id="1" name="Year" tableColumnId="1"/>
      <queryTableField id="2" name="Annual Average CPI(-U)" tableColumnId="2"/>
      <queryTableField id="3" name="Annual Percent Change_x000a_            (rate of inflatio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A52654C-C1DC-484A-A825-23FCA821376A}" name="Table_1" displayName="Table_1" ref="A1:C113" tableType="queryTable" totalsRowShown="0">
  <autoFilter ref="A1:C113" xr:uid="{3A52654C-C1DC-484A-A825-23FCA821376A}"/>
  <tableColumns count="3">
    <tableColumn id="1" xr3:uid="{42CA5161-DBA7-4EE3-8CCD-2728708E24E3}" uniqueName="1" name="Year" queryTableFieldId="1"/>
    <tableColumn id="2" xr3:uid="{612984A1-B8F3-4788-8800-881020211652}" uniqueName="2" name="Annual Average CPI(-U)" queryTableFieldId="2"/>
    <tableColumn id="3" xr3:uid="{84F2F926-E689-4575-9C44-A233A7E2472E}" uniqueName="3" name="Annual Percent Change_x000a_            (rate of inflation)" queryTableFieldId="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AB6E00E-225C-4CA7-9827-05412FFBCA4A}" name="Table2" displayName="Table2" ref="A3:R13" totalsRowShown="0">
  <autoFilter ref="A3:R13" xr:uid="{5AB6E00E-225C-4CA7-9827-05412FFBCA4A}"/>
  <sortState xmlns:xlrd2="http://schemas.microsoft.com/office/spreadsheetml/2017/richdata2" ref="A4:R13">
    <sortCondition ref="O3:O13"/>
  </sortState>
  <tableColumns count="18">
    <tableColumn id="1" xr3:uid="{36723697-1807-43C5-9BEA-7E107CB80CEA}" name="name"/>
    <tableColumn id="2" xr3:uid="{A95BB5B2-0803-4639-827B-7A2C9C2D097F}" name="rating"/>
    <tableColumn id="3" xr3:uid="{6FB7C388-603E-48D4-A893-796727C9D623}" name="genre"/>
    <tableColumn id="4" xr3:uid="{162C6A61-454E-40E0-85B5-28D621D8B0EF}" name="cpi (that year)"/>
    <tableColumn id="5" xr3:uid="{F4142495-DAF2-4CE8-8A0E-DFB955D88284}" name="year"/>
    <tableColumn id="6" xr3:uid="{93D279F3-82CD-4C50-9CB1-7BD90C5DFDA5}" name="released"/>
    <tableColumn id="7" xr3:uid="{5439DA8B-CC9D-4FF6-BA95-B3E9F37A6DA9}" name="score"/>
    <tableColumn id="8" xr3:uid="{91962467-F232-42AA-9D9B-F697C36B80F3}" name="votes"/>
    <tableColumn id="9" xr3:uid="{E1E5694C-AD19-47D8-BA7C-060456F44030}" name="director"/>
    <tableColumn id="10" xr3:uid="{487A0A29-7320-462D-BC56-51AB5FD100CF}" name="writer"/>
    <tableColumn id="11" xr3:uid="{62F682E0-C2CB-408B-9534-64B1E3E8B2BD}" name="star"/>
    <tableColumn id="12" xr3:uid="{5DB3D048-6B5D-4B9B-8C69-B246FFA68349}" name="country"/>
    <tableColumn id="13" xr3:uid="{AC7FC9B6-4D8E-423C-A62E-9A917B92FF77}" name="budget"/>
    <tableColumn id="14" xr3:uid="{90FB182D-4248-42E1-8641-EC2C846F26CE}" name="gross"/>
    <tableColumn id="15" xr3:uid="{A53C170F-AD50-4AD2-BCC9-F19B2F427E10}" name="gross w/ cpi adjust (2023)"/>
    <tableColumn id="16" xr3:uid="{18D28CCF-541F-4521-B9C5-FCA8642963B5}" name="profit (%)"/>
    <tableColumn id="17" xr3:uid="{F7C106B2-1ACD-4BE9-9417-8EBEB039C939}" name="company"/>
    <tableColumn id="18" xr3:uid="{A1D9448B-D337-49C5-A7E2-95B859A0AF71}" name="runti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E31C34-DC4C-48EC-A014-21A81A157D29}">
  <sheetPr>
    <tabColor theme="0" tint="-0.499984740745262"/>
  </sheetPr>
  <dimension ref="A1:R7669"/>
  <sheetViews>
    <sheetView topLeftCell="J1" workbookViewId="0">
      <selection activeCell="O2" sqref="O2"/>
    </sheetView>
  </sheetViews>
  <sheetFormatPr defaultRowHeight="15"/>
  <cols>
    <col min="1" max="1" width="76.5703125" bestFit="1" customWidth="1"/>
    <col min="2" max="2" width="12.140625" style="6" customWidth="1"/>
    <col min="3" max="3" width="12.28515625" customWidth="1"/>
    <col min="4" max="4" width="17.85546875" bestFit="1" customWidth="1"/>
    <col min="5" max="5" width="11" customWidth="1"/>
    <col min="6" max="6" width="41.140625" bestFit="1" customWidth="1"/>
    <col min="7" max="8" width="12.140625" customWidth="1"/>
    <col min="9" max="10" width="32.42578125" bestFit="1" customWidth="1"/>
    <col min="11" max="11" width="28.28515625" bestFit="1" customWidth="1"/>
    <col min="12" max="12" width="28.42578125" bestFit="1" customWidth="1"/>
    <col min="13" max="13" width="16.28515625" style="1" bestFit="1" customWidth="1"/>
    <col min="14" max="14" width="18" style="1" bestFit="1" customWidth="1"/>
    <col min="15" max="15" width="28.42578125" style="1" bestFit="1" customWidth="1"/>
    <col min="16" max="16" width="26.140625" style="1" customWidth="1"/>
    <col min="17" max="17" width="60.5703125" bestFit="1" customWidth="1"/>
    <col min="18" max="18" width="10.140625" bestFit="1" customWidth="1"/>
  </cols>
  <sheetData>
    <row r="1" spans="1:18" s="3" customFormat="1">
      <c r="A1" s="14" t="s">
        <v>0</v>
      </c>
      <c r="B1" s="14" t="s">
        <v>1</v>
      </c>
      <c r="C1" s="14" t="s">
        <v>2</v>
      </c>
      <c r="D1" s="14" t="s">
        <v>3</v>
      </c>
      <c r="E1" s="14" t="s">
        <v>4</v>
      </c>
      <c r="F1" s="14" t="s">
        <v>5</v>
      </c>
      <c r="G1" s="14" t="s">
        <v>6</v>
      </c>
      <c r="H1" s="14" t="s">
        <v>7</v>
      </c>
      <c r="I1" s="14" t="s">
        <v>8</v>
      </c>
      <c r="J1" s="14" t="s">
        <v>9</v>
      </c>
      <c r="K1" s="14" t="s">
        <v>10</v>
      </c>
      <c r="L1" s="14" t="s">
        <v>11</v>
      </c>
      <c r="M1" s="4" t="s">
        <v>12</v>
      </c>
      <c r="N1" s="4" t="s">
        <v>13</v>
      </c>
      <c r="O1" s="4" t="s">
        <v>14</v>
      </c>
      <c r="P1" s="4" t="s">
        <v>15</v>
      </c>
      <c r="Q1" s="14" t="s">
        <v>16</v>
      </c>
      <c r="R1" s="14" t="s">
        <v>17</v>
      </c>
    </row>
    <row r="2" spans="1:18">
      <c r="A2" t="s">
        <v>18</v>
      </c>
      <c r="B2" s="6" t="s">
        <v>19</v>
      </c>
      <c r="C2" t="s">
        <v>20</v>
      </c>
      <c r="D2">
        <f>_xlfn.XLOOKUP(E2,'cpi data'!A:A,'cpi data'!B:B,"NA")</f>
        <v>82.4</v>
      </c>
      <c r="E2">
        <v>1980</v>
      </c>
      <c r="F2" t="s">
        <v>21</v>
      </c>
      <c r="G2">
        <v>8.4</v>
      </c>
      <c r="H2">
        <v>927000</v>
      </c>
      <c r="I2" t="s">
        <v>22</v>
      </c>
      <c r="J2" t="s">
        <v>23</v>
      </c>
      <c r="K2" t="s">
        <v>24</v>
      </c>
      <c r="L2" t="s">
        <v>25</v>
      </c>
      <c r="M2" s="1">
        <v>19000000</v>
      </c>
      <c r="N2" s="1">
        <v>46998772</v>
      </c>
      <c r="O2" s="1">
        <f>N2*(D2/'cpi data'!$A$113)</f>
        <v>1913388.7415019763</v>
      </c>
      <c r="P2" s="10">
        <f t="shared" ref="P2:P66" si="0">(N2-M2)/N2</f>
        <v>0.59573411832973</v>
      </c>
      <c r="Q2" t="s">
        <v>26</v>
      </c>
      <c r="R2">
        <v>146</v>
      </c>
    </row>
    <row r="3" spans="1:18">
      <c r="A3" t="s">
        <v>27</v>
      </c>
      <c r="B3" s="6" t="s">
        <v>19</v>
      </c>
      <c r="C3" t="s">
        <v>28</v>
      </c>
      <c r="D3">
        <f>_xlfn.XLOOKUP(E3,'cpi data'!A:A,'cpi data'!B:B,"NA")</f>
        <v>82.4</v>
      </c>
      <c r="E3">
        <v>1980</v>
      </c>
      <c r="F3" t="s">
        <v>29</v>
      </c>
      <c r="G3">
        <v>5.8</v>
      </c>
      <c r="H3">
        <v>65000</v>
      </c>
      <c r="I3" t="s">
        <v>30</v>
      </c>
      <c r="J3" t="s">
        <v>31</v>
      </c>
      <c r="K3" t="s">
        <v>32</v>
      </c>
      <c r="L3" t="s">
        <v>33</v>
      </c>
      <c r="M3" s="1">
        <v>4500000</v>
      </c>
      <c r="N3" s="1">
        <v>58853106</v>
      </c>
      <c r="O3" s="1">
        <f>N3*(D3/'cpi data'!$A$113)</f>
        <v>2395996.0150197628</v>
      </c>
      <c r="P3" s="10">
        <f t="shared" si="0"/>
        <v>0.92353844502276561</v>
      </c>
      <c r="Q3" t="s">
        <v>34</v>
      </c>
      <c r="R3">
        <v>104</v>
      </c>
    </row>
    <row r="4" spans="1:18">
      <c r="A4" t="s">
        <v>35</v>
      </c>
      <c r="B4" s="6" t="s">
        <v>36</v>
      </c>
      <c r="C4" t="s">
        <v>37</v>
      </c>
      <c r="D4">
        <f>_xlfn.XLOOKUP(E4,'cpi data'!A:A,'cpi data'!B:B,"NA")</f>
        <v>82.4</v>
      </c>
      <c r="E4">
        <v>1980</v>
      </c>
      <c r="F4" t="s">
        <v>38</v>
      </c>
      <c r="G4">
        <v>8.6999999999999993</v>
      </c>
      <c r="H4">
        <v>1200000</v>
      </c>
      <c r="I4" t="s">
        <v>39</v>
      </c>
      <c r="J4" t="s">
        <v>40</v>
      </c>
      <c r="K4" t="s">
        <v>41</v>
      </c>
      <c r="L4" t="s">
        <v>33</v>
      </c>
      <c r="M4" s="1">
        <v>18000000</v>
      </c>
      <c r="N4" s="1">
        <v>538375067</v>
      </c>
      <c r="O4" s="1">
        <f>N4*(D4/'cpi data'!$A$113)</f>
        <v>21918036.324505929</v>
      </c>
      <c r="P4" s="10">
        <f t="shared" si="0"/>
        <v>0.9665660594196871</v>
      </c>
      <c r="Q4" t="s">
        <v>42</v>
      </c>
      <c r="R4">
        <v>124</v>
      </c>
    </row>
    <row r="5" spans="1:18">
      <c r="A5" t="s">
        <v>43</v>
      </c>
      <c r="B5" s="6" t="s">
        <v>36</v>
      </c>
      <c r="C5" t="s">
        <v>44</v>
      </c>
      <c r="D5">
        <f>_xlfn.XLOOKUP(E5,'cpi data'!A:A,'cpi data'!B:B,"NA")</f>
        <v>82.4</v>
      </c>
      <c r="E5">
        <v>1980</v>
      </c>
      <c r="F5" t="s">
        <v>29</v>
      </c>
      <c r="G5">
        <v>7.7</v>
      </c>
      <c r="H5">
        <v>221000</v>
      </c>
      <c r="I5" t="s">
        <v>45</v>
      </c>
      <c r="J5" t="s">
        <v>45</v>
      </c>
      <c r="K5" t="s">
        <v>46</v>
      </c>
      <c r="L5" t="s">
        <v>33</v>
      </c>
      <c r="M5" s="1">
        <v>3500000</v>
      </c>
      <c r="N5" s="1">
        <v>83453539</v>
      </c>
      <c r="O5" s="1">
        <f>N5*(D5/'cpi data'!$A$113)</f>
        <v>3397515.6193675888</v>
      </c>
      <c r="P5" s="10">
        <f t="shared" si="0"/>
        <v>0.95806049639189061</v>
      </c>
      <c r="Q5" t="s">
        <v>47</v>
      </c>
      <c r="R5">
        <v>88</v>
      </c>
    </row>
    <row r="6" spans="1:18">
      <c r="A6" t="s">
        <v>48</v>
      </c>
      <c r="B6" s="6" t="s">
        <v>19</v>
      </c>
      <c r="C6" t="s">
        <v>44</v>
      </c>
      <c r="D6">
        <f>_xlfn.XLOOKUP(E6,'cpi data'!A:A,'cpi data'!B:B,"NA")</f>
        <v>82.4</v>
      </c>
      <c r="E6">
        <v>1980</v>
      </c>
      <c r="F6" t="s">
        <v>49</v>
      </c>
      <c r="G6">
        <v>7.3</v>
      </c>
      <c r="H6">
        <v>108000</v>
      </c>
      <c r="I6" t="s">
        <v>50</v>
      </c>
      <c r="J6" t="s">
        <v>51</v>
      </c>
      <c r="K6" t="s">
        <v>52</v>
      </c>
      <c r="L6" t="s">
        <v>33</v>
      </c>
      <c r="M6" s="1">
        <v>6000000</v>
      </c>
      <c r="N6" s="1">
        <v>39846344</v>
      </c>
      <c r="O6" s="1">
        <f>N6*(D6/'cpi data'!$A$113)</f>
        <v>1622202.9375494071</v>
      </c>
      <c r="P6" s="10">
        <f t="shared" si="0"/>
        <v>0.84942156801135882</v>
      </c>
      <c r="Q6" t="s">
        <v>53</v>
      </c>
      <c r="R6">
        <v>98</v>
      </c>
    </row>
    <row r="7" spans="1:18">
      <c r="A7" t="s">
        <v>54</v>
      </c>
      <c r="B7" s="6" t="s">
        <v>19</v>
      </c>
      <c r="C7" t="s">
        <v>55</v>
      </c>
      <c r="D7">
        <f>_xlfn.XLOOKUP(E7,'cpi data'!A:A,'cpi data'!B:B,"NA")</f>
        <v>82.4</v>
      </c>
      <c r="E7">
        <v>1980</v>
      </c>
      <c r="F7" t="s">
        <v>56</v>
      </c>
      <c r="G7">
        <v>6.4</v>
      </c>
      <c r="H7">
        <v>123000</v>
      </c>
      <c r="I7" t="s">
        <v>57</v>
      </c>
      <c r="J7" t="s">
        <v>58</v>
      </c>
      <c r="K7" t="s">
        <v>59</v>
      </c>
      <c r="L7" t="s">
        <v>33</v>
      </c>
      <c r="M7" s="1">
        <v>550000</v>
      </c>
      <c r="N7" s="1">
        <v>39754601</v>
      </c>
      <c r="O7" s="1">
        <f>N7*(D7/'cpi data'!$A$113)</f>
        <v>1618467.9458498023</v>
      </c>
      <c r="P7" s="10">
        <f t="shared" si="0"/>
        <v>0.98616512337779472</v>
      </c>
      <c r="Q7" t="s">
        <v>47</v>
      </c>
      <c r="R7">
        <v>95</v>
      </c>
    </row>
    <row r="8" spans="1:18">
      <c r="A8" t="s">
        <v>60</v>
      </c>
      <c r="B8" s="6" t="s">
        <v>19</v>
      </c>
      <c r="C8" t="s">
        <v>37</v>
      </c>
      <c r="D8">
        <f>_xlfn.XLOOKUP(E8,'cpi data'!A:A,'cpi data'!B:B,"NA")</f>
        <v>82.4</v>
      </c>
      <c r="E8">
        <v>1980</v>
      </c>
      <c r="F8" t="s">
        <v>38</v>
      </c>
      <c r="G8">
        <v>7.9</v>
      </c>
      <c r="H8">
        <v>188000</v>
      </c>
      <c r="I8" t="s">
        <v>61</v>
      </c>
      <c r="J8" t="s">
        <v>62</v>
      </c>
      <c r="K8" t="s">
        <v>63</v>
      </c>
      <c r="L8" t="s">
        <v>33</v>
      </c>
      <c r="M8" s="1">
        <v>27000000</v>
      </c>
      <c r="N8" s="1">
        <v>115229890</v>
      </c>
      <c r="O8" s="1">
        <f>N8*(D8/'cpi data'!$A$113)</f>
        <v>4691177.3399209483</v>
      </c>
      <c r="P8" s="10">
        <f t="shared" si="0"/>
        <v>0.76568579558654448</v>
      </c>
      <c r="Q8" t="s">
        <v>64</v>
      </c>
      <c r="R8">
        <v>133</v>
      </c>
    </row>
    <row r="9" spans="1:18">
      <c r="A9" t="s">
        <v>65</v>
      </c>
      <c r="B9" s="6" t="s">
        <v>19</v>
      </c>
      <c r="C9" t="s">
        <v>66</v>
      </c>
      <c r="D9">
        <f>_xlfn.XLOOKUP(E9,'cpi data'!A:A,'cpi data'!B:B,"NA")</f>
        <v>82.4</v>
      </c>
      <c r="E9">
        <v>1980</v>
      </c>
      <c r="F9" t="s">
        <v>67</v>
      </c>
      <c r="G9">
        <v>8.1999999999999993</v>
      </c>
      <c r="H9">
        <v>330000</v>
      </c>
      <c r="I9" t="s">
        <v>68</v>
      </c>
      <c r="J9" t="s">
        <v>69</v>
      </c>
      <c r="K9" t="s">
        <v>70</v>
      </c>
      <c r="L9" t="s">
        <v>33</v>
      </c>
      <c r="M9" s="1">
        <v>18000000</v>
      </c>
      <c r="N9" s="1">
        <v>23402427</v>
      </c>
      <c r="O9" s="1">
        <f>N9*(D9/'cpi data'!$A$113)</f>
        <v>952747.02806324116</v>
      </c>
      <c r="P9" s="10">
        <f t="shared" si="0"/>
        <v>0.2308490055326313</v>
      </c>
      <c r="Q9" t="s">
        <v>71</v>
      </c>
      <c r="R9">
        <v>129</v>
      </c>
    </row>
    <row r="10" spans="1:18">
      <c r="A10" t="s">
        <v>72</v>
      </c>
      <c r="B10" s="6" t="s">
        <v>36</v>
      </c>
      <c r="C10" t="s">
        <v>37</v>
      </c>
      <c r="D10">
        <f>_xlfn.XLOOKUP(E10,'cpi data'!A:A,'cpi data'!B:B,"NA")</f>
        <v>82.4</v>
      </c>
      <c r="E10">
        <v>1980</v>
      </c>
      <c r="F10" t="s">
        <v>73</v>
      </c>
      <c r="G10">
        <v>6.8</v>
      </c>
      <c r="H10">
        <v>101000</v>
      </c>
      <c r="I10" t="s">
        <v>74</v>
      </c>
      <c r="J10" t="s">
        <v>75</v>
      </c>
      <c r="K10" t="s">
        <v>76</v>
      </c>
      <c r="L10" t="s">
        <v>33</v>
      </c>
      <c r="M10" s="1">
        <v>54000000</v>
      </c>
      <c r="N10" s="1">
        <v>108185706</v>
      </c>
      <c r="O10" s="1">
        <f>N10*(D10/'cpi data'!$A$113)</f>
        <v>4404398.3075098814</v>
      </c>
      <c r="P10" s="10">
        <f t="shared" si="0"/>
        <v>0.50085827419751738</v>
      </c>
      <c r="Q10" t="s">
        <v>77</v>
      </c>
      <c r="R10">
        <v>127</v>
      </c>
    </row>
    <row r="11" spans="1:18">
      <c r="A11" t="s">
        <v>78</v>
      </c>
      <c r="B11" s="6" t="s">
        <v>19</v>
      </c>
      <c r="C11" t="s">
        <v>66</v>
      </c>
      <c r="D11">
        <f>_xlfn.XLOOKUP(E11,'cpi data'!A:A,'cpi data'!B:B,"NA")</f>
        <v>82.4</v>
      </c>
      <c r="E11">
        <v>1980</v>
      </c>
      <c r="F11" t="s">
        <v>79</v>
      </c>
      <c r="G11">
        <v>7</v>
      </c>
      <c r="H11">
        <v>10000</v>
      </c>
      <c r="I11" t="s">
        <v>80</v>
      </c>
      <c r="J11" t="s">
        <v>81</v>
      </c>
      <c r="K11" t="s">
        <v>82</v>
      </c>
      <c r="L11" t="s">
        <v>33</v>
      </c>
      <c r="M11" s="1">
        <v>10000000</v>
      </c>
      <c r="N11" s="1">
        <v>15795189</v>
      </c>
      <c r="O11" s="1">
        <f>N11*(D11/'cpi data'!$A$113)</f>
        <v>643045.24387351784</v>
      </c>
      <c r="P11" s="10">
        <f t="shared" si="0"/>
        <v>0.36689583138258114</v>
      </c>
      <c r="Q11" t="s">
        <v>83</v>
      </c>
      <c r="R11">
        <v>100</v>
      </c>
    </row>
    <row r="12" spans="1:18">
      <c r="A12" t="s">
        <v>84</v>
      </c>
      <c r="B12" s="6" t="s">
        <v>36</v>
      </c>
      <c r="C12" t="s">
        <v>37</v>
      </c>
      <c r="D12">
        <f>_xlfn.XLOOKUP(E12,'cpi data'!A:A,'cpi data'!B:B,"NA")</f>
        <v>82.4</v>
      </c>
      <c r="E12">
        <v>1980</v>
      </c>
      <c r="F12" t="s">
        <v>85</v>
      </c>
      <c r="G12">
        <v>6.1</v>
      </c>
      <c r="H12">
        <v>18000</v>
      </c>
      <c r="I12" t="s">
        <v>86</v>
      </c>
      <c r="J12" t="s">
        <v>87</v>
      </c>
      <c r="K12" t="s">
        <v>88</v>
      </c>
      <c r="L12" t="s">
        <v>33</v>
      </c>
      <c r="M12" s="1">
        <v>15000000</v>
      </c>
      <c r="N12" s="1">
        <v>70687344</v>
      </c>
      <c r="O12" s="1">
        <f>N12*(D12/'cpi data'!$A$113)</f>
        <v>2877785.1509881425</v>
      </c>
      <c r="P12" s="10">
        <f t="shared" si="0"/>
        <v>0.78779794018006954</v>
      </c>
      <c r="Q12" t="s">
        <v>89</v>
      </c>
      <c r="R12">
        <v>116</v>
      </c>
    </row>
    <row r="13" spans="1:18">
      <c r="A13" t="s">
        <v>90</v>
      </c>
      <c r="B13" s="6" t="s">
        <v>36</v>
      </c>
      <c r="C13" t="s">
        <v>28</v>
      </c>
      <c r="D13">
        <f>_xlfn.XLOOKUP(E13,'cpi data'!A:A,'cpi data'!B:B,"NA")</f>
        <v>82.4</v>
      </c>
      <c r="E13">
        <v>1980</v>
      </c>
      <c r="F13" t="s">
        <v>91</v>
      </c>
      <c r="G13">
        <v>7.3</v>
      </c>
      <c r="H13">
        <v>54000</v>
      </c>
      <c r="I13" t="s">
        <v>92</v>
      </c>
      <c r="J13" t="s">
        <v>92</v>
      </c>
      <c r="K13" t="s">
        <v>93</v>
      </c>
      <c r="L13" t="s">
        <v>94</v>
      </c>
      <c r="M13" s="1">
        <v>5000000</v>
      </c>
      <c r="N13" s="1">
        <v>30031783</v>
      </c>
      <c r="O13" s="1">
        <f>N13*(D13/'cpi data'!$A$113)</f>
        <v>1222637.8059288538</v>
      </c>
      <c r="P13" s="10">
        <f t="shared" si="0"/>
        <v>0.83350971868703239</v>
      </c>
      <c r="Q13" t="s">
        <v>95</v>
      </c>
      <c r="R13">
        <v>109</v>
      </c>
    </row>
    <row r="14" spans="1:18">
      <c r="A14" t="s">
        <v>96</v>
      </c>
      <c r="B14" s="6" t="s">
        <v>36</v>
      </c>
      <c r="C14" t="s">
        <v>28</v>
      </c>
      <c r="D14">
        <f>_xlfn.XLOOKUP(E14,'cpi data'!A:A,'cpi data'!B:B,"NA")</f>
        <v>82.4</v>
      </c>
      <c r="E14">
        <v>1980</v>
      </c>
      <c r="F14" t="s">
        <v>97</v>
      </c>
      <c r="G14">
        <v>5.3</v>
      </c>
      <c r="H14">
        <v>30000</v>
      </c>
      <c r="I14" t="s">
        <v>98</v>
      </c>
      <c r="J14" t="s">
        <v>99</v>
      </c>
      <c r="K14" t="s">
        <v>100</v>
      </c>
      <c r="L14" t="s">
        <v>33</v>
      </c>
      <c r="M14" s="1">
        <v>20000000</v>
      </c>
      <c r="N14" s="1">
        <v>49823037</v>
      </c>
      <c r="O14" s="1">
        <f>N14*(D14/'cpi data'!$A$113)</f>
        <v>2028368.7</v>
      </c>
      <c r="P14" s="10">
        <f t="shared" si="0"/>
        <v>0.59857926765885427</v>
      </c>
      <c r="Q14" t="s">
        <v>47</v>
      </c>
      <c r="R14">
        <v>114</v>
      </c>
    </row>
    <row r="15" spans="1:18">
      <c r="A15" t="s">
        <v>101</v>
      </c>
      <c r="B15" s="6" t="s">
        <v>19</v>
      </c>
      <c r="C15" t="s">
        <v>20</v>
      </c>
      <c r="D15">
        <f>_xlfn.XLOOKUP(E15,'cpi data'!A:A,'cpi data'!B:B,"NA")</f>
        <v>82.4</v>
      </c>
      <c r="E15">
        <v>1980</v>
      </c>
      <c r="F15" t="s">
        <v>102</v>
      </c>
      <c r="G15">
        <v>7.7</v>
      </c>
      <c r="H15">
        <v>49000</v>
      </c>
      <c r="I15" t="s">
        <v>103</v>
      </c>
      <c r="J15" t="s">
        <v>104</v>
      </c>
      <c r="K15" t="s">
        <v>105</v>
      </c>
      <c r="L15" t="s">
        <v>33</v>
      </c>
      <c r="M15" s="1">
        <v>6000000</v>
      </c>
      <c r="N15" s="1">
        <v>54766923</v>
      </c>
      <c r="O15" s="1">
        <f>N15*(D15/'cpi data'!$A$113)</f>
        <v>2229641.529249012</v>
      </c>
      <c r="P15" s="10">
        <f t="shared" si="0"/>
        <v>0.89044482195941521</v>
      </c>
      <c r="Q15" t="s">
        <v>47</v>
      </c>
      <c r="R15">
        <v>124</v>
      </c>
    </row>
    <row r="16" spans="1:18">
      <c r="A16" t="s">
        <v>106</v>
      </c>
      <c r="B16" s="6" t="s">
        <v>19</v>
      </c>
      <c r="C16" t="s">
        <v>107</v>
      </c>
      <c r="D16">
        <f>_xlfn.XLOOKUP(E16,'cpi data'!A:A,'cpi data'!B:B,"NA")</f>
        <v>82.4</v>
      </c>
      <c r="E16">
        <v>1980</v>
      </c>
      <c r="F16" t="s">
        <v>49</v>
      </c>
      <c r="G16">
        <v>7.1</v>
      </c>
      <c r="H16">
        <v>37000</v>
      </c>
      <c r="I16" t="s">
        <v>108</v>
      </c>
      <c r="J16" t="s">
        <v>108</v>
      </c>
      <c r="K16" t="s">
        <v>109</v>
      </c>
      <c r="L16" t="s">
        <v>33</v>
      </c>
      <c r="M16" s="1">
        <v>6500000</v>
      </c>
      <c r="N16" s="1">
        <v>31899000</v>
      </c>
      <c r="O16" s="1">
        <f>N16*(D16/'cpi data'!$A$113)</f>
        <v>1298654.9407114624</v>
      </c>
      <c r="P16" s="10">
        <f t="shared" si="0"/>
        <v>0.79623185679801878</v>
      </c>
      <c r="Q16" t="s">
        <v>110</v>
      </c>
      <c r="R16">
        <v>104</v>
      </c>
    </row>
    <row r="17" spans="1:18">
      <c r="A17" t="s">
        <v>111</v>
      </c>
      <c r="B17" s="6" t="s">
        <v>36</v>
      </c>
      <c r="C17" t="s">
        <v>20</v>
      </c>
      <c r="D17">
        <f>_xlfn.XLOOKUP(E17,'cpi data'!A:A,'cpi data'!B:B,"NA")</f>
        <v>82.4</v>
      </c>
      <c r="E17">
        <v>1980</v>
      </c>
      <c r="F17" t="s">
        <v>112</v>
      </c>
      <c r="G17">
        <v>7.2</v>
      </c>
      <c r="H17">
        <v>27000</v>
      </c>
      <c r="I17" t="s">
        <v>113</v>
      </c>
      <c r="J17" t="s">
        <v>114</v>
      </c>
      <c r="K17" t="s">
        <v>115</v>
      </c>
      <c r="L17" t="s">
        <v>33</v>
      </c>
      <c r="M17" s="1">
        <v>5100000</v>
      </c>
      <c r="N17" s="1">
        <v>9709597</v>
      </c>
      <c r="O17" s="1">
        <f>N17*(D17/'cpi data'!$A$113)</f>
        <v>395291.89367588935</v>
      </c>
      <c r="P17" s="10">
        <f t="shared" si="0"/>
        <v>0.47474648020921978</v>
      </c>
      <c r="Q17" t="s">
        <v>116</v>
      </c>
      <c r="R17">
        <v>103</v>
      </c>
    </row>
    <row r="18" spans="1:18">
      <c r="A18" t="s">
        <v>117</v>
      </c>
      <c r="B18" s="6" t="s">
        <v>19</v>
      </c>
      <c r="C18" t="s">
        <v>20</v>
      </c>
      <c r="D18">
        <f>_xlfn.XLOOKUP(E18,'cpi data'!A:A,'cpi data'!B:B,"NA")</f>
        <v>82.4</v>
      </c>
      <c r="E18">
        <v>1980</v>
      </c>
      <c r="F18" t="s">
        <v>79</v>
      </c>
      <c r="G18">
        <v>6.6</v>
      </c>
      <c r="H18">
        <v>21000</v>
      </c>
      <c r="I18" t="s">
        <v>118</v>
      </c>
      <c r="J18" t="s">
        <v>119</v>
      </c>
      <c r="K18" t="s">
        <v>120</v>
      </c>
      <c r="L18" t="s">
        <v>33</v>
      </c>
      <c r="N18" s="1">
        <v>21202829</v>
      </c>
      <c r="O18" s="1">
        <f>N18*(D18/'cpi data'!$A$113)</f>
        <v>863198.17667984194</v>
      </c>
      <c r="P18" s="10">
        <f t="shared" si="0"/>
        <v>1</v>
      </c>
      <c r="Q18" t="s">
        <v>121</v>
      </c>
      <c r="R18">
        <v>134</v>
      </c>
    </row>
    <row r="19" spans="1:18">
      <c r="A19" t="s">
        <v>122</v>
      </c>
      <c r="B19" s="6" t="s">
        <v>36</v>
      </c>
      <c r="C19" t="s">
        <v>44</v>
      </c>
      <c r="D19">
        <f>_xlfn.XLOOKUP(E19,'cpi data'!A:A,'cpi data'!B:B,"NA")</f>
        <v>82.4</v>
      </c>
      <c r="E19">
        <v>1980</v>
      </c>
      <c r="F19" t="s">
        <v>67</v>
      </c>
      <c r="G19">
        <v>6.9</v>
      </c>
      <c r="H19">
        <v>29000</v>
      </c>
      <c r="I19" t="s">
        <v>123</v>
      </c>
      <c r="J19" t="s">
        <v>124</v>
      </c>
      <c r="K19" t="s">
        <v>125</v>
      </c>
      <c r="L19" t="s">
        <v>33</v>
      </c>
      <c r="M19" s="1">
        <v>10000000</v>
      </c>
      <c r="N19" s="1">
        <v>103300686</v>
      </c>
      <c r="O19" s="1">
        <f>N19*(D19/'cpi data'!$A$113)</f>
        <v>4205521.9992094859</v>
      </c>
      <c r="P19" s="10">
        <f t="shared" si="0"/>
        <v>0.90319522176261247</v>
      </c>
      <c r="Q19" t="s">
        <v>126</v>
      </c>
      <c r="R19">
        <v>109</v>
      </c>
    </row>
    <row r="20" spans="1:18">
      <c r="A20" t="s">
        <v>127</v>
      </c>
      <c r="B20" s="6" t="s">
        <v>19</v>
      </c>
      <c r="C20" t="s">
        <v>55</v>
      </c>
      <c r="D20">
        <f>_xlfn.XLOOKUP(E20,'cpi data'!A:A,'cpi data'!B:B,"NA")</f>
        <v>82.4</v>
      </c>
      <c r="E20">
        <v>1980</v>
      </c>
      <c r="F20" t="s">
        <v>128</v>
      </c>
      <c r="G20">
        <v>6.8</v>
      </c>
      <c r="H20">
        <v>66000</v>
      </c>
      <c r="I20" t="s">
        <v>129</v>
      </c>
      <c r="J20" t="s">
        <v>129</v>
      </c>
      <c r="K20" t="s">
        <v>130</v>
      </c>
      <c r="L20" t="s">
        <v>33</v>
      </c>
      <c r="M20" s="1">
        <v>1000000</v>
      </c>
      <c r="N20" s="1">
        <v>21448782</v>
      </c>
      <c r="O20" s="1">
        <f>N20*(D20/'cpi data'!$A$113)</f>
        <v>873211.28300395259</v>
      </c>
      <c r="P20" s="10">
        <f t="shared" si="0"/>
        <v>0.95337730599341264</v>
      </c>
      <c r="Q20" t="s">
        <v>131</v>
      </c>
      <c r="R20">
        <v>89</v>
      </c>
    </row>
    <row r="21" spans="1:18">
      <c r="A21" t="s">
        <v>132</v>
      </c>
      <c r="B21" s="6" t="s">
        <v>19</v>
      </c>
      <c r="C21" t="s">
        <v>44</v>
      </c>
      <c r="D21">
        <f>_xlfn.XLOOKUP(E21,'cpi data'!A:A,'cpi data'!B:B,"NA")</f>
        <v>82.4</v>
      </c>
      <c r="E21">
        <v>1980</v>
      </c>
      <c r="F21" t="s">
        <v>97</v>
      </c>
      <c r="G21">
        <v>6.8</v>
      </c>
      <c r="H21">
        <v>26000</v>
      </c>
      <c r="I21" t="s">
        <v>133</v>
      </c>
      <c r="J21" t="s">
        <v>134</v>
      </c>
      <c r="K21" t="s">
        <v>135</v>
      </c>
      <c r="L21" t="s">
        <v>33</v>
      </c>
      <c r="N21" s="1">
        <v>101300000</v>
      </c>
      <c r="O21" s="1">
        <f>N21*(D21/'cpi data'!$A$113)</f>
        <v>4124071.1462450596</v>
      </c>
      <c r="P21" s="10">
        <f t="shared" si="0"/>
        <v>1</v>
      </c>
      <c r="Q21" t="s">
        <v>34</v>
      </c>
      <c r="R21">
        <v>111</v>
      </c>
    </row>
    <row r="22" spans="1:18">
      <c r="A22" t="s">
        <v>136</v>
      </c>
      <c r="B22" s="6" t="s">
        <v>19</v>
      </c>
      <c r="C22" t="s">
        <v>107</v>
      </c>
      <c r="D22">
        <f>_xlfn.XLOOKUP(E22,'cpi data'!A:A,'cpi data'!B:B,"NA")</f>
        <v>82.4</v>
      </c>
      <c r="E22">
        <v>1980</v>
      </c>
      <c r="F22" t="s">
        <v>137</v>
      </c>
      <c r="G22">
        <v>6.5</v>
      </c>
      <c r="H22">
        <v>20000</v>
      </c>
      <c r="I22" t="s">
        <v>138</v>
      </c>
      <c r="J22" t="s">
        <v>138</v>
      </c>
      <c r="K22" t="s">
        <v>139</v>
      </c>
      <c r="L22" t="s">
        <v>140</v>
      </c>
      <c r="M22" s="1">
        <v>11000000</v>
      </c>
      <c r="N22" s="1">
        <v>19814523</v>
      </c>
      <c r="O22" s="1">
        <f>N22*(D22/'cpi data'!$A$113)</f>
        <v>806678.20909090911</v>
      </c>
      <c r="P22" s="10">
        <f t="shared" si="0"/>
        <v>0.4448516373571042</v>
      </c>
      <c r="Q22" t="s">
        <v>141</v>
      </c>
      <c r="R22">
        <v>102</v>
      </c>
    </row>
    <row r="23" spans="1:18">
      <c r="A23" t="s">
        <v>142</v>
      </c>
      <c r="B23" s="6" t="s">
        <v>19</v>
      </c>
      <c r="C23" t="s">
        <v>28</v>
      </c>
      <c r="D23">
        <f>_xlfn.XLOOKUP(E23,'cpi data'!A:A,'cpi data'!B:B,"NA")</f>
        <v>82.4</v>
      </c>
      <c r="E23">
        <v>1980</v>
      </c>
      <c r="F23" t="s">
        <v>143</v>
      </c>
      <c r="G23">
        <v>6.8</v>
      </c>
      <c r="H23">
        <v>14000</v>
      </c>
      <c r="I23" t="s">
        <v>144</v>
      </c>
      <c r="J23" t="s">
        <v>144</v>
      </c>
      <c r="K23" t="s">
        <v>145</v>
      </c>
      <c r="L23" t="s">
        <v>33</v>
      </c>
      <c r="M23" s="1">
        <v>44000000</v>
      </c>
      <c r="N23" s="1">
        <v>3484523</v>
      </c>
      <c r="O23" s="1">
        <f>N23*(D23/'cpi data'!$A$113)</f>
        <v>141860.02727272728</v>
      </c>
      <c r="P23" s="10">
        <f t="shared" si="0"/>
        <v>-11.627266343198194</v>
      </c>
      <c r="Q23" t="s">
        <v>146</v>
      </c>
      <c r="R23">
        <v>219</v>
      </c>
    </row>
    <row r="24" spans="1:18">
      <c r="A24" t="s">
        <v>147</v>
      </c>
      <c r="B24" s="6" t="s">
        <v>36</v>
      </c>
      <c r="C24" t="s">
        <v>37</v>
      </c>
      <c r="D24">
        <f>_xlfn.XLOOKUP(E24,'cpi data'!A:A,'cpi data'!B:B,"NA")</f>
        <v>82.4</v>
      </c>
      <c r="E24">
        <v>1980</v>
      </c>
      <c r="F24" t="s">
        <v>148</v>
      </c>
      <c r="G24">
        <v>6.7</v>
      </c>
      <c r="H24">
        <v>22000</v>
      </c>
      <c r="I24" t="s">
        <v>149</v>
      </c>
      <c r="J24" t="s">
        <v>150</v>
      </c>
      <c r="K24" t="s">
        <v>151</v>
      </c>
      <c r="L24" t="s">
        <v>33</v>
      </c>
      <c r="M24" s="1">
        <v>12000000</v>
      </c>
      <c r="N24" s="1">
        <v>16647800</v>
      </c>
      <c r="O24" s="1">
        <f>N24*(D24/'cpi data'!$A$113)</f>
        <v>677756.28458498023</v>
      </c>
      <c r="P24" s="10">
        <f t="shared" si="0"/>
        <v>0.27918403632912459</v>
      </c>
      <c r="Q24" t="s">
        <v>152</v>
      </c>
      <c r="R24">
        <v>103</v>
      </c>
    </row>
    <row r="25" spans="1:18">
      <c r="A25" t="s">
        <v>153</v>
      </c>
      <c r="B25" s="6" t="s">
        <v>36</v>
      </c>
      <c r="C25" t="s">
        <v>154</v>
      </c>
      <c r="D25">
        <f>_xlfn.XLOOKUP(E25,'cpi data'!A:A,'cpi data'!B:B,"NA")</f>
        <v>82.4</v>
      </c>
      <c r="E25">
        <v>1980</v>
      </c>
      <c r="F25" t="s">
        <v>155</v>
      </c>
      <c r="G25">
        <v>5.3</v>
      </c>
      <c r="H25">
        <v>12000</v>
      </c>
      <c r="I25" t="s">
        <v>156</v>
      </c>
      <c r="J25" t="s">
        <v>157</v>
      </c>
      <c r="K25" t="s">
        <v>158</v>
      </c>
      <c r="L25" t="s">
        <v>33</v>
      </c>
      <c r="M25" s="1">
        <v>20000000</v>
      </c>
      <c r="N25" s="1">
        <v>22762571</v>
      </c>
      <c r="O25" s="1">
        <f>N25*(D25/'cpi data'!$A$113)</f>
        <v>926697.55454545456</v>
      </c>
      <c r="P25" s="10">
        <f t="shared" si="0"/>
        <v>0.1213646296808915</v>
      </c>
      <c r="Q25" t="s">
        <v>64</v>
      </c>
      <c r="R25">
        <v>96</v>
      </c>
    </row>
    <row r="26" spans="1:18">
      <c r="A26" t="s">
        <v>159</v>
      </c>
      <c r="B26" s="6" t="s">
        <v>36</v>
      </c>
      <c r="C26" t="s">
        <v>20</v>
      </c>
      <c r="D26">
        <f>_xlfn.XLOOKUP(E26,'cpi data'!A:A,'cpi data'!B:B,"NA")</f>
        <v>82.4</v>
      </c>
      <c r="E26">
        <v>1980</v>
      </c>
      <c r="F26" t="s">
        <v>160</v>
      </c>
      <c r="G26">
        <v>6.4</v>
      </c>
      <c r="H26">
        <v>14000</v>
      </c>
      <c r="I26" t="s">
        <v>161</v>
      </c>
      <c r="J26" t="s">
        <v>162</v>
      </c>
      <c r="K26" t="s">
        <v>163</v>
      </c>
      <c r="L26" t="s">
        <v>33</v>
      </c>
      <c r="N26" s="1">
        <v>46918287</v>
      </c>
      <c r="O26" s="1">
        <f>N26*(D26/'cpi data'!$A$113)</f>
        <v>1910112.0794466403</v>
      </c>
      <c r="P26" s="10">
        <f t="shared" si="0"/>
        <v>1</v>
      </c>
      <c r="Q26" t="s">
        <v>47</v>
      </c>
      <c r="R26">
        <v>132</v>
      </c>
    </row>
    <row r="27" spans="1:18">
      <c r="A27" t="s">
        <v>164</v>
      </c>
      <c r="B27" s="6" t="s">
        <v>19</v>
      </c>
      <c r="C27" t="s">
        <v>55</v>
      </c>
      <c r="D27">
        <f>_xlfn.XLOOKUP(E27,'cpi data'!A:A,'cpi data'!B:B,"NA")</f>
        <v>82.4</v>
      </c>
      <c r="E27">
        <v>1980</v>
      </c>
      <c r="F27" t="s">
        <v>165</v>
      </c>
      <c r="G27">
        <v>6.9</v>
      </c>
      <c r="H27">
        <v>33000</v>
      </c>
      <c r="I27" t="s">
        <v>166</v>
      </c>
      <c r="J27" t="s">
        <v>167</v>
      </c>
      <c r="K27" t="s">
        <v>168</v>
      </c>
      <c r="L27" t="s">
        <v>33</v>
      </c>
      <c r="N27" s="1">
        <v>19853892</v>
      </c>
      <c r="O27" s="1">
        <f>N27*(D27/'cpi data'!$A$113)</f>
        <v>808280.97865612654</v>
      </c>
      <c r="P27" s="10">
        <f t="shared" si="0"/>
        <v>1</v>
      </c>
      <c r="Q27" t="s">
        <v>26</v>
      </c>
      <c r="R27">
        <v>102</v>
      </c>
    </row>
    <row r="28" spans="1:18">
      <c r="A28" t="s">
        <v>169</v>
      </c>
      <c r="B28" s="6" t="s">
        <v>19</v>
      </c>
      <c r="C28" t="s">
        <v>44</v>
      </c>
      <c r="D28">
        <f>_xlfn.XLOOKUP(E28,'cpi data'!A:A,'cpi data'!B:B,"NA")</f>
        <v>82.4</v>
      </c>
      <c r="E28">
        <v>1980</v>
      </c>
      <c r="F28" t="s">
        <v>170</v>
      </c>
      <c r="G28">
        <v>6.5</v>
      </c>
      <c r="H28">
        <v>5100</v>
      </c>
      <c r="I28" t="s">
        <v>171</v>
      </c>
      <c r="J28" t="s">
        <v>172</v>
      </c>
      <c r="K28" t="s">
        <v>173</v>
      </c>
      <c r="L28" t="s">
        <v>33</v>
      </c>
      <c r="N28" s="1">
        <v>34326249</v>
      </c>
      <c r="O28" s="1">
        <f>N28*(D28/'cpi data'!$A$113)</f>
        <v>1397471.7972332016</v>
      </c>
      <c r="P28" s="10">
        <f t="shared" si="0"/>
        <v>1</v>
      </c>
      <c r="Q28" t="s">
        <v>174</v>
      </c>
      <c r="R28">
        <v>96</v>
      </c>
    </row>
    <row r="29" spans="1:18">
      <c r="A29" t="s">
        <v>175</v>
      </c>
      <c r="B29" s="6" t="s">
        <v>36</v>
      </c>
      <c r="C29" t="s">
        <v>37</v>
      </c>
      <c r="D29">
        <f>_xlfn.XLOOKUP(E29,'cpi data'!A:A,'cpi data'!B:B,"NA")</f>
        <v>82.4</v>
      </c>
      <c r="E29">
        <v>1980</v>
      </c>
      <c r="F29" t="s">
        <v>148</v>
      </c>
      <c r="G29">
        <v>5</v>
      </c>
      <c r="H29">
        <v>4100</v>
      </c>
      <c r="I29" t="s">
        <v>176</v>
      </c>
      <c r="J29" t="s">
        <v>177</v>
      </c>
      <c r="K29" t="s">
        <v>178</v>
      </c>
      <c r="L29" t="s">
        <v>25</v>
      </c>
      <c r="M29" s="1">
        <v>36000000</v>
      </c>
      <c r="O29" s="1">
        <f>N29*(D29/'cpi data'!$A$113)</f>
        <v>0</v>
      </c>
      <c r="P29" s="10" t="e">
        <f>(N29-M29)/N29</f>
        <v>#DIV/0!</v>
      </c>
      <c r="Q29" t="s">
        <v>179</v>
      </c>
      <c r="R29">
        <v>115</v>
      </c>
    </row>
    <row r="30" spans="1:18">
      <c r="A30" t="s">
        <v>180</v>
      </c>
      <c r="B30" s="6" t="s">
        <v>19</v>
      </c>
      <c r="C30" t="s">
        <v>107</v>
      </c>
      <c r="D30">
        <f>_xlfn.XLOOKUP(E30,'cpi data'!A:A,'cpi data'!B:B,"NA")</f>
        <v>82.4</v>
      </c>
      <c r="E30">
        <v>1980</v>
      </c>
      <c r="F30" t="s">
        <v>38</v>
      </c>
      <c r="G30">
        <v>7.2</v>
      </c>
      <c r="H30">
        <v>17000</v>
      </c>
      <c r="I30" t="s">
        <v>181</v>
      </c>
      <c r="J30" t="s">
        <v>182</v>
      </c>
      <c r="K30" t="s">
        <v>103</v>
      </c>
      <c r="L30" t="s">
        <v>33</v>
      </c>
      <c r="M30" s="1">
        <v>9000000</v>
      </c>
      <c r="N30" s="1">
        <v>37121708</v>
      </c>
      <c r="O30" s="1">
        <f>N30*(D30/'cpi data'!$A$113)</f>
        <v>1511279.0213438736</v>
      </c>
      <c r="P30" s="10">
        <f t="shared" si="0"/>
        <v>0.75755425908743212</v>
      </c>
      <c r="Q30" t="s">
        <v>183</v>
      </c>
      <c r="R30">
        <v>131</v>
      </c>
    </row>
    <row r="31" spans="1:18">
      <c r="A31" t="s">
        <v>184</v>
      </c>
      <c r="B31" s="6" t="s">
        <v>19</v>
      </c>
      <c r="C31" t="s">
        <v>107</v>
      </c>
      <c r="D31">
        <f>_xlfn.XLOOKUP(E31,'cpi data'!A:A,'cpi data'!B:B,"NA")</f>
        <v>82.4</v>
      </c>
      <c r="E31">
        <v>1980</v>
      </c>
      <c r="F31" t="s">
        <v>185</v>
      </c>
      <c r="G31">
        <v>6.2</v>
      </c>
      <c r="H31">
        <v>22000</v>
      </c>
      <c r="I31" t="s">
        <v>186</v>
      </c>
      <c r="J31" t="s">
        <v>186</v>
      </c>
      <c r="K31" t="s">
        <v>187</v>
      </c>
      <c r="L31" t="s">
        <v>33</v>
      </c>
      <c r="M31" s="1">
        <v>4800000</v>
      </c>
      <c r="N31" s="1">
        <v>22743674</v>
      </c>
      <c r="O31" s="1">
        <f>N31*(D31/'cpi data'!$A$113)</f>
        <v>925928.23003952566</v>
      </c>
      <c r="P31" s="10">
        <f t="shared" si="0"/>
        <v>0.78895230383622272</v>
      </c>
      <c r="Q31" t="s">
        <v>47</v>
      </c>
      <c r="R31">
        <v>117</v>
      </c>
    </row>
    <row r="32" spans="1:18">
      <c r="A32" t="s">
        <v>188</v>
      </c>
      <c r="B32" s="6" t="s">
        <v>36</v>
      </c>
      <c r="C32" t="s">
        <v>44</v>
      </c>
      <c r="D32">
        <f>_xlfn.XLOOKUP(E32,'cpi data'!A:A,'cpi data'!B:B,"NA")</f>
        <v>82.4</v>
      </c>
      <c r="E32">
        <v>1980</v>
      </c>
      <c r="F32" t="s">
        <v>189</v>
      </c>
      <c r="G32">
        <v>7.1</v>
      </c>
      <c r="H32">
        <v>8900</v>
      </c>
      <c r="I32" t="s">
        <v>190</v>
      </c>
      <c r="J32" t="s">
        <v>191</v>
      </c>
      <c r="K32" t="s">
        <v>192</v>
      </c>
      <c r="L32" t="s">
        <v>33</v>
      </c>
      <c r="N32" s="1">
        <v>22482952</v>
      </c>
      <c r="O32" s="1">
        <f>N32*(D32/'cpi data'!$A$113)</f>
        <v>915313.85612648225</v>
      </c>
      <c r="P32" s="10">
        <f t="shared" si="0"/>
        <v>1</v>
      </c>
      <c r="Q32" t="s">
        <v>183</v>
      </c>
      <c r="R32">
        <v>102</v>
      </c>
    </row>
    <row r="33" spans="1:18">
      <c r="A33" t="s">
        <v>193</v>
      </c>
      <c r="B33" s="6" t="s">
        <v>19</v>
      </c>
      <c r="C33" t="s">
        <v>55</v>
      </c>
      <c r="D33">
        <f>_xlfn.XLOOKUP(E33,'cpi data'!A:A,'cpi data'!B:B,"NA")</f>
        <v>82.4</v>
      </c>
      <c r="E33">
        <v>1980</v>
      </c>
      <c r="F33" t="s">
        <v>194</v>
      </c>
      <c r="G33">
        <v>5.4</v>
      </c>
      <c r="H33">
        <v>16000</v>
      </c>
      <c r="I33" t="s">
        <v>195</v>
      </c>
      <c r="J33" t="s">
        <v>196</v>
      </c>
      <c r="K33" t="s">
        <v>197</v>
      </c>
      <c r="L33" t="s">
        <v>198</v>
      </c>
      <c r="N33" s="1">
        <v>14796236</v>
      </c>
      <c r="O33" s="1">
        <f>N33*(D33/'cpi data'!$A$113)</f>
        <v>602376.40632411069</v>
      </c>
      <c r="P33" s="10">
        <f t="shared" si="0"/>
        <v>1</v>
      </c>
      <c r="Q33" t="s">
        <v>199</v>
      </c>
      <c r="R33">
        <v>92</v>
      </c>
    </row>
    <row r="34" spans="1:18">
      <c r="A34" t="s">
        <v>200</v>
      </c>
      <c r="B34" s="6" t="s">
        <v>36</v>
      </c>
      <c r="C34" t="s">
        <v>37</v>
      </c>
      <c r="D34">
        <f>_xlfn.XLOOKUP(E34,'cpi data'!A:A,'cpi data'!B:B,"NA")</f>
        <v>82.4</v>
      </c>
      <c r="E34">
        <v>1980</v>
      </c>
      <c r="F34" t="s">
        <v>201</v>
      </c>
      <c r="G34">
        <v>5.3</v>
      </c>
      <c r="H34">
        <v>15000</v>
      </c>
      <c r="I34" t="s">
        <v>202</v>
      </c>
      <c r="J34" t="s">
        <v>202</v>
      </c>
      <c r="K34" t="s">
        <v>203</v>
      </c>
      <c r="L34" t="s">
        <v>33</v>
      </c>
      <c r="N34" s="1">
        <v>66132626</v>
      </c>
      <c r="O34" s="1">
        <f>N34*(D34/'cpi data'!$A$113)</f>
        <v>2692355.9201581026</v>
      </c>
      <c r="P34" s="10">
        <f t="shared" si="0"/>
        <v>1</v>
      </c>
      <c r="Q34" t="s">
        <v>64</v>
      </c>
      <c r="R34">
        <v>100</v>
      </c>
    </row>
    <row r="35" spans="1:18">
      <c r="A35" t="s">
        <v>204</v>
      </c>
      <c r="B35" s="6" t="s">
        <v>36</v>
      </c>
      <c r="C35" t="s">
        <v>20</v>
      </c>
      <c r="D35">
        <f>_xlfn.XLOOKUP(E35,'cpi data'!A:A,'cpi data'!B:B,"NA")</f>
        <v>82.4</v>
      </c>
      <c r="E35">
        <v>1980</v>
      </c>
      <c r="F35" t="s">
        <v>143</v>
      </c>
      <c r="G35">
        <v>6.1</v>
      </c>
      <c r="H35">
        <v>604</v>
      </c>
      <c r="I35" t="s">
        <v>205</v>
      </c>
      <c r="J35" t="s">
        <v>206</v>
      </c>
      <c r="K35" t="s">
        <v>207</v>
      </c>
      <c r="L35" t="s">
        <v>33</v>
      </c>
      <c r="M35" s="1">
        <v>5100000</v>
      </c>
      <c r="N35" s="1">
        <v>534816</v>
      </c>
      <c r="O35" s="1">
        <f>N35*(D35/'cpi data'!$A$113)</f>
        <v>21773.141501976286</v>
      </c>
      <c r="P35" s="10">
        <f t="shared" si="0"/>
        <v>-8.5359899479447137</v>
      </c>
      <c r="Q35" t="s">
        <v>208</v>
      </c>
      <c r="R35">
        <v>97</v>
      </c>
    </row>
    <row r="36" spans="1:18">
      <c r="A36" t="s">
        <v>209</v>
      </c>
      <c r="B36" s="6" t="s">
        <v>36</v>
      </c>
      <c r="C36" t="s">
        <v>44</v>
      </c>
      <c r="D36">
        <f>_xlfn.XLOOKUP(E36,'cpi data'!A:A,'cpi data'!B:B,"NA")</f>
        <v>82.4</v>
      </c>
      <c r="E36">
        <v>1980</v>
      </c>
      <c r="F36" t="s">
        <v>67</v>
      </c>
      <c r="G36">
        <v>6.7</v>
      </c>
      <c r="H36">
        <v>9100</v>
      </c>
      <c r="I36" t="s">
        <v>210</v>
      </c>
      <c r="J36" t="s">
        <v>211</v>
      </c>
      <c r="K36" t="s">
        <v>212</v>
      </c>
      <c r="L36" t="s">
        <v>33</v>
      </c>
      <c r="N36" s="1">
        <v>43995918</v>
      </c>
      <c r="O36" s="1">
        <f>N36*(D36/'cpi data'!$A$113)</f>
        <v>1791138.1636363636</v>
      </c>
      <c r="P36" s="10">
        <f t="shared" si="0"/>
        <v>1</v>
      </c>
      <c r="Q36" t="s">
        <v>213</v>
      </c>
      <c r="R36">
        <v>102</v>
      </c>
    </row>
    <row r="37" spans="1:18">
      <c r="A37" t="s">
        <v>214</v>
      </c>
      <c r="B37" s="6" t="s">
        <v>19</v>
      </c>
      <c r="C37" t="s">
        <v>44</v>
      </c>
      <c r="D37">
        <f>_xlfn.XLOOKUP(E37,'cpi data'!A:A,'cpi data'!B:B,"NA")</f>
        <v>82.4</v>
      </c>
      <c r="E37">
        <v>1980</v>
      </c>
      <c r="F37" t="s">
        <v>215</v>
      </c>
      <c r="G37">
        <v>6.2</v>
      </c>
      <c r="H37">
        <v>24000</v>
      </c>
      <c r="I37" t="s">
        <v>216</v>
      </c>
      <c r="J37" t="s">
        <v>217</v>
      </c>
      <c r="K37" t="s">
        <v>212</v>
      </c>
      <c r="L37" t="s">
        <v>33</v>
      </c>
      <c r="M37" s="1">
        <v>10000000</v>
      </c>
      <c r="N37" s="1">
        <v>69847348</v>
      </c>
      <c r="O37" s="1">
        <f>N37*(D37/'cpi data'!$A$113)</f>
        <v>2843587.685375494</v>
      </c>
      <c r="P37" s="10">
        <f t="shared" si="0"/>
        <v>0.85683064158713651</v>
      </c>
      <c r="Q37" t="s">
        <v>26</v>
      </c>
      <c r="R37">
        <v>109</v>
      </c>
    </row>
    <row r="38" spans="1:18">
      <c r="A38" t="s">
        <v>218</v>
      </c>
      <c r="B38" s="6" t="s">
        <v>19</v>
      </c>
      <c r="C38" t="s">
        <v>44</v>
      </c>
      <c r="D38">
        <f>_xlfn.XLOOKUP(E38,'cpi data'!A:A,'cpi data'!B:B,"NA")</f>
        <v>82.4</v>
      </c>
      <c r="E38">
        <v>1980</v>
      </c>
      <c r="F38" t="s">
        <v>219</v>
      </c>
      <c r="G38">
        <v>6.3</v>
      </c>
      <c r="H38">
        <v>4300</v>
      </c>
      <c r="I38" t="s">
        <v>220</v>
      </c>
      <c r="J38" t="s">
        <v>220</v>
      </c>
      <c r="K38" t="s">
        <v>221</v>
      </c>
      <c r="L38" t="s">
        <v>33</v>
      </c>
      <c r="M38" s="1">
        <v>4000000</v>
      </c>
      <c r="N38" s="1">
        <v>10000000</v>
      </c>
      <c r="O38" s="1">
        <f>N38*(D38/'cpi data'!$A$113)</f>
        <v>407114.62450592883</v>
      </c>
      <c r="P38" s="10">
        <f t="shared" si="0"/>
        <v>0.6</v>
      </c>
      <c r="Q38" t="s">
        <v>222</v>
      </c>
      <c r="R38">
        <v>91</v>
      </c>
    </row>
    <row r="39" spans="1:18">
      <c r="A39" t="s">
        <v>223</v>
      </c>
      <c r="B39" s="6" t="s">
        <v>19</v>
      </c>
      <c r="C39" t="s">
        <v>44</v>
      </c>
      <c r="D39">
        <f>_xlfn.XLOOKUP(E39,'cpi data'!A:A,'cpi data'!B:B,"NA")</f>
        <v>82.4</v>
      </c>
      <c r="E39">
        <v>1980</v>
      </c>
      <c r="F39" t="s">
        <v>224</v>
      </c>
      <c r="G39">
        <v>6</v>
      </c>
      <c r="H39">
        <v>11000</v>
      </c>
      <c r="I39" t="s">
        <v>225</v>
      </c>
      <c r="J39" t="s">
        <v>226</v>
      </c>
      <c r="K39" t="s">
        <v>227</v>
      </c>
      <c r="L39" t="s">
        <v>33</v>
      </c>
      <c r="M39" s="1">
        <v>3000000</v>
      </c>
      <c r="N39" s="1">
        <v>6342668</v>
      </c>
      <c r="O39" s="1">
        <f>N39*(D39/'cpi data'!$A$113)</f>
        <v>258219.29011857708</v>
      </c>
      <c r="P39" s="10">
        <f t="shared" si="0"/>
        <v>0.52701292263760302</v>
      </c>
      <c r="Q39" t="s">
        <v>228</v>
      </c>
      <c r="R39">
        <v>101</v>
      </c>
    </row>
    <row r="40" spans="1:18">
      <c r="A40" t="s">
        <v>229</v>
      </c>
      <c r="B40" s="6" t="s">
        <v>36</v>
      </c>
      <c r="C40" t="s">
        <v>20</v>
      </c>
      <c r="D40">
        <f>_xlfn.XLOOKUP(E40,'cpi data'!A:A,'cpi data'!B:B,"NA")</f>
        <v>82.4</v>
      </c>
      <c r="E40">
        <v>1980</v>
      </c>
      <c r="F40" t="s">
        <v>67</v>
      </c>
      <c r="G40">
        <v>5.9</v>
      </c>
      <c r="H40">
        <v>4000</v>
      </c>
      <c r="I40" t="s">
        <v>230</v>
      </c>
      <c r="J40" t="s">
        <v>231</v>
      </c>
      <c r="K40" t="s">
        <v>232</v>
      </c>
      <c r="L40" t="s">
        <v>33</v>
      </c>
      <c r="N40" s="1">
        <v>27118000</v>
      </c>
      <c r="O40" s="1">
        <f>N40*(D40/'cpi data'!$A$113)</f>
        <v>1104013.438735178</v>
      </c>
      <c r="P40" s="10">
        <f t="shared" si="0"/>
        <v>1</v>
      </c>
      <c r="Q40" t="s">
        <v>233</v>
      </c>
      <c r="R40">
        <v>115</v>
      </c>
    </row>
    <row r="41" spans="1:18">
      <c r="A41" t="s">
        <v>234</v>
      </c>
      <c r="B41" s="6" t="s">
        <v>36</v>
      </c>
      <c r="C41" t="s">
        <v>66</v>
      </c>
      <c r="D41">
        <f>_xlfn.XLOOKUP(E41,'cpi data'!A:A,'cpi data'!B:B,"NA")</f>
        <v>82.4</v>
      </c>
      <c r="E41">
        <v>1980</v>
      </c>
      <c r="F41" t="s">
        <v>235</v>
      </c>
      <c r="G41">
        <v>7.5</v>
      </c>
      <c r="H41">
        <v>17000</v>
      </c>
      <c r="I41" t="s">
        <v>236</v>
      </c>
      <c r="J41" t="s">
        <v>237</v>
      </c>
      <c r="K41" t="s">
        <v>238</v>
      </c>
      <c r="L41" t="s">
        <v>33</v>
      </c>
      <c r="N41" s="1">
        <v>67182787</v>
      </c>
      <c r="O41" s="1">
        <f>N41*(D41/'cpi data'!$A$113)</f>
        <v>2735109.5102766799</v>
      </c>
      <c r="P41" s="10">
        <f t="shared" si="0"/>
        <v>1</v>
      </c>
      <c r="Q41" t="s">
        <v>64</v>
      </c>
      <c r="R41">
        <v>124</v>
      </c>
    </row>
    <row r="42" spans="1:18">
      <c r="A42" t="s">
        <v>239</v>
      </c>
      <c r="B42" s="6" t="s">
        <v>36</v>
      </c>
      <c r="C42" t="s">
        <v>240</v>
      </c>
      <c r="D42">
        <f>_xlfn.XLOOKUP(E42,'cpi data'!A:A,'cpi data'!B:B,"NA")</f>
        <v>82.4</v>
      </c>
      <c r="E42">
        <v>1980</v>
      </c>
      <c r="F42" t="s">
        <v>241</v>
      </c>
      <c r="G42">
        <v>6.3</v>
      </c>
      <c r="H42">
        <v>5700</v>
      </c>
      <c r="I42" t="s">
        <v>242</v>
      </c>
      <c r="J42" t="s">
        <v>243</v>
      </c>
      <c r="K42" t="s">
        <v>244</v>
      </c>
      <c r="L42" t="s">
        <v>33</v>
      </c>
      <c r="N42" s="1">
        <v>5000000</v>
      </c>
      <c r="O42" s="1">
        <f>N42*(D42/'cpi data'!$A$113)</f>
        <v>203557.31225296442</v>
      </c>
      <c r="P42" s="10">
        <f t="shared" si="0"/>
        <v>1</v>
      </c>
      <c r="Q42" t="s">
        <v>245</v>
      </c>
      <c r="R42">
        <v>84</v>
      </c>
    </row>
    <row r="43" spans="1:18">
      <c r="A43" t="s">
        <v>246</v>
      </c>
      <c r="B43" s="6" t="s">
        <v>36</v>
      </c>
      <c r="C43" t="s">
        <v>20</v>
      </c>
      <c r="D43">
        <f>_xlfn.XLOOKUP(E43,'cpi data'!A:A,'cpi data'!B:B,"NA")</f>
        <v>82.4</v>
      </c>
      <c r="E43">
        <v>1980</v>
      </c>
      <c r="F43" t="s">
        <v>247</v>
      </c>
      <c r="G43">
        <v>7.9</v>
      </c>
      <c r="H43">
        <v>13000</v>
      </c>
      <c r="I43" t="s">
        <v>248</v>
      </c>
      <c r="J43" t="s">
        <v>249</v>
      </c>
      <c r="K43" t="s">
        <v>250</v>
      </c>
      <c r="L43" t="s">
        <v>251</v>
      </c>
      <c r="O43" s="1">
        <f>N43*(D43/'cpi data'!$A$113)</f>
        <v>0</v>
      </c>
      <c r="P43" s="10" t="e">
        <f t="shared" si="0"/>
        <v>#DIV/0!</v>
      </c>
      <c r="Q43" t="s">
        <v>252</v>
      </c>
      <c r="R43">
        <v>107</v>
      </c>
    </row>
    <row r="44" spans="1:18">
      <c r="A44" t="s">
        <v>253</v>
      </c>
      <c r="B44" s="6" t="s">
        <v>19</v>
      </c>
      <c r="C44" t="s">
        <v>37</v>
      </c>
      <c r="D44">
        <f>_xlfn.XLOOKUP(E44,'cpi data'!A:A,'cpi data'!B:B,"NA")</f>
        <v>82.4</v>
      </c>
      <c r="E44">
        <v>1980</v>
      </c>
      <c r="F44" t="s">
        <v>254</v>
      </c>
      <c r="G44">
        <v>7.1</v>
      </c>
      <c r="H44">
        <v>9000</v>
      </c>
      <c r="I44" t="s">
        <v>255</v>
      </c>
      <c r="J44" t="s">
        <v>256</v>
      </c>
      <c r="K44" t="s">
        <v>257</v>
      </c>
      <c r="L44" t="s">
        <v>33</v>
      </c>
      <c r="M44" s="1">
        <v>3500000</v>
      </c>
      <c r="N44" s="1">
        <v>7063886</v>
      </c>
      <c r="O44" s="1">
        <f>N44*(D44/'cpi data'!$A$113)</f>
        <v>287581.12964426877</v>
      </c>
      <c r="P44" s="10">
        <f t="shared" si="0"/>
        <v>0.50452201521938489</v>
      </c>
      <c r="Q44" t="s">
        <v>258</v>
      </c>
      <c r="R44">
        <v>131</v>
      </c>
    </row>
    <row r="45" spans="1:18">
      <c r="A45" t="s">
        <v>259</v>
      </c>
      <c r="B45" s="6" t="s">
        <v>19</v>
      </c>
      <c r="C45" t="s">
        <v>66</v>
      </c>
      <c r="D45">
        <f>_xlfn.XLOOKUP(E45,'cpi data'!A:A,'cpi data'!B:B,"NA")</f>
        <v>82.4</v>
      </c>
      <c r="E45">
        <v>1980</v>
      </c>
      <c r="F45" t="s">
        <v>260</v>
      </c>
      <c r="G45">
        <v>6.6</v>
      </c>
      <c r="H45">
        <v>11000</v>
      </c>
      <c r="I45" t="s">
        <v>261</v>
      </c>
      <c r="J45" t="s">
        <v>262</v>
      </c>
      <c r="K45" t="s">
        <v>263</v>
      </c>
      <c r="L45" t="s">
        <v>33</v>
      </c>
      <c r="N45" s="1">
        <v>6659377</v>
      </c>
      <c r="O45" s="1">
        <f>N45*(D45/'cpi data'!$A$113)</f>
        <v>271112.97667984193</v>
      </c>
      <c r="P45" s="10">
        <f t="shared" si="0"/>
        <v>1</v>
      </c>
      <c r="Q45" t="s">
        <v>64</v>
      </c>
      <c r="R45">
        <v>99</v>
      </c>
    </row>
    <row r="46" spans="1:18">
      <c r="A46" t="s">
        <v>264</v>
      </c>
      <c r="B46" s="6" t="s">
        <v>19</v>
      </c>
      <c r="C46" t="s">
        <v>55</v>
      </c>
      <c r="D46">
        <f>_xlfn.XLOOKUP(E46,'cpi data'!A:A,'cpi data'!B:B,"NA")</f>
        <v>82.4</v>
      </c>
      <c r="E46">
        <v>1980</v>
      </c>
      <c r="F46" t="s">
        <v>265</v>
      </c>
      <c r="G46">
        <v>4.8</v>
      </c>
      <c r="H46">
        <v>2000</v>
      </c>
      <c r="I46" t="s">
        <v>266</v>
      </c>
      <c r="J46" t="s">
        <v>267</v>
      </c>
      <c r="K46" t="s">
        <v>268</v>
      </c>
      <c r="L46" t="s">
        <v>25</v>
      </c>
      <c r="N46" s="1">
        <v>8415112</v>
      </c>
      <c r="O46" s="1">
        <f>N46*(D46/'cpi data'!$A$113)</f>
        <v>342591.51620553358</v>
      </c>
      <c r="P46" s="10">
        <f t="shared" si="0"/>
        <v>1</v>
      </c>
      <c r="Q46" t="s">
        <v>233</v>
      </c>
      <c r="R46">
        <v>101</v>
      </c>
    </row>
    <row r="47" spans="1:18">
      <c r="A47" t="s">
        <v>269</v>
      </c>
      <c r="B47" s="6" t="s">
        <v>19</v>
      </c>
      <c r="C47" t="s">
        <v>44</v>
      </c>
      <c r="D47">
        <f>_xlfn.XLOOKUP(E47,'cpi data'!A:A,'cpi data'!B:B,"NA")</f>
        <v>82.4</v>
      </c>
      <c r="E47">
        <v>1980</v>
      </c>
      <c r="F47" t="s">
        <v>194</v>
      </c>
      <c r="G47">
        <v>6.1</v>
      </c>
      <c r="H47">
        <v>12000</v>
      </c>
      <c r="I47" t="s">
        <v>270</v>
      </c>
      <c r="J47" t="s">
        <v>270</v>
      </c>
      <c r="K47" t="s">
        <v>271</v>
      </c>
      <c r="L47" t="s">
        <v>33</v>
      </c>
      <c r="N47" s="1">
        <v>41675194</v>
      </c>
      <c r="O47" s="1">
        <f>N47*(D47/'cpi data'!$A$113)</f>
        <v>1696658.095652174</v>
      </c>
      <c r="P47" s="10">
        <f t="shared" si="0"/>
        <v>1</v>
      </c>
      <c r="Q47" t="s">
        <v>64</v>
      </c>
      <c r="R47">
        <v>99</v>
      </c>
    </row>
    <row r="48" spans="1:18">
      <c r="A48" t="s">
        <v>272</v>
      </c>
      <c r="B48" s="6" t="s">
        <v>19</v>
      </c>
      <c r="C48" t="s">
        <v>37</v>
      </c>
      <c r="D48">
        <f>_xlfn.XLOOKUP(E48,'cpi data'!A:A,'cpi data'!B:B,"NA")</f>
        <v>82.4</v>
      </c>
      <c r="E48">
        <v>1980</v>
      </c>
      <c r="F48" t="s">
        <v>21</v>
      </c>
      <c r="G48">
        <v>5.3</v>
      </c>
      <c r="H48">
        <v>3900</v>
      </c>
      <c r="I48" t="s">
        <v>273</v>
      </c>
      <c r="J48" t="s">
        <v>274</v>
      </c>
      <c r="K48" t="s">
        <v>109</v>
      </c>
      <c r="L48" t="s">
        <v>33</v>
      </c>
      <c r="M48" s="1">
        <v>22000000</v>
      </c>
      <c r="N48" s="1">
        <v>15716828</v>
      </c>
      <c r="O48" s="1">
        <f>N48*(D48/'cpi data'!$A$113)</f>
        <v>639855.05296442693</v>
      </c>
      <c r="P48" s="10">
        <f t="shared" si="0"/>
        <v>-0.39977354209131766</v>
      </c>
      <c r="Q48" t="s">
        <v>64</v>
      </c>
      <c r="R48">
        <v>109</v>
      </c>
    </row>
    <row r="49" spans="1:18">
      <c r="A49" t="s">
        <v>275</v>
      </c>
      <c r="B49" s="6" t="s">
        <v>19</v>
      </c>
      <c r="C49" t="s">
        <v>55</v>
      </c>
      <c r="D49">
        <f>_xlfn.XLOOKUP(E49,'cpi data'!A:A,'cpi data'!B:B,"NA")</f>
        <v>82.4</v>
      </c>
      <c r="E49">
        <v>1980</v>
      </c>
      <c r="F49" t="s">
        <v>276</v>
      </c>
      <c r="G49">
        <v>4.5999999999999996</v>
      </c>
      <c r="H49">
        <v>3900</v>
      </c>
      <c r="I49" t="s">
        <v>277</v>
      </c>
      <c r="J49" t="s">
        <v>277</v>
      </c>
      <c r="K49" t="s">
        <v>278</v>
      </c>
      <c r="L49" t="s">
        <v>33</v>
      </c>
      <c r="M49" s="1">
        <v>300000</v>
      </c>
      <c r="O49" s="1">
        <f>N49*(D49/'cpi data'!$A$113)</f>
        <v>0</v>
      </c>
      <c r="P49" s="10" t="e">
        <f t="shared" si="0"/>
        <v>#DIV/0!</v>
      </c>
      <c r="Q49" t="s">
        <v>279</v>
      </c>
      <c r="R49">
        <v>82</v>
      </c>
    </row>
    <row r="50" spans="1:18">
      <c r="A50" t="s">
        <v>280</v>
      </c>
      <c r="B50" s="6" t="s">
        <v>36</v>
      </c>
      <c r="C50" t="s">
        <v>37</v>
      </c>
      <c r="D50">
        <f>_xlfn.XLOOKUP(E50,'cpi data'!A:A,'cpi data'!B:B,"NA")</f>
        <v>82.4</v>
      </c>
      <c r="E50">
        <v>1980</v>
      </c>
      <c r="F50" t="s">
        <v>56</v>
      </c>
      <c r="G50">
        <v>5.0999999999999996</v>
      </c>
      <c r="H50">
        <v>3100</v>
      </c>
      <c r="I50" t="s">
        <v>281</v>
      </c>
      <c r="J50" t="s">
        <v>282</v>
      </c>
      <c r="K50" t="s">
        <v>283</v>
      </c>
      <c r="L50" t="s">
        <v>33</v>
      </c>
      <c r="M50" s="1">
        <v>15000000</v>
      </c>
      <c r="N50" s="1">
        <v>14662035</v>
      </c>
      <c r="O50" s="1">
        <f>N50*(D50/'cpi data'!$A$113)</f>
        <v>596912.88735177869</v>
      </c>
      <c r="P50" s="10">
        <f t="shared" si="0"/>
        <v>-2.3050347376745453E-2</v>
      </c>
      <c r="Q50" t="s">
        <v>64</v>
      </c>
      <c r="R50">
        <v>94</v>
      </c>
    </row>
    <row r="51" spans="1:18">
      <c r="A51" t="s">
        <v>284</v>
      </c>
      <c r="B51" s="6" t="s">
        <v>36</v>
      </c>
      <c r="C51" t="s">
        <v>66</v>
      </c>
      <c r="D51">
        <f>_xlfn.XLOOKUP(E51,'cpi data'!A:A,'cpi data'!B:B,"NA")</f>
        <v>82.4</v>
      </c>
      <c r="E51">
        <v>1980</v>
      </c>
      <c r="F51" t="s">
        <v>285</v>
      </c>
      <c r="G51">
        <v>8.3000000000000007</v>
      </c>
      <c r="H51">
        <v>15000</v>
      </c>
      <c r="I51" t="s">
        <v>286</v>
      </c>
      <c r="J51" t="s">
        <v>287</v>
      </c>
      <c r="K51" t="s">
        <v>288</v>
      </c>
      <c r="L51" t="s">
        <v>289</v>
      </c>
      <c r="M51" s="1">
        <v>35000000</v>
      </c>
      <c r="O51" s="1">
        <f>N51*(D51/'cpi data'!$A$113)</f>
        <v>0</v>
      </c>
      <c r="P51" s="10" t="e">
        <f t="shared" si="0"/>
        <v>#DIV/0!</v>
      </c>
      <c r="Q51" t="s">
        <v>290</v>
      </c>
      <c r="R51">
        <v>173</v>
      </c>
    </row>
    <row r="52" spans="1:18">
      <c r="A52" t="s">
        <v>291</v>
      </c>
      <c r="B52" s="6" t="s">
        <v>36</v>
      </c>
      <c r="C52" t="s">
        <v>44</v>
      </c>
      <c r="D52">
        <f>_xlfn.XLOOKUP(E52,'cpi data'!A:A,'cpi data'!B:B,"NA")</f>
        <v>82.4</v>
      </c>
      <c r="E52">
        <v>1980</v>
      </c>
      <c r="F52" t="s">
        <v>189</v>
      </c>
      <c r="G52">
        <v>7.3</v>
      </c>
      <c r="H52">
        <v>22000</v>
      </c>
      <c r="I52" t="s">
        <v>292</v>
      </c>
      <c r="J52" t="s">
        <v>292</v>
      </c>
      <c r="K52" t="s">
        <v>292</v>
      </c>
      <c r="L52" t="s">
        <v>33</v>
      </c>
      <c r="M52" s="1">
        <v>10000000</v>
      </c>
      <c r="N52" s="1">
        <v>10389003</v>
      </c>
      <c r="O52" s="1">
        <f>N52*(D52/'cpi data'!$A$113)</f>
        <v>422951.50553359685</v>
      </c>
      <c r="P52" s="10">
        <f t="shared" si="0"/>
        <v>3.7443727757129341E-2</v>
      </c>
      <c r="Q52" t="s">
        <v>293</v>
      </c>
      <c r="R52">
        <v>89</v>
      </c>
    </row>
    <row r="53" spans="1:18">
      <c r="A53" t="s">
        <v>294</v>
      </c>
      <c r="B53" s="6" t="s">
        <v>19</v>
      </c>
      <c r="C53" t="s">
        <v>44</v>
      </c>
      <c r="D53">
        <f>_xlfn.XLOOKUP(E53,'cpi data'!A:A,'cpi data'!B:B,"NA")</f>
        <v>82.4</v>
      </c>
      <c r="E53">
        <v>1980</v>
      </c>
      <c r="F53" t="s">
        <v>102</v>
      </c>
      <c r="G53">
        <v>6.8</v>
      </c>
      <c r="H53">
        <v>4500</v>
      </c>
      <c r="I53" t="s">
        <v>295</v>
      </c>
      <c r="J53" t="s">
        <v>296</v>
      </c>
      <c r="K53" t="s">
        <v>297</v>
      </c>
      <c r="L53" t="s">
        <v>33</v>
      </c>
      <c r="M53" s="1">
        <v>7000000</v>
      </c>
      <c r="N53" s="1">
        <v>4309490</v>
      </c>
      <c r="O53" s="1">
        <f>N53*(D53/'cpi data'!$A$113)</f>
        <v>175445.64031620554</v>
      </c>
      <c r="P53" s="10">
        <f t="shared" si="0"/>
        <v>-0.62432213556592542</v>
      </c>
      <c r="Q53" t="s">
        <v>64</v>
      </c>
      <c r="R53">
        <v>95</v>
      </c>
    </row>
    <row r="54" spans="1:18">
      <c r="A54" t="s">
        <v>298</v>
      </c>
      <c r="B54" s="6" t="s">
        <v>36</v>
      </c>
      <c r="C54" t="s">
        <v>66</v>
      </c>
      <c r="D54">
        <f>_xlfn.XLOOKUP(E54,'cpi data'!A:A,'cpi data'!B:B,"NA")</f>
        <v>82.4</v>
      </c>
      <c r="E54">
        <v>1980</v>
      </c>
      <c r="F54" t="s">
        <v>38</v>
      </c>
      <c r="G54">
        <v>4.2</v>
      </c>
      <c r="H54">
        <v>3700</v>
      </c>
      <c r="I54" t="s">
        <v>299</v>
      </c>
      <c r="J54" t="s">
        <v>300</v>
      </c>
      <c r="K54" t="s">
        <v>301</v>
      </c>
      <c r="L54" t="s">
        <v>33</v>
      </c>
      <c r="M54" s="1">
        <v>20000000</v>
      </c>
      <c r="O54" s="1">
        <f>N54*(D54/'cpi data'!$A$113)</f>
        <v>0</v>
      </c>
      <c r="P54" s="10" t="e">
        <f t="shared" si="0"/>
        <v>#DIV/0!</v>
      </c>
      <c r="Q54" t="s">
        <v>233</v>
      </c>
      <c r="R54">
        <v>124</v>
      </c>
    </row>
    <row r="55" spans="1:18">
      <c r="A55" t="s">
        <v>302</v>
      </c>
      <c r="B55" s="6" t="s">
        <v>36</v>
      </c>
      <c r="C55" t="s">
        <v>37</v>
      </c>
      <c r="D55">
        <f>_xlfn.XLOOKUP(E55,'cpi data'!A:A,'cpi data'!B:B,"NA")</f>
        <v>82.4</v>
      </c>
      <c r="E55">
        <v>1980</v>
      </c>
      <c r="F55" t="s">
        <v>303</v>
      </c>
      <c r="G55">
        <v>6.1</v>
      </c>
      <c r="H55">
        <v>11000</v>
      </c>
      <c r="I55" t="s">
        <v>88</v>
      </c>
      <c r="J55" t="s">
        <v>304</v>
      </c>
      <c r="K55" t="s">
        <v>88</v>
      </c>
      <c r="L55" t="s">
        <v>33</v>
      </c>
      <c r="M55" s="1">
        <v>6500000</v>
      </c>
      <c r="N55" s="1">
        <v>24265659</v>
      </c>
      <c r="O55" s="1">
        <f>N55*(D55/'cpi data'!$A$113)</f>
        <v>987890.46521739138</v>
      </c>
      <c r="P55" s="10">
        <f t="shared" si="0"/>
        <v>0.73213173398670117</v>
      </c>
      <c r="Q55" t="s">
        <v>26</v>
      </c>
      <c r="R55">
        <v>116</v>
      </c>
    </row>
    <row r="56" spans="1:18">
      <c r="A56" t="s">
        <v>305</v>
      </c>
      <c r="B56" s="6" t="s">
        <v>19</v>
      </c>
      <c r="C56" t="s">
        <v>44</v>
      </c>
      <c r="D56">
        <f>_xlfn.XLOOKUP(E56,'cpi data'!A:A,'cpi data'!B:B,"NA")</f>
        <v>82.4</v>
      </c>
      <c r="E56">
        <v>1980</v>
      </c>
      <c r="F56" t="s">
        <v>306</v>
      </c>
      <c r="G56">
        <v>7</v>
      </c>
      <c r="H56">
        <v>6700</v>
      </c>
      <c r="I56" t="s">
        <v>307</v>
      </c>
      <c r="J56" t="s">
        <v>307</v>
      </c>
      <c r="K56" t="s">
        <v>308</v>
      </c>
      <c r="L56" t="s">
        <v>309</v>
      </c>
      <c r="N56" s="1">
        <v>12516</v>
      </c>
      <c r="O56" s="1">
        <f>N56*(D56/'cpi data'!$A$113)</f>
        <v>509.54466403162058</v>
      </c>
      <c r="P56" s="10">
        <f t="shared" si="0"/>
        <v>1</v>
      </c>
      <c r="Q56" t="s">
        <v>310</v>
      </c>
      <c r="R56">
        <v>139</v>
      </c>
    </row>
    <row r="57" spans="1:18">
      <c r="A57" t="s">
        <v>311</v>
      </c>
      <c r="B57" s="6" t="s">
        <v>36</v>
      </c>
      <c r="C57" t="s">
        <v>44</v>
      </c>
      <c r="D57">
        <f>_xlfn.XLOOKUP(E57,'cpi data'!A:A,'cpi data'!B:B,"NA")</f>
        <v>82.4</v>
      </c>
      <c r="E57">
        <v>1980</v>
      </c>
      <c r="F57" t="s">
        <v>312</v>
      </c>
      <c r="G57">
        <v>6.7</v>
      </c>
      <c r="H57">
        <v>2900</v>
      </c>
      <c r="I57" t="s">
        <v>313</v>
      </c>
      <c r="J57" t="s">
        <v>314</v>
      </c>
      <c r="K57" t="s">
        <v>314</v>
      </c>
      <c r="L57" t="s">
        <v>33</v>
      </c>
      <c r="O57" s="1">
        <f>N57*(D57/'cpi data'!$A$113)</f>
        <v>0</v>
      </c>
      <c r="P57" s="10" t="e">
        <f t="shared" si="0"/>
        <v>#DIV/0!</v>
      </c>
      <c r="Q57" t="s">
        <v>315</v>
      </c>
      <c r="R57">
        <v>91</v>
      </c>
    </row>
    <row r="58" spans="1:18">
      <c r="A58" t="s">
        <v>316</v>
      </c>
      <c r="B58" s="6" t="s">
        <v>36</v>
      </c>
      <c r="C58" t="s">
        <v>37</v>
      </c>
      <c r="D58">
        <f>_xlfn.XLOOKUP(E58,'cpi data'!A:A,'cpi data'!B:B,"NA")</f>
        <v>82.4</v>
      </c>
      <c r="E58">
        <v>1980</v>
      </c>
      <c r="F58" t="s">
        <v>317</v>
      </c>
      <c r="G58">
        <v>4.5999999999999996</v>
      </c>
      <c r="H58">
        <v>2600</v>
      </c>
      <c r="I58" t="s">
        <v>318</v>
      </c>
      <c r="J58" t="s">
        <v>319</v>
      </c>
      <c r="K58" t="s">
        <v>320</v>
      </c>
      <c r="L58" t="s">
        <v>33</v>
      </c>
      <c r="M58" s="1">
        <v>20000000</v>
      </c>
      <c r="N58" s="1">
        <v>3763988</v>
      </c>
      <c r="O58" s="1">
        <f>N58*(D58/'cpi data'!$A$113)</f>
        <v>153237.45612648223</v>
      </c>
      <c r="P58" s="10">
        <f t="shared" si="0"/>
        <v>-4.3135132205522444</v>
      </c>
      <c r="Q58" t="s">
        <v>321</v>
      </c>
      <c r="R58">
        <v>121</v>
      </c>
    </row>
    <row r="59" spans="1:18">
      <c r="A59" t="s">
        <v>322</v>
      </c>
      <c r="B59" s="6" t="s">
        <v>36</v>
      </c>
      <c r="C59" t="s">
        <v>44</v>
      </c>
      <c r="D59">
        <f>_xlfn.XLOOKUP(E59,'cpi data'!A:A,'cpi data'!B:B,"NA")</f>
        <v>82.4</v>
      </c>
      <c r="E59">
        <v>1980</v>
      </c>
      <c r="F59" t="s">
        <v>323</v>
      </c>
      <c r="G59">
        <v>5.4</v>
      </c>
      <c r="H59">
        <v>2400</v>
      </c>
      <c r="I59" t="s">
        <v>324</v>
      </c>
      <c r="J59" t="s">
        <v>325</v>
      </c>
      <c r="K59" t="s">
        <v>52</v>
      </c>
      <c r="L59" t="s">
        <v>33</v>
      </c>
      <c r="M59" s="1">
        <v>6000000</v>
      </c>
      <c r="N59" s="1">
        <v>6216067</v>
      </c>
      <c r="O59" s="1">
        <f>N59*(D59/'cpi data'!$A$113)</f>
        <v>253065.17826086958</v>
      </c>
      <c r="P59" s="10">
        <f t="shared" si="0"/>
        <v>3.4759438725483496E-2</v>
      </c>
      <c r="Q59" t="s">
        <v>326</v>
      </c>
      <c r="R59">
        <v>103</v>
      </c>
    </row>
    <row r="60" spans="1:18">
      <c r="A60" t="s">
        <v>327</v>
      </c>
      <c r="B60" s="6" t="s">
        <v>19</v>
      </c>
      <c r="C60" t="s">
        <v>37</v>
      </c>
      <c r="D60">
        <f>_xlfn.XLOOKUP(E60,'cpi data'!A:A,'cpi data'!B:B,"NA")</f>
        <v>82.4</v>
      </c>
      <c r="E60">
        <v>1980</v>
      </c>
      <c r="F60" t="s">
        <v>201</v>
      </c>
      <c r="G60">
        <v>5.0999999999999996</v>
      </c>
      <c r="H60">
        <v>5200</v>
      </c>
      <c r="I60" t="s">
        <v>328</v>
      </c>
      <c r="J60" t="s">
        <v>329</v>
      </c>
      <c r="K60" t="s">
        <v>330</v>
      </c>
      <c r="L60" t="s">
        <v>33</v>
      </c>
      <c r="M60" s="1">
        <v>4000000</v>
      </c>
      <c r="N60" s="1">
        <v>18971000</v>
      </c>
      <c r="O60" s="1">
        <f>N60*(D60/'cpi data'!$A$113)</f>
        <v>772337.15415019763</v>
      </c>
      <c r="P60" s="10">
        <f t="shared" si="0"/>
        <v>0.78915186337040744</v>
      </c>
      <c r="Q60" t="s">
        <v>331</v>
      </c>
      <c r="R60">
        <v>103</v>
      </c>
    </row>
    <row r="61" spans="1:18">
      <c r="A61" t="s">
        <v>332</v>
      </c>
      <c r="B61" s="6" t="s">
        <v>36</v>
      </c>
      <c r="C61" t="s">
        <v>333</v>
      </c>
      <c r="D61">
        <f>_xlfn.XLOOKUP(E61,'cpi data'!A:A,'cpi data'!B:B,"NA")</f>
        <v>82.4</v>
      </c>
      <c r="E61">
        <v>1980</v>
      </c>
      <c r="F61" t="s">
        <v>334</v>
      </c>
      <c r="G61">
        <v>5.3</v>
      </c>
      <c r="H61">
        <v>2400</v>
      </c>
      <c r="I61" t="s">
        <v>335</v>
      </c>
      <c r="J61" t="s">
        <v>336</v>
      </c>
      <c r="K61" t="s">
        <v>337</v>
      </c>
      <c r="L61" t="s">
        <v>33</v>
      </c>
      <c r="M61" s="1">
        <v>11000000</v>
      </c>
      <c r="O61" s="1">
        <f>N61*(D61/'cpi data'!$A$113)</f>
        <v>0</v>
      </c>
      <c r="P61" s="10" t="e">
        <f t="shared" si="0"/>
        <v>#DIV/0!</v>
      </c>
      <c r="Q61" t="s">
        <v>338</v>
      </c>
      <c r="R61">
        <v>97</v>
      </c>
    </row>
    <row r="62" spans="1:18">
      <c r="A62" t="s">
        <v>339</v>
      </c>
      <c r="B62" s="6" t="s">
        <v>340</v>
      </c>
      <c r="C62" t="s">
        <v>28</v>
      </c>
      <c r="D62">
        <f>_xlfn.XLOOKUP(E62,'cpi data'!A:A,'cpi data'!B:B,"NA")</f>
        <v>82.4</v>
      </c>
      <c r="E62">
        <v>1980</v>
      </c>
      <c r="F62" t="s">
        <v>341</v>
      </c>
      <c r="G62">
        <v>5</v>
      </c>
      <c r="H62">
        <v>5300</v>
      </c>
      <c r="I62" t="s">
        <v>342</v>
      </c>
      <c r="J62" t="s">
        <v>343</v>
      </c>
      <c r="K62" t="s">
        <v>344</v>
      </c>
      <c r="L62" t="s">
        <v>33</v>
      </c>
      <c r="N62" s="1">
        <v>18000000</v>
      </c>
      <c r="O62" s="1">
        <f>N62*(D62/'cpi data'!$A$113)</f>
        <v>732806.32411067199</v>
      </c>
      <c r="P62" s="10">
        <f t="shared" si="0"/>
        <v>1</v>
      </c>
      <c r="Q62" t="s">
        <v>245</v>
      </c>
      <c r="R62">
        <v>100</v>
      </c>
    </row>
    <row r="63" spans="1:18">
      <c r="A63" t="s">
        <v>345</v>
      </c>
      <c r="B63" s="6" t="s">
        <v>36</v>
      </c>
      <c r="C63" t="s">
        <v>20</v>
      </c>
      <c r="D63">
        <f>_xlfn.XLOOKUP(E63,'cpi data'!A:A,'cpi data'!B:B,"NA")</f>
        <v>82.4</v>
      </c>
      <c r="E63">
        <v>1980</v>
      </c>
      <c r="F63" t="s">
        <v>346</v>
      </c>
      <c r="G63">
        <v>6.7</v>
      </c>
      <c r="H63">
        <v>1900</v>
      </c>
      <c r="I63" t="s">
        <v>347</v>
      </c>
      <c r="J63" t="s">
        <v>347</v>
      </c>
      <c r="K63" t="s">
        <v>348</v>
      </c>
      <c r="L63" t="s">
        <v>33</v>
      </c>
      <c r="N63" s="1">
        <v>14287755</v>
      </c>
      <c r="O63" s="1">
        <f>N63*(D63/'cpi data'!$A$113)</f>
        <v>581675.40118577075</v>
      </c>
      <c r="P63" s="10">
        <f t="shared" si="0"/>
        <v>1</v>
      </c>
      <c r="Q63" t="s">
        <v>213</v>
      </c>
      <c r="R63">
        <v>123</v>
      </c>
    </row>
    <row r="64" spans="1:18">
      <c r="A64" t="s">
        <v>349</v>
      </c>
      <c r="B64" s="6" t="s">
        <v>19</v>
      </c>
      <c r="C64" t="s">
        <v>44</v>
      </c>
      <c r="D64">
        <f>_xlfn.XLOOKUP(E64,'cpi data'!A:A,'cpi data'!B:B,"NA")</f>
        <v>82.4</v>
      </c>
      <c r="E64">
        <v>1980</v>
      </c>
      <c r="F64" t="s">
        <v>350</v>
      </c>
      <c r="G64">
        <v>5.5</v>
      </c>
      <c r="H64">
        <v>875</v>
      </c>
      <c r="I64" t="s">
        <v>351</v>
      </c>
      <c r="J64" t="s">
        <v>352</v>
      </c>
      <c r="K64" t="s">
        <v>353</v>
      </c>
      <c r="L64" t="s">
        <v>33</v>
      </c>
      <c r="O64" s="1">
        <f>N64*(D64/'cpi data'!$A$113)</f>
        <v>0</v>
      </c>
      <c r="P64" s="10" t="e">
        <f t="shared" si="0"/>
        <v>#DIV/0!</v>
      </c>
      <c r="Q64" t="s">
        <v>213</v>
      </c>
      <c r="R64">
        <v>91</v>
      </c>
    </row>
    <row r="65" spans="1:18">
      <c r="A65" t="s">
        <v>354</v>
      </c>
      <c r="B65" s="6" t="s">
        <v>36</v>
      </c>
      <c r="C65" t="s">
        <v>20</v>
      </c>
      <c r="D65">
        <f>_xlfn.XLOOKUP(E65,'cpi data'!A:A,'cpi data'!B:B,"NA")</f>
        <v>82.4</v>
      </c>
      <c r="E65">
        <v>1980</v>
      </c>
      <c r="F65" t="s">
        <v>194</v>
      </c>
      <c r="G65">
        <v>6.3</v>
      </c>
      <c r="H65">
        <v>1400</v>
      </c>
      <c r="I65" t="s">
        <v>355</v>
      </c>
      <c r="J65" t="s">
        <v>356</v>
      </c>
      <c r="K65" t="s">
        <v>357</v>
      </c>
      <c r="L65" t="s">
        <v>33</v>
      </c>
      <c r="N65" s="1">
        <v>17815212</v>
      </c>
      <c r="O65" s="1">
        <f>N65*(D65/'cpi data'!$A$113)</f>
        <v>725283.33438735176</v>
      </c>
      <c r="P65" s="10">
        <f t="shared" si="0"/>
        <v>1</v>
      </c>
      <c r="Q65" t="s">
        <v>358</v>
      </c>
      <c r="R65">
        <v>119</v>
      </c>
    </row>
    <row r="66" spans="1:18">
      <c r="A66" t="s">
        <v>359</v>
      </c>
      <c r="B66" s="6" t="s">
        <v>36</v>
      </c>
      <c r="C66" t="s">
        <v>20</v>
      </c>
      <c r="D66">
        <f>_xlfn.XLOOKUP(E66,'cpi data'!A:A,'cpi data'!B:B,"NA")</f>
        <v>82.4</v>
      </c>
      <c r="E66">
        <v>1980</v>
      </c>
      <c r="F66" t="s">
        <v>189</v>
      </c>
      <c r="G66">
        <v>7.3</v>
      </c>
      <c r="H66">
        <v>2800</v>
      </c>
      <c r="I66" t="s">
        <v>360</v>
      </c>
      <c r="J66" t="s">
        <v>361</v>
      </c>
      <c r="K66" t="s">
        <v>362</v>
      </c>
      <c r="L66" t="s">
        <v>33</v>
      </c>
      <c r="N66" s="1">
        <v>3910019</v>
      </c>
      <c r="O66" s="1">
        <f>N66*(D66/'cpi data'!$A$113)</f>
        <v>159182.59169960476</v>
      </c>
      <c r="P66" s="10">
        <f t="shared" si="0"/>
        <v>1</v>
      </c>
      <c r="Q66" t="s">
        <v>64</v>
      </c>
      <c r="R66">
        <v>103</v>
      </c>
    </row>
    <row r="67" spans="1:18">
      <c r="A67" t="s">
        <v>363</v>
      </c>
      <c r="B67" s="6" t="s">
        <v>36</v>
      </c>
      <c r="C67" t="s">
        <v>44</v>
      </c>
      <c r="D67">
        <f>_xlfn.XLOOKUP(E67,'cpi data'!A:A,'cpi data'!B:B,"NA")</f>
        <v>82.4</v>
      </c>
      <c r="E67">
        <v>1980</v>
      </c>
      <c r="F67" t="s">
        <v>185</v>
      </c>
      <c r="G67">
        <v>6.3</v>
      </c>
      <c r="H67">
        <v>2000</v>
      </c>
      <c r="I67" t="s">
        <v>364</v>
      </c>
      <c r="J67" t="s">
        <v>364</v>
      </c>
      <c r="K67" t="s">
        <v>365</v>
      </c>
      <c r="L67" t="s">
        <v>33</v>
      </c>
      <c r="N67" s="1">
        <v>7653061</v>
      </c>
      <c r="O67" s="1">
        <f>N67*(D67/'cpi data'!$A$113)</f>
        <v>311567.30553359684</v>
      </c>
      <c r="P67" s="10">
        <f t="shared" ref="P67:P130" si="1">(N67-M67)/N67</f>
        <v>1</v>
      </c>
      <c r="Q67" t="s">
        <v>366</v>
      </c>
      <c r="R67">
        <v>93</v>
      </c>
    </row>
    <row r="68" spans="1:18">
      <c r="A68" t="s">
        <v>367</v>
      </c>
      <c r="B68" s="6" t="s">
        <v>36</v>
      </c>
      <c r="C68" t="s">
        <v>44</v>
      </c>
      <c r="D68">
        <f>_xlfn.XLOOKUP(E68,'cpi data'!A:A,'cpi data'!B:B,"NA")</f>
        <v>82.4</v>
      </c>
      <c r="E68">
        <v>1980</v>
      </c>
      <c r="F68" t="s">
        <v>368</v>
      </c>
      <c r="G68">
        <v>8.1</v>
      </c>
      <c r="H68">
        <v>12000</v>
      </c>
      <c r="I68" t="s">
        <v>369</v>
      </c>
      <c r="J68" t="s">
        <v>370</v>
      </c>
      <c r="K68" t="s">
        <v>371</v>
      </c>
      <c r="L68" t="s">
        <v>372</v>
      </c>
      <c r="M68" s="1">
        <v>900000</v>
      </c>
      <c r="O68" s="1">
        <f>N68*(D68/'cpi data'!$A$113)</f>
        <v>0</v>
      </c>
      <c r="P68" s="10" t="e">
        <f t="shared" si="1"/>
        <v>#DIV/0!</v>
      </c>
      <c r="Q68" t="s">
        <v>373</v>
      </c>
      <c r="R68">
        <v>150</v>
      </c>
    </row>
    <row r="69" spans="1:18">
      <c r="A69" t="s">
        <v>374</v>
      </c>
      <c r="B69" s="6" t="s">
        <v>36</v>
      </c>
      <c r="C69" t="s">
        <v>44</v>
      </c>
      <c r="D69">
        <f>_xlfn.XLOOKUP(E69,'cpi data'!A:A,'cpi data'!B:B,"NA")</f>
        <v>82.4</v>
      </c>
      <c r="E69">
        <v>1980</v>
      </c>
      <c r="F69" t="s">
        <v>155</v>
      </c>
      <c r="G69">
        <v>5.0999999999999996</v>
      </c>
      <c r="H69">
        <v>2000</v>
      </c>
      <c r="I69" t="s">
        <v>375</v>
      </c>
      <c r="J69" t="s">
        <v>376</v>
      </c>
      <c r="K69" t="s">
        <v>377</v>
      </c>
      <c r="L69" t="s">
        <v>33</v>
      </c>
      <c r="N69" s="1">
        <v>10697276</v>
      </c>
      <c r="O69" s="1">
        <f>N69*(D69/'cpi data'!$A$113)</f>
        <v>435501.75019762845</v>
      </c>
      <c r="P69" s="10">
        <f t="shared" si="1"/>
        <v>1</v>
      </c>
      <c r="Q69" t="s">
        <v>378</v>
      </c>
      <c r="R69">
        <v>100</v>
      </c>
    </row>
    <row r="70" spans="1:18">
      <c r="A70" t="s">
        <v>379</v>
      </c>
      <c r="B70" s="6" t="s">
        <v>19</v>
      </c>
      <c r="C70" t="s">
        <v>44</v>
      </c>
      <c r="D70">
        <f>_xlfn.XLOOKUP(E70,'cpi data'!A:A,'cpi data'!B:B,"NA")</f>
        <v>82.4</v>
      </c>
      <c r="E70">
        <v>1980</v>
      </c>
      <c r="F70" t="s">
        <v>317</v>
      </c>
      <c r="G70">
        <v>6.6</v>
      </c>
      <c r="H70">
        <v>915</v>
      </c>
      <c r="I70" t="s">
        <v>380</v>
      </c>
      <c r="J70" t="s">
        <v>381</v>
      </c>
      <c r="K70" t="s">
        <v>382</v>
      </c>
      <c r="L70" t="s">
        <v>33</v>
      </c>
      <c r="N70" s="1">
        <v>9870727</v>
      </c>
      <c r="O70" s="1">
        <f>N70*(D70/'cpi data'!$A$113)</f>
        <v>401851.73162055336</v>
      </c>
      <c r="P70" s="10">
        <f t="shared" si="1"/>
        <v>1</v>
      </c>
      <c r="Q70" t="s">
        <v>47</v>
      </c>
      <c r="R70">
        <v>86</v>
      </c>
    </row>
    <row r="71" spans="1:18">
      <c r="A71" t="s">
        <v>383</v>
      </c>
      <c r="B71" s="6" t="s">
        <v>36</v>
      </c>
      <c r="C71" t="s">
        <v>44</v>
      </c>
      <c r="D71">
        <f>_xlfn.XLOOKUP(E71,'cpi data'!A:A,'cpi data'!B:B,"NA")</f>
        <v>82.4</v>
      </c>
      <c r="E71">
        <v>1980</v>
      </c>
      <c r="F71" t="s">
        <v>128</v>
      </c>
      <c r="G71">
        <v>6</v>
      </c>
      <c r="H71">
        <v>1500</v>
      </c>
      <c r="I71" t="s">
        <v>384</v>
      </c>
      <c r="J71" t="s">
        <v>385</v>
      </c>
      <c r="K71" t="s">
        <v>386</v>
      </c>
      <c r="L71" t="s">
        <v>33</v>
      </c>
      <c r="N71" s="1">
        <v>15934737</v>
      </c>
      <c r="O71" s="1">
        <f>N71*(D71/'cpi data'!$A$113)</f>
        <v>648726.44703557319</v>
      </c>
      <c r="P71" s="10">
        <f t="shared" si="1"/>
        <v>1</v>
      </c>
      <c r="Q71" t="s">
        <v>387</v>
      </c>
      <c r="R71">
        <v>98</v>
      </c>
    </row>
    <row r="72" spans="1:18">
      <c r="A72" t="s">
        <v>388</v>
      </c>
      <c r="B72" s="6" t="s">
        <v>36</v>
      </c>
      <c r="C72" t="s">
        <v>44</v>
      </c>
      <c r="D72">
        <f>_xlfn.XLOOKUP(E72,'cpi data'!A:A,'cpi data'!B:B,"NA")</f>
        <v>82.4</v>
      </c>
      <c r="E72">
        <v>1980</v>
      </c>
      <c r="F72" t="s">
        <v>21</v>
      </c>
      <c r="G72">
        <v>4.7</v>
      </c>
      <c r="H72">
        <v>1800</v>
      </c>
      <c r="I72" t="s">
        <v>389</v>
      </c>
      <c r="J72" t="s">
        <v>390</v>
      </c>
      <c r="K72" t="s">
        <v>391</v>
      </c>
      <c r="L72" t="s">
        <v>33</v>
      </c>
      <c r="N72" s="1">
        <v>14155617</v>
      </c>
      <c r="O72" s="1">
        <f>N72*(D72/'cpi data'!$A$113)</f>
        <v>576295.86996047432</v>
      </c>
      <c r="P72" s="10">
        <f t="shared" si="1"/>
        <v>1</v>
      </c>
      <c r="Q72" t="s">
        <v>34</v>
      </c>
      <c r="R72">
        <v>103</v>
      </c>
    </row>
    <row r="73" spans="1:18">
      <c r="A73" t="s">
        <v>392</v>
      </c>
      <c r="B73" s="6" t="s">
        <v>340</v>
      </c>
      <c r="C73" t="s">
        <v>393</v>
      </c>
      <c r="D73">
        <f>_xlfn.XLOOKUP(E73,'cpi data'!A:A,'cpi data'!B:B,"NA")</f>
        <v>82.4</v>
      </c>
      <c r="E73">
        <v>1980</v>
      </c>
      <c r="F73" t="s">
        <v>219</v>
      </c>
      <c r="G73">
        <v>7.3</v>
      </c>
      <c r="H73">
        <v>2900</v>
      </c>
      <c r="I73" t="s">
        <v>394</v>
      </c>
      <c r="J73" t="s">
        <v>395</v>
      </c>
      <c r="K73" t="s">
        <v>396</v>
      </c>
      <c r="L73" t="s">
        <v>33</v>
      </c>
      <c r="N73" s="1">
        <v>2013193</v>
      </c>
      <c r="O73" s="1">
        <f>N73*(D73/'cpi data'!$A$113)</f>
        <v>81960.03122529645</v>
      </c>
      <c r="P73" s="10">
        <f t="shared" si="1"/>
        <v>1</v>
      </c>
      <c r="Q73" t="s">
        <v>397</v>
      </c>
      <c r="R73">
        <v>75</v>
      </c>
    </row>
    <row r="74" spans="1:18">
      <c r="A74" t="s">
        <v>398</v>
      </c>
      <c r="B74" s="6" t="s">
        <v>36</v>
      </c>
      <c r="C74" t="s">
        <v>44</v>
      </c>
      <c r="D74">
        <f>_xlfn.XLOOKUP(E74,'cpi data'!A:A,'cpi data'!B:B,"NA")</f>
        <v>82.4</v>
      </c>
      <c r="E74">
        <v>1980</v>
      </c>
      <c r="F74" t="s">
        <v>189</v>
      </c>
      <c r="G74">
        <v>5.5</v>
      </c>
      <c r="H74">
        <v>965</v>
      </c>
      <c r="I74" t="s">
        <v>399</v>
      </c>
      <c r="J74" t="s">
        <v>399</v>
      </c>
      <c r="K74" t="s">
        <v>399</v>
      </c>
      <c r="L74" t="s">
        <v>33</v>
      </c>
      <c r="N74" s="1">
        <v>5215015</v>
      </c>
      <c r="O74" s="1">
        <f>N74*(D74/'cpi data'!$A$113)</f>
        <v>212310.88735177866</v>
      </c>
      <c r="P74" s="10">
        <f t="shared" si="1"/>
        <v>1</v>
      </c>
      <c r="Q74" t="s">
        <v>64</v>
      </c>
      <c r="R74">
        <v>97</v>
      </c>
    </row>
    <row r="75" spans="1:18">
      <c r="A75" t="s">
        <v>400</v>
      </c>
      <c r="B75" s="6" t="s">
        <v>36</v>
      </c>
      <c r="C75" t="s">
        <v>44</v>
      </c>
      <c r="D75">
        <f>_xlfn.XLOOKUP(E75,'cpi data'!A:A,'cpi data'!B:B,"NA")</f>
        <v>82.4</v>
      </c>
      <c r="E75">
        <v>1980</v>
      </c>
      <c r="F75" t="s">
        <v>21</v>
      </c>
      <c r="G75">
        <v>5.2</v>
      </c>
      <c r="H75">
        <v>1100</v>
      </c>
      <c r="I75" t="s">
        <v>401</v>
      </c>
      <c r="J75" t="s">
        <v>402</v>
      </c>
      <c r="K75" t="s">
        <v>403</v>
      </c>
      <c r="L75" t="s">
        <v>33</v>
      </c>
      <c r="N75" s="1">
        <v>4226370</v>
      </c>
      <c r="O75" s="1">
        <f>N75*(D75/'cpi data'!$A$113)</f>
        <v>172061.70355731226</v>
      </c>
      <c r="P75" s="10">
        <f t="shared" si="1"/>
        <v>1</v>
      </c>
      <c r="Q75" t="s">
        <v>404</v>
      </c>
      <c r="R75">
        <v>106</v>
      </c>
    </row>
    <row r="76" spans="1:18">
      <c r="A76" t="s">
        <v>405</v>
      </c>
      <c r="B76" s="6" t="s">
        <v>19</v>
      </c>
      <c r="C76" t="s">
        <v>44</v>
      </c>
      <c r="D76">
        <f>_xlfn.XLOOKUP(E76,'cpi data'!A:A,'cpi data'!B:B,"NA")</f>
        <v>82.4</v>
      </c>
      <c r="E76">
        <v>1980</v>
      </c>
      <c r="F76" t="s">
        <v>406</v>
      </c>
      <c r="G76">
        <v>5.5</v>
      </c>
      <c r="H76">
        <v>585</v>
      </c>
      <c r="I76" t="s">
        <v>407</v>
      </c>
      <c r="J76" t="s">
        <v>408</v>
      </c>
      <c r="K76" t="s">
        <v>409</v>
      </c>
      <c r="L76" t="s">
        <v>33</v>
      </c>
      <c r="N76" s="1">
        <v>2086905</v>
      </c>
      <c r="O76" s="1">
        <f>N76*(D76/'cpi data'!$A$113)</f>
        <v>84960.954545454544</v>
      </c>
      <c r="P76" s="10">
        <f t="shared" si="1"/>
        <v>1</v>
      </c>
      <c r="Q76" t="s">
        <v>26</v>
      </c>
      <c r="R76">
        <v>112</v>
      </c>
    </row>
    <row r="77" spans="1:18">
      <c r="A77" t="s">
        <v>410</v>
      </c>
      <c r="B77" s="6" t="s">
        <v>340</v>
      </c>
      <c r="C77" t="s">
        <v>28</v>
      </c>
      <c r="D77">
        <f>_xlfn.XLOOKUP(E77,'cpi data'!A:A,'cpi data'!B:B,"NA")</f>
        <v>82.4</v>
      </c>
      <c r="E77">
        <v>1980</v>
      </c>
      <c r="F77" t="s">
        <v>341</v>
      </c>
      <c r="G77">
        <v>5.8</v>
      </c>
      <c r="H77">
        <v>1300</v>
      </c>
      <c r="I77" t="s">
        <v>411</v>
      </c>
      <c r="J77" t="s">
        <v>412</v>
      </c>
      <c r="K77" t="s">
        <v>413</v>
      </c>
      <c r="L77" t="s">
        <v>33</v>
      </c>
      <c r="M77" s="1">
        <v>6000000</v>
      </c>
      <c r="N77" s="1">
        <v>11000000</v>
      </c>
      <c r="O77" s="1">
        <f>N77*(D77/'cpi data'!$A$113)</f>
        <v>447826.08695652173</v>
      </c>
      <c r="P77" s="10">
        <f t="shared" si="1"/>
        <v>0.45454545454545453</v>
      </c>
      <c r="Q77" t="s">
        <v>245</v>
      </c>
      <c r="R77">
        <v>97</v>
      </c>
    </row>
    <row r="78" spans="1:18">
      <c r="A78" t="s">
        <v>414</v>
      </c>
      <c r="B78" s="6" t="s">
        <v>36</v>
      </c>
      <c r="C78" t="s">
        <v>44</v>
      </c>
      <c r="D78">
        <f>_xlfn.XLOOKUP(E78,'cpi data'!A:A,'cpi data'!B:B,"NA")</f>
        <v>82.4</v>
      </c>
      <c r="E78">
        <v>1980</v>
      </c>
      <c r="F78" t="s">
        <v>170</v>
      </c>
      <c r="G78">
        <v>6.3</v>
      </c>
      <c r="H78">
        <v>1400</v>
      </c>
      <c r="I78" t="s">
        <v>415</v>
      </c>
      <c r="J78" t="s">
        <v>416</v>
      </c>
      <c r="K78" t="s">
        <v>417</v>
      </c>
      <c r="L78" t="s">
        <v>33</v>
      </c>
      <c r="N78" s="1">
        <v>6321392</v>
      </c>
      <c r="O78" s="1">
        <f>N78*(D78/'cpi data'!$A$113)</f>
        <v>257353.11304347825</v>
      </c>
      <c r="P78" s="10">
        <f t="shared" si="1"/>
        <v>1</v>
      </c>
      <c r="Q78" t="s">
        <v>64</v>
      </c>
      <c r="R78">
        <v>103</v>
      </c>
    </row>
    <row r="79" spans="1:18">
      <c r="A79" t="s">
        <v>418</v>
      </c>
      <c r="B79" s="6" t="s">
        <v>19</v>
      </c>
      <c r="C79" t="s">
        <v>44</v>
      </c>
      <c r="D79">
        <f>_xlfn.XLOOKUP(E79,'cpi data'!A:A,'cpi data'!B:B,"NA")</f>
        <v>82.4</v>
      </c>
      <c r="E79">
        <v>1980</v>
      </c>
      <c r="F79" t="s">
        <v>201</v>
      </c>
      <c r="G79">
        <v>5.9</v>
      </c>
      <c r="H79">
        <v>415</v>
      </c>
      <c r="I79" t="s">
        <v>419</v>
      </c>
      <c r="J79" t="s">
        <v>420</v>
      </c>
      <c r="K79" t="s">
        <v>421</v>
      </c>
      <c r="L79" t="s">
        <v>33</v>
      </c>
      <c r="M79" s="1">
        <v>5500000</v>
      </c>
      <c r="N79" s="1">
        <v>4400000</v>
      </c>
      <c r="O79" s="1">
        <f>N79*(D79/'cpi data'!$A$113)</f>
        <v>179130.4347826087</v>
      </c>
      <c r="P79" s="10">
        <f t="shared" si="1"/>
        <v>-0.25</v>
      </c>
      <c r="Q79" t="s">
        <v>183</v>
      </c>
      <c r="R79">
        <v>115</v>
      </c>
    </row>
    <row r="80" spans="1:18">
      <c r="A80" t="s">
        <v>422</v>
      </c>
      <c r="C80" t="s">
        <v>20</v>
      </c>
      <c r="D80">
        <f>_xlfn.XLOOKUP(E80,'cpi data'!A:A,'cpi data'!B:B,"NA")</f>
        <v>82.4</v>
      </c>
      <c r="E80">
        <v>1980</v>
      </c>
      <c r="F80" t="s">
        <v>423</v>
      </c>
      <c r="G80">
        <v>7.4</v>
      </c>
      <c r="H80">
        <v>1300</v>
      </c>
      <c r="I80" t="s">
        <v>424</v>
      </c>
      <c r="J80" t="s">
        <v>424</v>
      </c>
      <c r="K80" t="s">
        <v>425</v>
      </c>
      <c r="L80" t="s">
        <v>25</v>
      </c>
      <c r="N80" s="1">
        <v>109749</v>
      </c>
      <c r="O80" s="1">
        <f>N80*(D80/'cpi data'!$A$113)</f>
        <v>4468.0422924901186</v>
      </c>
      <c r="P80" s="10">
        <f t="shared" si="1"/>
        <v>1</v>
      </c>
      <c r="Q80" t="s">
        <v>426</v>
      </c>
      <c r="R80">
        <v>95</v>
      </c>
    </row>
    <row r="81" spans="1:18">
      <c r="A81" t="s">
        <v>427</v>
      </c>
      <c r="B81" s="6" t="s">
        <v>36</v>
      </c>
      <c r="C81" t="s">
        <v>28</v>
      </c>
      <c r="D81">
        <f>_xlfn.XLOOKUP(E81,'cpi data'!A:A,'cpi data'!B:B,"NA")</f>
        <v>82.4</v>
      </c>
      <c r="E81">
        <v>1980</v>
      </c>
      <c r="F81" t="s">
        <v>428</v>
      </c>
      <c r="G81">
        <v>6.9</v>
      </c>
      <c r="H81">
        <v>1000</v>
      </c>
      <c r="I81" t="s">
        <v>429</v>
      </c>
      <c r="J81" t="s">
        <v>430</v>
      </c>
      <c r="K81" t="s">
        <v>431</v>
      </c>
      <c r="L81" t="s">
        <v>33</v>
      </c>
      <c r="M81" s="1">
        <v>3000000</v>
      </c>
      <c r="O81" s="1">
        <f>N81*(D81/'cpi data'!$A$113)</f>
        <v>0</v>
      </c>
      <c r="P81" s="10" t="e">
        <f t="shared" si="1"/>
        <v>#DIV/0!</v>
      </c>
      <c r="Q81" t="s">
        <v>432</v>
      </c>
      <c r="R81">
        <v>108</v>
      </c>
    </row>
    <row r="82" spans="1:18">
      <c r="A82" t="s">
        <v>433</v>
      </c>
      <c r="B82" s="6" t="s">
        <v>19</v>
      </c>
      <c r="C82" t="s">
        <v>20</v>
      </c>
      <c r="D82">
        <f>_xlfn.XLOOKUP(E82,'cpi data'!A:A,'cpi data'!B:B,"NA")</f>
        <v>82.4</v>
      </c>
      <c r="E82">
        <v>1980</v>
      </c>
      <c r="F82" t="s">
        <v>434</v>
      </c>
      <c r="G82">
        <v>4</v>
      </c>
      <c r="H82">
        <v>546</v>
      </c>
      <c r="I82" t="s">
        <v>435</v>
      </c>
      <c r="J82" t="s">
        <v>436</v>
      </c>
      <c r="K82" t="s">
        <v>437</v>
      </c>
      <c r="L82" t="s">
        <v>198</v>
      </c>
      <c r="M82" s="1">
        <v>5100000</v>
      </c>
      <c r="N82" s="1">
        <v>59167</v>
      </c>
      <c r="O82" s="1">
        <f>N82*(D82/'cpi data'!$A$113)</f>
        <v>2408.7750988142293</v>
      </c>
      <c r="P82" s="10">
        <f t="shared" si="1"/>
        <v>-85.196697483394459</v>
      </c>
      <c r="Q82" t="s">
        <v>438</v>
      </c>
      <c r="R82">
        <v>94</v>
      </c>
    </row>
    <row r="83" spans="1:18">
      <c r="A83" t="s">
        <v>439</v>
      </c>
      <c r="B83" s="6" t="s">
        <v>19</v>
      </c>
      <c r="C83" t="s">
        <v>20</v>
      </c>
      <c r="D83">
        <f>_xlfn.XLOOKUP(E83,'cpi data'!A:A,'cpi data'!B:B,"NA")</f>
        <v>82.4</v>
      </c>
      <c r="E83">
        <v>1980</v>
      </c>
      <c r="F83" t="s">
        <v>406</v>
      </c>
      <c r="G83">
        <v>4.8</v>
      </c>
      <c r="H83">
        <v>643</v>
      </c>
      <c r="I83" t="s">
        <v>440</v>
      </c>
      <c r="J83" t="s">
        <v>441</v>
      </c>
      <c r="K83" t="s">
        <v>442</v>
      </c>
      <c r="L83" t="s">
        <v>33</v>
      </c>
      <c r="N83" s="1">
        <v>2128395</v>
      </c>
      <c r="O83" s="1">
        <f>N83*(D83/'cpi data'!$A$113)</f>
        <v>86650.073122529648</v>
      </c>
      <c r="P83" s="10">
        <f t="shared" si="1"/>
        <v>1</v>
      </c>
      <c r="Q83" t="s">
        <v>443</v>
      </c>
      <c r="R83">
        <v>96</v>
      </c>
    </row>
    <row r="84" spans="1:18">
      <c r="A84" t="s">
        <v>444</v>
      </c>
      <c r="B84" s="6" t="s">
        <v>36</v>
      </c>
      <c r="C84" t="s">
        <v>44</v>
      </c>
      <c r="D84">
        <f>_xlfn.XLOOKUP(E84,'cpi data'!A:A,'cpi data'!B:B,"NA")</f>
        <v>82.4</v>
      </c>
      <c r="E84">
        <v>1980</v>
      </c>
      <c r="F84" t="s">
        <v>224</v>
      </c>
      <c r="G84">
        <v>5.2</v>
      </c>
      <c r="H84">
        <v>351</v>
      </c>
      <c r="I84" t="s">
        <v>445</v>
      </c>
      <c r="J84" t="s">
        <v>446</v>
      </c>
      <c r="K84" t="s">
        <v>447</v>
      </c>
      <c r="L84" t="s">
        <v>33</v>
      </c>
      <c r="N84" s="1">
        <v>2806659</v>
      </c>
      <c r="O84" s="1">
        <f>N84*(D84/'cpi data'!$A$113)</f>
        <v>114263.19249011858</v>
      </c>
      <c r="P84" s="10">
        <f t="shared" si="1"/>
        <v>1</v>
      </c>
      <c r="Q84" t="s">
        <v>448</v>
      </c>
      <c r="R84">
        <v>97</v>
      </c>
    </row>
    <row r="85" spans="1:18">
      <c r="A85" t="s">
        <v>449</v>
      </c>
      <c r="B85" s="6" t="s">
        <v>450</v>
      </c>
      <c r="C85" t="s">
        <v>393</v>
      </c>
      <c r="D85">
        <f>_xlfn.XLOOKUP(E85,'cpi data'!A:A,'cpi data'!B:B,"NA")</f>
        <v>82.4</v>
      </c>
      <c r="E85">
        <v>1980</v>
      </c>
      <c r="F85" t="s">
        <v>451</v>
      </c>
      <c r="G85">
        <v>7.9</v>
      </c>
      <c r="H85">
        <v>4800</v>
      </c>
      <c r="I85" t="s">
        <v>452</v>
      </c>
      <c r="J85" t="s">
        <v>453</v>
      </c>
      <c r="K85" t="s">
        <v>454</v>
      </c>
      <c r="L85" t="s">
        <v>455</v>
      </c>
      <c r="N85" s="1">
        <v>167451</v>
      </c>
      <c r="O85" s="1">
        <f>N85*(D85/'cpi data'!$A$113)</f>
        <v>6817.1750988142294</v>
      </c>
      <c r="P85" s="10">
        <f t="shared" si="1"/>
        <v>1</v>
      </c>
      <c r="Q85" t="s">
        <v>456</v>
      </c>
      <c r="R85">
        <v>83</v>
      </c>
    </row>
    <row r="86" spans="1:18">
      <c r="A86" t="s">
        <v>457</v>
      </c>
      <c r="B86" s="6" t="s">
        <v>36</v>
      </c>
      <c r="C86" t="s">
        <v>44</v>
      </c>
      <c r="D86">
        <f>_xlfn.XLOOKUP(E86,'cpi data'!A:A,'cpi data'!B:B,"NA")</f>
        <v>82.4</v>
      </c>
      <c r="E86">
        <v>1980</v>
      </c>
      <c r="F86" t="s">
        <v>112</v>
      </c>
      <c r="G86">
        <v>5.2</v>
      </c>
      <c r="H86">
        <v>2100</v>
      </c>
      <c r="I86" t="s">
        <v>458</v>
      </c>
      <c r="J86" t="s">
        <v>459</v>
      </c>
      <c r="K86" t="s">
        <v>460</v>
      </c>
      <c r="L86" t="s">
        <v>33</v>
      </c>
      <c r="N86" s="1">
        <v>14504277</v>
      </c>
      <c r="O86" s="1">
        <f>N86*(D86/'cpi data'!$A$113)</f>
        <v>590490.328458498</v>
      </c>
      <c r="P86" s="10">
        <f t="shared" si="1"/>
        <v>1</v>
      </c>
      <c r="Q86" t="s">
        <v>26</v>
      </c>
      <c r="R86">
        <v>94</v>
      </c>
    </row>
    <row r="87" spans="1:18">
      <c r="A87" t="s">
        <v>461</v>
      </c>
      <c r="B87" s="6" t="s">
        <v>19</v>
      </c>
      <c r="C87" t="s">
        <v>44</v>
      </c>
      <c r="D87">
        <f>_xlfn.XLOOKUP(E87,'cpi data'!A:A,'cpi data'!B:B,"NA")</f>
        <v>82.4</v>
      </c>
      <c r="E87">
        <v>1980</v>
      </c>
      <c r="F87" t="s">
        <v>201</v>
      </c>
      <c r="G87">
        <v>6.5</v>
      </c>
      <c r="H87">
        <v>269</v>
      </c>
      <c r="I87" t="s">
        <v>462</v>
      </c>
      <c r="J87" t="s">
        <v>463</v>
      </c>
      <c r="K87" t="s">
        <v>464</v>
      </c>
      <c r="L87" t="s">
        <v>33</v>
      </c>
      <c r="N87" s="1">
        <v>804713</v>
      </c>
      <c r="O87" s="1">
        <f>N87*(D87/'cpi data'!$A$113)</f>
        <v>32761.043083003955</v>
      </c>
      <c r="P87" s="10">
        <f t="shared" si="1"/>
        <v>1</v>
      </c>
      <c r="Q87" t="s">
        <v>465</v>
      </c>
      <c r="R87">
        <v>105</v>
      </c>
    </row>
    <row r="88" spans="1:18">
      <c r="A88" t="s">
        <v>466</v>
      </c>
      <c r="B88" s="6" t="s">
        <v>19</v>
      </c>
      <c r="C88" t="s">
        <v>44</v>
      </c>
      <c r="D88">
        <f>_xlfn.XLOOKUP(E88,'cpi data'!A:A,'cpi data'!B:B,"NA")</f>
        <v>82.4</v>
      </c>
      <c r="E88">
        <v>1980</v>
      </c>
      <c r="F88" t="s">
        <v>467</v>
      </c>
      <c r="G88">
        <v>5.8</v>
      </c>
      <c r="H88">
        <v>1900</v>
      </c>
      <c r="I88" t="s">
        <v>468</v>
      </c>
      <c r="J88" t="s">
        <v>469</v>
      </c>
      <c r="K88" t="s">
        <v>470</v>
      </c>
      <c r="L88" t="s">
        <v>455</v>
      </c>
      <c r="N88" s="1">
        <v>6950125</v>
      </c>
      <c r="O88" s="1">
        <f>N88*(D88/'cpi data'!$A$113)</f>
        <v>282949.75296442688</v>
      </c>
      <c r="P88" s="10">
        <f t="shared" si="1"/>
        <v>1</v>
      </c>
      <c r="Q88" t="s">
        <v>471</v>
      </c>
      <c r="R88">
        <v>102</v>
      </c>
    </row>
    <row r="89" spans="1:18">
      <c r="A89" t="s">
        <v>472</v>
      </c>
      <c r="B89" s="6" t="s">
        <v>19</v>
      </c>
      <c r="C89" t="s">
        <v>44</v>
      </c>
      <c r="D89">
        <f>_xlfn.XLOOKUP(E89,'cpi data'!A:A,'cpi data'!B:B,"NA")</f>
        <v>82.4</v>
      </c>
      <c r="E89">
        <v>1980</v>
      </c>
      <c r="F89" t="s">
        <v>473</v>
      </c>
      <c r="G89">
        <v>4.3</v>
      </c>
      <c r="H89">
        <v>740</v>
      </c>
      <c r="I89" t="s">
        <v>474</v>
      </c>
      <c r="J89" t="s">
        <v>474</v>
      </c>
      <c r="K89" t="s">
        <v>474</v>
      </c>
      <c r="L89" t="s">
        <v>33</v>
      </c>
      <c r="N89" s="1">
        <v>6621520</v>
      </c>
      <c r="O89" s="1">
        <f>N89*(D89/'cpi data'!$A$113)</f>
        <v>269571.76284584979</v>
      </c>
      <c r="P89" s="10">
        <f t="shared" si="1"/>
        <v>1</v>
      </c>
      <c r="Q89" t="s">
        <v>475</v>
      </c>
      <c r="R89">
        <v>89</v>
      </c>
    </row>
    <row r="90" spans="1:18">
      <c r="A90" t="s">
        <v>476</v>
      </c>
      <c r="B90" s="6" t="s">
        <v>19</v>
      </c>
      <c r="C90" t="s">
        <v>44</v>
      </c>
      <c r="D90">
        <f>_xlfn.XLOOKUP(E90,'cpi data'!A:A,'cpi data'!B:B,"NA")</f>
        <v>82.4</v>
      </c>
      <c r="E90">
        <v>1980</v>
      </c>
      <c r="F90" t="s">
        <v>317</v>
      </c>
      <c r="G90">
        <v>6.8</v>
      </c>
      <c r="H90">
        <v>599</v>
      </c>
      <c r="I90" t="s">
        <v>477</v>
      </c>
      <c r="J90" t="s">
        <v>478</v>
      </c>
      <c r="K90" t="s">
        <v>479</v>
      </c>
      <c r="L90" t="s">
        <v>33</v>
      </c>
      <c r="N90" s="1">
        <v>2261507</v>
      </c>
      <c r="O90" s="1">
        <f>N90*(D90/'cpi data'!$A$113)</f>
        <v>92069.257312252972</v>
      </c>
      <c r="P90" s="10">
        <f t="shared" si="1"/>
        <v>1</v>
      </c>
      <c r="Q90" t="s">
        <v>480</v>
      </c>
      <c r="R90">
        <v>96</v>
      </c>
    </row>
    <row r="91" spans="1:18">
      <c r="A91" t="s">
        <v>481</v>
      </c>
      <c r="B91" s="6" t="s">
        <v>36</v>
      </c>
      <c r="C91" t="s">
        <v>44</v>
      </c>
      <c r="D91">
        <f>_xlfn.XLOOKUP(E91,'cpi data'!A:A,'cpi data'!B:B,"NA")</f>
        <v>82.4</v>
      </c>
      <c r="E91">
        <v>1980</v>
      </c>
      <c r="F91" t="s">
        <v>155</v>
      </c>
      <c r="G91">
        <v>6.5</v>
      </c>
      <c r="H91">
        <v>211</v>
      </c>
      <c r="I91" t="s">
        <v>482</v>
      </c>
      <c r="J91" t="s">
        <v>483</v>
      </c>
      <c r="K91" t="s">
        <v>484</v>
      </c>
      <c r="L91" t="s">
        <v>33</v>
      </c>
      <c r="N91" s="1">
        <v>1175855</v>
      </c>
      <c r="O91" s="1">
        <f>N91*(D91/'cpi data'!$A$113)</f>
        <v>47870.776679841896</v>
      </c>
      <c r="P91" s="10">
        <f t="shared" si="1"/>
        <v>1</v>
      </c>
      <c r="Q91" t="s">
        <v>121</v>
      </c>
      <c r="R91">
        <v>105</v>
      </c>
    </row>
    <row r="92" spans="1:18">
      <c r="A92" t="s">
        <v>485</v>
      </c>
      <c r="B92" s="6" t="s">
        <v>19</v>
      </c>
      <c r="C92" t="s">
        <v>44</v>
      </c>
      <c r="D92">
        <f>_xlfn.XLOOKUP(E92,'cpi data'!A:A,'cpi data'!B:B,"NA")</f>
        <v>82.4</v>
      </c>
      <c r="E92">
        <v>1980</v>
      </c>
      <c r="F92" t="s">
        <v>165</v>
      </c>
      <c r="G92">
        <v>4.3</v>
      </c>
      <c r="H92">
        <v>593</v>
      </c>
      <c r="I92" t="s">
        <v>486</v>
      </c>
      <c r="J92" t="s">
        <v>486</v>
      </c>
      <c r="K92" t="s">
        <v>487</v>
      </c>
      <c r="L92" t="s">
        <v>33</v>
      </c>
      <c r="N92" s="1">
        <v>15198912</v>
      </c>
      <c r="O92" s="1">
        <f>N92*(D92/'cpi data'!$A$113)</f>
        <v>618769.93517786567</v>
      </c>
      <c r="P92" s="10">
        <f t="shared" si="1"/>
        <v>1</v>
      </c>
      <c r="Q92" t="s">
        <v>488</v>
      </c>
      <c r="R92">
        <v>97</v>
      </c>
    </row>
    <row r="93" spans="1:18">
      <c r="A93" t="s">
        <v>489</v>
      </c>
      <c r="C93" t="s">
        <v>37</v>
      </c>
      <c r="D93">
        <f>_xlfn.XLOOKUP(E93,'cpi data'!A:A,'cpi data'!B:B,"NA")</f>
        <v>82.4</v>
      </c>
      <c r="E93">
        <v>1980</v>
      </c>
      <c r="F93" t="s">
        <v>490</v>
      </c>
      <c r="G93">
        <v>6.7</v>
      </c>
      <c r="H93">
        <v>230</v>
      </c>
      <c r="I93" t="s">
        <v>491</v>
      </c>
      <c r="J93" t="s">
        <v>492</v>
      </c>
      <c r="K93" t="s">
        <v>493</v>
      </c>
      <c r="L93" t="s">
        <v>494</v>
      </c>
      <c r="O93" s="1">
        <f>N93*(D93/'cpi data'!$A$113)</f>
        <v>0</v>
      </c>
      <c r="P93" s="10" t="e">
        <f t="shared" si="1"/>
        <v>#DIV/0!</v>
      </c>
      <c r="Q93" t="s">
        <v>495</v>
      </c>
      <c r="R93">
        <v>89</v>
      </c>
    </row>
    <row r="94" spans="1:18">
      <c r="A94" t="s">
        <v>496</v>
      </c>
      <c r="B94" s="6" t="s">
        <v>36</v>
      </c>
      <c r="C94" t="s">
        <v>37</v>
      </c>
      <c r="D94">
        <f>_xlfn.XLOOKUP(E94,'cpi data'!A:A,'cpi data'!B:B,"NA")</f>
        <v>90.9</v>
      </c>
      <c r="E94">
        <v>1981</v>
      </c>
      <c r="F94" t="s">
        <v>497</v>
      </c>
      <c r="G94">
        <v>8.4</v>
      </c>
      <c r="H94">
        <v>905000</v>
      </c>
      <c r="I94" t="s">
        <v>498</v>
      </c>
      <c r="J94" t="s">
        <v>499</v>
      </c>
      <c r="K94" t="s">
        <v>500</v>
      </c>
      <c r="L94" t="s">
        <v>33</v>
      </c>
      <c r="M94" s="1">
        <v>18000000</v>
      </c>
      <c r="N94" s="1">
        <v>389925971</v>
      </c>
      <c r="O94" s="1">
        <f>N94*(D94/'cpi data'!$A$113)</f>
        <v>17511991.484140318</v>
      </c>
      <c r="P94" s="10">
        <f t="shared" si="1"/>
        <v>0.95383739135447332</v>
      </c>
      <c r="Q94" t="s">
        <v>47</v>
      </c>
      <c r="R94">
        <v>115</v>
      </c>
    </row>
    <row r="95" spans="1:18">
      <c r="A95" t="s">
        <v>501</v>
      </c>
      <c r="B95" s="6" t="s">
        <v>19</v>
      </c>
      <c r="C95" t="s">
        <v>107</v>
      </c>
      <c r="D95">
        <f>_xlfn.XLOOKUP(E95,'cpi data'!A:A,'cpi data'!B:B,"NA")</f>
        <v>90.9</v>
      </c>
      <c r="E95">
        <v>1981</v>
      </c>
      <c r="F95" t="s">
        <v>502</v>
      </c>
      <c r="G95">
        <v>7.4</v>
      </c>
      <c r="H95">
        <v>32000</v>
      </c>
      <c r="I95" t="s">
        <v>499</v>
      </c>
      <c r="J95" t="s">
        <v>499</v>
      </c>
      <c r="K95" t="s">
        <v>168</v>
      </c>
      <c r="L95" t="s">
        <v>33</v>
      </c>
      <c r="N95" s="1">
        <v>24058838</v>
      </c>
      <c r="O95" s="1">
        <f>N95*(D95/'cpi data'!$A$113)</f>
        <v>1080508.090019763</v>
      </c>
      <c r="P95" s="10">
        <f t="shared" si="1"/>
        <v>1</v>
      </c>
      <c r="Q95" t="s">
        <v>503</v>
      </c>
      <c r="R95">
        <v>113</v>
      </c>
    </row>
    <row r="96" spans="1:18">
      <c r="A96" t="s">
        <v>504</v>
      </c>
      <c r="B96" s="6" t="s">
        <v>19</v>
      </c>
      <c r="C96" t="s">
        <v>44</v>
      </c>
      <c r="D96">
        <f>_xlfn.XLOOKUP(E96,'cpi data'!A:A,'cpi data'!B:B,"NA")</f>
        <v>90.9</v>
      </c>
      <c r="E96">
        <v>1981</v>
      </c>
      <c r="F96" t="s">
        <v>505</v>
      </c>
      <c r="G96">
        <v>7.5</v>
      </c>
      <c r="H96">
        <v>97000</v>
      </c>
      <c r="I96" t="s">
        <v>61</v>
      </c>
      <c r="J96" t="s">
        <v>61</v>
      </c>
      <c r="K96" t="s">
        <v>506</v>
      </c>
      <c r="L96" t="s">
        <v>25</v>
      </c>
      <c r="M96" s="1">
        <v>10000000</v>
      </c>
      <c r="N96" s="1">
        <v>30669378</v>
      </c>
      <c r="O96" s="1">
        <f>N96*(D96/'cpi data'!$A$113)</f>
        <v>1377394.4961462452</v>
      </c>
      <c r="P96" s="10">
        <f t="shared" si="1"/>
        <v>0.67394187126977279</v>
      </c>
      <c r="Q96" t="s">
        <v>507</v>
      </c>
      <c r="R96">
        <v>97</v>
      </c>
    </row>
    <row r="97" spans="1:18">
      <c r="A97" t="s">
        <v>508</v>
      </c>
      <c r="B97" s="6" t="s">
        <v>19</v>
      </c>
      <c r="C97" t="s">
        <v>37</v>
      </c>
      <c r="D97">
        <f>_xlfn.XLOOKUP(E97,'cpi data'!A:A,'cpi data'!B:B,"NA")</f>
        <v>90.9</v>
      </c>
      <c r="E97">
        <v>1981</v>
      </c>
      <c r="F97" t="s">
        <v>509</v>
      </c>
      <c r="G97">
        <v>7.2</v>
      </c>
      <c r="H97">
        <v>131000</v>
      </c>
      <c r="I97" t="s">
        <v>129</v>
      </c>
      <c r="J97" t="s">
        <v>129</v>
      </c>
      <c r="K97" t="s">
        <v>510</v>
      </c>
      <c r="L97" t="s">
        <v>33</v>
      </c>
      <c r="M97" s="1">
        <v>6000000</v>
      </c>
      <c r="N97" s="1">
        <v>25244626</v>
      </c>
      <c r="O97" s="1">
        <f>N97*(D97/'cpi data'!$A$113)</f>
        <v>1133763.0945652176</v>
      </c>
      <c r="P97" s="10">
        <f t="shared" si="1"/>
        <v>0.76232565299244281</v>
      </c>
      <c r="Q97" t="s">
        <v>131</v>
      </c>
      <c r="R97">
        <v>99</v>
      </c>
    </row>
    <row r="98" spans="1:18">
      <c r="A98" t="s">
        <v>511</v>
      </c>
      <c r="B98" s="6" t="s">
        <v>512</v>
      </c>
      <c r="C98" t="s">
        <v>55</v>
      </c>
      <c r="D98">
        <f>_xlfn.XLOOKUP(E98,'cpi data'!A:A,'cpi data'!B:B,"NA")</f>
        <v>90.9</v>
      </c>
      <c r="E98">
        <v>1981</v>
      </c>
      <c r="F98" t="s">
        <v>513</v>
      </c>
      <c r="G98">
        <v>7.5</v>
      </c>
      <c r="H98">
        <v>192000</v>
      </c>
      <c r="I98" t="s">
        <v>514</v>
      </c>
      <c r="J98" t="s">
        <v>514</v>
      </c>
      <c r="K98" t="s">
        <v>515</v>
      </c>
      <c r="L98" t="s">
        <v>33</v>
      </c>
      <c r="M98" s="1">
        <v>350000</v>
      </c>
      <c r="N98" s="1">
        <v>2956630</v>
      </c>
      <c r="O98" s="1">
        <f>N98*(D98/'cpi data'!$A$113)</f>
        <v>132785.40859683795</v>
      </c>
      <c r="P98" s="10">
        <f t="shared" si="1"/>
        <v>0.88162198178331408</v>
      </c>
      <c r="Q98" t="s">
        <v>516</v>
      </c>
      <c r="R98">
        <v>85</v>
      </c>
    </row>
    <row r="99" spans="1:18">
      <c r="A99" t="s">
        <v>517</v>
      </c>
      <c r="B99" s="6" t="s">
        <v>19</v>
      </c>
      <c r="C99" t="s">
        <v>44</v>
      </c>
      <c r="D99">
        <f>_xlfn.XLOOKUP(E99,'cpi data'!A:A,'cpi data'!B:B,"NA")</f>
        <v>90.9</v>
      </c>
      <c r="E99">
        <v>1981</v>
      </c>
      <c r="F99" t="s">
        <v>518</v>
      </c>
      <c r="G99">
        <v>6.2</v>
      </c>
      <c r="H99">
        <v>40000</v>
      </c>
      <c r="I99" t="s">
        <v>519</v>
      </c>
      <c r="J99" t="s">
        <v>519</v>
      </c>
      <c r="K99" t="s">
        <v>520</v>
      </c>
      <c r="L99" t="s">
        <v>198</v>
      </c>
      <c r="M99" s="1">
        <v>2500000</v>
      </c>
      <c r="N99" s="1">
        <v>111289673</v>
      </c>
      <c r="O99" s="1">
        <f>N99*(D99/'cpi data'!$A$113)</f>
        <v>4998137.9820652176</v>
      </c>
      <c r="P99" s="10">
        <f t="shared" si="1"/>
        <v>0.97753610076651043</v>
      </c>
      <c r="Q99" t="s">
        <v>521</v>
      </c>
      <c r="R99">
        <v>94</v>
      </c>
    </row>
    <row r="100" spans="1:18">
      <c r="A100" t="s">
        <v>522</v>
      </c>
      <c r="B100" s="6" t="s">
        <v>19</v>
      </c>
      <c r="C100" t="s">
        <v>107</v>
      </c>
      <c r="D100">
        <f>_xlfn.XLOOKUP(E100,'cpi data'!A:A,'cpi data'!B:B,"NA")</f>
        <v>90.9</v>
      </c>
      <c r="E100">
        <v>1981</v>
      </c>
      <c r="F100" t="s">
        <v>523</v>
      </c>
      <c r="G100">
        <v>7.4</v>
      </c>
      <c r="H100">
        <v>47000</v>
      </c>
      <c r="I100" t="s">
        <v>108</v>
      </c>
      <c r="J100" t="s">
        <v>108</v>
      </c>
      <c r="K100" t="s">
        <v>163</v>
      </c>
      <c r="L100" t="s">
        <v>33</v>
      </c>
      <c r="M100" s="1">
        <v>18000000</v>
      </c>
      <c r="N100" s="1">
        <v>12000000</v>
      </c>
      <c r="O100" s="1">
        <f>N100*(D100/'cpi data'!$A$113)</f>
        <v>538932.80632411072</v>
      </c>
      <c r="P100" s="10">
        <f t="shared" si="1"/>
        <v>-0.5</v>
      </c>
      <c r="Q100" t="s">
        <v>110</v>
      </c>
      <c r="R100">
        <v>108</v>
      </c>
    </row>
    <row r="101" spans="1:18">
      <c r="A101" t="s">
        <v>524</v>
      </c>
      <c r="B101" s="6" t="s">
        <v>36</v>
      </c>
      <c r="C101" t="s">
        <v>37</v>
      </c>
      <c r="D101">
        <f>_xlfn.XLOOKUP(E101,'cpi data'!A:A,'cpi data'!B:B,"NA")</f>
        <v>90.9</v>
      </c>
      <c r="E101">
        <v>1981</v>
      </c>
      <c r="F101" t="s">
        <v>497</v>
      </c>
      <c r="G101">
        <v>6.9</v>
      </c>
      <c r="H101">
        <v>42000</v>
      </c>
      <c r="I101" t="s">
        <v>525</v>
      </c>
      <c r="J101" t="s">
        <v>526</v>
      </c>
      <c r="K101" t="s">
        <v>232</v>
      </c>
      <c r="L101" t="s">
        <v>25</v>
      </c>
      <c r="M101" s="1">
        <v>15000000</v>
      </c>
      <c r="N101" s="1">
        <v>41092328</v>
      </c>
      <c r="O101" s="1">
        <f>N101*(D101/'cpi data'!$A$113)</f>
        <v>1845500.3039525694</v>
      </c>
      <c r="P101" s="10">
        <f t="shared" si="1"/>
        <v>0.63496835711035893</v>
      </c>
      <c r="Q101" t="s">
        <v>527</v>
      </c>
      <c r="R101">
        <v>118</v>
      </c>
    </row>
    <row r="102" spans="1:18">
      <c r="A102" t="s">
        <v>528</v>
      </c>
      <c r="B102" s="6" t="s">
        <v>19</v>
      </c>
      <c r="C102" t="s">
        <v>28</v>
      </c>
      <c r="D102">
        <f>_xlfn.XLOOKUP(E102,'cpi data'!A:A,'cpi data'!B:B,"NA")</f>
        <v>90.9</v>
      </c>
      <c r="E102">
        <v>1981</v>
      </c>
      <c r="F102" t="s">
        <v>529</v>
      </c>
      <c r="G102">
        <v>7.4</v>
      </c>
      <c r="H102">
        <v>59000</v>
      </c>
      <c r="I102" t="s">
        <v>530</v>
      </c>
      <c r="J102" t="s">
        <v>531</v>
      </c>
      <c r="K102" t="s">
        <v>532</v>
      </c>
      <c r="L102" t="s">
        <v>25</v>
      </c>
      <c r="M102" s="1">
        <v>11000000</v>
      </c>
      <c r="N102" s="1">
        <v>34971136</v>
      </c>
      <c r="O102" s="1">
        <f>N102*(D102/'cpi data'!$A$113)</f>
        <v>1570591.0387351781</v>
      </c>
      <c r="P102" s="10">
        <f t="shared" si="1"/>
        <v>0.68545488485132422</v>
      </c>
      <c r="Q102" t="s">
        <v>533</v>
      </c>
      <c r="R102">
        <v>140</v>
      </c>
    </row>
    <row r="103" spans="1:18">
      <c r="A103" t="s">
        <v>534</v>
      </c>
      <c r="B103" s="6" t="s">
        <v>19</v>
      </c>
      <c r="C103" t="s">
        <v>37</v>
      </c>
      <c r="D103">
        <f>_xlfn.XLOOKUP(E103,'cpi data'!A:A,'cpi data'!B:B,"NA")</f>
        <v>90.9</v>
      </c>
      <c r="E103">
        <v>1981</v>
      </c>
      <c r="F103" t="s">
        <v>535</v>
      </c>
      <c r="G103">
        <v>7.6</v>
      </c>
      <c r="H103">
        <v>170000</v>
      </c>
      <c r="I103" t="s">
        <v>536</v>
      </c>
      <c r="J103" t="s">
        <v>537</v>
      </c>
      <c r="K103" t="s">
        <v>538</v>
      </c>
      <c r="L103" t="s">
        <v>251</v>
      </c>
      <c r="M103" s="1">
        <v>3000000</v>
      </c>
      <c r="N103" s="1">
        <v>23668369</v>
      </c>
      <c r="O103" s="1">
        <f>N103*(D103/'cpi data'!$A$113)</f>
        <v>1062971.7105237155</v>
      </c>
      <c r="P103" s="10">
        <f t="shared" si="1"/>
        <v>0.87324855379768673</v>
      </c>
      <c r="Q103" t="s">
        <v>539</v>
      </c>
      <c r="R103">
        <v>96</v>
      </c>
    </row>
    <row r="104" spans="1:18">
      <c r="A104" t="s">
        <v>540</v>
      </c>
      <c r="C104" t="s">
        <v>28</v>
      </c>
      <c r="D104">
        <f>_xlfn.XLOOKUP(E104,'cpi data'!A:A,'cpi data'!B:B,"NA")</f>
        <v>90.9</v>
      </c>
      <c r="E104">
        <v>1981</v>
      </c>
      <c r="F104" t="s">
        <v>541</v>
      </c>
      <c r="G104">
        <v>8.3000000000000007</v>
      </c>
      <c r="H104">
        <v>237000</v>
      </c>
      <c r="I104" t="s">
        <v>542</v>
      </c>
      <c r="J104" t="s">
        <v>542</v>
      </c>
      <c r="K104" t="s">
        <v>543</v>
      </c>
      <c r="L104" t="s">
        <v>140</v>
      </c>
      <c r="N104" s="1">
        <v>11487676</v>
      </c>
      <c r="O104" s="1">
        <f>N104*(D104/'cpi data'!$A$113)</f>
        <v>515923.78873517789</v>
      </c>
      <c r="P104" s="10">
        <f t="shared" si="1"/>
        <v>1</v>
      </c>
      <c r="Q104" t="s">
        <v>544</v>
      </c>
      <c r="R104">
        <v>149</v>
      </c>
    </row>
    <row r="105" spans="1:18">
      <c r="A105" t="s">
        <v>545</v>
      </c>
      <c r="B105" s="6" t="s">
        <v>19</v>
      </c>
      <c r="C105" t="s">
        <v>44</v>
      </c>
      <c r="D105">
        <f>_xlfn.XLOOKUP(E105,'cpi data'!A:A,'cpi data'!B:B,"NA")</f>
        <v>90.9</v>
      </c>
      <c r="E105">
        <v>1981</v>
      </c>
      <c r="F105" t="s">
        <v>546</v>
      </c>
      <c r="G105">
        <v>6.9</v>
      </c>
      <c r="H105">
        <v>68000</v>
      </c>
      <c r="I105" t="s">
        <v>547</v>
      </c>
      <c r="J105" t="s">
        <v>548</v>
      </c>
      <c r="K105" t="s">
        <v>549</v>
      </c>
      <c r="L105" t="s">
        <v>33</v>
      </c>
      <c r="M105" s="1">
        <v>10000000</v>
      </c>
      <c r="N105" s="1">
        <v>85297000</v>
      </c>
      <c r="O105" s="1">
        <f>N105*(D105/'cpi data'!$A$113)</f>
        <v>3830779.2984189726</v>
      </c>
      <c r="P105" s="10">
        <f t="shared" si="1"/>
        <v>0.88276258250583262</v>
      </c>
      <c r="Q105" t="s">
        <v>34</v>
      </c>
      <c r="R105">
        <v>106</v>
      </c>
    </row>
    <row r="106" spans="1:18">
      <c r="A106" t="s">
        <v>550</v>
      </c>
      <c r="B106" s="6" t="s">
        <v>19</v>
      </c>
      <c r="C106" t="s">
        <v>20</v>
      </c>
      <c r="D106">
        <f>_xlfn.XLOOKUP(E106,'cpi data'!A:A,'cpi data'!B:B,"NA")</f>
        <v>90.9</v>
      </c>
      <c r="E106">
        <v>1981</v>
      </c>
      <c r="F106" t="s">
        <v>551</v>
      </c>
      <c r="G106">
        <v>7.4</v>
      </c>
      <c r="H106">
        <v>27000</v>
      </c>
      <c r="I106" t="s">
        <v>552</v>
      </c>
      <c r="J106" t="s">
        <v>552</v>
      </c>
      <c r="K106" t="s">
        <v>553</v>
      </c>
      <c r="L106" t="s">
        <v>455</v>
      </c>
      <c r="N106" s="1">
        <v>1113538</v>
      </c>
      <c r="O106" s="1">
        <f>N106*(D106/'cpi data'!$A$113)</f>
        <v>50010.179940711467</v>
      </c>
      <c r="P106" s="10">
        <f t="shared" si="1"/>
        <v>1</v>
      </c>
      <c r="Q106" t="s">
        <v>554</v>
      </c>
      <c r="R106">
        <v>124</v>
      </c>
    </row>
    <row r="107" spans="1:18">
      <c r="A107" t="s">
        <v>555</v>
      </c>
      <c r="B107" s="6" t="s">
        <v>36</v>
      </c>
      <c r="C107" t="s">
        <v>37</v>
      </c>
      <c r="D107">
        <f>_xlfn.XLOOKUP(E107,'cpi data'!A:A,'cpi data'!B:B,"NA")</f>
        <v>90.9</v>
      </c>
      <c r="E107">
        <v>1981</v>
      </c>
      <c r="F107" t="s">
        <v>73</v>
      </c>
      <c r="G107">
        <v>6.2</v>
      </c>
      <c r="H107">
        <v>34000</v>
      </c>
      <c r="I107" t="s">
        <v>202</v>
      </c>
      <c r="J107" t="s">
        <v>556</v>
      </c>
      <c r="K107" t="s">
        <v>203</v>
      </c>
      <c r="L107" t="s">
        <v>33</v>
      </c>
      <c r="M107" s="1">
        <v>18000000</v>
      </c>
      <c r="N107" s="1">
        <v>72179579</v>
      </c>
      <c r="O107" s="1">
        <f>N107*(D107/'cpi data'!$A$113)</f>
        <v>3241661.9224802377</v>
      </c>
      <c r="P107" s="10">
        <f t="shared" si="1"/>
        <v>0.75062198686417936</v>
      </c>
      <c r="Q107" t="s">
        <v>557</v>
      </c>
      <c r="R107">
        <v>95</v>
      </c>
    </row>
    <row r="108" spans="1:18">
      <c r="A108" t="s">
        <v>558</v>
      </c>
      <c r="B108" s="6" t="s">
        <v>19</v>
      </c>
      <c r="C108" t="s">
        <v>37</v>
      </c>
      <c r="D108">
        <f>_xlfn.XLOOKUP(E108,'cpi data'!A:A,'cpi data'!B:B,"NA")</f>
        <v>90.9</v>
      </c>
      <c r="E108">
        <v>1981</v>
      </c>
      <c r="F108" t="s">
        <v>559</v>
      </c>
      <c r="G108">
        <v>7.4</v>
      </c>
      <c r="H108">
        <v>27000</v>
      </c>
      <c r="I108" t="s">
        <v>560</v>
      </c>
      <c r="J108" t="s">
        <v>561</v>
      </c>
      <c r="K108" t="s">
        <v>562</v>
      </c>
      <c r="L108" t="s">
        <v>33</v>
      </c>
      <c r="M108" s="1">
        <v>5500000</v>
      </c>
      <c r="N108" s="1">
        <v>11492915</v>
      </c>
      <c r="O108" s="1">
        <f>N108*(D108/'cpi data'!$A$113)</f>
        <v>516159.07781620556</v>
      </c>
      <c r="P108" s="10">
        <f t="shared" si="1"/>
        <v>0.52144429850912499</v>
      </c>
      <c r="Q108" t="s">
        <v>563</v>
      </c>
      <c r="R108">
        <v>123</v>
      </c>
    </row>
    <row r="109" spans="1:18">
      <c r="A109" t="s">
        <v>564</v>
      </c>
      <c r="B109" s="6" t="s">
        <v>19</v>
      </c>
      <c r="C109" t="s">
        <v>20</v>
      </c>
      <c r="D109">
        <f>_xlfn.XLOOKUP(E109,'cpi data'!A:A,'cpi data'!B:B,"NA")</f>
        <v>90.9</v>
      </c>
      <c r="E109">
        <v>1981</v>
      </c>
      <c r="F109" t="s">
        <v>565</v>
      </c>
      <c r="G109">
        <v>4.9000000000000004</v>
      </c>
      <c r="H109">
        <v>7600</v>
      </c>
      <c r="I109" t="s">
        <v>566</v>
      </c>
      <c r="J109" t="s">
        <v>567</v>
      </c>
      <c r="K109" t="s">
        <v>32</v>
      </c>
      <c r="L109" t="s">
        <v>33</v>
      </c>
      <c r="N109" s="1">
        <v>32492674</v>
      </c>
      <c r="O109" s="1">
        <f>N109*(D109/'cpi data'!$A$113)</f>
        <v>1459280.6653162057</v>
      </c>
      <c r="P109" s="10">
        <f t="shared" si="1"/>
        <v>1</v>
      </c>
      <c r="Q109" t="s">
        <v>222</v>
      </c>
      <c r="R109">
        <v>116</v>
      </c>
    </row>
    <row r="110" spans="1:18">
      <c r="A110" t="s">
        <v>568</v>
      </c>
      <c r="B110" s="6" t="s">
        <v>36</v>
      </c>
      <c r="C110" t="s">
        <v>28</v>
      </c>
      <c r="D110">
        <f>_xlfn.XLOOKUP(E110,'cpi data'!A:A,'cpi data'!B:B,"NA")</f>
        <v>90.9</v>
      </c>
      <c r="E110">
        <v>1981</v>
      </c>
      <c r="F110" t="s">
        <v>569</v>
      </c>
      <c r="G110">
        <v>7</v>
      </c>
      <c r="H110">
        <v>60000</v>
      </c>
      <c r="I110" t="s">
        <v>570</v>
      </c>
      <c r="J110" t="s">
        <v>571</v>
      </c>
      <c r="K110" t="s">
        <v>572</v>
      </c>
      <c r="L110" t="s">
        <v>25</v>
      </c>
      <c r="M110" s="1">
        <v>5000000</v>
      </c>
      <c r="N110" s="1">
        <v>42368025</v>
      </c>
      <c r="O110" s="1">
        <f>N110*(D110/'cpi data'!$A$113)</f>
        <v>1902793.2176383401</v>
      </c>
      <c r="P110" s="10">
        <f t="shared" si="1"/>
        <v>0.88198647446983902</v>
      </c>
      <c r="Q110" t="s">
        <v>573</v>
      </c>
      <c r="R110">
        <v>110</v>
      </c>
    </row>
    <row r="111" spans="1:18">
      <c r="A111" t="s">
        <v>574</v>
      </c>
      <c r="B111" s="6" t="s">
        <v>36</v>
      </c>
      <c r="C111" t="s">
        <v>44</v>
      </c>
      <c r="D111">
        <f>_xlfn.XLOOKUP(E111,'cpi data'!A:A,'cpi data'!B:B,"NA")</f>
        <v>90.9</v>
      </c>
      <c r="E111">
        <v>1981</v>
      </c>
      <c r="F111" t="s">
        <v>575</v>
      </c>
      <c r="G111">
        <v>6.8</v>
      </c>
      <c r="H111">
        <v>4200</v>
      </c>
      <c r="I111" t="s">
        <v>576</v>
      </c>
      <c r="J111" t="s">
        <v>576</v>
      </c>
      <c r="K111" t="s">
        <v>576</v>
      </c>
      <c r="L111" t="s">
        <v>33</v>
      </c>
      <c r="N111" s="1">
        <v>50427646</v>
      </c>
      <c r="O111" s="1">
        <f>N111*(D111/'cpi data'!$A$113)</f>
        <v>2264759.3979249015</v>
      </c>
      <c r="P111" s="10">
        <f t="shared" si="1"/>
        <v>1</v>
      </c>
      <c r="Q111" t="s">
        <v>64</v>
      </c>
      <c r="R111">
        <v>107</v>
      </c>
    </row>
    <row r="112" spans="1:18">
      <c r="A112" t="s">
        <v>577</v>
      </c>
      <c r="B112" s="6" t="s">
        <v>19</v>
      </c>
      <c r="C112" t="s">
        <v>55</v>
      </c>
      <c r="D112">
        <f>_xlfn.XLOOKUP(E112,'cpi data'!A:A,'cpi data'!B:B,"NA")</f>
        <v>90.9</v>
      </c>
      <c r="E112">
        <v>1981</v>
      </c>
      <c r="F112" t="s">
        <v>578</v>
      </c>
      <c r="G112">
        <v>6.1</v>
      </c>
      <c r="H112">
        <v>61000</v>
      </c>
      <c r="I112" t="s">
        <v>579</v>
      </c>
      <c r="J112" t="s">
        <v>580</v>
      </c>
      <c r="K112" t="s">
        <v>59</v>
      </c>
      <c r="L112" t="s">
        <v>33</v>
      </c>
      <c r="M112" s="1">
        <v>1250000</v>
      </c>
      <c r="N112" s="1">
        <v>21722776</v>
      </c>
      <c r="O112" s="1">
        <f>N112*(D112/'cpi data'!$A$113)</f>
        <v>975593.05256917002</v>
      </c>
      <c r="P112" s="10">
        <f t="shared" si="1"/>
        <v>0.94245670995272424</v>
      </c>
      <c r="Q112" t="s">
        <v>581</v>
      </c>
      <c r="R112">
        <v>87</v>
      </c>
    </row>
    <row r="113" spans="1:18">
      <c r="A113" t="s">
        <v>582</v>
      </c>
      <c r="B113" s="6" t="s">
        <v>19</v>
      </c>
      <c r="C113" t="s">
        <v>55</v>
      </c>
      <c r="D113">
        <f>_xlfn.XLOOKUP(E113,'cpi data'!A:A,'cpi data'!B:B,"NA")</f>
        <v>90.9</v>
      </c>
      <c r="E113">
        <v>1981</v>
      </c>
      <c r="F113" t="s">
        <v>583</v>
      </c>
      <c r="G113">
        <v>6.8</v>
      </c>
      <c r="H113">
        <v>51000</v>
      </c>
      <c r="I113" t="s">
        <v>584</v>
      </c>
      <c r="J113" t="s">
        <v>584</v>
      </c>
      <c r="K113" t="s">
        <v>585</v>
      </c>
      <c r="L113" t="s">
        <v>198</v>
      </c>
      <c r="N113" s="1">
        <v>14225876</v>
      </c>
      <c r="O113" s="1">
        <f>N113*(D113/'cpi data'!$A$113)</f>
        <v>638899.27292490122</v>
      </c>
      <c r="P113" s="10">
        <f t="shared" si="1"/>
        <v>1</v>
      </c>
      <c r="Q113" t="s">
        <v>586</v>
      </c>
      <c r="R113">
        <v>103</v>
      </c>
    </row>
    <row r="114" spans="1:18">
      <c r="A114" t="s">
        <v>587</v>
      </c>
      <c r="B114" s="6" t="s">
        <v>36</v>
      </c>
      <c r="C114" t="s">
        <v>37</v>
      </c>
      <c r="D114">
        <f>_xlfn.XLOOKUP(E114,'cpi data'!A:A,'cpi data'!B:B,"NA")</f>
        <v>90.9</v>
      </c>
      <c r="E114">
        <v>1981</v>
      </c>
      <c r="F114" t="s">
        <v>546</v>
      </c>
      <c r="G114">
        <v>6.7</v>
      </c>
      <c r="H114">
        <v>94000</v>
      </c>
      <c r="I114" t="s">
        <v>588</v>
      </c>
      <c r="J114" t="s">
        <v>589</v>
      </c>
      <c r="K114" t="s">
        <v>590</v>
      </c>
      <c r="L114" t="s">
        <v>25</v>
      </c>
      <c r="M114" s="1">
        <v>28000000</v>
      </c>
      <c r="N114" s="1">
        <v>54813222</v>
      </c>
      <c r="O114" s="1">
        <f>N114*(D114/'cpi data'!$A$113)</f>
        <v>2461720.2963438737</v>
      </c>
      <c r="P114" s="10">
        <f t="shared" si="1"/>
        <v>0.48917434556209816</v>
      </c>
      <c r="Q114" t="s">
        <v>591</v>
      </c>
      <c r="R114">
        <v>127</v>
      </c>
    </row>
    <row r="115" spans="1:18">
      <c r="A115" t="s">
        <v>592</v>
      </c>
      <c r="B115" s="6" t="s">
        <v>19</v>
      </c>
      <c r="C115" t="s">
        <v>55</v>
      </c>
      <c r="D115">
        <f>_xlfn.XLOOKUP(E115,'cpi data'!A:A,'cpi data'!B:B,"NA")</f>
        <v>90.9</v>
      </c>
      <c r="E115">
        <v>1981</v>
      </c>
      <c r="F115" t="s">
        <v>593</v>
      </c>
      <c r="G115">
        <v>6.5</v>
      </c>
      <c r="H115">
        <v>77000</v>
      </c>
      <c r="I115" t="s">
        <v>594</v>
      </c>
      <c r="J115" t="s">
        <v>129</v>
      </c>
      <c r="K115" t="s">
        <v>595</v>
      </c>
      <c r="L115" t="s">
        <v>33</v>
      </c>
      <c r="M115" s="1">
        <v>2500000</v>
      </c>
      <c r="N115" s="1">
        <v>25533818</v>
      </c>
      <c r="O115" s="1">
        <f>N115*(D115/'cpi data'!$A$113)</f>
        <v>1146751.0159090911</v>
      </c>
      <c r="P115" s="10">
        <f t="shared" si="1"/>
        <v>0.90209063133449141</v>
      </c>
      <c r="Q115" t="s">
        <v>596</v>
      </c>
      <c r="R115">
        <v>92</v>
      </c>
    </row>
    <row r="116" spans="1:18">
      <c r="A116" t="s">
        <v>597</v>
      </c>
      <c r="B116" s="6" t="s">
        <v>36</v>
      </c>
      <c r="C116" t="s">
        <v>20</v>
      </c>
      <c r="D116">
        <f>_xlfn.XLOOKUP(E116,'cpi data'!A:A,'cpi data'!B:B,"NA")</f>
        <v>90.9</v>
      </c>
      <c r="E116">
        <v>1981</v>
      </c>
      <c r="F116" t="s">
        <v>598</v>
      </c>
      <c r="G116">
        <v>6.8</v>
      </c>
      <c r="H116">
        <v>17000</v>
      </c>
      <c r="I116" t="s">
        <v>599</v>
      </c>
      <c r="J116" t="s">
        <v>600</v>
      </c>
      <c r="K116" t="s">
        <v>601</v>
      </c>
      <c r="L116" t="s">
        <v>33</v>
      </c>
      <c r="M116" s="1">
        <v>14000000</v>
      </c>
      <c r="N116" s="1">
        <v>35856053</v>
      </c>
      <c r="O116" s="1">
        <f>N116*(D116/'cpi data'!$A$113)</f>
        <v>1610333.6055830042</v>
      </c>
      <c r="P116" s="10">
        <f t="shared" si="1"/>
        <v>0.60954988548237587</v>
      </c>
      <c r="Q116" t="s">
        <v>358</v>
      </c>
      <c r="R116">
        <v>126</v>
      </c>
    </row>
    <row r="117" spans="1:18">
      <c r="A117" t="s">
        <v>602</v>
      </c>
      <c r="B117" s="6" t="s">
        <v>36</v>
      </c>
      <c r="C117" t="s">
        <v>66</v>
      </c>
      <c r="D117">
        <f>_xlfn.XLOOKUP(E117,'cpi data'!A:A,'cpi data'!B:B,"NA")</f>
        <v>90.9</v>
      </c>
      <c r="E117">
        <v>1981</v>
      </c>
      <c r="F117" t="s">
        <v>598</v>
      </c>
      <c r="G117">
        <v>7.3</v>
      </c>
      <c r="H117">
        <v>21000</v>
      </c>
      <c r="I117" t="s">
        <v>603</v>
      </c>
      <c r="J117" t="s">
        <v>603</v>
      </c>
      <c r="K117" t="s">
        <v>603</v>
      </c>
      <c r="L117" t="s">
        <v>33</v>
      </c>
      <c r="M117" s="1">
        <v>32000000</v>
      </c>
      <c r="N117" s="1">
        <v>40382659</v>
      </c>
      <c r="O117" s="1">
        <f>N117*(D117/'cpi data'!$A$113)</f>
        <v>1813628.3118083007</v>
      </c>
      <c r="P117" s="10">
        <f t="shared" si="1"/>
        <v>0.20758065980746834</v>
      </c>
      <c r="Q117" t="s">
        <v>604</v>
      </c>
      <c r="R117">
        <v>195</v>
      </c>
    </row>
    <row r="118" spans="1:18">
      <c r="A118" t="s">
        <v>605</v>
      </c>
      <c r="B118" s="6" t="s">
        <v>36</v>
      </c>
      <c r="C118" t="s">
        <v>20</v>
      </c>
      <c r="D118">
        <f>_xlfn.XLOOKUP(E118,'cpi data'!A:A,'cpi data'!B:B,"NA")</f>
        <v>90.9</v>
      </c>
      <c r="E118">
        <v>1981</v>
      </c>
      <c r="F118" t="s">
        <v>606</v>
      </c>
      <c r="G118">
        <v>7.6</v>
      </c>
      <c r="H118">
        <v>29000</v>
      </c>
      <c r="I118" t="s">
        <v>607</v>
      </c>
      <c r="J118" t="s">
        <v>608</v>
      </c>
      <c r="K118" t="s">
        <v>609</v>
      </c>
      <c r="L118" t="s">
        <v>33</v>
      </c>
      <c r="N118" s="1">
        <v>119285432</v>
      </c>
      <c r="O118" s="1">
        <f>N118*(D118/'cpi data'!$A$113)</f>
        <v>5357236.0517786564</v>
      </c>
      <c r="P118" s="10">
        <f t="shared" si="1"/>
        <v>1</v>
      </c>
      <c r="Q118" t="s">
        <v>126</v>
      </c>
      <c r="R118">
        <v>109</v>
      </c>
    </row>
    <row r="119" spans="1:18">
      <c r="A119" t="s">
        <v>610</v>
      </c>
      <c r="B119" s="6" t="s">
        <v>340</v>
      </c>
      <c r="C119" t="s">
        <v>393</v>
      </c>
      <c r="D119">
        <f>_xlfn.XLOOKUP(E119,'cpi data'!A:A,'cpi data'!B:B,"NA")</f>
        <v>90.9</v>
      </c>
      <c r="E119">
        <v>1981</v>
      </c>
      <c r="F119" t="s">
        <v>509</v>
      </c>
      <c r="G119">
        <v>7.3</v>
      </c>
      <c r="H119">
        <v>87000</v>
      </c>
      <c r="I119" t="s">
        <v>611</v>
      </c>
      <c r="J119" t="s">
        <v>612</v>
      </c>
      <c r="K119" t="s">
        <v>613</v>
      </c>
      <c r="L119" t="s">
        <v>33</v>
      </c>
      <c r="M119" s="1">
        <v>12000000</v>
      </c>
      <c r="N119" s="1">
        <v>63456988</v>
      </c>
      <c r="O119" s="1">
        <f>N119*(D119/'cpi data'!$A$113)</f>
        <v>2849921.0519762849</v>
      </c>
      <c r="P119" s="10">
        <f t="shared" si="1"/>
        <v>0.81089553131642489</v>
      </c>
      <c r="Q119" t="s">
        <v>614</v>
      </c>
      <c r="R119">
        <v>83</v>
      </c>
    </row>
    <row r="120" spans="1:18">
      <c r="A120" t="s">
        <v>615</v>
      </c>
      <c r="B120" s="6" t="s">
        <v>36</v>
      </c>
      <c r="C120" t="s">
        <v>66</v>
      </c>
      <c r="D120">
        <f>_xlfn.XLOOKUP(E120,'cpi data'!A:A,'cpi data'!B:B,"NA")</f>
        <v>90.9</v>
      </c>
      <c r="E120">
        <v>1981</v>
      </c>
      <c r="F120" t="s">
        <v>616</v>
      </c>
      <c r="G120">
        <v>7.2</v>
      </c>
      <c r="H120">
        <v>56000</v>
      </c>
      <c r="I120" t="s">
        <v>617</v>
      </c>
      <c r="J120" t="s">
        <v>618</v>
      </c>
      <c r="K120" t="s">
        <v>619</v>
      </c>
      <c r="L120" t="s">
        <v>25</v>
      </c>
      <c r="M120" s="1">
        <v>5500000</v>
      </c>
      <c r="N120" s="1">
        <v>59303359</v>
      </c>
      <c r="O120" s="1">
        <f>N120*(D120/'cpi data'!$A$113)</f>
        <v>2663377.140859684</v>
      </c>
      <c r="P120" s="10">
        <f t="shared" si="1"/>
        <v>0.90725651813415831</v>
      </c>
      <c r="Q120" t="s">
        <v>620</v>
      </c>
      <c r="R120">
        <v>125</v>
      </c>
    </row>
    <row r="121" spans="1:18">
      <c r="A121" t="s">
        <v>621</v>
      </c>
      <c r="B121" s="6" t="s">
        <v>36</v>
      </c>
      <c r="C121" t="s">
        <v>20</v>
      </c>
      <c r="D121">
        <f>_xlfn.XLOOKUP(E121,'cpi data'!A:A,'cpi data'!B:B,"NA")</f>
        <v>90.9</v>
      </c>
      <c r="E121">
        <v>1981</v>
      </c>
      <c r="F121" t="s">
        <v>622</v>
      </c>
      <c r="G121">
        <v>6.9</v>
      </c>
      <c r="H121">
        <v>12000</v>
      </c>
      <c r="I121" t="s">
        <v>623</v>
      </c>
      <c r="J121" t="s">
        <v>624</v>
      </c>
      <c r="K121" t="s">
        <v>320</v>
      </c>
      <c r="L121" t="s">
        <v>33</v>
      </c>
      <c r="M121" s="1">
        <v>12000000</v>
      </c>
      <c r="N121" s="1">
        <v>40716963</v>
      </c>
      <c r="O121" s="1">
        <f>N121*(D121/'cpi data'!$A$113)</f>
        <v>1828642.2612154151</v>
      </c>
      <c r="P121" s="10">
        <f t="shared" si="1"/>
        <v>0.70528253789458706</v>
      </c>
      <c r="Q121" t="s">
        <v>34</v>
      </c>
      <c r="R121">
        <v>116</v>
      </c>
    </row>
    <row r="122" spans="1:18">
      <c r="A122" t="s">
        <v>625</v>
      </c>
      <c r="B122" s="6" t="s">
        <v>626</v>
      </c>
      <c r="C122" t="s">
        <v>28</v>
      </c>
      <c r="D122">
        <f>_xlfn.XLOOKUP(E122,'cpi data'!A:A,'cpi data'!B:B,"NA")</f>
        <v>90.9</v>
      </c>
      <c r="E122">
        <v>1981</v>
      </c>
      <c r="F122" t="s">
        <v>523</v>
      </c>
      <c r="G122">
        <v>3.4</v>
      </c>
      <c r="H122">
        <v>5300</v>
      </c>
      <c r="I122" t="s">
        <v>627</v>
      </c>
      <c r="J122" t="s">
        <v>628</v>
      </c>
      <c r="K122" t="s">
        <v>629</v>
      </c>
      <c r="L122" t="s">
        <v>33</v>
      </c>
      <c r="M122" s="1">
        <v>6500000</v>
      </c>
      <c r="N122" s="1">
        <v>36565280</v>
      </c>
      <c r="O122" s="1">
        <f>N122*(D122/'cpi data'!$A$113)</f>
        <v>1642185.7470355732</v>
      </c>
      <c r="P122" s="10">
        <f t="shared" si="1"/>
        <v>0.82223573838351571</v>
      </c>
      <c r="Q122" t="s">
        <v>121</v>
      </c>
      <c r="R122">
        <v>115</v>
      </c>
    </row>
    <row r="123" spans="1:18">
      <c r="A123" t="s">
        <v>630</v>
      </c>
      <c r="B123" s="6" t="s">
        <v>36</v>
      </c>
      <c r="C123" t="s">
        <v>20</v>
      </c>
      <c r="D123">
        <f>_xlfn.XLOOKUP(E123,'cpi data'!A:A,'cpi data'!B:B,"NA")</f>
        <v>90.9</v>
      </c>
      <c r="E123">
        <v>1981</v>
      </c>
      <c r="F123" t="s">
        <v>631</v>
      </c>
      <c r="G123">
        <v>6.7</v>
      </c>
      <c r="H123">
        <v>29000</v>
      </c>
      <c r="I123" t="s">
        <v>435</v>
      </c>
      <c r="J123" t="s">
        <v>632</v>
      </c>
      <c r="K123" t="s">
        <v>109</v>
      </c>
      <c r="L123" t="s">
        <v>25</v>
      </c>
      <c r="M123" s="1">
        <v>10000000</v>
      </c>
      <c r="N123" s="1">
        <v>10853418</v>
      </c>
      <c r="O123" s="1">
        <f>N123*(D123/'cpi data'!$A$113)</f>
        <v>487438.58507905144</v>
      </c>
      <c r="P123" s="10">
        <f t="shared" si="1"/>
        <v>7.8631266205724318E-2</v>
      </c>
      <c r="Q123" t="s">
        <v>141</v>
      </c>
      <c r="R123">
        <v>116</v>
      </c>
    </row>
    <row r="124" spans="1:18">
      <c r="A124" t="s">
        <v>633</v>
      </c>
      <c r="B124" s="6" t="s">
        <v>36</v>
      </c>
      <c r="C124" t="s">
        <v>44</v>
      </c>
      <c r="D124">
        <f>_xlfn.XLOOKUP(E124,'cpi data'!A:A,'cpi data'!B:B,"NA")</f>
        <v>90.9</v>
      </c>
      <c r="E124">
        <v>1981</v>
      </c>
      <c r="F124" t="s">
        <v>565</v>
      </c>
      <c r="G124">
        <v>6.9</v>
      </c>
      <c r="H124">
        <v>27000</v>
      </c>
      <c r="I124" t="s">
        <v>634</v>
      </c>
      <c r="J124" t="s">
        <v>634</v>
      </c>
      <c r="K124" t="s">
        <v>391</v>
      </c>
      <c r="L124" t="s">
        <v>33</v>
      </c>
      <c r="M124" s="1">
        <v>7000000</v>
      </c>
      <c r="N124" s="1">
        <v>95461682</v>
      </c>
      <c r="O124" s="1">
        <f>N124*(D124/'cpi data'!$A$113)</f>
        <v>4287286.0147233205</v>
      </c>
      <c r="P124" s="10">
        <f t="shared" si="1"/>
        <v>0.92667214893615635</v>
      </c>
      <c r="Q124" t="s">
        <v>53</v>
      </c>
      <c r="R124">
        <v>97</v>
      </c>
    </row>
    <row r="125" spans="1:18">
      <c r="A125" t="s">
        <v>635</v>
      </c>
      <c r="B125" s="6" t="s">
        <v>36</v>
      </c>
      <c r="C125" t="s">
        <v>66</v>
      </c>
      <c r="D125">
        <f>_xlfn.XLOOKUP(E125,'cpi data'!A:A,'cpi data'!B:B,"NA")</f>
        <v>90.9</v>
      </c>
      <c r="E125">
        <v>1981</v>
      </c>
      <c r="F125" t="s">
        <v>636</v>
      </c>
      <c r="G125">
        <v>7.8</v>
      </c>
      <c r="H125">
        <v>19000</v>
      </c>
      <c r="I125" t="s">
        <v>637</v>
      </c>
      <c r="J125" t="s">
        <v>638</v>
      </c>
      <c r="K125" t="s">
        <v>639</v>
      </c>
      <c r="L125" t="s">
        <v>33</v>
      </c>
      <c r="N125" s="1">
        <v>5073</v>
      </c>
      <c r="O125" s="1">
        <f>N125*(D125/'cpi data'!$A$113)</f>
        <v>227.83384387351782</v>
      </c>
      <c r="P125" s="10">
        <f t="shared" si="1"/>
        <v>1</v>
      </c>
      <c r="Q125" t="s">
        <v>640</v>
      </c>
      <c r="R125">
        <v>110</v>
      </c>
    </row>
    <row r="126" spans="1:18">
      <c r="A126" t="s">
        <v>641</v>
      </c>
      <c r="B126" s="6" t="s">
        <v>36</v>
      </c>
      <c r="C126" t="s">
        <v>44</v>
      </c>
      <c r="D126">
        <f>_xlfn.XLOOKUP(E126,'cpi data'!A:A,'cpi data'!B:B,"NA")</f>
        <v>90.9</v>
      </c>
      <c r="E126">
        <v>1981</v>
      </c>
      <c r="F126" t="s">
        <v>642</v>
      </c>
      <c r="G126">
        <v>5.8</v>
      </c>
      <c r="H126">
        <v>7300</v>
      </c>
      <c r="I126" t="s">
        <v>643</v>
      </c>
      <c r="J126" t="s">
        <v>644</v>
      </c>
      <c r="K126" t="s">
        <v>645</v>
      </c>
      <c r="L126" t="s">
        <v>33</v>
      </c>
      <c r="N126" s="1">
        <v>15965924</v>
      </c>
      <c r="O126" s="1">
        <f>N126*(D126/'cpi data'!$A$113)</f>
        <v>717046.68557312258</v>
      </c>
      <c r="P126" s="10">
        <f t="shared" si="1"/>
        <v>1</v>
      </c>
      <c r="Q126" t="s">
        <v>646</v>
      </c>
      <c r="R126">
        <v>91</v>
      </c>
    </row>
    <row r="127" spans="1:18">
      <c r="A127" t="s">
        <v>647</v>
      </c>
      <c r="B127" s="6" t="s">
        <v>19</v>
      </c>
      <c r="C127" t="s">
        <v>55</v>
      </c>
      <c r="D127">
        <f>_xlfn.XLOOKUP(E127,'cpi data'!A:A,'cpi data'!B:B,"NA")</f>
        <v>90.9</v>
      </c>
      <c r="E127">
        <v>1981</v>
      </c>
      <c r="F127" t="s">
        <v>241</v>
      </c>
      <c r="G127">
        <v>6.6</v>
      </c>
      <c r="H127">
        <v>11000</v>
      </c>
      <c r="I127" t="s">
        <v>436</v>
      </c>
      <c r="J127" t="s">
        <v>648</v>
      </c>
      <c r="K127" t="s">
        <v>649</v>
      </c>
      <c r="L127" t="s">
        <v>33</v>
      </c>
      <c r="M127" s="1">
        <v>3000000</v>
      </c>
      <c r="O127" s="1">
        <f>N127*(D127/'cpi data'!$A$113)</f>
        <v>0</v>
      </c>
      <c r="P127" s="10" t="e">
        <f t="shared" si="1"/>
        <v>#DIV/0!</v>
      </c>
      <c r="Q127" t="s">
        <v>650</v>
      </c>
      <c r="R127">
        <v>94</v>
      </c>
    </row>
    <row r="128" spans="1:18">
      <c r="A128" t="s">
        <v>651</v>
      </c>
      <c r="B128" s="6" t="s">
        <v>19</v>
      </c>
      <c r="C128" t="s">
        <v>44</v>
      </c>
      <c r="D128">
        <f>_xlfn.XLOOKUP(E128,'cpi data'!A:A,'cpi data'!B:B,"NA")</f>
        <v>90.9</v>
      </c>
      <c r="E128">
        <v>1981</v>
      </c>
      <c r="F128" t="s">
        <v>497</v>
      </c>
      <c r="G128">
        <v>6.9</v>
      </c>
      <c r="H128">
        <v>47000</v>
      </c>
      <c r="I128" t="s">
        <v>282</v>
      </c>
      <c r="J128" t="s">
        <v>282</v>
      </c>
      <c r="K128" t="s">
        <v>282</v>
      </c>
      <c r="L128" t="s">
        <v>33</v>
      </c>
      <c r="M128" s="1">
        <v>11000000</v>
      </c>
      <c r="N128" s="1">
        <v>31672907</v>
      </c>
      <c r="O128" s="1">
        <f>N128*(D128/'cpi data'!$A$113)</f>
        <v>1422464.0544960476</v>
      </c>
      <c r="P128" s="10">
        <f t="shared" si="1"/>
        <v>0.65270001897836538</v>
      </c>
      <c r="Q128" t="s">
        <v>366</v>
      </c>
      <c r="R128">
        <v>92</v>
      </c>
    </row>
    <row r="129" spans="1:18">
      <c r="A129" t="s">
        <v>652</v>
      </c>
      <c r="B129" s="6" t="s">
        <v>19</v>
      </c>
      <c r="C129" t="s">
        <v>55</v>
      </c>
      <c r="D129">
        <f>_xlfn.XLOOKUP(E129,'cpi data'!A:A,'cpi data'!B:B,"NA")</f>
        <v>90.9</v>
      </c>
      <c r="E129">
        <v>1981</v>
      </c>
      <c r="F129" t="s">
        <v>529</v>
      </c>
      <c r="G129">
        <v>6.6</v>
      </c>
      <c r="H129">
        <v>32000</v>
      </c>
      <c r="I129" t="s">
        <v>653</v>
      </c>
      <c r="J129" t="s">
        <v>654</v>
      </c>
      <c r="K129" t="s">
        <v>655</v>
      </c>
      <c r="L129" t="s">
        <v>33</v>
      </c>
      <c r="M129" s="1">
        <v>1000000</v>
      </c>
      <c r="N129" s="1">
        <v>17985893</v>
      </c>
      <c r="O129" s="1">
        <f>N129*(D129/'cpi data'!$A$113)</f>
        <v>807765.64906126494</v>
      </c>
      <c r="P129" s="10">
        <f t="shared" si="1"/>
        <v>0.94440087017086116</v>
      </c>
      <c r="Q129" t="s">
        <v>656</v>
      </c>
      <c r="R129">
        <v>91</v>
      </c>
    </row>
    <row r="130" spans="1:18">
      <c r="A130" t="s">
        <v>657</v>
      </c>
      <c r="B130" s="6" t="s">
        <v>36</v>
      </c>
      <c r="C130" t="s">
        <v>37</v>
      </c>
      <c r="D130">
        <f>_xlfn.XLOOKUP(E130,'cpi data'!A:A,'cpi data'!B:B,"NA")</f>
        <v>90.9</v>
      </c>
      <c r="E130">
        <v>1981</v>
      </c>
      <c r="F130" t="s">
        <v>546</v>
      </c>
      <c r="G130">
        <v>6.7</v>
      </c>
      <c r="H130">
        <v>16000</v>
      </c>
      <c r="I130" t="s">
        <v>658</v>
      </c>
      <c r="J130" t="s">
        <v>659</v>
      </c>
      <c r="K130" t="s">
        <v>660</v>
      </c>
      <c r="L130" t="s">
        <v>25</v>
      </c>
      <c r="M130" s="1">
        <v>18000000</v>
      </c>
      <c r="N130" s="1">
        <v>14110013</v>
      </c>
      <c r="O130" s="1">
        <f>N130*(D130/'cpi data'!$A$113)</f>
        <v>633695.74194664042</v>
      </c>
      <c r="P130" s="10">
        <f t="shared" si="1"/>
        <v>-0.27568982395693042</v>
      </c>
      <c r="Q130" t="s">
        <v>47</v>
      </c>
      <c r="R130">
        <v>109</v>
      </c>
    </row>
    <row r="131" spans="1:18">
      <c r="A131" t="s">
        <v>661</v>
      </c>
      <c r="B131" s="6" t="s">
        <v>19</v>
      </c>
      <c r="C131" t="s">
        <v>107</v>
      </c>
      <c r="D131">
        <f>_xlfn.XLOOKUP(E131,'cpi data'!A:A,'cpi data'!B:B,"NA")</f>
        <v>90.9</v>
      </c>
      <c r="E131">
        <v>1981</v>
      </c>
      <c r="F131" t="s">
        <v>662</v>
      </c>
      <c r="G131">
        <v>6.9</v>
      </c>
      <c r="H131">
        <v>5300</v>
      </c>
      <c r="I131" t="s">
        <v>663</v>
      </c>
      <c r="J131" t="s">
        <v>664</v>
      </c>
      <c r="K131" t="s">
        <v>665</v>
      </c>
      <c r="L131" t="s">
        <v>33</v>
      </c>
      <c r="M131" s="1">
        <v>3000000</v>
      </c>
      <c r="N131" s="1">
        <v>1752634</v>
      </c>
      <c r="O131" s="1">
        <f>N131*(D131/'cpi data'!$A$113)</f>
        <v>78712.663339920953</v>
      </c>
      <c r="P131" s="10">
        <f t="shared" ref="P131:P194" si="2">(N131-M131)/N131</f>
        <v>-0.71170934718828915</v>
      </c>
      <c r="Q131" t="s">
        <v>666</v>
      </c>
      <c r="R131">
        <v>109</v>
      </c>
    </row>
    <row r="132" spans="1:18">
      <c r="A132" t="s">
        <v>667</v>
      </c>
      <c r="B132" s="6" t="s">
        <v>19</v>
      </c>
      <c r="C132" t="s">
        <v>28</v>
      </c>
      <c r="D132">
        <f>_xlfn.XLOOKUP(E132,'cpi data'!A:A,'cpi data'!B:B,"NA")</f>
        <v>90.9</v>
      </c>
      <c r="E132">
        <v>1981</v>
      </c>
      <c r="F132" t="s">
        <v>606</v>
      </c>
      <c r="G132">
        <v>7.3</v>
      </c>
      <c r="H132">
        <v>21000</v>
      </c>
      <c r="I132" t="s">
        <v>668</v>
      </c>
      <c r="J132" t="s">
        <v>669</v>
      </c>
      <c r="K132" t="s">
        <v>670</v>
      </c>
      <c r="L132" t="s">
        <v>198</v>
      </c>
      <c r="M132" s="1">
        <v>12500000</v>
      </c>
      <c r="N132" s="1">
        <v>20962615</v>
      </c>
      <c r="O132" s="1">
        <f>N132*(D132/'cpi data'!$A$113)</f>
        <v>941453.4108201582</v>
      </c>
      <c r="P132" s="10">
        <f t="shared" si="2"/>
        <v>0.40370034940774324</v>
      </c>
      <c r="Q132" t="s">
        <v>671</v>
      </c>
      <c r="R132">
        <v>100</v>
      </c>
    </row>
    <row r="133" spans="1:18">
      <c r="A133" t="s">
        <v>672</v>
      </c>
      <c r="B133" s="6" t="s">
        <v>19</v>
      </c>
      <c r="C133" t="s">
        <v>55</v>
      </c>
      <c r="D133">
        <f>_xlfn.XLOOKUP(E133,'cpi data'!A:A,'cpi data'!B:B,"NA")</f>
        <v>90.9</v>
      </c>
      <c r="E133">
        <v>1981</v>
      </c>
      <c r="F133" t="s">
        <v>673</v>
      </c>
      <c r="G133">
        <v>5.6</v>
      </c>
      <c r="H133">
        <v>19000</v>
      </c>
      <c r="I133" t="s">
        <v>674</v>
      </c>
      <c r="J133" t="s">
        <v>675</v>
      </c>
      <c r="K133" t="s">
        <v>676</v>
      </c>
      <c r="L133" t="s">
        <v>25</v>
      </c>
      <c r="M133" s="1">
        <v>5000000</v>
      </c>
      <c r="N133" s="1">
        <v>20471382</v>
      </c>
      <c r="O133" s="1">
        <f>N133*(D133/'cpi data'!$A$113)</f>
        <v>919391.61254940717</v>
      </c>
      <c r="P133" s="10">
        <f t="shared" si="2"/>
        <v>0.75575659718528043</v>
      </c>
      <c r="Q133" t="s">
        <v>183</v>
      </c>
      <c r="R133">
        <v>108</v>
      </c>
    </row>
    <row r="134" spans="1:18">
      <c r="A134" t="s">
        <v>677</v>
      </c>
      <c r="B134" s="6" t="s">
        <v>19</v>
      </c>
      <c r="C134" t="s">
        <v>66</v>
      </c>
      <c r="D134">
        <f>_xlfn.XLOOKUP(E134,'cpi data'!A:A,'cpi data'!B:B,"NA")</f>
        <v>90.9</v>
      </c>
      <c r="E134">
        <v>1981</v>
      </c>
      <c r="F134" t="s">
        <v>678</v>
      </c>
      <c r="G134">
        <v>6.7</v>
      </c>
      <c r="H134">
        <v>15000</v>
      </c>
      <c r="I134" t="s">
        <v>679</v>
      </c>
      <c r="J134" t="s">
        <v>680</v>
      </c>
      <c r="K134" t="s">
        <v>681</v>
      </c>
      <c r="L134" t="s">
        <v>33</v>
      </c>
      <c r="M134" s="1">
        <v>5000000</v>
      </c>
      <c r="N134" s="1">
        <v>19032261</v>
      </c>
      <c r="O134" s="1">
        <f>N134*(D134/'cpi data'!$A$113)</f>
        <v>854759.15261857712</v>
      </c>
      <c r="P134" s="10">
        <f t="shared" si="2"/>
        <v>0.73728817611317965</v>
      </c>
      <c r="Q134" t="s">
        <v>47</v>
      </c>
      <c r="R134">
        <v>129</v>
      </c>
    </row>
    <row r="135" spans="1:18">
      <c r="A135" t="s">
        <v>682</v>
      </c>
      <c r="B135" s="6" t="s">
        <v>19</v>
      </c>
      <c r="C135" t="s">
        <v>44</v>
      </c>
      <c r="D135">
        <f>_xlfn.XLOOKUP(E135,'cpi data'!A:A,'cpi data'!B:B,"NA")</f>
        <v>90.9</v>
      </c>
      <c r="E135">
        <v>1981</v>
      </c>
      <c r="F135" t="s">
        <v>683</v>
      </c>
      <c r="G135">
        <v>5.2</v>
      </c>
      <c r="H135">
        <v>3400</v>
      </c>
      <c r="I135" t="s">
        <v>684</v>
      </c>
      <c r="J135" t="s">
        <v>685</v>
      </c>
      <c r="K135" t="s">
        <v>686</v>
      </c>
      <c r="L135" t="s">
        <v>33</v>
      </c>
      <c r="M135" s="1">
        <v>2800000</v>
      </c>
      <c r="N135" s="1">
        <v>26279000</v>
      </c>
      <c r="O135" s="1">
        <f>N135*(D135/'cpi data'!$A$113)</f>
        <v>1180217.9347826089</v>
      </c>
      <c r="P135" s="10">
        <f t="shared" si="2"/>
        <v>0.89345104456029534</v>
      </c>
      <c r="Q135" t="s">
        <v>687</v>
      </c>
      <c r="R135">
        <v>87</v>
      </c>
    </row>
    <row r="136" spans="1:18">
      <c r="A136" t="s">
        <v>688</v>
      </c>
      <c r="B136" s="6" t="s">
        <v>19</v>
      </c>
      <c r="C136" t="s">
        <v>107</v>
      </c>
      <c r="D136">
        <f>_xlfn.XLOOKUP(E136,'cpi data'!A:A,'cpi data'!B:B,"NA")</f>
        <v>90.9</v>
      </c>
      <c r="E136">
        <v>1981</v>
      </c>
      <c r="F136" t="s">
        <v>673</v>
      </c>
      <c r="G136">
        <v>6.6</v>
      </c>
      <c r="H136">
        <v>22000</v>
      </c>
      <c r="I136" t="s">
        <v>689</v>
      </c>
      <c r="J136" t="s">
        <v>690</v>
      </c>
      <c r="K136" t="s">
        <v>24</v>
      </c>
      <c r="L136" t="s">
        <v>140</v>
      </c>
      <c r="M136" s="1">
        <v>12000000</v>
      </c>
      <c r="N136" s="1">
        <v>12376625</v>
      </c>
      <c r="O136" s="1">
        <f>N136*(D136/'cpi data'!$A$113)</f>
        <v>555847.43700592895</v>
      </c>
      <c r="P136" s="10">
        <f t="shared" si="2"/>
        <v>3.0430347530122307E-2</v>
      </c>
      <c r="Q136" t="s">
        <v>691</v>
      </c>
      <c r="R136">
        <v>122</v>
      </c>
    </row>
    <row r="137" spans="1:18">
      <c r="A137" t="s">
        <v>692</v>
      </c>
      <c r="B137" s="6" t="s">
        <v>36</v>
      </c>
      <c r="C137" t="s">
        <v>20</v>
      </c>
      <c r="D137">
        <f>_xlfn.XLOOKUP(E137,'cpi data'!A:A,'cpi data'!B:B,"NA")</f>
        <v>90.9</v>
      </c>
      <c r="E137">
        <v>1981</v>
      </c>
      <c r="F137" t="s">
        <v>598</v>
      </c>
      <c r="G137">
        <v>7.3</v>
      </c>
      <c r="H137">
        <v>9000</v>
      </c>
      <c r="I137" t="s">
        <v>693</v>
      </c>
      <c r="J137" t="s">
        <v>694</v>
      </c>
      <c r="K137" t="s">
        <v>695</v>
      </c>
      <c r="L137" t="s">
        <v>33</v>
      </c>
      <c r="N137" s="1">
        <v>14920781</v>
      </c>
      <c r="O137" s="1">
        <f>N137*(D137/'cpi data'!$A$113)</f>
        <v>670108.19807312265</v>
      </c>
      <c r="P137" s="10">
        <f t="shared" si="2"/>
        <v>1</v>
      </c>
      <c r="Q137" t="s">
        <v>596</v>
      </c>
      <c r="R137">
        <v>155</v>
      </c>
    </row>
    <row r="138" spans="1:18">
      <c r="A138" t="s">
        <v>696</v>
      </c>
      <c r="B138" s="6" t="s">
        <v>19</v>
      </c>
      <c r="C138" t="s">
        <v>55</v>
      </c>
      <c r="D138">
        <f>_xlfn.XLOOKUP(E138,'cpi data'!A:A,'cpi data'!B:B,"NA")</f>
        <v>90.9</v>
      </c>
      <c r="E138">
        <v>1981</v>
      </c>
      <c r="F138" t="s">
        <v>697</v>
      </c>
      <c r="G138">
        <v>5.6</v>
      </c>
      <c r="H138">
        <v>5200</v>
      </c>
      <c r="I138" t="s">
        <v>698</v>
      </c>
      <c r="J138" t="s">
        <v>699</v>
      </c>
      <c r="K138" t="s">
        <v>700</v>
      </c>
      <c r="L138" t="s">
        <v>33</v>
      </c>
      <c r="M138" s="1">
        <v>2500000</v>
      </c>
      <c r="N138" s="1">
        <v>8279042</v>
      </c>
      <c r="O138" s="1">
        <f>N138*(D138/'cpi data'!$A$113)</f>
        <v>371820.61156126484</v>
      </c>
      <c r="P138" s="10">
        <f t="shared" si="2"/>
        <v>0.69803269508718524</v>
      </c>
      <c r="Q138" t="s">
        <v>222</v>
      </c>
      <c r="R138">
        <v>100</v>
      </c>
    </row>
    <row r="139" spans="1:18">
      <c r="A139" t="s">
        <v>701</v>
      </c>
      <c r="B139" s="6" t="s">
        <v>19</v>
      </c>
      <c r="C139" t="s">
        <v>107</v>
      </c>
      <c r="D139">
        <f>_xlfn.XLOOKUP(E139,'cpi data'!A:A,'cpi data'!B:B,"NA")</f>
        <v>90.9</v>
      </c>
      <c r="E139">
        <v>1981</v>
      </c>
      <c r="F139" t="s">
        <v>702</v>
      </c>
      <c r="G139">
        <v>6</v>
      </c>
      <c r="H139">
        <v>4500</v>
      </c>
      <c r="I139" t="s">
        <v>703</v>
      </c>
      <c r="J139" t="s">
        <v>704</v>
      </c>
      <c r="K139" t="s">
        <v>168</v>
      </c>
      <c r="L139" t="s">
        <v>33</v>
      </c>
      <c r="M139" s="1">
        <v>8500000</v>
      </c>
      <c r="N139" s="1">
        <v>6400000</v>
      </c>
      <c r="O139" s="1">
        <f>N139*(D139/'cpi data'!$A$113)</f>
        <v>287430.8300395257</v>
      </c>
      <c r="P139" s="10">
        <f t="shared" si="2"/>
        <v>-0.328125</v>
      </c>
      <c r="Q139" t="s">
        <v>183</v>
      </c>
      <c r="R139">
        <v>103</v>
      </c>
    </row>
    <row r="140" spans="1:18">
      <c r="A140" t="s">
        <v>705</v>
      </c>
      <c r="B140" s="6" t="s">
        <v>36</v>
      </c>
      <c r="C140" t="s">
        <v>28</v>
      </c>
      <c r="D140">
        <f>_xlfn.XLOOKUP(E140,'cpi data'!A:A,'cpi data'!B:B,"NA")</f>
        <v>90.9</v>
      </c>
      <c r="E140">
        <v>1981</v>
      </c>
      <c r="F140" t="s">
        <v>502</v>
      </c>
      <c r="G140">
        <v>7.4</v>
      </c>
      <c r="H140">
        <v>38000</v>
      </c>
      <c r="I140" t="s">
        <v>706</v>
      </c>
      <c r="J140" t="s">
        <v>707</v>
      </c>
      <c r="K140" t="s">
        <v>538</v>
      </c>
      <c r="L140" t="s">
        <v>251</v>
      </c>
      <c r="N140" s="1">
        <v>5732587</v>
      </c>
      <c r="O140" s="1">
        <f>N140*(D140/'cpi data'!$A$113)</f>
        <v>257456.59995059291</v>
      </c>
      <c r="P140" s="10">
        <f t="shared" si="2"/>
        <v>1</v>
      </c>
      <c r="Q140" t="s">
        <v>708</v>
      </c>
      <c r="R140">
        <v>110</v>
      </c>
    </row>
    <row r="141" spans="1:18">
      <c r="A141" t="s">
        <v>709</v>
      </c>
      <c r="B141" s="6" t="s">
        <v>19</v>
      </c>
      <c r="C141" t="s">
        <v>37</v>
      </c>
      <c r="D141">
        <f>_xlfn.XLOOKUP(E141,'cpi data'!A:A,'cpi data'!B:B,"NA")</f>
        <v>90.9</v>
      </c>
      <c r="E141">
        <v>1981</v>
      </c>
      <c r="F141" t="s">
        <v>575</v>
      </c>
      <c r="G141">
        <v>6.6</v>
      </c>
      <c r="H141">
        <v>28000</v>
      </c>
      <c r="I141" t="s">
        <v>710</v>
      </c>
      <c r="J141" t="s">
        <v>710</v>
      </c>
      <c r="K141" t="s">
        <v>572</v>
      </c>
      <c r="L141" t="s">
        <v>25</v>
      </c>
      <c r="M141" s="1">
        <v>16000000</v>
      </c>
      <c r="N141" s="1">
        <v>17374595</v>
      </c>
      <c r="O141" s="1">
        <f>N141*(D141/'cpi data'!$A$113)</f>
        <v>780311.60350790527</v>
      </c>
      <c r="P141" s="10">
        <f t="shared" si="2"/>
        <v>7.9115225419642873E-2</v>
      </c>
      <c r="Q141" t="s">
        <v>503</v>
      </c>
      <c r="R141">
        <v>109</v>
      </c>
    </row>
    <row r="142" spans="1:18">
      <c r="A142" t="s">
        <v>711</v>
      </c>
      <c r="B142" s="6" t="s">
        <v>19</v>
      </c>
      <c r="C142" t="s">
        <v>37</v>
      </c>
      <c r="D142">
        <f>_xlfn.XLOOKUP(E142,'cpi data'!A:A,'cpi data'!B:B,"NA")</f>
        <v>90.9</v>
      </c>
      <c r="E142">
        <v>1981</v>
      </c>
      <c r="F142" t="s">
        <v>678</v>
      </c>
      <c r="G142">
        <v>7.2</v>
      </c>
      <c r="H142">
        <v>17000</v>
      </c>
      <c r="I142" t="s">
        <v>80</v>
      </c>
      <c r="J142" t="s">
        <v>712</v>
      </c>
      <c r="K142" t="s">
        <v>713</v>
      </c>
      <c r="L142" t="s">
        <v>33</v>
      </c>
      <c r="O142" s="1">
        <f>N142*(D142/'cpi data'!$A$113)</f>
        <v>0</v>
      </c>
      <c r="P142" s="10" t="e">
        <f t="shared" si="2"/>
        <v>#DIV/0!</v>
      </c>
      <c r="Q142" t="s">
        <v>714</v>
      </c>
      <c r="R142">
        <v>106</v>
      </c>
    </row>
    <row r="143" spans="1:18">
      <c r="A143" t="s">
        <v>715</v>
      </c>
      <c r="B143" s="6" t="s">
        <v>19</v>
      </c>
      <c r="C143" t="s">
        <v>44</v>
      </c>
      <c r="D143">
        <f>_xlfn.XLOOKUP(E143,'cpi data'!A:A,'cpi data'!B:B,"NA")</f>
        <v>90.9</v>
      </c>
      <c r="E143">
        <v>1981</v>
      </c>
      <c r="F143" t="s">
        <v>716</v>
      </c>
      <c r="G143">
        <v>6.4</v>
      </c>
      <c r="H143">
        <v>5700</v>
      </c>
      <c r="I143" t="s">
        <v>717</v>
      </c>
      <c r="J143" t="s">
        <v>717</v>
      </c>
      <c r="K143" t="s">
        <v>718</v>
      </c>
      <c r="L143" t="s">
        <v>33</v>
      </c>
      <c r="M143" s="1">
        <v>12000000</v>
      </c>
      <c r="N143" s="1">
        <v>14867086</v>
      </c>
      <c r="O143" s="1">
        <f>N143*(D143/'cpi data'!$A$113)</f>
        <v>667696.69832015818</v>
      </c>
      <c r="P143" s="10">
        <f t="shared" si="2"/>
        <v>0.19284787886476207</v>
      </c>
      <c r="Q143" t="s">
        <v>719</v>
      </c>
      <c r="R143">
        <v>122</v>
      </c>
    </row>
    <row r="144" spans="1:18">
      <c r="A144" t="s">
        <v>720</v>
      </c>
      <c r="B144" s="6" t="s">
        <v>19</v>
      </c>
      <c r="C144" t="s">
        <v>55</v>
      </c>
      <c r="D144">
        <f>_xlfn.XLOOKUP(E144,'cpi data'!A:A,'cpi data'!B:B,"NA")</f>
        <v>90.9</v>
      </c>
      <c r="E144">
        <v>1981</v>
      </c>
      <c r="F144" t="s">
        <v>721</v>
      </c>
      <c r="G144">
        <v>6.8</v>
      </c>
      <c r="H144">
        <v>21000</v>
      </c>
      <c r="I144" t="s">
        <v>722</v>
      </c>
      <c r="J144" t="s">
        <v>723</v>
      </c>
      <c r="K144" t="s">
        <v>724</v>
      </c>
      <c r="L144" t="s">
        <v>309</v>
      </c>
      <c r="M144" s="1">
        <v>400000</v>
      </c>
      <c r="N144" s="1">
        <v>123843</v>
      </c>
      <c r="O144" s="1">
        <f>N144*(D144/'cpi data'!$A$113)</f>
        <v>5561.9212944664041</v>
      </c>
      <c r="P144" s="10">
        <f t="shared" si="2"/>
        <v>-2.2298959166040873</v>
      </c>
      <c r="Q144" t="s">
        <v>725</v>
      </c>
      <c r="R144">
        <v>87</v>
      </c>
    </row>
    <row r="145" spans="1:18">
      <c r="A145" t="s">
        <v>726</v>
      </c>
      <c r="B145" s="6" t="s">
        <v>19</v>
      </c>
      <c r="C145" t="s">
        <v>20</v>
      </c>
      <c r="D145">
        <f>_xlfn.XLOOKUP(E145,'cpi data'!A:A,'cpi data'!B:B,"NA")</f>
        <v>90.9</v>
      </c>
      <c r="E145">
        <v>1981</v>
      </c>
      <c r="F145" t="s">
        <v>622</v>
      </c>
      <c r="G145">
        <v>6.3</v>
      </c>
      <c r="H145">
        <v>7900</v>
      </c>
      <c r="I145" t="s">
        <v>727</v>
      </c>
      <c r="J145" t="s">
        <v>728</v>
      </c>
      <c r="K145" t="s">
        <v>729</v>
      </c>
      <c r="L145" t="s">
        <v>33</v>
      </c>
      <c r="N145" s="1">
        <v>23371905</v>
      </c>
      <c r="O145" s="1">
        <f>N145*(D145/'cpi data'!$A$113)</f>
        <v>1049657.1958992095</v>
      </c>
      <c r="P145" s="10">
        <f t="shared" si="2"/>
        <v>1</v>
      </c>
      <c r="Q145" t="s">
        <v>64</v>
      </c>
      <c r="R145">
        <v>110</v>
      </c>
    </row>
    <row r="146" spans="1:18">
      <c r="A146" t="s">
        <v>730</v>
      </c>
      <c r="B146" s="6" t="s">
        <v>19</v>
      </c>
      <c r="C146" t="s">
        <v>55</v>
      </c>
      <c r="D146">
        <f>_xlfn.XLOOKUP(E146,'cpi data'!A:A,'cpi data'!B:B,"NA")</f>
        <v>90.9</v>
      </c>
      <c r="E146">
        <v>1981</v>
      </c>
      <c r="F146" t="s">
        <v>731</v>
      </c>
      <c r="G146">
        <v>6.3</v>
      </c>
      <c r="H146">
        <v>19000</v>
      </c>
      <c r="I146" t="s">
        <v>732</v>
      </c>
      <c r="J146" t="s">
        <v>733</v>
      </c>
      <c r="K146" t="s">
        <v>734</v>
      </c>
      <c r="L146" t="s">
        <v>198</v>
      </c>
      <c r="N146" s="1">
        <v>5672031</v>
      </c>
      <c r="O146" s="1">
        <f>N146*(D146/'cpi data'!$A$113)</f>
        <v>254736.96536561268</v>
      </c>
      <c r="P146" s="10">
        <f t="shared" si="2"/>
        <v>1</v>
      </c>
      <c r="Q146" t="s">
        <v>586</v>
      </c>
      <c r="R146">
        <v>90</v>
      </c>
    </row>
    <row r="147" spans="1:18">
      <c r="A147" t="s">
        <v>735</v>
      </c>
      <c r="B147" s="6" t="s">
        <v>19</v>
      </c>
      <c r="C147" t="s">
        <v>55</v>
      </c>
      <c r="D147">
        <f>_xlfn.XLOOKUP(E147,'cpi data'!A:A,'cpi data'!B:B,"NA")</f>
        <v>90.9</v>
      </c>
      <c r="E147">
        <v>1981</v>
      </c>
      <c r="F147" t="s">
        <v>736</v>
      </c>
      <c r="G147">
        <v>5.9</v>
      </c>
      <c r="H147">
        <v>13000</v>
      </c>
      <c r="I147" t="s">
        <v>737</v>
      </c>
      <c r="J147" t="s">
        <v>738</v>
      </c>
      <c r="K147" t="s">
        <v>739</v>
      </c>
      <c r="L147" t="s">
        <v>33</v>
      </c>
      <c r="N147" s="1">
        <v>7886857</v>
      </c>
      <c r="O147" s="1">
        <f>N147*(D147/'cpi data'!$A$113)</f>
        <v>354207.1646739131</v>
      </c>
      <c r="P147" s="10">
        <f t="shared" si="2"/>
        <v>1</v>
      </c>
      <c r="Q147" t="s">
        <v>64</v>
      </c>
      <c r="R147">
        <v>96</v>
      </c>
    </row>
    <row r="148" spans="1:18">
      <c r="A148" t="s">
        <v>740</v>
      </c>
      <c r="B148" s="6" t="s">
        <v>19</v>
      </c>
      <c r="C148" t="s">
        <v>20</v>
      </c>
      <c r="D148">
        <f>_xlfn.XLOOKUP(E148,'cpi data'!A:A,'cpi data'!B:B,"NA")</f>
        <v>90.9</v>
      </c>
      <c r="E148">
        <v>1981</v>
      </c>
      <c r="F148" t="s">
        <v>741</v>
      </c>
      <c r="G148">
        <v>6.5</v>
      </c>
      <c r="H148">
        <v>5700</v>
      </c>
      <c r="I148" t="s">
        <v>742</v>
      </c>
      <c r="J148" t="s">
        <v>743</v>
      </c>
      <c r="K148" t="s">
        <v>744</v>
      </c>
      <c r="L148" t="s">
        <v>33</v>
      </c>
      <c r="M148" s="1">
        <v>26000000</v>
      </c>
      <c r="N148" s="1">
        <v>636796</v>
      </c>
      <c r="O148" s="1">
        <f>N148*(D148/'cpi data'!$A$113)</f>
        <v>28599.187944664034</v>
      </c>
      <c r="P148" s="10">
        <f t="shared" si="2"/>
        <v>-39.829402194737405</v>
      </c>
      <c r="Q148" t="s">
        <v>745</v>
      </c>
      <c r="R148">
        <v>107</v>
      </c>
    </row>
    <row r="149" spans="1:18">
      <c r="A149" t="s">
        <v>746</v>
      </c>
      <c r="B149" s="6" t="s">
        <v>19</v>
      </c>
      <c r="C149" t="s">
        <v>20</v>
      </c>
      <c r="D149">
        <f>_xlfn.XLOOKUP(E149,'cpi data'!A:A,'cpi data'!B:B,"NA")</f>
        <v>90.9</v>
      </c>
      <c r="E149">
        <v>1981</v>
      </c>
      <c r="F149" t="s">
        <v>747</v>
      </c>
      <c r="G149">
        <v>7</v>
      </c>
      <c r="H149">
        <v>13000</v>
      </c>
      <c r="I149" t="s">
        <v>748</v>
      </c>
      <c r="J149" t="s">
        <v>749</v>
      </c>
      <c r="K149" t="s">
        <v>750</v>
      </c>
      <c r="L149" t="s">
        <v>25</v>
      </c>
      <c r="N149" s="1">
        <v>26890068</v>
      </c>
      <c r="O149" s="1">
        <f>N149*(D149/'cpi data'!$A$113)</f>
        <v>1207661.650790514</v>
      </c>
      <c r="P149" s="10">
        <f t="shared" si="2"/>
        <v>1</v>
      </c>
      <c r="Q149" t="s">
        <v>751</v>
      </c>
      <c r="R149">
        <v>124</v>
      </c>
    </row>
    <row r="150" spans="1:18">
      <c r="A150" t="s">
        <v>752</v>
      </c>
      <c r="B150" s="6" t="s">
        <v>340</v>
      </c>
      <c r="C150" t="s">
        <v>28</v>
      </c>
      <c r="D150">
        <f>_xlfn.XLOOKUP(E150,'cpi data'!A:A,'cpi data'!B:B,"NA")</f>
        <v>90.9</v>
      </c>
      <c r="E150">
        <v>1981</v>
      </c>
      <c r="F150" t="s">
        <v>546</v>
      </c>
      <c r="G150">
        <v>7.2</v>
      </c>
      <c r="H150">
        <v>14000</v>
      </c>
      <c r="I150" t="s">
        <v>753</v>
      </c>
      <c r="J150" t="s">
        <v>754</v>
      </c>
      <c r="K150" t="s">
        <v>753</v>
      </c>
      <c r="L150" t="s">
        <v>25</v>
      </c>
      <c r="N150" s="1">
        <v>31206251</v>
      </c>
      <c r="O150" s="1">
        <f>N150*(D150/'cpi data'!$A$113)</f>
        <v>1401506.0355237157</v>
      </c>
      <c r="P150" s="10">
        <f t="shared" si="2"/>
        <v>1</v>
      </c>
      <c r="Q150" t="s">
        <v>755</v>
      </c>
      <c r="R150">
        <v>97</v>
      </c>
    </row>
    <row r="151" spans="1:18">
      <c r="A151" t="s">
        <v>756</v>
      </c>
      <c r="B151" s="6" t="s">
        <v>19</v>
      </c>
      <c r="C151" t="s">
        <v>107</v>
      </c>
      <c r="D151">
        <f>_xlfn.XLOOKUP(E151,'cpi data'!A:A,'cpi data'!B:B,"NA")</f>
        <v>90.9</v>
      </c>
      <c r="E151">
        <v>1981</v>
      </c>
      <c r="F151" t="s">
        <v>678</v>
      </c>
      <c r="G151">
        <v>6.3</v>
      </c>
      <c r="H151">
        <v>7500</v>
      </c>
      <c r="I151" t="s">
        <v>757</v>
      </c>
      <c r="J151" t="s">
        <v>758</v>
      </c>
      <c r="K151" t="s">
        <v>70</v>
      </c>
      <c r="L151" t="s">
        <v>33</v>
      </c>
      <c r="M151" s="1">
        <v>10000000</v>
      </c>
      <c r="N151" s="1">
        <v>12850276</v>
      </c>
      <c r="O151" s="1">
        <f>N151*(D151/'cpi data'!$A$113)</f>
        <v>577119.60889328073</v>
      </c>
      <c r="P151" s="10">
        <f t="shared" si="2"/>
        <v>0.22180659777268596</v>
      </c>
      <c r="Q151" t="s">
        <v>71</v>
      </c>
      <c r="R151">
        <v>108</v>
      </c>
    </row>
    <row r="152" spans="1:18">
      <c r="A152" t="s">
        <v>759</v>
      </c>
      <c r="B152" s="6" t="s">
        <v>36</v>
      </c>
      <c r="C152" t="s">
        <v>20</v>
      </c>
      <c r="D152">
        <f>_xlfn.XLOOKUP(E152,'cpi data'!A:A,'cpi data'!B:B,"NA")</f>
        <v>90.9</v>
      </c>
      <c r="E152">
        <v>1981</v>
      </c>
      <c r="F152" t="s">
        <v>593</v>
      </c>
      <c r="G152">
        <v>6.1</v>
      </c>
      <c r="H152">
        <v>4900</v>
      </c>
      <c r="I152" t="s">
        <v>760</v>
      </c>
      <c r="J152" t="s">
        <v>760</v>
      </c>
      <c r="K152" t="s">
        <v>761</v>
      </c>
      <c r="L152" t="s">
        <v>33</v>
      </c>
      <c r="M152" s="1">
        <v>8000000</v>
      </c>
      <c r="O152" s="1">
        <f>N152*(D152/'cpi data'!$A$113)</f>
        <v>0</v>
      </c>
      <c r="P152" s="10" t="e">
        <f t="shared" si="2"/>
        <v>#DIV/0!</v>
      </c>
      <c r="Q152" t="s">
        <v>503</v>
      </c>
      <c r="R152">
        <v>93</v>
      </c>
    </row>
    <row r="153" spans="1:18">
      <c r="A153" t="s">
        <v>762</v>
      </c>
      <c r="B153" s="6" t="s">
        <v>19</v>
      </c>
      <c r="C153" t="s">
        <v>37</v>
      </c>
      <c r="D153">
        <f>_xlfn.XLOOKUP(E153,'cpi data'!A:A,'cpi data'!B:B,"NA")</f>
        <v>90.9</v>
      </c>
      <c r="E153">
        <v>1981</v>
      </c>
      <c r="F153" t="s">
        <v>529</v>
      </c>
      <c r="G153">
        <v>6.4</v>
      </c>
      <c r="H153">
        <v>18000</v>
      </c>
      <c r="I153" t="s">
        <v>763</v>
      </c>
      <c r="J153" t="s">
        <v>463</v>
      </c>
      <c r="K153" t="s">
        <v>764</v>
      </c>
      <c r="L153" t="s">
        <v>33</v>
      </c>
      <c r="M153" s="1">
        <v>5000000</v>
      </c>
      <c r="N153" s="1">
        <v>19905359</v>
      </c>
      <c r="O153" s="1">
        <f>N153*(D153/'cpi data'!$A$113)</f>
        <v>893970.91556324123</v>
      </c>
      <c r="P153" s="10">
        <f t="shared" si="2"/>
        <v>0.7488113628093821</v>
      </c>
      <c r="Q153" t="s">
        <v>64</v>
      </c>
      <c r="R153">
        <v>99</v>
      </c>
    </row>
    <row r="154" spans="1:18">
      <c r="A154" t="s">
        <v>765</v>
      </c>
      <c r="B154" s="6" t="s">
        <v>19</v>
      </c>
      <c r="C154" t="s">
        <v>44</v>
      </c>
      <c r="D154">
        <f>_xlfn.XLOOKUP(E154,'cpi data'!A:A,'cpi data'!B:B,"NA")</f>
        <v>90.9</v>
      </c>
      <c r="E154">
        <v>1981</v>
      </c>
      <c r="F154" t="s">
        <v>766</v>
      </c>
      <c r="G154">
        <v>6.2</v>
      </c>
      <c r="H154">
        <v>7100</v>
      </c>
      <c r="I154" t="s">
        <v>270</v>
      </c>
      <c r="J154" t="s">
        <v>270</v>
      </c>
      <c r="K154" t="s">
        <v>271</v>
      </c>
      <c r="L154" t="s">
        <v>33</v>
      </c>
      <c r="N154" s="1">
        <v>37000000</v>
      </c>
      <c r="O154" s="1">
        <f>N154*(D154/'cpi data'!$A$113)</f>
        <v>1661709.486166008</v>
      </c>
      <c r="P154" s="10">
        <f t="shared" si="2"/>
        <v>1</v>
      </c>
      <c r="Q154" t="s">
        <v>767</v>
      </c>
      <c r="R154">
        <v>88</v>
      </c>
    </row>
    <row r="155" spans="1:18">
      <c r="A155" t="s">
        <v>768</v>
      </c>
      <c r="B155" s="6" t="s">
        <v>19</v>
      </c>
      <c r="C155" t="s">
        <v>37</v>
      </c>
      <c r="D155">
        <f>_xlfn.XLOOKUP(E155,'cpi data'!A:A,'cpi data'!B:B,"NA")</f>
        <v>90.9</v>
      </c>
      <c r="E155">
        <v>1981</v>
      </c>
      <c r="F155" t="s">
        <v>622</v>
      </c>
      <c r="G155">
        <v>6.3</v>
      </c>
      <c r="H155">
        <v>5600</v>
      </c>
      <c r="I155" t="s">
        <v>203</v>
      </c>
      <c r="J155" t="s">
        <v>769</v>
      </c>
      <c r="K155" t="s">
        <v>203</v>
      </c>
      <c r="L155" t="s">
        <v>33</v>
      </c>
      <c r="N155" s="1">
        <v>35610100</v>
      </c>
      <c r="O155" s="1">
        <f>N155*(D155/'cpi data'!$A$113)</f>
        <v>1599287.5938735181</v>
      </c>
      <c r="P155" s="10">
        <f t="shared" si="2"/>
        <v>1</v>
      </c>
      <c r="Q155" t="s">
        <v>770</v>
      </c>
      <c r="R155">
        <v>122</v>
      </c>
    </row>
    <row r="156" spans="1:18">
      <c r="A156" t="s">
        <v>771</v>
      </c>
      <c r="B156" s="6" t="s">
        <v>19</v>
      </c>
      <c r="C156" t="s">
        <v>44</v>
      </c>
      <c r="D156">
        <f>_xlfn.XLOOKUP(E156,'cpi data'!A:A,'cpi data'!B:B,"NA")</f>
        <v>90.9</v>
      </c>
      <c r="E156">
        <v>1981</v>
      </c>
      <c r="F156" t="s">
        <v>622</v>
      </c>
      <c r="G156">
        <v>5.6</v>
      </c>
      <c r="H156">
        <v>7600</v>
      </c>
      <c r="I156" t="s">
        <v>772</v>
      </c>
      <c r="J156" t="s">
        <v>773</v>
      </c>
      <c r="K156" t="s">
        <v>63</v>
      </c>
      <c r="L156" t="s">
        <v>33</v>
      </c>
      <c r="M156" s="1">
        <v>8500000</v>
      </c>
      <c r="N156" s="1">
        <v>29916207</v>
      </c>
      <c r="O156" s="1">
        <f>N156*(D156/'cpi data'!$A$113)</f>
        <v>1343568.7827569172</v>
      </c>
      <c r="P156" s="10">
        <f t="shared" si="2"/>
        <v>0.71587307174335302</v>
      </c>
      <c r="Q156" t="s">
        <v>34</v>
      </c>
      <c r="R156">
        <v>94</v>
      </c>
    </row>
    <row r="157" spans="1:18">
      <c r="A157" t="s">
        <v>774</v>
      </c>
      <c r="B157" s="6" t="s">
        <v>19</v>
      </c>
      <c r="C157" t="s">
        <v>44</v>
      </c>
      <c r="D157">
        <f>_xlfn.XLOOKUP(E157,'cpi data'!A:A,'cpi data'!B:B,"NA")</f>
        <v>90.9</v>
      </c>
      <c r="E157">
        <v>1981</v>
      </c>
      <c r="F157" t="s">
        <v>775</v>
      </c>
      <c r="G157">
        <v>5.9</v>
      </c>
      <c r="H157">
        <v>1300</v>
      </c>
      <c r="I157" t="s">
        <v>248</v>
      </c>
      <c r="J157" t="s">
        <v>776</v>
      </c>
      <c r="K157" t="s">
        <v>777</v>
      </c>
      <c r="L157" t="s">
        <v>251</v>
      </c>
      <c r="N157" s="1">
        <v>237000</v>
      </c>
      <c r="O157" s="1">
        <f>N157*(D157/'cpi data'!$A$113)</f>
        <v>10643.922924901186</v>
      </c>
      <c r="P157" s="10">
        <f t="shared" si="2"/>
        <v>1</v>
      </c>
      <c r="Q157" t="s">
        <v>778</v>
      </c>
      <c r="R157">
        <v>87</v>
      </c>
    </row>
    <row r="158" spans="1:18">
      <c r="A158" t="s">
        <v>779</v>
      </c>
      <c r="B158" s="6" t="s">
        <v>19</v>
      </c>
      <c r="C158" t="s">
        <v>780</v>
      </c>
      <c r="D158">
        <f>_xlfn.XLOOKUP(E158,'cpi data'!A:A,'cpi data'!B:B,"NA")</f>
        <v>90.9</v>
      </c>
      <c r="E158">
        <v>1981</v>
      </c>
      <c r="F158" t="s">
        <v>523</v>
      </c>
      <c r="G158">
        <v>7.1</v>
      </c>
      <c r="H158">
        <v>9900</v>
      </c>
      <c r="I158" t="s">
        <v>781</v>
      </c>
      <c r="J158" t="s">
        <v>782</v>
      </c>
      <c r="K158" t="s">
        <v>105</v>
      </c>
      <c r="L158" t="s">
        <v>25</v>
      </c>
      <c r="N158" s="1">
        <v>17583634</v>
      </c>
      <c r="O158" s="1">
        <f>N158*(D158/'cpi data'!$A$113)</f>
        <v>789699.76808300405</v>
      </c>
      <c r="P158" s="10">
        <f t="shared" si="2"/>
        <v>1</v>
      </c>
      <c r="Q158" t="s">
        <v>387</v>
      </c>
      <c r="R158">
        <v>112</v>
      </c>
    </row>
    <row r="159" spans="1:18">
      <c r="A159" t="s">
        <v>783</v>
      </c>
      <c r="B159" s="6" t="s">
        <v>19</v>
      </c>
      <c r="C159" t="s">
        <v>55</v>
      </c>
      <c r="D159">
        <f>_xlfn.XLOOKUP(E159,'cpi data'!A:A,'cpi data'!B:B,"NA")</f>
        <v>90.9</v>
      </c>
      <c r="E159">
        <v>1981</v>
      </c>
      <c r="F159" t="s">
        <v>523</v>
      </c>
      <c r="G159">
        <v>6.3</v>
      </c>
      <c r="H159">
        <v>9400</v>
      </c>
      <c r="I159" t="s">
        <v>784</v>
      </c>
      <c r="J159" t="s">
        <v>785</v>
      </c>
      <c r="K159" t="s">
        <v>761</v>
      </c>
      <c r="L159" t="s">
        <v>33</v>
      </c>
      <c r="M159" s="1">
        <v>17000000</v>
      </c>
      <c r="N159" s="1">
        <v>10626725</v>
      </c>
      <c r="O159" s="1">
        <f>N159*(D159/'cpi data'!$A$113)</f>
        <v>477257.56052371545</v>
      </c>
      <c r="P159" s="10">
        <f t="shared" si="2"/>
        <v>-0.5997402774608358</v>
      </c>
      <c r="Q159" t="s">
        <v>53</v>
      </c>
      <c r="R159">
        <v>115</v>
      </c>
    </row>
    <row r="160" spans="1:18">
      <c r="A160" t="s">
        <v>786</v>
      </c>
      <c r="B160" s="6" t="s">
        <v>19</v>
      </c>
      <c r="C160" t="s">
        <v>44</v>
      </c>
      <c r="D160">
        <f>_xlfn.XLOOKUP(E160,'cpi data'!A:A,'cpi data'!B:B,"NA")</f>
        <v>90.9</v>
      </c>
      <c r="E160">
        <v>1981</v>
      </c>
      <c r="F160" t="s">
        <v>787</v>
      </c>
      <c r="G160">
        <v>5.5</v>
      </c>
      <c r="H160">
        <v>4400</v>
      </c>
      <c r="I160" t="s">
        <v>788</v>
      </c>
      <c r="J160" t="s">
        <v>788</v>
      </c>
      <c r="K160" t="s">
        <v>789</v>
      </c>
      <c r="L160" t="s">
        <v>33</v>
      </c>
      <c r="N160" s="1">
        <v>5165432</v>
      </c>
      <c r="O160" s="1">
        <f>N160*(D160/'cpi data'!$A$113)</f>
        <v>231985.06363636366</v>
      </c>
      <c r="P160" s="10">
        <f t="shared" si="2"/>
        <v>1</v>
      </c>
      <c r="Q160" t="s">
        <v>790</v>
      </c>
      <c r="R160">
        <v>86</v>
      </c>
    </row>
    <row r="161" spans="1:18">
      <c r="A161" t="s">
        <v>791</v>
      </c>
      <c r="B161" s="6" t="s">
        <v>19</v>
      </c>
      <c r="C161" t="s">
        <v>107</v>
      </c>
      <c r="D161">
        <f>_xlfn.XLOOKUP(E161,'cpi data'!A:A,'cpi data'!B:B,"NA")</f>
        <v>90.9</v>
      </c>
      <c r="E161">
        <v>1981</v>
      </c>
      <c r="F161" t="s">
        <v>792</v>
      </c>
      <c r="G161">
        <v>7.5</v>
      </c>
      <c r="H161">
        <v>7600</v>
      </c>
      <c r="I161" t="s">
        <v>407</v>
      </c>
      <c r="J161" t="s">
        <v>408</v>
      </c>
      <c r="K161" t="s">
        <v>484</v>
      </c>
      <c r="L161" t="s">
        <v>33</v>
      </c>
      <c r="M161" s="1">
        <v>8600000</v>
      </c>
      <c r="N161" s="1">
        <v>8124257</v>
      </c>
      <c r="O161" s="1">
        <f>N161*(D161/'cpi data'!$A$113)</f>
        <v>364869.05202569172</v>
      </c>
      <c r="P161" s="10">
        <f t="shared" si="2"/>
        <v>-5.8558339550312109E-2</v>
      </c>
      <c r="Q161" t="s">
        <v>53</v>
      </c>
      <c r="R161">
        <v>167</v>
      </c>
    </row>
    <row r="162" spans="1:18">
      <c r="A162" t="s">
        <v>793</v>
      </c>
      <c r="B162" s="6" t="s">
        <v>19</v>
      </c>
      <c r="C162" t="s">
        <v>20</v>
      </c>
      <c r="D162">
        <f>_xlfn.XLOOKUP(E162,'cpi data'!A:A,'cpi data'!B:B,"NA")</f>
        <v>90.9</v>
      </c>
      <c r="E162">
        <v>1981</v>
      </c>
      <c r="F162" t="s">
        <v>143</v>
      </c>
      <c r="G162">
        <v>5.5</v>
      </c>
      <c r="H162">
        <v>5700</v>
      </c>
      <c r="I162" t="s">
        <v>794</v>
      </c>
      <c r="J162" t="s">
        <v>795</v>
      </c>
      <c r="K162" t="s">
        <v>109</v>
      </c>
      <c r="L162" t="s">
        <v>33</v>
      </c>
      <c r="N162" s="1">
        <v>2447576</v>
      </c>
      <c r="O162" s="1">
        <f>N162*(D162/'cpi data'!$A$113)</f>
        <v>109923.25019762847</v>
      </c>
      <c r="P162" s="10">
        <f t="shared" si="2"/>
        <v>1</v>
      </c>
      <c r="Q162" t="s">
        <v>53</v>
      </c>
      <c r="R162">
        <v>104</v>
      </c>
    </row>
    <row r="163" spans="1:18">
      <c r="A163" t="s">
        <v>796</v>
      </c>
      <c r="B163" s="6" t="s">
        <v>36</v>
      </c>
      <c r="C163" t="s">
        <v>44</v>
      </c>
      <c r="D163">
        <f>_xlfn.XLOOKUP(E163,'cpi data'!A:A,'cpi data'!B:B,"NA")</f>
        <v>90.9</v>
      </c>
      <c r="E163">
        <v>1981</v>
      </c>
      <c r="F163" t="s">
        <v>797</v>
      </c>
      <c r="G163">
        <v>6.2</v>
      </c>
      <c r="H163">
        <v>4800</v>
      </c>
      <c r="I163" t="s">
        <v>236</v>
      </c>
      <c r="J163" t="s">
        <v>499</v>
      </c>
      <c r="K163" t="s">
        <v>63</v>
      </c>
      <c r="L163" t="s">
        <v>33</v>
      </c>
      <c r="N163" s="1">
        <v>15578237</v>
      </c>
      <c r="O163" s="1">
        <f>N163*(D163/'cpi data'!$A$113)</f>
        <v>699635.248666008</v>
      </c>
      <c r="P163" s="10">
        <f t="shared" si="2"/>
        <v>1</v>
      </c>
      <c r="Q163" t="s">
        <v>64</v>
      </c>
      <c r="R163">
        <v>103</v>
      </c>
    </row>
    <row r="164" spans="1:18">
      <c r="A164" t="s">
        <v>798</v>
      </c>
      <c r="B164" s="6" t="s">
        <v>19</v>
      </c>
      <c r="C164" t="s">
        <v>799</v>
      </c>
      <c r="D164">
        <f>_xlfn.XLOOKUP(E164,'cpi data'!A:A,'cpi data'!B:B,"NA")</f>
        <v>90.9</v>
      </c>
      <c r="E164">
        <v>1981</v>
      </c>
      <c r="F164" t="s">
        <v>800</v>
      </c>
      <c r="G164">
        <v>7.2</v>
      </c>
      <c r="H164">
        <v>12000</v>
      </c>
      <c r="I164" t="s">
        <v>801</v>
      </c>
      <c r="J164" t="s">
        <v>802</v>
      </c>
      <c r="K164" t="s">
        <v>803</v>
      </c>
      <c r="L164" t="s">
        <v>455</v>
      </c>
      <c r="N164" s="1">
        <v>110014</v>
      </c>
      <c r="O164" s="1">
        <f>N164*(D164/'cpi data'!$A$113)</f>
        <v>4940.8461462450596</v>
      </c>
      <c r="P164" s="10">
        <f t="shared" si="2"/>
        <v>1</v>
      </c>
      <c r="Q164" t="s">
        <v>804</v>
      </c>
      <c r="R164">
        <v>117</v>
      </c>
    </row>
    <row r="165" spans="1:18">
      <c r="A165" t="s">
        <v>805</v>
      </c>
      <c r="B165" s="6" t="s">
        <v>19</v>
      </c>
      <c r="C165" t="s">
        <v>55</v>
      </c>
      <c r="D165">
        <f>_xlfn.XLOOKUP(E165,'cpi data'!A:A,'cpi data'!B:B,"NA")</f>
        <v>90.9</v>
      </c>
      <c r="E165">
        <v>1981</v>
      </c>
      <c r="F165" t="s">
        <v>806</v>
      </c>
      <c r="G165">
        <v>5.8</v>
      </c>
      <c r="H165">
        <v>2600</v>
      </c>
      <c r="I165" t="s">
        <v>375</v>
      </c>
      <c r="J165" t="s">
        <v>807</v>
      </c>
      <c r="K165" t="s">
        <v>808</v>
      </c>
      <c r="L165" t="s">
        <v>25</v>
      </c>
      <c r="N165" s="1">
        <v>5229643</v>
      </c>
      <c r="O165" s="1">
        <f>N165*(D165/'cpi data'!$A$113)</f>
        <v>234868.84817193678</v>
      </c>
      <c r="P165" s="10">
        <f t="shared" si="2"/>
        <v>1</v>
      </c>
      <c r="Q165" t="s">
        <v>809</v>
      </c>
      <c r="R165">
        <v>92</v>
      </c>
    </row>
    <row r="166" spans="1:18">
      <c r="A166" t="s">
        <v>810</v>
      </c>
      <c r="B166" s="6" t="s">
        <v>19</v>
      </c>
      <c r="C166" t="s">
        <v>107</v>
      </c>
      <c r="D166">
        <f>_xlfn.XLOOKUP(E166,'cpi data'!A:A,'cpi data'!B:B,"NA")</f>
        <v>90.9</v>
      </c>
      <c r="E166">
        <v>1981</v>
      </c>
      <c r="F166" t="s">
        <v>811</v>
      </c>
      <c r="G166">
        <v>6.7</v>
      </c>
      <c r="H166">
        <v>5800</v>
      </c>
      <c r="I166" t="s">
        <v>360</v>
      </c>
      <c r="J166" t="s">
        <v>812</v>
      </c>
      <c r="K166" t="s">
        <v>320</v>
      </c>
      <c r="L166" t="s">
        <v>33</v>
      </c>
      <c r="N166" s="1">
        <v>29200000</v>
      </c>
      <c r="O166" s="1">
        <f>N166*(D166/'cpi data'!$A$113)</f>
        <v>1311403.1620553362</v>
      </c>
      <c r="P166" s="10">
        <f t="shared" si="2"/>
        <v>1</v>
      </c>
      <c r="Q166" t="s">
        <v>448</v>
      </c>
      <c r="R166">
        <v>125</v>
      </c>
    </row>
    <row r="167" spans="1:18">
      <c r="A167" t="s">
        <v>813</v>
      </c>
      <c r="B167" s="6" t="s">
        <v>19</v>
      </c>
      <c r="C167" t="s">
        <v>55</v>
      </c>
      <c r="D167">
        <f>_xlfn.XLOOKUP(E167,'cpi data'!A:A,'cpi data'!B:B,"NA")</f>
        <v>90.9</v>
      </c>
      <c r="E167">
        <v>1981</v>
      </c>
      <c r="F167" t="s">
        <v>559</v>
      </c>
      <c r="G167">
        <v>6</v>
      </c>
      <c r="H167">
        <v>2400</v>
      </c>
      <c r="I167" t="s">
        <v>814</v>
      </c>
      <c r="J167" t="s">
        <v>580</v>
      </c>
      <c r="K167" t="s">
        <v>815</v>
      </c>
      <c r="L167" t="s">
        <v>33</v>
      </c>
      <c r="M167" s="1">
        <v>800000</v>
      </c>
      <c r="N167" s="1">
        <v>1118634</v>
      </c>
      <c r="O167" s="1">
        <f>N167*(D167/'cpi data'!$A$113)</f>
        <v>50239.046739130441</v>
      </c>
      <c r="P167" s="10">
        <f t="shared" si="2"/>
        <v>0.28484204842692068</v>
      </c>
      <c r="Q167" t="s">
        <v>581</v>
      </c>
      <c r="R167">
        <v>84</v>
      </c>
    </row>
    <row r="168" spans="1:18">
      <c r="A168" t="s">
        <v>816</v>
      </c>
      <c r="B168" s="6" t="s">
        <v>36</v>
      </c>
      <c r="C168" t="s">
        <v>37</v>
      </c>
      <c r="D168">
        <f>_xlfn.XLOOKUP(E168,'cpi data'!A:A,'cpi data'!B:B,"NA")</f>
        <v>90.9</v>
      </c>
      <c r="E168">
        <v>1981</v>
      </c>
      <c r="F168" t="s">
        <v>565</v>
      </c>
      <c r="G168">
        <v>6.2</v>
      </c>
      <c r="H168">
        <v>4100</v>
      </c>
      <c r="I168" t="s">
        <v>817</v>
      </c>
      <c r="J168" t="s">
        <v>818</v>
      </c>
      <c r="K168" t="s">
        <v>819</v>
      </c>
      <c r="L168" t="s">
        <v>33</v>
      </c>
      <c r="O168" s="1">
        <f>N168*(D168/'cpi data'!$A$113)</f>
        <v>0</v>
      </c>
      <c r="P168" s="10" t="e">
        <f t="shared" si="2"/>
        <v>#DIV/0!</v>
      </c>
      <c r="Q168" t="s">
        <v>258</v>
      </c>
      <c r="R168">
        <v>93</v>
      </c>
    </row>
    <row r="169" spans="1:18">
      <c r="A169" t="s">
        <v>820</v>
      </c>
      <c r="B169" s="6" t="s">
        <v>36</v>
      </c>
      <c r="C169" t="s">
        <v>44</v>
      </c>
      <c r="D169">
        <f>_xlfn.XLOOKUP(E169,'cpi data'!A:A,'cpi data'!B:B,"NA")</f>
        <v>90.9</v>
      </c>
      <c r="E169">
        <v>1981</v>
      </c>
      <c r="F169" t="s">
        <v>631</v>
      </c>
      <c r="G169">
        <v>5.4</v>
      </c>
      <c r="H169">
        <v>2600</v>
      </c>
      <c r="I169" t="s">
        <v>821</v>
      </c>
      <c r="J169" t="s">
        <v>822</v>
      </c>
      <c r="K169" t="s">
        <v>52</v>
      </c>
      <c r="L169" t="s">
        <v>33</v>
      </c>
      <c r="M169" s="1">
        <v>20000000</v>
      </c>
      <c r="N169" s="1">
        <v>18826490</v>
      </c>
      <c r="O169" s="1">
        <f>N169*(D169/'cpi data'!$A$113)</f>
        <v>845517.75741106726</v>
      </c>
      <c r="P169" s="10">
        <f t="shared" si="2"/>
        <v>-6.2332914951220328E-2</v>
      </c>
      <c r="Q169" t="s">
        <v>823</v>
      </c>
      <c r="R169">
        <v>98</v>
      </c>
    </row>
    <row r="170" spans="1:18">
      <c r="A170" t="s">
        <v>824</v>
      </c>
      <c r="B170" s="6" t="s">
        <v>36</v>
      </c>
      <c r="C170" t="s">
        <v>44</v>
      </c>
      <c r="D170">
        <f>_xlfn.XLOOKUP(E170,'cpi data'!A:A,'cpi data'!B:B,"NA")</f>
        <v>90.9</v>
      </c>
      <c r="E170">
        <v>1981</v>
      </c>
      <c r="F170" t="s">
        <v>678</v>
      </c>
      <c r="G170">
        <v>5.6</v>
      </c>
      <c r="H170">
        <v>2600</v>
      </c>
      <c r="I170" t="s">
        <v>825</v>
      </c>
      <c r="J170" t="s">
        <v>826</v>
      </c>
      <c r="K170" t="s">
        <v>827</v>
      </c>
      <c r="L170" t="s">
        <v>33</v>
      </c>
      <c r="M170" s="1">
        <v>6000000</v>
      </c>
      <c r="N170" s="1">
        <v>9566593</v>
      </c>
      <c r="O170" s="1">
        <f>N170*(D170/'cpi data'!$A$113)</f>
        <v>429645.90103754943</v>
      </c>
      <c r="P170" s="10">
        <f t="shared" si="2"/>
        <v>0.37281747012755745</v>
      </c>
      <c r="Q170" t="s">
        <v>828</v>
      </c>
      <c r="R170">
        <v>92</v>
      </c>
    </row>
    <row r="171" spans="1:18">
      <c r="A171" t="s">
        <v>829</v>
      </c>
      <c r="B171" s="6" t="s">
        <v>36</v>
      </c>
      <c r="C171" t="s">
        <v>44</v>
      </c>
      <c r="D171">
        <f>_xlfn.XLOOKUP(E171,'cpi data'!A:A,'cpi data'!B:B,"NA")</f>
        <v>90.9</v>
      </c>
      <c r="E171">
        <v>1981</v>
      </c>
      <c r="F171" t="s">
        <v>830</v>
      </c>
      <c r="G171">
        <v>5.5</v>
      </c>
      <c r="H171">
        <v>4500</v>
      </c>
      <c r="I171" t="s">
        <v>831</v>
      </c>
      <c r="J171" t="s">
        <v>114</v>
      </c>
      <c r="K171" t="s">
        <v>832</v>
      </c>
      <c r="L171" t="s">
        <v>33</v>
      </c>
      <c r="N171" s="1">
        <v>20259961</v>
      </c>
      <c r="O171" s="1">
        <f>N171*(D171/'cpi data'!$A$113)</f>
        <v>909896.46981225302</v>
      </c>
      <c r="P171" s="10">
        <f t="shared" si="2"/>
        <v>1</v>
      </c>
      <c r="Q171" t="s">
        <v>833</v>
      </c>
      <c r="R171">
        <v>88</v>
      </c>
    </row>
    <row r="172" spans="1:18">
      <c r="A172" t="s">
        <v>834</v>
      </c>
      <c r="B172" s="6" t="s">
        <v>36</v>
      </c>
      <c r="C172" t="s">
        <v>20</v>
      </c>
      <c r="D172">
        <f>_xlfn.XLOOKUP(E172,'cpi data'!A:A,'cpi data'!B:B,"NA")</f>
        <v>90.9</v>
      </c>
      <c r="E172">
        <v>1981</v>
      </c>
      <c r="F172" t="s">
        <v>766</v>
      </c>
      <c r="G172">
        <v>6</v>
      </c>
      <c r="H172">
        <v>891</v>
      </c>
      <c r="I172" t="s">
        <v>171</v>
      </c>
      <c r="J172" t="s">
        <v>835</v>
      </c>
      <c r="K172" t="s">
        <v>836</v>
      </c>
      <c r="L172" t="s">
        <v>33</v>
      </c>
      <c r="N172" s="1">
        <v>14923752</v>
      </c>
      <c r="O172" s="1">
        <f>N172*(D172/'cpi data'!$A$113)</f>
        <v>670241.62885375496</v>
      </c>
      <c r="P172" s="10">
        <f t="shared" si="2"/>
        <v>1</v>
      </c>
      <c r="Q172" t="s">
        <v>837</v>
      </c>
      <c r="R172">
        <v>112</v>
      </c>
    </row>
    <row r="173" spans="1:18">
      <c r="A173" t="s">
        <v>838</v>
      </c>
      <c r="B173" s="6" t="s">
        <v>19</v>
      </c>
      <c r="C173" t="s">
        <v>20</v>
      </c>
      <c r="D173">
        <f>_xlfn.XLOOKUP(E173,'cpi data'!A:A,'cpi data'!B:B,"NA")</f>
        <v>90.9</v>
      </c>
      <c r="E173">
        <v>1981</v>
      </c>
      <c r="F173" t="s">
        <v>839</v>
      </c>
      <c r="G173">
        <v>6.3</v>
      </c>
      <c r="H173">
        <v>1300</v>
      </c>
      <c r="I173" t="s">
        <v>840</v>
      </c>
      <c r="J173" t="s">
        <v>841</v>
      </c>
      <c r="K173" t="s">
        <v>553</v>
      </c>
      <c r="L173" t="s">
        <v>25</v>
      </c>
      <c r="N173" s="1">
        <v>12042</v>
      </c>
      <c r="O173" s="1">
        <f>N173*(D173/'cpi data'!$A$113)</f>
        <v>540.81907114624516</v>
      </c>
      <c r="P173" s="10">
        <f t="shared" si="2"/>
        <v>1</v>
      </c>
      <c r="Q173" t="s">
        <v>842</v>
      </c>
      <c r="R173">
        <v>101</v>
      </c>
    </row>
    <row r="174" spans="1:18">
      <c r="A174" t="s">
        <v>843</v>
      </c>
      <c r="B174" s="6" t="s">
        <v>19</v>
      </c>
      <c r="C174" t="s">
        <v>55</v>
      </c>
      <c r="D174">
        <f>_xlfn.XLOOKUP(E174,'cpi data'!A:A,'cpi data'!B:B,"NA")</f>
        <v>90.9</v>
      </c>
      <c r="E174">
        <v>1981</v>
      </c>
      <c r="F174" t="s">
        <v>578</v>
      </c>
      <c r="G174">
        <v>4.9000000000000004</v>
      </c>
      <c r="H174">
        <v>3600</v>
      </c>
      <c r="I174" t="s">
        <v>844</v>
      </c>
      <c r="J174" t="s">
        <v>845</v>
      </c>
      <c r="K174" t="s">
        <v>846</v>
      </c>
      <c r="L174" t="s">
        <v>33</v>
      </c>
      <c r="M174" s="1">
        <v>250000</v>
      </c>
      <c r="O174" s="1">
        <f>N174*(D174/'cpi data'!$A$113)</f>
        <v>0</v>
      </c>
      <c r="P174" s="10" t="e">
        <f t="shared" si="2"/>
        <v>#DIV/0!</v>
      </c>
      <c r="Q174" t="s">
        <v>847</v>
      </c>
      <c r="R174">
        <v>96</v>
      </c>
    </row>
    <row r="175" spans="1:18">
      <c r="A175" t="s">
        <v>848</v>
      </c>
      <c r="B175" s="6" t="s">
        <v>36</v>
      </c>
      <c r="C175" t="s">
        <v>44</v>
      </c>
      <c r="D175">
        <f>_xlfn.XLOOKUP(E175,'cpi data'!A:A,'cpi data'!B:B,"NA")</f>
        <v>90.9</v>
      </c>
      <c r="E175">
        <v>1981</v>
      </c>
      <c r="F175" t="s">
        <v>598</v>
      </c>
      <c r="G175">
        <v>5.0999999999999996</v>
      </c>
      <c r="H175">
        <v>4900</v>
      </c>
      <c r="I175" t="s">
        <v>849</v>
      </c>
      <c r="J175" t="s">
        <v>849</v>
      </c>
      <c r="K175" t="s">
        <v>52</v>
      </c>
      <c r="L175" t="s">
        <v>33</v>
      </c>
      <c r="M175" s="1">
        <v>8000000</v>
      </c>
      <c r="N175" s="1">
        <v>26154211</v>
      </c>
      <c r="O175" s="1">
        <f>N175*(D175/'cpi data'!$A$113)</f>
        <v>1174613.5276185772</v>
      </c>
      <c r="P175" s="10">
        <f t="shared" si="2"/>
        <v>0.6941219140581224</v>
      </c>
      <c r="Q175" t="s">
        <v>183</v>
      </c>
      <c r="R175">
        <v>93</v>
      </c>
    </row>
    <row r="176" spans="1:18">
      <c r="A176" t="s">
        <v>850</v>
      </c>
      <c r="B176" s="6" t="s">
        <v>19</v>
      </c>
      <c r="C176" t="s">
        <v>20</v>
      </c>
      <c r="D176">
        <f>_xlfn.XLOOKUP(E176,'cpi data'!A:A,'cpi data'!B:B,"NA")</f>
        <v>90.9</v>
      </c>
      <c r="E176">
        <v>1981</v>
      </c>
      <c r="F176" t="s">
        <v>851</v>
      </c>
      <c r="G176">
        <v>6.5</v>
      </c>
      <c r="H176">
        <v>5300</v>
      </c>
      <c r="I176" t="s">
        <v>852</v>
      </c>
      <c r="J176" t="s">
        <v>853</v>
      </c>
      <c r="K176" t="s">
        <v>854</v>
      </c>
      <c r="L176" t="s">
        <v>33</v>
      </c>
      <c r="M176" s="1">
        <v>22000000</v>
      </c>
      <c r="N176" s="1">
        <v>9171289</v>
      </c>
      <c r="O176" s="1">
        <f>N176*(D176/'cpi data'!$A$113)</f>
        <v>411892.37653162057</v>
      </c>
      <c r="P176" s="10">
        <f t="shared" si="2"/>
        <v>-1.3987903990376924</v>
      </c>
      <c r="Q176" t="s">
        <v>121</v>
      </c>
      <c r="R176">
        <v>108</v>
      </c>
    </row>
    <row r="177" spans="1:18">
      <c r="A177" t="s">
        <v>855</v>
      </c>
      <c r="B177" s="6" t="s">
        <v>19</v>
      </c>
      <c r="C177" t="s">
        <v>393</v>
      </c>
      <c r="D177">
        <f>_xlfn.XLOOKUP(E177,'cpi data'!A:A,'cpi data'!B:B,"NA")</f>
        <v>90.9</v>
      </c>
      <c r="E177">
        <v>1981</v>
      </c>
      <c r="F177" t="s">
        <v>702</v>
      </c>
      <c r="G177">
        <v>7.2</v>
      </c>
      <c r="H177">
        <v>4400</v>
      </c>
      <c r="I177" t="s">
        <v>856</v>
      </c>
      <c r="J177" t="s">
        <v>857</v>
      </c>
      <c r="K177" t="s">
        <v>858</v>
      </c>
      <c r="L177" t="s">
        <v>33</v>
      </c>
      <c r="M177" s="1">
        <v>1500000</v>
      </c>
      <c r="O177" s="1">
        <f>N177*(D177/'cpi data'!$A$113)</f>
        <v>0</v>
      </c>
      <c r="P177" s="10" t="e">
        <f t="shared" si="2"/>
        <v>#DIV/0!</v>
      </c>
      <c r="Q177" t="s">
        <v>859</v>
      </c>
      <c r="R177">
        <v>96</v>
      </c>
    </row>
    <row r="178" spans="1:18">
      <c r="A178" t="s">
        <v>860</v>
      </c>
      <c r="B178" s="6" t="s">
        <v>36</v>
      </c>
      <c r="C178" t="s">
        <v>37</v>
      </c>
      <c r="D178">
        <f>_xlfn.XLOOKUP(E178,'cpi data'!A:A,'cpi data'!B:B,"NA")</f>
        <v>90.9</v>
      </c>
      <c r="E178">
        <v>1981</v>
      </c>
      <c r="F178" t="s">
        <v>575</v>
      </c>
      <c r="G178">
        <v>5.0999999999999996</v>
      </c>
      <c r="H178">
        <v>2000</v>
      </c>
      <c r="I178" t="s">
        <v>861</v>
      </c>
      <c r="J178" t="s">
        <v>862</v>
      </c>
      <c r="K178" t="s">
        <v>863</v>
      </c>
      <c r="L178" t="s">
        <v>33</v>
      </c>
      <c r="M178" s="1">
        <v>18000000</v>
      </c>
      <c r="N178" s="1">
        <v>12617845</v>
      </c>
      <c r="O178" s="1">
        <f>N178*(D178/'cpi data'!$A$113)</f>
        <v>566680.88463438745</v>
      </c>
      <c r="P178" s="10">
        <f t="shared" si="2"/>
        <v>-0.42655104734604049</v>
      </c>
      <c r="Q178" t="s">
        <v>864</v>
      </c>
      <c r="R178">
        <v>98</v>
      </c>
    </row>
    <row r="179" spans="1:18">
      <c r="A179" t="s">
        <v>865</v>
      </c>
      <c r="B179" s="6" t="s">
        <v>36</v>
      </c>
      <c r="C179" t="s">
        <v>28</v>
      </c>
      <c r="D179">
        <f>_xlfn.XLOOKUP(E179,'cpi data'!A:A,'cpi data'!B:B,"NA")</f>
        <v>90.9</v>
      </c>
      <c r="E179">
        <v>1981</v>
      </c>
      <c r="F179" t="s">
        <v>731</v>
      </c>
      <c r="G179">
        <v>5.2</v>
      </c>
      <c r="H179">
        <v>1300</v>
      </c>
      <c r="I179" t="s">
        <v>866</v>
      </c>
      <c r="J179" t="s">
        <v>867</v>
      </c>
      <c r="K179" t="s">
        <v>868</v>
      </c>
      <c r="L179" t="s">
        <v>25</v>
      </c>
      <c r="M179" s="1">
        <v>14000000</v>
      </c>
      <c r="N179" s="1">
        <v>2022771</v>
      </c>
      <c r="O179" s="1">
        <f>N179*(D179/'cpi data'!$A$113)</f>
        <v>90844.804298418981</v>
      </c>
      <c r="P179" s="10">
        <f t="shared" si="2"/>
        <v>-5.9211986922889439</v>
      </c>
      <c r="Q179" t="s">
        <v>53</v>
      </c>
      <c r="R179">
        <v>118</v>
      </c>
    </row>
    <row r="180" spans="1:18">
      <c r="A180" t="s">
        <v>869</v>
      </c>
      <c r="B180" s="6" t="s">
        <v>19</v>
      </c>
      <c r="C180" t="s">
        <v>55</v>
      </c>
      <c r="D180">
        <f>_xlfn.XLOOKUP(E180,'cpi data'!A:A,'cpi data'!B:B,"NA")</f>
        <v>90.9</v>
      </c>
      <c r="E180">
        <v>1981</v>
      </c>
      <c r="F180" t="s">
        <v>870</v>
      </c>
      <c r="G180">
        <v>5.6</v>
      </c>
      <c r="H180">
        <v>2400</v>
      </c>
      <c r="I180" t="s">
        <v>871</v>
      </c>
      <c r="J180" t="s">
        <v>872</v>
      </c>
      <c r="K180" t="s">
        <v>873</v>
      </c>
      <c r="L180" t="s">
        <v>33</v>
      </c>
      <c r="N180" s="1">
        <v>1169875</v>
      </c>
      <c r="O180" s="1">
        <f>N180*(D180/'cpi data'!$A$113)</f>
        <v>52540.334733201584</v>
      </c>
      <c r="P180" s="10">
        <f t="shared" si="2"/>
        <v>1</v>
      </c>
      <c r="Q180" t="s">
        <v>874</v>
      </c>
      <c r="R180">
        <v>88</v>
      </c>
    </row>
    <row r="181" spans="1:18">
      <c r="A181" t="s">
        <v>875</v>
      </c>
      <c r="B181" s="6" t="s">
        <v>19</v>
      </c>
      <c r="C181" t="s">
        <v>37</v>
      </c>
      <c r="D181">
        <f>_xlfn.XLOOKUP(E181,'cpi data'!A:A,'cpi data'!B:B,"NA")</f>
        <v>90.9</v>
      </c>
      <c r="E181">
        <v>1981</v>
      </c>
      <c r="F181" t="s">
        <v>697</v>
      </c>
      <c r="G181">
        <v>5.5</v>
      </c>
      <c r="H181">
        <v>3600</v>
      </c>
      <c r="I181" t="s">
        <v>876</v>
      </c>
      <c r="J181" t="s">
        <v>877</v>
      </c>
      <c r="K181" t="s">
        <v>330</v>
      </c>
      <c r="L181" t="s">
        <v>33</v>
      </c>
      <c r="M181" s="1">
        <v>3800000</v>
      </c>
      <c r="O181" s="1">
        <f>N181*(D181/'cpi data'!$A$113)</f>
        <v>0</v>
      </c>
      <c r="P181" s="10" t="e">
        <f t="shared" si="2"/>
        <v>#DIV/0!</v>
      </c>
      <c r="Q181" t="s">
        <v>878</v>
      </c>
      <c r="R181">
        <v>106</v>
      </c>
    </row>
    <row r="182" spans="1:18">
      <c r="A182" t="s">
        <v>879</v>
      </c>
      <c r="B182" s="6" t="s">
        <v>19</v>
      </c>
      <c r="C182" t="s">
        <v>20</v>
      </c>
      <c r="D182">
        <f>_xlfn.XLOOKUP(E182,'cpi data'!A:A,'cpi data'!B:B,"NA")</f>
        <v>90.9</v>
      </c>
      <c r="E182">
        <v>1981</v>
      </c>
      <c r="F182" t="s">
        <v>851</v>
      </c>
      <c r="G182">
        <v>6.8</v>
      </c>
      <c r="H182">
        <v>1100</v>
      </c>
      <c r="I182" t="s">
        <v>880</v>
      </c>
      <c r="J182" t="s">
        <v>880</v>
      </c>
      <c r="K182" t="s">
        <v>881</v>
      </c>
      <c r="L182" t="s">
        <v>33</v>
      </c>
      <c r="M182" s="1">
        <v>2700000</v>
      </c>
      <c r="N182" s="1">
        <v>3256082</v>
      </c>
      <c r="O182" s="1">
        <f>N182*(D182/'cpi data'!$A$113)</f>
        <v>146234.1174901186</v>
      </c>
      <c r="P182" s="10">
        <f t="shared" si="2"/>
        <v>0.17078255400201839</v>
      </c>
      <c r="Q182" t="s">
        <v>64</v>
      </c>
      <c r="R182">
        <v>103</v>
      </c>
    </row>
    <row r="183" spans="1:18">
      <c r="A183" t="s">
        <v>882</v>
      </c>
      <c r="B183" s="6" t="s">
        <v>19</v>
      </c>
      <c r="C183" t="s">
        <v>20</v>
      </c>
      <c r="D183">
        <f>_xlfn.XLOOKUP(E183,'cpi data'!A:A,'cpi data'!B:B,"NA")</f>
        <v>90.9</v>
      </c>
      <c r="E183">
        <v>1981</v>
      </c>
      <c r="F183" t="s">
        <v>241</v>
      </c>
      <c r="G183">
        <v>5.9</v>
      </c>
      <c r="H183">
        <v>1600</v>
      </c>
      <c r="I183" t="s">
        <v>883</v>
      </c>
      <c r="J183" t="s">
        <v>884</v>
      </c>
      <c r="K183" t="s">
        <v>885</v>
      </c>
      <c r="L183" t="s">
        <v>33</v>
      </c>
      <c r="N183" s="1">
        <v>14492125</v>
      </c>
      <c r="O183" s="1">
        <f>N183*(D183/'cpi data'!$A$113)</f>
        <v>650856.79965415027</v>
      </c>
      <c r="P183" s="10">
        <f t="shared" si="2"/>
        <v>1</v>
      </c>
      <c r="Q183" t="s">
        <v>886</v>
      </c>
      <c r="R183">
        <v>117</v>
      </c>
    </row>
    <row r="184" spans="1:18">
      <c r="A184" t="s">
        <v>887</v>
      </c>
      <c r="B184" s="6" t="s">
        <v>19</v>
      </c>
      <c r="C184" t="s">
        <v>44</v>
      </c>
      <c r="D184">
        <f>_xlfn.XLOOKUP(E184,'cpi data'!A:A,'cpi data'!B:B,"NA")</f>
        <v>90.9</v>
      </c>
      <c r="E184">
        <v>1981</v>
      </c>
      <c r="F184" t="s">
        <v>888</v>
      </c>
      <c r="G184">
        <v>6.5</v>
      </c>
      <c r="H184">
        <v>4500</v>
      </c>
      <c r="I184" t="s">
        <v>889</v>
      </c>
      <c r="J184" t="s">
        <v>890</v>
      </c>
      <c r="K184" t="s">
        <v>891</v>
      </c>
      <c r="L184" t="s">
        <v>33</v>
      </c>
      <c r="M184" s="1">
        <v>10000000</v>
      </c>
      <c r="N184" s="1">
        <v>7258543</v>
      </c>
      <c r="O184" s="1">
        <f>N184*(D184/'cpi data'!$A$113)</f>
        <v>325988.91240118578</v>
      </c>
      <c r="P184" s="10">
        <f t="shared" si="2"/>
        <v>-0.37768695453068196</v>
      </c>
      <c r="Q184" t="s">
        <v>892</v>
      </c>
      <c r="R184">
        <v>96</v>
      </c>
    </row>
    <row r="185" spans="1:18">
      <c r="A185" t="s">
        <v>893</v>
      </c>
      <c r="B185" s="6" t="s">
        <v>19</v>
      </c>
      <c r="C185" t="s">
        <v>44</v>
      </c>
      <c r="D185">
        <f>_xlfn.XLOOKUP(E185,'cpi data'!A:A,'cpi data'!B:B,"NA")</f>
        <v>90.9</v>
      </c>
      <c r="E185">
        <v>1981</v>
      </c>
      <c r="F185" t="s">
        <v>575</v>
      </c>
      <c r="G185">
        <v>6.1</v>
      </c>
      <c r="H185">
        <v>2900</v>
      </c>
      <c r="I185" t="s">
        <v>894</v>
      </c>
      <c r="J185" t="s">
        <v>895</v>
      </c>
      <c r="K185" t="s">
        <v>896</v>
      </c>
      <c r="L185" t="s">
        <v>33</v>
      </c>
      <c r="M185" s="1">
        <v>11000000</v>
      </c>
      <c r="N185" s="1">
        <v>31261269</v>
      </c>
      <c r="O185" s="1">
        <f>N185*(D185/'cpi data'!$A$113)</f>
        <v>1403976.9526185773</v>
      </c>
      <c r="P185" s="10">
        <f t="shared" si="2"/>
        <v>0.64812688825907872</v>
      </c>
      <c r="Q185" t="s">
        <v>64</v>
      </c>
      <c r="R185">
        <v>94</v>
      </c>
    </row>
    <row r="186" spans="1:18">
      <c r="A186" t="s">
        <v>897</v>
      </c>
      <c r="B186" s="6" t="s">
        <v>19</v>
      </c>
      <c r="C186" t="s">
        <v>44</v>
      </c>
      <c r="D186">
        <f>_xlfn.XLOOKUP(E186,'cpi data'!A:A,'cpi data'!B:B,"NA")</f>
        <v>90.9</v>
      </c>
      <c r="E186">
        <v>1981</v>
      </c>
      <c r="F186" t="s">
        <v>736</v>
      </c>
      <c r="G186">
        <v>7</v>
      </c>
      <c r="H186">
        <v>3600</v>
      </c>
      <c r="I186" t="s">
        <v>898</v>
      </c>
      <c r="J186" t="s">
        <v>898</v>
      </c>
      <c r="K186" t="s">
        <v>898</v>
      </c>
      <c r="L186" t="s">
        <v>33</v>
      </c>
      <c r="N186" s="1">
        <v>2863642</v>
      </c>
      <c r="O186" s="1">
        <f>N186*(D186/'cpi data'!$A$113)</f>
        <v>128609.21828063243</v>
      </c>
      <c r="P186" s="10">
        <f t="shared" si="2"/>
        <v>1</v>
      </c>
      <c r="Q186" t="s">
        <v>34</v>
      </c>
      <c r="R186">
        <v>93</v>
      </c>
    </row>
    <row r="187" spans="1:18">
      <c r="A187" t="s">
        <v>899</v>
      </c>
      <c r="B187" s="6" t="s">
        <v>36</v>
      </c>
      <c r="C187" t="s">
        <v>44</v>
      </c>
      <c r="D187">
        <f>_xlfn.XLOOKUP(E187,'cpi data'!A:A,'cpi data'!B:B,"NA")</f>
        <v>90.9</v>
      </c>
      <c r="E187">
        <v>1981</v>
      </c>
      <c r="F187" t="s">
        <v>622</v>
      </c>
      <c r="G187">
        <v>4.3</v>
      </c>
      <c r="H187">
        <v>1300</v>
      </c>
      <c r="I187" t="s">
        <v>900</v>
      </c>
      <c r="J187" t="s">
        <v>901</v>
      </c>
      <c r="K187" t="s">
        <v>902</v>
      </c>
      <c r="L187" t="s">
        <v>33</v>
      </c>
      <c r="M187" s="1">
        <v>12000000</v>
      </c>
      <c r="N187" s="1">
        <v>2154696</v>
      </c>
      <c r="O187" s="1">
        <f>N187*(D187/'cpi data'!$A$113)</f>
        <v>96769.696837944677</v>
      </c>
      <c r="P187" s="10">
        <f t="shared" si="2"/>
        <v>-4.5692311119526838</v>
      </c>
      <c r="Q187" t="s">
        <v>64</v>
      </c>
      <c r="R187">
        <v>78</v>
      </c>
    </row>
    <row r="188" spans="1:18">
      <c r="A188" t="s">
        <v>903</v>
      </c>
      <c r="B188" s="6" t="s">
        <v>19</v>
      </c>
      <c r="C188" t="s">
        <v>28</v>
      </c>
      <c r="D188">
        <f>_xlfn.XLOOKUP(E188,'cpi data'!A:A,'cpi data'!B:B,"NA")</f>
        <v>90.9</v>
      </c>
      <c r="E188">
        <v>1981</v>
      </c>
      <c r="F188" t="s">
        <v>736</v>
      </c>
      <c r="G188">
        <v>5.6</v>
      </c>
      <c r="H188">
        <v>829</v>
      </c>
      <c r="I188" t="s">
        <v>904</v>
      </c>
      <c r="J188" t="s">
        <v>905</v>
      </c>
      <c r="K188" t="s">
        <v>906</v>
      </c>
      <c r="L188" t="s">
        <v>33</v>
      </c>
      <c r="N188" s="1">
        <v>11809387</v>
      </c>
      <c r="O188" s="1">
        <f>N188*(D188/'cpi data'!$A$113)</f>
        <v>530372.17307312263</v>
      </c>
      <c r="P188" s="10">
        <f t="shared" si="2"/>
        <v>1</v>
      </c>
      <c r="Q188" t="s">
        <v>907</v>
      </c>
      <c r="R188">
        <v>94</v>
      </c>
    </row>
    <row r="189" spans="1:18">
      <c r="A189" t="s">
        <v>908</v>
      </c>
      <c r="B189" s="6" t="s">
        <v>36</v>
      </c>
      <c r="C189" t="s">
        <v>44</v>
      </c>
      <c r="D189">
        <f>_xlfn.XLOOKUP(E189,'cpi data'!A:A,'cpi data'!B:B,"NA")</f>
        <v>90.9</v>
      </c>
      <c r="E189">
        <v>1981</v>
      </c>
      <c r="F189" t="s">
        <v>909</v>
      </c>
      <c r="G189">
        <v>5</v>
      </c>
      <c r="H189">
        <v>761</v>
      </c>
      <c r="I189" t="s">
        <v>910</v>
      </c>
      <c r="J189" t="s">
        <v>911</v>
      </c>
      <c r="K189" t="s">
        <v>46</v>
      </c>
      <c r="L189" t="s">
        <v>33</v>
      </c>
      <c r="M189" s="1">
        <v>3500000</v>
      </c>
      <c r="N189" s="1">
        <v>17569027</v>
      </c>
      <c r="O189" s="1">
        <f>N189*(D189/'cpi data'!$A$113)</f>
        <v>789043.75212450605</v>
      </c>
      <c r="P189" s="10">
        <f t="shared" si="2"/>
        <v>0.80078578056713101</v>
      </c>
      <c r="Q189" t="s">
        <v>714</v>
      </c>
      <c r="R189">
        <v>100</v>
      </c>
    </row>
    <row r="190" spans="1:18">
      <c r="A190" t="s">
        <v>912</v>
      </c>
      <c r="B190" s="6" t="s">
        <v>19</v>
      </c>
      <c r="C190" t="s">
        <v>20</v>
      </c>
      <c r="D190">
        <f>_xlfn.XLOOKUP(E190,'cpi data'!A:A,'cpi data'!B:B,"NA")</f>
        <v>90.9</v>
      </c>
      <c r="E190">
        <v>1981</v>
      </c>
      <c r="F190" t="s">
        <v>797</v>
      </c>
      <c r="G190">
        <v>6.8</v>
      </c>
      <c r="H190">
        <v>1400</v>
      </c>
      <c r="I190" t="s">
        <v>913</v>
      </c>
      <c r="J190" t="s">
        <v>914</v>
      </c>
      <c r="K190" t="s">
        <v>238</v>
      </c>
      <c r="L190" t="s">
        <v>33</v>
      </c>
      <c r="N190" s="1">
        <v>1976198</v>
      </c>
      <c r="O190" s="1">
        <f>N190*(D190/'cpi data'!$A$113)</f>
        <v>88753.161166007907</v>
      </c>
      <c r="P190" s="10">
        <f t="shared" si="2"/>
        <v>1</v>
      </c>
      <c r="Q190" t="s">
        <v>64</v>
      </c>
      <c r="R190">
        <v>94</v>
      </c>
    </row>
    <row r="191" spans="1:18">
      <c r="A191" t="s">
        <v>915</v>
      </c>
      <c r="B191" s="6" t="s">
        <v>19</v>
      </c>
      <c r="C191" t="s">
        <v>44</v>
      </c>
      <c r="D191">
        <f>_xlfn.XLOOKUP(E191,'cpi data'!A:A,'cpi data'!B:B,"NA")</f>
        <v>90.9</v>
      </c>
      <c r="E191">
        <v>1981</v>
      </c>
      <c r="F191" t="s">
        <v>916</v>
      </c>
      <c r="G191">
        <v>7.3</v>
      </c>
      <c r="H191">
        <v>2700</v>
      </c>
      <c r="I191" t="s">
        <v>917</v>
      </c>
      <c r="J191" t="s">
        <v>918</v>
      </c>
      <c r="K191" t="s">
        <v>348</v>
      </c>
      <c r="L191" t="s">
        <v>33</v>
      </c>
      <c r="M191" s="1">
        <v>13000000</v>
      </c>
      <c r="N191" s="1">
        <v>8206145</v>
      </c>
      <c r="O191" s="1">
        <f>N191*(D191/'cpi data'!$A$113)</f>
        <v>368546.72949604748</v>
      </c>
      <c r="P191" s="10">
        <f t="shared" si="2"/>
        <v>-0.58417868560694453</v>
      </c>
      <c r="Q191" t="s">
        <v>121</v>
      </c>
      <c r="R191">
        <v>119</v>
      </c>
    </row>
    <row r="192" spans="1:18">
      <c r="A192" t="s">
        <v>919</v>
      </c>
      <c r="B192" s="6" t="s">
        <v>36</v>
      </c>
      <c r="C192" t="s">
        <v>20</v>
      </c>
      <c r="D192">
        <f>_xlfn.XLOOKUP(E192,'cpi data'!A:A,'cpi data'!B:B,"NA")</f>
        <v>90.9</v>
      </c>
      <c r="E192">
        <v>1981</v>
      </c>
      <c r="F192" t="s">
        <v>920</v>
      </c>
      <c r="G192">
        <v>2.7</v>
      </c>
      <c r="H192">
        <v>659</v>
      </c>
      <c r="I192" t="s">
        <v>921</v>
      </c>
      <c r="J192" t="s">
        <v>922</v>
      </c>
      <c r="K192" t="s">
        <v>232</v>
      </c>
      <c r="L192" t="s">
        <v>923</v>
      </c>
      <c r="M192" s="1">
        <v>46000000</v>
      </c>
      <c r="N192" s="1">
        <v>5200986</v>
      </c>
      <c r="O192" s="1">
        <f>N192*(D192/'cpi data'!$A$113)</f>
        <v>233581.83171936762</v>
      </c>
      <c r="P192" s="10">
        <f t="shared" si="2"/>
        <v>-7.8444767972842069</v>
      </c>
      <c r="Q192" t="s">
        <v>924</v>
      </c>
      <c r="R192">
        <v>140</v>
      </c>
    </row>
    <row r="193" spans="1:18">
      <c r="A193" t="s">
        <v>925</v>
      </c>
      <c r="B193" s="6" t="s">
        <v>19</v>
      </c>
      <c r="C193" t="s">
        <v>44</v>
      </c>
      <c r="D193">
        <f>_xlfn.XLOOKUP(E193,'cpi data'!A:A,'cpi data'!B:B,"NA")</f>
        <v>90.9</v>
      </c>
      <c r="E193">
        <v>1981</v>
      </c>
      <c r="F193" t="s">
        <v>926</v>
      </c>
      <c r="G193">
        <v>5.5</v>
      </c>
      <c r="H193">
        <v>1700</v>
      </c>
      <c r="I193" t="s">
        <v>927</v>
      </c>
      <c r="J193" t="s">
        <v>182</v>
      </c>
      <c r="K193" t="s">
        <v>76</v>
      </c>
      <c r="L193" t="s">
        <v>33</v>
      </c>
      <c r="M193" s="1">
        <v>14000000</v>
      </c>
      <c r="N193" s="1">
        <v>4454295</v>
      </c>
      <c r="O193" s="1">
        <f>N193*(D193/'cpi data'!$A$113)</f>
        <v>200047.14204545456</v>
      </c>
      <c r="P193" s="10">
        <f t="shared" si="2"/>
        <v>-2.143033858332239</v>
      </c>
      <c r="Q193" t="s">
        <v>64</v>
      </c>
      <c r="R193">
        <v>87</v>
      </c>
    </row>
    <row r="194" spans="1:18">
      <c r="A194" t="s">
        <v>928</v>
      </c>
      <c r="B194" s="6" t="s">
        <v>36</v>
      </c>
      <c r="C194" t="s">
        <v>28</v>
      </c>
      <c r="D194">
        <f>_xlfn.XLOOKUP(E194,'cpi data'!A:A,'cpi data'!B:B,"NA")</f>
        <v>90.9</v>
      </c>
      <c r="E194">
        <v>1981</v>
      </c>
      <c r="F194" t="s">
        <v>929</v>
      </c>
      <c r="G194">
        <v>5.6</v>
      </c>
      <c r="H194">
        <v>1100</v>
      </c>
      <c r="I194" t="s">
        <v>930</v>
      </c>
      <c r="J194" t="s">
        <v>931</v>
      </c>
      <c r="K194" t="s">
        <v>932</v>
      </c>
      <c r="L194" t="s">
        <v>33</v>
      </c>
      <c r="M194" s="1">
        <v>12000000</v>
      </c>
      <c r="N194" s="1">
        <v>3702028</v>
      </c>
      <c r="O194" s="1">
        <f>N194*(D194/'cpi data'!$A$113)</f>
        <v>166262.02826086959</v>
      </c>
      <c r="P194" s="10">
        <f t="shared" si="2"/>
        <v>-2.241466569134539</v>
      </c>
      <c r="Q194" t="s">
        <v>933</v>
      </c>
      <c r="R194">
        <v>100</v>
      </c>
    </row>
    <row r="195" spans="1:18">
      <c r="A195" t="s">
        <v>934</v>
      </c>
      <c r="B195" s="6" t="s">
        <v>19</v>
      </c>
      <c r="C195" t="s">
        <v>20</v>
      </c>
      <c r="D195">
        <f>_xlfn.XLOOKUP(E195,'cpi data'!A:A,'cpi data'!B:B,"NA")</f>
        <v>90.9</v>
      </c>
      <c r="E195">
        <v>1981</v>
      </c>
      <c r="F195" t="s">
        <v>888</v>
      </c>
      <c r="G195">
        <v>5.4</v>
      </c>
      <c r="H195">
        <v>1100</v>
      </c>
      <c r="I195" t="s">
        <v>935</v>
      </c>
      <c r="J195" t="s">
        <v>936</v>
      </c>
      <c r="K195" t="s">
        <v>125</v>
      </c>
      <c r="L195" t="s">
        <v>33</v>
      </c>
      <c r="M195" s="1">
        <v>16000000</v>
      </c>
      <c r="N195" s="1">
        <v>10851261</v>
      </c>
      <c r="O195" s="1">
        <f>N195*(D195/'cpi data'!$A$113)</f>
        <v>487341.71190711466</v>
      </c>
      <c r="P195" s="10">
        <f t="shared" ref="P195:P258" si="3">(N195-M195)/N195</f>
        <v>-0.47448301169790313</v>
      </c>
      <c r="Q195" t="s">
        <v>126</v>
      </c>
      <c r="R195">
        <v>116</v>
      </c>
    </row>
    <row r="196" spans="1:18">
      <c r="A196" t="s">
        <v>937</v>
      </c>
      <c r="B196" s="6" t="s">
        <v>19</v>
      </c>
      <c r="C196" t="s">
        <v>44</v>
      </c>
      <c r="D196">
        <f>_xlfn.XLOOKUP(E196,'cpi data'!A:A,'cpi data'!B:B,"NA")</f>
        <v>90.9</v>
      </c>
      <c r="E196">
        <v>1981</v>
      </c>
      <c r="F196" t="s">
        <v>678</v>
      </c>
      <c r="G196">
        <v>6.5</v>
      </c>
      <c r="H196">
        <v>1300</v>
      </c>
      <c r="I196" t="s">
        <v>938</v>
      </c>
      <c r="J196" t="s">
        <v>211</v>
      </c>
      <c r="K196" t="s">
        <v>939</v>
      </c>
      <c r="L196" t="s">
        <v>33</v>
      </c>
      <c r="N196" s="1">
        <v>25524778</v>
      </c>
      <c r="O196" s="1">
        <f>N196*(D196/'cpi data'!$A$113)</f>
        <v>1146345.0198616602</v>
      </c>
      <c r="P196" s="10">
        <f t="shared" si="3"/>
        <v>1</v>
      </c>
      <c r="Q196" t="s">
        <v>34</v>
      </c>
      <c r="R196">
        <v>120</v>
      </c>
    </row>
    <row r="197" spans="1:18">
      <c r="A197" t="s">
        <v>940</v>
      </c>
      <c r="B197" s="6" t="s">
        <v>36</v>
      </c>
      <c r="C197" t="s">
        <v>37</v>
      </c>
      <c r="D197">
        <f>_xlfn.XLOOKUP(E197,'cpi data'!A:A,'cpi data'!B:B,"NA")</f>
        <v>90.9</v>
      </c>
      <c r="E197">
        <v>1981</v>
      </c>
      <c r="F197" t="s">
        <v>505</v>
      </c>
      <c r="G197">
        <v>5.2</v>
      </c>
      <c r="H197">
        <v>928</v>
      </c>
      <c r="I197" t="s">
        <v>941</v>
      </c>
      <c r="J197" t="s">
        <v>942</v>
      </c>
      <c r="K197" t="s">
        <v>943</v>
      </c>
      <c r="L197" t="s">
        <v>33</v>
      </c>
      <c r="M197" s="1">
        <v>24000000</v>
      </c>
      <c r="N197" s="1">
        <v>2004742</v>
      </c>
      <c r="O197" s="1">
        <f>N197*(D197/'cpi data'!$A$113)</f>
        <v>90035.102667984203</v>
      </c>
      <c r="P197" s="10">
        <f t="shared" si="3"/>
        <v>-10.971615300123407</v>
      </c>
      <c r="Q197" t="s">
        <v>233</v>
      </c>
      <c r="R197">
        <v>107</v>
      </c>
    </row>
    <row r="198" spans="1:18">
      <c r="A198" t="s">
        <v>944</v>
      </c>
      <c r="B198" s="6" t="s">
        <v>36</v>
      </c>
      <c r="C198" t="s">
        <v>44</v>
      </c>
      <c r="D198">
        <f>_xlfn.XLOOKUP(E198,'cpi data'!A:A,'cpi data'!B:B,"NA")</f>
        <v>90.9</v>
      </c>
      <c r="E198">
        <v>1981</v>
      </c>
      <c r="F198" t="s">
        <v>945</v>
      </c>
      <c r="G198">
        <v>4.9000000000000004</v>
      </c>
      <c r="H198">
        <v>920</v>
      </c>
      <c r="I198" t="s">
        <v>946</v>
      </c>
      <c r="J198" t="s">
        <v>947</v>
      </c>
      <c r="K198" t="s">
        <v>203</v>
      </c>
      <c r="L198" t="s">
        <v>33</v>
      </c>
      <c r="N198" s="1">
        <v>18838812</v>
      </c>
      <c r="O198" s="1">
        <f>N198*(D198/'cpi data'!$A$113)</f>
        <v>846071.15158102778</v>
      </c>
      <c r="P198" s="10">
        <f t="shared" si="3"/>
        <v>1</v>
      </c>
      <c r="Q198" t="s">
        <v>47</v>
      </c>
      <c r="R198">
        <v>94</v>
      </c>
    </row>
    <row r="199" spans="1:18">
      <c r="A199" t="s">
        <v>948</v>
      </c>
      <c r="B199" s="6" t="s">
        <v>36</v>
      </c>
      <c r="C199" t="s">
        <v>37</v>
      </c>
      <c r="D199">
        <f>_xlfn.XLOOKUP(E199,'cpi data'!A:A,'cpi data'!B:B,"NA")</f>
        <v>90.9</v>
      </c>
      <c r="E199">
        <v>1981</v>
      </c>
      <c r="F199" t="s">
        <v>578</v>
      </c>
      <c r="G199">
        <v>5.5</v>
      </c>
      <c r="H199">
        <v>384</v>
      </c>
      <c r="I199" t="s">
        <v>949</v>
      </c>
      <c r="J199" t="s">
        <v>950</v>
      </c>
      <c r="K199" t="s">
        <v>951</v>
      </c>
      <c r="L199" t="s">
        <v>33</v>
      </c>
      <c r="M199" s="1">
        <v>2000000</v>
      </c>
      <c r="N199" s="1">
        <v>1791147</v>
      </c>
      <c r="O199" s="1">
        <f>N199*(D199/'cpi data'!$A$113)</f>
        <v>80442.323270751003</v>
      </c>
      <c r="P199" s="10">
        <f t="shared" si="3"/>
        <v>-0.11660293655406284</v>
      </c>
      <c r="Q199" t="s">
        <v>933</v>
      </c>
      <c r="R199">
        <v>90</v>
      </c>
    </row>
    <row r="200" spans="1:18">
      <c r="A200" t="s">
        <v>952</v>
      </c>
      <c r="B200" s="6" t="s">
        <v>19</v>
      </c>
      <c r="C200" t="s">
        <v>55</v>
      </c>
      <c r="D200">
        <f>_xlfn.XLOOKUP(E200,'cpi data'!A:A,'cpi data'!B:B,"NA")</f>
        <v>90.9</v>
      </c>
      <c r="E200">
        <v>1981</v>
      </c>
      <c r="F200" t="s">
        <v>953</v>
      </c>
      <c r="G200">
        <v>2.9</v>
      </c>
      <c r="H200">
        <v>674</v>
      </c>
      <c r="I200" t="s">
        <v>954</v>
      </c>
      <c r="J200" t="s">
        <v>954</v>
      </c>
      <c r="K200" t="s">
        <v>955</v>
      </c>
      <c r="L200" t="s">
        <v>33</v>
      </c>
      <c r="O200" s="1">
        <f>N200*(D200/'cpi data'!$A$113)</f>
        <v>0</v>
      </c>
      <c r="P200" s="10" t="e">
        <f t="shared" si="3"/>
        <v>#DIV/0!</v>
      </c>
      <c r="Q200" t="s">
        <v>956</v>
      </c>
      <c r="R200">
        <v>82</v>
      </c>
    </row>
    <row r="201" spans="1:18">
      <c r="A201" t="s">
        <v>957</v>
      </c>
      <c r="B201" s="6" t="s">
        <v>36</v>
      </c>
      <c r="C201" t="s">
        <v>44</v>
      </c>
      <c r="D201">
        <f>_xlfn.XLOOKUP(E201,'cpi data'!A:A,'cpi data'!B:B,"NA")</f>
        <v>90.9</v>
      </c>
      <c r="E201">
        <v>1981</v>
      </c>
      <c r="F201" t="s">
        <v>926</v>
      </c>
      <c r="G201">
        <v>5</v>
      </c>
      <c r="H201">
        <v>1200</v>
      </c>
      <c r="I201" t="s">
        <v>958</v>
      </c>
      <c r="J201" t="s">
        <v>959</v>
      </c>
      <c r="K201" t="s">
        <v>413</v>
      </c>
      <c r="L201" t="s">
        <v>33</v>
      </c>
      <c r="N201" s="1">
        <v>16000000</v>
      </c>
      <c r="O201" s="1">
        <f>N201*(D201/'cpi data'!$A$113)</f>
        <v>718577.07509881433</v>
      </c>
      <c r="P201" s="10">
        <f t="shared" si="3"/>
        <v>1</v>
      </c>
      <c r="Q201" t="s">
        <v>245</v>
      </c>
      <c r="R201">
        <v>96</v>
      </c>
    </row>
    <row r="202" spans="1:18">
      <c r="A202" t="s">
        <v>960</v>
      </c>
      <c r="B202" s="6" t="s">
        <v>19</v>
      </c>
      <c r="C202" t="s">
        <v>107</v>
      </c>
      <c r="D202">
        <f>_xlfn.XLOOKUP(E202,'cpi data'!A:A,'cpi data'!B:B,"NA")</f>
        <v>90.9</v>
      </c>
      <c r="E202">
        <v>1981</v>
      </c>
      <c r="F202" t="s">
        <v>606</v>
      </c>
      <c r="G202">
        <v>5.8</v>
      </c>
      <c r="H202">
        <v>782</v>
      </c>
      <c r="I202" t="s">
        <v>411</v>
      </c>
      <c r="J202" t="s">
        <v>961</v>
      </c>
      <c r="K202" t="s">
        <v>962</v>
      </c>
      <c r="L202" t="s">
        <v>198</v>
      </c>
      <c r="N202" s="1">
        <v>6892098</v>
      </c>
      <c r="O202" s="1">
        <f>N202*(D202/'cpi data'!$A$113)</f>
        <v>309531.47638339922</v>
      </c>
      <c r="P202" s="10">
        <f t="shared" si="3"/>
        <v>1</v>
      </c>
      <c r="Q202" t="s">
        <v>963</v>
      </c>
      <c r="R202">
        <v>112</v>
      </c>
    </row>
    <row r="203" spans="1:18">
      <c r="A203" t="s">
        <v>964</v>
      </c>
      <c r="B203" s="6" t="s">
        <v>965</v>
      </c>
      <c r="C203" t="s">
        <v>44</v>
      </c>
      <c r="D203">
        <f>_xlfn.XLOOKUP(E203,'cpi data'!A:A,'cpi data'!B:B,"NA")</f>
        <v>90.9</v>
      </c>
      <c r="E203">
        <v>1981</v>
      </c>
      <c r="F203" t="s">
        <v>966</v>
      </c>
      <c r="G203">
        <v>5.0999999999999996</v>
      </c>
      <c r="H203">
        <v>101</v>
      </c>
      <c r="I203" t="s">
        <v>967</v>
      </c>
      <c r="J203" t="s">
        <v>968</v>
      </c>
      <c r="K203" t="s">
        <v>969</v>
      </c>
      <c r="L203" t="s">
        <v>33</v>
      </c>
      <c r="O203" s="1">
        <f>N203*(D203/'cpi data'!$A$113)</f>
        <v>0</v>
      </c>
      <c r="P203" s="10" t="e">
        <f t="shared" si="3"/>
        <v>#DIV/0!</v>
      </c>
      <c r="Q203" t="s">
        <v>970</v>
      </c>
      <c r="R203">
        <v>100</v>
      </c>
    </row>
    <row r="204" spans="1:18">
      <c r="A204" t="s">
        <v>971</v>
      </c>
      <c r="B204" s="6" t="s">
        <v>19</v>
      </c>
      <c r="C204" t="s">
        <v>972</v>
      </c>
      <c r="D204">
        <f>_xlfn.XLOOKUP(E204,'cpi data'!A:A,'cpi data'!B:B,"NA")</f>
        <v>90.9</v>
      </c>
      <c r="E204">
        <v>1981</v>
      </c>
      <c r="F204" t="s">
        <v>523</v>
      </c>
      <c r="G204">
        <v>5.0999999999999996</v>
      </c>
      <c r="H204">
        <v>499</v>
      </c>
      <c r="I204" t="s">
        <v>973</v>
      </c>
      <c r="J204" t="s">
        <v>974</v>
      </c>
      <c r="K204" t="s">
        <v>975</v>
      </c>
      <c r="L204" t="s">
        <v>309</v>
      </c>
      <c r="N204" s="1">
        <v>12000000</v>
      </c>
      <c r="O204" s="1">
        <f>N204*(D204/'cpi data'!$A$113)</f>
        <v>538932.80632411072</v>
      </c>
      <c r="P204" s="10">
        <f t="shared" si="3"/>
        <v>1</v>
      </c>
      <c r="Q204" t="s">
        <v>976</v>
      </c>
      <c r="R204">
        <v>91</v>
      </c>
    </row>
    <row r="205" spans="1:18">
      <c r="A205" t="s">
        <v>977</v>
      </c>
      <c r="B205" s="6" t="s">
        <v>450</v>
      </c>
      <c r="C205" t="s">
        <v>28</v>
      </c>
      <c r="D205">
        <f>_xlfn.XLOOKUP(E205,'cpi data'!A:A,'cpi data'!B:B,"NA")</f>
        <v>90.9</v>
      </c>
      <c r="E205">
        <v>1981</v>
      </c>
      <c r="F205" t="s">
        <v>978</v>
      </c>
      <c r="G205">
        <v>6.9</v>
      </c>
      <c r="H205">
        <v>1100</v>
      </c>
      <c r="I205" t="s">
        <v>979</v>
      </c>
      <c r="J205" t="s">
        <v>980</v>
      </c>
      <c r="K205" t="s">
        <v>980</v>
      </c>
      <c r="L205" t="s">
        <v>455</v>
      </c>
      <c r="N205" s="1">
        <v>17110</v>
      </c>
      <c r="O205" s="1">
        <f>N205*(D205/'cpi data'!$A$113)</f>
        <v>768.4283596837945</v>
      </c>
      <c r="P205" s="10">
        <f t="shared" si="3"/>
        <v>1</v>
      </c>
      <c r="Q205" t="s">
        <v>981</v>
      </c>
      <c r="R205">
        <v>129</v>
      </c>
    </row>
    <row r="206" spans="1:18">
      <c r="A206" t="s">
        <v>982</v>
      </c>
      <c r="B206" s="6" t="s">
        <v>36</v>
      </c>
      <c r="C206" t="s">
        <v>20</v>
      </c>
      <c r="D206">
        <f>_xlfn.XLOOKUP(E206,'cpi data'!A:A,'cpi data'!B:B,"NA")</f>
        <v>90.9</v>
      </c>
      <c r="E206">
        <v>1981</v>
      </c>
      <c r="F206" t="s">
        <v>983</v>
      </c>
      <c r="G206">
        <v>6.3</v>
      </c>
      <c r="H206">
        <v>228</v>
      </c>
      <c r="I206" t="s">
        <v>984</v>
      </c>
      <c r="J206" t="s">
        <v>985</v>
      </c>
      <c r="K206" t="s">
        <v>362</v>
      </c>
      <c r="L206" t="s">
        <v>198</v>
      </c>
      <c r="N206" s="1">
        <v>1622898</v>
      </c>
      <c r="O206" s="1">
        <f>N206*(D206/'cpi data'!$A$113)</f>
        <v>72886.081126482226</v>
      </c>
      <c r="P206" s="10">
        <f t="shared" si="3"/>
        <v>1</v>
      </c>
      <c r="Q206" t="s">
        <v>64</v>
      </c>
      <c r="R206">
        <v>94</v>
      </c>
    </row>
    <row r="207" spans="1:18">
      <c r="A207" t="s">
        <v>986</v>
      </c>
      <c r="B207" s="6" t="s">
        <v>19</v>
      </c>
      <c r="C207" t="s">
        <v>44</v>
      </c>
      <c r="D207">
        <f>_xlfn.XLOOKUP(E207,'cpi data'!A:A,'cpi data'!B:B,"NA")</f>
        <v>96.5</v>
      </c>
      <c r="E207">
        <v>1982</v>
      </c>
      <c r="F207" t="s">
        <v>987</v>
      </c>
      <c r="G207">
        <v>7.2</v>
      </c>
      <c r="H207">
        <v>98000</v>
      </c>
      <c r="I207" t="s">
        <v>988</v>
      </c>
      <c r="J207" t="s">
        <v>989</v>
      </c>
      <c r="K207" t="s">
        <v>990</v>
      </c>
      <c r="L207" t="s">
        <v>33</v>
      </c>
      <c r="M207" s="1">
        <v>4500000</v>
      </c>
      <c r="N207" s="1">
        <v>27092880</v>
      </c>
      <c r="O207" s="1">
        <f>N207*(D207/'cpi data'!$A$113)</f>
        <v>1291730.6916996047</v>
      </c>
      <c r="P207" s="10">
        <f t="shared" si="3"/>
        <v>0.8339047011613383</v>
      </c>
      <c r="Q207" t="s">
        <v>64</v>
      </c>
      <c r="R207">
        <v>90</v>
      </c>
    </row>
    <row r="208" spans="1:18">
      <c r="A208" t="s">
        <v>991</v>
      </c>
      <c r="B208" s="6" t="s">
        <v>19</v>
      </c>
      <c r="C208" t="s">
        <v>37</v>
      </c>
      <c r="D208">
        <f>_xlfn.XLOOKUP(E208,'cpi data'!A:A,'cpi data'!B:B,"NA")</f>
        <v>96.5</v>
      </c>
      <c r="E208">
        <v>1982</v>
      </c>
      <c r="F208" t="s">
        <v>992</v>
      </c>
      <c r="G208">
        <v>8.1</v>
      </c>
      <c r="H208">
        <v>710000</v>
      </c>
      <c r="I208" t="s">
        <v>993</v>
      </c>
      <c r="J208" t="s">
        <v>994</v>
      </c>
      <c r="K208" t="s">
        <v>500</v>
      </c>
      <c r="L208" t="s">
        <v>33</v>
      </c>
      <c r="M208" s="1">
        <v>28000000</v>
      </c>
      <c r="N208" s="1">
        <v>41676878</v>
      </c>
      <c r="O208" s="1">
        <f>N208*(D208/'cpi data'!$A$113)</f>
        <v>1987064.5884387353</v>
      </c>
      <c r="P208" s="10">
        <f t="shared" si="3"/>
        <v>0.32816464803337714</v>
      </c>
      <c r="Q208" t="s">
        <v>503</v>
      </c>
      <c r="R208">
        <v>117</v>
      </c>
    </row>
    <row r="209" spans="1:18">
      <c r="A209" t="s">
        <v>995</v>
      </c>
      <c r="B209" s="6" t="s">
        <v>19</v>
      </c>
      <c r="C209" t="s">
        <v>55</v>
      </c>
      <c r="D209">
        <f>_xlfn.XLOOKUP(E209,'cpi data'!A:A,'cpi data'!B:B,"NA")</f>
        <v>96.5</v>
      </c>
      <c r="E209">
        <v>1982</v>
      </c>
      <c r="F209" t="s">
        <v>992</v>
      </c>
      <c r="G209">
        <v>8.1</v>
      </c>
      <c r="H209">
        <v>382000</v>
      </c>
      <c r="I209" t="s">
        <v>129</v>
      </c>
      <c r="J209" t="s">
        <v>996</v>
      </c>
      <c r="K209" t="s">
        <v>510</v>
      </c>
      <c r="L209" t="s">
        <v>33</v>
      </c>
      <c r="M209" s="1">
        <v>15000000</v>
      </c>
      <c r="N209" s="1">
        <v>19632053</v>
      </c>
      <c r="O209" s="1">
        <f>N209*(D209/'cpi data'!$A$113)</f>
        <v>936014.38463438745</v>
      </c>
      <c r="P209" s="10">
        <f t="shared" si="3"/>
        <v>0.23594338299718323</v>
      </c>
      <c r="Q209" t="s">
        <v>64</v>
      </c>
      <c r="R209">
        <v>109</v>
      </c>
    </row>
    <row r="210" spans="1:18">
      <c r="A210" t="s">
        <v>997</v>
      </c>
      <c r="B210" s="6" t="s">
        <v>19</v>
      </c>
      <c r="C210" t="s">
        <v>37</v>
      </c>
      <c r="D210">
        <f>_xlfn.XLOOKUP(E210,'cpi data'!A:A,'cpi data'!B:B,"NA")</f>
        <v>96.5</v>
      </c>
      <c r="E210">
        <v>1982</v>
      </c>
      <c r="F210" t="s">
        <v>998</v>
      </c>
      <c r="G210">
        <v>6.9</v>
      </c>
      <c r="H210">
        <v>141000</v>
      </c>
      <c r="I210" t="s">
        <v>999</v>
      </c>
      <c r="J210" t="s">
        <v>1000</v>
      </c>
      <c r="K210" t="s">
        <v>1001</v>
      </c>
      <c r="L210" t="s">
        <v>33</v>
      </c>
      <c r="M210" s="1">
        <v>20000000</v>
      </c>
      <c r="N210" s="1">
        <v>68851475</v>
      </c>
      <c r="O210" s="1">
        <f>N210*(D210/'cpi data'!$A$113)</f>
        <v>3282691.3722826089</v>
      </c>
      <c r="P210" s="10">
        <f t="shared" si="3"/>
        <v>0.70951965807558948</v>
      </c>
      <c r="Q210" t="s">
        <v>64</v>
      </c>
      <c r="R210">
        <v>129</v>
      </c>
    </row>
    <row r="211" spans="1:18">
      <c r="A211" t="s">
        <v>1002</v>
      </c>
      <c r="B211" s="6" t="s">
        <v>36</v>
      </c>
      <c r="C211" t="s">
        <v>240</v>
      </c>
      <c r="D211">
        <f>_xlfn.XLOOKUP(E211,'cpi data'!A:A,'cpi data'!B:B,"NA")</f>
        <v>96.5</v>
      </c>
      <c r="E211">
        <v>1982</v>
      </c>
      <c r="F211" t="s">
        <v>1003</v>
      </c>
      <c r="G211">
        <v>7.8</v>
      </c>
      <c r="H211">
        <v>381000</v>
      </c>
      <c r="I211" t="s">
        <v>498</v>
      </c>
      <c r="J211" t="s">
        <v>1004</v>
      </c>
      <c r="K211" t="s">
        <v>1005</v>
      </c>
      <c r="L211" t="s">
        <v>33</v>
      </c>
      <c r="M211" s="1">
        <v>10500000</v>
      </c>
      <c r="N211" s="1">
        <v>792910554</v>
      </c>
      <c r="O211" s="1">
        <f>N211*(D211/'cpi data'!$A$113)</f>
        <v>37804282.836462453</v>
      </c>
      <c r="P211" s="10">
        <f t="shared" si="3"/>
        <v>0.98675764883311168</v>
      </c>
      <c r="Q211" t="s">
        <v>64</v>
      </c>
      <c r="R211">
        <v>115</v>
      </c>
    </row>
    <row r="212" spans="1:18">
      <c r="A212" t="s">
        <v>1006</v>
      </c>
      <c r="B212" s="6" t="s">
        <v>19</v>
      </c>
      <c r="C212" t="s">
        <v>37</v>
      </c>
      <c r="D212">
        <f>_xlfn.XLOOKUP(E212,'cpi data'!A:A,'cpi data'!B:B,"NA")</f>
        <v>96.5</v>
      </c>
      <c r="E212">
        <v>1982</v>
      </c>
      <c r="F212" t="s">
        <v>1007</v>
      </c>
      <c r="G212">
        <v>7.7</v>
      </c>
      <c r="H212">
        <v>234000</v>
      </c>
      <c r="I212" t="s">
        <v>1008</v>
      </c>
      <c r="J212" t="s">
        <v>1009</v>
      </c>
      <c r="K212" t="s">
        <v>764</v>
      </c>
      <c r="L212" t="s">
        <v>33</v>
      </c>
      <c r="M212" s="1">
        <v>15000000</v>
      </c>
      <c r="N212" s="1">
        <v>125212904</v>
      </c>
      <c r="O212" s="1">
        <f>N212*(D212/'cpi data'!$A$113)</f>
        <v>5969884.0098814229</v>
      </c>
      <c r="P212" s="10">
        <f t="shared" si="3"/>
        <v>0.88020404031201127</v>
      </c>
      <c r="Q212" t="s">
        <v>1010</v>
      </c>
      <c r="R212">
        <v>93</v>
      </c>
    </row>
    <row r="213" spans="1:18">
      <c r="A213" t="s">
        <v>1011</v>
      </c>
      <c r="B213" s="6" t="s">
        <v>19</v>
      </c>
      <c r="C213" t="s">
        <v>20</v>
      </c>
      <c r="D213">
        <f>_xlfn.XLOOKUP(E213,'cpi data'!A:A,'cpi data'!B:B,"NA")</f>
        <v>96.5</v>
      </c>
      <c r="E213">
        <v>1982</v>
      </c>
      <c r="F213" t="s">
        <v>987</v>
      </c>
      <c r="G213">
        <v>7</v>
      </c>
      <c r="H213">
        <v>52000</v>
      </c>
      <c r="I213" t="s">
        <v>1012</v>
      </c>
      <c r="J213" t="s">
        <v>1013</v>
      </c>
      <c r="K213" t="s">
        <v>187</v>
      </c>
      <c r="L213" t="s">
        <v>33</v>
      </c>
      <c r="M213" s="1">
        <v>7500000</v>
      </c>
      <c r="N213" s="1">
        <v>129795554</v>
      </c>
      <c r="O213" s="1">
        <f>N213*(D213/'cpi data'!$A$113)</f>
        <v>6188374.9807312256</v>
      </c>
      <c r="P213" s="10">
        <f t="shared" si="3"/>
        <v>0.94221681892123976</v>
      </c>
      <c r="Q213" t="s">
        <v>141</v>
      </c>
      <c r="R213">
        <v>124</v>
      </c>
    </row>
    <row r="214" spans="1:18">
      <c r="A214" t="s">
        <v>1014</v>
      </c>
      <c r="B214" s="6" t="s">
        <v>36</v>
      </c>
      <c r="C214" t="s">
        <v>44</v>
      </c>
      <c r="D214">
        <f>_xlfn.XLOOKUP(E214,'cpi data'!A:A,'cpi data'!B:B,"NA")</f>
        <v>96.5</v>
      </c>
      <c r="E214">
        <v>1982</v>
      </c>
      <c r="F214" t="s">
        <v>1003</v>
      </c>
      <c r="G214">
        <v>4.4000000000000004</v>
      </c>
      <c r="H214">
        <v>34000</v>
      </c>
      <c r="I214" t="s">
        <v>1015</v>
      </c>
      <c r="J214" t="s">
        <v>1016</v>
      </c>
      <c r="K214" t="s">
        <v>1017</v>
      </c>
      <c r="L214" t="s">
        <v>33</v>
      </c>
      <c r="M214" s="1">
        <v>13200000</v>
      </c>
      <c r="N214" s="1">
        <v>15171476</v>
      </c>
      <c r="O214" s="1">
        <f>N214*(D214/'cpi data'!$A$113)</f>
        <v>723343.59387351782</v>
      </c>
      <c r="P214" s="10">
        <f t="shared" si="3"/>
        <v>0.1299462227669872</v>
      </c>
      <c r="Q214" t="s">
        <v>47</v>
      </c>
      <c r="R214">
        <v>115</v>
      </c>
    </row>
    <row r="215" spans="1:18">
      <c r="A215" t="s">
        <v>1018</v>
      </c>
      <c r="B215" s="6" t="s">
        <v>36</v>
      </c>
      <c r="C215" t="s">
        <v>44</v>
      </c>
      <c r="D215">
        <f>_xlfn.XLOOKUP(E215,'cpi data'!A:A,'cpi data'!B:B,"NA")</f>
        <v>96.5</v>
      </c>
      <c r="E215">
        <v>1982</v>
      </c>
      <c r="F215" t="s">
        <v>1019</v>
      </c>
      <c r="G215">
        <v>6.6</v>
      </c>
      <c r="H215">
        <v>41000</v>
      </c>
      <c r="I215" t="s">
        <v>435</v>
      </c>
      <c r="J215" t="s">
        <v>1020</v>
      </c>
      <c r="K215" t="s">
        <v>1021</v>
      </c>
      <c r="L215" t="s">
        <v>33</v>
      </c>
      <c r="M215" s="1">
        <v>50000000</v>
      </c>
      <c r="N215" s="1">
        <v>57063861</v>
      </c>
      <c r="O215" s="1">
        <f>N215*(D215/'cpi data'!$A$113)</f>
        <v>2720683.0960968379</v>
      </c>
      <c r="P215" s="10">
        <f t="shared" si="3"/>
        <v>0.12378869701789018</v>
      </c>
      <c r="Q215" t="s">
        <v>34</v>
      </c>
      <c r="R215">
        <v>127</v>
      </c>
    </row>
    <row r="216" spans="1:18">
      <c r="A216" t="s">
        <v>1022</v>
      </c>
      <c r="B216" s="6" t="s">
        <v>36</v>
      </c>
      <c r="C216" t="s">
        <v>55</v>
      </c>
      <c r="D216">
        <f>_xlfn.XLOOKUP(E216,'cpi data'!A:A,'cpi data'!B:B,"NA")</f>
        <v>96.5</v>
      </c>
      <c r="E216">
        <v>1982</v>
      </c>
      <c r="F216" t="s">
        <v>1023</v>
      </c>
      <c r="G216">
        <v>7.3</v>
      </c>
      <c r="H216">
        <v>148000</v>
      </c>
      <c r="I216" t="s">
        <v>737</v>
      </c>
      <c r="J216" t="s">
        <v>498</v>
      </c>
      <c r="K216" t="s">
        <v>1024</v>
      </c>
      <c r="L216" t="s">
        <v>33</v>
      </c>
      <c r="M216" s="1">
        <v>10700000</v>
      </c>
      <c r="N216" s="1">
        <v>77142388</v>
      </c>
      <c r="O216" s="1">
        <f>N216*(D216/'cpi data'!$A$113)</f>
        <v>3677984.4081027671</v>
      </c>
      <c r="P216" s="10">
        <f t="shared" si="3"/>
        <v>0.86129545276716091</v>
      </c>
      <c r="Q216" t="s">
        <v>121</v>
      </c>
      <c r="R216">
        <v>114</v>
      </c>
    </row>
    <row r="217" spans="1:18">
      <c r="A217" t="s">
        <v>1025</v>
      </c>
      <c r="B217" s="6" t="s">
        <v>19</v>
      </c>
      <c r="C217" t="s">
        <v>37</v>
      </c>
      <c r="D217">
        <f>_xlfn.XLOOKUP(E217,'cpi data'!A:A,'cpi data'!B:B,"NA")</f>
        <v>96.5</v>
      </c>
      <c r="E217">
        <v>1982</v>
      </c>
      <c r="F217" t="s">
        <v>1026</v>
      </c>
      <c r="G217">
        <v>6.9</v>
      </c>
      <c r="H217">
        <v>73000</v>
      </c>
      <c r="I217" t="s">
        <v>80</v>
      </c>
      <c r="J217" t="s">
        <v>930</v>
      </c>
      <c r="K217" t="s">
        <v>1027</v>
      </c>
      <c r="L217" t="s">
        <v>33</v>
      </c>
      <c r="M217" s="1">
        <v>12000000</v>
      </c>
      <c r="N217" s="1">
        <v>78868508</v>
      </c>
      <c r="O217" s="1">
        <f>N217*(D217/'cpi data'!$A$113)</f>
        <v>3760282.1254940713</v>
      </c>
      <c r="P217" s="10">
        <f t="shared" si="3"/>
        <v>0.84784801558563783</v>
      </c>
      <c r="Q217" t="s">
        <v>47</v>
      </c>
      <c r="R217">
        <v>96</v>
      </c>
    </row>
    <row r="218" spans="1:18">
      <c r="A218" t="s">
        <v>1028</v>
      </c>
      <c r="B218" s="6" t="s">
        <v>36</v>
      </c>
      <c r="C218" t="s">
        <v>37</v>
      </c>
      <c r="D218">
        <f>_xlfn.XLOOKUP(E218,'cpi data'!A:A,'cpi data'!B:B,"NA")</f>
        <v>96.5</v>
      </c>
      <c r="E218">
        <v>1982</v>
      </c>
      <c r="F218" t="s">
        <v>1023</v>
      </c>
      <c r="G218">
        <v>7.7</v>
      </c>
      <c r="H218">
        <v>115000</v>
      </c>
      <c r="I218" t="s">
        <v>1029</v>
      </c>
      <c r="J218" t="s">
        <v>1030</v>
      </c>
      <c r="K218" t="s">
        <v>1031</v>
      </c>
      <c r="L218" t="s">
        <v>33</v>
      </c>
      <c r="M218" s="1">
        <v>11200000</v>
      </c>
      <c r="N218" s="1">
        <v>78912963</v>
      </c>
      <c r="O218" s="1">
        <f>N218*(D218/'cpi data'!$A$113)</f>
        <v>3762401.6450098818</v>
      </c>
      <c r="P218" s="10">
        <f t="shared" si="3"/>
        <v>0.85807148060072214</v>
      </c>
      <c r="Q218" t="s">
        <v>47</v>
      </c>
      <c r="R218">
        <v>113</v>
      </c>
    </row>
    <row r="219" spans="1:18">
      <c r="A219" t="s">
        <v>1032</v>
      </c>
      <c r="B219" s="6" t="s">
        <v>19</v>
      </c>
      <c r="C219" t="s">
        <v>28</v>
      </c>
      <c r="D219">
        <f>_xlfn.XLOOKUP(E219,'cpi data'!A:A,'cpi data'!B:B,"NA")</f>
        <v>96.5</v>
      </c>
      <c r="E219">
        <v>1982</v>
      </c>
      <c r="F219" t="s">
        <v>1033</v>
      </c>
      <c r="G219">
        <v>4.9000000000000004</v>
      </c>
      <c r="H219">
        <v>2500</v>
      </c>
      <c r="I219" t="s">
        <v>1034</v>
      </c>
      <c r="J219" t="s">
        <v>1034</v>
      </c>
      <c r="K219" t="s">
        <v>1035</v>
      </c>
      <c r="L219" t="s">
        <v>198</v>
      </c>
      <c r="N219" s="1">
        <v>5588800</v>
      </c>
      <c r="O219" s="1">
        <f>N219*(D219/'cpi data'!$A$113)</f>
        <v>266462.05533596838</v>
      </c>
      <c r="P219" s="10">
        <f t="shared" si="3"/>
        <v>1</v>
      </c>
      <c r="Q219" t="s">
        <v>656</v>
      </c>
      <c r="R219">
        <v>100</v>
      </c>
    </row>
    <row r="220" spans="1:18">
      <c r="A220" t="s">
        <v>1036</v>
      </c>
      <c r="B220" s="6" t="s">
        <v>19</v>
      </c>
      <c r="C220" t="s">
        <v>44</v>
      </c>
      <c r="D220">
        <f>_xlfn.XLOOKUP(E220,'cpi data'!A:A,'cpi data'!B:B,"NA")</f>
        <v>96.5</v>
      </c>
      <c r="E220">
        <v>1982</v>
      </c>
      <c r="F220" t="s">
        <v>1037</v>
      </c>
      <c r="G220">
        <v>6.3</v>
      </c>
      <c r="H220">
        <v>8100</v>
      </c>
      <c r="I220" t="s">
        <v>1038</v>
      </c>
      <c r="J220" t="s">
        <v>1038</v>
      </c>
      <c r="K220" t="s">
        <v>1039</v>
      </c>
      <c r="L220" t="s">
        <v>33</v>
      </c>
      <c r="N220" s="1">
        <v>5829781</v>
      </c>
      <c r="O220" s="1">
        <f>N220*(D220/'cpi data'!$A$113)</f>
        <v>277951.51506916998</v>
      </c>
      <c r="P220" s="10">
        <f t="shared" si="3"/>
        <v>1</v>
      </c>
      <c r="Q220" t="s">
        <v>1040</v>
      </c>
      <c r="R220">
        <v>92</v>
      </c>
    </row>
    <row r="221" spans="1:18">
      <c r="A221" t="s">
        <v>1041</v>
      </c>
      <c r="B221" s="6" t="s">
        <v>19</v>
      </c>
      <c r="C221" t="s">
        <v>20</v>
      </c>
      <c r="D221">
        <f>_xlfn.XLOOKUP(E221,'cpi data'!A:A,'cpi data'!B:B,"NA")</f>
        <v>96.5</v>
      </c>
      <c r="E221">
        <v>1982</v>
      </c>
      <c r="F221" t="s">
        <v>1042</v>
      </c>
      <c r="G221">
        <v>7.6</v>
      </c>
      <c r="H221">
        <v>44000</v>
      </c>
      <c r="I221" t="s">
        <v>935</v>
      </c>
      <c r="J221" t="s">
        <v>1043</v>
      </c>
      <c r="K221" t="s">
        <v>750</v>
      </c>
      <c r="L221" t="s">
        <v>25</v>
      </c>
      <c r="M221" s="1">
        <v>12000000</v>
      </c>
      <c r="N221" s="1">
        <v>30036000</v>
      </c>
      <c r="O221" s="1">
        <f>N221*(D221/'cpi data'!$A$113)</f>
        <v>1432052.371541502</v>
      </c>
      <c r="P221" s="10">
        <f t="shared" si="3"/>
        <v>0.60047942469037152</v>
      </c>
      <c r="Q221" t="s">
        <v>1044</v>
      </c>
      <c r="R221">
        <v>150</v>
      </c>
    </row>
    <row r="222" spans="1:18">
      <c r="A222" t="s">
        <v>1045</v>
      </c>
      <c r="B222" s="6" t="s">
        <v>36</v>
      </c>
      <c r="C222" t="s">
        <v>66</v>
      </c>
      <c r="D222">
        <f>_xlfn.XLOOKUP(E222,'cpi data'!A:A,'cpi data'!B:B,"NA")</f>
        <v>96.5</v>
      </c>
      <c r="E222">
        <v>1982</v>
      </c>
      <c r="F222" t="s">
        <v>1046</v>
      </c>
      <c r="G222">
        <v>8</v>
      </c>
      <c r="H222">
        <v>220000</v>
      </c>
      <c r="I222" t="s">
        <v>1047</v>
      </c>
      <c r="J222" t="s">
        <v>1048</v>
      </c>
      <c r="K222" t="s">
        <v>1049</v>
      </c>
      <c r="L222" t="s">
        <v>25</v>
      </c>
      <c r="M222" s="1">
        <v>22000000</v>
      </c>
      <c r="N222" s="1">
        <v>52767889</v>
      </c>
      <c r="O222" s="1">
        <f>N222*(D222/'cpi data'!$A$113)</f>
        <v>2515860.3204051387</v>
      </c>
      <c r="P222" s="10">
        <f t="shared" si="3"/>
        <v>0.58307977793085486</v>
      </c>
      <c r="Q222" t="s">
        <v>1050</v>
      </c>
      <c r="R222">
        <v>191</v>
      </c>
    </row>
    <row r="223" spans="1:18">
      <c r="A223" t="s">
        <v>1051</v>
      </c>
      <c r="B223" s="6" t="s">
        <v>36</v>
      </c>
      <c r="C223" t="s">
        <v>44</v>
      </c>
      <c r="D223">
        <f>_xlfn.XLOOKUP(E223,'cpi data'!A:A,'cpi data'!B:B,"NA")</f>
        <v>96.5</v>
      </c>
      <c r="E223">
        <v>1982</v>
      </c>
      <c r="F223" t="s">
        <v>1052</v>
      </c>
      <c r="G223">
        <v>7.4</v>
      </c>
      <c r="H223">
        <v>100000</v>
      </c>
      <c r="I223" t="s">
        <v>623</v>
      </c>
      <c r="J223" t="s">
        <v>1053</v>
      </c>
      <c r="K223" t="s">
        <v>1054</v>
      </c>
      <c r="L223" t="s">
        <v>33</v>
      </c>
      <c r="M223" s="1">
        <v>21000000</v>
      </c>
      <c r="N223" s="1">
        <v>177200000</v>
      </c>
      <c r="O223" s="1">
        <f>N223*(D223/'cpi data'!$A$113)</f>
        <v>8448517.7865612656</v>
      </c>
      <c r="P223" s="10">
        <f t="shared" si="3"/>
        <v>0.88148984198645597</v>
      </c>
      <c r="Q223" t="s">
        <v>34</v>
      </c>
      <c r="R223">
        <v>116</v>
      </c>
    </row>
    <row r="224" spans="1:18">
      <c r="A224" t="s">
        <v>1055</v>
      </c>
      <c r="B224" s="6" t="s">
        <v>36</v>
      </c>
      <c r="C224" t="s">
        <v>37</v>
      </c>
      <c r="D224">
        <f>_xlfn.XLOOKUP(E224,'cpi data'!A:A,'cpi data'!B:B,"NA")</f>
        <v>96.5</v>
      </c>
      <c r="E224">
        <v>1982</v>
      </c>
      <c r="F224" t="s">
        <v>490</v>
      </c>
      <c r="G224">
        <v>6.8</v>
      </c>
      <c r="H224">
        <v>115000</v>
      </c>
      <c r="I224" t="s">
        <v>1056</v>
      </c>
      <c r="J224" t="s">
        <v>1056</v>
      </c>
      <c r="K224" t="s">
        <v>665</v>
      </c>
      <c r="L224" t="s">
        <v>33</v>
      </c>
      <c r="M224" s="1">
        <v>17000000</v>
      </c>
      <c r="N224" s="1">
        <v>33000525</v>
      </c>
      <c r="O224" s="1">
        <f>N224*(D224/'cpi data'!$A$113)</f>
        <v>1573394.5960968381</v>
      </c>
      <c r="P224" s="10">
        <f t="shared" si="3"/>
        <v>0.48485668031038898</v>
      </c>
      <c r="Q224" t="s">
        <v>245</v>
      </c>
      <c r="R224">
        <v>96</v>
      </c>
    </row>
    <row r="225" spans="1:18">
      <c r="A225" t="s">
        <v>1057</v>
      </c>
      <c r="B225" s="6" t="s">
        <v>340</v>
      </c>
      <c r="C225" t="s">
        <v>393</v>
      </c>
      <c r="D225">
        <f>_xlfn.XLOOKUP(E225,'cpi data'!A:A,'cpi data'!B:B,"NA")</f>
        <v>96.5</v>
      </c>
      <c r="E225">
        <v>1982</v>
      </c>
      <c r="F225" t="s">
        <v>1058</v>
      </c>
      <c r="G225">
        <v>7.6</v>
      </c>
      <c r="H225">
        <v>37000</v>
      </c>
      <c r="I225" t="s">
        <v>1059</v>
      </c>
      <c r="J225" t="s">
        <v>1060</v>
      </c>
      <c r="K225" t="s">
        <v>1061</v>
      </c>
      <c r="L225" t="s">
        <v>33</v>
      </c>
      <c r="M225" s="1">
        <v>7000000</v>
      </c>
      <c r="N225" s="1">
        <v>14665733</v>
      </c>
      <c r="O225" s="1">
        <f>N225*(D225/'cpi data'!$A$113)</f>
        <v>699230.84708498023</v>
      </c>
      <c r="P225" s="10">
        <f t="shared" si="3"/>
        <v>0.52269688804507763</v>
      </c>
      <c r="Q225" t="s">
        <v>1062</v>
      </c>
      <c r="R225">
        <v>82</v>
      </c>
    </row>
    <row r="226" spans="1:18">
      <c r="A226" t="s">
        <v>1063</v>
      </c>
      <c r="B226" s="6" t="s">
        <v>36</v>
      </c>
      <c r="C226" t="s">
        <v>44</v>
      </c>
      <c r="D226">
        <f>_xlfn.XLOOKUP(E226,'cpi data'!A:A,'cpi data'!B:B,"NA")</f>
        <v>96.5</v>
      </c>
      <c r="E226">
        <v>1982</v>
      </c>
      <c r="F226" t="s">
        <v>1064</v>
      </c>
      <c r="G226">
        <v>7.8</v>
      </c>
      <c r="H226">
        <v>94000</v>
      </c>
      <c r="I226" t="s">
        <v>68</v>
      </c>
      <c r="J226" t="s">
        <v>1065</v>
      </c>
      <c r="K226" t="s">
        <v>70</v>
      </c>
      <c r="L226" t="s">
        <v>33</v>
      </c>
      <c r="M226" s="1">
        <v>20000000</v>
      </c>
      <c r="N226" s="1">
        <v>2536242</v>
      </c>
      <c r="O226" s="1">
        <f>N226*(D226/'cpi data'!$A$113)</f>
        <v>120922.60523715416</v>
      </c>
      <c r="P226" s="10">
        <f t="shared" si="3"/>
        <v>-6.8856828331050428</v>
      </c>
      <c r="Q226" t="s">
        <v>1066</v>
      </c>
      <c r="R226">
        <v>109</v>
      </c>
    </row>
    <row r="227" spans="1:18">
      <c r="A227" t="s">
        <v>1067</v>
      </c>
      <c r="B227" s="6" t="s">
        <v>36</v>
      </c>
      <c r="C227" t="s">
        <v>20</v>
      </c>
      <c r="D227">
        <f>_xlfn.XLOOKUP(E227,'cpi data'!A:A,'cpi data'!B:B,"NA")</f>
        <v>96.5</v>
      </c>
      <c r="E227">
        <v>1982</v>
      </c>
      <c r="F227" t="s">
        <v>1068</v>
      </c>
      <c r="G227">
        <v>6.8</v>
      </c>
      <c r="H227">
        <v>179000</v>
      </c>
      <c r="I227" t="s">
        <v>764</v>
      </c>
      <c r="J227" t="s">
        <v>764</v>
      </c>
      <c r="K227" t="s">
        <v>764</v>
      </c>
      <c r="L227" t="s">
        <v>33</v>
      </c>
      <c r="M227" s="1">
        <v>17000000</v>
      </c>
      <c r="N227" s="1">
        <v>125052686</v>
      </c>
      <c r="O227" s="1">
        <f>N227*(D227/'cpi data'!$A$113)</f>
        <v>5962245.1576086963</v>
      </c>
      <c r="P227" s="10">
        <f t="shared" si="3"/>
        <v>0.86405729821748889</v>
      </c>
      <c r="Q227" t="s">
        <v>71</v>
      </c>
      <c r="R227">
        <v>99</v>
      </c>
    </row>
    <row r="228" spans="1:18">
      <c r="A228" t="s">
        <v>1069</v>
      </c>
      <c r="B228" s="6" t="s">
        <v>36</v>
      </c>
      <c r="C228" t="s">
        <v>37</v>
      </c>
      <c r="D228">
        <f>_xlfn.XLOOKUP(E228,'cpi data'!A:A,'cpi data'!B:B,"NA")</f>
        <v>96.5</v>
      </c>
      <c r="E228">
        <v>1982</v>
      </c>
      <c r="F228" t="s">
        <v>1070</v>
      </c>
      <c r="G228">
        <v>6.2</v>
      </c>
      <c r="H228">
        <v>22000</v>
      </c>
      <c r="I228" t="s">
        <v>1071</v>
      </c>
      <c r="J228" t="s">
        <v>1071</v>
      </c>
      <c r="K228" t="s">
        <v>1072</v>
      </c>
      <c r="L228" t="s">
        <v>33</v>
      </c>
      <c r="M228" s="1">
        <v>8000000</v>
      </c>
      <c r="N228" s="1">
        <v>14056528</v>
      </c>
      <c r="O228" s="1">
        <f>N228*(D228/'cpi data'!$A$113)</f>
        <v>670185.25296442688</v>
      </c>
      <c r="P228" s="10">
        <f t="shared" si="3"/>
        <v>0.43086941526385464</v>
      </c>
      <c r="Q228" t="s">
        <v>1073</v>
      </c>
      <c r="R228">
        <v>118</v>
      </c>
    </row>
    <row r="229" spans="1:18">
      <c r="A229" t="s">
        <v>1074</v>
      </c>
      <c r="B229" s="6" t="s">
        <v>19</v>
      </c>
      <c r="C229" t="s">
        <v>44</v>
      </c>
      <c r="D229">
        <f>_xlfn.XLOOKUP(E229,'cpi data'!A:A,'cpi data'!B:B,"NA")</f>
        <v>96.5</v>
      </c>
      <c r="E229">
        <v>1982</v>
      </c>
      <c r="F229" t="s">
        <v>1075</v>
      </c>
      <c r="G229">
        <v>6.9</v>
      </c>
      <c r="H229">
        <v>44000</v>
      </c>
      <c r="I229" t="s">
        <v>1076</v>
      </c>
      <c r="J229" t="s">
        <v>23</v>
      </c>
      <c r="K229" t="s">
        <v>1077</v>
      </c>
      <c r="L229" t="s">
        <v>33</v>
      </c>
      <c r="M229" s="1">
        <v>8000000</v>
      </c>
      <c r="N229" s="1">
        <v>21028755</v>
      </c>
      <c r="O229" s="1">
        <f>N229*(D229/'cpi data'!$A$113)</f>
        <v>1002606.1548913044</v>
      </c>
      <c r="P229" s="10">
        <f t="shared" si="3"/>
        <v>0.61956853841323467</v>
      </c>
      <c r="Q229" t="s">
        <v>1078</v>
      </c>
      <c r="R229">
        <v>120</v>
      </c>
    </row>
    <row r="230" spans="1:18">
      <c r="A230" t="s">
        <v>1079</v>
      </c>
      <c r="B230" s="6" t="s">
        <v>36</v>
      </c>
      <c r="C230" t="s">
        <v>28</v>
      </c>
      <c r="D230">
        <f>_xlfn.XLOOKUP(E230,'cpi data'!A:A,'cpi data'!B:B,"NA")</f>
        <v>96.5</v>
      </c>
      <c r="E230">
        <v>1982</v>
      </c>
      <c r="F230" t="s">
        <v>1080</v>
      </c>
      <c r="G230">
        <v>7.3</v>
      </c>
      <c r="H230">
        <v>8200</v>
      </c>
      <c r="I230" t="s">
        <v>536</v>
      </c>
      <c r="J230" t="s">
        <v>1081</v>
      </c>
      <c r="K230" t="s">
        <v>151</v>
      </c>
      <c r="L230" t="s">
        <v>251</v>
      </c>
      <c r="M230" s="1">
        <v>3500000</v>
      </c>
      <c r="N230" s="1">
        <v>20659423</v>
      </c>
      <c r="O230" s="1">
        <f>N230*(D230/'cpi data'!$A$113)</f>
        <v>984997.19342885376</v>
      </c>
      <c r="P230" s="10">
        <f t="shared" si="3"/>
        <v>0.83058578160677576</v>
      </c>
      <c r="Q230" t="s">
        <v>1082</v>
      </c>
      <c r="R230">
        <v>102</v>
      </c>
    </row>
    <row r="231" spans="1:18">
      <c r="A231" t="s">
        <v>1083</v>
      </c>
      <c r="B231" s="6" t="s">
        <v>19</v>
      </c>
      <c r="C231" t="s">
        <v>20</v>
      </c>
      <c r="D231">
        <f>_xlfn.XLOOKUP(E231,'cpi data'!A:A,'cpi data'!B:B,"NA")</f>
        <v>96.5</v>
      </c>
      <c r="E231">
        <v>1982</v>
      </c>
      <c r="F231" t="s">
        <v>920</v>
      </c>
      <c r="G231">
        <v>8</v>
      </c>
      <c r="H231">
        <v>78000</v>
      </c>
      <c r="I231" t="s">
        <v>118</v>
      </c>
      <c r="J231" t="s">
        <v>1084</v>
      </c>
      <c r="K231" t="s">
        <v>1085</v>
      </c>
      <c r="L231" t="s">
        <v>25</v>
      </c>
      <c r="M231" s="1">
        <v>12000000</v>
      </c>
      <c r="N231" s="1">
        <v>22265763</v>
      </c>
      <c r="O231" s="1">
        <f>N231*(D231/'cpi data'!$A$113)</f>
        <v>1061584.0560770752</v>
      </c>
      <c r="P231" s="10">
        <f t="shared" si="3"/>
        <v>0.46105597189730257</v>
      </c>
      <c r="Q231" t="s">
        <v>1086</v>
      </c>
      <c r="R231">
        <v>95</v>
      </c>
    </row>
    <row r="232" spans="1:18">
      <c r="A232" t="s">
        <v>1087</v>
      </c>
      <c r="B232" s="6" t="s">
        <v>19</v>
      </c>
      <c r="C232" t="s">
        <v>154</v>
      </c>
      <c r="D232">
        <f>_xlfn.XLOOKUP(E232,'cpi data'!A:A,'cpi data'!B:B,"NA")</f>
        <v>96.5</v>
      </c>
      <c r="E232">
        <v>1982</v>
      </c>
      <c r="F232" t="s">
        <v>1088</v>
      </c>
      <c r="G232">
        <v>6.2</v>
      </c>
      <c r="H232">
        <v>20000</v>
      </c>
      <c r="I232" t="s">
        <v>186</v>
      </c>
      <c r="J232" t="s">
        <v>1089</v>
      </c>
      <c r="K232" t="s">
        <v>1090</v>
      </c>
      <c r="L232" t="s">
        <v>33</v>
      </c>
      <c r="M232" s="1">
        <v>18000000</v>
      </c>
      <c r="N232" s="1">
        <v>7000000</v>
      </c>
      <c r="O232" s="1">
        <f>N232*(D232/'cpi data'!$A$113)</f>
        <v>333745.05928853754</v>
      </c>
      <c r="P232" s="10">
        <f t="shared" si="3"/>
        <v>-1.5714285714285714</v>
      </c>
      <c r="Q232" t="s">
        <v>1091</v>
      </c>
      <c r="R232">
        <v>118</v>
      </c>
    </row>
    <row r="233" spans="1:18">
      <c r="A233" t="s">
        <v>1092</v>
      </c>
      <c r="B233" s="6" t="s">
        <v>19</v>
      </c>
      <c r="C233" t="s">
        <v>20</v>
      </c>
      <c r="D233">
        <f>_xlfn.XLOOKUP(E233,'cpi data'!A:A,'cpi data'!B:B,"NA")</f>
        <v>96.5</v>
      </c>
      <c r="E233">
        <v>1982</v>
      </c>
      <c r="F233" t="s">
        <v>1093</v>
      </c>
      <c r="G233">
        <v>8.1</v>
      </c>
      <c r="H233">
        <v>59000</v>
      </c>
      <c r="I233" t="s">
        <v>1094</v>
      </c>
      <c r="J233" t="s">
        <v>1094</v>
      </c>
      <c r="K233" t="s">
        <v>1095</v>
      </c>
      <c r="L233" t="s">
        <v>1096</v>
      </c>
      <c r="M233" s="1">
        <v>6000000</v>
      </c>
      <c r="N233" s="1">
        <v>6795771</v>
      </c>
      <c r="O233" s="1">
        <f>N233*(D233/'cpi data'!$A$113)</f>
        <v>324007.85647233203</v>
      </c>
      <c r="P233" s="10">
        <f t="shared" si="3"/>
        <v>0.11709797166502521</v>
      </c>
      <c r="Q233" t="s">
        <v>1097</v>
      </c>
      <c r="R233">
        <v>188</v>
      </c>
    </row>
    <row r="234" spans="1:18">
      <c r="A234" t="s">
        <v>1098</v>
      </c>
      <c r="B234" s="6" t="s">
        <v>19</v>
      </c>
      <c r="C234" t="s">
        <v>55</v>
      </c>
      <c r="D234">
        <f>_xlfn.XLOOKUP(E234,'cpi data'!A:A,'cpi data'!B:B,"NA")</f>
        <v>96.5</v>
      </c>
      <c r="E234">
        <v>1982</v>
      </c>
      <c r="F234" t="s">
        <v>987</v>
      </c>
      <c r="G234">
        <v>5.7</v>
      </c>
      <c r="H234">
        <v>49000</v>
      </c>
      <c r="I234" t="s">
        <v>579</v>
      </c>
      <c r="J234" t="s">
        <v>1099</v>
      </c>
      <c r="K234" t="s">
        <v>1100</v>
      </c>
      <c r="L234" t="s">
        <v>33</v>
      </c>
      <c r="M234" s="1">
        <v>2300000</v>
      </c>
      <c r="N234" s="1">
        <v>36690067</v>
      </c>
      <c r="O234" s="1">
        <f>N234*(D234/'cpi data'!$A$113)</f>
        <v>1749304.0837450593</v>
      </c>
      <c r="P234" s="10">
        <f t="shared" si="3"/>
        <v>0.9373127337161854</v>
      </c>
      <c r="Q234" t="s">
        <v>47</v>
      </c>
      <c r="R234">
        <v>95</v>
      </c>
    </row>
    <row r="235" spans="1:18">
      <c r="A235" t="s">
        <v>1101</v>
      </c>
      <c r="B235" s="6" t="s">
        <v>36</v>
      </c>
      <c r="C235" t="s">
        <v>37</v>
      </c>
      <c r="D235">
        <f>_xlfn.XLOOKUP(E235,'cpi data'!A:A,'cpi data'!B:B,"NA")</f>
        <v>96.5</v>
      </c>
      <c r="E235">
        <v>1982</v>
      </c>
      <c r="F235" t="s">
        <v>1019</v>
      </c>
      <c r="G235">
        <v>6</v>
      </c>
      <c r="H235">
        <v>26000</v>
      </c>
      <c r="I235" t="s">
        <v>88</v>
      </c>
      <c r="J235" t="s">
        <v>1102</v>
      </c>
      <c r="K235" t="s">
        <v>88</v>
      </c>
      <c r="L235" t="s">
        <v>33</v>
      </c>
      <c r="M235" s="1">
        <v>18000000</v>
      </c>
      <c r="N235" s="1">
        <v>46708276</v>
      </c>
      <c r="O235" s="1">
        <f>N235*(D235/'cpi data'!$A$113)</f>
        <v>2226950.9061264824</v>
      </c>
      <c r="P235" s="10">
        <f t="shared" si="3"/>
        <v>0.61462932179299445</v>
      </c>
      <c r="Q235" t="s">
        <v>358</v>
      </c>
      <c r="R235">
        <v>136</v>
      </c>
    </row>
    <row r="236" spans="1:18">
      <c r="A236" t="s">
        <v>1103</v>
      </c>
      <c r="B236" s="6" t="s">
        <v>19</v>
      </c>
      <c r="C236" t="s">
        <v>55</v>
      </c>
      <c r="D236">
        <f>_xlfn.XLOOKUP(E236,'cpi data'!A:A,'cpi data'!B:B,"NA")</f>
        <v>96.5</v>
      </c>
      <c r="E236">
        <v>1982</v>
      </c>
      <c r="F236" t="s">
        <v>1007</v>
      </c>
      <c r="G236">
        <v>5</v>
      </c>
      <c r="H236">
        <v>45000</v>
      </c>
      <c r="I236" t="s">
        <v>1104</v>
      </c>
      <c r="J236" t="s">
        <v>1104</v>
      </c>
      <c r="K236" t="s">
        <v>1105</v>
      </c>
      <c r="L236" t="s">
        <v>33</v>
      </c>
      <c r="M236" s="1">
        <v>2500000</v>
      </c>
      <c r="N236" s="1">
        <v>14400000</v>
      </c>
      <c r="O236" s="1">
        <f>N236*(D236/'cpi data'!$A$113)</f>
        <v>686561.2648221344</v>
      </c>
      <c r="P236" s="10">
        <f t="shared" si="3"/>
        <v>0.82638888888888884</v>
      </c>
      <c r="Q236" t="s">
        <v>596</v>
      </c>
      <c r="R236">
        <v>98</v>
      </c>
    </row>
    <row r="237" spans="1:18">
      <c r="A237" t="s">
        <v>1106</v>
      </c>
      <c r="B237" s="6" t="s">
        <v>36</v>
      </c>
      <c r="C237" t="s">
        <v>28</v>
      </c>
      <c r="D237">
        <f>_xlfn.XLOOKUP(E237,'cpi data'!A:A,'cpi data'!B:B,"NA")</f>
        <v>96.5</v>
      </c>
      <c r="E237">
        <v>1982</v>
      </c>
      <c r="F237" t="s">
        <v>1052</v>
      </c>
      <c r="G237">
        <v>7.2</v>
      </c>
      <c r="H237">
        <v>63000</v>
      </c>
      <c r="I237" t="s">
        <v>753</v>
      </c>
      <c r="J237" t="s">
        <v>1107</v>
      </c>
      <c r="K237" t="s">
        <v>753</v>
      </c>
      <c r="L237" t="s">
        <v>25</v>
      </c>
      <c r="M237" s="1">
        <v>15000000</v>
      </c>
      <c r="N237" s="1">
        <v>41630431</v>
      </c>
      <c r="O237" s="1">
        <f>N237*(D237/'cpi data'!$A$113)</f>
        <v>1984850.0946146245</v>
      </c>
      <c r="P237" s="10">
        <f t="shared" si="3"/>
        <v>0.6396866513344529</v>
      </c>
      <c r="Q237" t="s">
        <v>1044</v>
      </c>
      <c r="R237">
        <v>93</v>
      </c>
    </row>
    <row r="238" spans="1:18">
      <c r="A238" t="s">
        <v>1108</v>
      </c>
      <c r="B238" s="6" t="s">
        <v>19</v>
      </c>
      <c r="C238" t="s">
        <v>20</v>
      </c>
      <c r="D238">
        <f>_xlfn.XLOOKUP(E238,'cpi data'!A:A,'cpi data'!B:B,"NA")</f>
        <v>96.5</v>
      </c>
      <c r="E238">
        <v>1982</v>
      </c>
      <c r="F238" t="s">
        <v>1052</v>
      </c>
      <c r="G238">
        <v>7.7</v>
      </c>
      <c r="H238">
        <v>37000</v>
      </c>
      <c r="I238" t="s">
        <v>407</v>
      </c>
      <c r="J238" t="s">
        <v>1109</v>
      </c>
      <c r="K238" t="s">
        <v>320</v>
      </c>
      <c r="L238" t="s">
        <v>33</v>
      </c>
      <c r="M238" s="1">
        <v>16000000</v>
      </c>
      <c r="N238" s="1">
        <v>53993738</v>
      </c>
      <c r="O238" s="1">
        <f>N238*(D238/'cpi data'!$A$113)</f>
        <v>2574306.1842885376</v>
      </c>
      <c r="P238" s="10">
        <f t="shared" si="3"/>
        <v>0.7036693403223907</v>
      </c>
      <c r="Q238" t="s">
        <v>183</v>
      </c>
      <c r="R238">
        <v>129</v>
      </c>
    </row>
    <row r="239" spans="1:18">
      <c r="A239" t="s">
        <v>1110</v>
      </c>
      <c r="B239" s="6" t="s">
        <v>450</v>
      </c>
      <c r="C239" t="s">
        <v>55</v>
      </c>
      <c r="D239">
        <f>_xlfn.XLOOKUP(E239,'cpi data'!A:A,'cpi data'!B:B,"NA")</f>
        <v>96.5</v>
      </c>
      <c r="E239">
        <v>1982</v>
      </c>
      <c r="F239" t="s">
        <v>1111</v>
      </c>
      <c r="G239">
        <v>6.1</v>
      </c>
      <c r="H239">
        <v>9300</v>
      </c>
      <c r="I239" t="s">
        <v>1112</v>
      </c>
      <c r="J239" t="s">
        <v>1113</v>
      </c>
      <c r="K239" t="s">
        <v>846</v>
      </c>
      <c r="L239" t="s">
        <v>1114</v>
      </c>
      <c r="M239" s="1">
        <v>300000</v>
      </c>
      <c r="N239" s="1">
        <v>2032311</v>
      </c>
      <c r="O239" s="1">
        <f>N239*(D239/'cpi data'!$A$113)</f>
        <v>96896.25074110672</v>
      </c>
      <c r="P239" s="10">
        <f t="shared" si="3"/>
        <v>0.8523847974055152</v>
      </c>
      <c r="Q239" t="s">
        <v>1115</v>
      </c>
      <c r="R239">
        <v>85</v>
      </c>
    </row>
    <row r="240" spans="1:18">
      <c r="A240" t="s">
        <v>1116</v>
      </c>
      <c r="B240" s="6" t="s">
        <v>19</v>
      </c>
      <c r="C240" t="s">
        <v>44</v>
      </c>
      <c r="D240">
        <f>_xlfn.XLOOKUP(E240,'cpi data'!A:A,'cpi data'!B:B,"NA")</f>
        <v>96.5</v>
      </c>
      <c r="E240">
        <v>1982</v>
      </c>
      <c r="F240" t="s">
        <v>1117</v>
      </c>
      <c r="G240">
        <v>4.9000000000000004</v>
      </c>
      <c r="H240">
        <v>6500</v>
      </c>
      <c r="I240" t="s">
        <v>1118</v>
      </c>
      <c r="J240" t="s">
        <v>1119</v>
      </c>
      <c r="K240" t="s">
        <v>1120</v>
      </c>
      <c r="L240" t="s">
        <v>33</v>
      </c>
      <c r="N240" s="1">
        <v>16897768</v>
      </c>
      <c r="O240" s="1">
        <f>N240*(D240/'cpi data'!$A$113)</f>
        <v>805649.51185770752</v>
      </c>
      <c r="P240" s="10">
        <f t="shared" si="3"/>
        <v>1</v>
      </c>
      <c r="Q240" t="s">
        <v>656</v>
      </c>
      <c r="R240">
        <v>98</v>
      </c>
    </row>
    <row r="241" spans="1:18">
      <c r="A241" t="s">
        <v>1121</v>
      </c>
      <c r="B241" s="6" t="s">
        <v>36</v>
      </c>
      <c r="C241" t="s">
        <v>44</v>
      </c>
      <c r="D241">
        <f>_xlfn.XLOOKUP(E241,'cpi data'!A:A,'cpi data'!B:B,"NA")</f>
        <v>96.5</v>
      </c>
      <c r="E241">
        <v>1982</v>
      </c>
      <c r="F241" t="s">
        <v>1058</v>
      </c>
      <c r="G241">
        <v>5.9</v>
      </c>
      <c r="H241">
        <v>2800</v>
      </c>
      <c r="I241" t="s">
        <v>360</v>
      </c>
      <c r="J241" t="s">
        <v>1122</v>
      </c>
      <c r="K241" t="s">
        <v>1123</v>
      </c>
      <c r="L241" t="s">
        <v>33</v>
      </c>
      <c r="N241" s="1">
        <v>20225989</v>
      </c>
      <c r="O241" s="1">
        <f>N241*(D241/'cpi data'!$A$113)</f>
        <v>964331.98542490124</v>
      </c>
      <c r="P241" s="10">
        <f t="shared" si="3"/>
        <v>1</v>
      </c>
      <c r="Q241" t="s">
        <v>183</v>
      </c>
      <c r="R241">
        <v>108</v>
      </c>
    </row>
    <row r="242" spans="1:18">
      <c r="A242" t="s">
        <v>1124</v>
      </c>
      <c r="B242" s="6" t="s">
        <v>19</v>
      </c>
      <c r="C242" t="s">
        <v>44</v>
      </c>
      <c r="D242">
        <f>_xlfn.XLOOKUP(E242,'cpi data'!A:A,'cpi data'!B:B,"NA")</f>
        <v>96.5</v>
      </c>
      <c r="E242">
        <v>1982</v>
      </c>
      <c r="F242" t="s">
        <v>1125</v>
      </c>
      <c r="G242">
        <v>7.2</v>
      </c>
      <c r="H242">
        <v>25000</v>
      </c>
      <c r="I242" t="s">
        <v>1126</v>
      </c>
      <c r="J242" t="s">
        <v>1127</v>
      </c>
      <c r="K242" t="s">
        <v>100</v>
      </c>
      <c r="L242" t="s">
        <v>33</v>
      </c>
      <c r="M242" s="1">
        <v>17000000</v>
      </c>
      <c r="N242" s="1">
        <v>29712172</v>
      </c>
      <c r="O242" s="1">
        <f>N242*(D242/'cpi data'!$A$113)</f>
        <v>1416612.9436758894</v>
      </c>
      <c r="P242" s="10">
        <f t="shared" si="3"/>
        <v>0.42784391528158899</v>
      </c>
      <c r="Q242" t="s">
        <v>1128</v>
      </c>
      <c r="R242">
        <v>136</v>
      </c>
    </row>
    <row r="243" spans="1:18">
      <c r="A243" t="s">
        <v>1129</v>
      </c>
      <c r="B243" s="6" t="s">
        <v>19</v>
      </c>
      <c r="C243" t="s">
        <v>44</v>
      </c>
      <c r="D243">
        <f>_xlfn.XLOOKUP(E243,'cpi data'!A:A,'cpi data'!B:B,"NA")</f>
        <v>96.5</v>
      </c>
      <c r="E243">
        <v>1982</v>
      </c>
      <c r="F243" t="s">
        <v>535</v>
      </c>
      <c r="G243">
        <v>7.1</v>
      </c>
      <c r="H243">
        <v>19000</v>
      </c>
      <c r="I243" t="s">
        <v>1130</v>
      </c>
      <c r="J243" t="s">
        <v>1130</v>
      </c>
      <c r="K243" t="s">
        <v>1131</v>
      </c>
      <c r="L243" t="s">
        <v>33</v>
      </c>
      <c r="M243" s="1">
        <v>5000000</v>
      </c>
      <c r="N243" s="1">
        <v>14099953</v>
      </c>
      <c r="O243" s="1">
        <f>N243*(D243/'cpi data'!$A$113)</f>
        <v>672255.66427865613</v>
      </c>
      <c r="P243" s="10">
        <f t="shared" si="3"/>
        <v>0.64538888888494872</v>
      </c>
      <c r="Q243" t="s">
        <v>121</v>
      </c>
      <c r="R243">
        <v>110</v>
      </c>
    </row>
    <row r="244" spans="1:18">
      <c r="A244" t="s">
        <v>1132</v>
      </c>
      <c r="B244" s="6" t="s">
        <v>19</v>
      </c>
      <c r="C244" t="s">
        <v>44</v>
      </c>
      <c r="D244">
        <f>_xlfn.XLOOKUP(E244,'cpi data'!A:A,'cpi data'!B:B,"NA")</f>
        <v>96.5</v>
      </c>
      <c r="E244">
        <v>1982</v>
      </c>
      <c r="F244" t="s">
        <v>1125</v>
      </c>
      <c r="G244">
        <v>6</v>
      </c>
      <c r="H244">
        <v>10000</v>
      </c>
      <c r="I244" t="s">
        <v>123</v>
      </c>
      <c r="J244" t="s">
        <v>1133</v>
      </c>
      <c r="K244" t="s">
        <v>203</v>
      </c>
      <c r="L244" t="s">
        <v>33</v>
      </c>
      <c r="M244" s="1">
        <v>35000000</v>
      </c>
      <c r="N244" s="1">
        <v>69701637</v>
      </c>
      <c r="O244" s="1">
        <f>N244*(D244/'cpi data'!$A$113)</f>
        <v>3323225.2818675889</v>
      </c>
      <c r="P244" s="10">
        <f t="shared" si="3"/>
        <v>0.49785971310831623</v>
      </c>
      <c r="Q244" t="s">
        <v>64</v>
      </c>
      <c r="R244">
        <v>114</v>
      </c>
    </row>
    <row r="245" spans="1:18">
      <c r="A245" t="s">
        <v>1134</v>
      </c>
      <c r="B245" s="6" t="s">
        <v>36</v>
      </c>
      <c r="C245" t="s">
        <v>20</v>
      </c>
      <c r="D245">
        <f>_xlfn.XLOOKUP(E245,'cpi data'!A:A,'cpi data'!B:B,"NA")</f>
        <v>96.5</v>
      </c>
      <c r="E245">
        <v>1982</v>
      </c>
      <c r="F245" t="s">
        <v>1135</v>
      </c>
      <c r="G245">
        <v>7.1</v>
      </c>
      <c r="H245">
        <v>20000</v>
      </c>
      <c r="I245" t="s">
        <v>706</v>
      </c>
      <c r="J245" t="s">
        <v>707</v>
      </c>
      <c r="K245" t="s">
        <v>538</v>
      </c>
      <c r="L245" t="s">
        <v>251</v>
      </c>
      <c r="M245" s="1">
        <v>13000000</v>
      </c>
      <c r="N245" s="1">
        <v>10278575</v>
      </c>
      <c r="O245" s="1">
        <f>N245*(D245/'cpi data'!$A$113)</f>
        <v>490060.5175395257</v>
      </c>
      <c r="P245" s="10">
        <f t="shared" si="3"/>
        <v>-0.2647667599837526</v>
      </c>
      <c r="Q245" t="s">
        <v>121</v>
      </c>
      <c r="R245">
        <v>115</v>
      </c>
    </row>
    <row r="246" spans="1:18">
      <c r="A246" t="s">
        <v>1136</v>
      </c>
      <c r="B246" s="6" t="s">
        <v>19</v>
      </c>
      <c r="C246" t="s">
        <v>44</v>
      </c>
      <c r="D246">
        <f>_xlfn.XLOOKUP(E246,'cpi data'!A:A,'cpi data'!B:B,"NA")</f>
        <v>96.5</v>
      </c>
      <c r="E246">
        <v>1982</v>
      </c>
      <c r="F246" t="s">
        <v>1037</v>
      </c>
      <c r="G246">
        <v>6.6</v>
      </c>
      <c r="H246">
        <v>15000</v>
      </c>
      <c r="I246" t="s">
        <v>1137</v>
      </c>
      <c r="J246" t="s">
        <v>1138</v>
      </c>
      <c r="K246" t="s">
        <v>1139</v>
      </c>
      <c r="L246" t="s">
        <v>33</v>
      </c>
      <c r="N246" s="1">
        <v>21095638</v>
      </c>
      <c r="O246" s="1">
        <f>N246*(D246/'cpi data'!$A$113)</f>
        <v>1005794.9935770752</v>
      </c>
      <c r="P246" s="10">
        <f t="shared" si="3"/>
        <v>1</v>
      </c>
      <c r="Q246" t="s">
        <v>358</v>
      </c>
      <c r="R246">
        <v>106</v>
      </c>
    </row>
    <row r="247" spans="1:18">
      <c r="A247" t="s">
        <v>1140</v>
      </c>
      <c r="B247" s="6" t="s">
        <v>19</v>
      </c>
      <c r="C247" t="s">
        <v>44</v>
      </c>
      <c r="D247">
        <f>_xlfn.XLOOKUP(E247,'cpi data'!A:A,'cpi data'!B:B,"NA")</f>
        <v>96.5</v>
      </c>
      <c r="E247">
        <v>1982</v>
      </c>
      <c r="F247" t="s">
        <v>1058</v>
      </c>
      <c r="G247">
        <v>5.7</v>
      </c>
      <c r="H247">
        <v>3900</v>
      </c>
      <c r="I247" t="s">
        <v>30</v>
      </c>
      <c r="J247" t="s">
        <v>30</v>
      </c>
      <c r="K247" t="s">
        <v>1141</v>
      </c>
      <c r="L247" t="s">
        <v>33</v>
      </c>
      <c r="N247" s="1">
        <v>4968000</v>
      </c>
      <c r="O247" s="1">
        <f>N247*(D247/'cpi data'!$A$113)</f>
        <v>236863.63636363638</v>
      </c>
      <c r="P247" s="10">
        <f t="shared" si="3"/>
        <v>1</v>
      </c>
      <c r="Q247" t="s">
        <v>110</v>
      </c>
      <c r="R247">
        <v>98</v>
      </c>
    </row>
    <row r="248" spans="1:18">
      <c r="A248" t="s">
        <v>1142</v>
      </c>
      <c r="B248" s="6" t="s">
        <v>36</v>
      </c>
      <c r="C248" t="s">
        <v>44</v>
      </c>
      <c r="D248">
        <f>_xlfn.XLOOKUP(E248,'cpi data'!A:A,'cpi data'!B:B,"NA")</f>
        <v>96.5</v>
      </c>
      <c r="E248">
        <v>1982</v>
      </c>
      <c r="F248" t="s">
        <v>518</v>
      </c>
      <c r="G248">
        <v>7.6</v>
      </c>
      <c r="H248">
        <v>20000</v>
      </c>
      <c r="I248" t="s">
        <v>717</v>
      </c>
      <c r="J248" t="s">
        <v>717</v>
      </c>
      <c r="K248" t="s">
        <v>718</v>
      </c>
      <c r="L248" t="s">
        <v>25</v>
      </c>
      <c r="N248" s="1">
        <v>28229046</v>
      </c>
      <c r="O248" s="1">
        <f>N248*(D248/'cpi data'!$A$113)</f>
        <v>1345900.6615612649</v>
      </c>
      <c r="P248" s="10">
        <f t="shared" si="3"/>
        <v>1</v>
      </c>
      <c r="Q248" t="s">
        <v>121</v>
      </c>
      <c r="R248">
        <v>134</v>
      </c>
    </row>
    <row r="249" spans="1:18">
      <c r="A249" t="s">
        <v>1143</v>
      </c>
      <c r="B249" s="6" t="s">
        <v>340</v>
      </c>
      <c r="C249" t="s">
        <v>393</v>
      </c>
      <c r="D249">
        <f>_xlfn.XLOOKUP(E249,'cpi data'!A:A,'cpi data'!B:B,"NA")</f>
        <v>96.5</v>
      </c>
      <c r="E249">
        <v>1982</v>
      </c>
      <c r="F249" t="s">
        <v>1144</v>
      </c>
      <c r="G249">
        <v>7.4</v>
      </c>
      <c r="H249">
        <v>25000</v>
      </c>
      <c r="I249" t="s">
        <v>1145</v>
      </c>
      <c r="J249" t="s">
        <v>1146</v>
      </c>
      <c r="K249" t="s">
        <v>665</v>
      </c>
      <c r="L249" t="s">
        <v>25</v>
      </c>
      <c r="M249" s="1">
        <v>3500000</v>
      </c>
      <c r="N249" s="1">
        <v>6455330</v>
      </c>
      <c r="O249" s="1">
        <f>N249*(D249/'cpi data'!$A$113)</f>
        <v>307776.35622529645</v>
      </c>
      <c r="P249" s="10">
        <f t="shared" si="3"/>
        <v>0.45781238139645841</v>
      </c>
      <c r="Q249" t="s">
        <v>1147</v>
      </c>
      <c r="R249">
        <v>92</v>
      </c>
    </row>
    <row r="250" spans="1:18">
      <c r="A250" t="s">
        <v>1148</v>
      </c>
      <c r="B250" s="6" t="s">
        <v>19</v>
      </c>
      <c r="C250" t="s">
        <v>20</v>
      </c>
      <c r="D250">
        <f>_xlfn.XLOOKUP(E250,'cpi data'!A:A,'cpi data'!B:B,"NA")</f>
        <v>96.5</v>
      </c>
      <c r="E250">
        <v>1982</v>
      </c>
      <c r="F250" t="s">
        <v>1149</v>
      </c>
      <c r="G250">
        <v>6.7</v>
      </c>
      <c r="H250">
        <v>15000</v>
      </c>
      <c r="I250" t="s">
        <v>1150</v>
      </c>
      <c r="J250" t="s">
        <v>1151</v>
      </c>
      <c r="K250" t="s">
        <v>1152</v>
      </c>
      <c r="L250" t="s">
        <v>33</v>
      </c>
      <c r="M250" s="1">
        <v>9000000</v>
      </c>
      <c r="N250" s="1">
        <v>13277558</v>
      </c>
      <c r="O250" s="1">
        <f>N250*(D250/'cpi data'!$A$113)</f>
        <v>633045.62598814233</v>
      </c>
      <c r="P250" s="10">
        <f t="shared" si="3"/>
        <v>0.3221645124803823</v>
      </c>
      <c r="Q250" t="s">
        <v>331</v>
      </c>
      <c r="R250">
        <v>125</v>
      </c>
    </row>
    <row r="251" spans="1:18">
      <c r="A251" t="s">
        <v>1153</v>
      </c>
      <c r="B251" s="6" t="s">
        <v>36</v>
      </c>
      <c r="C251" t="s">
        <v>44</v>
      </c>
      <c r="D251">
        <f>_xlfn.XLOOKUP(E251,'cpi data'!A:A,'cpi data'!B:B,"NA")</f>
        <v>96.5</v>
      </c>
      <c r="E251">
        <v>1982</v>
      </c>
      <c r="F251" t="s">
        <v>1154</v>
      </c>
      <c r="G251">
        <v>6.2</v>
      </c>
      <c r="H251">
        <v>50000</v>
      </c>
      <c r="I251" t="s">
        <v>1016</v>
      </c>
      <c r="J251" t="s">
        <v>1016</v>
      </c>
      <c r="K251" t="s">
        <v>46</v>
      </c>
      <c r="L251" t="s">
        <v>33</v>
      </c>
      <c r="M251" s="1">
        <v>15000000</v>
      </c>
      <c r="N251" s="1">
        <v>27150534</v>
      </c>
      <c r="O251" s="1">
        <f>N251*(D251/'cpi data'!$A$113)</f>
        <v>1294479.5113636365</v>
      </c>
      <c r="P251" s="10">
        <f t="shared" si="3"/>
        <v>0.44752467852013517</v>
      </c>
      <c r="Q251" t="s">
        <v>47</v>
      </c>
      <c r="R251">
        <v>85</v>
      </c>
    </row>
    <row r="252" spans="1:18">
      <c r="A252" t="s">
        <v>1155</v>
      </c>
      <c r="B252" s="6" t="s">
        <v>36</v>
      </c>
      <c r="C252" t="s">
        <v>44</v>
      </c>
      <c r="D252">
        <f>_xlfn.XLOOKUP(E252,'cpi data'!A:A,'cpi data'!B:B,"NA")</f>
        <v>96.5</v>
      </c>
      <c r="E252">
        <v>1982</v>
      </c>
      <c r="F252" t="s">
        <v>1154</v>
      </c>
      <c r="G252">
        <v>5.8</v>
      </c>
      <c r="H252">
        <v>11000</v>
      </c>
      <c r="I252" t="s">
        <v>1156</v>
      </c>
      <c r="J252" t="s">
        <v>890</v>
      </c>
      <c r="K252" t="s">
        <v>896</v>
      </c>
      <c r="L252" t="s">
        <v>33</v>
      </c>
      <c r="M252" s="1">
        <v>17000000</v>
      </c>
      <c r="N252" s="1">
        <v>47118057</v>
      </c>
      <c r="O252" s="1">
        <f>N252*(D252/'cpi data'!$A$113)</f>
        <v>2246488.3895750991</v>
      </c>
      <c r="P252" s="10">
        <f t="shared" si="3"/>
        <v>0.63920413781069119</v>
      </c>
      <c r="Q252" t="s">
        <v>34</v>
      </c>
      <c r="R252">
        <v>102</v>
      </c>
    </row>
    <row r="253" spans="1:18">
      <c r="A253" t="s">
        <v>1157</v>
      </c>
      <c r="B253" s="6" t="s">
        <v>19</v>
      </c>
      <c r="C253" t="s">
        <v>55</v>
      </c>
      <c r="D253">
        <f>_xlfn.XLOOKUP(E253,'cpi data'!A:A,'cpi data'!B:B,"NA")</f>
        <v>96.5</v>
      </c>
      <c r="E253">
        <v>1982</v>
      </c>
      <c r="F253" t="s">
        <v>1158</v>
      </c>
      <c r="G253">
        <v>6</v>
      </c>
      <c r="H253">
        <v>7800</v>
      </c>
      <c r="I253" t="s">
        <v>1159</v>
      </c>
      <c r="J253" t="s">
        <v>1159</v>
      </c>
      <c r="K253" t="s">
        <v>1160</v>
      </c>
      <c r="L253" t="s">
        <v>33</v>
      </c>
      <c r="M253" s="1">
        <v>425000</v>
      </c>
      <c r="N253" s="1">
        <v>10604986</v>
      </c>
      <c r="O253" s="1">
        <f>N253*(D253/'cpi data'!$A$113)</f>
        <v>505623.09733201581</v>
      </c>
      <c r="P253" s="10">
        <f t="shared" si="3"/>
        <v>0.95992451098002396</v>
      </c>
      <c r="Q253" t="s">
        <v>1161</v>
      </c>
      <c r="R253">
        <v>91</v>
      </c>
    </row>
    <row r="254" spans="1:18">
      <c r="A254" t="s">
        <v>1162</v>
      </c>
      <c r="B254" s="6" t="s">
        <v>36</v>
      </c>
      <c r="C254" t="s">
        <v>107</v>
      </c>
      <c r="D254">
        <f>_xlfn.XLOOKUP(E254,'cpi data'!A:A,'cpi data'!B:B,"NA")</f>
        <v>96.5</v>
      </c>
      <c r="E254">
        <v>1982</v>
      </c>
      <c r="F254" t="s">
        <v>1163</v>
      </c>
      <c r="G254">
        <v>7.1</v>
      </c>
      <c r="H254">
        <v>15000</v>
      </c>
      <c r="I254" t="s">
        <v>1164</v>
      </c>
      <c r="J254" t="s">
        <v>1165</v>
      </c>
      <c r="K254" t="s">
        <v>1166</v>
      </c>
      <c r="L254" t="s">
        <v>25</v>
      </c>
      <c r="M254" s="1">
        <v>10000000</v>
      </c>
      <c r="N254" s="1">
        <v>6110670</v>
      </c>
      <c r="O254" s="1">
        <f>N254*(D254/'cpi data'!$A$113)</f>
        <v>291343.70306324115</v>
      </c>
      <c r="P254" s="10">
        <f t="shared" si="3"/>
        <v>-0.63648176059253736</v>
      </c>
      <c r="Q254" t="s">
        <v>233</v>
      </c>
      <c r="R254">
        <v>117</v>
      </c>
    </row>
    <row r="255" spans="1:18">
      <c r="A255" t="s">
        <v>1167</v>
      </c>
      <c r="B255" s="6" t="s">
        <v>19</v>
      </c>
      <c r="C255" t="s">
        <v>37</v>
      </c>
      <c r="D255">
        <f>_xlfn.XLOOKUP(E255,'cpi data'!A:A,'cpi data'!B:B,"NA")</f>
        <v>96.5</v>
      </c>
      <c r="E255">
        <v>1982</v>
      </c>
      <c r="F255" t="s">
        <v>1168</v>
      </c>
      <c r="G255">
        <v>5.6</v>
      </c>
      <c r="H255">
        <v>5700</v>
      </c>
      <c r="I255" t="s">
        <v>1169</v>
      </c>
      <c r="J255" t="s">
        <v>1170</v>
      </c>
      <c r="K255" t="s">
        <v>1171</v>
      </c>
      <c r="L255" t="s">
        <v>33</v>
      </c>
      <c r="N255" s="1">
        <v>39103425</v>
      </c>
      <c r="O255" s="1">
        <f>N255*(D255/'cpi data'!$A$113)</f>
        <v>1864367.8421442688</v>
      </c>
      <c r="P255" s="10">
        <f t="shared" si="3"/>
        <v>1</v>
      </c>
      <c r="Q255" t="s">
        <v>1172</v>
      </c>
      <c r="R255">
        <v>99</v>
      </c>
    </row>
    <row r="256" spans="1:18">
      <c r="A256" t="s">
        <v>1173</v>
      </c>
      <c r="B256" s="6" t="s">
        <v>19</v>
      </c>
      <c r="C256" t="s">
        <v>37</v>
      </c>
      <c r="D256">
        <f>_xlfn.XLOOKUP(E256,'cpi data'!A:A,'cpi data'!B:B,"NA")</f>
        <v>96.5</v>
      </c>
      <c r="E256">
        <v>1982</v>
      </c>
      <c r="F256" t="s">
        <v>1174</v>
      </c>
      <c r="G256">
        <v>6</v>
      </c>
      <c r="H256">
        <v>15000</v>
      </c>
      <c r="I256" t="s">
        <v>1175</v>
      </c>
      <c r="J256" t="s">
        <v>1176</v>
      </c>
      <c r="K256" t="s">
        <v>1177</v>
      </c>
      <c r="L256" t="s">
        <v>33</v>
      </c>
      <c r="M256" s="1">
        <v>2000000</v>
      </c>
      <c r="N256" s="1">
        <v>16100000</v>
      </c>
      <c r="O256" s="1">
        <f>N256*(D256/'cpi data'!$A$113)</f>
        <v>767613.63636363635</v>
      </c>
      <c r="P256" s="10">
        <f t="shared" si="3"/>
        <v>0.87577639751552794</v>
      </c>
      <c r="Q256" t="s">
        <v>1178</v>
      </c>
      <c r="R256">
        <v>89</v>
      </c>
    </row>
    <row r="257" spans="1:18">
      <c r="A257" t="s">
        <v>1179</v>
      </c>
      <c r="B257" s="6" t="s">
        <v>19</v>
      </c>
      <c r="C257" t="s">
        <v>37</v>
      </c>
      <c r="D257">
        <f>_xlfn.XLOOKUP(E257,'cpi data'!A:A,'cpi data'!B:B,"NA")</f>
        <v>96.5</v>
      </c>
      <c r="E257">
        <v>1982</v>
      </c>
      <c r="F257" t="s">
        <v>1088</v>
      </c>
      <c r="G257">
        <v>5.5</v>
      </c>
      <c r="H257">
        <v>5300</v>
      </c>
      <c r="I257" t="s">
        <v>1180</v>
      </c>
      <c r="J257" t="s">
        <v>1181</v>
      </c>
      <c r="K257" t="s">
        <v>330</v>
      </c>
      <c r="L257" t="s">
        <v>33</v>
      </c>
      <c r="M257" s="1">
        <v>4500000</v>
      </c>
      <c r="N257" s="1">
        <v>10490791</v>
      </c>
      <c r="O257" s="1">
        <f>N257*(D257/'cpi data'!$A$113)</f>
        <v>500178.52346837946</v>
      </c>
      <c r="P257" s="10">
        <f t="shared" si="3"/>
        <v>0.57105236392565628</v>
      </c>
      <c r="Q257" t="s">
        <v>34</v>
      </c>
      <c r="R257">
        <v>103</v>
      </c>
    </row>
    <row r="258" spans="1:18">
      <c r="A258" t="s">
        <v>1182</v>
      </c>
      <c r="B258" s="6" t="s">
        <v>36</v>
      </c>
      <c r="C258" t="s">
        <v>37</v>
      </c>
      <c r="D258">
        <f>_xlfn.XLOOKUP(E258,'cpi data'!A:A,'cpi data'!B:B,"NA")</f>
        <v>96.5</v>
      </c>
      <c r="E258">
        <v>1982</v>
      </c>
      <c r="F258" t="s">
        <v>992</v>
      </c>
      <c r="G258">
        <v>3.7</v>
      </c>
      <c r="H258">
        <v>3400</v>
      </c>
      <c r="I258" t="s">
        <v>202</v>
      </c>
      <c r="J258" t="s">
        <v>1183</v>
      </c>
      <c r="K258" t="s">
        <v>1184</v>
      </c>
      <c r="L258" t="s">
        <v>494</v>
      </c>
      <c r="M258" s="1">
        <v>20000000</v>
      </c>
      <c r="N258" s="1">
        <v>5675599</v>
      </c>
      <c r="O258" s="1">
        <f>N258*(D258/'cpi data'!$A$113)</f>
        <v>270600.44639328064</v>
      </c>
      <c r="P258" s="10">
        <f t="shared" si="3"/>
        <v>-2.5238571294413155</v>
      </c>
      <c r="Q258" t="s">
        <v>557</v>
      </c>
      <c r="R258">
        <v>99</v>
      </c>
    </row>
    <row r="259" spans="1:18">
      <c r="A259" t="s">
        <v>1185</v>
      </c>
      <c r="B259" s="6" t="s">
        <v>19</v>
      </c>
      <c r="C259" t="s">
        <v>20</v>
      </c>
      <c r="D259">
        <f>_xlfn.XLOOKUP(E259,'cpi data'!A:A,'cpi data'!B:B,"NA")</f>
        <v>96.5</v>
      </c>
      <c r="E259">
        <v>1982</v>
      </c>
      <c r="F259" t="s">
        <v>1186</v>
      </c>
      <c r="G259">
        <v>6.3</v>
      </c>
      <c r="H259">
        <v>2600</v>
      </c>
      <c r="I259" t="s">
        <v>1187</v>
      </c>
      <c r="J259" t="s">
        <v>1187</v>
      </c>
      <c r="K259" t="s">
        <v>1188</v>
      </c>
      <c r="L259" t="s">
        <v>33</v>
      </c>
      <c r="M259" s="1">
        <v>16000000</v>
      </c>
      <c r="N259" s="1">
        <v>5672311</v>
      </c>
      <c r="O259" s="1">
        <f>N259*(D259/'cpi data'!$A$113)</f>
        <v>270443.68157114624</v>
      </c>
      <c r="P259" s="10">
        <f t="shared" ref="P259:P322" si="4">(N259-M259)/N259</f>
        <v>-1.8207198089103365</v>
      </c>
      <c r="Q259" t="s">
        <v>1189</v>
      </c>
      <c r="R259">
        <v>128</v>
      </c>
    </row>
    <row r="260" spans="1:18">
      <c r="A260" t="s">
        <v>1190</v>
      </c>
      <c r="B260" s="6" t="s">
        <v>36</v>
      </c>
      <c r="C260" t="s">
        <v>44</v>
      </c>
      <c r="D260">
        <f>_xlfn.XLOOKUP(E260,'cpi data'!A:A,'cpi data'!B:B,"NA")</f>
        <v>96.5</v>
      </c>
      <c r="E260">
        <v>1982</v>
      </c>
      <c r="F260" t="s">
        <v>535</v>
      </c>
      <c r="G260">
        <v>6.9</v>
      </c>
      <c r="H260">
        <v>21000</v>
      </c>
      <c r="I260" t="s">
        <v>1191</v>
      </c>
      <c r="J260" t="s">
        <v>1191</v>
      </c>
      <c r="K260" t="s">
        <v>854</v>
      </c>
      <c r="L260" t="s">
        <v>33</v>
      </c>
      <c r="M260" s="1">
        <v>9000000</v>
      </c>
      <c r="N260" s="1">
        <v>18196170</v>
      </c>
      <c r="O260" s="1">
        <f>N260*(D260/'cpi data'!$A$113)</f>
        <v>867554.54792490124</v>
      </c>
      <c r="P260" s="10">
        <f t="shared" si="4"/>
        <v>0.50539042007191626</v>
      </c>
      <c r="Q260" t="s">
        <v>1192</v>
      </c>
      <c r="R260">
        <v>88</v>
      </c>
    </row>
    <row r="261" spans="1:18">
      <c r="A261" t="s">
        <v>1193</v>
      </c>
      <c r="B261" s="6" t="s">
        <v>19</v>
      </c>
      <c r="C261" t="s">
        <v>55</v>
      </c>
      <c r="D261">
        <f>_xlfn.XLOOKUP(E261,'cpi data'!A:A,'cpi data'!B:B,"NA")</f>
        <v>96.5</v>
      </c>
      <c r="E261">
        <v>1982</v>
      </c>
      <c r="F261" t="s">
        <v>1194</v>
      </c>
      <c r="G261">
        <v>5.5</v>
      </c>
      <c r="H261">
        <v>11000</v>
      </c>
      <c r="I261" t="s">
        <v>1195</v>
      </c>
      <c r="J261" t="s">
        <v>1104</v>
      </c>
      <c r="K261" t="s">
        <v>1196</v>
      </c>
      <c r="L261" t="s">
        <v>1197</v>
      </c>
      <c r="M261" s="1">
        <v>5000000</v>
      </c>
      <c r="N261" s="1">
        <v>12534817</v>
      </c>
      <c r="O261" s="1">
        <f>N261*(D261/'cpi data'!$A$113)</f>
        <v>597633.32040513842</v>
      </c>
      <c r="P261" s="10">
        <f t="shared" si="4"/>
        <v>0.6011110493276447</v>
      </c>
      <c r="Q261" t="s">
        <v>596</v>
      </c>
      <c r="R261">
        <v>104</v>
      </c>
    </row>
    <row r="262" spans="1:18">
      <c r="A262" t="s">
        <v>1198</v>
      </c>
      <c r="B262" s="6" t="s">
        <v>36</v>
      </c>
      <c r="C262" t="s">
        <v>66</v>
      </c>
      <c r="D262">
        <f>_xlfn.XLOOKUP(E262,'cpi data'!A:A,'cpi data'!B:B,"NA")</f>
        <v>96.5</v>
      </c>
      <c r="E262">
        <v>1982</v>
      </c>
      <c r="F262" t="s">
        <v>1199</v>
      </c>
      <c r="G262">
        <v>7.7</v>
      </c>
      <c r="H262">
        <v>19000</v>
      </c>
      <c r="I262" t="s">
        <v>1200</v>
      </c>
      <c r="J262" t="s">
        <v>1200</v>
      </c>
      <c r="K262" t="s">
        <v>891</v>
      </c>
      <c r="L262" t="s">
        <v>33</v>
      </c>
      <c r="M262" s="1">
        <v>9500000</v>
      </c>
      <c r="N262" s="1">
        <v>14000000</v>
      </c>
      <c r="O262" s="1">
        <f>N262*(D262/'cpi data'!$A$113)</f>
        <v>667490.11857707507</v>
      </c>
      <c r="P262" s="10">
        <f t="shared" si="4"/>
        <v>0.32142857142857145</v>
      </c>
      <c r="Q262" t="s">
        <v>222</v>
      </c>
      <c r="R262">
        <v>122</v>
      </c>
    </row>
    <row r="263" spans="1:18">
      <c r="A263" t="s">
        <v>1201</v>
      </c>
      <c r="B263" s="6" t="s">
        <v>19</v>
      </c>
      <c r="C263" t="s">
        <v>66</v>
      </c>
      <c r="D263">
        <f>_xlfn.XLOOKUP(E263,'cpi data'!A:A,'cpi data'!B:B,"NA")</f>
        <v>96.5</v>
      </c>
      <c r="E263">
        <v>1982</v>
      </c>
      <c r="F263" t="s">
        <v>1202</v>
      </c>
      <c r="G263">
        <v>7.3</v>
      </c>
      <c r="H263">
        <v>7300</v>
      </c>
      <c r="I263" t="s">
        <v>1203</v>
      </c>
      <c r="J263" t="s">
        <v>1204</v>
      </c>
      <c r="K263" t="s">
        <v>1205</v>
      </c>
      <c r="L263" t="s">
        <v>33</v>
      </c>
      <c r="O263" s="1">
        <f>N263*(D263/'cpi data'!$A$113)</f>
        <v>0</v>
      </c>
      <c r="P263" s="10" t="e">
        <f t="shared" si="4"/>
        <v>#DIV/0!</v>
      </c>
      <c r="Q263" t="s">
        <v>366</v>
      </c>
      <c r="R263">
        <v>140</v>
      </c>
    </row>
    <row r="264" spans="1:18">
      <c r="A264" t="s">
        <v>1206</v>
      </c>
      <c r="B264" s="6" t="s">
        <v>19</v>
      </c>
      <c r="C264" t="s">
        <v>1207</v>
      </c>
      <c r="D264">
        <f>_xlfn.XLOOKUP(E264,'cpi data'!A:A,'cpi data'!B:B,"NA")</f>
        <v>96.5</v>
      </c>
      <c r="E264">
        <v>1982</v>
      </c>
      <c r="F264" t="s">
        <v>806</v>
      </c>
      <c r="G264">
        <v>4.9000000000000004</v>
      </c>
      <c r="H264">
        <v>1100</v>
      </c>
      <c r="I264" t="s">
        <v>1208</v>
      </c>
      <c r="J264" t="s">
        <v>1208</v>
      </c>
      <c r="K264" t="s">
        <v>1209</v>
      </c>
      <c r="L264" t="s">
        <v>33</v>
      </c>
      <c r="N264" s="1">
        <v>11378339</v>
      </c>
      <c r="O264" s="1">
        <f>N264*(D264/'cpi data'!$A$113)</f>
        <v>542494.91773715417</v>
      </c>
      <c r="P264" s="10">
        <f t="shared" si="4"/>
        <v>1</v>
      </c>
      <c r="Q264" t="s">
        <v>1210</v>
      </c>
      <c r="R264">
        <v>104</v>
      </c>
    </row>
    <row r="265" spans="1:18">
      <c r="A265" t="s">
        <v>1211</v>
      </c>
      <c r="B265" s="6" t="s">
        <v>36</v>
      </c>
      <c r="C265" t="s">
        <v>44</v>
      </c>
      <c r="D265">
        <f>_xlfn.XLOOKUP(E265,'cpi data'!A:A,'cpi data'!B:B,"NA")</f>
        <v>96.5</v>
      </c>
      <c r="E265">
        <v>1982</v>
      </c>
      <c r="F265" t="s">
        <v>606</v>
      </c>
      <c r="G265">
        <v>6.7</v>
      </c>
      <c r="H265">
        <v>3500</v>
      </c>
      <c r="I265" t="s">
        <v>1212</v>
      </c>
      <c r="J265" t="s">
        <v>1213</v>
      </c>
      <c r="K265" t="s">
        <v>1027</v>
      </c>
      <c r="L265" t="s">
        <v>33</v>
      </c>
      <c r="M265" s="1">
        <v>11300000</v>
      </c>
      <c r="N265" s="1">
        <v>5301539</v>
      </c>
      <c r="O265" s="1">
        <f>N265*(D265/'cpi data'!$A$113)</f>
        <v>252766.06398221344</v>
      </c>
      <c r="P265" s="10">
        <f t="shared" si="4"/>
        <v>-1.1314565449768454</v>
      </c>
      <c r="Q265" t="s">
        <v>1214</v>
      </c>
      <c r="R265">
        <v>120</v>
      </c>
    </row>
    <row r="266" spans="1:18">
      <c r="A266" t="s">
        <v>1215</v>
      </c>
      <c r="B266" s="6" t="s">
        <v>36</v>
      </c>
      <c r="C266" t="s">
        <v>44</v>
      </c>
      <c r="D266">
        <f>_xlfn.XLOOKUP(E266,'cpi data'!A:A,'cpi data'!B:B,"NA")</f>
        <v>96.5</v>
      </c>
      <c r="E266">
        <v>1982</v>
      </c>
      <c r="F266" t="s">
        <v>518</v>
      </c>
      <c r="G266">
        <v>7</v>
      </c>
      <c r="H266">
        <v>13000</v>
      </c>
      <c r="I266" t="s">
        <v>407</v>
      </c>
      <c r="J266" t="s">
        <v>1216</v>
      </c>
      <c r="K266" t="s">
        <v>109</v>
      </c>
      <c r="L266" t="s">
        <v>33</v>
      </c>
      <c r="N266" s="1">
        <v>19282134</v>
      </c>
      <c r="O266" s="1">
        <f>N266*(D266/'cpi data'!$A$113)</f>
        <v>919330.99357707519</v>
      </c>
      <c r="P266" s="10">
        <f t="shared" si="4"/>
        <v>1</v>
      </c>
      <c r="Q266" t="s">
        <v>26</v>
      </c>
      <c r="R266">
        <v>116</v>
      </c>
    </row>
    <row r="267" spans="1:18">
      <c r="A267" t="s">
        <v>1217</v>
      </c>
      <c r="B267" s="6" t="s">
        <v>36</v>
      </c>
      <c r="C267" t="s">
        <v>20</v>
      </c>
      <c r="D267">
        <f>_xlfn.XLOOKUP(E267,'cpi data'!A:A,'cpi data'!B:B,"NA")</f>
        <v>96.5</v>
      </c>
      <c r="E267">
        <v>1982</v>
      </c>
      <c r="F267" t="s">
        <v>1037</v>
      </c>
      <c r="G267">
        <v>6.5</v>
      </c>
      <c r="H267">
        <v>2000</v>
      </c>
      <c r="I267" t="s">
        <v>1218</v>
      </c>
      <c r="J267" t="s">
        <v>1219</v>
      </c>
      <c r="K267" t="s">
        <v>1220</v>
      </c>
      <c r="L267" t="s">
        <v>33</v>
      </c>
      <c r="N267" s="1">
        <v>7400000</v>
      </c>
      <c r="O267" s="1">
        <f>N267*(D267/'cpi data'!$A$113)</f>
        <v>352816.20553359686</v>
      </c>
      <c r="P267" s="10">
        <f t="shared" si="4"/>
        <v>1</v>
      </c>
      <c r="Q267" t="s">
        <v>245</v>
      </c>
      <c r="R267">
        <v>103</v>
      </c>
    </row>
    <row r="268" spans="1:18">
      <c r="A268" t="s">
        <v>1221</v>
      </c>
      <c r="B268" s="6" t="s">
        <v>36</v>
      </c>
      <c r="C268" t="s">
        <v>55</v>
      </c>
      <c r="D268">
        <f>_xlfn.XLOOKUP(E268,'cpi data'!A:A,'cpi data'!B:B,"NA")</f>
        <v>96.5</v>
      </c>
      <c r="E268">
        <v>1982</v>
      </c>
      <c r="F268" t="s">
        <v>1144</v>
      </c>
      <c r="G268">
        <v>3.6</v>
      </c>
      <c r="H268">
        <v>1700</v>
      </c>
      <c r="I268" t="s">
        <v>1222</v>
      </c>
      <c r="J268" t="s">
        <v>1223</v>
      </c>
      <c r="K268" t="s">
        <v>1224</v>
      </c>
      <c r="L268" t="s">
        <v>33</v>
      </c>
      <c r="M268" s="1">
        <v>750000</v>
      </c>
      <c r="O268" s="1">
        <f>N268*(D268/'cpi data'!$A$113)</f>
        <v>0</v>
      </c>
      <c r="P268" s="10" t="e">
        <f t="shared" si="4"/>
        <v>#DIV/0!</v>
      </c>
      <c r="Q268" t="s">
        <v>1225</v>
      </c>
      <c r="R268">
        <v>83</v>
      </c>
    </row>
    <row r="269" spans="1:18">
      <c r="A269" t="s">
        <v>1226</v>
      </c>
      <c r="B269" s="6" t="s">
        <v>19</v>
      </c>
      <c r="C269" t="s">
        <v>107</v>
      </c>
      <c r="D269">
        <f>_xlfn.XLOOKUP(E269,'cpi data'!A:A,'cpi data'!B:B,"NA")</f>
        <v>96.5</v>
      </c>
      <c r="E269">
        <v>1982</v>
      </c>
      <c r="F269" t="s">
        <v>1227</v>
      </c>
      <c r="G269">
        <v>5.9</v>
      </c>
      <c r="H269">
        <v>1500</v>
      </c>
      <c r="I269" t="s">
        <v>1228</v>
      </c>
      <c r="J269" t="s">
        <v>1229</v>
      </c>
      <c r="K269" t="s">
        <v>1230</v>
      </c>
      <c r="L269" t="s">
        <v>33</v>
      </c>
      <c r="N269" s="1">
        <v>1515578</v>
      </c>
      <c r="O269" s="1">
        <f>N269*(D269/'cpi data'!$A$113)</f>
        <v>72259.524209486175</v>
      </c>
      <c r="P269" s="10">
        <f t="shared" si="4"/>
        <v>1</v>
      </c>
      <c r="Q269" t="s">
        <v>331</v>
      </c>
      <c r="R269">
        <v>111</v>
      </c>
    </row>
    <row r="270" spans="1:18">
      <c r="A270" t="s">
        <v>1231</v>
      </c>
      <c r="B270" s="6" t="s">
        <v>36</v>
      </c>
      <c r="C270" t="s">
        <v>44</v>
      </c>
      <c r="D270">
        <f>_xlfn.XLOOKUP(E270,'cpi data'!A:A,'cpi data'!B:B,"NA")</f>
        <v>96.5</v>
      </c>
      <c r="E270">
        <v>1982</v>
      </c>
      <c r="F270" t="s">
        <v>1194</v>
      </c>
      <c r="G270">
        <v>6.5</v>
      </c>
      <c r="H270">
        <v>2200</v>
      </c>
      <c r="I270" t="s">
        <v>419</v>
      </c>
      <c r="J270" t="s">
        <v>419</v>
      </c>
      <c r="K270" t="s">
        <v>1232</v>
      </c>
      <c r="L270" t="s">
        <v>33</v>
      </c>
      <c r="M270" s="1">
        <v>13000000</v>
      </c>
      <c r="N270" s="1">
        <v>5005245</v>
      </c>
      <c r="O270" s="1">
        <f>N270*(D270/'cpi data'!$A$113)</f>
        <v>238639.39846837946</v>
      </c>
      <c r="P270" s="10">
        <f t="shared" si="4"/>
        <v>-1.5972754580445112</v>
      </c>
      <c r="Q270" t="s">
        <v>34</v>
      </c>
      <c r="R270">
        <v>140</v>
      </c>
    </row>
    <row r="271" spans="1:18">
      <c r="A271" t="s">
        <v>1233</v>
      </c>
      <c r="B271" s="6" t="s">
        <v>19</v>
      </c>
      <c r="C271" t="s">
        <v>44</v>
      </c>
      <c r="D271">
        <f>_xlfn.XLOOKUP(E271,'cpi data'!A:A,'cpi data'!B:B,"NA")</f>
        <v>96.5</v>
      </c>
      <c r="E271">
        <v>1982</v>
      </c>
      <c r="F271" t="s">
        <v>1058</v>
      </c>
      <c r="G271">
        <v>5.5</v>
      </c>
      <c r="H271">
        <v>3000</v>
      </c>
      <c r="I271" t="s">
        <v>1234</v>
      </c>
      <c r="J271" t="s">
        <v>1235</v>
      </c>
      <c r="K271" t="s">
        <v>1236</v>
      </c>
      <c r="L271" t="s">
        <v>33</v>
      </c>
      <c r="N271" s="1">
        <v>30688860</v>
      </c>
      <c r="O271" s="1">
        <f>N271*(D271/'cpi data'!$A$113)</f>
        <v>1463179.3428853755</v>
      </c>
      <c r="P271" s="10">
        <f t="shared" si="4"/>
        <v>1</v>
      </c>
      <c r="Q271" t="s">
        <v>1237</v>
      </c>
      <c r="R271">
        <v>96</v>
      </c>
    </row>
    <row r="272" spans="1:18">
      <c r="A272" t="s">
        <v>1238</v>
      </c>
      <c r="B272" s="6" t="s">
        <v>36</v>
      </c>
      <c r="C272" t="s">
        <v>44</v>
      </c>
      <c r="D272">
        <f>_xlfn.XLOOKUP(E272,'cpi data'!A:A,'cpi data'!B:B,"NA")</f>
        <v>96.5</v>
      </c>
      <c r="E272">
        <v>1982</v>
      </c>
      <c r="F272" t="s">
        <v>1239</v>
      </c>
      <c r="G272">
        <v>7.4</v>
      </c>
      <c r="H272">
        <v>9000</v>
      </c>
      <c r="I272" t="s">
        <v>1240</v>
      </c>
      <c r="J272" t="s">
        <v>1241</v>
      </c>
      <c r="K272" t="s">
        <v>257</v>
      </c>
      <c r="L272" t="s">
        <v>33</v>
      </c>
      <c r="N272" s="1">
        <v>20123620</v>
      </c>
      <c r="O272" s="1">
        <f>N272*(D272/'cpi data'!$A$113)</f>
        <v>959451.25</v>
      </c>
      <c r="P272" s="10">
        <f t="shared" si="4"/>
        <v>1</v>
      </c>
      <c r="Q272" t="s">
        <v>121</v>
      </c>
      <c r="R272">
        <v>92</v>
      </c>
    </row>
    <row r="273" spans="1:18">
      <c r="A273" t="s">
        <v>1242</v>
      </c>
      <c r="B273" s="6" t="s">
        <v>36</v>
      </c>
      <c r="C273" t="s">
        <v>107</v>
      </c>
      <c r="D273">
        <f>_xlfn.XLOOKUP(E273,'cpi data'!A:A,'cpi data'!B:B,"NA")</f>
        <v>96.5</v>
      </c>
      <c r="E273">
        <v>1982</v>
      </c>
      <c r="F273" t="s">
        <v>1144</v>
      </c>
      <c r="G273">
        <v>6.1</v>
      </c>
      <c r="H273">
        <v>4300</v>
      </c>
      <c r="I273" t="s">
        <v>1243</v>
      </c>
      <c r="J273" t="s">
        <v>1243</v>
      </c>
      <c r="K273" t="s">
        <v>1244</v>
      </c>
      <c r="L273" t="s">
        <v>33</v>
      </c>
      <c r="M273" s="1">
        <v>10000000</v>
      </c>
      <c r="N273" s="1">
        <v>5979947</v>
      </c>
      <c r="O273" s="1">
        <f>N273*(D273/'cpi data'!$A$113)</f>
        <v>285111.10943675891</v>
      </c>
      <c r="P273" s="10">
        <f t="shared" si="4"/>
        <v>-0.67225562367024327</v>
      </c>
      <c r="Q273" t="s">
        <v>83</v>
      </c>
      <c r="R273">
        <v>93</v>
      </c>
    </row>
    <row r="274" spans="1:18">
      <c r="A274" t="s">
        <v>1245</v>
      </c>
      <c r="B274" s="6" t="s">
        <v>19</v>
      </c>
      <c r="C274" t="s">
        <v>55</v>
      </c>
      <c r="D274">
        <f>_xlfn.XLOOKUP(E274,'cpi data'!A:A,'cpi data'!B:B,"NA")</f>
        <v>96.5</v>
      </c>
      <c r="E274">
        <v>1982</v>
      </c>
      <c r="F274" t="s">
        <v>1199</v>
      </c>
      <c r="G274">
        <v>3.9</v>
      </c>
      <c r="H274">
        <v>2300</v>
      </c>
      <c r="I274" t="s">
        <v>1246</v>
      </c>
      <c r="J274" t="s">
        <v>1247</v>
      </c>
      <c r="K274" t="s">
        <v>1248</v>
      </c>
      <c r="L274" t="s">
        <v>33</v>
      </c>
      <c r="M274" s="1">
        <v>800000</v>
      </c>
      <c r="N274" s="1">
        <v>2270</v>
      </c>
      <c r="O274" s="1">
        <f>N274*(D274/'cpi data'!$A$113)</f>
        <v>108.22875494071147</v>
      </c>
      <c r="P274" s="10">
        <f t="shared" si="4"/>
        <v>-351.42290748898677</v>
      </c>
      <c r="Q274" t="s">
        <v>656</v>
      </c>
      <c r="R274">
        <v>85</v>
      </c>
    </row>
    <row r="275" spans="1:18">
      <c r="A275" t="s">
        <v>1249</v>
      </c>
      <c r="B275" s="6" t="s">
        <v>19</v>
      </c>
      <c r="C275" t="s">
        <v>20</v>
      </c>
      <c r="D275">
        <f>_xlfn.XLOOKUP(E275,'cpi data'!A:A,'cpi data'!B:B,"NA")</f>
        <v>96.5</v>
      </c>
      <c r="E275">
        <v>1982</v>
      </c>
      <c r="F275" t="s">
        <v>1163</v>
      </c>
      <c r="G275">
        <v>6.9</v>
      </c>
      <c r="H275">
        <v>2500</v>
      </c>
      <c r="I275" t="s">
        <v>1250</v>
      </c>
      <c r="J275" t="s">
        <v>1251</v>
      </c>
      <c r="K275" t="s">
        <v>421</v>
      </c>
      <c r="L275" t="s">
        <v>33</v>
      </c>
      <c r="N275" s="1">
        <v>11897978</v>
      </c>
      <c r="O275" s="1">
        <f>N275*(D275/'cpi data'!$A$113)</f>
        <v>567270.19614624511</v>
      </c>
      <c r="P275" s="10">
        <f t="shared" si="4"/>
        <v>1</v>
      </c>
      <c r="Q275" t="s">
        <v>1252</v>
      </c>
      <c r="R275">
        <v>113</v>
      </c>
    </row>
    <row r="276" spans="1:18">
      <c r="A276" t="s">
        <v>1253</v>
      </c>
      <c r="B276" s="6" t="s">
        <v>36</v>
      </c>
      <c r="C276" t="s">
        <v>44</v>
      </c>
      <c r="D276">
        <f>_xlfn.XLOOKUP(E276,'cpi data'!A:A,'cpi data'!B:B,"NA")</f>
        <v>96.5</v>
      </c>
      <c r="E276">
        <v>1982</v>
      </c>
      <c r="F276" t="s">
        <v>1254</v>
      </c>
      <c r="G276">
        <v>6.6</v>
      </c>
      <c r="H276">
        <v>8200</v>
      </c>
      <c r="I276" t="s">
        <v>88</v>
      </c>
      <c r="J276" t="s">
        <v>1255</v>
      </c>
      <c r="K276" t="s">
        <v>88</v>
      </c>
      <c r="L276" t="s">
        <v>33</v>
      </c>
      <c r="M276" s="1">
        <v>2000000</v>
      </c>
      <c r="N276" s="1">
        <v>4484991</v>
      </c>
      <c r="O276" s="1">
        <f>N276*(D276/'cpi data'!$A$113)</f>
        <v>213834.79817193677</v>
      </c>
      <c r="P276" s="10">
        <f t="shared" si="4"/>
        <v>0.55406822444013826</v>
      </c>
      <c r="Q276" t="s">
        <v>89</v>
      </c>
      <c r="R276">
        <v>122</v>
      </c>
    </row>
    <row r="277" spans="1:18">
      <c r="A277" t="s">
        <v>1256</v>
      </c>
      <c r="B277" s="6" t="s">
        <v>19</v>
      </c>
      <c r="C277" t="s">
        <v>55</v>
      </c>
      <c r="D277">
        <f>_xlfn.XLOOKUP(E277,'cpi data'!A:A,'cpi data'!B:B,"NA")</f>
        <v>96.5</v>
      </c>
      <c r="E277">
        <v>1982</v>
      </c>
      <c r="F277" t="s">
        <v>606</v>
      </c>
      <c r="G277">
        <v>5.6</v>
      </c>
      <c r="H277">
        <v>3700</v>
      </c>
      <c r="I277" t="s">
        <v>1257</v>
      </c>
      <c r="J277" t="s">
        <v>1258</v>
      </c>
      <c r="K277" t="s">
        <v>1259</v>
      </c>
      <c r="L277" t="s">
        <v>33</v>
      </c>
      <c r="N277" s="1">
        <v>7742572</v>
      </c>
      <c r="O277" s="1">
        <f>N277*(D277/'cpi data'!$A$113)</f>
        <v>369149.30731225299</v>
      </c>
      <c r="P277" s="10">
        <f t="shared" si="4"/>
        <v>1</v>
      </c>
      <c r="Q277" t="s">
        <v>1260</v>
      </c>
      <c r="R277">
        <v>98</v>
      </c>
    </row>
    <row r="278" spans="1:18">
      <c r="A278" t="s">
        <v>1261</v>
      </c>
      <c r="B278" s="6" t="s">
        <v>36</v>
      </c>
      <c r="C278" t="s">
        <v>44</v>
      </c>
      <c r="D278">
        <f>_xlfn.XLOOKUP(E278,'cpi data'!A:A,'cpi data'!B:B,"NA")</f>
        <v>96.5</v>
      </c>
      <c r="E278">
        <v>1982</v>
      </c>
      <c r="F278" t="s">
        <v>1262</v>
      </c>
      <c r="G278">
        <v>7.2</v>
      </c>
      <c r="H278">
        <v>4200</v>
      </c>
      <c r="I278" t="s">
        <v>98</v>
      </c>
      <c r="J278" t="s">
        <v>1263</v>
      </c>
      <c r="K278" t="s">
        <v>1264</v>
      </c>
      <c r="L278" t="s">
        <v>33</v>
      </c>
      <c r="M278" s="1">
        <v>850000</v>
      </c>
      <c r="N278" s="1">
        <v>840958</v>
      </c>
      <c r="O278" s="1">
        <f>N278*(D278/'cpi data'!$A$113)</f>
        <v>40095.082509881424</v>
      </c>
      <c r="P278" s="10">
        <f t="shared" si="4"/>
        <v>-1.0752023287726616E-2</v>
      </c>
      <c r="Q278" t="s">
        <v>1265</v>
      </c>
      <c r="R278">
        <v>109</v>
      </c>
    </row>
    <row r="279" spans="1:18">
      <c r="A279" t="s">
        <v>1266</v>
      </c>
      <c r="B279" s="6" t="s">
        <v>19</v>
      </c>
      <c r="C279" t="s">
        <v>37</v>
      </c>
      <c r="D279">
        <f>_xlfn.XLOOKUP(E279,'cpi data'!A:A,'cpi data'!B:B,"NA")</f>
        <v>96.5</v>
      </c>
      <c r="E279">
        <v>1982</v>
      </c>
      <c r="F279" t="s">
        <v>1267</v>
      </c>
      <c r="G279">
        <v>6.4</v>
      </c>
      <c r="H279">
        <v>3000</v>
      </c>
      <c r="I279" t="s">
        <v>1268</v>
      </c>
      <c r="J279" t="s">
        <v>1269</v>
      </c>
      <c r="K279" t="s">
        <v>1270</v>
      </c>
      <c r="L279" t="s">
        <v>1271</v>
      </c>
      <c r="M279" s="1">
        <v>6000000</v>
      </c>
      <c r="N279" s="1">
        <v>2666873</v>
      </c>
      <c r="O279" s="1">
        <f>N279*(D279/'cpi data'!$A$113)</f>
        <v>127150.8125</v>
      </c>
      <c r="P279" s="10">
        <f t="shared" si="4"/>
        <v>-1.2498259197194617</v>
      </c>
      <c r="Q279" t="s">
        <v>1272</v>
      </c>
      <c r="R279">
        <v>125</v>
      </c>
    </row>
    <row r="280" spans="1:18">
      <c r="A280" t="s">
        <v>1273</v>
      </c>
      <c r="B280" s="6" t="s">
        <v>36</v>
      </c>
      <c r="C280" t="s">
        <v>44</v>
      </c>
      <c r="D280">
        <f>_xlfn.XLOOKUP(E280,'cpi data'!A:A,'cpi data'!B:B,"NA")</f>
        <v>96.5</v>
      </c>
      <c r="E280">
        <v>1982</v>
      </c>
      <c r="F280" t="s">
        <v>1052</v>
      </c>
      <c r="G280">
        <v>5</v>
      </c>
      <c r="H280">
        <v>9800</v>
      </c>
      <c r="I280" t="s">
        <v>717</v>
      </c>
      <c r="J280" t="s">
        <v>717</v>
      </c>
      <c r="K280" t="s">
        <v>377</v>
      </c>
      <c r="L280" t="s">
        <v>25</v>
      </c>
      <c r="M280" s="1">
        <v>6000000</v>
      </c>
      <c r="N280" s="1">
        <v>9056073</v>
      </c>
      <c r="O280" s="1">
        <f>N280*(D280/'cpi data'!$A$113)</f>
        <v>431774.23147233203</v>
      </c>
      <c r="P280" s="10">
        <f t="shared" si="4"/>
        <v>0.33746117108375784</v>
      </c>
      <c r="Q280" t="s">
        <v>83</v>
      </c>
      <c r="R280">
        <v>96</v>
      </c>
    </row>
    <row r="281" spans="1:18">
      <c r="A281" t="s">
        <v>1274</v>
      </c>
      <c r="B281" s="6" t="s">
        <v>19</v>
      </c>
      <c r="C281" t="s">
        <v>20</v>
      </c>
      <c r="D281">
        <f>_xlfn.XLOOKUP(E281,'cpi data'!A:A,'cpi data'!B:B,"NA")</f>
        <v>96.5</v>
      </c>
      <c r="E281">
        <v>1982</v>
      </c>
      <c r="F281" t="s">
        <v>1007</v>
      </c>
      <c r="G281">
        <v>6</v>
      </c>
      <c r="H281">
        <v>1800</v>
      </c>
      <c r="I281" t="s">
        <v>1275</v>
      </c>
      <c r="J281" t="s">
        <v>1276</v>
      </c>
      <c r="K281" t="s">
        <v>1277</v>
      </c>
      <c r="L281" t="s">
        <v>25</v>
      </c>
      <c r="N281" s="1">
        <v>1054328</v>
      </c>
      <c r="O281" s="1">
        <f>N281*(D281/'cpi data'!$A$113)</f>
        <v>50268.108695652176</v>
      </c>
      <c r="P281" s="10">
        <f t="shared" si="4"/>
        <v>1</v>
      </c>
      <c r="Q281" t="s">
        <v>47</v>
      </c>
      <c r="R281">
        <v>91</v>
      </c>
    </row>
    <row r="282" spans="1:18">
      <c r="A282" t="s">
        <v>1278</v>
      </c>
      <c r="B282" s="6" t="s">
        <v>19</v>
      </c>
      <c r="C282" t="s">
        <v>107</v>
      </c>
      <c r="D282">
        <f>_xlfn.XLOOKUP(E282,'cpi data'!A:A,'cpi data'!B:B,"NA")</f>
        <v>96.5</v>
      </c>
      <c r="E282">
        <v>1982</v>
      </c>
      <c r="F282" t="s">
        <v>606</v>
      </c>
      <c r="G282">
        <v>6.4</v>
      </c>
      <c r="H282">
        <v>6100</v>
      </c>
      <c r="I282" t="s">
        <v>1279</v>
      </c>
      <c r="J282" t="s">
        <v>1280</v>
      </c>
      <c r="K282" t="s">
        <v>24</v>
      </c>
      <c r="L282" t="s">
        <v>33</v>
      </c>
      <c r="M282" s="1">
        <v>22000000</v>
      </c>
      <c r="N282" s="1">
        <v>6118683</v>
      </c>
      <c r="O282" s="1">
        <f>N282*(D282/'cpi data'!$A$113)</f>
        <v>291725.74580039526</v>
      </c>
      <c r="P282" s="10">
        <f t="shared" si="4"/>
        <v>-2.5955449890115241</v>
      </c>
      <c r="Q282" t="s">
        <v>1281</v>
      </c>
      <c r="R282">
        <v>108</v>
      </c>
    </row>
    <row r="283" spans="1:18">
      <c r="A283" t="s">
        <v>1282</v>
      </c>
      <c r="B283" s="6" t="s">
        <v>36</v>
      </c>
      <c r="C283" t="s">
        <v>44</v>
      </c>
      <c r="D283">
        <f>_xlfn.XLOOKUP(E283,'cpi data'!A:A,'cpi data'!B:B,"NA")</f>
        <v>96.5</v>
      </c>
      <c r="E283">
        <v>1982</v>
      </c>
      <c r="F283" t="s">
        <v>1283</v>
      </c>
      <c r="G283">
        <v>6</v>
      </c>
      <c r="H283">
        <v>1900</v>
      </c>
      <c r="I283" t="s">
        <v>1284</v>
      </c>
      <c r="J283" t="s">
        <v>1285</v>
      </c>
      <c r="K283" t="s">
        <v>906</v>
      </c>
      <c r="L283" t="s">
        <v>33</v>
      </c>
      <c r="N283" s="1">
        <v>15782759</v>
      </c>
      <c r="O283" s="1">
        <f>N283*(D283/'cpi data'!$A$113)</f>
        <v>752488.26259881421</v>
      </c>
      <c r="P283" s="10">
        <f t="shared" si="4"/>
        <v>1</v>
      </c>
      <c r="Q283" t="s">
        <v>183</v>
      </c>
      <c r="R283">
        <v>101</v>
      </c>
    </row>
    <row r="284" spans="1:18">
      <c r="A284" t="s">
        <v>1286</v>
      </c>
      <c r="B284" s="6" t="s">
        <v>36</v>
      </c>
      <c r="C284" t="s">
        <v>44</v>
      </c>
      <c r="D284">
        <f>_xlfn.XLOOKUP(E284,'cpi data'!A:A,'cpi data'!B:B,"NA")</f>
        <v>96.5</v>
      </c>
      <c r="E284">
        <v>1982</v>
      </c>
      <c r="F284" t="s">
        <v>1058</v>
      </c>
      <c r="G284">
        <v>6.6</v>
      </c>
      <c r="H284">
        <v>19000</v>
      </c>
      <c r="I284" t="s">
        <v>292</v>
      </c>
      <c r="J284" t="s">
        <v>292</v>
      </c>
      <c r="K284" t="s">
        <v>292</v>
      </c>
      <c r="L284" t="s">
        <v>33</v>
      </c>
      <c r="N284" s="1">
        <v>9077269</v>
      </c>
      <c r="O284" s="1">
        <f>N284*(D284/'cpi data'!$A$113)</f>
        <v>432784.81151185773</v>
      </c>
      <c r="P284" s="10">
        <f t="shared" si="4"/>
        <v>1</v>
      </c>
      <c r="Q284" t="s">
        <v>293</v>
      </c>
      <c r="R284">
        <v>88</v>
      </c>
    </row>
    <row r="285" spans="1:18">
      <c r="A285" t="s">
        <v>1287</v>
      </c>
      <c r="B285" s="6" t="s">
        <v>19</v>
      </c>
      <c r="C285" t="s">
        <v>37</v>
      </c>
      <c r="D285">
        <f>_xlfn.XLOOKUP(E285,'cpi data'!A:A,'cpi data'!B:B,"NA")</f>
        <v>96.5</v>
      </c>
      <c r="E285">
        <v>1982</v>
      </c>
      <c r="F285" t="s">
        <v>916</v>
      </c>
      <c r="G285">
        <v>6.5</v>
      </c>
      <c r="H285">
        <v>2000</v>
      </c>
      <c r="I285" t="s">
        <v>436</v>
      </c>
      <c r="J285" t="s">
        <v>1288</v>
      </c>
      <c r="K285" t="s">
        <v>1289</v>
      </c>
      <c r="L285" t="s">
        <v>25</v>
      </c>
      <c r="N285" s="1">
        <v>13253583</v>
      </c>
      <c r="O285" s="1">
        <f>N285*(D285/'cpi data'!$A$113)</f>
        <v>631902.5491600791</v>
      </c>
      <c r="P285" s="10">
        <f t="shared" si="4"/>
        <v>1</v>
      </c>
      <c r="Q285" t="s">
        <v>131</v>
      </c>
      <c r="R285">
        <v>97</v>
      </c>
    </row>
    <row r="286" spans="1:18">
      <c r="A286" t="s">
        <v>1290</v>
      </c>
      <c r="B286" s="6" t="s">
        <v>36</v>
      </c>
      <c r="C286" t="s">
        <v>44</v>
      </c>
      <c r="D286">
        <f>_xlfn.XLOOKUP(E286,'cpi data'!A:A,'cpi data'!B:B,"NA")</f>
        <v>96.5</v>
      </c>
      <c r="E286">
        <v>1982</v>
      </c>
      <c r="F286" t="s">
        <v>1052</v>
      </c>
      <c r="G286">
        <v>5.5</v>
      </c>
      <c r="H286">
        <v>2700</v>
      </c>
      <c r="I286" t="s">
        <v>1291</v>
      </c>
      <c r="J286" t="s">
        <v>1292</v>
      </c>
      <c r="K286" t="s">
        <v>203</v>
      </c>
      <c r="L286" t="s">
        <v>33</v>
      </c>
      <c r="M286" s="1">
        <v>15000000</v>
      </c>
      <c r="N286" s="1">
        <v>36821203</v>
      </c>
      <c r="O286" s="1">
        <f>N286*(D286/'cpi data'!$A$113)</f>
        <v>1755556.3683300395</v>
      </c>
      <c r="P286" s="10">
        <f t="shared" si="4"/>
        <v>0.59262602039373891</v>
      </c>
      <c r="Q286" t="s">
        <v>26</v>
      </c>
      <c r="R286">
        <v>116</v>
      </c>
    </row>
    <row r="287" spans="1:18">
      <c r="A287" t="s">
        <v>1293</v>
      </c>
      <c r="B287" s="6" t="s">
        <v>19</v>
      </c>
      <c r="C287" t="s">
        <v>20</v>
      </c>
      <c r="D287">
        <f>_xlfn.XLOOKUP(E287,'cpi data'!A:A,'cpi data'!B:B,"NA")</f>
        <v>96.5</v>
      </c>
      <c r="E287">
        <v>1982</v>
      </c>
      <c r="F287" t="s">
        <v>1174</v>
      </c>
      <c r="G287">
        <v>6.9</v>
      </c>
      <c r="H287">
        <v>2500</v>
      </c>
      <c r="I287" t="s">
        <v>118</v>
      </c>
      <c r="J287" t="s">
        <v>296</v>
      </c>
      <c r="K287" t="s">
        <v>761</v>
      </c>
      <c r="L287" t="s">
        <v>33</v>
      </c>
      <c r="M287" s="1">
        <v>12000000</v>
      </c>
      <c r="N287" s="1">
        <v>9217530</v>
      </c>
      <c r="O287" s="1">
        <f>N287*(D287/'cpi data'!$A$113)</f>
        <v>439472.1566205534</v>
      </c>
      <c r="P287" s="10">
        <f t="shared" si="4"/>
        <v>-0.30186720303595432</v>
      </c>
      <c r="Q287" t="s">
        <v>121</v>
      </c>
      <c r="R287">
        <v>124</v>
      </c>
    </row>
    <row r="288" spans="1:18">
      <c r="A288" t="s">
        <v>1294</v>
      </c>
      <c r="B288" s="6" t="s">
        <v>19</v>
      </c>
      <c r="C288" t="s">
        <v>44</v>
      </c>
      <c r="D288">
        <f>_xlfn.XLOOKUP(E288,'cpi data'!A:A,'cpi data'!B:B,"NA")</f>
        <v>96.5</v>
      </c>
      <c r="E288">
        <v>1982</v>
      </c>
      <c r="F288" t="s">
        <v>1295</v>
      </c>
      <c r="G288">
        <v>5.0999999999999996</v>
      </c>
      <c r="H288">
        <v>684</v>
      </c>
      <c r="I288" t="s">
        <v>1296</v>
      </c>
      <c r="J288" t="s">
        <v>1297</v>
      </c>
      <c r="K288" t="s">
        <v>1298</v>
      </c>
      <c r="L288" t="s">
        <v>33</v>
      </c>
      <c r="M288" s="1">
        <v>17000000</v>
      </c>
      <c r="N288" s="1">
        <v>946461</v>
      </c>
      <c r="O288" s="1">
        <f>N288*(D288/'cpi data'!$A$113)</f>
        <v>45125.240365612648</v>
      </c>
      <c r="P288" s="10">
        <f t="shared" si="4"/>
        <v>-16.961648710300793</v>
      </c>
      <c r="Q288" t="s">
        <v>874</v>
      </c>
      <c r="R288">
        <v>105</v>
      </c>
    </row>
    <row r="289" spans="1:18">
      <c r="A289" t="s">
        <v>1299</v>
      </c>
      <c r="B289" s="6" t="s">
        <v>36</v>
      </c>
      <c r="C289" t="s">
        <v>972</v>
      </c>
      <c r="D289">
        <f>_xlfn.XLOOKUP(E289,'cpi data'!A:A,'cpi data'!B:B,"NA")</f>
        <v>96.5</v>
      </c>
      <c r="E289">
        <v>1982</v>
      </c>
      <c r="F289" t="s">
        <v>1174</v>
      </c>
      <c r="G289">
        <v>6.4</v>
      </c>
      <c r="H289">
        <v>1500</v>
      </c>
      <c r="I289" t="s">
        <v>1300</v>
      </c>
      <c r="J289" t="s">
        <v>914</v>
      </c>
      <c r="K289" t="s">
        <v>357</v>
      </c>
      <c r="L289" t="s">
        <v>33</v>
      </c>
      <c r="M289" s="1">
        <v>11000000</v>
      </c>
      <c r="N289" s="1">
        <v>1736123</v>
      </c>
      <c r="O289" s="1">
        <f>N289*(D289/'cpi data'!$A$113)</f>
        <v>82774.639081027679</v>
      </c>
      <c r="P289" s="10">
        <f t="shared" si="4"/>
        <v>-5.3359566113691255</v>
      </c>
      <c r="Q289" t="s">
        <v>1044</v>
      </c>
      <c r="R289">
        <v>90</v>
      </c>
    </row>
    <row r="290" spans="1:18">
      <c r="A290" t="s">
        <v>1301</v>
      </c>
      <c r="B290" s="6" t="s">
        <v>19</v>
      </c>
      <c r="C290" t="s">
        <v>55</v>
      </c>
      <c r="D290">
        <f>_xlfn.XLOOKUP(E290,'cpi data'!A:A,'cpi data'!B:B,"NA")</f>
        <v>96.5</v>
      </c>
      <c r="E290">
        <v>1982</v>
      </c>
      <c r="F290" t="s">
        <v>1068</v>
      </c>
      <c r="G290">
        <v>5.7</v>
      </c>
      <c r="H290">
        <v>3800</v>
      </c>
      <c r="I290" t="s">
        <v>1302</v>
      </c>
      <c r="J290" t="s">
        <v>1303</v>
      </c>
      <c r="K290" t="s">
        <v>1304</v>
      </c>
      <c r="L290" t="s">
        <v>198</v>
      </c>
      <c r="N290" s="1">
        <v>13258670</v>
      </c>
      <c r="O290" s="1">
        <f>N290*(D290/'cpi data'!$A$113)</f>
        <v>632145.08646245068</v>
      </c>
      <c r="P290" s="10">
        <f t="shared" si="4"/>
        <v>1</v>
      </c>
      <c r="Q290" t="s">
        <v>586</v>
      </c>
      <c r="R290">
        <v>103</v>
      </c>
    </row>
    <row r="291" spans="1:18">
      <c r="A291" t="s">
        <v>1305</v>
      </c>
      <c r="B291" s="6" t="s">
        <v>19</v>
      </c>
      <c r="C291" t="s">
        <v>44</v>
      </c>
      <c r="D291">
        <f>_xlfn.XLOOKUP(E291,'cpi data'!A:A,'cpi data'!B:B,"NA")</f>
        <v>96.5</v>
      </c>
      <c r="E291">
        <v>1982</v>
      </c>
      <c r="F291" t="s">
        <v>1088</v>
      </c>
      <c r="G291">
        <v>4.9000000000000004</v>
      </c>
      <c r="H291">
        <v>501</v>
      </c>
      <c r="I291" t="s">
        <v>1306</v>
      </c>
      <c r="J291" t="s">
        <v>1307</v>
      </c>
      <c r="K291" t="s">
        <v>1308</v>
      </c>
      <c r="L291" t="s">
        <v>33</v>
      </c>
      <c r="N291" s="1">
        <v>2370376</v>
      </c>
      <c r="O291" s="1">
        <f>N291*(D291/'cpi data'!$A$113)</f>
        <v>113014.46837944664</v>
      </c>
      <c r="P291" s="10">
        <f t="shared" si="4"/>
        <v>1</v>
      </c>
      <c r="Q291" t="s">
        <v>1309</v>
      </c>
      <c r="R291">
        <v>95</v>
      </c>
    </row>
    <row r="292" spans="1:18">
      <c r="A292" t="s">
        <v>1310</v>
      </c>
      <c r="B292" s="6" t="s">
        <v>19</v>
      </c>
      <c r="C292" t="s">
        <v>44</v>
      </c>
      <c r="D292">
        <f>_xlfn.XLOOKUP(E292,'cpi data'!A:A,'cpi data'!B:B,"NA")</f>
        <v>96.5</v>
      </c>
      <c r="E292">
        <v>1982</v>
      </c>
      <c r="F292" t="s">
        <v>1311</v>
      </c>
      <c r="G292">
        <v>4.7</v>
      </c>
      <c r="H292">
        <v>2000</v>
      </c>
      <c r="I292" t="s">
        <v>1180</v>
      </c>
      <c r="J292" t="s">
        <v>1312</v>
      </c>
      <c r="K292" t="s">
        <v>1313</v>
      </c>
      <c r="L292" t="s">
        <v>33</v>
      </c>
      <c r="N292" s="1">
        <v>10054150</v>
      </c>
      <c r="O292" s="1">
        <f>N292*(D292/'cpi data'!$A$113)</f>
        <v>479360.41254940716</v>
      </c>
      <c r="P292" s="10">
        <f t="shared" si="4"/>
        <v>1</v>
      </c>
      <c r="Q292" t="s">
        <v>1237</v>
      </c>
      <c r="R292">
        <v>84</v>
      </c>
    </row>
    <row r="293" spans="1:18">
      <c r="A293" t="s">
        <v>1314</v>
      </c>
      <c r="B293" s="6" t="s">
        <v>36</v>
      </c>
      <c r="C293" t="s">
        <v>37</v>
      </c>
      <c r="D293">
        <f>_xlfn.XLOOKUP(E293,'cpi data'!A:A,'cpi data'!B:B,"NA")</f>
        <v>96.5</v>
      </c>
      <c r="E293">
        <v>1982</v>
      </c>
      <c r="F293" t="s">
        <v>1023</v>
      </c>
      <c r="G293">
        <v>5.6</v>
      </c>
      <c r="H293">
        <v>2400</v>
      </c>
      <c r="I293" t="s">
        <v>133</v>
      </c>
      <c r="J293" t="s">
        <v>1315</v>
      </c>
      <c r="K293" t="s">
        <v>135</v>
      </c>
      <c r="L293" t="s">
        <v>33</v>
      </c>
      <c r="N293" s="1">
        <v>9823934</v>
      </c>
      <c r="O293" s="1">
        <f>N293*(D293/'cpi data'!$A$113)</f>
        <v>468384.2050395257</v>
      </c>
      <c r="P293" s="10">
        <f t="shared" si="4"/>
        <v>1</v>
      </c>
      <c r="Q293" t="s">
        <v>34</v>
      </c>
      <c r="R293">
        <v>110</v>
      </c>
    </row>
    <row r="294" spans="1:18">
      <c r="A294" t="s">
        <v>1316</v>
      </c>
      <c r="B294" s="6" t="s">
        <v>36</v>
      </c>
      <c r="C294" t="s">
        <v>44</v>
      </c>
      <c r="D294">
        <f>_xlfn.XLOOKUP(E294,'cpi data'!A:A,'cpi data'!B:B,"NA")</f>
        <v>96.5</v>
      </c>
      <c r="E294">
        <v>1982</v>
      </c>
      <c r="F294" t="s">
        <v>1019</v>
      </c>
      <c r="G294">
        <v>6.2</v>
      </c>
      <c r="H294">
        <v>5100</v>
      </c>
      <c r="I294" t="s">
        <v>1250</v>
      </c>
      <c r="J294" t="s">
        <v>1317</v>
      </c>
      <c r="K294" t="s">
        <v>139</v>
      </c>
      <c r="L294" t="s">
        <v>33</v>
      </c>
      <c r="N294" s="1">
        <v>13111101</v>
      </c>
      <c r="O294" s="1">
        <f>N294*(D294/'cpi data'!$A$113)</f>
        <v>625109.31151185778</v>
      </c>
      <c r="P294" s="10">
        <f t="shared" si="4"/>
        <v>1</v>
      </c>
      <c r="Q294" t="s">
        <v>183</v>
      </c>
      <c r="R294">
        <v>110</v>
      </c>
    </row>
    <row r="295" spans="1:18">
      <c r="A295" t="s">
        <v>1318</v>
      </c>
      <c r="B295" s="6" t="s">
        <v>19</v>
      </c>
      <c r="C295" t="s">
        <v>20</v>
      </c>
      <c r="D295">
        <f>_xlfn.XLOOKUP(E295,'cpi data'!A:A,'cpi data'!B:B,"NA")</f>
        <v>96.5</v>
      </c>
      <c r="E295">
        <v>1982</v>
      </c>
      <c r="F295" t="s">
        <v>1319</v>
      </c>
      <c r="G295">
        <v>6.5</v>
      </c>
      <c r="H295">
        <v>768</v>
      </c>
      <c r="I295" t="s">
        <v>1008</v>
      </c>
      <c r="J295" t="s">
        <v>567</v>
      </c>
      <c r="K295" t="s">
        <v>1320</v>
      </c>
      <c r="L295" t="s">
        <v>198</v>
      </c>
      <c r="N295" s="1">
        <v>263635</v>
      </c>
      <c r="O295" s="1">
        <f>N295*(D295/'cpi data'!$A$113)</f>
        <v>12569.554100790514</v>
      </c>
      <c r="P295" s="10">
        <f t="shared" si="4"/>
        <v>1</v>
      </c>
      <c r="Q295" t="s">
        <v>222</v>
      </c>
      <c r="R295">
        <v>110</v>
      </c>
    </row>
    <row r="296" spans="1:18">
      <c r="A296" t="s">
        <v>1321</v>
      </c>
      <c r="B296" s="6" t="s">
        <v>19</v>
      </c>
      <c r="C296" t="s">
        <v>37</v>
      </c>
      <c r="D296">
        <f>_xlfn.XLOOKUP(E296,'cpi data'!A:A,'cpi data'!B:B,"NA")</f>
        <v>96.5</v>
      </c>
      <c r="E296">
        <v>1982</v>
      </c>
      <c r="F296" t="s">
        <v>1125</v>
      </c>
      <c r="G296">
        <v>6.3</v>
      </c>
      <c r="H296">
        <v>2000</v>
      </c>
      <c r="I296" t="s">
        <v>1322</v>
      </c>
      <c r="J296" t="s">
        <v>1323</v>
      </c>
      <c r="K296" t="s">
        <v>207</v>
      </c>
      <c r="L296" t="s">
        <v>33</v>
      </c>
      <c r="N296" s="1">
        <v>2977706</v>
      </c>
      <c r="O296" s="1">
        <f>N296*(D296/'cpi data'!$A$113)</f>
        <v>141970.66650197629</v>
      </c>
      <c r="P296" s="10">
        <f t="shared" si="4"/>
        <v>1</v>
      </c>
      <c r="Q296" t="s">
        <v>907</v>
      </c>
      <c r="R296">
        <v>108</v>
      </c>
    </row>
    <row r="297" spans="1:18">
      <c r="A297" t="s">
        <v>1324</v>
      </c>
      <c r="B297" s="6" t="s">
        <v>19</v>
      </c>
      <c r="C297" t="s">
        <v>37</v>
      </c>
      <c r="D297">
        <f>_xlfn.XLOOKUP(E297,'cpi data'!A:A,'cpi data'!B:B,"NA")</f>
        <v>96.5</v>
      </c>
      <c r="E297">
        <v>1982</v>
      </c>
      <c r="F297" t="s">
        <v>1325</v>
      </c>
      <c r="G297">
        <v>5.3</v>
      </c>
      <c r="H297">
        <v>1100</v>
      </c>
      <c r="I297" t="s">
        <v>1326</v>
      </c>
      <c r="J297" t="s">
        <v>1326</v>
      </c>
      <c r="K297" t="s">
        <v>1327</v>
      </c>
      <c r="L297" t="s">
        <v>33</v>
      </c>
      <c r="M297" s="1">
        <v>4000000</v>
      </c>
      <c r="N297" s="1">
        <v>6328816</v>
      </c>
      <c r="O297" s="1">
        <f>N297*(D297/'cpi data'!$A$113)</f>
        <v>301744.43873517786</v>
      </c>
      <c r="P297" s="10">
        <f t="shared" si="4"/>
        <v>0.36797024909556542</v>
      </c>
      <c r="Q297" t="s">
        <v>1326</v>
      </c>
      <c r="R297">
        <v>96</v>
      </c>
    </row>
    <row r="298" spans="1:18">
      <c r="A298" t="s">
        <v>1328</v>
      </c>
      <c r="B298" s="6" t="s">
        <v>19</v>
      </c>
      <c r="C298" t="s">
        <v>44</v>
      </c>
      <c r="D298">
        <f>_xlfn.XLOOKUP(E298,'cpi data'!A:A,'cpi data'!B:B,"NA")</f>
        <v>96.5</v>
      </c>
      <c r="E298">
        <v>1982</v>
      </c>
      <c r="F298" t="s">
        <v>998</v>
      </c>
      <c r="G298">
        <v>5.7</v>
      </c>
      <c r="H298">
        <v>1800</v>
      </c>
      <c r="I298" t="s">
        <v>1329</v>
      </c>
      <c r="J298" t="s">
        <v>1330</v>
      </c>
      <c r="K298" t="s">
        <v>572</v>
      </c>
      <c r="L298" t="s">
        <v>33</v>
      </c>
      <c r="M298" s="1">
        <v>10000000</v>
      </c>
      <c r="N298" s="1">
        <v>3583513</v>
      </c>
      <c r="O298" s="1">
        <f>N298*(D298/'cpi data'!$A$113)</f>
        <v>170854.25123517789</v>
      </c>
      <c r="P298" s="10">
        <f t="shared" si="4"/>
        <v>-1.7905577571505951</v>
      </c>
      <c r="Q298" t="s">
        <v>34</v>
      </c>
      <c r="R298">
        <v>117</v>
      </c>
    </row>
    <row r="299" spans="1:18">
      <c r="A299" t="s">
        <v>1331</v>
      </c>
      <c r="B299" s="6" t="s">
        <v>36</v>
      </c>
      <c r="C299" t="s">
        <v>20</v>
      </c>
      <c r="D299">
        <f>_xlfn.XLOOKUP(E299,'cpi data'!A:A,'cpi data'!B:B,"NA")</f>
        <v>96.5</v>
      </c>
      <c r="E299">
        <v>1982</v>
      </c>
      <c r="F299" t="s">
        <v>1052</v>
      </c>
      <c r="G299">
        <v>5.7</v>
      </c>
      <c r="H299">
        <v>818</v>
      </c>
      <c r="I299" t="s">
        <v>190</v>
      </c>
      <c r="J299" t="s">
        <v>1332</v>
      </c>
      <c r="K299" t="s">
        <v>391</v>
      </c>
      <c r="L299" t="s">
        <v>33</v>
      </c>
      <c r="N299" s="1">
        <v>6668025</v>
      </c>
      <c r="O299" s="1">
        <f>N299*(D299/'cpi data'!$A$113)</f>
        <v>317917.19985177869</v>
      </c>
      <c r="P299" s="10">
        <f t="shared" si="4"/>
        <v>1</v>
      </c>
      <c r="Q299" t="s">
        <v>933</v>
      </c>
      <c r="R299">
        <v>107</v>
      </c>
    </row>
    <row r="300" spans="1:18">
      <c r="A300" t="s">
        <v>1333</v>
      </c>
      <c r="C300" t="s">
        <v>20</v>
      </c>
      <c r="D300">
        <f>_xlfn.XLOOKUP(E300,'cpi data'!A:A,'cpi data'!B:B,"NA")</f>
        <v>96.5</v>
      </c>
      <c r="E300">
        <v>1982</v>
      </c>
      <c r="F300" t="s">
        <v>1135</v>
      </c>
      <c r="G300">
        <v>7</v>
      </c>
      <c r="H300">
        <v>3000</v>
      </c>
      <c r="I300" t="s">
        <v>1334</v>
      </c>
      <c r="J300" t="s">
        <v>1335</v>
      </c>
      <c r="K300" t="s">
        <v>1336</v>
      </c>
      <c r="L300" t="s">
        <v>140</v>
      </c>
      <c r="N300" s="1">
        <v>3700</v>
      </c>
      <c r="O300" s="1">
        <f>N300*(D300/'cpi data'!$A$113)</f>
        <v>176.40810276679844</v>
      </c>
      <c r="P300" s="10">
        <f t="shared" si="4"/>
        <v>1</v>
      </c>
      <c r="Q300" t="s">
        <v>1337</v>
      </c>
      <c r="R300">
        <v>121</v>
      </c>
    </row>
    <row r="301" spans="1:18">
      <c r="A301" t="s">
        <v>1338</v>
      </c>
      <c r="B301" s="6" t="s">
        <v>19</v>
      </c>
      <c r="C301" t="s">
        <v>333</v>
      </c>
      <c r="D301">
        <f>_xlfn.XLOOKUP(E301,'cpi data'!A:A,'cpi data'!B:B,"NA")</f>
        <v>96.5</v>
      </c>
      <c r="E301">
        <v>1982</v>
      </c>
      <c r="F301" t="s">
        <v>1339</v>
      </c>
      <c r="G301">
        <v>6.2</v>
      </c>
      <c r="H301">
        <v>1100</v>
      </c>
      <c r="I301" t="s">
        <v>1340</v>
      </c>
      <c r="J301" t="s">
        <v>1341</v>
      </c>
      <c r="K301" t="s">
        <v>1342</v>
      </c>
      <c r="L301" t="s">
        <v>33</v>
      </c>
      <c r="M301" s="1">
        <v>5000000</v>
      </c>
      <c r="N301" s="1">
        <v>3792188</v>
      </c>
      <c r="O301" s="1">
        <f>N301*(D301/'cpi data'!$A$113)</f>
        <v>180803.42984189725</v>
      </c>
      <c r="P301" s="10">
        <f t="shared" si="4"/>
        <v>-0.31850003217140077</v>
      </c>
      <c r="Q301" t="s">
        <v>47</v>
      </c>
      <c r="R301">
        <v>87</v>
      </c>
    </row>
    <row r="302" spans="1:18">
      <c r="A302" t="s">
        <v>1343</v>
      </c>
      <c r="B302" s="6" t="s">
        <v>19</v>
      </c>
      <c r="C302" t="s">
        <v>37</v>
      </c>
      <c r="D302">
        <f>_xlfn.XLOOKUP(E302,'cpi data'!A:A,'cpi data'!B:B,"NA")</f>
        <v>96.5</v>
      </c>
      <c r="E302">
        <v>1982</v>
      </c>
      <c r="F302" t="s">
        <v>1037</v>
      </c>
      <c r="G302">
        <v>5.6</v>
      </c>
      <c r="H302">
        <v>2900</v>
      </c>
      <c r="I302" t="s">
        <v>1344</v>
      </c>
      <c r="J302" t="s">
        <v>1345</v>
      </c>
      <c r="K302" t="s">
        <v>330</v>
      </c>
      <c r="L302" t="s">
        <v>33</v>
      </c>
      <c r="M302" s="1">
        <v>5000000</v>
      </c>
      <c r="N302" s="1">
        <v>6660333</v>
      </c>
      <c r="O302" s="1">
        <f>N302*(D302/'cpi data'!$A$113)</f>
        <v>317550.4617094862</v>
      </c>
      <c r="P302" s="10">
        <f t="shared" si="4"/>
        <v>0.24928678491000375</v>
      </c>
      <c r="Q302" t="s">
        <v>121</v>
      </c>
      <c r="R302">
        <v>90</v>
      </c>
    </row>
    <row r="303" spans="1:18">
      <c r="A303" t="s">
        <v>1346</v>
      </c>
      <c r="B303" s="6" t="s">
        <v>19</v>
      </c>
      <c r="C303" t="s">
        <v>44</v>
      </c>
      <c r="D303">
        <f>_xlfn.XLOOKUP(E303,'cpi data'!A:A,'cpi data'!B:B,"NA")</f>
        <v>96.5</v>
      </c>
      <c r="E303">
        <v>1982</v>
      </c>
      <c r="F303" t="s">
        <v>1080</v>
      </c>
      <c r="G303">
        <v>6.2</v>
      </c>
      <c r="H303">
        <v>2100</v>
      </c>
      <c r="I303" t="s">
        <v>1347</v>
      </c>
      <c r="J303" t="s">
        <v>571</v>
      </c>
      <c r="K303" t="s">
        <v>571</v>
      </c>
      <c r="L303" t="s">
        <v>25</v>
      </c>
      <c r="N303" s="1">
        <v>7241180</v>
      </c>
      <c r="O303" s="1">
        <f>N303*(D303/'cpi data'!$A$113)</f>
        <v>345244.00691699609</v>
      </c>
      <c r="P303" s="10">
        <f t="shared" si="4"/>
        <v>1</v>
      </c>
      <c r="Q303" t="s">
        <v>573</v>
      </c>
      <c r="R303">
        <v>90</v>
      </c>
    </row>
    <row r="304" spans="1:18">
      <c r="A304" t="s">
        <v>1348</v>
      </c>
      <c r="B304" s="6" t="s">
        <v>36</v>
      </c>
      <c r="C304" t="s">
        <v>44</v>
      </c>
      <c r="D304">
        <f>_xlfn.XLOOKUP(E304,'cpi data'!A:A,'cpi data'!B:B,"NA")</f>
        <v>96.5</v>
      </c>
      <c r="E304">
        <v>1982</v>
      </c>
      <c r="F304" t="s">
        <v>1068</v>
      </c>
      <c r="G304">
        <v>6.2</v>
      </c>
      <c r="H304">
        <v>683</v>
      </c>
      <c r="I304" t="s">
        <v>1349</v>
      </c>
      <c r="J304" t="s">
        <v>1350</v>
      </c>
      <c r="K304" t="s">
        <v>1351</v>
      </c>
      <c r="L304" t="s">
        <v>33</v>
      </c>
      <c r="N304" s="1">
        <v>143369</v>
      </c>
      <c r="O304" s="1">
        <f>N304*(D304/'cpi data'!$A$113)</f>
        <v>6835.527915019763</v>
      </c>
      <c r="P304" s="10">
        <f t="shared" si="4"/>
        <v>1</v>
      </c>
      <c r="Q304" t="s">
        <v>745</v>
      </c>
      <c r="R304">
        <v>94</v>
      </c>
    </row>
    <row r="305" spans="1:18">
      <c r="A305" t="s">
        <v>1352</v>
      </c>
      <c r="B305" s="6" t="s">
        <v>36</v>
      </c>
      <c r="C305" t="s">
        <v>20</v>
      </c>
      <c r="D305">
        <f>_xlfn.XLOOKUP(E305,'cpi data'!A:A,'cpi data'!B:B,"NA")</f>
        <v>96.5</v>
      </c>
      <c r="E305">
        <v>1982</v>
      </c>
      <c r="F305" t="s">
        <v>1353</v>
      </c>
      <c r="G305">
        <v>6.5</v>
      </c>
      <c r="H305">
        <v>1300</v>
      </c>
      <c r="I305" t="s">
        <v>1354</v>
      </c>
      <c r="J305" t="s">
        <v>1355</v>
      </c>
      <c r="K305" t="s">
        <v>1356</v>
      </c>
      <c r="L305" t="s">
        <v>25</v>
      </c>
      <c r="M305" s="1">
        <v>10000000</v>
      </c>
      <c r="N305" s="1">
        <v>8000000</v>
      </c>
      <c r="O305" s="1">
        <f>N305*(D305/'cpi data'!$A$113)</f>
        <v>381422.92490118579</v>
      </c>
      <c r="P305" s="10">
        <f t="shared" si="4"/>
        <v>-0.25</v>
      </c>
      <c r="Q305" t="s">
        <v>245</v>
      </c>
      <c r="R305">
        <v>107</v>
      </c>
    </row>
    <row r="306" spans="1:18">
      <c r="A306" t="s">
        <v>1357</v>
      </c>
      <c r="B306" s="6" t="s">
        <v>19</v>
      </c>
      <c r="C306" t="s">
        <v>20</v>
      </c>
      <c r="D306">
        <f>_xlfn.XLOOKUP(E306,'cpi data'!A:A,'cpi data'!B:B,"NA")</f>
        <v>96.5</v>
      </c>
      <c r="E306">
        <v>1982</v>
      </c>
      <c r="F306" t="s">
        <v>1358</v>
      </c>
      <c r="G306">
        <v>5.9</v>
      </c>
      <c r="H306">
        <v>914</v>
      </c>
      <c r="I306" t="s">
        <v>401</v>
      </c>
      <c r="J306" t="s">
        <v>1359</v>
      </c>
      <c r="K306" t="s">
        <v>1360</v>
      </c>
      <c r="L306" t="s">
        <v>33</v>
      </c>
      <c r="N306" s="1">
        <v>1474249</v>
      </c>
      <c r="O306" s="1">
        <f>N306*(D306/'cpi data'!$A$113)</f>
        <v>70289.045701581024</v>
      </c>
      <c r="P306" s="10">
        <f t="shared" si="4"/>
        <v>1</v>
      </c>
      <c r="Q306" t="s">
        <v>404</v>
      </c>
      <c r="R306">
        <v>97</v>
      </c>
    </row>
    <row r="307" spans="1:18">
      <c r="A307" t="s">
        <v>1361</v>
      </c>
      <c r="B307" s="6" t="s">
        <v>19</v>
      </c>
      <c r="C307" t="s">
        <v>37</v>
      </c>
      <c r="D307">
        <f>_xlfn.XLOOKUP(E307,'cpi data'!A:A,'cpi data'!B:B,"NA")</f>
        <v>96.5</v>
      </c>
      <c r="E307">
        <v>1982</v>
      </c>
      <c r="F307" t="s">
        <v>1362</v>
      </c>
      <c r="G307">
        <v>6</v>
      </c>
      <c r="H307">
        <v>3100</v>
      </c>
      <c r="I307" t="s">
        <v>1363</v>
      </c>
      <c r="J307" t="s">
        <v>271</v>
      </c>
      <c r="K307" t="s">
        <v>1364</v>
      </c>
      <c r="L307" t="s">
        <v>33</v>
      </c>
      <c r="M307" s="1">
        <v>7000000</v>
      </c>
      <c r="N307" s="1">
        <v>21134374</v>
      </c>
      <c r="O307" s="1">
        <f>N307*(D307/'cpi data'!$A$113)</f>
        <v>1007641.8433794467</v>
      </c>
      <c r="P307" s="10">
        <f t="shared" si="4"/>
        <v>0.66878602602565851</v>
      </c>
      <c r="Q307" t="s">
        <v>767</v>
      </c>
      <c r="R307">
        <v>90</v>
      </c>
    </row>
    <row r="308" spans="1:18">
      <c r="A308" t="s">
        <v>1365</v>
      </c>
      <c r="B308" s="6" t="s">
        <v>19</v>
      </c>
      <c r="C308" t="s">
        <v>44</v>
      </c>
      <c r="D308">
        <f>_xlfn.XLOOKUP(E308,'cpi data'!A:A,'cpi data'!B:B,"NA")</f>
        <v>96.5</v>
      </c>
      <c r="E308">
        <v>1982</v>
      </c>
      <c r="F308" t="s">
        <v>1325</v>
      </c>
      <c r="G308">
        <v>3.5</v>
      </c>
      <c r="H308">
        <v>322</v>
      </c>
      <c r="I308" t="s">
        <v>1366</v>
      </c>
      <c r="J308" t="s">
        <v>1367</v>
      </c>
      <c r="K308" t="s">
        <v>1368</v>
      </c>
      <c r="L308" t="s">
        <v>33</v>
      </c>
      <c r="N308" s="1">
        <v>2914328</v>
      </c>
      <c r="O308" s="1">
        <f>N308*(D308/'cpi data'!$A$113)</f>
        <v>138948.93873517789</v>
      </c>
      <c r="P308" s="10">
        <f t="shared" si="4"/>
        <v>1</v>
      </c>
      <c r="Q308" t="s">
        <v>1369</v>
      </c>
      <c r="R308">
        <v>90</v>
      </c>
    </row>
    <row r="309" spans="1:18">
      <c r="A309" t="s">
        <v>1370</v>
      </c>
      <c r="B309" s="6" t="s">
        <v>19</v>
      </c>
      <c r="C309" t="s">
        <v>44</v>
      </c>
      <c r="D309">
        <f>_xlfn.XLOOKUP(E309,'cpi data'!A:A,'cpi data'!B:B,"NA")</f>
        <v>96.5</v>
      </c>
      <c r="E309">
        <v>1982</v>
      </c>
      <c r="F309" t="s">
        <v>1007</v>
      </c>
      <c r="G309">
        <v>4.7</v>
      </c>
      <c r="H309">
        <v>984</v>
      </c>
      <c r="I309" t="s">
        <v>1371</v>
      </c>
      <c r="J309" t="s">
        <v>1372</v>
      </c>
      <c r="K309" t="s">
        <v>1373</v>
      </c>
      <c r="L309" t="s">
        <v>33</v>
      </c>
      <c r="M309" s="1">
        <v>13400000</v>
      </c>
      <c r="N309" s="1">
        <v>2869638</v>
      </c>
      <c r="O309" s="1">
        <f>N309*(D309/'cpi data'!$A$113)</f>
        <v>136818.21492094861</v>
      </c>
      <c r="P309" s="10">
        <f t="shared" si="4"/>
        <v>-3.6695785322051075</v>
      </c>
      <c r="Q309" t="s">
        <v>465</v>
      </c>
      <c r="R309">
        <v>103</v>
      </c>
    </row>
    <row r="310" spans="1:18">
      <c r="A310" t="s">
        <v>1374</v>
      </c>
      <c r="B310" s="6" t="s">
        <v>450</v>
      </c>
      <c r="C310" t="s">
        <v>66</v>
      </c>
      <c r="D310">
        <f>_xlfn.XLOOKUP(E310,'cpi data'!A:A,'cpi data'!B:B,"NA")</f>
        <v>96.5</v>
      </c>
      <c r="E310">
        <v>1982</v>
      </c>
      <c r="F310" t="s">
        <v>1375</v>
      </c>
      <c r="G310">
        <v>7.4</v>
      </c>
      <c r="H310">
        <v>4100</v>
      </c>
      <c r="I310" t="s">
        <v>1376</v>
      </c>
      <c r="J310" t="s">
        <v>1377</v>
      </c>
      <c r="K310" t="s">
        <v>1378</v>
      </c>
      <c r="L310" t="s">
        <v>455</v>
      </c>
      <c r="N310" s="1">
        <v>3723036</v>
      </c>
      <c r="O310" s="1">
        <f>N310*(D310/'cpi data'!$A$113)</f>
        <v>177506.41007905139</v>
      </c>
      <c r="P310" s="10">
        <f t="shared" si="4"/>
        <v>1</v>
      </c>
      <c r="Q310" t="s">
        <v>1379</v>
      </c>
      <c r="R310">
        <v>112</v>
      </c>
    </row>
    <row r="311" spans="1:18">
      <c r="A311" t="s">
        <v>1380</v>
      </c>
      <c r="B311" s="6" t="s">
        <v>36</v>
      </c>
      <c r="C311" t="s">
        <v>37</v>
      </c>
      <c r="D311">
        <f>_xlfn.XLOOKUP(E311,'cpi data'!A:A,'cpi data'!B:B,"NA")</f>
        <v>96.5</v>
      </c>
      <c r="E311">
        <v>1982</v>
      </c>
      <c r="F311" t="s">
        <v>1075</v>
      </c>
      <c r="G311">
        <v>5.7</v>
      </c>
      <c r="H311">
        <v>1500</v>
      </c>
      <c r="I311" t="s">
        <v>1381</v>
      </c>
      <c r="J311" t="s">
        <v>1382</v>
      </c>
      <c r="K311" t="s">
        <v>1383</v>
      </c>
      <c r="L311" t="s">
        <v>33</v>
      </c>
      <c r="N311" s="1">
        <v>16894678</v>
      </c>
      <c r="O311" s="1">
        <f>N311*(D311/'cpi data'!$A$113)</f>
        <v>805502.18725296448</v>
      </c>
      <c r="P311" s="10">
        <f t="shared" si="4"/>
        <v>1</v>
      </c>
      <c r="Q311" t="s">
        <v>1384</v>
      </c>
      <c r="R311">
        <v>87</v>
      </c>
    </row>
    <row r="312" spans="1:18">
      <c r="A312" t="s">
        <v>1385</v>
      </c>
      <c r="B312" s="6" t="s">
        <v>19</v>
      </c>
      <c r="C312" t="s">
        <v>44</v>
      </c>
      <c r="D312">
        <f>_xlfn.XLOOKUP(E312,'cpi data'!A:A,'cpi data'!B:B,"NA")</f>
        <v>96.5</v>
      </c>
      <c r="E312">
        <v>1982</v>
      </c>
      <c r="F312" t="s">
        <v>1088</v>
      </c>
      <c r="G312">
        <v>5.8</v>
      </c>
      <c r="H312">
        <v>1400</v>
      </c>
      <c r="I312" t="s">
        <v>462</v>
      </c>
      <c r="J312" t="s">
        <v>1386</v>
      </c>
      <c r="K312" t="s">
        <v>896</v>
      </c>
      <c r="L312" t="s">
        <v>33</v>
      </c>
      <c r="N312" s="1">
        <v>23671186</v>
      </c>
      <c r="O312" s="1">
        <f>N312*(D312/'cpi data'!$A$113)</f>
        <v>1128591.625</v>
      </c>
      <c r="P312" s="10">
        <f t="shared" si="4"/>
        <v>1</v>
      </c>
      <c r="Q312" t="s">
        <v>47</v>
      </c>
      <c r="R312">
        <v>97</v>
      </c>
    </row>
    <row r="313" spans="1:18">
      <c r="A313" t="s">
        <v>1387</v>
      </c>
      <c r="B313" s="6" t="s">
        <v>36</v>
      </c>
      <c r="C313" t="s">
        <v>107</v>
      </c>
      <c r="D313">
        <f>_xlfn.XLOOKUP(E313,'cpi data'!A:A,'cpi data'!B:B,"NA")</f>
        <v>96.5</v>
      </c>
      <c r="E313">
        <v>1982</v>
      </c>
      <c r="F313" t="s">
        <v>920</v>
      </c>
      <c r="G313">
        <v>6.5</v>
      </c>
      <c r="H313">
        <v>3000</v>
      </c>
      <c r="I313" t="s">
        <v>1334</v>
      </c>
      <c r="J313" t="s">
        <v>1388</v>
      </c>
      <c r="K313" t="s">
        <v>744</v>
      </c>
      <c r="L313" t="s">
        <v>33</v>
      </c>
      <c r="N313" s="1">
        <v>42914</v>
      </c>
      <c r="O313" s="1">
        <f>N313*(D313/'cpi data'!$A$113)</f>
        <v>2046.047924901186</v>
      </c>
      <c r="P313" s="10">
        <f t="shared" si="4"/>
        <v>1</v>
      </c>
      <c r="Q313" t="s">
        <v>53</v>
      </c>
      <c r="R313">
        <v>97</v>
      </c>
    </row>
    <row r="314" spans="1:18">
      <c r="A314" t="s">
        <v>1389</v>
      </c>
      <c r="B314" s="6" t="s">
        <v>36</v>
      </c>
      <c r="C314" t="s">
        <v>20</v>
      </c>
      <c r="D314">
        <f>_xlfn.XLOOKUP(E314,'cpi data'!A:A,'cpi data'!B:B,"NA")</f>
        <v>96.5</v>
      </c>
      <c r="E314">
        <v>1982</v>
      </c>
      <c r="F314" t="s">
        <v>1390</v>
      </c>
      <c r="G314">
        <v>6.1</v>
      </c>
      <c r="H314">
        <v>1000</v>
      </c>
      <c r="I314" t="s">
        <v>1391</v>
      </c>
      <c r="J314" t="s">
        <v>1392</v>
      </c>
      <c r="K314" t="s">
        <v>572</v>
      </c>
      <c r="L314" t="s">
        <v>33</v>
      </c>
      <c r="M314" s="1">
        <v>15000000</v>
      </c>
      <c r="N314" s="1">
        <v>199078</v>
      </c>
      <c r="O314" s="1">
        <f>N314*(D314/'cpi data'!$A$113)</f>
        <v>9491.6141304347839</v>
      </c>
      <c r="P314" s="10">
        <f t="shared" si="4"/>
        <v>-74.347351289444333</v>
      </c>
      <c r="Q314" t="s">
        <v>1393</v>
      </c>
      <c r="R314">
        <v>108</v>
      </c>
    </row>
    <row r="315" spans="1:18">
      <c r="A315" t="s">
        <v>1394</v>
      </c>
      <c r="B315" s="6" t="s">
        <v>19</v>
      </c>
      <c r="C315" t="s">
        <v>107</v>
      </c>
      <c r="D315">
        <f>_xlfn.XLOOKUP(E315,'cpi data'!A:A,'cpi data'!B:B,"NA")</f>
        <v>96.5</v>
      </c>
      <c r="E315">
        <v>1982</v>
      </c>
      <c r="F315" t="s">
        <v>1088</v>
      </c>
      <c r="G315">
        <v>4.4000000000000004</v>
      </c>
      <c r="H315">
        <v>538</v>
      </c>
      <c r="I315" t="s">
        <v>1395</v>
      </c>
      <c r="J315" t="s">
        <v>1395</v>
      </c>
      <c r="K315" t="s">
        <v>1396</v>
      </c>
      <c r="L315" t="s">
        <v>33</v>
      </c>
      <c r="N315" s="1">
        <v>3178542</v>
      </c>
      <c r="O315" s="1">
        <f>N315*(D315/'cpi data'!$A$113)</f>
        <v>151546.09832015811</v>
      </c>
      <c r="P315" s="10">
        <f t="shared" si="4"/>
        <v>1</v>
      </c>
      <c r="Q315" t="s">
        <v>1397</v>
      </c>
      <c r="R315">
        <v>108</v>
      </c>
    </row>
    <row r="316" spans="1:18">
      <c r="A316" t="s">
        <v>1398</v>
      </c>
      <c r="B316" s="6" t="s">
        <v>36</v>
      </c>
      <c r="C316" t="s">
        <v>66</v>
      </c>
      <c r="D316">
        <f>_xlfn.XLOOKUP(E316,'cpi data'!A:A,'cpi data'!B:B,"NA")</f>
        <v>96.5</v>
      </c>
      <c r="E316">
        <v>1982</v>
      </c>
      <c r="F316" t="s">
        <v>800</v>
      </c>
      <c r="G316">
        <v>6.8</v>
      </c>
      <c r="H316">
        <v>785</v>
      </c>
      <c r="I316" t="s">
        <v>1399</v>
      </c>
      <c r="J316" t="s">
        <v>1034</v>
      </c>
      <c r="K316" t="s">
        <v>1072</v>
      </c>
      <c r="L316" t="s">
        <v>198</v>
      </c>
      <c r="N316" s="1">
        <v>8693512</v>
      </c>
      <c r="O316" s="1">
        <f>N316*(D316/'cpi data'!$A$113)</f>
        <v>414488.0968379447</v>
      </c>
      <c r="P316" s="10">
        <f t="shared" si="4"/>
        <v>1</v>
      </c>
      <c r="Q316" t="s">
        <v>1400</v>
      </c>
      <c r="R316">
        <v>103</v>
      </c>
    </row>
    <row r="317" spans="1:18">
      <c r="A317" t="s">
        <v>1401</v>
      </c>
      <c r="B317" s="6" t="s">
        <v>19</v>
      </c>
      <c r="C317" t="s">
        <v>44</v>
      </c>
      <c r="D317">
        <f>_xlfn.XLOOKUP(E317,'cpi data'!A:A,'cpi data'!B:B,"NA")</f>
        <v>96.5</v>
      </c>
      <c r="E317">
        <v>1982</v>
      </c>
      <c r="F317" t="s">
        <v>1168</v>
      </c>
      <c r="G317">
        <v>5.3</v>
      </c>
      <c r="H317">
        <v>1200</v>
      </c>
      <c r="I317" t="s">
        <v>1402</v>
      </c>
      <c r="J317" t="s">
        <v>890</v>
      </c>
      <c r="K317" t="s">
        <v>1403</v>
      </c>
      <c r="L317" t="s">
        <v>33</v>
      </c>
      <c r="M317" s="1">
        <v>6000000</v>
      </c>
      <c r="N317" s="1">
        <v>6062898</v>
      </c>
      <c r="O317" s="1">
        <f>N317*(D317/'cpi data'!$A$113)</f>
        <v>289066.03606719367</v>
      </c>
      <c r="P317" s="10">
        <f t="shared" si="4"/>
        <v>1.0374246771098574E-2</v>
      </c>
      <c r="Q317" t="s">
        <v>47</v>
      </c>
      <c r="R317">
        <v>93</v>
      </c>
    </row>
    <row r="318" spans="1:18">
      <c r="A318" t="s">
        <v>1404</v>
      </c>
      <c r="B318" s="6" t="s">
        <v>19</v>
      </c>
      <c r="C318" t="s">
        <v>44</v>
      </c>
      <c r="D318">
        <f>_xlfn.XLOOKUP(E318,'cpi data'!A:A,'cpi data'!B:B,"NA")</f>
        <v>96.5</v>
      </c>
      <c r="E318">
        <v>1982</v>
      </c>
      <c r="F318" t="s">
        <v>1199</v>
      </c>
      <c r="G318">
        <v>7.7</v>
      </c>
      <c r="H318">
        <v>3900</v>
      </c>
      <c r="I318" t="s">
        <v>1405</v>
      </c>
      <c r="J318" t="s">
        <v>1406</v>
      </c>
      <c r="K318" t="s">
        <v>896</v>
      </c>
      <c r="L318" t="s">
        <v>33</v>
      </c>
      <c r="N318" s="1">
        <v>36299720</v>
      </c>
      <c r="O318" s="1">
        <f>N318*(D318/'cpi data'!$A$113)</f>
        <v>1730693.171936759</v>
      </c>
      <c r="P318" s="10">
        <f t="shared" si="4"/>
        <v>1</v>
      </c>
      <c r="Q318" t="s">
        <v>34</v>
      </c>
      <c r="R318">
        <v>82</v>
      </c>
    </row>
    <row r="319" spans="1:18">
      <c r="A319" t="s">
        <v>1407</v>
      </c>
      <c r="B319" s="6" t="s">
        <v>340</v>
      </c>
      <c r="C319" t="s">
        <v>393</v>
      </c>
      <c r="D319">
        <f>_xlfn.XLOOKUP(E319,'cpi data'!A:A,'cpi data'!B:B,"NA")</f>
        <v>96.5</v>
      </c>
      <c r="E319">
        <v>1982</v>
      </c>
      <c r="F319" t="s">
        <v>1144</v>
      </c>
      <c r="G319">
        <v>7.1</v>
      </c>
      <c r="H319">
        <v>1800</v>
      </c>
      <c r="I319" t="s">
        <v>611</v>
      </c>
      <c r="J319" t="s">
        <v>1408</v>
      </c>
      <c r="K319" t="s">
        <v>1409</v>
      </c>
      <c r="L319" t="s">
        <v>33</v>
      </c>
      <c r="N319" s="1">
        <v>78350</v>
      </c>
      <c r="O319" s="1">
        <f>N319*(D319/'cpi data'!$A$113)</f>
        <v>3735.5607707509885</v>
      </c>
      <c r="P319" s="10">
        <f t="shared" si="4"/>
        <v>1</v>
      </c>
      <c r="Q319" t="s">
        <v>1410</v>
      </c>
      <c r="R319">
        <v>74</v>
      </c>
    </row>
    <row r="320" spans="1:18">
      <c r="A320" t="s">
        <v>1411</v>
      </c>
      <c r="B320" s="6" t="s">
        <v>19</v>
      </c>
      <c r="C320" t="s">
        <v>107</v>
      </c>
      <c r="D320">
        <f>_xlfn.XLOOKUP(E320,'cpi data'!A:A,'cpi data'!B:B,"NA")</f>
        <v>96.5</v>
      </c>
      <c r="E320">
        <v>1982</v>
      </c>
      <c r="F320" t="s">
        <v>1007</v>
      </c>
      <c r="G320">
        <v>5.0999999999999996</v>
      </c>
      <c r="H320">
        <v>838</v>
      </c>
      <c r="I320" t="s">
        <v>679</v>
      </c>
      <c r="J320" t="s">
        <v>1412</v>
      </c>
      <c r="K320" t="s">
        <v>115</v>
      </c>
      <c r="L320" t="s">
        <v>33</v>
      </c>
      <c r="N320" s="1">
        <v>12408066</v>
      </c>
      <c r="O320" s="1">
        <f>N320*(D320/'cpi data'!$A$113)</f>
        <v>591590.10326086963</v>
      </c>
      <c r="P320" s="10">
        <f t="shared" si="4"/>
        <v>1</v>
      </c>
      <c r="Q320" t="s">
        <v>1413</v>
      </c>
      <c r="R320">
        <v>121</v>
      </c>
    </row>
    <row r="321" spans="1:18">
      <c r="A321" t="s">
        <v>1414</v>
      </c>
      <c r="B321" s="6" t="s">
        <v>36</v>
      </c>
      <c r="C321" t="s">
        <v>44</v>
      </c>
      <c r="D321">
        <f>_xlfn.XLOOKUP(E321,'cpi data'!A:A,'cpi data'!B:B,"NA")</f>
        <v>96.5</v>
      </c>
      <c r="E321">
        <v>1982</v>
      </c>
      <c r="F321" t="s">
        <v>1194</v>
      </c>
      <c r="G321">
        <v>3.9</v>
      </c>
      <c r="H321">
        <v>653</v>
      </c>
      <c r="I321" t="s">
        <v>866</v>
      </c>
      <c r="J321" t="s">
        <v>1415</v>
      </c>
      <c r="K321" t="s">
        <v>1416</v>
      </c>
      <c r="L321" t="s">
        <v>33</v>
      </c>
      <c r="M321" s="1">
        <v>19000000</v>
      </c>
      <c r="N321" s="1">
        <v>2279543</v>
      </c>
      <c r="O321" s="1">
        <f>N321*(D321/'cpi data'!$A$113)</f>
        <v>108683.74481225297</v>
      </c>
      <c r="P321" s="10">
        <f t="shared" si="4"/>
        <v>-7.3350039898348047</v>
      </c>
      <c r="Q321" t="s">
        <v>121</v>
      </c>
      <c r="R321">
        <v>110</v>
      </c>
    </row>
    <row r="322" spans="1:18">
      <c r="A322" t="s">
        <v>1417</v>
      </c>
      <c r="B322" s="6" t="s">
        <v>36</v>
      </c>
      <c r="C322" t="s">
        <v>44</v>
      </c>
      <c r="D322">
        <f>_xlfn.XLOOKUP(E322,'cpi data'!A:A,'cpi data'!B:B,"NA")</f>
        <v>96.5</v>
      </c>
      <c r="E322">
        <v>1982</v>
      </c>
      <c r="F322" t="s">
        <v>1418</v>
      </c>
      <c r="G322">
        <v>6.2</v>
      </c>
      <c r="H322">
        <v>895</v>
      </c>
      <c r="I322" t="s">
        <v>852</v>
      </c>
      <c r="J322" t="s">
        <v>211</v>
      </c>
      <c r="K322" t="s">
        <v>417</v>
      </c>
      <c r="L322" t="s">
        <v>33</v>
      </c>
      <c r="N322" s="1">
        <v>6968359</v>
      </c>
      <c r="O322" s="1">
        <f>N322*(D322/'cpi data'!$A$113)</f>
        <v>332236.48394268774</v>
      </c>
      <c r="P322" s="10">
        <f t="shared" si="4"/>
        <v>1</v>
      </c>
      <c r="Q322" t="s">
        <v>183</v>
      </c>
      <c r="R322">
        <v>108</v>
      </c>
    </row>
    <row r="323" spans="1:18">
      <c r="A323" t="s">
        <v>1419</v>
      </c>
      <c r="B323" s="6" t="s">
        <v>340</v>
      </c>
      <c r="C323" t="s">
        <v>20</v>
      </c>
      <c r="D323">
        <f>_xlfn.XLOOKUP(E323,'cpi data'!A:A,'cpi data'!B:B,"NA")</f>
        <v>96.5</v>
      </c>
      <c r="E323">
        <v>1982</v>
      </c>
      <c r="F323" t="s">
        <v>1420</v>
      </c>
      <c r="G323">
        <v>7.2</v>
      </c>
      <c r="H323">
        <v>1300</v>
      </c>
      <c r="I323" t="s">
        <v>566</v>
      </c>
      <c r="J323" t="s">
        <v>1421</v>
      </c>
      <c r="K323" t="s">
        <v>1422</v>
      </c>
      <c r="L323" t="s">
        <v>1423</v>
      </c>
      <c r="N323" s="1">
        <v>3783329</v>
      </c>
      <c r="O323" s="1">
        <f>N323*(D323/'cpi data'!$A$113)</f>
        <v>180381.05163043478</v>
      </c>
      <c r="P323" s="10">
        <f t="shared" ref="P323:P386" si="5">(N323-M323)/N323</f>
        <v>1</v>
      </c>
      <c r="Q323" t="s">
        <v>1424</v>
      </c>
      <c r="R323">
        <v>109</v>
      </c>
    </row>
    <row r="324" spans="1:18">
      <c r="A324" t="s">
        <v>1425</v>
      </c>
      <c r="B324" s="6" t="s">
        <v>19</v>
      </c>
      <c r="C324" t="s">
        <v>37</v>
      </c>
      <c r="D324">
        <f>_xlfn.XLOOKUP(E324,'cpi data'!A:A,'cpi data'!B:B,"NA")</f>
        <v>96.5</v>
      </c>
      <c r="E324">
        <v>1982</v>
      </c>
      <c r="F324" t="s">
        <v>535</v>
      </c>
      <c r="G324">
        <v>6.1</v>
      </c>
      <c r="H324">
        <v>460</v>
      </c>
      <c r="I324" t="s">
        <v>1426</v>
      </c>
      <c r="J324" t="s">
        <v>1427</v>
      </c>
      <c r="K324" t="s">
        <v>1428</v>
      </c>
      <c r="L324" t="s">
        <v>33</v>
      </c>
      <c r="N324" s="1">
        <v>3355948</v>
      </c>
      <c r="O324" s="1">
        <f>N324*(D324/'cpi data'!$A$113)</f>
        <v>160004.43774703558</v>
      </c>
      <c r="P324" s="10">
        <f t="shared" si="5"/>
        <v>1</v>
      </c>
      <c r="Q324" t="s">
        <v>1429</v>
      </c>
      <c r="R324">
        <v>98</v>
      </c>
    </row>
    <row r="325" spans="1:18">
      <c r="A325" t="s">
        <v>1430</v>
      </c>
      <c r="B325" s="6" t="s">
        <v>450</v>
      </c>
      <c r="C325" t="s">
        <v>333</v>
      </c>
      <c r="D325">
        <f>_xlfn.XLOOKUP(E325,'cpi data'!A:A,'cpi data'!B:B,"NA")</f>
        <v>96.5</v>
      </c>
      <c r="E325">
        <v>1982</v>
      </c>
      <c r="F325" t="s">
        <v>1431</v>
      </c>
      <c r="G325">
        <v>5.8</v>
      </c>
      <c r="H325">
        <v>665</v>
      </c>
      <c r="I325" t="s">
        <v>1432</v>
      </c>
      <c r="J325" t="s">
        <v>1433</v>
      </c>
      <c r="K325" t="s">
        <v>1434</v>
      </c>
      <c r="L325" t="s">
        <v>140</v>
      </c>
      <c r="N325" s="1">
        <v>22440</v>
      </c>
      <c r="O325" s="1">
        <f>N325*(D325/'cpi data'!$A$113)</f>
        <v>1069.8913043478262</v>
      </c>
      <c r="P325" s="10">
        <f t="shared" si="5"/>
        <v>1</v>
      </c>
      <c r="Q325" t="s">
        <v>1435</v>
      </c>
      <c r="R325">
        <v>106</v>
      </c>
    </row>
    <row r="326" spans="1:18">
      <c r="A326" t="s">
        <v>1436</v>
      </c>
      <c r="B326" s="6" t="s">
        <v>450</v>
      </c>
      <c r="C326" t="s">
        <v>393</v>
      </c>
      <c r="D326">
        <f>_xlfn.XLOOKUP(E326,'cpi data'!A:A,'cpi data'!B:B,"NA")</f>
        <v>96.5</v>
      </c>
      <c r="E326">
        <v>1982</v>
      </c>
      <c r="F326" t="s">
        <v>1437</v>
      </c>
      <c r="G326">
        <v>6.8</v>
      </c>
      <c r="H326">
        <v>352</v>
      </c>
      <c r="I326" t="s">
        <v>1438</v>
      </c>
      <c r="J326" t="s">
        <v>1439</v>
      </c>
      <c r="K326" t="s">
        <v>1021</v>
      </c>
      <c r="L326" t="s">
        <v>33</v>
      </c>
      <c r="O326" s="1">
        <f>N326*(D326/'cpi data'!$A$113)</f>
        <v>0</v>
      </c>
      <c r="P326" s="10" t="e">
        <f t="shared" si="5"/>
        <v>#DIV/0!</v>
      </c>
      <c r="Q326" t="s">
        <v>1440</v>
      </c>
      <c r="R326">
        <v>78</v>
      </c>
    </row>
    <row r="327" spans="1:18">
      <c r="A327" t="s">
        <v>1441</v>
      </c>
      <c r="B327" s="6" t="s">
        <v>340</v>
      </c>
      <c r="C327" t="s">
        <v>393</v>
      </c>
      <c r="D327">
        <f>_xlfn.XLOOKUP(E327,'cpi data'!A:A,'cpi data'!B:B,"NA")</f>
        <v>96.5</v>
      </c>
      <c r="E327">
        <v>1982</v>
      </c>
      <c r="F327" t="s">
        <v>1144</v>
      </c>
      <c r="G327">
        <v>6.3</v>
      </c>
      <c r="H327">
        <v>256</v>
      </c>
      <c r="I327" t="s">
        <v>1442</v>
      </c>
      <c r="J327" t="s">
        <v>1443</v>
      </c>
      <c r="K327" t="s">
        <v>1444</v>
      </c>
      <c r="L327" t="s">
        <v>33</v>
      </c>
      <c r="N327" s="1">
        <v>5124391</v>
      </c>
      <c r="O327" s="1">
        <f>N327*(D327/'cpi data'!$A$113)</f>
        <v>244320.02544466403</v>
      </c>
      <c r="P327" s="10">
        <f t="shared" si="5"/>
        <v>1</v>
      </c>
      <c r="Q327" t="s">
        <v>1445</v>
      </c>
      <c r="R327">
        <v>94</v>
      </c>
    </row>
    <row r="328" spans="1:18">
      <c r="A328" t="s">
        <v>1446</v>
      </c>
      <c r="B328" s="6" t="s">
        <v>19</v>
      </c>
      <c r="C328" t="s">
        <v>107</v>
      </c>
      <c r="D328">
        <f>_xlfn.XLOOKUP(E328,'cpi data'!A:A,'cpi data'!B:B,"NA")</f>
        <v>96.5</v>
      </c>
      <c r="E328">
        <v>1982</v>
      </c>
      <c r="F328" t="s">
        <v>1447</v>
      </c>
      <c r="G328">
        <v>5.7</v>
      </c>
      <c r="H328">
        <v>253</v>
      </c>
      <c r="I328" t="s">
        <v>482</v>
      </c>
      <c r="J328" t="s">
        <v>1448</v>
      </c>
      <c r="K328" t="s">
        <v>1449</v>
      </c>
      <c r="L328" t="s">
        <v>33</v>
      </c>
      <c r="O328" s="1">
        <f>N328*(D328/'cpi data'!$A$113)</f>
        <v>0</v>
      </c>
      <c r="P328" s="10" t="e">
        <f t="shared" si="5"/>
        <v>#DIV/0!</v>
      </c>
      <c r="Q328" t="s">
        <v>503</v>
      </c>
      <c r="R328">
        <v>96</v>
      </c>
    </row>
    <row r="329" spans="1:18">
      <c r="A329" t="s">
        <v>1450</v>
      </c>
      <c r="B329" s="6" t="s">
        <v>19</v>
      </c>
      <c r="C329" t="s">
        <v>44</v>
      </c>
      <c r="D329">
        <f>_xlfn.XLOOKUP(E329,'cpi data'!A:A,'cpi data'!B:B,"NA")</f>
        <v>96.5</v>
      </c>
      <c r="E329">
        <v>1982</v>
      </c>
      <c r="F329" t="s">
        <v>1451</v>
      </c>
      <c r="G329">
        <v>3.8</v>
      </c>
      <c r="H329">
        <v>651</v>
      </c>
      <c r="I329" t="s">
        <v>1452</v>
      </c>
      <c r="J329" t="s">
        <v>1452</v>
      </c>
      <c r="K329" t="s">
        <v>1452</v>
      </c>
      <c r="L329" t="s">
        <v>33</v>
      </c>
      <c r="M329" s="1">
        <v>10000</v>
      </c>
      <c r="O329" s="1">
        <f>N329*(D329/'cpi data'!$A$113)</f>
        <v>0</v>
      </c>
      <c r="P329" s="10" t="e">
        <f t="shared" si="5"/>
        <v>#DIV/0!</v>
      </c>
      <c r="Q329" t="s">
        <v>1453</v>
      </c>
      <c r="R329">
        <v>98</v>
      </c>
    </row>
    <row r="330" spans="1:18">
      <c r="A330" t="s">
        <v>1454</v>
      </c>
      <c r="B330" s="6" t="s">
        <v>36</v>
      </c>
      <c r="C330" t="s">
        <v>20</v>
      </c>
      <c r="D330">
        <f>_xlfn.XLOOKUP(E330,'cpi data'!A:A,'cpi data'!B:B,"NA")</f>
        <v>96.5</v>
      </c>
      <c r="E330">
        <v>1982</v>
      </c>
      <c r="F330" t="s">
        <v>1455</v>
      </c>
      <c r="G330">
        <v>7</v>
      </c>
      <c r="H330">
        <v>240</v>
      </c>
      <c r="I330" t="s">
        <v>1456</v>
      </c>
      <c r="J330" t="s">
        <v>1457</v>
      </c>
      <c r="K330" t="s">
        <v>1458</v>
      </c>
      <c r="L330" t="s">
        <v>25</v>
      </c>
      <c r="O330" s="1">
        <f>N330*(D330/'cpi data'!$A$113)</f>
        <v>0</v>
      </c>
      <c r="P330" s="10" t="e">
        <f t="shared" si="5"/>
        <v>#DIV/0!</v>
      </c>
      <c r="Q330" t="s">
        <v>1459</v>
      </c>
      <c r="R330">
        <v>80</v>
      </c>
    </row>
    <row r="331" spans="1:18">
      <c r="A331" t="s">
        <v>1460</v>
      </c>
      <c r="B331" s="6" t="s">
        <v>36</v>
      </c>
      <c r="C331" t="s">
        <v>44</v>
      </c>
      <c r="D331">
        <f>_xlfn.XLOOKUP(E331,'cpi data'!A:A,'cpi data'!B:B,"NA")</f>
        <v>96.5</v>
      </c>
      <c r="E331">
        <v>1982</v>
      </c>
      <c r="F331" t="s">
        <v>1461</v>
      </c>
      <c r="G331">
        <v>6.7</v>
      </c>
      <c r="H331">
        <v>75</v>
      </c>
      <c r="I331" t="s">
        <v>1462</v>
      </c>
      <c r="J331" t="s">
        <v>1462</v>
      </c>
      <c r="K331" t="s">
        <v>1463</v>
      </c>
      <c r="L331" t="s">
        <v>33</v>
      </c>
      <c r="M331" s="1">
        <v>435000</v>
      </c>
      <c r="O331" s="1">
        <f>N331*(D331/'cpi data'!$A$113)</f>
        <v>0</v>
      </c>
      <c r="P331" s="10" t="e">
        <f t="shared" si="5"/>
        <v>#DIV/0!</v>
      </c>
      <c r="Q331" t="s">
        <v>1464</v>
      </c>
      <c r="R331">
        <v>90</v>
      </c>
    </row>
    <row r="332" spans="1:18">
      <c r="A332" t="s">
        <v>1465</v>
      </c>
      <c r="B332" s="6" t="s">
        <v>19</v>
      </c>
      <c r="C332" t="s">
        <v>44</v>
      </c>
      <c r="D332">
        <f>_xlfn.XLOOKUP(E332,'cpi data'!A:A,'cpi data'!B:B,"NA")</f>
        <v>96.5</v>
      </c>
      <c r="E332">
        <v>1982</v>
      </c>
      <c r="F332" t="s">
        <v>1466</v>
      </c>
      <c r="G332">
        <v>6.8</v>
      </c>
      <c r="H332">
        <v>336</v>
      </c>
      <c r="I332" t="s">
        <v>1467</v>
      </c>
      <c r="J332" t="s">
        <v>1467</v>
      </c>
      <c r="K332" t="s">
        <v>1468</v>
      </c>
      <c r="L332" t="s">
        <v>251</v>
      </c>
      <c r="N332" s="1">
        <v>777087</v>
      </c>
      <c r="O332" s="1">
        <f>N332*(D332/'cpi data'!$A$113)</f>
        <v>37049.849555335968</v>
      </c>
      <c r="P332" s="10">
        <f t="shared" si="5"/>
        <v>1</v>
      </c>
      <c r="Q332" t="s">
        <v>1469</v>
      </c>
      <c r="R332">
        <v>106</v>
      </c>
    </row>
    <row r="333" spans="1:18">
      <c r="A333" t="s">
        <v>1470</v>
      </c>
      <c r="B333" s="6" t="s">
        <v>19</v>
      </c>
      <c r="C333" t="s">
        <v>107</v>
      </c>
      <c r="D333">
        <f>_xlfn.XLOOKUP(E333,'cpi data'!A:A,'cpi data'!B:B,"NA")</f>
        <v>99.6</v>
      </c>
      <c r="E333">
        <v>1983</v>
      </c>
      <c r="F333" t="s">
        <v>1471</v>
      </c>
      <c r="G333">
        <v>8.3000000000000007</v>
      </c>
      <c r="H333">
        <v>766000</v>
      </c>
      <c r="I333" t="s">
        <v>108</v>
      </c>
      <c r="J333" t="s">
        <v>794</v>
      </c>
      <c r="K333" t="s">
        <v>139</v>
      </c>
      <c r="L333" t="s">
        <v>33</v>
      </c>
      <c r="M333" s="1">
        <v>25000000</v>
      </c>
      <c r="N333" s="1">
        <v>65884703</v>
      </c>
      <c r="O333" s="1">
        <f>N333*(D333/'cpi data'!$A$113)</f>
        <v>3242152.3808300397</v>
      </c>
      <c r="P333" s="10">
        <f t="shared" si="5"/>
        <v>0.62054924949726187</v>
      </c>
      <c r="Q333" t="s">
        <v>64</v>
      </c>
      <c r="R333">
        <v>170</v>
      </c>
    </row>
    <row r="334" spans="1:18">
      <c r="A334" t="s">
        <v>1472</v>
      </c>
      <c r="B334" s="6" t="s">
        <v>36</v>
      </c>
      <c r="C334" t="s">
        <v>107</v>
      </c>
      <c r="D334">
        <f>_xlfn.XLOOKUP(E334,'cpi data'!A:A,'cpi data'!B:B,"NA")</f>
        <v>99.6</v>
      </c>
      <c r="E334">
        <v>1983</v>
      </c>
      <c r="F334" t="s">
        <v>1473</v>
      </c>
      <c r="G334">
        <v>7.1</v>
      </c>
      <c r="H334">
        <v>78000</v>
      </c>
      <c r="I334" t="s">
        <v>742</v>
      </c>
      <c r="J334" t="s">
        <v>1474</v>
      </c>
      <c r="K334" t="s">
        <v>1475</v>
      </c>
      <c r="L334" t="s">
        <v>33</v>
      </c>
      <c r="M334" s="1">
        <v>10000000</v>
      </c>
      <c r="N334" s="1">
        <v>25697647</v>
      </c>
      <c r="O334" s="1">
        <f>N334*(D334/'cpi data'!$A$113)</f>
        <v>1264568.0045454546</v>
      </c>
      <c r="P334" s="10">
        <f t="shared" si="5"/>
        <v>0.6108593133060003</v>
      </c>
      <c r="Q334" t="s">
        <v>745</v>
      </c>
      <c r="R334">
        <v>91</v>
      </c>
    </row>
    <row r="335" spans="1:18">
      <c r="A335" t="s">
        <v>1476</v>
      </c>
      <c r="B335" s="6" t="s">
        <v>36</v>
      </c>
      <c r="C335" t="s">
        <v>37</v>
      </c>
      <c r="D335">
        <f>_xlfn.XLOOKUP(E335,'cpi data'!A:A,'cpi data'!B:B,"NA")</f>
        <v>99.6</v>
      </c>
      <c r="E335">
        <v>1983</v>
      </c>
      <c r="F335" t="s">
        <v>1477</v>
      </c>
      <c r="G335">
        <v>8.3000000000000007</v>
      </c>
      <c r="H335">
        <v>973000</v>
      </c>
      <c r="I335" t="s">
        <v>781</v>
      </c>
      <c r="J335" t="s">
        <v>499</v>
      </c>
      <c r="K335" t="s">
        <v>41</v>
      </c>
      <c r="L335" t="s">
        <v>33</v>
      </c>
      <c r="M335" s="1">
        <v>32500000</v>
      </c>
      <c r="N335" s="1">
        <v>475106177</v>
      </c>
      <c r="O335" s="1">
        <f>N335*(D335/'cpi data'!$A$113)</f>
        <v>23379730.844466403</v>
      </c>
      <c r="P335" s="10">
        <f t="shared" si="5"/>
        <v>0.9315942381443717</v>
      </c>
      <c r="Q335" t="s">
        <v>42</v>
      </c>
      <c r="R335">
        <v>131</v>
      </c>
    </row>
    <row r="336" spans="1:18">
      <c r="A336" t="s">
        <v>1478</v>
      </c>
      <c r="B336" s="6" t="s">
        <v>19</v>
      </c>
      <c r="C336" t="s">
        <v>44</v>
      </c>
      <c r="D336">
        <f>_xlfn.XLOOKUP(E336,'cpi data'!A:A,'cpi data'!B:B,"NA")</f>
        <v>99.6</v>
      </c>
      <c r="E336">
        <v>1983</v>
      </c>
      <c r="F336" t="s">
        <v>1479</v>
      </c>
      <c r="G336">
        <v>6.8</v>
      </c>
      <c r="H336">
        <v>83000</v>
      </c>
      <c r="I336" t="s">
        <v>1480</v>
      </c>
      <c r="J336" t="s">
        <v>1480</v>
      </c>
      <c r="K336" t="s">
        <v>1481</v>
      </c>
      <c r="L336" t="s">
        <v>33</v>
      </c>
      <c r="M336" s="1">
        <v>6200000</v>
      </c>
      <c r="N336" s="1">
        <v>63541777</v>
      </c>
      <c r="O336" s="1">
        <f>N336*(D336/'cpi data'!$A$113)</f>
        <v>3126858.1962450594</v>
      </c>
      <c r="P336" s="10">
        <f t="shared" si="5"/>
        <v>0.90242639893435783</v>
      </c>
      <c r="Q336" t="s">
        <v>1189</v>
      </c>
      <c r="R336">
        <v>99</v>
      </c>
    </row>
    <row r="337" spans="1:18">
      <c r="A337" t="s">
        <v>1482</v>
      </c>
      <c r="B337" s="6" t="s">
        <v>19</v>
      </c>
      <c r="C337" t="s">
        <v>28</v>
      </c>
      <c r="D337">
        <f>_xlfn.XLOOKUP(E337,'cpi data'!A:A,'cpi data'!B:B,"NA")</f>
        <v>99.6</v>
      </c>
      <c r="E337">
        <v>1983</v>
      </c>
      <c r="F337" t="s">
        <v>1483</v>
      </c>
      <c r="G337">
        <v>7.4</v>
      </c>
      <c r="H337">
        <v>100000</v>
      </c>
      <c r="I337" t="s">
        <v>50</v>
      </c>
      <c r="J337" t="s">
        <v>1312</v>
      </c>
      <c r="K337" t="s">
        <v>52</v>
      </c>
      <c r="L337" t="s">
        <v>33</v>
      </c>
      <c r="M337" s="1">
        <v>15000000</v>
      </c>
      <c r="N337" s="1">
        <v>61399552</v>
      </c>
      <c r="O337" s="1">
        <f>N337*(D337/'cpi data'!$A$113)</f>
        <v>3021440.4047430828</v>
      </c>
      <c r="P337" s="10">
        <f t="shared" si="5"/>
        <v>0.75569854320761165</v>
      </c>
      <c r="Q337" t="s">
        <v>1484</v>
      </c>
      <c r="R337">
        <v>98</v>
      </c>
    </row>
    <row r="338" spans="1:18">
      <c r="A338" t="s">
        <v>1485</v>
      </c>
      <c r="B338" s="6" t="s">
        <v>19</v>
      </c>
      <c r="C338" t="s">
        <v>44</v>
      </c>
      <c r="D338">
        <f>_xlfn.XLOOKUP(E338,'cpi data'!A:A,'cpi data'!B:B,"NA")</f>
        <v>99.6</v>
      </c>
      <c r="E338">
        <v>1983</v>
      </c>
      <c r="F338" t="s">
        <v>1486</v>
      </c>
      <c r="G338">
        <v>7.5</v>
      </c>
      <c r="H338">
        <v>141000</v>
      </c>
      <c r="I338" t="s">
        <v>61</v>
      </c>
      <c r="J338" t="s">
        <v>1487</v>
      </c>
      <c r="K338" t="s">
        <v>1488</v>
      </c>
      <c r="L338" t="s">
        <v>33</v>
      </c>
      <c r="M338" s="1">
        <v>15000000</v>
      </c>
      <c r="N338" s="1">
        <v>90404800</v>
      </c>
      <c r="O338" s="1">
        <f>N338*(D338/'cpi data'!$A$113)</f>
        <v>4448773.7549407119</v>
      </c>
      <c r="P338" s="10">
        <f t="shared" si="5"/>
        <v>0.83407960639258094</v>
      </c>
      <c r="Q338" t="s">
        <v>714</v>
      </c>
      <c r="R338">
        <v>116</v>
      </c>
    </row>
    <row r="339" spans="1:18">
      <c r="A339" t="s">
        <v>1489</v>
      </c>
      <c r="B339" s="6" t="s">
        <v>36</v>
      </c>
      <c r="C339" t="s">
        <v>37</v>
      </c>
      <c r="D339">
        <f>_xlfn.XLOOKUP(E339,'cpi data'!A:A,'cpi data'!B:B,"NA")</f>
        <v>99.6</v>
      </c>
      <c r="E339">
        <v>1983</v>
      </c>
      <c r="F339" t="s">
        <v>1490</v>
      </c>
      <c r="G339">
        <v>5</v>
      </c>
      <c r="H339">
        <v>66000</v>
      </c>
      <c r="I339" t="s">
        <v>74</v>
      </c>
      <c r="J339" t="s">
        <v>75</v>
      </c>
      <c r="K339" t="s">
        <v>115</v>
      </c>
      <c r="L339" t="s">
        <v>455</v>
      </c>
      <c r="M339" s="1">
        <v>39000000</v>
      </c>
      <c r="N339" s="1">
        <v>59950623</v>
      </c>
      <c r="O339" s="1">
        <f>N339*(D339/'cpi data'!$A$113)</f>
        <v>2950139.3531620554</v>
      </c>
      <c r="P339" s="10">
        <f t="shared" si="5"/>
        <v>0.34946464192707388</v>
      </c>
      <c r="Q339" t="s">
        <v>77</v>
      </c>
      <c r="R339">
        <v>125</v>
      </c>
    </row>
    <row r="340" spans="1:18">
      <c r="A340" t="s">
        <v>1491</v>
      </c>
      <c r="B340" s="6" t="s">
        <v>19</v>
      </c>
      <c r="C340" t="s">
        <v>44</v>
      </c>
      <c r="D340">
        <f>_xlfn.XLOOKUP(E340,'cpi data'!A:A,'cpi data'!B:B,"NA")</f>
        <v>99.6</v>
      </c>
      <c r="E340">
        <v>1983</v>
      </c>
      <c r="F340" t="s">
        <v>1492</v>
      </c>
      <c r="G340">
        <v>7.2</v>
      </c>
      <c r="H340">
        <v>34000</v>
      </c>
      <c r="I340" t="s">
        <v>499</v>
      </c>
      <c r="J340" t="s">
        <v>499</v>
      </c>
      <c r="K340" t="s">
        <v>1493</v>
      </c>
      <c r="L340" t="s">
        <v>33</v>
      </c>
      <c r="M340" s="1">
        <v>8000000</v>
      </c>
      <c r="N340" s="1">
        <v>56399659</v>
      </c>
      <c r="O340" s="1">
        <f>N340*(D340/'cpi data'!$A$113)</f>
        <v>2775398.2393280631</v>
      </c>
      <c r="P340" s="10">
        <f t="shared" si="5"/>
        <v>0.85815517076087289</v>
      </c>
      <c r="Q340" t="s">
        <v>34</v>
      </c>
      <c r="R340">
        <v>105</v>
      </c>
    </row>
    <row r="341" spans="1:18">
      <c r="A341" t="s">
        <v>1494</v>
      </c>
      <c r="B341" s="6" t="s">
        <v>36</v>
      </c>
      <c r="C341" t="s">
        <v>20</v>
      </c>
      <c r="D341">
        <f>_xlfn.XLOOKUP(E341,'cpi data'!A:A,'cpi data'!B:B,"NA")</f>
        <v>99.6</v>
      </c>
      <c r="E341">
        <v>1983</v>
      </c>
      <c r="F341" t="s">
        <v>1495</v>
      </c>
      <c r="G341">
        <v>4.7</v>
      </c>
      <c r="H341">
        <v>15000</v>
      </c>
      <c r="I341" t="s">
        <v>764</v>
      </c>
      <c r="J341" t="s">
        <v>1496</v>
      </c>
      <c r="K341" t="s">
        <v>163</v>
      </c>
      <c r="L341" t="s">
        <v>33</v>
      </c>
      <c r="M341" s="1">
        <v>22000000</v>
      </c>
      <c r="N341" s="1">
        <v>64892670</v>
      </c>
      <c r="O341" s="1">
        <f>N341*(D341/'cpi data'!$A$113)</f>
        <v>3193334.9466403164</v>
      </c>
      <c r="P341" s="10">
        <f t="shared" si="5"/>
        <v>0.6609786590688902</v>
      </c>
      <c r="Q341" t="s">
        <v>47</v>
      </c>
      <c r="R341">
        <v>93</v>
      </c>
    </row>
    <row r="342" spans="1:18">
      <c r="A342" t="s">
        <v>1497</v>
      </c>
      <c r="B342" s="6" t="s">
        <v>36</v>
      </c>
      <c r="C342" t="s">
        <v>28</v>
      </c>
      <c r="D342">
        <f>_xlfn.XLOOKUP(E342,'cpi data'!A:A,'cpi data'!B:B,"NA")</f>
        <v>99.6</v>
      </c>
      <c r="E342">
        <v>1983</v>
      </c>
      <c r="F342" t="s">
        <v>1498</v>
      </c>
      <c r="G342">
        <v>3.7</v>
      </c>
      <c r="H342">
        <v>41000</v>
      </c>
      <c r="I342" t="s">
        <v>1499</v>
      </c>
      <c r="J342" t="s">
        <v>274</v>
      </c>
      <c r="K342" t="s">
        <v>1500</v>
      </c>
      <c r="L342" t="s">
        <v>33</v>
      </c>
      <c r="M342" s="1">
        <v>20500000</v>
      </c>
      <c r="N342" s="1">
        <v>87987055</v>
      </c>
      <c r="O342" s="1">
        <f>N342*(D342/'cpi data'!$A$113)</f>
        <v>4329797.7658102764</v>
      </c>
      <c r="P342" s="10">
        <f t="shared" si="5"/>
        <v>0.76701118136071267</v>
      </c>
      <c r="Q342" t="s">
        <v>64</v>
      </c>
      <c r="R342">
        <v>99</v>
      </c>
    </row>
    <row r="343" spans="1:18">
      <c r="A343" t="s">
        <v>1501</v>
      </c>
      <c r="B343" s="6" t="s">
        <v>19</v>
      </c>
      <c r="C343" t="s">
        <v>55</v>
      </c>
      <c r="D343">
        <f>_xlfn.XLOOKUP(E343,'cpi data'!A:A,'cpi data'!B:B,"NA")</f>
        <v>99.6</v>
      </c>
      <c r="E343">
        <v>1983</v>
      </c>
      <c r="F343" t="s">
        <v>1471</v>
      </c>
      <c r="G343">
        <v>6.7</v>
      </c>
      <c r="H343">
        <v>75000</v>
      </c>
      <c r="I343" t="s">
        <v>129</v>
      </c>
      <c r="J343" t="s">
        <v>23</v>
      </c>
      <c r="K343" t="s">
        <v>1502</v>
      </c>
      <c r="L343" t="s">
        <v>33</v>
      </c>
      <c r="M343" s="1">
        <v>9700000</v>
      </c>
      <c r="N343" s="1">
        <v>21017849</v>
      </c>
      <c r="O343" s="1">
        <f>N343*(D343/'cpi data'!$A$113)</f>
        <v>1034277.5496047431</v>
      </c>
      <c r="P343" s="10">
        <f t="shared" si="5"/>
        <v>0.5384875017419718</v>
      </c>
      <c r="Q343" t="s">
        <v>34</v>
      </c>
      <c r="R343">
        <v>110</v>
      </c>
    </row>
    <row r="344" spans="1:18">
      <c r="A344" t="s">
        <v>1503</v>
      </c>
      <c r="B344" s="6" t="s">
        <v>19</v>
      </c>
      <c r="C344" t="s">
        <v>55</v>
      </c>
      <c r="D344">
        <f>_xlfn.XLOOKUP(E344,'cpi data'!A:A,'cpi data'!B:B,"NA")</f>
        <v>99.6</v>
      </c>
      <c r="E344">
        <v>1983</v>
      </c>
      <c r="F344" t="s">
        <v>1504</v>
      </c>
      <c r="G344">
        <v>6.3</v>
      </c>
      <c r="H344">
        <v>28000</v>
      </c>
      <c r="I344" t="s">
        <v>1505</v>
      </c>
      <c r="J344" t="s">
        <v>1505</v>
      </c>
      <c r="K344" t="s">
        <v>1506</v>
      </c>
      <c r="L344" t="s">
        <v>33</v>
      </c>
      <c r="M344" s="1">
        <v>350000</v>
      </c>
      <c r="O344" s="1">
        <f>N344*(D344/'cpi data'!$A$113)</f>
        <v>0</v>
      </c>
      <c r="P344" s="10" t="e">
        <f t="shared" si="5"/>
        <v>#DIV/0!</v>
      </c>
      <c r="Q344" t="s">
        <v>1507</v>
      </c>
      <c r="R344">
        <v>84</v>
      </c>
    </row>
    <row r="345" spans="1:18">
      <c r="A345" t="s">
        <v>1508</v>
      </c>
      <c r="B345" s="6" t="s">
        <v>19</v>
      </c>
      <c r="C345" t="s">
        <v>20</v>
      </c>
      <c r="D345">
        <f>_xlfn.XLOOKUP(E345,'cpi data'!A:A,'cpi data'!B:B,"NA")</f>
        <v>99.6</v>
      </c>
      <c r="E345">
        <v>1983</v>
      </c>
      <c r="F345" t="s">
        <v>513</v>
      </c>
      <c r="G345">
        <v>6.2</v>
      </c>
      <c r="H345">
        <v>50000</v>
      </c>
      <c r="I345" t="s">
        <v>1509</v>
      </c>
      <c r="J345" t="s">
        <v>1427</v>
      </c>
      <c r="K345" t="s">
        <v>1510</v>
      </c>
      <c r="L345" t="s">
        <v>33</v>
      </c>
      <c r="M345" s="1">
        <v>4000000</v>
      </c>
      <c r="N345" s="1">
        <v>92921203</v>
      </c>
      <c r="O345" s="1">
        <f>N345*(D345/'cpi data'!$A$113)</f>
        <v>4572604.6535573127</v>
      </c>
      <c r="P345" s="10">
        <f t="shared" si="5"/>
        <v>0.95695277427693226</v>
      </c>
      <c r="Q345" t="s">
        <v>47</v>
      </c>
      <c r="R345">
        <v>95</v>
      </c>
    </row>
    <row r="346" spans="1:18">
      <c r="A346" t="s">
        <v>1511</v>
      </c>
      <c r="B346" s="6" t="s">
        <v>36</v>
      </c>
      <c r="C346" t="s">
        <v>37</v>
      </c>
      <c r="D346">
        <f>_xlfn.XLOOKUP(E346,'cpi data'!A:A,'cpi data'!B:B,"NA")</f>
        <v>99.6</v>
      </c>
      <c r="E346">
        <v>1983</v>
      </c>
      <c r="F346" t="s">
        <v>1512</v>
      </c>
      <c r="G346">
        <v>7.1</v>
      </c>
      <c r="H346">
        <v>93000</v>
      </c>
      <c r="I346" t="s">
        <v>917</v>
      </c>
      <c r="J346" t="s">
        <v>1513</v>
      </c>
      <c r="K346" t="s">
        <v>1514</v>
      </c>
      <c r="L346" t="s">
        <v>33</v>
      </c>
      <c r="M346" s="1">
        <v>12000000</v>
      </c>
      <c r="N346" s="1">
        <v>79567667</v>
      </c>
      <c r="O346" s="1">
        <f>N346*(D346/'cpi data'!$A$113)</f>
        <v>3915484.0084980237</v>
      </c>
      <c r="P346" s="10">
        <f t="shared" si="5"/>
        <v>0.8491849710762539</v>
      </c>
      <c r="Q346" t="s">
        <v>83</v>
      </c>
      <c r="R346">
        <v>114</v>
      </c>
    </row>
    <row r="347" spans="1:18">
      <c r="A347" t="s">
        <v>1515</v>
      </c>
      <c r="B347" s="6" t="s">
        <v>36</v>
      </c>
      <c r="C347" t="s">
        <v>28</v>
      </c>
      <c r="D347">
        <f>_xlfn.XLOOKUP(E347,'cpi data'!A:A,'cpi data'!B:B,"NA")</f>
        <v>99.6</v>
      </c>
      <c r="E347">
        <v>1983</v>
      </c>
      <c r="F347" t="s">
        <v>1516</v>
      </c>
      <c r="G347">
        <v>7.8</v>
      </c>
      <c r="H347">
        <v>57000</v>
      </c>
      <c r="I347" t="s">
        <v>1517</v>
      </c>
      <c r="J347" t="s">
        <v>1517</v>
      </c>
      <c r="K347" t="s">
        <v>1518</v>
      </c>
      <c r="L347" t="s">
        <v>33</v>
      </c>
      <c r="M347" s="1">
        <v>27000000</v>
      </c>
      <c r="N347" s="1">
        <v>21192315</v>
      </c>
      <c r="O347" s="1">
        <f>N347*(D347/'cpi data'!$A$113)</f>
        <v>1042862.9318181819</v>
      </c>
      <c r="P347" s="10">
        <f t="shared" si="5"/>
        <v>-0.2740467476063847</v>
      </c>
      <c r="Q347" t="s">
        <v>503</v>
      </c>
      <c r="R347">
        <v>193</v>
      </c>
    </row>
    <row r="348" spans="1:18">
      <c r="A348" t="s">
        <v>1519</v>
      </c>
      <c r="B348" s="6" t="s">
        <v>36</v>
      </c>
      <c r="C348" t="s">
        <v>37</v>
      </c>
      <c r="D348">
        <f>_xlfn.XLOOKUP(E348,'cpi data'!A:A,'cpi data'!B:B,"NA")</f>
        <v>99.6</v>
      </c>
      <c r="E348">
        <v>1983</v>
      </c>
      <c r="F348" t="s">
        <v>1483</v>
      </c>
      <c r="G348">
        <v>6.1</v>
      </c>
      <c r="H348">
        <v>31000</v>
      </c>
      <c r="I348" t="s">
        <v>703</v>
      </c>
      <c r="J348" t="s">
        <v>87</v>
      </c>
      <c r="K348" t="s">
        <v>1520</v>
      </c>
      <c r="L348" t="s">
        <v>25</v>
      </c>
      <c r="M348" s="1">
        <v>47000000</v>
      </c>
      <c r="N348" s="1">
        <v>16916617</v>
      </c>
      <c r="O348" s="1">
        <f>N348*(D348/'cpi data'!$A$113)</f>
        <v>832458.0302371541</v>
      </c>
      <c r="P348" s="10">
        <f t="shared" si="5"/>
        <v>-1.7783332802297291</v>
      </c>
      <c r="Q348" t="s">
        <v>34</v>
      </c>
      <c r="R348">
        <v>121</v>
      </c>
    </row>
    <row r="349" spans="1:18">
      <c r="A349" t="s">
        <v>1521</v>
      </c>
      <c r="B349" s="6" t="s">
        <v>19</v>
      </c>
      <c r="C349" t="s">
        <v>44</v>
      </c>
      <c r="D349">
        <f>_xlfn.XLOOKUP(E349,'cpi data'!A:A,'cpi data'!B:B,"NA")</f>
        <v>99.6</v>
      </c>
      <c r="E349">
        <v>1983</v>
      </c>
      <c r="F349" t="s">
        <v>1473</v>
      </c>
      <c r="G349">
        <v>4.9000000000000004</v>
      </c>
      <c r="H349">
        <v>2800</v>
      </c>
      <c r="I349" t="s">
        <v>57</v>
      </c>
      <c r="J349" t="s">
        <v>1522</v>
      </c>
      <c r="K349" t="s">
        <v>1523</v>
      </c>
      <c r="L349" t="s">
        <v>33</v>
      </c>
      <c r="N349" s="1">
        <v>24071666</v>
      </c>
      <c r="O349" s="1">
        <f>N349*(D349/'cpi data'!$A$113)</f>
        <v>1184554.3150197628</v>
      </c>
      <c r="P349" s="10">
        <f t="shared" si="5"/>
        <v>1</v>
      </c>
      <c r="Q349" t="s">
        <v>34</v>
      </c>
      <c r="R349">
        <v>102</v>
      </c>
    </row>
    <row r="350" spans="1:18">
      <c r="A350" t="s">
        <v>1524</v>
      </c>
      <c r="B350" s="6" t="s">
        <v>19</v>
      </c>
      <c r="C350" t="s">
        <v>20</v>
      </c>
      <c r="D350">
        <f>_xlfn.XLOOKUP(E350,'cpi data'!A:A,'cpi data'!B:B,"NA")</f>
        <v>99.6</v>
      </c>
      <c r="E350">
        <v>1983</v>
      </c>
      <c r="F350" t="s">
        <v>1451</v>
      </c>
      <c r="G350">
        <v>7.2</v>
      </c>
      <c r="H350">
        <v>65000</v>
      </c>
      <c r="I350" t="s">
        <v>584</v>
      </c>
      <c r="J350" t="s">
        <v>1525</v>
      </c>
      <c r="K350" t="s">
        <v>1526</v>
      </c>
      <c r="L350" t="s">
        <v>33</v>
      </c>
      <c r="M350" s="1">
        <v>10000000</v>
      </c>
      <c r="N350" s="1">
        <v>20766616</v>
      </c>
      <c r="O350" s="1">
        <f>N350*(D350/'cpi data'!$A$113)</f>
        <v>1021914.5027667985</v>
      </c>
      <c r="P350" s="10">
        <f t="shared" si="5"/>
        <v>0.51845789415088139</v>
      </c>
      <c r="Q350" t="s">
        <v>596</v>
      </c>
      <c r="R350">
        <v>103</v>
      </c>
    </row>
    <row r="351" spans="1:18">
      <c r="A351" t="s">
        <v>1527</v>
      </c>
      <c r="B351" s="6" t="s">
        <v>36</v>
      </c>
      <c r="C351" t="s">
        <v>37</v>
      </c>
      <c r="D351">
        <f>_xlfn.XLOOKUP(E351,'cpi data'!A:A,'cpi data'!B:B,"NA")</f>
        <v>99.6</v>
      </c>
      <c r="E351">
        <v>1983</v>
      </c>
      <c r="F351" t="s">
        <v>1528</v>
      </c>
      <c r="G351">
        <v>6.5</v>
      </c>
      <c r="H351">
        <v>98000</v>
      </c>
      <c r="I351" t="s">
        <v>588</v>
      </c>
      <c r="J351" t="s">
        <v>1529</v>
      </c>
      <c r="K351" t="s">
        <v>590</v>
      </c>
      <c r="L351" t="s">
        <v>25</v>
      </c>
      <c r="M351" s="1">
        <v>27500000</v>
      </c>
      <c r="N351" s="1">
        <v>67893619</v>
      </c>
      <c r="O351" s="1">
        <f>N351*(D351/'cpi data'!$A$113)</f>
        <v>3341010.1049407115</v>
      </c>
      <c r="P351" s="10">
        <f t="shared" si="5"/>
        <v>0.59495457150398778</v>
      </c>
      <c r="Q351" t="s">
        <v>83</v>
      </c>
      <c r="R351">
        <v>131</v>
      </c>
    </row>
    <row r="352" spans="1:18">
      <c r="A352" t="s">
        <v>1530</v>
      </c>
      <c r="B352" s="6" t="s">
        <v>19</v>
      </c>
      <c r="C352" t="s">
        <v>44</v>
      </c>
      <c r="D352">
        <f>_xlfn.XLOOKUP(E352,'cpi data'!A:A,'cpi data'!B:B,"NA")</f>
        <v>99.6</v>
      </c>
      <c r="E352">
        <v>1983</v>
      </c>
      <c r="F352" t="s">
        <v>1483</v>
      </c>
      <c r="G352">
        <v>5.3</v>
      </c>
      <c r="H352">
        <v>6100</v>
      </c>
      <c r="I352" t="s">
        <v>1531</v>
      </c>
      <c r="J352" t="s">
        <v>685</v>
      </c>
      <c r="K352" t="s">
        <v>1532</v>
      </c>
      <c r="L352" t="s">
        <v>33</v>
      </c>
      <c r="M352" s="1">
        <v>3500000</v>
      </c>
      <c r="N352" s="1">
        <v>14049540</v>
      </c>
      <c r="O352" s="1">
        <f>N352*(D352/'cpi data'!$A$113)</f>
        <v>691370.64426877466</v>
      </c>
      <c r="P352" s="10">
        <f t="shared" si="5"/>
        <v>0.75088152352319004</v>
      </c>
      <c r="Q352" t="s">
        <v>1533</v>
      </c>
      <c r="R352">
        <v>89</v>
      </c>
    </row>
    <row r="353" spans="1:18">
      <c r="A353" t="s">
        <v>1534</v>
      </c>
      <c r="B353" s="6" t="s">
        <v>19</v>
      </c>
      <c r="C353" t="s">
        <v>44</v>
      </c>
      <c r="D353">
        <f>_xlfn.XLOOKUP(E353,'cpi data'!A:A,'cpi data'!B:B,"NA")</f>
        <v>99.6</v>
      </c>
      <c r="E353">
        <v>1983</v>
      </c>
      <c r="F353" t="s">
        <v>1535</v>
      </c>
      <c r="G353">
        <v>6.4</v>
      </c>
      <c r="H353">
        <v>14000</v>
      </c>
      <c r="I353" t="s">
        <v>1536</v>
      </c>
      <c r="J353" t="s">
        <v>1537</v>
      </c>
      <c r="K353" t="s">
        <v>1538</v>
      </c>
      <c r="L353" t="s">
        <v>33</v>
      </c>
      <c r="M353" s="1">
        <v>350000</v>
      </c>
      <c r="N353" s="1">
        <v>17343596</v>
      </c>
      <c r="O353" s="1">
        <f>N353*(D353/'cpi data'!$A$113)</f>
        <v>853469.4474308301</v>
      </c>
      <c r="P353" s="10">
        <f t="shared" si="5"/>
        <v>0.97981964063277305</v>
      </c>
      <c r="Q353" t="s">
        <v>1539</v>
      </c>
      <c r="R353">
        <v>99</v>
      </c>
    </row>
    <row r="354" spans="1:18">
      <c r="A354" t="s">
        <v>1540</v>
      </c>
      <c r="B354" s="6" t="s">
        <v>19</v>
      </c>
      <c r="C354" t="s">
        <v>107</v>
      </c>
      <c r="D354">
        <f>_xlfn.XLOOKUP(E354,'cpi data'!A:A,'cpi data'!B:B,"NA")</f>
        <v>99.6</v>
      </c>
      <c r="E354">
        <v>1983</v>
      </c>
      <c r="F354" t="s">
        <v>1451</v>
      </c>
      <c r="G354">
        <v>7.2</v>
      </c>
      <c r="H354">
        <v>32000</v>
      </c>
      <c r="I354" t="s">
        <v>742</v>
      </c>
      <c r="J354" t="s">
        <v>1219</v>
      </c>
      <c r="K354" t="s">
        <v>1220</v>
      </c>
      <c r="L354" t="s">
        <v>33</v>
      </c>
      <c r="M354" s="1">
        <v>10000000</v>
      </c>
      <c r="N354" s="1">
        <v>2494480</v>
      </c>
      <c r="O354" s="1">
        <f>N354*(D354/'cpi data'!$A$113)</f>
        <v>122752.07905138341</v>
      </c>
      <c r="P354" s="10">
        <f t="shared" si="5"/>
        <v>-3.0088515442096146</v>
      </c>
      <c r="Q354" t="s">
        <v>745</v>
      </c>
      <c r="R354">
        <v>94</v>
      </c>
    </row>
    <row r="355" spans="1:18">
      <c r="A355" t="s">
        <v>1541</v>
      </c>
      <c r="B355" s="6" t="s">
        <v>19</v>
      </c>
      <c r="C355" t="s">
        <v>55</v>
      </c>
      <c r="D355">
        <f>_xlfn.XLOOKUP(E355,'cpi data'!A:A,'cpi data'!B:B,"NA")</f>
        <v>99.6</v>
      </c>
      <c r="E355">
        <v>1983</v>
      </c>
      <c r="F355" t="s">
        <v>1149</v>
      </c>
      <c r="G355">
        <v>7.2</v>
      </c>
      <c r="H355">
        <v>86000</v>
      </c>
      <c r="I355" t="s">
        <v>584</v>
      </c>
      <c r="J355" t="s">
        <v>584</v>
      </c>
      <c r="K355" t="s">
        <v>1542</v>
      </c>
      <c r="L355" t="s">
        <v>198</v>
      </c>
      <c r="M355" s="1">
        <v>5952000</v>
      </c>
      <c r="N355" s="1">
        <v>2120439</v>
      </c>
      <c r="O355" s="1">
        <f>N355*(D355/'cpi data'!$A$113)</f>
        <v>104345.71363636364</v>
      </c>
      <c r="P355" s="10">
        <f t="shared" si="5"/>
        <v>-1.8069659160202203</v>
      </c>
      <c r="Q355" t="s">
        <v>1543</v>
      </c>
      <c r="R355">
        <v>87</v>
      </c>
    </row>
    <row r="356" spans="1:18">
      <c r="A356" t="s">
        <v>1544</v>
      </c>
      <c r="B356" s="6" t="s">
        <v>36</v>
      </c>
      <c r="C356" t="s">
        <v>44</v>
      </c>
      <c r="D356">
        <f>_xlfn.XLOOKUP(E356,'cpi data'!A:A,'cpi data'!B:B,"NA")</f>
        <v>99.6</v>
      </c>
      <c r="E356">
        <v>1983</v>
      </c>
      <c r="F356" t="s">
        <v>1471</v>
      </c>
      <c r="G356">
        <v>7.4</v>
      </c>
      <c r="H356">
        <v>57000</v>
      </c>
      <c r="I356" t="s">
        <v>1545</v>
      </c>
      <c r="J356" t="s">
        <v>1546</v>
      </c>
      <c r="K356" t="s">
        <v>447</v>
      </c>
      <c r="L356" t="s">
        <v>33</v>
      </c>
      <c r="M356" s="1">
        <v>8000000</v>
      </c>
      <c r="N356" s="1">
        <v>108423749</v>
      </c>
      <c r="O356" s="1">
        <f>N356*(D356/'cpi data'!$A$113)</f>
        <v>5335476.9764822135</v>
      </c>
      <c r="P356" s="10">
        <f t="shared" si="5"/>
        <v>0.92621542721235361</v>
      </c>
      <c r="Q356" t="s">
        <v>47</v>
      </c>
      <c r="R356">
        <v>132</v>
      </c>
    </row>
    <row r="357" spans="1:18">
      <c r="A357" t="s">
        <v>1547</v>
      </c>
      <c r="B357" s="6" t="s">
        <v>36</v>
      </c>
      <c r="C357" t="s">
        <v>55</v>
      </c>
      <c r="D357">
        <f>_xlfn.XLOOKUP(E357,'cpi data'!A:A,'cpi data'!B:B,"NA")</f>
        <v>99.6</v>
      </c>
      <c r="E357">
        <v>1983</v>
      </c>
      <c r="F357" t="s">
        <v>1548</v>
      </c>
      <c r="G357">
        <v>6.5</v>
      </c>
      <c r="H357">
        <v>34000</v>
      </c>
      <c r="I357" t="s">
        <v>611</v>
      </c>
      <c r="J357" t="s">
        <v>61</v>
      </c>
      <c r="K357" t="s">
        <v>62</v>
      </c>
      <c r="L357" t="s">
        <v>33</v>
      </c>
      <c r="M357" s="1">
        <v>10000000</v>
      </c>
      <c r="N357" s="1">
        <v>29450919</v>
      </c>
      <c r="O357" s="1">
        <f>N357*(D357/'cpi data'!$A$113)</f>
        <v>1449264.5911067193</v>
      </c>
      <c r="P357" s="10">
        <f t="shared" si="5"/>
        <v>0.66045202188767016</v>
      </c>
      <c r="Q357" t="s">
        <v>1549</v>
      </c>
      <c r="R357">
        <v>101</v>
      </c>
    </row>
    <row r="358" spans="1:18">
      <c r="A358" t="s">
        <v>1550</v>
      </c>
      <c r="B358" s="6" t="s">
        <v>36</v>
      </c>
      <c r="C358" t="s">
        <v>37</v>
      </c>
      <c r="D358">
        <f>_xlfn.XLOOKUP(E358,'cpi data'!A:A,'cpi data'!B:B,"NA")</f>
        <v>99.6</v>
      </c>
      <c r="E358">
        <v>1983</v>
      </c>
      <c r="F358" t="s">
        <v>1551</v>
      </c>
      <c r="G358">
        <v>6.2</v>
      </c>
      <c r="H358">
        <v>63000</v>
      </c>
      <c r="I358" t="s">
        <v>39</v>
      </c>
      <c r="J358" t="s">
        <v>1552</v>
      </c>
      <c r="K358" t="s">
        <v>572</v>
      </c>
      <c r="L358" t="s">
        <v>25</v>
      </c>
      <c r="M358" s="1">
        <v>36000000</v>
      </c>
      <c r="N358" s="1">
        <v>55432841</v>
      </c>
      <c r="O358" s="1">
        <f>N358*(D358/'cpi data'!$A$113)</f>
        <v>2727821.622332016</v>
      </c>
      <c r="P358" s="10">
        <f t="shared" si="5"/>
        <v>0.35056548878669236</v>
      </c>
      <c r="Q358" t="s">
        <v>1553</v>
      </c>
      <c r="R358">
        <v>134</v>
      </c>
    </row>
    <row r="359" spans="1:18">
      <c r="A359" t="s">
        <v>1554</v>
      </c>
      <c r="B359" s="6" t="s">
        <v>36</v>
      </c>
      <c r="C359" t="s">
        <v>44</v>
      </c>
      <c r="D359">
        <f>_xlfn.XLOOKUP(E359,'cpi data'!A:A,'cpi data'!B:B,"NA")</f>
        <v>99.6</v>
      </c>
      <c r="E359">
        <v>1983</v>
      </c>
      <c r="F359" t="s">
        <v>1504</v>
      </c>
      <c r="G359">
        <v>7.9</v>
      </c>
      <c r="H359">
        <v>134000</v>
      </c>
      <c r="I359" t="s">
        <v>519</v>
      </c>
      <c r="J359" t="s">
        <v>1555</v>
      </c>
      <c r="K359" t="s">
        <v>1556</v>
      </c>
      <c r="L359" t="s">
        <v>33</v>
      </c>
      <c r="M359" s="1">
        <v>3300000</v>
      </c>
      <c r="N359" s="1">
        <v>20653717</v>
      </c>
      <c r="O359" s="1">
        <f>N359*(D359/'cpi data'!$A$113)</f>
        <v>1016358.8009881423</v>
      </c>
      <c r="P359" s="10">
        <f t="shared" si="5"/>
        <v>0.840222464556864</v>
      </c>
      <c r="Q359" t="s">
        <v>121</v>
      </c>
      <c r="R359">
        <v>93</v>
      </c>
    </row>
    <row r="360" spans="1:18">
      <c r="A360" t="s">
        <v>1557</v>
      </c>
      <c r="B360" s="6" t="s">
        <v>19</v>
      </c>
      <c r="C360" t="s">
        <v>55</v>
      </c>
      <c r="D360">
        <f>_xlfn.XLOOKUP(E360,'cpi data'!A:A,'cpi data'!B:B,"NA")</f>
        <v>99.6</v>
      </c>
      <c r="E360">
        <v>1983</v>
      </c>
      <c r="F360" t="s">
        <v>1558</v>
      </c>
      <c r="G360">
        <v>6.1</v>
      </c>
      <c r="H360">
        <v>41000</v>
      </c>
      <c r="I360" t="s">
        <v>1426</v>
      </c>
      <c r="J360" t="s">
        <v>23</v>
      </c>
      <c r="K360" t="s">
        <v>655</v>
      </c>
      <c r="L360" t="s">
        <v>33</v>
      </c>
      <c r="M360" s="1">
        <v>5000000</v>
      </c>
      <c r="N360" s="1">
        <v>21156152</v>
      </c>
      <c r="O360" s="1">
        <f>N360*(D360/'cpi data'!$A$113)</f>
        <v>1041083.3691699605</v>
      </c>
      <c r="P360" s="10">
        <f t="shared" si="5"/>
        <v>0.76366212532411382</v>
      </c>
      <c r="Q360" t="s">
        <v>338</v>
      </c>
      <c r="R360">
        <v>93</v>
      </c>
    </row>
    <row r="361" spans="1:18">
      <c r="A361" t="s">
        <v>1559</v>
      </c>
      <c r="B361" s="6" t="s">
        <v>19</v>
      </c>
      <c r="C361" t="s">
        <v>37</v>
      </c>
      <c r="D361">
        <f>_xlfn.XLOOKUP(E361,'cpi data'!A:A,'cpi data'!B:B,"NA")</f>
        <v>99.6</v>
      </c>
      <c r="E361">
        <v>1983</v>
      </c>
      <c r="F361" t="s">
        <v>1471</v>
      </c>
      <c r="G361">
        <v>6.6</v>
      </c>
      <c r="H361">
        <v>42000</v>
      </c>
      <c r="I361" t="s">
        <v>88</v>
      </c>
      <c r="J361" t="s">
        <v>1560</v>
      </c>
      <c r="K361" t="s">
        <v>88</v>
      </c>
      <c r="L361" t="s">
        <v>33</v>
      </c>
      <c r="M361" s="1">
        <v>22000000</v>
      </c>
      <c r="N361" s="1">
        <v>67642693</v>
      </c>
      <c r="O361" s="1">
        <f>N361*(D361/'cpi data'!$A$113)</f>
        <v>3328662.1654150197</v>
      </c>
      <c r="P361" s="10">
        <f t="shared" si="5"/>
        <v>0.67476161837613413</v>
      </c>
      <c r="Q361" t="s">
        <v>26</v>
      </c>
      <c r="R361">
        <v>117</v>
      </c>
    </row>
    <row r="362" spans="1:18">
      <c r="A362" t="s">
        <v>1561</v>
      </c>
      <c r="B362" s="6" t="s">
        <v>19</v>
      </c>
      <c r="C362" t="s">
        <v>20</v>
      </c>
      <c r="D362">
        <f>_xlfn.XLOOKUP(E362,'cpi data'!A:A,'cpi data'!B:B,"NA")</f>
        <v>99.6</v>
      </c>
      <c r="E362">
        <v>1983</v>
      </c>
      <c r="F362" t="s">
        <v>1535</v>
      </c>
      <c r="G362">
        <v>6.7</v>
      </c>
      <c r="H362">
        <v>24000</v>
      </c>
      <c r="I362" t="s">
        <v>1562</v>
      </c>
      <c r="J362" t="s">
        <v>1563</v>
      </c>
      <c r="K362" t="s">
        <v>1564</v>
      </c>
      <c r="L362" t="s">
        <v>25</v>
      </c>
      <c r="N362" s="1">
        <v>5988322</v>
      </c>
      <c r="O362" s="1">
        <f>N362*(D362/'cpi data'!$A$113)</f>
        <v>294682.24861660082</v>
      </c>
      <c r="P362" s="10">
        <f t="shared" si="5"/>
        <v>1</v>
      </c>
      <c r="Q362" t="s">
        <v>121</v>
      </c>
      <c r="R362">
        <v>97</v>
      </c>
    </row>
    <row r="363" spans="1:18">
      <c r="A363" t="s">
        <v>1565</v>
      </c>
      <c r="B363" s="6" t="s">
        <v>36</v>
      </c>
      <c r="C363" t="s">
        <v>44</v>
      </c>
      <c r="D363">
        <f>_xlfn.XLOOKUP(E363,'cpi data'!A:A,'cpi data'!B:B,"NA")</f>
        <v>99.6</v>
      </c>
      <c r="E363">
        <v>1983</v>
      </c>
      <c r="F363" t="s">
        <v>1566</v>
      </c>
      <c r="G363">
        <v>6.6</v>
      </c>
      <c r="H363">
        <v>22000</v>
      </c>
      <c r="I363" t="s">
        <v>1567</v>
      </c>
      <c r="J363" t="s">
        <v>1312</v>
      </c>
      <c r="K363" t="s">
        <v>1568</v>
      </c>
      <c r="L363" t="s">
        <v>33</v>
      </c>
      <c r="N363" s="1">
        <v>64783827</v>
      </c>
      <c r="O363" s="1">
        <f>N363*(D363/'cpi data'!$A$113)</f>
        <v>3187978.8385375496</v>
      </c>
      <c r="P363" s="10">
        <f t="shared" si="5"/>
        <v>1</v>
      </c>
      <c r="Q363" t="s">
        <v>1569</v>
      </c>
      <c r="R363">
        <v>91</v>
      </c>
    </row>
    <row r="364" spans="1:18">
      <c r="A364" t="s">
        <v>1570</v>
      </c>
      <c r="B364" s="6" t="s">
        <v>19</v>
      </c>
      <c r="C364" t="s">
        <v>37</v>
      </c>
      <c r="D364">
        <f>_xlfn.XLOOKUP(E364,'cpi data'!A:A,'cpi data'!B:B,"NA")</f>
        <v>99.6</v>
      </c>
      <c r="E364">
        <v>1983</v>
      </c>
      <c r="F364" t="s">
        <v>1571</v>
      </c>
      <c r="G364">
        <v>6.4</v>
      </c>
      <c r="H364">
        <v>18000</v>
      </c>
      <c r="I364" t="s">
        <v>917</v>
      </c>
      <c r="J364" t="s">
        <v>1572</v>
      </c>
      <c r="K364" t="s">
        <v>1244</v>
      </c>
      <c r="L364" t="s">
        <v>33</v>
      </c>
      <c r="M364" s="1">
        <v>22000000</v>
      </c>
      <c r="N364" s="1">
        <v>42313354</v>
      </c>
      <c r="O364" s="1">
        <f>N364*(D364/'cpi data'!$A$113)</f>
        <v>2082218.4083003954</v>
      </c>
      <c r="P364" s="10">
        <f t="shared" si="5"/>
        <v>0.48006957803439548</v>
      </c>
      <c r="Q364" t="s">
        <v>34</v>
      </c>
      <c r="R364">
        <v>109</v>
      </c>
    </row>
    <row r="365" spans="1:18">
      <c r="A365" t="s">
        <v>1573</v>
      </c>
      <c r="B365" s="6" t="s">
        <v>19</v>
      </c>
      <c r="C365" t="s">
        <v>37</v>
      </c>
      <c r="D365">
        <f>_xlfn.XLOOKUP(E365,'cpi data'!A:A,'cpi data'!B:B,"NA")</f>
        <v>99.6</v>
      </c>
      <c r="E365">
        <v>1983</v>
      </c>
      <c r="F365" t="s">
        <v>1571</v>
      </c>
      <c r="G365">
        <v>5.9</v>
      </c>
      <c r="H365">
        <v>8700</v>
      </c>
      <c r="I365" t="s">
        <v>1574</v>
      </c>
      <c r="J365" t="s">
        <v>1575</v>
      </c>
      <c r="K365" t="s">
        <v>187</v>
      </c>
      <c r="L365" t="s">
        <v>33</v>
      </c>
      <c r="M365" s="1">
        <v>7500000</v>
      </c>
      <c r="N365" s="1">
        <v>19910002</v>
      </c>
      <c r="O365" s="1">
        <f>N365*(D365/'cpi data'!$A$113)</f>
        <v>979760.96798418975</v>
      </c>
      <c r="P365" s="10">
        <f t="shared" si="5"/>
        <v>0.62330490976344455</v>
      </c>
      <c r="Q365" t="s">
        <v>1576</v>
      </c>
      <c r="R365">
        <v>100</v>
      </c>
    </row>
    <row r="366" spans="1:18">
      <c r="A366" t="s">
        <v>1577</v>
      </c>
      <c r="B366" s="6" t="s">
        <v>19</v>
      </c>
      <c r="C366" t="s">
        <v>107</v>
      </c>
      <c r="D366">
        <f>_xlfn.XLOOKUP(E366,'cpi data'!A:A,'cpi data'!B:B,"NA")</f>
        <v>99.6</v>
      </c>
      <c r="E366">
        <v>1983</v>
      </c>
      <c r="F366" t="s">
        <v>1512</v>
      </c>
      <c r="G366">
        <v>6.5</v>
      </c>
      <c r="H366">
        <v>25000</v>
      </c>
      <c r="I366" t="s">
        <v>1578</v>
      </c>
      <c r="J366" t="s">
        <v>1258</v>
      </c>
      <c r="K366" t="s">
        <v>1579</v>
      </c>
      <c r="L366" t="s">
        <v>33</v>
      </c>
      <c r="M366" s="1">
        <v>5000000</v>
      </c>
      <c r="N366" s="1">
        <v>34725000</v>
      </c>
      <c r="O366" s="1">
        <f>N366*(D366/'cpi data'!$A$113)</f>
        <v>1708799.4071146245</v>
      </c>
      <c r="P366" s="10">
        <f t="shared" si="5"/>
        <v>0.85601151907847373</v>
      </c>
      <c r="Q366" t="s">
        <v>64</v>
      </c>
      <c r="R366">
        <v>113</v>
      </c>
    </row>
    <row r="367" spans="1:18">
      <c r="A367" t="s">
        <v>1580</v>
      </c>
      <c r="B367" s="6" t="s">
        <v>36</v>
      </c>
      <c r="C367" t="s">
        <v>44</v>
      </c>
      <c r="D367">
        <f>_xlfn.XLOOKUP(E367,'cpi data'!A:A,'cpi data'!B:B,"NA")</f>
        <v>99.6</v>
      </c>
      <c r="E367">
        <v>1983</v>
      </c>
      <c r="F367" t="s">
        <v>1581</v>
      </c>
      <c r="G367">
        <v>7.4</v>
      </c>
      <c r="H367">
        <v>22000</v>
      </c>
      <c r="I367" t="s">
        <v>1582</v>
      </c>
      <c r="J367" t="s">
        <v>1582</v>
      </c>
      <c r="K367" t="s">
        <v>1583</v>
      </c>
      <c r="L367" t="s">
        <v>25</v>
      </c>
      <c r="N367" s="1">
        <v>5899678</v>
      </c>
      <c r="O367" s="1">
        <f>N367*(D367/'cpi data'!$A$113)</f>
        <v>290320.1229249012</v>
      </c>
      <c r="P367" s="10">
        <f t="shared" si="5"/>
        <v>1</v>
      </c>
      <c r="Q367" t="s">
        <v>620</v>
      </c>
      <c r="R367">
        <v>111</v>
      </c>
    </row>
    <row r="368" spans="1:18">
      <c r="A368" t="s">
        <v>1584</v>
      </c>
      <c r="B368" s="6" t="s">
        <v>19</v>
      </c>
      <c r="C368" t="s">
        <v>107</v>
      </c>
      <c r="D368">
        <f>_xlfn.XLOOKUP(E368,'cpi data'!A:A,'cpi data'!B:B,"NA")</f>
        <v>99.6</v>
      </c>
      <c r="E368">
        <v>1983</v>
      </c>
      <c r="F368" t="s">
        <v>1473</v>
      </c>
      <c r="G368">
        <v>7.2</v>
      </c>
      <c r="H368">
        <v>14000</v>
      </c>
      <c r="I368" t="s">
        <v>594</v>
      </c>
      <c r="J368" t="s">
        <v>1585</v>
      </c>
      <c r="K368" t="s">
        <v>990</v>
      </c>
      <c r="L368" t="s">
        <v>33</v>
      </c>
      <c r="N368" s="1">
        <v>9190819</v>
      </c>
      <c r="O368" s="1">
        <f>N368*(D368/'cpi data'!$A$113)</f>
        <v>452275.48043478263</v>
      </c>
      <c r="P368" s="10">
        <f t="shared" si="5"/>
        <v>1</v>
      </c>
      <c r="Q368" t="s">
        <v>233</v>
      </c>
      <c r="R368">
        <v>123</v>
      </c>
    </row>
    <row r="369" spans="1:18">
      <c r="A369" t="s">
        <v>1586</v>
      </c>
      <c r="B369" s="6" t="s">
        <v>19</v>
      </c>
      <c r="C369" t="s">
        <v>66</v>
      </c>
      <c r="D369">
        <f>_xlfn.XLOOKUP(E369,'cpi data'!A:A,'cpi data'!B:B,"NA")</f>
        <v>99.6</v>
      </c>
      <c r="E369">
        <v>1983</v>
      </c>
      <c r="F369" t="s">
        <v>1587</v>
      </c>
      <c r="G369">
        <v>7.2</v>
      </c>
      <c r="H369">
        <v>19000</v>
      </c>
      <c r="I369" t="s">
        <v>477</v>
      </c>
      <c r="J369" t="s">
        <v>1588</v>
      </c>
      <c r="K369" t="s">
        <v>750</v>
      </c>
      <c r="L369" t="s">
        <v>33</v>
      </c>
      <c r="M369" s="1">
        <v>10000000</v>
      </c>
      <c r="N369" s="1">
        <v>35615609</v>
      </c>
      <c r="O369" s="1">
        <f>N369*(D369/'cpi data'!$A$113)</f>
        <v>1752625.8183794466</v>
      </c>
      <c r="P369" s="10">
        <f t="shared" si="5"/>
        <v>0.7192242311510102</v>
      </c>
      <c r="Q369" t="s">
        <v>1237</v>
      </c>
      <c r="R369">
        <v>131</v>
      </c>
    </row>
    <row r="370" spans="1:18">
      <c r="A370" t="s">
        <v>1589</v>
      </c>
      <c r="B370" s="6" t="s">
        <v>19</v>
      </c>
      <c r="C370" t="s">
        <v>20</v>
      </c>
      <c r="D370">
        <f>_xlfn.XLOOKUP(E370,'cpi data'!A:A,'cpi data'!B:B,"NA")</f>
        <v>99.6</v>
      </c>
      <c r="E370">
        <v>1983</v>
      </c>
      <c r="F370" t="s">
        <v>1451</v>
      </c>
      <c r="G370">
        <v>5.9</v>
      </c>
      <c r="H370">
        <v>16000</v>
      </c>
      <c r="I370" t="s">
        <v>1590</v>
      </c>
      <c r="J370" t="s">
        <v>712</v>
      </c>
      <c r="K370" t="s">
        <v>1481</v>
      </c>
      <c r="L370" t="s">
        <v>33</v>
      </c>
      <c r="M370" s="1">
        <v>5600000</v>
      </c>
      <c r="N370" s="1">
        <v>17233166</v>
      </c>
      <c r="O370" s="1">
        <f>N370*(D370/'cpi data'!$A$113)</f>
        <v>848035.24387351784</v>
      </c>
      <c r="P370" s="10">
        <f t="shared" si="5"/>
        <v>0.67504520063231566</v>
      </c>
      <c r="Q370" t="s">
        <v>1591</v>
      </c>
      <c r="R370">
        <v>91</v>
      </c>
    </row>
    <row r="371" spans="1:18">
      <c r="A371" t="s">
        <v>1592</v>
      </c>
      <c r="B371" s="6" t="s">
        <v>19</v>
      </c>
      <c r="C371" t="s">
        <v>20</v>
      </c>
      <c r="D371">
        <f>_xlfn.XLOOKUP(E371,'cpi data'!A:A,'cpi data'!B:B,"NA")</f>
        <v>99.6</v>
      </c>
      <c r="E371">
        <v>1983</v>
      </c>
      <c r="F371" t="s">
        <v>1593</v>
      </c>
      <c r="G371">
        <v>5.7</v>
      </c>
      <c r="H371">
        <v>11000</v>
      </c>
      <c r="I371" t="s">
        <v>560</v>
      </c>
      <c r="J371" t="s">
        <v>1594</v>
      </c>
      <c r="K371" t="s">
        <v>207</v>
      </c>
      <c r="L371" t="s">
        <v>25</v>
      </c>
      <c r="M371" s="1">
        <v>11000000</v>
      </c>
      <c r="N371" s="1">
        <v>4218594</v>
      </c>
      <c r="O371" s="1">
        <f>N371*(D371/'cpi data'!$A$113)</f>
        <v>207594.84308300394</v>
      </c>
      <c r="P371" s="10">
        <f t="shared" si="5"/>
        <v>-1.6075038271044808</v>
      </c>
      <c r="Q371" t="s">
        <v>47</v>
      </c>
      <c r="R371">
        <v>96</v>
      </c>
    </row>
    <row r="372" spans="1:18">
      <c r="A372" t="s">
        <v>1595</v>
      </c>
      <c r="B372" s="6" t="s">
        <v>19</v>
      </c>
      <c r="C372" t="s">
        <v>44</v>
      </c>
      <c r="D372">
        <f>_xlfn.XLOOKUP(E372,'cpi data'!A:A,'cpi data'!B:B,"NA")</f>
        <v>99.6</v>
      </c>
      <c r="E372">
        <v>1983</v>
      </c>
      <c r="F372" t="s">
        <v>1596</v>
      </c>
      <c r="G372">
        <v>5.2</v>
      </c>
      <c r="H372">
        <v>3300</v>
      </c>
      <c r="I372" t="s">
        <v>1597</v>
      </c>
      <c r="J372" t="s">
        <v>1598</v>
      </c>
      <c r="K372" t="s">
        <v>1599</v>
      </c>
      <c r="L372" t="s">
        <v>33</v>
      </c>
      <c r="N372" s="1">
        <v>22587834</v>
      </c>
      <c r="O372" s="1">
        <f>N372*(D372/'cpi data'!$A$113)</f>
        <v>1111535.7047430831</v>
      </c>
      <c r="P372" s="10">
        <f t="shared" si="5"/>
        <v>1</v>
      </c>
      <c r="Q372" t="s">
        <v>1600</v>
      </c>
      <c r="R372">
        <v>97</v>
      </c>
    </row>
    <row r="373" spans="1:18">
      <c r="A373" t="s">
        <v>1601</v>
      </c>
      <c r="B373" s="6" t="s">
        <v>36</v>
      </c>
      <c r="C373" t="s">
        <v>20</v>
      </c>
      <c r="D373">
        <f>_xlfn.XLOOKUP(E373,'cpi data'!A:A,'cpi data'!B:B,"NA")</f>
        <v>99.6</v>
      </c>
      <c r="E373">
        <v>1983</v>
      </c>
      <c r="F373" t="s">
        <v>1602</v>
      </c>
      <c r="G373">
        <v>6.6</v>
      </c>
      <c r="H373">
        <v>13000</v>
      </c>
      <c r="I373" t="s">
        <v>1603</v>
      </c>
      <c r="J373" t="s">
        <v>1604</v>
      </c>
      <c r="K373" t="s">
        <v>1603</v>
      </c>
      <c r="L373" t="s">
        <v>25</v>
      </c>
      <c r="M373" s="1">
        <v>12000000</v>
      </c>
      <c r="N373" s="1">
        <v>40218899</v>
      </c>
      <c r="O373" s="1">
        <f>N373*(D373/'cpi data'!$A$113)</f>
        <v>1979151.3539525692</v>
      </c>
      <c r="P373" s="10">
        <f t="shared" si="5"/>
        <v>0.70163280700448816</v>
      </c>
      <c r="Q373" t="s">
        <v>1605</v>
      </c>
      <c r="R373">
        <v>133</v>
      </c>
    </row>
    <row r="374" spans="1:18">
      <c r="A374" t="s">
        <v>1606</v>
      </c>
      <c r="B374" s="6" t="s">
        <v>36</v>
      </c>
      <c r="C374" t="s">
        <v>393</v>
      </c>
      <c r="D374">
        <f>_xlfn.XLOOKUP(E374,'cpi data'!A:A,'cpi data'!B:B,"NA")</f>
        <v>99.6</v>
      </c>
      <c r="E374">
        <v>1983</v>
      </c>
      <c r="F374" t="s">
        <v>1375</v>
      </c>
      <c r="G374">
        <v>6.6</v>
      </c>
      <c r="H374">
        <v>10000</v>
      </c>
      <c r="I374" t="s">
        <v>856</v>
      </c>
      <c r="J374" t="s">
        <v>856</v>
      </c>
      <c r="K374" t="s">
        <v>1607</v>
      </c>
      <c r="L374" t="s">
        <v>33</v>
      </c>
      <c r="M374" s="1">
        <v>1200000</v>
      </c>
      <c r="N374" s="1">
        <v>760883</v>
      </c>
      <c r="O374" s="1">
        <f>N374*(D374/'cpi data'!$A$113)</f>
        <v>37442.661462450596</v>
      </c>
      <c r="P374" s="10">
        <f t="shared" si="5"/>
        <v>-0.57711500979782704</v>
      </c>
      <c r="Q374" t="s">
        <v>1608</v>
      </c>
      <c r="R374">
        <v>81</v>
      </c>
    </row>
    <row r="375" spans="1:18">
      <c r="A375" t="s">
        <v>1609</v>
      </c>
      <c r="B375" s="6" t="s">
        <v>36</v>
      </c>
      <c r="C375" t="s">
        <v>20</v>
      </c>
      <c r="D375">
        <f>_xlfn.XLOOKUP(E375,'cpi data'!A:A,'cpi data'!B:B,"NA")</f>
        <v>99.6</v>
      </c>
      <c r="E375">
        <v>1983</v>
      </c>
      <c r="F375" t="s">
        <v>1111</v>
      </c>
      <c r="G375">
        <v>6.9</v>
      </c>
      <c r="H375">
        <v>6900</v>
      </c>
      <c r="I375" t="s">
        <v>384</v>
      </c>
      <c r="J375" t="s">
        <v>384</v>
      </c>
      <c r="K375" t="s">
        <v>1493</v>
      </c>
      <c r="L375" t="s">
        <v>33</v>
      </c>
      <c r="N375" s="1">
        <v>4786789</v>
      </c>
      <c r="O375" s="1">
        <f>N375*(D375/'cpi data'!$A$113)</f>
        <v>235555.42707509882</v>
      </c>
      <c r="P375" s="10">
        <f t="shared" si="5"/>
        <v>1</v>
      </c>
      <c r="Q375" t="s">
        <v>1062</v>
      </c>
      <c r="R375">
        <v>95</v>
      </c>
    </row>
    <row r="376" spans="1:18">
      <c r="A376" t="s">
        <v>1610</v>
      </c>
      <c r="B376" s="6" t="s">
        <v>36</v>
      </c>
      <c r="C376" t="s">
        <v>37</v>
      </c>
      <c r="D376">
        <f>_xlfn.XLOOKUP(E376,'cpi data'!A:A,'cpi data'!B:B,"NA")</f>
        <v>99.6</v>
      </c>
      <c r="E376">
        <v>1983</v>
      </c>
      <c r="F376" t="s">
        <v>1548</v>
      </c>
      <c r="G376">
        <v>6</v>
      </c>
      <c r="H376">
        <v>7500</v>
      </c>
      <c r="I376" t="s">
        <v>1611</v>
      </c>
      <c r="J376" t="s">
        <v>1612</v>
      </c>
      <c r="K376" t="s">
        <v>1612</v>
      </c>
      <c r="L376" t="s">
        <v>25</v>
      </c>
      <c r="M376" s="1">
        <v>6500000</v>
      </c>
      <c r="N376" s="1">
        <v>4300000</v>
      </c>
      <c r="O376" s="1">
        <f>N376*(D376/'cpi data'!$A$113)</f>
        <v>211600.79051383398</v>
      </c>
      <c r="P376" s="10">
        <f t="shared" si="5"/>
        <v>-0.51162790697674421</v>
      </c>
      <c r="Q376" t="s">
        <v>1613</v>
      </c>
      <c r="R376">
        <v>96</v>
      </c>
    </row>
    <row r="377" spans="1:18">
      <c r="A377" t="s">
        <v>1614</v>
      </c>
      <c r="B377" s="6" t="s">
        <v>19</v>
      </c>
      <c r="C377" t="s">
        <v>44</v>
      </c>
      <c r="D377">
        <f>_xlfn.XLOOKUP(E377,'cpi data'!A:A,'cpi data'!B:B,"NA")</f>
        <v>99.6</v>
      </c>
      <c r="E377">
        <v>1983</v>
      </c>
      <c r="F377" t="s">
        <v>1615</v>
      </c>
      <c r="G377">
        <v>7.5</v>
      </c>
      <c r="H377">
        <v>115000</v>
      </c>
      <c r="I377" t="s">
        <v>1616</v>
      </c>
      <c r="J377" t="s">
        <v>1612</v>
      </c>
      <c r="K377" t="s">
        <v>1617</v>
      </c>
      <c r="L377" t="s">
        <v>25</v>
      </c>
      <c r="M377" s="1">
        <v>9000000</v>
      </c>
      <c r="N377" s="1">
        <v>14949697</v>
      </c>
      <c r="O377" s="1">
        <f>N377*(D377/'cpi data'!$A$113)</f>
        <v>735666.90770750993</v>
      </c>
      <c r="P377" s="10">
        <f t="shared" si="5"/>
        <v>0.39798110958369254</v>
      </c>
      <c r="Q377" t="s">
        <v>1618</v>
      </c>
      <c r="R377">
        <v>107</v>
      </c>
    </row>
    <row r="378" spans="1:18">
      <c r="A378" t="s">
        <v>1619</v>
      </c>
      <c r="B378" s="6" t="s">
        <v>450</v>
      </c>
      <c r="C378" t="s">
        <v>20</v>
      </c>
      <c r="D378">
        <f>_xlfn.XLOOKUP(E378,'cpi data'!A:A,'cpi data'!B:B,"NA")</f>
        <v>99.6</v>
      </c>
      <c r="E378">
        <v>1983</v>
      </c>
      <c r="F378" t="s">
        <v>1620</v>
      </c>
      <c r="G378">
        <v>8.1</v>
      </c>
      <c r="H378">
        <v>24000</v>
      </c>
      <c r="I378" t="s">
        <v>1621</v>
      </c>
      <c r="J378" t="s">
        <v>1621</v>
      </c>
      <c r="K378" t="s">
        <v>1622</v>
      </c>
      <c r="L378" t="s">
        <v>309</v>
      </c>
      <c r="N378" s="1">
        <v>55269</v>
      </c>
      <c r="O378" s="1">
        <f>N378*(D378/'cpi data'!$A$113)</f>
        <v>2719.7590909090909</v>
      </c>
      <c r="P378" s="10">
        <f t="shared" si="5"/>
        <v>1</v>
      </c>
      <c r="Q378" t="s">
        <v>1623</v>
      </c>
      <c r="R378">
        <v>125</v>
      </c>
    </row>
    <row r="379" spans="1:18">
      <c r="A379" t="s">
        <v>1624</v>
      </c>
      <c r="B379" s="6" t="s">
        <v>19</v>
      </c>
      <c r="C379" t="s">
        <v>44</v>
      </c>
      <c r="D379">
        <f>_xlfn.XLOOKUP(E379,'cpi data'!A:A,'cpi data'!B:B,"NA")</f>
        <v>99.6</v>
      </c>
      <c r="E379">
        <v>1983</v>
      </c>
      <c r="F379" t="s">
        <v>1625</v>
      </c>
      <c r="G379">
        <v>5</v>
      </c>
      <c r="H379">
        <v>3200</v>
      </c>
      <c r="I379" t="s">
        <v>1462</v>
      </c>
      <c r="J379" t="s">
        <v>1122</v>
      </c>
      <c r="K379" t="s">
        <v>506</v>
      </c>
      <c r="L379" t="s">
        <v>33</v>
      </c>
      <c r="N379" s="1">
        <v>20307325</v>
      </c>
      <c r="O379" s="1">
        <f>N379*(D379/'cpi data'!$A$113)</f>
        <v>999313.02865612647</v>
      </c>
      <c r="P379" s="10">
        <f t="shared" si="5"/>
        <v>1</v>
      </c>
      <c r="Q379" t="s">
        <v>1626</v>
      </c>
      <c r="R379">
        <v>96</v>
      </c>
    </row>
    <row r="380" spans="1:18">
      <c r="A380" t="s">
        <v>1627</v>
      </c>
      <c r="B380" s="6" t="s">
        <v>36</v>
      </c>
      <c r="C380" t="s">
        <v>37</v>
      </c>
      <c r="D380">
        <f>_xlfn.XLOOKUP(E380,'cpi data'!A:A,'cpi data'!B:B,"NA")</f>
        <v>99.6</v>
      </c>
      <c r="E380">
        <v>1983</v>
      </c>
      <c r="F380" t="s">
        <v>1558</v>
      </c>
      <c r="G380">
        <v>3.5</v>
      </c>
      <c r="H380">
        <v>8200</v>
      </c>
      <c r="I380" t="s">
        <v>1628</v>
      </c>
      <c r="J380" t="s">
        <v>1629</v>
      </c>
      <c r="K380" t="s">
        <v>1630</v>
      </c>
      <c r="L380" t="s">
        <v>33</v>
      </c>
      <c r="N380" s="1">
        <v>5678950</v>
      </c>
      <c r="O380" s="1">
        <f>N380*(D380/'cpi data'!$A$113)</f>
        <v>279458.21146245062</v>
      </c>
      <c r="P380" s="10">
        <f t="shared" si="5"/>
        <v>1</v>
      </c>
      <c r="Q380" t="s">
        <v>64</v>
      </c>
      <c r="R380">
        <v>85</v>
      </c>
    </row>
    <row r="381" spans="1:18">
      <c r="A381" t="s">
        <v>1631</v>
      </c>
      <c r="B381" s="6" t="s">
        <v>19</v>
      </c>
      <c r="C381" t="s">
        <v>37</v>
      </c>
      <c r="D381">
        <f>_xlfn.XLOOKUP(E381,'cpi data'!A:A,'cpi data'!B:B,"NA")</f>
        <v>99.6</v>
      </c>
      <c r="E381">
        <v>1983</v>
      </c>
      <c r="F381" t="s">
        <v>1267</v>
      </c>
      <c r="G381">
        <v>4.5999999999999996</v>
      </c>
      <c r="H381">
        <v>4600</v>
      </c>
      <c r="I381" t="s">
        <v>1632</v>
      </c>
      <c r="J381" t="s">
        <v>1633</v>
      </c>
      <c r="K381" t="s">
        <v>1634</v>
      </c>
      <c r="L381" t="s">
        <v>33</v>
      </c>
      <c r="M381" s="1">
        <v>457000</v>
      </c>
      <c r="N381" s="1">
        <v>11919250</v>
      </c>
      <c r="O381" s="1">
        <f>N381*(D381/'cpi data'!$A$113)</f>
        <v>586540.1679841897</v>
      </c>
      <c r="P381" s="10">
        <f t="shared" si="5"/>
        <v>0.9616586614090652</v>
      </c>
      <c r="Q381" t="s">
        <v>1635</v>
      </c>
      <c r="R381">
        <v>80</v>
      </c>
    </row>
    <row r="382" spans="1:18">
      <c r="A382" t="s">
        <v>1636</v>
      </c>
      <c r="B382" s="6" t="s">
        <v>19</v>
      </c>
      <c r="C382" t="s">
        <v>44</v>
      </c>
      <c r="D382">
        <f>_xlfn.XLOOKUP(E382,'cpi data'!A:A,'cpi data'!B:B,"NA")</f>
        <v>99.6</v>
      </c>
      <c r="E382">
        <v>1983</v>
      </c>
      <c r="F382" t="s">
        <v>1548</v>
      </c>
      <c r="G382">
        <v>5</v>
      </c>
      <c r="H382">
        <v>11000</v>
      </c>
      <c r="I382" t="s">
        <v>519</v>
      </c>
      <c r="J382" t="s">
        <v>1637</v>
      </c>
      <c r="K382" t="s">
        <v>520</v>
      </c>
      <c r="L382" t="s">
        <v>198</v>
      </c>
      <c r="M382" s="1">
        <v>6500000</v>
      </c>
      <c r="N382" s="1">
        <v>33759266</v>
      </c>
      <c r="O382" s="1">
        <f>N382*(D382/'cpi data'!$A$113)</f>
        <v>1661276.133201581</v>
      </c>
      <c r="P382" s="10">
        <f t="shared" si="5"/>
        <v>0.80746026883404398</v>
      </c>
      <c r="Q382" t="s">
        <v>521</v>
      </c>
      <c r="R382">
        <v>98</v>
      </c>
    </row>
    <row r="383" spans="1:18">
      <c r="A383" t="s">
        <v>1638</v>
      </c>
      <c r="B383" s="6" t="s">
        <v>36</v>
      </c>
      <c r="C383" t="s">
        <v>154</v>
      </c>
      <c r="D383">
        <f>_xlfn.XLOOKUP(E383,'cpi data'!A:A,'cpi data'!B:B,"NA")</f>
        <v>99.6</v>
      </c>
      <c r="E383">
        <v>1983</v>
      </c>
      <c r="F383" t="s">
        <v>1535</v>
      </c>
      <c r="G383">
        <v>6.8</v>
      </c>
      <c r="H383">
        <v>8600</v>
      </c>
      <c r="I383" t="s">
        <v>1639</v>
      </c>
      <c r="J383" t="s">
        <v>1640</v>
      </c>
      <c r="K383" t="s">
        <v>178</v>
      </c>
      <c r="L383" t="s">
        <v>33</v>
      </c>
      <c r="M383" s="1">
        <v>19000000</v>
      </c>
      <c r="N383" s="1">
        <v>8400000</v>
      </c>
      <c r="O383" s="1">
        <f>N383*(D383/'cpi data'!$A$113)</f>
        <v>413359.68379446643</v>
      </c>
      <c r="P383" s="10">
        <f t="shared" si="5"/>
        <v>-1.2619047619047619</v>
      </c>
      <c r="Q383" t="s">
        <v>245</v>
      </c>
      <c r="R383">
        <v>95</v>
      </c>
    </row>
    <row r="384" spans="1:18">
      <c r="A384" t="s">
        <v>1641</v>
      </c>
      <c r="B384" s="6" t="s">
        <v>36</v>
      </c>
      <c r="C384" t="s">
        <v>20</v>
      </c>
      <c r="D384">
        <f>_xlfn.XLOOKUP(E384,'cpi data'!A:A,'cpi data'!B:B,"NA")</f>
        <v>99.6</v>
      </c>
      <c r="E384">
        <v>1983</v>
      </c>
      <c r="F384" t="s">
        <v>1642</v>
      </c>
      <c r="G384">
        <v>7.4</v>
      </c>
      <c r="H384">
        <v>9700</v>
      </c>
      <c r="I384" t="s">
        <v>248</v>
      </c>
      <c r="J384" t="s">
        <v>1643</v>
      </c>
      <c r="K384" t="s">
        <v>932</v>
      </c>
      <c r="L384" t="s">
        <v>33</v>
      </c>
      <c r="N384" s="1">
        <v>8443124</v>
      </c>
      <c r="O384" s="1">
        <f>N384*(D384/'cpi data'!$A$113)</f>
        <v>415481.79367588932</v>
      </c>
      <c r="P384" s="10">
        <f t="shared" si="5"/>
        <v>1</v>
      </c>
      <c r="Q384" t="s">
        <v>1644</v>
      </c>
      <c r="R384">
        <v>92</v>
      </c>
    </row>
    <row r="385" spans="1:18">
      <c r="A385" t="s">
        <v>1645</v>
      </c>
      <c r="B385" s="6" t="s">
        <v>19</v>
      </c>
      <c r="C385" t="s">
        <v>66</v>
      </c>
      <c r="D385">
        <f>_xlfn.XLOOKUP(E385,'cpi data'!A:A,'cpi data'!B:B,"NA")</f>
        <v>99.6</v>
      </c>
      <c r="E385">
        <v>1983</v>
      </c>
      <c r="F385" t="s">
        <v>1646</v>
      </c>
      <c r="G385">
        <v>6.7</v>
      </c>
      <c r="H385">
        <v>6000</v>
      </c>
      <c r="I385" t="s">
        <v>1647</v>
      </c>
      <c r="J385" t="s">
        <v>1648</v>
      </c>
      <c r="K385" t="s">
        <v>1188</v>
      </c>
      <c r="L385" t="s">
        <v>33</v>
      </c>
      <c r="M385" s="1">
        <v>12000000</v>
      </c>
      <c r="N385" s="1">
        <v>6472990</v>
      </c>
      <c r="O385" s="1">
        <f>N385*(D385/'cpi data'!$A$113)</f>
        <v>318532.51185770752</v>
      </c>
      <c r="P385" s="10">
        <f t="shared" si="5"/>
        <v>-0.85385733640867667</v>
      </c>
      <c r="Q385" t="s">
        <v>503</v>
      </c>
      <c r="R385">
        <v>103</v>
      </c>
    </row>
    <row r="386" spans="1:18">
      <c r="A386" t="s">
        <v>1649</v>
      </c>
      <c r="B386" s="6" t="s">
        <v>19</v>
      </c>
      <c r="C386" t="s">
        <v>107</v>
      </c>
      <c r="D386">
        <f>_xlfn.XLOOKUP(E386,'cpi data'!A:A,'cpi data'!B:B,"NA")</f>
        <v>99.6</v>
      </c>
      <c r="E386">
        <v>1983</v>
      </c>
      <c r="F386" t="s">
        <v>1593</v>
      </c>
      <c r="G386">
        <v>6.7</v>
      </c>
      <c r="H386">
        <v>13000</v>
      </c>
      <c r="I386" t="s">
        <v>236</v>
      </c>
      <c r="J386" t="s">
        <v>1650</v>
      </c>
      <c r="K386" t="s">
        <v>168</v>
      </c>
      <c r="L386" t="s">
        <v>33</v>
      </c>
      <c r="M386" s="1">
        <v>15000000</v>
      </c>
      <c r="N386" s="1">
        <v>15856028</v>
      </c>
      <c r="O386" s="1">
        <f>N386*(D386/'cpi data'!$A$113)</f>
        <v>780266.99051383405</v>
      </c>
      <c r="P386" s="10">
        <f t="shared" si="5"/>
        <v>5.3987543412511635E-2</v>
      </c>
      <c r="Q386" t="s">
        <v>1651</v>
      </c>
      <c r="R386">
        <v>128</v>
      </c>
    </row>
    <row r="387" spans="1:18">
      <c r="A387" t="s">
        <v>1652</v>
      </c>
      <c r="B387" s="6" t="s">
        <v>36</v>
      </c>
      <c r="C387" t="s">
        <v>37</v>
      </c>
      <c r="D387">
        <f>_xlfn.XLOOKUP(E387,'cpi data'!A:A,'cpi data'!B:B,"NA")</f>
        <v>99.6</v>
      </c>
      <c r="E387">
        <v>1983</v>
      </c>
      <c r="F387" t="s">
        <v>513</v>
      </c>
      <c r="G387">
        <v>6.3</v>
      </c>
      <c r="H387">
        <v>11000</v>
      </c>
      <c r="I387" t="s">
        <v>876</v>
      </c>
      <c r="J387" t="s">
        <v>1653</v>
      </c>
      <c r="K387" t="s">
        <v>330</v>
      </c>
      <c r="L387" t="s">
        <v>33</v>
      </c>
      <c r="M387" s="1">
        <v>5000000</v>
      </c>
      <c r="N387" s="1">
        <v>12232628</v>
      </c>
      <c r="O387" s="1">
        <f>N387*(D387/'cpi data'!$A$113)</f>
        <v>601961.33833992097</v>
      </c>
      <c r="P387" s="10">
        <f t="shared" ref="P387:P450" si="6">(N387-M387)/N387</f>
        <v>0.59125708719336512</v>
      </c>
      <c r="Q387" t="s">
        <v>1654</v>
      </c>
      <c r="R387">
        <v>107</v>
      </c>
    </row>
    <row r="388" spans="1:18">
      <c r="A388" t="s">
        <v>1655</v>
      </c>
      <c r="B388" s="6" t="s">
        <v>19</v>
      </c>
      <c r="C388" t="s">
        <v>44</v>
      </c>
      <c r="D388">
        <f>_xlfn.XLOOKUP(E388,'cpi data'!A:A,'cpi data'!B:B,"NA")</f>
        <v>99.6</v>
      </c>
      <c r="E388">
        <v>1983</v>
      </c>
      <c r="F388" t="s">
        <v>1566</v>
      </c>
      <c r="G388">
        <v>6.3</v>
      </c>
      <c r="H388">
        <v>8200</v>
      </c>
      <c r="I388" t="s">
        <v>1656</v>
      </c>
      <c r="J388" t="s">
        <v>1657</v>
      </c>
      <c r="K388" t="s">
        <v>1657</v>
      </c>
      <c r="L388" t="s">
        <v>33</v>
      </c>
      <c r="N388" s="1">
        <v>29309766</v>
      </c>
      <c r="O388" s="1">
        <f>N388*(D388/'cpi data'!$A$113)</f>
        <v>1442318.5245059289</v>
      </c>
      <c r="P388" s="10">
        <f t="shared" si="6"/>
        <v>1</v>
      </c>
      <c r="Q388" t="s">
        <v>1658</v>
      </c>
      <c r="R388">
        <v>95</v>
      </c>
    </row>
    <row r="389" spans="1:18">
      <c r="A389" t="s">
        <v>1659</v>
      </c>
      <c r="B389" s="6" t="s">
        <v>19</v>
      </c>
      <c r="C389" t="s">
        <v>20</v>
      </c>
      <c r="D389">
        <f>_xlfn.XLOOKUP(E389,'cpi data'!A:A,'cpi data'!B:B,"NA")</f>
        <v>99.6</v>
      </c>
      <c r="E389">
        <v>1983</v>
      </c>
      <c r="F389" t="s">
        <v>1660</v>
      </c>
      <c r="G389">
        <v>7.3</v>
      </c>
      <c r="H389">
        <v>16000</v>
      </c>
      <c r="I389" t="s">
        <v>1661</v>
      </c>
      <c r="J389" t="s">
        <v>1662</v>
      </c>
      <c r="K389" t="s">
        <v>1663</v>
      </c>
      <c r="L389" t="s">
        <v>25</v>
      </c>
      <c r="N389" s="1">
        <v>2306560</v>
      </c>
      <c r="O389" s="1">
        <f>N389*(D389/'cpi data'!$A$113)</f>
        <v>113504.6324110672</v>
      </c>
      <c r="P389" s="10">
        <f t="shared" si="6"/>
        <v>1</v>
      </c>
      <c r="Q389" t="s">
        <v>1664</v>
      </c>
      <c r="R389">
        <v>123</v>
      </c>
    </row>
    <row r="390" spans="1:18">
      <c r="A390" t="s">
        <v>1665</v>
      </c>
      <c r="B390" s="6" t="s">
        <v>19</v>
      </c>
      <c r="C390" t="s">
        <v>44</v>
      </c>
      <c r="D390">
        <f>_xlfn.XLOOKUP(E390,'cpi data'!A:A,'cpi data'!B:B,"NA")</f>
        <v>99.6</v>
      </c>
      <c r="E390">
        <v>1983</v>
      </c>
      <c r="F390" t="s">
        <v>1596</v>
      </c>
      <c r="G390">
        <v>4.9000000000000004</v>
      </c>
      <c r="H390">
        <v>4200</v>
      </c>
      <c r="I390" t="s">
        <v>1666</v>
      </c>
      <c r="J390" t="s">
        <v>1667</v>
      </c>
      <c r="K390" t="s">
        <v>1481</v>
      </c>
      <c r="L390" t="s">
        <v>198</v>
      </c>
      <c r="M390" s="1">
        <v>7000000</v>
      </c>
      <c r="N390" s="1">
        <v>1246141</v>
      </c>
      <c r="O390" s="1">
        <f>N390*(D390/'cpi data'!$A$113)</f>
        <v>61321.958300395258</v>
      </c>
      <c r="P390" s="10">
        <f t="shared" si="6"/>
        <v>-4.6173418577833489</v>
      </c>
      <c r="Q390" t="s">
        <v>1668</v>
      </c>
      <c r="R390">
        <v>100</v>
      </c>
    </row>
    <row r="391" spans="1:18">
      <c r="A391" t="s">
        <v>1669</v>
      </c>
      <c r="B391" s="6" t="s">
        <v>19</v>
      </c>
      <c r="C391" t="s">
        <v>44</v>
      </c>
      <c r="D391">
        <f>_xlfn.XLOOKUP(E391,'cpi data'!A:A,'cpi data'!B:B,"NA")</f>
        <v>99.6</v>
      </c>
      <c r="E391">
        <v>1983</v>
      </c>
      <c r="F391" t="s">
        <v>1670</v>
      </c>
      <c r="G391">
        <v>4.7</v>
      </c>
      <c r="H391">
        <v>3000</v>
      </c>
      <c r="I391" t="s">
        <v>1671</v>
      </c>
      <c r="J391" t="s">
        <v>1672</v>
      </c>
      <c r="K391" t="s">
        <v>1673</v>
      </c>
      <c r="L391" t="s">
        <v>198</v>
      </c>
      <c r="M391" s="1">
        <v>800000</v>
      </c>
      <c r="N391" s="1">
        <v>2082215</v>
      </c>
      <c r="O391" s="1">
        <f>N391*(D391/'cpi data'!$A$113)</f>
        <v>102464.73023715414</v>
      </c>
      <c r="P391" s="10">
        <f t="shared" si="6"/>
        <v>0.61579375808934234</v>
      </c>
      <c r="Q391" t="s">
        <v>1674</v>
      </c>
      <c r="R391">
        <v>80</v>
      </c>
    </row>
    <row r="392" spans="1:18">
      <c r="A392" t="s">
        <v>1675</v>
      </c>
      <c r="B392" s="6" t="s">
        <v>36</v>
      </c>
      <c r="C392" t="s">
        <v>333</v>
      </c>
      <c r="D392">
        <f>_xlfn.XLOOKUP(E392,'cpi data'!A:A,'cpi data'!B:B,"NA")</f>
        <v>99.6</v>
      </c>
      <c r="E392">
        <v>1983</v>
      </c>
      <c r="F392" t="s">
        <v>1492</v>
      </c>
      <c r="G392">
        <v>6.4</v>
      </c>
      <c r="H392">
        <v>11000</v>
      </c>
      <c r="I392" t="s">
        <v>1676</v>
      </c>
      <c r="J392" t="s">
        <v>1677</v>
      </c>
      <c r="K392" t="s">
        <v>1526</v>
      </c>
      <c r="L392" t="s">
        <v>33</v>
      </c>
      <c r="M392" s="1">
        <v>15000000</v>
      </c>
      <c r="N392" s="1">
        <v>10219460</v>
      </c>
      <c r="O392" s="1">
        <f>N392*(D392/'cpi data'!$A$113)</f>
        <v>502894.37549407117</v>
      </c>
      <c r="P392" s="10">
        <f t="shared" si="6"/>
        <v>-0.46778792617222437</v>
      </c>
      <c r="Q392" t="s">
        <v>1678</v>
      </c>
      <c r="R392">
        <v>106</v>
      </c>
    </row>
    <row r="393" spans="1:18">
      <c r="A393" t="s">
        <v>1679</v>
      </c>
      <c r="B393" s="6" t="s">
        <v>19</v>
      </c>
      <c r="C393" t="s">
        <v>44</v>
      </c>
      <c r="D393">
        <f>_xlfn.XLOOKUP(E393,'cpi data'!A:A,'cpi data'!B:B,"NA")</f>
        <v>99.6</v>
      </c>
      <c r="E393">
        <v>1983</v>
      </c>
      <c r="F393" t="s">
        <v>1512</v>
      </c>
      <c r="G393">
        <v>6.4</v>
      </c>
      <c r="H393">
        <v>25000</v>
      </c>
      <c r="I393" t="s">
        <v>1191</v>
      </c>
      <c r="J393" t="s">
        <v>1680</v>
      </c>
      <c r="K393" t="s">
        <v>854</v>
      </c>
      <c r="L393" t="s">
        <v>33</v>
      </c>
      <c r="N393" s="1">
        <v>10353438</v>
      </c>
      <c r="O393" s="1">
        <f>N393*(D393/'cpi data'!$A$113)</f>
        <v>509487.36403162056</v>
      </c>
      <c r="P393" s="10">
        <f t="shared" si="6"/>
        <v>1</v>
      </c>
      <c r="Q393" t="s">
        <v>1192</v>
      </c>
      <c r="R393">
        <v>93</v>
      </c>
    </row>
    <row r="394" spans="1:18">
      <c r="A394" t="s">
        <v>1681</v>
      </c>
      <c r="B394" s="6" t="s">
        <v>19</v>
      </c>
      <c r="C394" t="s">
        <v>37</v>
      </c>
      <c r="D394">
        <f>_xlfn.XLOOKUP(E394,'cpi data'!A:A,'cpi data'!B:B,"NA")</f>
        <v>99.6</v>
      </c>
      <c r="E394">
        <v>1983</v>
      </c>
      <c r="F394" t="s">
        <v>1625</v>
      </c>
      <c r="G394">
        <v>5.7</v>
      </c>
      <c r="H394">
        <v>2900</v>
      </c>
      <c r="I394" t="s">
        <v>1682</v>
      </c>
      <c r="J394" t="s">
        <v>1682</v>
      </c>
      <c r="K394" t="s">
        <v>1683</v>
      </c>
      <c r="L394" t="s">
        <v>33</v>
      </c>
      <c r="M394" s="1">
        <v>3000000</v>
      </c>
      <c r="N394" s="1">
        <v>17488564</v>
      </c>
      <c r="O394" s="1">
        <f>N394*(D394/'cpi data'!$A$113)</f>
        <v>860603.24822134385</v>
      </c>
      <c r="P394" s="10">
        <f t="shared" si="6"/>
        <v>0.82845932919363763</v>
      </c>
      <c r="Q394" t="s">
        <v>878</v>
      </c>
      <c r="R394">
        <v>94</v>
      </c>
    </row>
    <row r="395" spans="1:18">
      <c r="A395" t="s">
        <v>1684</v>
      </c>
      <c r="B395" s="6" t="s">
        <v>19</v>
      </c>
      <c r="C395" t="s">
        <v>107</v>
      </c>
      <c r="D395">
        <f>_xlfn.XLOOKUP(E395,'cpi data'!A:A,'cpi data'!B:B,"NA")</f>
        <v>99.6</v>
      </c>
      <c r="E395">
        <v>1983</v>
      </c>
      <c r="F395" t="s">
        <v>1685</v>
      </c>
      <c r="G395">
        <v>6.3</v>
      </c>
      <c r="H395">
        <v>7200</v>
      </c>
      <c r="I395" t="s">
        <v>1686</v>
      </c>
      <c r="J395" t="s">
        <v>1687</v>
      </c>
      <c r="K395" t="s">
        <v>1177</v>
      </c>
      <c r="L395" t="s">
        <v>33</v>
      </c>
      <c r="M395" s="1">
        <v>4520000</v>
      </c>
      <c r="N395" s="1">
        <v>7175592</v>
      </c>
      <c r="O395" s="1">
        <f>N395*(D395/'cpi data'!$A$113)</f>
        <v>353107.19525691698</v>
      </c>
      <c r="P395" s="10">
        <f t="shared" si="6"/>
        <v>0.37008681653025982</v>
      </c>
      <c r="Q395" t="s">
        <v>1688</v>
      </c>
      <c r="R395">
        <v>101</v>
      </c>
    </row>
    <row r="396" spans="1:18">
      <c r="A396" t="s">
        <v>1689</v>
      </c>
      <c r="B396" s="6" t="s">
        <v>19</v>
      </c>
      <c r="C396" t="s">
        <v>37</v>
      </c>
      <c r="D396">
        <f>_xlfn.XLOOKUP(E396,'cpi data'!A:A,'cpi data'!B:B,"NA")</f>
        <v>99.6</v>
      </c>
      <c r="E396">
        <v>1983</v>
      </c>
      <c r="F396" t="s">
        <v>1593</v>
      </c>
      <c r="G396">
        <v>6.4</v>
      </c>
      <c r="H396">
        <v>9300</v>
      </c>
      <c r="I396" t="s">
        <v>1008</v>
      </c>
      <c r="J396" t="s">
        <v>1690</v>
      </c>
      <c r="K396" t="s">
        <v>76</v>
      </c>
      <c r="L396" t="s">
        <v>33</v>
      </c>
      <c r="M396" s="1">
        <v>14500000</v>
      </c>
      <c r="N396" s="1">
        <v>30503151</v>
      </c>
      <c r="O396" s="1">
        <f>N396*(D396/'cpi data'!$A$113)</f>
        <v>1501044.3871541503</v>
      </c>
      <c r="P396" s="10">
        <f t="shared" si="6"/>
        <v>0.52463927415236544</v>
      </c>
      <c r="Q396" t="s">
        <v>47</v>
      </c>
      <c r="R396">
        <v>105</v>
      </c>
    </row>
    <row r="397" spans="1:18">
      <c r="A397" t="s">
        <v>1691</v>
      </c>
      <c r="B397" s="6" t="s">
        <v>19</v>
      </c>
      <c r="C397" t="s">
        <v>44</v>
      </c>
      <c r="D397">
        <f>_xlfn.XLOOKUP(E397,'cpi data'!A:A,'cpi data'!B:B,"NA")</f>
        <v>99.6</v>
      </c>
      <c r="E397">
        <v>1983</v>
      </c>
      <c r="F397" t="s">
        <v>1692</v>
      </c>
      <c r="G397">
        <v>5.2</v>
      </c>
      <c r="H397">
        <v>5400</v>
      </c>
      <c r="I397" t="s">
        <v>462</v>
      </c>
      <c r="J397" t="s">
        <v>134</v>
      </c>
      <c r="K397" t="s">
        <v>62</v>
      </c>
      <c r="L397" t="s">
        <v>33</v>
      </c>
      <c r="N397" s="1">
        <v>10375893</v>
      </c>
      <c r="O397" s="1">
        <f>N397*(D397/'cpi data'!$A$113)</f>
        <v>510592.36304347828</v>
      </c>
      <c r="P397" s="10">
        <f t="shared" si="6"/>
        <v>1</v>
      </c>
      <c r="Q397" t="s">
        <v>1693</v>
      </c>
      <c r="R397">
        <v>89</v>
      </c>
    </row>
    <row r="398" spans="1:18">
      <c r="A398" t="s">
        <v>1694</v>
      </c>
      <c r="B398" s="6" t="s">
        <v>19</v>
      </c>
      <c r="C398" t="s">
        <v>55</v>
      </c>
      <c r="D398">
        <f>_xlfn.XLOOKUP(E398,'cpi data'!A:A,'cpi data'!B:B,"NA")</f>
        <v>99.6</v>
      </c>
      <c r="E398">
        <v>1983</v>
      </c>
      <c r="F398" t="s">
        <v>1660</v>
      </c>
      <c r="G398">
        <v>5.2</v>
      </c>
      <c r="H398">
        <v>1900</v>
      </c>
      <c r="I398" t="s">
        <v>1695</v>
      </c>
      <c r="J398" t="s">
        <v>1695</v>
      </c>
      <c r="K398" t="s">
        <v>1696</v>
      </c>
      <c r="L398" t="s">
        <v>33</v>
      </c>
      <c r="M398" s="1">
        <v>250000</v>
      </c>
      <c r="N398" s="1">
        <v>4319001</v>
      </c>
      <c r="O398" s="1">
        <f>N398*(D398/'cpi data'!$A$113)</f>
        <v>212535.8199604743</v>
      </c>
      <c r="P398" s="10">
        <f t="shared" si="6"/>
        <v>0.9421162440110572</v>
      </c>
      <c r="Q398" t="s">
        <v>1697</v>
      </c>
      <c r="R398">
        <v>93</v>
      </c>
    </row>
    <row r="399" spans="1:18">
      <c r="A399" t="s">
        <v>1698</v>
      </c>
      <c r="B399" s="6" t="s">
        <v>36</v>
      </c>
      <c r="C399" t="s">
        <v>37</v>
      </c>
      <c r="D399">
        <f>_xlfn.XLOOKUP(E399,'cpi data'!A:A,'cpi data'!B:B,"NA")</f>
        <v>99.6</v>
      </c>
      <c r="E399">
        <v>1983</v>
      </c>
      <c r="F399" t="s">
        <v>1699</v>
      </c>
      <c r="G399">
        <v>4.9000000000000004</v>
      </c>
      <c r="H399">
        <v>3700</v>
      </c>
      <c r="I399" t="s">
        <v>202</v>
      </c>
      <c r="J399" t="s">
        <v>1700</v>
      </c>
      <c r="K399" t="s">
        <v>203</v>
      </c>
      <c r="L399" t="s">
        <v>33</v>
      </c>
      <c r="N399" s="1">
        <v>13000000</v>
      </c>
      <c r="O399" s="1">
        <f>N399*(D399/'cpi data'!$A$113)</f>
        <v>639723.32015810278</v>
      </c>
      <c r="P399" s="10">
        <f t="shared" si="6"/>
        <v>1</v>
      </c>
      <c r="Q399" t="s">
        <v>64</v>
      </c>
      <c r="R399">
        <v>96</v>
      </c>
    </row>
    <row r="400" spans="1:18">
      <c r="A400" t="s">
        <v>1701</v>
      </c>
      <c r="B400" s="6" t="s">
        <v>36</v>
      </c>
      <c r="C400" t="s">
        <v>28</v>
      </c>
      <c r="D400">
        <f>_xlfn.XLOOKUP(E400,'cpi data'!A:A,'cpi data'!B:B,"NA")</f>
        <v>99.6</v>
      </c>
      <c r="E400">
        <v>1983</v>
      </c>
      <c r="F400" t="s">
        <v>1702</v>
      </c>
      <c r="G400">
        <v>5</v>
      </c>
      <c r="H400">
        <v>1500</v>
      </c>
      <c r="I400" t="s">
        <v>1703</v>
      </c>
      <c r="J400" t="s">
        <v>1704</v>
      </c>
      <c r="K400" t="s">
        <v>32</v>
      </c>
      <c r="L400" t="s">
        <v>25</v>
      </c>
      <c r="M400" s="1">
        <v>25000000</v>
      </c>
      <c r="N400" s="1">
        <v>1402962</v>
      </c>
      <c r="O400" s="1">
        <f>N400*(D400/'cpi data'!$A$113)</f>
        <v>69039.039130434787</v>
      </c>
      <c r="P400" s="10">
        <f t="shared" si="6"/>
        <v>-16.819442009120703</v>
      </c>
      <c r="Q400" t="s">
        <v>1705</v>
      </c>
      <c r="R400">
        <v>111</v>
      </c>
    </row>
    <row r="401" spans="1:18">
      <c r="A401" t="s">
        <v>1706</v>
      </c>
      <c r="B401" s="6" t="s">
        <v>36</v>
      </c>
      <c r="C401" t="s">
        <v>44</v>
      </c>
      <c r="D401">
        <f>_xlfn.XLOOKUP(E401,'cpi data'!A:A,'cpi data'!B:B,"NA")</f>
        <v>99.6</v>
      </c>
      <c r="E401">
        <v>1983</v>
      </c>
      <c r="F401" t="s">
        <v>1593</v>
      </c>
      <c r="G401">
        <v>4.7</v>
      </c>
      <c r="H401">
        <v>3900</v>
      </c>
      <c r="I401" t="s">
        <v>1707</v>
      </c>
      <c r="J401" t="s">
        <v>1707</v>
      </c>
      <c r="K401" t="s">
        <v>163</v>
      </c>
      <c r="L401" t="s">
        <v>33</v>
      </c>
      <c r="M401" s="1">
        <v>14000000</v>
      </c>
      <c r="N401" s="1">
        <v>23646952</v>
      </c>
      <c r="O401" s="1">
        <f>N401*(D401/'cpi data'!$A$113)</f>
        <v>1163654.357312253</v>
      </c>
      <c r="P401" s="10">
        <f t="shared" si="6"/>
        <v>0.40795752450463807</v>
      </c>
      <c r="Q401" t="s">
        <v>183</v>
      </c>
      <c r="R401">
        <v>88</v>
      </c>
    </row>
    <row r="402" spans="1:18">
      <c r="A402" t="s">
        <v>1708</v>
      </c>
      <c r="B402" s="6" t="s">
        <v>19</v>
      </c>
      <c r="C402" t="s">
        <v>37</v>
      </c>
      <c r="D402">
        <f>_xlfn.XLOOKUP(E402,'cpi data'!A:A,'cpi data'!B:B,"NA")</f>
        <v>99.6</v>
      </c>
      <c r="E402">
        <v>1983</v>
      </c>
      <c r="F402" t="s">
        <v>1709</v>
      </c>
      <c r="G402">
        <v>5</v>
      </c>
      <c r="H402">
        <v>2100</v>
      </c>
      <c r="I402" t="s">
        <v>1710</v>
      </c>
      <c r="J402" t="s">
        <v>1711</v>
      </c>
      <c r="K402" t="s">
        <v>1712</v>
      </c>
      <c r="L402" t="s">
        <v>33</v>
      </c>
      <c r="M402" s="1">
        <v>1250000</v>
      </c>
      <c r="N402" s="1">
        <v>6149983</v>
      </c>
      <c r="O402" s="1">
        <f>N402*(D402/'cpi data'!$A$113)</f>
        <v>302637.50335968379</v>
      </c>
      <c r="P402" s="10">
        <f t="shared" si="6"/>
        <v>0.7967474056432351</v>
      </c>
      <c r="Q402" t="s">
        <v>1713</v>
      </c>
      <c r="R402">
        <v>95</v>
      </c>
    </row>
    <row r="403" spans="1:18">
      <c r="A403" t="s">
        <v>1714</v>
      </c>
      <c r="B403" s="6" t="s">
        <v>36</v>
      </c>
      <c r="C403" t="s">
        <v>37</v>
      </c>
      <c r="D403">
        <f>_xlfn.XLOOKUP(E403,'cpi data'!A:A,'cpi data'!B:B,"NA")</f>
        <v>99.6</v>
      </c>
      <c r="E403">
        <v>1983</v>
      </c>
      <c r="F403" t="s">
        <v>1715</v>
      </c>
      <c r="G403">
        <v>5.5</v>
      </c>
      <c r="H403">
        <v>5500</v>
      </c>
      <c r="I403" t="s">
        <v>205</v>
      </c>
      <c r="J403" t="s">
        <v>1716</v>
      </c>
      <c r="K403" t="s">
        <v>1717</v>
      </c>
      <c r="L403" t="s">
        <v>33</v>
      </c>
      <c r="M403" s="1">
        <v>14400000</v>
      </c>
      <c r="N403" s="1">
        <v>16478265</v>
      </c>
      <c r="O403" s="1">
        <f>N403*(D403/'cpi data'!$A$113)</f>
        <v>810886.95355731226</v>
      </c>
      <c r="P403" s="10">
        <f t="shared" si="6"/>
        <v>0.12612159107770143</v>
      </c>
      <c r="Q403" t="s">
        <v>34</v>
      </c>
      <c r="R403">
        <v>90</v>
      </c>
    </row>
    <row r="404" spans="1:18">
      <c r="A404" t="s">
        <v>1718</v>
      </c>
      <c r="B404" s="6" t="s">
        <v>36</v>
      </c>
      <c r="C404" t="s">
        <v>28</v>
      </c>
      <c r="D404">
        <f>_xlfn.XLOOKUP(E404,'cpi data'!A:A,'cpi data'!B:B,"NA")</f>
        <v>99.6</v>
      </c>
      <c r="E404">
        <v>1983</v>
      </c>
      <c r="F404" t="s">
        <v>1719</v>
      </c>
      <c r="G404">
        <v>6.1</v>
      </c>
      <c r="H404">
        <v>5100</v>
      </c>
      <c r="I404" t="s">
        <v>1720</v>
      </c>
      <c r="J404" t="s">
        <v>1721</v>
      </c>
      <c r="K404" t="s">
        <v>1722</v>
      </c>
      <c r="L404" t="s">
        <v>33</v>
      </c>
      <c r="M404" s="1">
        <v>19000000</v>
      </c>
      <c r="N404" s="1">
        <v>28445927</v>
      </c>
      <c r="O404" s="1">
        <f>N404*(D404/'cpi data'!$A$113)</f>
        <v>1399809.4511857708</v>
      </c>
      <c r="P404" s="10">
        <f t="shared" si="6"/>
        <v>0.33206606344732587</v>
      </c>
      <c r="Q404" t="s">
        <v>1723</v>
      </c>
      <c r="R404">
        <v>105</v>
      </c>
    </row>
    <row r="405" spans="1:18">
      <c r="A405" t="s">
        <v>1724</v>
      </c>
      <c r="B405" s="6" t="s">
        <v>36</v>
      </c>
      <c r="C405" t="s">
        <v>28</v>
      </c>
      <c r="D405">
        <f>_xlfn.XLOOKUP(E405,'cpi data'!A:A,'cpi data'!B:B,"NA")</f>
        <v>99.6</v>
      </c>
      <c r="E405">
        <v>1983</v>
      </c>
      <c r="F405" t="s">
        <v>1587</v>
      </c>
      <c r="G405">
        <v>7.5</v>
      </c>
      <c r="H405">
        <v>7800</v>
      </c>
      <c r="I405" t="s">
        <v>1725</v>
      </c>
      <c r="J405" t="s">
        <v>1726</v>
      </c>
      <c r="K405" t="s">
        <v>344</v>
      </c>
      <c r="L405" t="s">
        <v>33</v>
      </c>
      <c r="N405" s="1">
        <v>29600000</v>
      </c>
      <c r="O405" s="1">
        <f>N405*(D405/'cpi data'!$A$113)</f>
        <v>1456600.790513834</v>
      </c>
      <c r="P405" s="10">
        <f t="shared" si="6"/>
        <v>1</v>
      </c>
      <c r="Q405" t="s">
        <v>1727</v>
      </c>
      <c r="R405">
        <v>105</v>
      </c>
    </row>
    <row r="406" spans="1:18">
      <c r="A406" t="s">
        <v>1728</v>
      </c>
      <c r="B406" s="6" t="s">
        <v>340</v>
      </c>
      <c r="C406" t="s">
        <v>44</v>
      </c>
      <c r="D406">
        <f>_xlfn.XLOOKUP(E406,'cpi data'!A:A,'cpi data'!B:B,"NA")</f>
        <v>99.6</v>
      </c>
      <c r="E406">
        <v>1983</v>
      </c>
      <c r="F406" t="s">
        <v>1135</v>
      </c>
      <c r="G406">
        <v>7.1</v>
      </c>
      <c r="H406">
        <v>3300</v>
      </c>
      <c r="I406" t="s">
        <v>1729</v>
      </c>
      <c r="J406" t="s">
        <v>1730</v>
      </c>
      <c r="K406" t="s">
        <v>1731</v>
      </c>
      <c r="L406" t="s">
        <v>25</v>
      </c>
      <c r="N406" s="1">
        <v>694497</v>
      </c>
      <c r="O406" s="1">
        <f>N406*(D406/'cpi data'!$A$113)</f>
        <v>34175.840513833995</v>
      </c>
      <c r="P406" s="10">
        <f t="shared" si="6"/>
        <v>1</v>
      </c>
      <c r="Q406" t="s">
        <v>64</v>
      </c>
      <c r="R406">
        <v>112</v>
      </c>
    </row>
    <row r="407" spans="1:18">
      <c r="A407" t="s">
        <v>1732</v>
      </c>
      <c r="B407" s="6" t="s">
        <v>36</v>
      </c>
      <c r="C407" t="s">
        <v>393</v>
      </c>
      <c r="D407">
        <f>_xlfn.XLOOKUP(E407,'cpi data'!A:A,'cpi data'!B:B,"NA")</f>
        <v>99.6</v>
      </c>
      <c r="E407">
        <v>1983</v>
      </c>
      <c r="F407" t="s">
        <v>1733</v>
      </c>
      <c r="G407">
        <v>6.5</v>
      </c>
      <c r="H407">
        <v>3400</v>
      </c>
      <c r="I407" t="s">
        <v>1734</v>
      </c>
      <c r="J407" t="s">
        <v>1735</v>
      </c>
      <c r="K407" t="s">
        <v>1736</v>
      </c>
      <c r="L407" t="s">
        <v>198</v>
      </c>
      <c r="M407" s="1">
        <v>8000000</v>
      </c>
      <c r="N407" s="1">
        <v>30379</v>
      </c>
      <c r="O407" s="1">
        <f>N407*(D407/'cpi data'!$A$113)</f>
        <v>1494.9349802371542</v>
      </c>
      <c r="P407" s="10">
        <f t="shared" si="6"/>
        <v>-262.33980710359128</v>
      </c>
      <c r="Q407" t="s">
        <v>1737</v>
      </c>
      <c r="R407">
        <v>77</v>
      </c>
    </row>
    <row r="408" spans="1:18">
      <c r="A408" t="s">
        <v>1738</v>
      </c>
      <c r="B408" s="6" t="s">
        <v>36</v>
      </c>
      <c r="C408" t="s">
        <v>28</v>
      </c>
      <c r="D408">
        <f>_xlfn.XLOOKUP(E408,'cpi data'!A:A,'cpi data'!B:B,"NA")</f>
        <v>99.6</v>
      </c>
      <c r="E408">
        <v>1983</v>
      </c>
      <c r="F408" t="s">
        <v>1375</v>
      </c>
      <c r="G408">
        <v>4</v>
      </c>
      <c r="H408">
        <v>3600</v>
      </c>
      <c r="I408" t="s">
        <v>1739</v>
      </c>
      <c r="J408" t="s">
        <v>1739</v>
      </c>
      <c r="K408" t="s">
        <v>1740</v>
      </c>
      <c r="L408" t="s">
        <v>309</v>
      </c>
      <c r="M408" s="1">
        <v>2500000</v>
      </c>
      <c r="N408" s="1">
        <v>10676194</v>
      </c>
      <c r="O408" s="1">
        <f>N408*(D408/'cpi data'!$A$113)</f>
        <v>525370.02094861655</v>
      </c>
      <c r="P408" s="10">
        <f t="shared" si="6"/>
        <v>0.76583415400656829</v>
      </c>
      <c r="Q408" t="s">
        <v>1741</v>
      </c>
      <c r="R408">
        <v>98</v>
      </c>
    </row>
    <row r="409" spans="1:18">
      <c r="A409" t="s">
        <v>1742</v>
      </c>
      <c r="B409" s="6" t="s">
        <v>36</v>
      </c>
      <c r="C409" t="s">
        <v>44</v>
      </c>
      <c r="D409">
        <f>_xlfn.XLOOKUP(E409,'cpi data'!A:A,'cpi data'!B:B,"NA")</f>
        <v>99.6</v>
      </c>
      <c r="E409">
        <v>1983</v>
      </c>
      <c r="F409" t="s">
        <v>551</v>
      </c>
      <c r="G409">
        <v>7.2</v>
      </c>
      <c r="H409">
        <v>13000</v>
      </c>
      <c r="I409" t="s">
        <v>1743</v>
      </c>
      <c r="J409" t="s">
        <v>1744</v>
      </c>
      <c r="K409" t="s">
        <v>109</v>
      </c>
      <c r="L409" t="s">
        <v>25</v>
      </c>
      <c r="N409" s="1">
        <v>14648076</v>
      </c>
      <c r="O409" s="1">
        <f>N409*(D409/'cpi data'!$A$113)</f>
        <v>720824.29328063247</v>
      </c>
      <c r="P409" s="10">
        <f t="shared" si="6"/>
        <v>1</v>
      </c>
      <c r="Q409" t="s">
        <v>1745</v>
      </c>
      <c r="R409">
        <v>110</v>
      </c>
    </row>
    <row r="410" spans="1:18">
      <c r="A410" t="s">
        <v>1746</v>
      </c>
      <c r="B410" s="6" t="s">
        <v>19</v>
      </c>
      <c r="C410" t="s">
        <v>20</v>
      </c>
      <c r="D410">
        <f>_xlfn.XLOOKUP(E410,'cpi data'!A:A,'cpi data'!B:B,"NA")</f>
        <v>99.6</v>
      </c>
      <c r="E410">
        <v>1983</v>
      </c>
      <c r="F410" t="s">
        <v>1504</v>
      </c>
      <c r="G410">
        <v>4.3</v>
      </c>
      <c r="H410">
        <v>1200</v>
      </c>
      <c r="I410" t="s">
        <v>772</v>
      </c>
      <c r="J410" t="s">
        <v>1747</v>
      </c>
      <c r="K410" t="s">
        <v>1748</v>
      </c>
      <c r="L410" t="s">
        <v>33</v>
      </c>
      <c r="N410" s="1">
        <v>5563663</v>
      </c>
      <c r="O410" s="1">
        <f>N410*(D410/'cpi data'!$A$113)</f>
        <v>273784.99743083003</v>
      </c>
      <c r="P410" s="10">
        <f t="shared" si="6"/>
        <v>1</v>
      </c>
      <c r="R410">
        <v>83</v>
      </c>
    </row>
    <row r="411" spans="1:18">
      <c r="A411" t="s">
        <v>1749</v>
      </c>
      <c r="B411" s="6" t="s">
        <v>19</v>
      </c>
      <c r="C411" t="s">
        <v>20</v>
      </c>
      <c r="D411">
        <f>_xlfn.XLOOKUP(E411,'cpi data'!A:A,'cpi data'!B:B,"NA")</f>
        <v>99.6</v>
      </c>
      <c r="E411">
        <v>1983</v>
      </c>
      <c r="F411" t="s">
        <v>1451</v>
      </c>
      <c r="G411">
        <v>7</v>
      </c>
      <c r="H411">
        <v>7200</v>
      </c>
      <c r="I411" t="s">
        <v>930</v>
      </c>
      <c r="J411" t="s">
        <v>1750</v>
      </c>
      <c r="K411" t="s">
        <v>1027</v>
      </c>
      <c r="L411" t="s">
        <v>33</v>
      </c>
      <c r="M411" s="1">
        <v>9500000</v>
      </c>
      <c r="N411" s="1">
        <v>5696391</v>
      </c>
      <c r="O411" s="1">
        <f>N411*(D411/'cpi data'!$A$113)</f>
        <v>280316.47411067196</v>
      </c>
      <c r="P411" s="10">
        <f t="shared" si="6"/>
        <v>-0.66772259839607218</v>
      </c>
      <c r="Q411" t="s">
        <v>533</v>
      </c>
      <c r="R411">
        <v>128</v>
      </c>
    </row>
    <row r="412" spans="1:18">
      <c r="A412" t="s">
        <v>1751</v>
      </c>
      <c r="B412" s="6" t="s">
        <v>36</v>
      </c>
      <c r="C412" t="s">
        <v>55</v>
      </c>
      <c r="D412">
        <f>_xlfn.XLOOKUP(E412,'cpi data'!A:A,'cpi data'!B:B,"NA")</f>
        <v>99.6</v>
      </c>
      <c r="E412">
        <v>1983</v>
      </c>
      <c r="F412" t="s">
        <v>1504</v>
      </c>
      <c r="G412">
        <v>4.0999999999999996</v>
      </c>
      <c r="H412">
        <v>6000</v>
      </c>
      <c r="I412" t="s">
        <v>230</v>
      </c>
      <c r="J412" t="s">
        <v>1752</v>
      </c>
      <c r="K412" t="s">
        <v>1753</v>
      </c>
      <c r="L412" t="s">
        <v>1197</v>
      </c>
      <c r="M412" s="1">
        <v>6000000</v>
      </c>
      <c r="N412" s="1">
        <v>6333135</v>
      </c>
      <c r="O412" s="1">
        <f>N412*(D412/'cpi data'!$A$113)</f>
        <v>311650.31916996045</v>
      </c>
      <c r="P412" s="10">
        <f t="shared" si="6"/>
        <v>5.260191042824762E-2</v>
      </c>
      <c r="Q412" t="s">
        <v>1754</v>
      </c>
      <c r="R412">
        <v>105</v>
      </c>
    </row>
    <row r="413" spans="1:18">
      <c r="A413" t="s">
        <v>1755</v>
      </c>
      <c r="B413" s="6" t="s">
        <v>36</v>
      </c>
      <c r="C413" t="s">
        <v>20</v>
      </c>
      <c r="D413">
        <f>_xlfn.XLOOKUP(E413,'cpi data'!A:A,'cpi data'!B:B,"NA")</f>
        <v>99.6</v>
      </c>
      <c r="E413">
        <v>1983</v>
      </c>
      <c r="F413" t="s">
        <v>1756</v>
      </c>
      <c r="G413">
        <v>7</v>
      </c>
      <c r="H413">
        <v>5800</v>
      </c>
      <c r="I413" t="s">
        <v>1757</v>
      </c>
      <c r="J413" t="s">
        <v>1758</v>
      </c>
      <c r="K413" t="s">
        <v>1759</v>
      </c>
      <c r="L413" t="s">
        <v>33</v>
      </c>
      <c r="N413" s="1">
        <v>2044892</v>
      </c>
      <c r="O413" s="1">
        <f>N413*(D413/'cpi data'!$A$113)</f>
        <v>100628.08458498024</v>
      </c>
      <c r="P413" s="10">
        <f t="shared" si="6"/>
        <v>1</v>
      </c>
      <c r="Q413" t="s">
        <v>47</v>
      </c>
      <c r="R413">
        <v>90</v>
      </c>
    </row>
    <row r="414" spans="1:18">
      <c r="A414" t="s">
        <v>1760</v>
      </c>
      <c r="B414" s="6" t="s">
        <v>19</v>
      </c>
      <c r="C414" t="s">
        <v>37</v>
      </c>
      <c r="D414">
        <f>_xlfn.XLOOKUP(E414,'cpi data'!A:A,'cpi data'!B:B,"NA")</f>
        <v>99.6</v>
      </c>
      <c r="E414">
        <v>1983</v>
      </c>
      <c r="F414" t="s">
        <v>1761</v>
      </c>
      <c r="G414">
        <v>5.9</v>
      </c>
      <c r="H414">
        <v>8200</v>
      </c>
      <c r="I414" t="s">
        <v>1762</v>
      </c>
      <c r="J414" t="s">
        <v>1763</v>
      </c>
      <c r="K414" t="s">
        <v>1764</v>
      </c>
      <c r="L414" t="s">
        <v>33</v>
      </c>
      <c r="M414" s="1">
        <v>6500000</v>
      </c>
      <c r="N414" s="1">
        <v>6486797</v>
      </c>
      <c r="O414" s="1">
        <f>N414*(D414/'cpi data'!$A$113)</f>
        <v>319211.94723320159</v>
      </c>
      <c r="P414" s="10">
        <f t="shared" si="6"/>
        <v>-2.0353650653781828E-3</v>
      </c>
      <c r="Q414" t="s">
        <v>1765</v>
      </c>
      <c r="R414">
        <v>103</v>
      </c>
    </row>
    <row r="415" spans="1:18">
      <c r="A415" t="s">
        <v>1766</v>
      </c>
      <c r="B415" s="6" t="s">
        <v>19</v>
      </c>
      <c r="C415" t="s">
        <v>37</v>
      </c>
      <c r="D415">
        <f>_xlfn.XLOOKUP(E415,'cpi data'!A:A,'cpi data'!B:B,"NA")</f>
        <v>99.6</v>
      </c>
      <c r="E415">
        <v>1983</v>
      </c>
      <c r="F415" t="s">
        <v>1267</v>
      </c>
      <c r="G415">
        <v>6.1</v>
      </c>
      <c r="H415">
        <v>4700</v>
      </c>
      <c r="I415" t="s">
        <v>1767</v>
      </c>
      <c r="J415" t="s">
        <v>1768</v>
      </c>
      <c r="K415" t="s">
        <v>1769</v>
      </c>
      <c r="L415" t="s">
        <v>33</v>
      </c>
      <c r="M415" s="1">
        <v>700000</v>
      </c>
      <c r="N415" s="1">
        <v>13168027</v>
      </c>
      <c r="O415" s="1">
        <f>N415*(D415/'cpi data'!$A$113)</f>
        <v>647991.84249011858</v>
      </c>
      <c r="P415" s="10">
        <f t="shared" si="6"/>
        <v>0.94684093524413337</v>
      </c>
      <c r="Q415" t="s">
        <v>1688</v>
      </c>
      <c r="R415">
        <v>90</v>
      </c>
    </row>
    <row r="416" spans="1:18">
      <c r="A416" t="s">
        <v>1770</v>
      </c>
      <c r="B416" s="6" t="s">
        <v>36</v>
      </c>
      <c r="C416" t="s">
        <v>44</v>
      </c>
      <c r="D416">
        <f>_xlfn.XLOOKUP(E416,'cpi data'!A:A,'cpi data'!B:B,"NA")</f>
        <v>99.6</v>
      </c>
      <c r="E416">
        <v>1983</v>
      </c>
      <c r="F416" t="s">
        <v>1771</v>
      </c>
      <c r="G416">
        <v>7.7</v>
      </c>
      <c r="H416">
        <v>41000</v>
      </c>
      <c r="I416" t="s">
        <v>292</v>
      </c>
      <c r="J416" t="s">
        <v>292</v>
      </c>
      <c r="K416" t="s">
        <v>292</v>
      </c>
      <c r="L416" t="s">
        <v>33</v>
      </c>
      <c r="N416" s="1">
        <v>11798616</v>
      </c>
      <c r="O416" s="1">
        <f>N416*(D416/'cpi data'!$A$113)</f>
        <v>580603.83083003957</v>
      </c>
      <c r="P416" s="10">
        <f t="shared" si="6"/>
        <v>1</v>
      </c>
      <c r="Q416" t="s">
        <v>293</v>
      </c>
      <c r="R416">
        <v>79</v>
      </c>
    </row>
    <row r="417" spans="1:18">
      <c r="A417" t="s">
        <v>1772</v>
      </c>
      <c r="B417" s="6" t="s">
        <v>19</v>
      </c>
      <c r="C417" t="s">
        <v>20</v>
      </c>
      <c r="D417">
        <f>_xlfn.XLOOKUP(E417,'cpi data'!A:A,'cpi data'!B:B,"NA")</f>
        <v>99.6</v>
      </c>
      <c r="E417">
        <v>1983</v>
      </c>
      <c r="F417" t="s">
        <v>1773</v>
      </c>
      <c r="G417">
        <v>6.5</v>
      </c>
      <c r="H417">
        <v>458</v>
      </c>
      <c r="I417" t="s">
        <v>1774</v>
      </c>
      <c r="J417" t="s">
        <v>1775</v>
      </c>
      <c r="K417" t="s">
        <v>1776</v>
      </c>
      <c r="L417" t="s">
        <v>33</v>
      </c>
      <c r="O417" s="1">
        <f>N417*(D417/'cpi data'!$A$113)</f>
        <v>0</v>
      </c>
      <c r="P417" s="10" t="e">
        <f t="shared" si="6"/>
        <v>#DIV/0!</v>
      </c>
      <c r="Q417" t="s">
        <v>26</v>
      </c>
      <c r="R417">
        <v>110</v>
      </c>
    </row>
    <row r="418" spans="1:18">
      <c r="A418" t="s">
        <v>1777</v>
      </c>
      <c r="B418" s="6" t="s">
        <v>19</v>
      </c>
      <c r="C418" t="s">
        <v>37</v>
      </c>
      <c r="D418">
        <f>_xlfn.XLOOKUP(E418,'cpi data'!A:A,'cpi data'!B:B,"NA")</f>
        <v>99.6</v>
      </c>
      <c r="E418">
        <v>1983</v>
      </c>
      <c r="F418" t="s">
        <v>1778</v>
      </c>
      <c r="G418">
        <v>4.5999999999999996</v>
      </c>
      <c r="H418">
        <v>2300</v>
      </c>
      <c r="I418" t="s">
        <v>1779</v>
      </c>
      <c r="J418" t="s">
        <v>1780</v>
      </c>
      <c r="K418" t="s">
        <v>1781</v>
      </c>
      <c r="L418" t="s">
        <v>309</v>
      </c>
      <c r="O418" s="1">
        <f>N418*(D418/'cpi data'!$A$113)</f>
        <v>0</v>
      </c>
      <c r="P418" s="10" t="e">
        <f t="shared" si="6"/>
        <v>#DIV/0!</v>
      </c>
      <c r="Q418" t="s">
        <v>725</v>
      </c>
      <c r="R418">
        <v>89</v>
      </c>
    </row>
    <row r="419" spans="1:18">
      <c r="A419" t="s">
        <v>1782</v>
      </c>
      <c r="B419" s="6" t="s">
        <v>36</v>
      </c>
      <c r="C419" t="s">
        <v>44</v>
      </c>
      <c r="D419">
        <f>_xlfn.XLOOKUP(E419,'cpi data'!A:A,'cpi data'!B:B,"NA")</f>
        <v>99.6</v>
      </c>
      <c r="E419">
        <v>1983</v>
      </c>
      <c r="F419" t="s">
        <v>1593</v>
      </c>
      <c r="G419">
        <v>6.8</v>
      </c>
      <c r="H419">
        <v>10000</v>
      </c>
      <c r="I419" t="s">
        <v>1783</v>
      </c>
      <c r="J419" t="s">
        <v>1784</v>
      </c>
      <c r="K419" t="s">
        <v>282</v>
      </c>
      <c r="L419" t="s">
        <v>33</v>
      </c>
      <c r="M419" s="1">
        <v>9000000</v>
      </c>
      <c r="N419" s="1">
        <v>13030214</v>
      </c>
      <c r="O419" s="1">
        <f>N419*(D419/'cpi data'!$A$113)</f>
        <v>641210.13557312253</v>
      </c>
      <c r="P419" s="10">
        <f t="shared" si="6"/>
        <v>0.30929760631713338</v>
      </c>
      <c r="Q419" t="s">
        <v>366</v>
      </c>
      <c r="R419">
        <v>107</v>
      </c>
    </row>
    <row r="420" spans="1:18">
      <c r="A420" t="s">
        <v>1785</v>
      </c>
      <c r="B420" s="6" t="s">
        <v>19</v>
      </c>
      <c r="C420" t="s">
        <v>20</v>
      </c>
      <c r="D420">
        <f>_xlfn.XLOOKUP(E420,'cpi data'!A:A,'cpi data'!B:B,"NA")</f>
        <v>99.6</v>
      </c>
      <c r="E420">
        <v>1983</v>
      </c>
      <c r="F420" t="s">
        <v>1786</v>
      </c>
      <c r="G420">
        <v>6</v>
      </c>
      <c r="H420">
        <v>3100</v>
      </c>
      <c r="I420" t="s">
        <v>1787</v>
      </c>
      <c r="J420" t="s">
        <v>1788</v>
      </c>
      <c r="K420" t="s">
        <v>76</v>
      </c>
      <c r="L420" t="s">
        <v>25</v>
      </c>
      <c r="N420" s="1">
        <v>123572</v>
      </c>
      <c r="O420" s="1">
        <f>N420*(D420/'cpi data'!$A$113)</f>
        <v>6080.9146245059292</v>
      </c>
      <c r="P420" s="10">
        <f t="shared" si="6"/>
        <v>1</v>
      </c>
      <c r="Q420" t="s">
        <v>1789</v>
      </c>
      <c r="R420">
        <v>130</v>
      </c>
    </row>
    <row r="421" spans="1:18">
      <c r="A421" t="s">
        <v>1790</v>
      </c>
      <c r="B421" s="6" t="s">
        <v>19</v>
      </c>
      <c r="C421" t="s">
        <v>28</v>
      </c>
      <c r="D421">
        <f>_xlfn.XLOOKUP(E421,'cpi data'!A:A,'cpi data'!B:B,"NA")</f>
        <v>99.6</v>
      </c>
      <c r="E421">
        <v>1983</v>
      </c>
      <c r="F421" t="s">
        <v>551</v>
      </c>
      <c r="G421">
        <v>4.7</v>
      </c>
      <c r="H421">
        <v>1100</v>
      </c>
      <c r="I421" t="s">
        <v>1175</v>
      </c>
      <c r="J421" t="s">
        <v>1791</v>
      </c>
      <c r="K421" t="s">
        <v>681</v>
      </c>
      <c r="L421" t="s">
        <v>25</v>
      </c>
      <c r="M421" s="1">
        <v>8000000</v>
      </c>
      <c r="N421" s="1">
        <v>724912</v>
      </c>
      <c r="O421" s="1">
        <f>N421*(D421/'cpi data'!$A$113)</f>
        <v>35672.547035573123</v>
      </c>
      <c r="P421" s="10">
        <f t="shared" si="6"/>
        <v>-10.035822279118017</v>
      </c>
      <c r="Q421" t="s">
        <v>1178</v>
      </c>
      <c r="R421">
        <v>98</v>
      </c>
    </row>
    <row r="422" spans="1:18">
      <c r="A422" t="s">
        <v>1792</v>
      </c>
      <c r="B422" s="6" t="s">
        <v>19</v>
      </c>
      <c r="C422" t="s">
        <v>44</v>
      </c>
      <c r="D422">
        <f>_xlfn.XLOOKUP(E422,'cpi data'!A:A,'cpi data'!B:B,"NA")</f>
        <v>99.6</v>
      </c>
      <c r="E422">
        <v>1983</v>
      </c>
      <c r="F422" t="s">
        <v>1692</v>
      </c>
      <c r="G422">
        <v>5.6</v>
      </c>
      <c r="H422">
        <v>7400</v>
      </c>
      <c r="I422" t="s">
        <v>270</v>
      </c>
      <c r="J422" t="s">
        <v>270</v>
      </c>
      <c r="K422" t="s">
        <v>271</v>
      </c>
      <c r="L422" t="s">
        <v>33</v>
      </c>
      <c r="N422" s="1">
        <v>15543710</v>
      </c>
      <c r="O422" s="1">
        <f>N422*(D422/'cpi data'!$A$113)</f>
        <v>764897.98221343872</v>
      </c>
      <c r="P422" s="10">
        <f t="shared" si="6"/>
        <v>1</v>
      </c>
      <c r="Q422" t="s">
        <v>47</v>
      </c>
      <c r="R422">
        <v>91</v>
      </c>
    </row>
    <row r="423" spans="1:18">
      <c r="A423" t="s">
        <v>1793</v>
      </c>
      <c r="B423" s="6" t="s">
        <v>36</v>
      </c>
      <c r="C423" t="s">
        <v>37</v>
      </c>
      <c r="D423">
        <f>_xlfn.XLOOKUP(E423,'cpi data'!A:A,'cpi data'!B:B,"NA")</f>
        <v>99.6</v>
      </c>
      <c r="E423">
        <v>1983</v>
      </c>
      <c r="F423" t="s">
        <v>1566</v>
      </c>
      <c r="G423">
        <v>4.4000000000000004</v>
      </c>
      <c r="H423">
        <v>2900</v>
      </c>
      <c r="I423" t="s">
        <v>1794</v>
      </c>
      <c r="J423" t="s">
        <v>1795</v>
      </c>
      <c r="K423" t="s">
        <v>1796</v>
      </c>
      <c r="L423" t="s">
        <v>309</v>
      </c>
      <c r="N423" s="1">
        <v>2810199</v>
      </c>
      <c r="O423" s="1">
        <f>N423*(D423/'cpi data'!$A$113)</f>
        <v>138288.44881422925</v>
      </c>
      <c r="P423" s="10">
        <f t="shared" si="6"/>
        <v>1</v>
      </c>
      <c r="Q423" t="s">
        <v>1797</v>
      </c>
      <c r="R423">
        <v>88</v>
      </c>
    </row>
    <row r="424" spans="1:18">
      <c r="A424" t="s">
        <v>1798</v>
      </c>
      <c r="B424" s="6" t="s">
        <v>19</v>
      </c>
      <c r="C424" t="s">
        <v>55</v>
      </c>
      <c r="D424">
        <f>_xlfn.XLOOKUP(E424,'cpi data'!A:A,'cpi data'!B:B,"NA")</f>
        <v>99.6</v>
      </c>
      <c r="E424">
        <v>1983</v>
      </c>
      <c r="F424" t="s">
        <v>1799</v>
      </c>
      <c r="G424">
        <v>6.1</v>
      </c>
      <c r="H424">
        <v>2900</v>
      </c>
      <c r="I424" t="s">
        <v>1800</v>
      </c>
      <c r="J424" t="s">
        <v>1801</v>
      </c>
      <c r="K424" t="s">
        <v>1802</v>
      </c>
      <c r="L424" t="s">
        <v>198</v>
      </c>
      <c r="M424" s="1">
        <v>4000000</v>
      </c>
      <c r="N424" s="1">
        <v>1080470</v>
      </c>
      <c r="O424" s="1">
        <f>N424*(D424/'cpi data'!$A$113)</f>
        <v>53169.37351778656</v>
      </c>
      <c r="P424" s="10">
        <f t="shared" si="6"/>
        <v>-2.7020926078465854</v>
      </c>
      <c r="Q424" t="s">
        <v>26</v>
      </c>
      <c r="R424">
        <v>88</v>
      </c>
    </row>
    <row r="425" spans="1:18">
      <c r="A425" t="s">
        <v>1803</v>
      </c>
      <c r="B425" s="6" t="s">
        <v>36</v>
      </c>
      <c r="C425" t="s">
        <v>44</v>
      </c>
      <c r="D425">
        <f>_xlfn.XLOOKUP(E425,'cpi data'!A:A,'cpi data'!B:B,"NA")</f>
        <v>99.6</v>
      </c>
      <c r="E425">
        <v>1983</v>
      </c>
      <c r="F425" t="s">
        <v>1558</v>
      </c>
      <c r="G425">
        <v>4.3</v>
      </c>
      <c r="H425">
        <v>5700</v>
      </c>
      <c r="I425" t="s">
        <v>717</v>
      </c>
      <c r="J425" t="s">
        <v>717</v>
      </c>
      <c r="K425" t="s">
        <v>1804</v>
      </c>
      <c r="L425" t="s">
        <v>25</v>
      </c>
      <c r="M425" s="1">
        <v>11000000</v>
      </c>
      <c r="N425" s="1">
        <v>4491986</v>
      </c>
      <c r="O425" s="1">
        <f>N425*(D425/'cpi data'!$A$113)</f>
        <v>221048.32292490118</v>
      </c>
      <c r="P425" s="10">
        <f t="shared" si="6"/>
        <v>-1.4488054949414357</v>
      </c>
      <c r="Q425" t="s">
        <v>83</v>
      </c>
      <c r="R425">
        <v>109</v>
      </c>
    </row>
    <row r="426" spans="1:18">
      <c r="A426" t="s">
        <v>1805</v>
      </c>
      <c r="B426" s="6" t="s">
        <v>19</v>
      </c>
      <c r="C426" t="s">
        <v>37</v>
      </c>
      <c r="D426">
        <f>_xlfn.XLOOKUP(E426,'cpi data'!A:A,'cpi data'!B:B,"NA")</f>
        <v>99.6</v>
      </c>
      <c r="E426">
        <v>1983</v>
      </c>
      <c r="F426" t="s">
        <v>1593</v>
      </c>
      <c r="G426">
        <v>5.5</v>
      </c>
      <c r="H426">
        <v>4400</v>
      </c>
      <c r="I426" t="s">
        <v>831</v>
      </c>
      <c r="J426" t="s">
        <v>1806</v>
      </c>
      <c r="K426" t="s">
        <v>1807</v>
      </c>
      <c r="L426" t="s">
        <v>33</v>
      </c>
      <c r="M426" s="1">
        <v>8000000</v>
      </c>
      <c r="N426" s="1">
        <v>16134627</v>
      </c>
      <c r="O426" s="1">
        <f>N426*(D426/'cpi data'!$A$113)</f>
        <v>793976.70415019768</v>
      </c>
      <c r="P426" s="10">
        <f t="shared" si="6"/>
        <v>0.5041719898451944</v>
      </c>
      <c r="Q426" t="s">
        <v>1091</v>
      </c>
      <c r="R426">
        <v>100</v>
      </c>
    </row>
    <row r="427" spans="1:18">
      <c r="A427" t="s">
        <v>1808</v>
      </c>
      <c r="B427" s="6" t="s">
        <v>19</v>
      </c>
      <c r="C427" t="s">
        <v>20</v>
      </c>
      <c r="D427">
        <f>_xlfn.XLOOKUP(E427,'cpi data'!A:A,'cpi data'!B:B,"NA")</f>
        <v>99.6</v>
      </c>
      <c r="E427">
        <v>1983</v>
      </c>
      <c r="F427" t="s">
        <v>1492</v>
      </c>
      <c r="G427">
        <v>5.7</v>
      </c>
      <c r="H427">
        <v>1200</v>
      </c>
      <c r="I427" t="s">
        <v>1809</v>
      </c>
      <c r="J427" t="s">
        <v>1810</v>
      </c>
      <c r="K427" t="s">
        <v>109</v>
      </c>
      <c r="L427" t="s">
        <v>25</v>
      </c>
      <c r="M427" s="1">
        <v>11800000</v>
      </c>
      <c r="N427" s="1">
        <v>5997566</v>
      </c>
      <c r="O427" s="1">
        <f>N427*(D427/'cpi data'!$A$113)</f>
        <v>295137.14110671938</v>
      </c>
      <c r="P427" s="10">
        <f t="shared" si="6"/>
        <v>-0.96746480155449732</v>
      </c>
      <c r="Q427" t="s">
        <v>1811</v>
      </c>
      <c r="R427">
        <v>104</v>
      </c>
    </row>
    <row r="428" spans="1:18">
      <c r="A428" t="s">
        <v>1812</v>
      </c>
      <c r="B428" s="6" t="s">
        <v>19</v>
      </c>
      <c r="C428" t="s">
        <v>44</v>
      </c>
      <c r="D428">
        <f>_xlfn.XLOOKUP(E428,'cpi data'!A:A,'cpi data'!B:B,"NA")</f>
        <v>99.6</v>
      </c>
      <c r="E428">
        <v>1983</v>
      </c>
      <c r="F428" t="s">
        <v>1813</v>
      </c>
      <c r="G428">
        <v>5.8</v>
      </c>
      <c r="H428">
        <v>4700</v>
      </c>
      <c r="I428" t="s">
        <v>273</v>
      </c>
      <c r="J428" t="s">
        <v>1814</v>
      </c>
      <c r="K428" t="s">
        <v>417</v>
      </c>
      <c r="L428" t="s">
        <v>33</v>
      </c>
      <c r="M428" s="1">
        <v>12000000</v>
      </c>
      <c r="N428" s="1">
        <v>14000000</v>
      </c>
      <c r="O428" s="1">
        <f>N428*(D428/'cpi data'!$A$113)</f>
        <v>688932.80632411072</v>
      </c>
      <c r="P428" s="10">
        <f t="shared" si="6"/>
        <v>0.14285714285714285</v>
      </c>
      <c r="Q428" t="s">
        <v>213</v>
      </c>
      <c r="R428">
        <v>103</v>
      </c>
    </row>
    <row r="429" spans="1:18">
      <c r="A429" t="s">
        <v>1815</v>
      </c>
      <c r="B429" s="6" t="s">
        <v>19</v>
      </c>
      <c r="C429" t="s">
        <v>20</v>
      </c>
      <c r="D429">
        <f>_xlfn.XLOOKUP(E429,'cpi data'!A:A,'cpi data'!B:B,"NA")</f>
        <v>99.6</v>
      </c>
      <c r="E429">
        <v>1983</v>
      </c>
      <c r="F429" t="s">
        <v>1492</v>
      </c>
      <c r="G429">
        <v>3</v>
      </c>
      <c r="H429">
        <v>938</v>
      </c>
      <c r="I429" t="s">
        <v>1816</v>
      </c>
      <c r="J429" t="s">
        <v>1817</v>
      </c>
      <c r="K429" t="s">
        <v>1818</v>
      </c>
      <c r="L429" t="s">
        <v>33</v>
      </c>
      <c r="M429" s="1">
        <v>5000000</v>
      </c>
      <c r="N429" s="1">
        <v>1223200</v>
      </c>
      <c r="O429" s="1">
        <f>N429*(D429/'cpi data'!$A$113)</f>
        <v>60193.043478260872</v>
      </c>
      <c r="P429" s="10">
        <f t="shared" si="6"/>
        <v>-3.0876389797253108</v>
      </c>
      <c r="Q429" t="s">
        <v>1819</v>
      </c>
      <c r="R429">
        <v>92</v>
      </c>
    </row>
    <row r="430" spans="1:18">
      <c r="A430" t="s">
        <v>1820</v>
      </c>
      <c r="B430" s="6" t="s">
        <v>19</v>
      </c>
      <c r="C430" t="s">
        <v>107</v>
      </c>
      <c r="D430">
        <f>_xlfn.XLOOKUP(E430,'cpi data'!A:A,'cpi data'!B:B,"NA")</f>
        <v>99.6</v>
      </c>
      <c r="E430">
        <v>1983</v>
      </c>
      <c r="F430" t="s">
        <v>1479</v>
      </c>
      <c r="G430">
        <v>6.3</v>
      </c>
      <c r="H430">
        <v>6500</v>
      </c>
      <c r="I430" t="s">
        <v>710</v>
      </c>
      <c r="J430" t="s">
        <v>1821</v>
      </c>
      <c r="K430" t="s">
        <v>1822</v>
      </c>
      <c r="L430" t="s">
        <v>33</v>
      </c>
      <c r="N430" s="1">
        <v>5555305</v>
      </c>
      <c r="O430" s="1">
        <f>N430*(D430/'cpi data'!$A$113)</f>
        <v>273373.70454545453</v>
      </c>
      <c r="P430" s="10">
        <f t="shared" si="6"/>
        <v>1</v>
      </c>
      <c r="Q430" t="s">
        <v>183</v>
      </c>
      <c r="R430">
        <v>109</v>
      </c>
    </row>
    <row r="431" spans="1:18">
      <c r="A431" t="s">
        <v>1823</v>
      </c>
      <c r="B431" s="6" t="s">
        <v>36</v>
      </c>
      <c r="C431" t="s">
        <v>20</v>
      </c>
      <c r="D431">
        <f>_xlfn.XLOOKUP(E431,'cpi data'!A:A,'cpi data'!B:B,"NA")</f>
        <v>99.6</v>
      </c>
      <c r="E431">
        <v>1983</v>
      </c>
      <c r="F431" t="s">
        <v>1824</v>
      </c>
      <c r="G431">
        <v>7.6</v>
      </c>
      <c r="H431">
        <v>4900</v>
      </c>
      <c r="I431" t="s">
        <v>703</v>
      </c>
      <c r="J431" t="s">
        <v>1825</v>
      </c>
      <c r="K431" t="s">
        <v>761</v>
      </c>
      <c r="L431" t="s">
        <v>25</v>
      </c>
      <c r="N431" s="1">
        <v>5310748</v>
      </c>
      <c r="O431" s="1">
        <f>N431*(D431/'cpi data'!$A$113)</f>
        <v>261339.18023715416</v>
      </c>
      <c r="P431" s="10">
        <f t="shared" si="6"/>
        <v>1</v>
      </c>
      <c r="Q431" t="s">
        <v>34</v>
      </c>
      <c r="R431">
        <v>118</v>
      </c>
    </row>
    <row r="432" spans="1:18">
      <c r="A432" t="s">
        <v>1826</v>
      </c>
      <c r="B432" s="6" t="s">
        <v>19</v>
      </c>
      <c r="C432" t="s">
        <v>1207</v>
      </c>
      <c r="D432">
        <f>_xlfn.XLOOKUP(E432,'cpi data'!A:A,'cpi data'!B:B,"NA")</f>
        <v>99.6</v>
      </c>
      <c r="E432">
        <v>1983</v>
      </c>
      <c r="F432" t="s">
        <v>1135</v>
      </c>
      <c r="G432">
        <v>6.6</v>
      </c>
      <c r="H432">
        <v>2600</v>
      </c>
      <c r="I432" t="s">
        <v>1827</v>
      </c>
      <c r="J432" t="s">
        <v>1828</v>
      </c>
      <c r="K432" t="s">
        <v>1829</v>
      </c>
      <c r="L432" t="s">
        <v>33</v>
      </c>
      <c r="N432" s="1">
        <v>11787127</v>
      </c>
      <c r="O432" s="1">
        <f>N432*(D432/'cpi data'!$A$113)</f>
        <v>580038.46304347832</v>
      </c>
      <c r="P432" s="10">
        <f t="shared" si="6"/>
        <v>1</v>
      </c>
      <c r="Q432" t="s">
        <v>47</v>
      </c>
      <c r="R432">
        <v>102</v>
      </c>
    </row>
    <row r="433" spans="1:18">
      <c r="A433" t="s">
        <v>1830</v>
      </c>
      <c r="B433" s="6" t="s">
        <v>36</v>
      </c>
      <c r="C433" t="s">
        <v>66</v>
      </c>
      <c r="D433">
        <f>_xlfn.XLOOKUP(E433,'cpi data'!A:A,'cpi data'!B:B,"NA")</f>
        <v>99.6</v>
      </c>
      <c r="E433">
        <v>1983</v>
      </c>
      <c r="F433" t="s">
        <v>1831</v>
      </c>
      <c r="G433">
        <v>7</v>
      </c>
      <c r="H433">
        <v>1700</v>
      </c>
      <c r="I433" t="s">
        <v>904</v>
      </c>
      <c r="J433" t="s">
        <v>1832</v>
      </c>
      <c r="K433" t="s">
        <v>1833</v>
      </c>
      <c r="L433" t="s">
        <v>33</v>
      </c>
      <c r="O433" s="1">
        <f>N433*(D433/'cpi data'!$A$113)</f>
        <v>0</v>
      </c>
      <c r="P433" s="10" t="e">
        <f t="shared" si="6"/>
        <v>#DIV/0!</v>
      </c>
      <c r="Q433" t="s">
        <v>1834</v>
      </c>
      <c r="R433">
        <v>127</v>
      </c>
    </row>
    <row r="434" spans="1:18">
      <c r="A434" t="s">
        <v>1835</v>
      </c>
      <c r="B434" s="6" t="s">
        <v>19</v>
      </c>
      <c r="C434" t="s">
        <v>44</v>
      </c>
      <c r="D434">
        <f>_xlfn.XLOOKUP(E434,'cpi data'!A:A,'cpi data'!B:B,"NA")</f>
        <v>99.6</v>
      </c>
      <c r="E434">
        <v>1983</v>
      </c>
      <c r="F434" t="s">
        <v>1593</v>
      </c>
      <c r="G434">
        <v>5.3</v>
      </c>
      <c r="H434">
        <v>2200</v>
      </c>
      <c r="I434" t="s">
        <v>717</v>
      </c>
      <c r="J434" t="s">
        <v>717</v>
      </c>
      <c r="K434" t="s">
        <v>203</v>
      </c>
      <c r="L434" t="s">
        <v>33</v>
      </c>
      <c r="M434" s="1">
        <v>19000000</v>
      </c>
      <c r="N434" s="1">
        <v>10964740</v>
      </c>
      <c r="O434" s="1">
        <f>N434*(D434/'cpi data'!$A$113)</f>
        <v>539569.22134387353</v>
      </c>
      <c r="P434" s="10">
        <f t="shared" si="6"/>
        <v>-0.73282722618137774</v>
      </c>
      <c r="Q434" t="s">
        <v>1836</v>
      </c>
      <c r="R434">
        <v>110</v>
      </c>
    </row>
    <row r="435" spans="1:18">
      <c r="A435" t="s">
        <v>1837</v>
      </c>
      <c r="B435" s="6" t="s">
        <v>19</v>
      </c>
      <c r="C435" t="s">
        <v>55</v>
      </c>
      <c r="D435">
        <f>_xlfn.XLOOKUP(E435,'cpi data'!A:A,'cpi data'!B:B,"NA")</f>
        <v>99.6</v>
      </c>
      <c r="E435">
        <v>1983</v>
      </c>
      <c r="F435" t="s">
        <v>1838</v>
      </c>
      <c r="G435">
        <v>5.8</v>
      </c>
      <c r="H435">
        <v>3000</v>
      </c>
      <c r="I435" t="s">
        <v>1839</v>
      </c>
      <c r="J435" t="s">
        <v>1840</v>
      </c>
      <c r="K435" t="s">
        <v>1841</v>
      </c>
      <c r="L435" t="s">
        <v>33</v>
      </c>
      <c r="M435" s="1">
        <v>6000000</v>
      </c>
      <c r="N435" s="1">
        <v>6670680</v>
      </c>
      <c r="O435" s="1">
        <f>N435*(D435/'cpi data'!$A$113)</f>
        <v>328260.7351778656</v>
      </c>
      <c r="P435" s="10">
        <f t="shared" si="6"/>
        <v>0.10054147403263236</v>
      </c>
      <c r="Q435" t="s">
        <v>64</v>
      </c>
      <c r="R435">
        <v>99</v>
      </c>
    </row>
    <row r="436" spans="1:18">
      <c r="A436" t="s">
        <v>1842</v>
      </c>
      <c r="B436" s="6" t="s">
        <v>36</v>
      </c>
      <c r="C436" t="s">
        <v>44</v>
      </c>
      <c r="D436">
        <f>_xlfn.XLOOKUP(E436,'cpi data'!A:A,'cpi data'!B:B,"NA")</f>
        <v>99.6</v>
      </c>
      <c r="E436">
        <v>1983</v>
      </c>
      <c r="F436" t="s">
        <v>1761</v>
      </c>
      <c r="G436">
        <v>4.5999999999999996</v>
      </c>
      <c r="H436">
        <v>3600</v>
      </c>
      <c r="I436" t="s">
        <v>138</v>
      </c>
      <c r="J436" t="s">
        <v>1480</v>
      </c>
      <c r="K436" t="s">
        <v>52</v>
      </c>
      <c r="L436" t="s">
        <v>33</v>
      </c>
      <c r="M436" s="1">
        <v>10000000</v>
      </c>
      <c r="N436" s="1">
        <v>10369581</v>
      </c>
      <c r="O436" s="1">
        <f>N436*(D436/'cpi data'!$A$113)</f>
        <v>510281.75276679843</v>
      </c>
      <c r="P436" s="10">
        <f t="shared" si="6"/>
        <v>3.5640880764613345E-2</v>
      </c>
      <c r="Q436" t="s">
        <v>26</v>
      </c>
      <c r="R436">
        <v>99</v>
      </c>
    </row>
    <row r="437" spans="1:18">
      <c r="A437" t="s">
        <v>1843</v>
      </c>
      <c r="B437" s="6" t="s">
        <v>36</v>
      </c>
      <c r="C437" t="s">
        <v>37</v>
      </c>
      <c r="D437">
        <f>_xlfn.XLOOKUP(E437,'cpi data'!A:A,'cpi data'!B:B,"NA")</f>
        <v>99.6</v>
      </c>
      <c r="E437">
        <v>1983</v>
      </c>
      <c r="F437" t="s">
        <v>1473</v>
      </c>
      <c r="G437">
        <v>5.7</v>
      </c>
      <c r="H437">
        <v>1100</v>
      </c>
      <c r="I437" t="s">
        <v>1844</v>
      </c>
      <c r="J437" t="s">
        <v>1845</v>
      </c>
      <c r="K437" t="s">
        <v>151</v>
      </c>
      <c r="L437" t="s">
        <v>33</v>
      </c>
      <c r="M437" s="1">
        <v>5000000</v>
      </c>
      <c r="N437" s="1">
        <v>1262691</v>
      </c>
      <c r="O437" s="1">
        <f>N437*(D437/'cpi data'!$A$113)</f>
        <v>62136.375296442689</v>
      </c>
      <c r="P437" s="10">
        <f t="shared" si="6"/>
        <v>-2.9597969732895857</v>
      </c>
      <c r="Q437" t="s">
        <v>64</v>
      </c>
      <c r="R437">
        <v>95</v>
      </c>
    </row>
    <row r="438" spans="1:18">
      <c r="A438" t="s">
        <v>1846</v>
      </c>
      <c r="B438" s="6" t="s">
        <v>36</v>
      </c>
      <c r="C438" t="s">
        <v>44</v>
      </c>
      <c r="D438">
        <f>_xlfn.XLOOKUP(E438,'cpi data'!A:A,'cpi data'!B:B,"NA")</f>
        <v>99.6</v>
      </c>
      <c r="E438">
        <v>1983</v>
      </c>
      <c r="F438" t="s">
        <v>1473</v>
      </c>
      <c r="G438">
        <v>6.6</v>
      </c>
      <c r="H438">
        <v>3300</v>
      </c>
      <c r="I438" t="s">
        <v>852</v>
      </c>
      <c r="J438" t="s">
        <v>211</v>
      </c>
      <c r="K438" t="s">
        <v>178</v>
      </c>
      <c r="L438" t="s">
        <v>33</v>
      </c>
      <c r="N438" s="1">
        <v>17613720</v>
      </c>
      <c r="O438" s="1">
        <f>N438*(D438/'cpi data'!$A$113)</f>
        <v>866762.11067193677</v>
      </c>
      <c r="P438" s="10">
        <f t="shared" si="6"/>
        <v>1</v>
      </c>
      <c r="Q438" t="s">
        <v>183</v>
      </c>
      <c r="R438">
        <v>98</v>
      </c>
    </row>
    <row r="439" spans="1:18">
      <c r="A439" t="s">
        <v>1847</v>
      </c>
      <c r="B439" s="6" t="s">
        <v>36</v>
      </c>
      <c r="C439" t="s">
        <v>44</v>
      </c>
      <c r="D439">
        <f>_xlfn.XLOOKUP(E439,'cpi data'!A:A,'cpi data'!B:B,"NA")</f>
        <v>99.6</v>
      </c>
      <c r="E439">
        <v>1983</v>
      </c>
      <c r="F439" t="s">
        <v>1135</v>
      </c>
      <c r="G439">
        <v>4.9000000000000004</v>
      </c>
      <c r="H439">
        <v>2100</v>
      </c>
      <c r="I439" t="s">
        <v>1848</v>
      </c>
      <c r="J439" t="s">
        <v>1212</v>
      </c>
      <c r="K439" t="s">
        <v>1630</v>
      </c>
      <c r="L439" t="s">
        <v>33</v>
      </c>
      <c r="N439" s="1">
        <v>6347072</v>
      </c>
      <c r="O439" s="1">
        <f>N439*(D439/'cpi data'!$A$113)</f>
        <v>312336.15177865612</v>
      </c>
      <c r="P439" s="10">
        <f t="shared" si="6"/>
        <v>1</v>
      </c>
      <c r="Q439" t="s">
        <v>64</v>
      </c>
      <c r="R439">
        <v>101</v>
      </c>
    </row>
    <row r="440" spans="1:18">
      <c r="A440" t="s">
        <v>1849</v>
      </c>
      <c r="B440" s="6" t="s">
        <v>19</v>
      </c>
      <c r="C440" t="s">
        <v>44</v>
      </c>
      <c r="D440">
        <f>_xlfn.XLOOKUP(E440,'cpi data'!A:A,'cpi data'!B:B,"NA")</f>
        <v>99.6</v>
      </c>
      <c r="E440">
        <v>1983</v>
      </c>
      <c r="F440" t="s">
        <v>1042</v>
      </c>
      <c r="G440">
        <v>6.3</v>
      </c>
      <c r="H440">
        <v>1700</v>
      </c>
      <c r="I440" t="s">
        <v>1850</v>
      </c>
      <c r="J440" t="s">
        <v>1851</v>
      </c>
      <c r="K440" t="s">
        <v>1852</v>
      </c>
      <c r="L440" t="s">
        <v>33</v>
      </c>
      <c r="M440" s="1">
        <v>3000000</v>
      </c>
      <c r="N440" s="1">
        <v>1867792</v>
      </c>
      <c r="O440" s="1">
        <f>N440*(D440/'cpi data'!$A$113)</f>
        <v>91913.084584980243</v>
      </c>
      <c r="P440" s="10">
        <f t="shared" si="6"/>
        <v>-0.60617456333467534</v>
      </c>
      <c r="Q440" t="s">
        <v>1853</v>
      </c>
      <c r="R440">
        <v>105</v>
      </c>
    </row>
    <row r="441" spans="1:18">
      <c r="A441" t="s">
        <v>1854</v>
      </c>
      <c r="B441" s="6" t="s">
        <v>19</v>
      </c>
      <c r="C441" t="s">
        <v>20</v>
      </c>
      <c r="D441">
        <f>_xlfn.XLOOKUP(E441,'cpi data'!A:A,'cpi data'!B:B,"NA")</f>
        <v>99.6</v>
      </c>
      <c r="E441">
        <v>1983</v>
      </c>
      <c r="F441" t="s">
        <v>1855</v>
      </c>
      <c r="G441">
        <v>6.6</v>
      </c>
      <c r="H441">
        <v>1600</v>
      </c>
      <c r="I441" t="s">
        <v>840</v>
      </c>
      <c r="J441" t="s">
        <v>1856</v>
      </c>
      <c r="K441" t="s">
        <v>1857</v>
      </c>
      <c r="L441" t="s">
        <v>25</v>
      </c>
      <c r="N441" s="1">
        <v>1772889</v>
      </c>
      <c r="O441" s="1">
        <f>N441*(D441/'cpi data'!$A$113)</f>
        <v>87242.95671936759</v>
      </c>
      <c r="P441" s="10">
        <f t="shared" si="6"/>
        <v>1</v>
      </c>
      <c r="Q441" t="s">
        <v>842</v>
      </c>
      <c r="R441">
        <v>130</v>
      </c>
    </row>
    <row r="442" spans="1:18">
      <c r="A442" t="s">
        <v>1858</v>
      </c>
      <c r="B442" s="6" t="s">
        <v>19</v>
      </c>
      <c r="C442" t="s">
        <v>44</v>
      </c>
      <c r="D442">
        <f>_xlfn.XLOOKUP(E442,'cpi data'!A:A,'cpi data'!B:B,"NA")</f>
        <v>99.6</v>
      </c>
      <c r="E442">
        <v>1983</v>
      </c>
      <c r="F442" t="s">
        <v>1492</v>
      </c>
      <c r="G442">
        <v>5.2</v>
      </c>
      <c r="H442">
        <v>1700</v>
      </c>
      <c r="I442" t="s">
        <v>946</v>
      </c>
      <c r="J442" t="s">
        <v>1859</v>
      </c>
      <c r="K442" t="s">
        <v>1860</v>
      </c>
      <c r="L442" t="s">
        <v>198</v>
      </c>
      <c r="O442" s="1">
        <f>N442*(D442/'cpi data'!$A$113)</f>
        <v>0</v>
      </c>
      <c r="P442" s="10" t="e">
        <f t="shared" si="6"/>
        <v>#DIV/0!</v>
      </c>
      <c r="Q442" t="s">
        <v>1861</v>
      </c>
      <c r="R442">
        <v>85</v>
      </c>
    </row>
    <row r="443" spans="1:18">
      <c r="A443" t="s">
        <v>1862</v>
      </c>
      <c r="B443" s="6" t="s">
        <v>19</v>
      </c>
      <c r="C443" t="s">
        <v>20</v>
      </c>
      <c r="D443">
        <f>_xlfn.XLOOKUP(E443,'cpi data'!A:A,'cpi data'!B:B,"NA")</f>
        <v>99.6</v>
      </c>
      <c r="E443">
        <v>1983</v>
      </c>
      <c r="F443" t="s">
        <v>1863</v>
      </c>
      <c r="G443">
        <v>6.6</v>
      </c>
      <c r="H443">
        <v>1200</v>
      </c>
      <c r="I443" t="s">
        <v>407</v>
      </c>
      <c r="J443" t="s">
        <v>694</v>
      </c>
      <c r="K443" t="s">
        <v>1864</v>
      </c>
      <c r="L443" t="s">
        <v>25</v>
      </c>
      <c r="N443" s="1">
        <v>687475</v>
      </c>
      <c r="O443" s="1">
        <f>N443*(D443/'cpi data'!$A$113)</f>
        <v>33830.291501976288</v>
      </c>
      <c r="P443" s="10">
        <f t="shared" si="6"/>
        <v>1</v>
      </c>
      <c r="Q443" t="s">
        <v>47</v>
      </c>
      <c r="R443">
        <v>130</v>
      </c>
    </row>
    <row r="444" spans="1:18">
      <c r="A444" t="s">
        <v>1865</v>
      </c>
      <c r="B444" s="6" t="s">
        <v>36</v>
      </c>
      <c r="C444" t="s">
        <v>66</v>
      </c>
      <c r="D444">
        <f>_xlfn.XLOOKUP(E444,'cpi data'!A:A,'cpi data'!B:B,"NA")</f>
        <v>99.6</v>
      </c>
      <c r="E444">
        <v>1983</v>
      </c>
      <c r="F444" t="s">
        <v>1670</v>
      </c>
      <c r="G444">
        <v>6.7</v>
      </c>
      <c r="H444">
        <v>1300</v>
      </c>
      <c r="I444" t="s">
        <v>1866</v>
      </c>
      <c r="J444" t="s">
        <v>1867</v>
      </c>
      <c r="K444" t="s">
        <v>1868</v>
      </c>
      <c r="L444" t="s">
        <v>33</v>
      </c>
      <c r="N444" s="1">
        <v>272278</v>
      </c>
      <c r="O444" s="1">
        <f>N444*(D444/'cpi data'!$A$113)</f>
        <v>13398.660474308301</v>
      </c>
      <c r="P444" s="10">
        <f t="shared" si="6"/>
        <v>1</v>
      </c>
      <c r="Q444" t="s">
        <v>1062</v>
      </c>
      <c r="R444">
        <v>113</v>
      </c>
    </row>
    <row r="445" spans="1:18">
      <c r="A445" t="s">
        <v>1869</v>
      </c>
      <c r="B445" s="6" t="s">
        <v>19</v>
      </c>
      <c r="C445" t="s">
        <v>20</v>
      </c>
      <c r="D445">
        <f>_xlfn.XLOOKUP(E445,'cpi data'!A:A,'cpi data'!B:B,"NA")</f>
        <v>99.6</v>
      </c>
      <c r="E445">
        <v>1983</v>
      </c>
      <c r="F445" t="s">
        <v>1870</v>
      </c>
      <c r="G445">
        <v>5.9</v>
      </c>
      <c r="H445">
        <v>701</v>
      </c>
      <c r="I445" t="s">
        <v>1871</v>
      </c>
      <c r="J445" t="s">
        <v>1871</v>
      </c>
      <c r="K445" t="s">
        <v>595</v>
      </c>
      <c r="L445" t="s">
        <v>33</v>
      </c>
      <c r="M445" s="1">
        <v>550000</v>
      </c>
      <c r="N445" s="1">
        <v>5269990</v>
      </c>
      <c r="O445" s="1">
        <f>N445*(D445/'cpi data'!$A$113)</f>
        <v>259333.5</v>
      </c>
      <c r="P445" s="10">
        <f t="shared" si="6"/>
        <v>0.8956354755891377</v>
      </c>
      <c r="Q445" t="s">
        <v>1674</v>
      </c>
      <c r="R445">
        <v>88</v>
      </c>
    </row>
    <row r="446" spans="1:18">
      <c r="A446" t="s">
        <v>1872</v>
      </c>
      <c r="B446" s="6" t="s">
        <v>19</v>
      </c>
      <c r="C446" t="s">
        <v>44</v>
      </c>
      <c r="D446">
        <f>_xlfn.XLOOKUP(E446,'cpi data'!A:A,'cpi data'!B:B,"NA")</f>
        <v>99.6</v>
      </c>
      <c r="E446">
        <v>1983</v>
      </c>
      <c r="F446" t="s">
        <v>1479</v>
      </c>
      <c r="G446">
        <v>6.7</v>
      </c>
      <c r="H446">
        <v>1100</v>
      </c>
      <c r="I446" t="s">
        <v>900</v>
      </c>
      <c r="J446" t="s">
        <v>1873</v>
      </c>
      <c r="K446" t="s">
        <v>1874</v>
      </c>
      <c r="L446" t="s">
        <v>33</v>
      </c>
      <c r="M446" s="1">
        <v>5500000</v>
      </c>
      <c r="N446" s="1">
        <v>1645711</v>
      </c>
      <c r="O446" s="1">
        <f>N446*(D446/'cpi data'!$A$113)</f>
        <v>80984.592687747034</v>
      </c>
      <c r="P446" s="10">
        <f t="shared" si="6"/>
        <v>-2.3420205613257736</v>
      </c>
      <c r="Q446" t="s">
        <v>1875</v>
      </c>
      <c r="R446">
        <v>92</v>
      </c>
    </row>
    <row r="447" spans="1:18">
      <c r="A447" t="s">
        <v>1876</v>
      </c>
      <c r="B447" s="6" t="s">
        <v>36</v>
      </c>
      <c r="C447" t="s">
        <v>37</v>
      </c>
      <c r="D447">
        <f>_xlfn.XLOOKUP(E447,'cpi data'!A:A,'cpi data'!B:B,"NA")</f>
        <v>99.6</v>
      </c>
      <c r="E447">
        <v>1983</v>
      </c>
      <c r="F447" t="s">
        <v>1504</v>
      </c>
      <c r="G447">
        <v>6.2</v>
      </c>
      <c r="H447">
        <v>2100</v>
      </c>
      <c r="I447" t="s">
        <v>1877</v>
      </c>
      <c r="J447" t="s">
        <v>1878</v>
      </c>
      <c r="K447" t="s">
        <v>1879</v>
      </c>
      <c r="L447" t="s">
        <v>1880</v>
      </c>
      <c r="M447" s="1">
        <v>12000000</v>
      </c>
      <c r="N447" s="1">
        <v>1963756</v>
      </c>
      <c r="O447" s="1">
        <f>N447*(D447/'cpi data'!$A$113)</f>
        <v>96635.423715415018</v>
      </c>
      <c r="P447" s="10">
        <f t="shared" si="6"/>
        <v>-5.1107388086911003</v>
      </c>
      <c r="Q447" t="s">
        <v>1881</v>
      </c>
      <c r="R447">
        <v>99</v>
      </c>
    </row>
    <row r="448" spans="1:18">
      <c r="A448" t="s">
        <v>1882</v>
      </c>
      <c r="B448" s="6" t="s">
        <v>36</v>
      </c>
      <c r="C448" t="s">
        <v>55</v>
      </c>
      <c r="D448">
        <f>_xlfn.XLOOKUP(E448,'cpi data'!A:A,'cpi data'!B:B,"NA")</f>
        <v>99.6</v>
      </c>
      <c r="E448">
        <v>1983</v>
      </c>
      <c r="F448" t="s">
        <v>1267</v>
      </c>
      <c r="G448">
        <v>5.5</v>
      </c>
      <c r="H448">
        <v>2700</v>
      </c>
      <c r="I448" t="s">
        <v>1883</v>
      </c>
      <c r="J448" t="s">
        <v>1884</v>
      </c>
      <c r="K448" t="s">
        <v>297</v>
      </c>
      <c r="L448" t="s">
        <v>33</v>
      </c>
      <c r="N448" s="1">
        <v>1362303</v>
      </c>
      <c r="O448" s="1">
        <f>N448*(D448/'cpi data'!$A$113)</f>
        <v>67038.230632411069</v>
      </c>
      <c r="P448" s="10">
        <f t="shared" si="6"/>
        <v>1</v>
      </c>
      <c r="Q448" t="s">
        <v>233</v>
      </c>
      <c r="R448">
        <v>94</v>
      </c>
    </row>
    <row r="449" spans="1:18">
      <c r="A449" t="s">
        <v>1885</v>
      </c>
      <c r="B449" s="6" t="s">
        <v>36</v>
      </c>
      <c r="C449" t="s">
        <v>28</v>
      </c>
      <c r="D449">
        <f>_xlfn.XLOOKUP(E449,'cpi data'!A:A,'cpi data'!B:B,"NA")</f>
        <v>99.6</v>
      </c>
      <c r="E449">
        <v>1983</v>
      </c>
      <c r="F449" t="s">
        <v>1473</v>
      </c>
      <c r="G449">
        <v>6</v>
      </c>
      <c r="H449">
        <v>2100</v>
      </c>
      <c r="I449" t="s">
        <v>1886</v>
      </c>
      <c r="J449" t="s">
        <v>1887</v>
      </c>
      <c r="K449" t="s">
        <v>1888</v>
      </c>
      <c r="L449" t="s">
        <v>33</v>
      </c>
      <c r="N449" s="1">
        <v>12049514</v>
      </c>
      <c r="O449" s="1">
        <f>N449*(D449/'cpi data'!$A$113)</f>
        <v>592950.39249011863</v>
      </c>
      <c r="P449" s="10">
        <f t="shared" si="6"/>
        <v>1</v>
      </c>
      <c r="Q449" t="s">
        <v>745</v>
      </c>
      <c r="R449">
        <v>103</v>
      </c>
    </row>
    <row r="450" spans="1:18">
      <c r="A450" t="s">
        <v>1889</v>
      </c>
      <c r="B450" s="6" t="s">
        <v>36</v>
      </c>
      <c r="C450" t="s">
        <v>37</v>
      </c>
      <c r="D450">
        <f>_xlfn.XLOOKUP(E450,'cpi data'!A:A,'cpi data'!B:B,"NA")</f>
        <v>99.6</v>
      </c>
      <c r="E450">
        <v>1983</v>
      </c>
      <c r="F450" t="s">
        <v>1566</v>
      </c>
      <c r="G450">
        <v>3.8</v>
      </c>
      <c r="H450">
        <v>1600</v>
      </c>
      <c r="I450" t="s">
        <v>1246</v>
      </c>
      <c r="J450" t="s">
        <v>1247</v>
      </c>
      <c r="K450" t="s">
        <v>1890</v>
      </c>
      <c r="L450" t="s">
        <v>33</v>
      </c>
      <c r="N450" s="1">
        <v>5301085</v>
      </c>
      <c r="O450" s="1">
        <f>N450*(D450/'cpi data'!$A$113)</f>
        <v>260863.66897233203</v>
      </c>
      <c r="P450" s="10">
        <f t="shared" si="6"/>
        <v>1</v>
      </c>
      <c r="Q450" t="s">
        <v>1891</v>
      </c>
      <c r="R450">
        <v>84</v>
      </c>
    </row>
    <row r="451" spans="1:18">
      <c r="A451" t="s">
        <v>1892</v>
      </c>
      <c r="B451" s="6" t="s">
        <v>19</v>
      </c>
      <c r="C451" t="s">
        <v>44</v>
      </c>
      <c r="D451">
        <f>_xlfn.XLOOKUP(E451,'cpi data'!A:A,'cpi data'!B:B,"NA")</f>
        <v>99.6</v>
      </c>
      <c r="E451">
        <v>1983</v>
      </c>
      <c r="F451" t="s">
        <v>1893</v>
      </c>
      <c r="G451">
        <v>3.7</v>
      </c>
      <c r="H451">
        <v>208</v>
      </c>
      <c r="I451" t="s">
        <v>1894</v>
      </c>
      <c r="J451" t="s">
        <v>1894</v>
      </c>
      <c r="K451" t="s">
        <v>1895</v>
      </c>
      <c r="L451" t="s">
        <v>33</v>
      </c>
      <c r="M451" s="1">
        <v>220000</v>
      </c>
      <c r="N451" s="1">
        <v>975414</v>
      </c>
      <c r="O451" s="1">
        <f>N451*(D451/'cpi data'!$A$113)</f>
        <v>47999.621739130438</v>
      </c>
      <c r="P451" s="10">
        <f t="shared" ref="P451:P514" si="7">(N451-M451)/N451</f>
        <v>0.77445474434445272</v>
      </c>
      <c r="Q451" t="s">
        <v>1896</v>
      </c>
      <c r="R451">
        <v>96</v>
      </c>
    </row>
    <row r="452" spans="1:18">
      <c r="A452" t="s">
        <v>1897</v>
      </c>
      <c r="B452" s="6" t="s">
        <v>19</v>
      </c>
      <c r="C452" t="s">
        <v>20</v>
      </c>
      <c r="D452">
        <f>_xlfn.XLOOKUP(E452,'cpi data'!A:A,'cpi data'!B:B,"NA")</f>
        <v>99.6</v>
      </c>
      <c r="E452">
        <v>1983</v>
      </c>
      <c r="F452" t="s">
        <v>1898</v>
      </c>
      <c r="G452">
        <v>6.8</v>
      </c>
      <c r="H452">
        <v>1600</v>
      </c>
      <c r="I452" t="s">
        <v>1850</v>
      </c>
      <c r="J452" t="s">
        <v>1850</v>
      </c>
      <c r="K452" t="s">
        <v>1899</v>
      </c>
      <c r="L452" t="s">
        <v>33</v>
      </c>
      <c r="M452" s="1">
        <v>300000</v>
      </c>
      <c r="N452" s="1">
        <v>1530839</v>
      </c>
      <c r="O452" s="1">
        <f>N452*(D452/'cpi data'!$A$113)</f>
        <v>75331.800592885382</v>
      </c>
      <c r="P452" s="10">
        <f t="shared" si="7"/>
        <v>0.80402903244560664</v>
      </c>
      <c r="Q452" t="s">
        <v>1900</v>
      </c>
      <c r="R452">
        <v>110</v>
      </c>
    </row>
    <row r="453" spans="1:18">
      <c r="A453" t="s">
        <v>1901</v>
      </c>
      <c r="B453" s="6" t="s">
        <v>36</v>
      </c>
      <c r="C453" t="s">
        <v>44</v>
      </c>
      <c r="D453">
        <f>_xlfn.XLOOKUP(E453,'cpi data'!A:A,'cpi data'!B:B,"NA")</f>
        <v>99.6</v>
      </c>
      <c r="E453">
        <v>1983</v>
      </c>
      <c r="F453" t="s">
        <v>513</v>
      </c>
      <c r="G453">
        <v>5.8</v>
      </c>
      <c r="H453">
        <v>115</v>
      </c>
      <c r="I453" t="s">
        <v>1902</v>
      </c>
      <c r="J453" t="s">
        <v>1903</v>
      </c>
      <c r="K453" t="s">
        <v>1804</v>
      </c>
      <c r="L453" t="s">
        <v>25</v>
      </c>
      <c r="O453" s="1">
        <f>N453*(D453/'cpi data'!$A$113)</f>
        <v>0</v>
      </c>
      <c r="P453" s="10" t="e">
        <f t="shared" si="7"/>
        <v>#DIV/0!</v>
      </c>
      <c r="Q453" t="s">
        <v>557</v>
      </c>
      <c r="R453">
        <v>89</v>
      </c>
    </row>
    <row r="454" spans="1:18">
      <c r="A454" t="s">
        <v>1904</v>
      </c>
      <c r="B454" s="6" t="s">
        <v>36</v>
      </c>
      <c r="C454" t="s">
        <v>44</v>
      </c>
      <c r="D454">
        <f>_xlfn.XLOOKUP(E454,'cpi data'!A:A,'cpi data'!B:B,"NA")</f>
        <v>99.6</v>
      </c>
      <c r="E454">
        <v>1983</v>
      </c>
      <c r="F454" t="s">
        <v>1135</v>
      </c>
      <c r="G454">
        <v>5.2</v>
      </c>
      <c r="H454">
        <v>747</v>
      </c>
      <c r="I454" t="s">
        <v>1905</v>
      </c>
      <c r="J454" t="s">
        <v>1905</v>
      </c>
      <c r="K454" t="s">
        <v>391</v>
      </c>
      <c r="L454" t="s">
        <v>33</v>
      </c>
      <c r="M454" s="1">
        <v>10100000</v>
      </c>
      <c r="N454" s="1">
        <v>10171304</v>
      </c>
      <c r="O454" s="1">
        <f>N454*(D454/'cpi data'!$A$113)</f>
        <v>500524.6434782609</v>
      </c>
      <c r="P454" s="10">
        <f t="shared" si="7"/>
        <v>7.0103105757137922E-3</v>
      </c>
      <c r="Q454" t="s">
        <v>503</v>
      </c>
      <c r="R454">
        <v>95</v>
      </c>
    </row>
    <row r="455" spans="1:18">
      <c r="A455" t="s">
        <v>1906</v>
      </c>
      <c r="B455" s="6" t="s">
        <v>36</v>
      </c>
      <c r="C455" t="s">
        <v>66</v>
      </c>
      <c r="D455">
        <f>_xlfn.XLOOKUP(E455,'cpi data'!A:A,'cpi data'!B:B,"NA")</f>
        <v>99.6</v>
      </c>
      <c r="E455">
        <v>1983</v>
      </c>
      <c r="F455" t="s">
        <v>1761</v>
      </c>
      <c r="G455">
        <v>6.7</v>
      </c>
      <c r="H455">
        <v>659</v>
      </c>
      <c r="I455" t="s">
        <v>1907</v>
      </c>
      <c r="J455" t="s">
        <v>1908</v>
      </c>
      <c r="K455" t="s">
        <v>1909</v>
      </c>
      <c r="L455" t="s">
        <v>198</v>
      </c>
      <c r="M455" s="1">
        <v>8000000</v>
      </c>
      <c r="N455" s="1">
        <v>3000000</v>
      </c>
      <c r="O455" s="1">
        <f>N455*(D455/'cpi data'!$A$113)</f>
        <v>147628.45849802371</v>
      </c>
      <c r="P455" s="10">
        <f t="shared" si="7"/>
        <v>-1.6666666666666667</v>
      </c>
      <c r="Q455" t="s">
        <v>1910</v>
      </c>
      <c r="R455">
        <v>106</v>
      </c>
    </row>
    <row r="456" spans="1:18">
      <c r="A456" t="s">
        <v>1911</v>
      </c>
      <c r="B456" s="6" t="s">
        <v>19</v>
      </c>
      <c r="C456" t="s">
        <v>20</v>
      </c>
      <c r="D456">
        <f>_xlfn.XLOOKUP(E456,'cpi data'!A:A,'cpi data'!B:B,"NA")</f>
        <v>99.6</v>
      </c>
      <c r="E456">
        <v>1983</v>
      </c>
      <c r="F456" t="s">
        <v>1596</v>
      </c>
      <c r="G456">
        <v>5.0999999999999996</v>
      </c>
      <c r="H456">
        <v>786</v>
      </c>
      <c r="I456" t="s">
        <v>1912</v>
      </c>
      <c r="J456" t="s">
        <v>1912</v>
      </c>
      <c r="K456" t="s">
        <v>1090</v>
      </c>
      <c r="L456" t="s">
        <v>33</v>
      </c>
      <c r="N456" s="1">
        <v>1818910</v>
      </c>
      <c r="O456" s="1">
        <f>N456*(D456/'cpi data'!$A$113)</f>
        <v>89507.62648221344</v>
      </c>
      <c r="P456" s="10">
        <f t="shared" si="7"/>
        <v>1</v>
      </c>
      <c r="Q456" t="s">
        <v>83</v>
      </c>
      <c r="R456">
        <v>100</v>
      </c>
    </row>
    <row r="457" spans="1:18">
      <c r="A457" t="s">
        <v>1913</v>
      </c>
      <c r="B457" s="6" t="s">
        <v>36</v>
      </c>
      <c r="C457" t="s">
        <v>44</v>
      </c>
      <c r="D457">
        <f>_xlfn.XLOOKUP(E457,'cpi data'!A:A,'cpi data'!B:B,"NA")</f>
        <v>99.6</v>
      </c>
      <c r="E457">
        <v>1983</v>
      </c>
      <c r="F457" t="s">
        <v>1685</v>
      </c>
      <c r="G457">
        <v>5.3</v>
      </c>
      <c r="H457">
        <v>456</v>
      </c>
      <c r="I457" t="s">
        <v>1914</v>
      </c>
      <c r="J457" t="s">
        <v>1915</v>
      </c>
      <c r="K457" t="s">
        <v>1916</v>
      </c>
      <c r="L457" t="s">
        <v>33</v>
      </c>
      <c r="M457" s="1">
        <v>5000000</v>
      </c>
      <c r="N457" s="1">
        <v>4304286</v>
      </c>
      <c r="O457" s="1">
        <f>N457*(D457/'cpi data'!$A$113)</f>
        <v>211811.7023715415</v>
      </c>
      <c r="P457" s="10">
        <f t="shared" si="7"/>
        <v>-0.16163284688796237</v>
      </c>
      <c r="Q457" t="s">
        <v>245</v>
      </c>
      <c r="R457">
        <v>91</v>
      </c>
    </row>
    <row r="458" spans="1:18">
      <c r="A458" t="s">
        <v>1917</v>
      </c>
      <c r="B458" s="6" t="s">
        <v>19</v>
      </c>
      <c r="C458" t="s">
        <v>37</v>
      </c>
      <c r="D458">
        <f>_xlfn.XLOOKUP(E458,'cpi data'!A:A,'cpi data'!B:B,"NA")</f>
        <v>99.6</v>
      </c>
      <c r="E458">
        <v>1983</v>
      </c>
      <c r="F458" t="s">
        <v>1660</v>
      </c>
      <c r="G458">
        <v>4.3</v>
      </c>
      <c r="H458">
        <v>617</v>
      </c>
      <c r="I458" t="s">
        <v>1918</v>
      </c>
      <c r="J458" t="s">
        <v>1633</v>
      </c>
      <c r="K458" t="s">
        <v>1919</v>
      </c>
      <c r="L458" t="s">
        <v>1920</v>
      </c>
      <c r="N458" s="1">
        <v>1723487</v>
      </c>
      <c r="O458" s="1">
        <f>N458*(D458/'cpi data'!$A$113)</f>
        <v>84811.909683794467</v>
      </c>
      <c r="P458" s="10">
        <f t="shared" si="7"/>
        <v>1</v>
      </c>
      <c r="Q458" t="s">
        <v>1921</v>
      </c>
      <c r="R458">
        <v>86</v>
      </c>
    </row>
    <row r="459" spans="1:18">
      <c r="A459" t="s">
        <v>1922</v>
      </c>
      <c r="B459" s="6" t="s">
        <v>19</v>
      </c>
      <c r="C459" t="s">
        <v>37</v>
      </c>
      <c r="D459">
        <f>_xlfn.XLOOKUP(E459,'cpi data'!A:A,'cpi data'!B:B,"NA")</f>
        <v>99.6</v>
      </c>
      <c r="E459">
        <v>1983</v>
      </c>
      <c r="F459" t="s">
        <v>1558</v>
      </c>
      <c r="G459">
        <v>3.8</v>
      </c>
      <c r="H459">
        <v>513</v>
      </c>
      <c r="I459" t="s">
        <v>763</v>
      </c>
      <c r="J459" t="s">
        <v>87</v>
      </c>
      <c r="K459" t="s">
        <v>1131</v>
      </c>
      <c r="L459" t="s">
        <v>33</v>
      </c>
      <c r="N459" s="1">
        <v>2443487</v>
      </c>
      <c r="O459" s="1">
        <f>N459*(D459/'cpi data'!$A$113)</f>
        <v>120242.73972332016</v>
      </c>
      <c r="P459" s="10">
        <f t="shared" si="7"/>
        <v>1</v>
      </c>
      <c r="Q459" t="s">
        <v>47</v>
      </c>
      <c r="R459">
        <v>111</v>
      </c>
    </row>
    <row r="460" spans="1:18">
      <c r="A460" t="s">
        <v>1923</v>
      </c>
      <c r="B460" s="6" t="s">
        <v>36</v>
      </c>
      <c r="C460" t="s">
        <v>20</v>
      </c>
      <c r="D460">
        <f>_xlfn.XLOOKUP(E460,'cpi data'!A:A,'cpi data'!B:B,"NA")</f>
        <v>99.6</v>
      </c>
      <c r="E460">
        <v>1983</v>
      </c>
      <c r="F460" t="s">
        <v>1924</v>
      </c>
      <c r="G460">
        <v>6.1</v>
      </c>
      <c r="H460">
        <v>681</v>
      </c>
      <c r="I460" t="s">
        <v>1925</v>
      </c>
      <c r="J460" t="s">
        <v>675</v>
      </c>
      <c r="K460" t="s">
        <v>1298</v>
      </c>
      <c r="L460" t="s">
        <v>33</v>
      </c>
      <c r="N460" s="1">
        <v>2439705</v>
      </c>
      <c r="O460" s="1">
        <f>N460*(D460/'cpi data'!$A$113)</f>
        <v>120056.62944664032</v>
      </c>
      <c r="P460" s="10">
        <f t="shared" si="7"/>
        <v>1</v>
      </c>
      <c r="Q460" t="s">
        <v>907</v>
      </c>
      <c r="R460">
        <v>122</v>
      </c>
    </row>
    <row r="461" spans="1:18">
      <c r="A461" t="s">
        <v>1926</v>
      </c>
      <c r="B461" s="6" t="s">
        <v>36</v>
      </c>
      <c r="C461" t="s">
        <v>44</v>
      </c>
      <c r="D461">
        <f>_xlfn.XLOOKUP(E461,'cpi data'!A:A,'cpi data'!B:B,"NA")</f>
        <v>99.6</v>
      </c>
      <c r="E461">
        <v>1983</v>
      </c>
      <c r="F461" t="s">
        <v>1551</v>
      </c>
      <c r="G461">
        <v>5.2</v>
      </c>
      <c r="H461">
        <v>786</v>
      </c>
      <c r="I461" t="s">
        <v>1250</v>
      </c>
      <c r="J461" t="s">
        <v>1927</v>
      </c>
      <c r="K461" t="s">
        <v>391</v>
      </c>
      <c r="L461" t="s">
        <v>33</v>
      </c>
      <c r="N461" s="1">
        <v>6857733</v>
      </c>
      <c r="O461" s="1">
        <f>N461*(D461/'cpi data'!$A$113)</f>
        <v>337465.51719367591</v>
      </c>
      <c r="P461" s="10">
        <f t="shared" si="7"/>
        <v>1</v>
      </c>
      <c r="Q461" t="s">
        <v>1928</v>
      </c>
      <c r="R461">
        <v>103</v>
      </c>
    </row>
    <row r="462" spans="1:18">
      <c r="A462" t="s">
        <v>1929</v>
      </c>
      <c r="B462" s="6" t="s">
        <v>19</v>
      </c>
      <c r="C462" t="s">
        <v>37</v>
      </c>
      <c r="D462">
        <f>_xlfn.XLOOKUP(E462,'cpi data'!A:A,'cpi data'!B:B,"NA")</f>
        <v>99.6</v>
      </c>
      <c r="E462">
        <v>1983</v>
      </c>
      <c r="F462" t="s">
        <v>1930</v>
      </c>
      <c r="G462">
        <v>4.7</v>
      </c>
      <c r="H462">
        <v>460</v>
      </c>
      <c r="I462" t="s">
        <v>1931</v>
      </c>
      <c r="J462" t="s">
        <v>1932</v>
      </c>
      <c r="K462" t="s">
        <v>1933</v>
      </c>
      <c r="L462" t="s">
        <v>33</v>
      </c>
      <c r="O462" s="1">
        <f>N462*(D462/'cpi data'!$A$113)</f>
        <v>0</v>
      </c>
      <c r="P462" s="10" t="e">
        <f t="shared" si="7"/>
        <v>#DIV/0!</v>
      </c>
      <c r="Q462" t="s">
        <v>1934</v>
      </c>
      <c r="R462">
        <v>105</v>
      </c>
    </row>
    <row r="463" spans="1:18">
      <c r="A463" t="s">
        <v>1935</v>
      </c>
      <c r="B463" s="6" t="s">
        <v>36</v>
      </c>
      <c r="C463" t="s">
        <v>20</v>
      </c>
      <c r="D463">
        <f>_xlfn.XLOOKUP(E463,'cpi data'!A:A,'cpi data'!B:B,"NA")</f>
        <v>99.6</v>
      </c>
      <c r="E463">
        <v>1983</v>
      </c>
      <c r="F463" t="s">
        <v>1936</v>
      </c>
      <c r="G463">
        <v>6.1</v>
      </c>
      <c r="H463">
        <v>368</v>
      </c>
      <c r="I463" t="s">
        <v>1937</v>
      </c>
      <c r="J463" t="s">
        <v>1938</v>
      </c>
      <c r="K463" t="s">
        <v>1939</v>
      </c>
      <c r="L463" t="s">
        <v>33</v>
      </c>
      <c r="N463" s="1">
        <v>2314561</v>
      </c>
      <c r="O463" s="1">
        <f>N463*(D463/'cpi data'!$A$113)</f>
        <v>113898.35750988142</v>
      </c>
      <c r="P463" s="10">
        <f t="shared" si="7"/>
        <v>1</v>
      </c>
      <c r="Q463" t="s">
        <v>1940</v>
      </c>
      <c r="R463">
        <v>99</v>
      </c>
    </row>
    <row r="464" spans="1:18">
      <c r="A464" t="s">
        <v>1941</v>
      </c>
      <c r="B464" s="6" t="s">
        <v>19</v>
      </c>
      <c r="C464" t="s">
        <v>20</v>
      </c>
      <c r="D464">
        <f>_xlfn.XLOOKUP(E464,'cpi data'!A:A,'cpi data'!B:B,"NA")</f>
        <v>99.6</v>
      </c>
      <c r="E464">
        <v>1983</v>
      </c>
      <c r="F464" t="s">
        <v>1936</v>
      </c>
      <c r="G464">
        <v>6.3</v>
      </c>
      <c r="H464">
        <v>661</v>
      </c>
      <c r="I464" t="s">
        <v>1200</v>
      </c>
      <c r="J464" t="s">
        <v>1942</v>
      </c>
      <c r="K464" t="s">
        <v>353</v>
      </c>
      <c r="L464" t="s">
        <v>1943</v>
      </c>
      <c r="O464" s="1">
        <f>N464*(D464/'cpi data'!$A$113)</f>
        <v>0</v>
      </c>
      <c r="P464" s="10" t="e">
        <f t="shared" si="7"/>
        <v>#DIV/0!</v>
      </c>
      <c r="Q464" t="s">
        <v>1944</v>
      </c>
      <c r="R464">
        <v>111</v>
      </c>
    </row>
    <row r="465" spans="1:18">
      <c r="A465" t="s">
        <v>1945</v>
      </c>
      <c r="B465" s="6" t="s">
        <v>19</v>
      </c>
      <c r="C465" t="s">
        <v>107</v>
      </c>
      <c r="D465">
        <f>_xlfn.XLOOKUP(E465,'cpi data'!A:A,'cpi data'!B:B,"NA")</f>
        <v>99.6</v>
      </c>
      <c r="E465">
        <v>1983</v>
      </c>
      <c r="F465" t="s">
        <v>1946</v>
      </c>
      <c r="G465">
        <v>4.9000000000000004</v>
      </c>
      <c r="H465">
        <v>360</v>
      </c>
      <c r="I465" t="s">
        <v>1947</v>
      </c>
      <c r="J465" t="s">
        <v>1948</v>
      </c>
      <c r="K465" t="s">
        <v>1949</v>
      </c>
      <c r="L465" t="s">
        <v>25</v>
      </c>
      <c r="N465" s="1">
        <v>108128</v>
      </c>
      <c r="O465" s="1">
        <f>N465*(D465/'cpi data'!$A$113)</f>
        <v>5320.9233201581028</v>
      </c>
      <c r="P465" s="10">
        <f t="shared" si="7"/>
        <v>1</v>
      </c>
      <c r="Q465" t="s">
        <v>1950</v>
      </c>
      <c r="R465">
        <v>89</v>
      </c>
    </row>
    <row r="466" spans="1:18">
      <c r="A466" t="s">
        <v>1951</v>
      </c>
      <c r="C466" t="s">
        <v>20</v>
      </c>
      <c r="D466">
        <f>_xlfn.XLOOKUP(E466,'cpi data'!A:A,'cpi data'!B:B,"NA")</f>
        <v>99.6</v>
      </c>
      <c r="E466">
        <v>1983</v>
      </c>
      <c r="F466" t="s">
        <v>1952</v>
      </c>
      <c r="G466">
        <v>6</v>
      </c>
      <c r="H466">
        <v>235</v>
      </c>
      <c r="I466" t="s">
        <v>1953</v>
      </c>
      <c r="J466" t="s">
        <v>1954</v>
      </c>
      <c r="K466" t="s">
        <v>1955</v>
      </c>
      <c r="L466" t="s">
        <v>140</v>
      </c>
      <c r="M466" s="1">
        <v>100000</v>
      </c>
      <c r="O466" s="1">
        <f>N466*(D466/'cpi data'!$A$113)</f>
        <v>0</v>
      </c>
      <c r="P466" s="10" t="e">
        <f t="shared" si="7"/>
        <v>#DIV/0!</v>
      </c>
      <c r="R466">
        <v>92</v>
      </c>
    </row>
    <row r="467" spans="1:18">
      <c r="A467" t="s">
        <v>1956</v>
      </c>
      <c r="B467" s="6" t="s">
        <v>19</v>
      </c>
      <c r="C467" t="s">
        <v>44</v>
      </c>
      <c r="D467">
        <f>_xlfn.XLOOKUP(E467,'cpi data'!A:A,'cpi data'!B:B,"NA")</f>
        <v>99.6</v>
      </c>
      <c r="E467">
        <v>1983</v>
      </c>
      <c r="F467" t="s">
        <v>551</v>
      </c>
      <c r="G467">
        <v>7.3</v>
      </c>
      <c r="H467">
        <v>2200</v>
      </c>
      <c r="I467" t="s">
        <v>896</v>
      </c>
      <c r="J467" t="s">
        <v>1406</v>
      </c>
      <c r="K467" t="s">
        <v>896</v>
      </c>
      <c r="L467" t="s">
        <v>33</v>
      </c>
      <c r="N467" s="1">
        <v>16156776</v>
      </c>
      <c r="O467" s="1">
        <f>N467*(D467/'cpi data'!$A$113)</f>
        <v>795066.6450592886</v>
      </c>
      <c r="P467" s="10">
        <f t="shared" si="7"/>
        <v>1</v>
      </c>
      <c r="Q467" t="s">
        <v>34</v>
      </c>
      <c r="R467">
        <v>83</v>
      </c>
    </row>
    <row r="468" spans="1:18">
      <c r="A468" t="s">
        <v>1957</v>
      </c>
      <c r="B468" s="6" t="s">
        <v>19</v>
      </c>
      <c r="C468" t="s">
        <v>37</v>
      </c>
      <c r="D468">
        <f>_xlfn.XLOOKUP(E468,'cpi data'!A:A,'cpi data'!B:B,"NA")</f>
        <v>99.6</v>
      </c>
      <c r="E468">
        <v>1983</v>
      </c>
      <c r="F468" t="s">
        <v>1495</v>
      </c>
      <c r="G468">
        <v>4.9000000000000004</v>
      </c>
      <c r="H468">
        <v>300</v>
      </c>
      <c r="I468" t="s">
        <v>1958</v>
      </c>
      <c r="J468" t="s">
        <v>1959</v>
      </c>
      <c r="K468" t="s">
        <v>1960</v>
      </c>
      <c r="L468" t="s">
        <v>33</v>
      </c>
      <c r="M468" s="1">
        <v>3000000</v>
      </c>
      <c r="O468" s="1">
        <f>N468*(D468/'cpi data'!$A$113)</f>
        <v>0</v>
      </c>
      <c r="P468" s="10" t="e">
        <f t="shared" si="7"/>
        <v>#DIV/0!</v>
      </c>
      <c r="Q468" t="s">
        <v>1961</v>
      </c>
      <c r="R468">
        <v>95</v>
      </c>
    </row>
    <row r="469" spans="1:18">
      <c r="A469" t="s">
        <v>1962</v>
      </c>
      <c r="B469" s="6" t="s">
        <v>450</v>
      </c>
      <c r="C469" t="s">
        <v>20</v>
      </c>
      <c r="D469">
        <f>_xlfn.XLOOKUP(E469,'cpi data'!A:A,'cpi data'!B:B,"NA")</f>
        <v>99.6</v>
      </c>
      <c r="E469">
        <v>1983</v>
      </c>
      <c r="F469" t="s">
        <v>1963</v>
      </c>
      <c r="G469">
        <v>7.2</v>
      </c>
      <c r="H469">
        <v>826</v>
      </c>
      <c r="I469" t="s">
        <v>1964</v>
      </c>
      <c r="J469" t="s">
        <v>1964</v>
      </c>
      <c r="K469" t="s">
        <v>1965</v>
      </c>
      <c r="L469" t="s">
        <v>33</v>
      </c>
      <c r="M469" s="1">
        <v>50000</v>
      </c>
      <c r="N469" s="1">
        <v>26177</v>
      </c>
      <c r="O469" s="1">
        <f>N469*(D469/'cpi data'!$A$113)</f>
        <v>1288.1567193675889</v>
      </c>
      <c r="P469" s="10">
        <f t="shared" si="7"/>
        <v>-0.91007372884593341</v>
      </c>
      <c r="Q469" t="s">
        <v>1966</v>
      </c>
      <c r="R469">
        <v>115</v>
      </c>
    </row>
    <row r="470" spans="1:18">
      <c r="A470" t="s">
        <v>1967</v>
      </c>
      <c r="B470" s="6" t="s">
        <v>36</v>
      </c>
      <c r="C470" t="s">
        <v>44</v>
      </c>
      <c r="D470">
        <f>_xlfn.XLOOKUP(E470,'cpi data'!A:A,'cpi data'!B:B,"NA")</f>
        <v>99.6</v>
      </c>
      <c r="E470">
        <v>1983</v>
      </c>
      <c r="F470" t="s">
        <v>1535</v>
      </c>
      <c r="G470">
        <v>5.4</v>
      </c>
      <c r="H470">
        <v>169</v>
      </c>
      <c r="I470" t="s">
        <v>1968</v>
      </c>
      <c r="J470" t="s">
        <v>1969</v>
      </c>
      <c r="K470" t="s">
        <v>951</v>
      </c>
      <c r="L470" t="s">
        <v>33</v>
      </c>
      <c r="O470" s="1">
        <f>N470*(D470/'cpi data'!$A$113)</f>
        <v>0</v>
      </c>
      <c r="P470" s="10" t="e">
        <f t="shared" si="7"/>
        <v>#DIV/0!</v>
      </c>
      <c r="Q470" t="s">
        <v>1970</v>
      </c>
      <c r="R470">
        <v>96</v>
      </c>
    </row>
    <row r="471" spans="1:18">
      <c r="A471" t="s">
        <v>1971</v>
      </c>
      <c r="B471" s="6" t="s">
        <v>36</v>
      </c>
      <c r="C471" t="s">
        <v>37</v>
      </c>
      <c r="D471">
        <f>_xlfn.XLOOKUP(E471,'cpi data'!A:A,'cpi data'!B:B,"NA")</f>
        <v>99.6</v>
      </c>
      <c r="E471">
        <v>1983</v>
      </c>
      <c r="F471" t="s">
        <v>1111</v>
      </c>
      <c r="G471">
        <v>4.5</v>
      </c>
      <c r="H471">
        <v>131</v>
      </c>
      <c r="I471" t="s">
        <v>1972</v>
      </c>
      <c r="J471" t="s">
        <v>1973</v>
      </c>
      <c r="K471" t="s">
        <v>1974</v>
      </c>
      <c r="L471" t="s">
        <v>33</v>
      </c>
      <c r="O471" s="1">
        <f>N471*(D471/'cpi data'!$A$113)</f>
        <v>0</v>
      </c>
      <c r="P471" s="10" t="e">
        <f t="shared" si="7"/>
        <v>#DIV/0!</v>
      </c>
      <c r="R471">
        <v>92</v>
      </c>
    </row>
    <row r="472" spans="1:18">
      <c r="A472" t="s">
        <v>1975</v>
      </c>
      <c r="B472" s="6" t="s">
        <v>19</v>
      </c>
      <c r="C472" t="s">
        <v>1207</v>
      </c>
      <c r="D472">
        <f>_xlfn.XLOOKUP(E472,'cpi data'!A:A,'cpi data'!B:B,"NA")</f>
        <v>99.6</v>
      </c>
      <c r="E472">
        <v>1983</v>
      </c>
      <c r="F472" t="s">
        <v>1504</v>
      </c>
      <c r="G472">
        <v>5.4</v>
      </c>
      <c r="H472">
        <v>182</v>
      </c>
      <c r="I472" t="s">
        <v>195</v>
      </c>
      <c r="J472" t="s">
        <v>1976</v>
      </c>
      <c r="K472" t="s">
        <v>1977</v>
      </c>
      <c r="L472" t="s">
        <v>198</v>
      </c>
      <c r="M472" s="1">
        <v>2500000</v>
      </c>
      <c r="O472" s="1">
        <f>N472*(D472/'cpi data'!$A$113)</f>
        <v>0</v>
      </c>
      <c r="P472" s="10" t="e">
        <f t="shared" si="7"/>
        <v>#DIV/0!</v>
      </c>
      <c r="Q472" t="s">
        <v>1978</v>
      </c>
      <c r="R472">
        <v>95</v>
      </c>
    </row>
    <row r="473" spans="1:18">
      <c r="A473" t="s">
        <v>1979</v>
      </c>
      <c r="B473" s="6" t="s">
        <v>450</v>
      </c>
      <c r="C473" t="s">
        <v>44</v>
      </c>
      <c r="D473">
        <f>_xlfn.XLOOKUP(E473,'cpi data'!A:A,'cpi data'!B:B,"NA")</f>
        <v>99.6</v>
      </c>
      <c r="E473">
        <v>1983</v>
      </c>
      <c r="F473" t="s">
        <v>1980</v>
      </c>
      <c r="G473">
        <v>5</v>
      </c>
      <c r="H473">
        <v>275</v>
      </c>
      <c r="I473" t="s">
        <v>1981</v>
      </c>
      <c r="J473" t="s">
        <v>1981</v>
      </c>
      <c r="K473" t="s">
        <v>1981</v>
      </c>
      <c r="L473" t="s">
        <v>33</v>
      </c>
      <c r="M473" s="1">
        <v>3000</v>
      </c>
      <c r="O473" s="1">
        <f>N473*(D473/'cpi data'!$A$113)</f>
        <v>0</v>
      </c>
      <c r="P473" s="10" t="e">
        <f t="shared" si="7"/>
        <v>#DIV/0!</v>
      </c>
      <c r="Q473" t="s">
        <v>1982</v>
      </c>
      <c r="R473">
        <v>80</v>
      </c>
    </row>
    <row r="474" spans="1:18">
      <c r="A474" t="s">
        <v>1983</v>
      </c>
      <c r="B474" s="6" t="s">
        <v>450</v>
      </c>
      <c r="C474" t="s">
        <v>20</v>
      </c>
      <c r="D474">
        <f>_xlfn.XLOOKUP(E474,'cpi data'!A:A,'cpi data'!B:B,"NA")</f>
        <v>99.6</v>
      </c>
      <c r="E474">
        <v>1983</v>
      </c>
      <c r="F474" t="s">
        <v>1984</v>
      </c>
      <c r="G474">
        <v>6.7</v>
      </c>
      <c r="H474">
        <v>51</v>
      </c>
      <c r="I474" t="s">
        <v>1985</v>
      </c>
      <c r="J474" t="s">
        <v>1986</v>
      </c>
      <c r="K474" t="s">
        <v>1987</v>
      </c>
      <c r="L474" t="s">
        <v>25</v>
      </c>
      <c r="O474" s="1">
        <f>N474*(D474/'cpi data'!$A$113)</f>
        <v>0</v>
      </c>
      <c r="P474" s="10" t="e">
        <f t="shared" si="7"/>
        <v>#DIV/0!</v>
      </c>
      <c r="Q474" t="s">
        <v>1988</v>
      </c>
      <c r="R474">
        <v>84</v>
      </c>
    </row>
    <row r="475" spans="1:18">
      <c r="A475" t="s">
        <v>1989</v>
      </c>
      <c r="B475" s="6" t="s">
        <v>36</v>
      </c>
      <c r="C475" t="s">
        <v>20</v>
      </c>
      <c r="D475">
        <f>_xlfn.XLOOKUP(E475,'cpi data'!A:A,'cpi data'!B:B,"NA")</f>
        <v>99.6</v>
      </c>
      <c r="E475">
        <v>1983</v>
      </c>
      <c r="F475" t="s">
        <v>1566</v>
      </c>
      <c r="G475">
        <v>5.3</v>
      </c>
      <c r="H475">
        <v>313</v>
      </c>
      <c r="I475" t="s">
        <v>1990</v>
      </c>
      <c r="J475" t="s">
        <v>1991</v>
      </c>
      <c r="K475" t="s">
        <v>1992</v>
      </c>
      <c r="L475" t="s">
        <v>33</v>
      </c>
      <c r="N475" s="1">
        <v>6666725</v>
      </c>
      <c r="O475" s="1">
        <f>N475*(D475/'cpi data'!$A$113)</f>
        <v>328066.11166007904</v>
      </c>
      <c r="P475" s="10">
        <f t="shared" si="7"/>
        <v>1</v>
      </c>
      <c r="Q475" t="s">
        <v>1993</v>
      </c>
      <c r="R475">
        <v>94</v>
      </c>
    </row>
    <row r="476" spans="1:18">
      <c r="A476" t="s">
        <v>1994</v>
      </c>
      <c r="C476" t="s">
        <v>1995</v>
      </c>
      <c r="D476">
        <f>_xlfn.XLOOKUP(E476,'cpi data'!A:A,'cpi data'!B:B,"NA")</f>
        <v>99.6</v>
      </c>
      <c r="E476">
        <v>1983</v>
      </c>
      <c r="F476" t="s">
        <v>1996</v>
      </c>
      <c r="G476">
        <v>8.3000000000000007</v>
      </c>
      <c r="H476">
        <v>79</v>
      </c>
      <c r="I476" t="s">
        <v>1997</v>
      </c>
      <c r="J476" t="s">
        <v>1997</v>
      </c>
      <c r="L476" t="s">
        <v>198</v>
      </c>
      <c r="M476" s="1">
        <v>323562</v>
      </c>
      <c r="O476" s="1">
        <f>N476*(D476/'cpi data'!$A$113)</f>
        <v>0</v>
      </c>
      <c r="P476" s="10" t="e">
        <f t="shared" si="7"/>
        <v>#DIV/0!</v>
      </c>
      <c r="Q476" t="s">
        <v>1998</v>
      </c>
      <c r="R476">
        <v>55</v>
      </c>
    </row>
    <row r="477" spans="1:18">
      <c r="A477" t="s">
        <v>1999</v>
      </c>
      <c r="B477" s="6" t="s">
        <v>19</v>
      </c>
      <c r="C477" t="s">
        <v>37</v>
      </c>
      <c r="D477">
        <f>_xlfn.XLOOKUP(E477,'cpi data'!A:A,'cpi data'!B:B,"NA")</f>
        <v>103.9</v>
      </c>
      <c r="E477">
        <v>1984</v>
      </c>
      <c r="F477" t="s">
        <v>91</v>
      </c>
      <c r="G477">
        <v>8</v>
      </c>
      <c r="H477">
        <v>812000</v>
      </c>
      <c r="I477" t="s">
        <v>2000</v>
      </c>
      <c r="J477" t="s">
        <v>2000</v>
      </c>
      <c r="K477" t="s">
        <v>1001</v>
      </c>
      <c r="L477" t="s">
        <v>25</v>
      </c>
      <c r="M477" s="1">
        <v>6400000</v>
      </c>
      <c r="N477" s="1">
        <v>78371200</v>
      </c>
      <c r="O477" s="1">
        <f>N477*(D477/'cpi data'!$A$113)</f>
        <v>4023106.5612648223</v>
      </c>
      <c r="P477" s="10">
        <f t="shared" si="7"/>
        <v>0.91833734841370296</v>
      </c>
      <c r="Q477" t="s">
        <v>533</v>
      </c>
      <c r="R477">
        <v>107</v>
      </c>
    </row>
    <row r="478" spans="1:18">
      <c r="A478" t="s">
        <v>2001</v>
      </c>
      <c r="B478" s="6" t="s">
        <v>2002</v>
      </c>
      <c r="C478" t="s">
        <v>37</v>
      </c>
      <c r="D478">
        <f>_xlfn.XLOOKUP(E478,'cpi data'!A:A,'cpi data'!B:B,"NA")</f>
        <v>103.9</v>
      </c>
      <c r="E478">
        <v>1984</v>
      </c>
      <c r="F478" t="s">
        <v>2003</v>
      </c>
      <c r="G478">
        <v>6.5</v>
      </c>
      <c r="H478">
        <v>132000</v>
      </c>
      <c r="I478" t="s">
        <v>2004</v>
      </c>
      <c r="J478" t="s">
        <v>2005</v>
      </c>
      <c r="K478" t="s">
        <v>2006</v>
      </c>
      <c r="L478" t="s">
        <v>33</v>
      </c>
      <c r="M478" s="1">
        <v>40000000</v>
      </c>
      <c r="N478" s="1">
        <v>30925690</v>
      </c>
      <c r="O478" s="1">
        <f>N478*(D478/'cpi data'!$A$113)</f>
        <v>1587539.1259881423</v>
      </c>
      <c r="P478" s="10">
        <f t="shared" si="7"/>
        <v>-0.29342304084403614</v>
      </c>
      <c r="Q478" t="s">
        <v>596</v>
      </c>
      <c r="R478">
        <v>137</v>
      </c>
    </row>
    <row r="479" spans="1:18">
      <c r="A479" t="s">
        <v>2007</v>
      </c>
      <c r="B479" s="6" t="s">
        <v>36</v>
      </c>
      <c r="C479" t="s">
        <v>37</v>
      </c>
      <c r="D479">
        <f>_xlfn.XLOOKUP(E479,'cpi data'!A:A,'cpi data'!B:B,"NA")</f>
        <v>103.9</v>
      </c>
      <c r="E479">
        <v>1984</v>
      </c>
      <c r="F479" t="s">
        <v>2008</v>
      </c>
      <c r="G479">
        <v>7.8</v>
      </c>
      <c r="H479">
        <v>365000</v>
      </c>
      <c r="I479" t="s">
        <v>547</v>
      </c>
      <c r="J479" t="s">
        <v>62</v>
      </c>
      <c r="K479" t="s">
        <v>549</v>
      </c>
      <c r="L479" t="s">
        <v>33</v>
      </c>
      <c r="M479" s="1">
        <v>30000000</v>
      </c>
      <c r="N479" s="1">
        <v>296187079</v>
      </c>
      <c r="O479" s="1">
        <f>N479*(D479/'cpi data'!$A$113)</f>
        <v>15204465.171986166</v>
      </c>
      <c r="P479" s="10">
        <f t="shared" si="7"/>
        <v>0.89871266463990485</v>
      </c>
      <c r="Q479" t="s">
        <v>34</v>
      </c>
      <c r="R479">
        <v>105</v>
      </c>
    </row>
    <row r="480" spans="1:18">
      <c r="A480" t="s">
        <v>2009</v>
      </c>
      <c r="B480" s="6" t="s">
        <v>36</v>
      </c>
      <c r="C480" t="s">
        <v>37</v>
      </c>
      <c r="D480">
        <f>_xlfn.XLOOKUP(E480,'cpi data'!A:A,'cpi data'!B:B,"NA")</f>
        <v>103.9</v>
      </c>
      <c r="E480">
        <v>1984</v>
      </c>
      <c r="F480" t="s">
        <v>2010</v>
      </c>
      <c r="G480">
        <v>7.3</v>
      </c>
      <c r="H480">
        <v>205000</v>
      </c>
      <c r="I480" t="s">
        <v>772</v>
      </c>
      <c r="J480" t="s">
        <v>2011</v>
      </c>
      <c r="K480" t="s">
        <v>2012</v>
      </c>
      <c r="L480" t="s">
        <v>33</v>
      </c>
      <c r="M480" s="1">
        <v>8000000</v>
      </c>
      <c r="N480" s="1">
        <v>91119319</v>
      </c>
      <c r="O480" s="1">
        <f>N480*(D480/'cpi data'!$A$113)</f>
        <v>4677518.4012351781</v>
      </c>
      <c r="P480" s="10">
        <f t="shared" si="7"/>
        <v>0.91220303128033697</v>
      </c>
      <c r="Q480" t="s">
        <v>34</v>
      </c>
      <c r="R480">
        <v>126</v>
      </c>
    </row>
    <row r="481" spans="1:18">
      <c r="A481" t="s">
        <v>2013</v>
      </c>
      <c r="B481" s="6" t="s">
        <v>19</v>
      </c>
      <c r="C481" t="s">
        <v>107</v>
      </c>
      <c r="D481">
        <f>_xlfn.XLOOKUP(E481,'cpi data'!A:A,'cpi data'!B:B,"NA")</f>
        <v>103.9</v>
      </c>
      <c r="E481">
        <v>1984</v>
      </c>
      <c r="F481" t="s">
        <v>2014</v>
      </c>
      <c r="G481">
        <v>8.4</v>
      </c>
      <c r="H481">
        <v>321000</v>
      </c>
      <c r="I481" t="s">
        <v>2015</v>
      </c>
      <c r="J481" t="s">
        <v>2016</v>
      </c>
      <c r="K481" t="s">
        <v>70</v>
      </c>
      <c r="L481" t="s">
        <v>309</v>
      </c>
      <c r="M481" s="1">
        <v>30000000</v>
      </c>
      <c r="N481" s="1">
        <v>5473212</v>
      </c>
      <c r="O481" s="1">
        <f>N481*(D481/'cpi data'!$A$113)</f>
        <v>280961.82154150197</v>
      </c>
      <c r="P481" s="10">
        <f t="shared" si="7"/>
        <v>-4.4812420933082802</v>
      </c>
      <c r="Q481" t="s">
        <v>503</v>
      </c>
      <c r="R481">
        <v>229</v>
      </c>
    </row>
    <row r="482" spans="1:18">
      <c r="A482" t="s">
        <v>2017</v>
      </c>
      <c r="B482" s="6" t="s">
        <v>19</v>
      </c>
      <c r="C482" t="s">
        <v>44</v>
      </c>
      <c r="D482">
        <f>_xlfn.XLOOKUP(E482,'cpi data'!A:A,'cpi data'!B:B,"NA")</f>
        <v>103.9</v>
      </c>
      <c r="E482">
        <v>1984</v>
      </c>
      <c r="F482" t="s">
        <v>2018</v>
      </c>
      <c r="G482">
        <v>6.7</v>
      </c>
      <c r="H482">
        <v>118000</v>
      </c>
      <c r="I482" t="s">
        <v>2019</v>
      </c>
      <c r="J482" t="s">
        <v>2020</v>
      </c>
      <c r="K482" t="s">
        <v>1131</v>
      </c>
      <c r="L482" t="s">
        <v>33</v>
      </c>
      <c r="M482" s="1">
        <v>4500000</v>
      </c>
      <c r="N482" s="1">
        <v>81198894</v>
      </c>
      <c r="O482" s="1">
        <f>N482*(D482/'cpi data'!$A$113)</f>
        <v>4168263.3827075101</v>
      </c>
      <c r="P482" s="10">
        <f t="shared" si="7"/>
        <v>0.94458052593672026</v>
      </c>
      <c r="Q482" t="s">
        <v>503</v>
      </c>
      <c r="R482">
        <v>96</v>
      </c>
    </row>
    <row r="483" spans="1:18">
      <c r="A483" t="s">
        <v>2021</v>
      </c>
      <c r="B483" s="6" t="s">
        <v>36</v>
      </c>
      <c r="C483" t="s">
        <v>37</v>
      </c>
      <c r="D483">
        <f>_xlfn.XLOOKUP(E483,'cpi data'!A:A,'cpi data'!B:B,"NA")</f>
        <v>103.9</v>
      </c>
      <c r="E483">
        <v>1984</v>
      </c>
      <c r="F483" t="s">
        <v>2022</v>
      </c>
      <c r="G483">
        <v>7.5</v>
      </c>
      <c r="H483">
        <v>459000</v>
      </c>
      <c r="I483" t="s">
        <v>498</v>
      </c>
      <c r="J483" t="s">
        <v>2023</v>
      </c>
      <c r="K483" t="s">
        <v>500</v>
      </c>
      <c r="L483" t="s">
        <v>33</v>
      </c>
      <c r="M483" s="1">
        <v>28000000</v>
      </c>
      <c r="N483" s="1">
        <v>333107271</v>
      </c>
      <c r="O483" s="1">
        <f>N483*(D483/'cpi data'!$A$113)</f>
        <v>17099726.016254943</v>
      </c>
      <c r="P483" s="10">
        <f t="shared" si="7"/>
        <v>0.91594299363102161</v>
      </c>
      <c r="Q483" t="s">
        <v>47</v>
      </c>
      <c r="R483">
        <v>118</v>
      </c>
    </row>
    <row r="484" spans="1:18">
      <c r="A484" t="s">
        <v>2024</v>
      </c>
      <c r="B484" s="6" t="s">
        <v>19</v>
      </c>
      <c r="C484" t="s">
        <v>107</v>
      </c>
      <c r="D484">
        <f>_xlfn.XLOOKUP(E484,'cpi data'!A:A,'cpi data'!B:B,"NA")</f>
        <v>103.9</v>
      </c>
      <c r="E484">
        <v>1984</v>
      </c>
      <c r="F484" t="s">
        <v>91</v>
      </c>
      <c r="G484">
        <v>6.8</v>
      </c>
      <c r="H484">
        <v>30000</v>
      </c>
      <c r="I484" t="s">
        <v>108</v>
      </c>
      <c r="J484" t="s">
        <v>2025</v>
      </c>
      <c r="K484" t="s">
        <v>729</v>
      </c>
      <c r="L484" t="s">
        <v>33</v>
      </c>
      <c r="M484" s="1">
        <v>10000000</v>
      </c>
      <c r="N484" s="1">
        <v>8801940</v>
      </c>
      <c r="O484" s="1">
        <f>N484*(D484/'cpi data'!$A$113)</f>
        <v>451838.71837944665</v>
      </c>
      <c r="P484" s="10">
        <f t="shared" si="7"/>
        <v>-0.13611317505004578</v>
      </c>
      <c r="Q484" t="s">
        <v>34</v>
      </c>
      <c r="R484">
        <v>114</v>
      </c>
    </row>
    <row r="485" spans="1:18">
      <c r="A485" t="s">
        <v>2026</v>
      </c>
      <c r="B485" s="6" t="s">
        <v>19</v>
      </c>
      <c r="C485" t="s">
        <v>55</v>
      </c>
      <c r="D485">
        <f>_xlfn.XLOOKUP(E485,'cpi data'!A:A,'cpi data'!B:B,"NA")</f>
        <v>103.9</v>
      </c>
      <c r="E485">
        <v>1984</v>
      </c>
      <c r="F485" t="s">
        <v>2027</v>
      </c>
      <c r="G485">
        <v>7.5</v>
      </c>
      <c r="H485">
        <v>212000</v>
      </c>
      <c r="I485" t="s">
        <v>698</v>
      </c>
      <c r="J485" t="s">
        <v>698</v>
      </c>
      <c r="K485" t="s">
        <v>2028</v>
      </c>
      <c r="L485" t="s">
        <v>33</v>
      </c>
      <c r="M485" s="1">
        <v>1800000</v>
      </c>
      <c r="N485" s="1">
        <v>25507137</v>
      </c>
      <c r="O485" s="1">
        <f>N485*(D485/'cpi data'!$A$113)</f>
        <v>1309383.1691205534</v>
      </c>
      <c r="P485" s="10">
        <f t="shared" si="7"/>
        <v>0.92943151557934545</v>
      </c>
      <c r="Q485" t="s">
        <v>2029</v>
      </c>
      <c r="R485">
        <v>91</v>
      </c>
    </row>
    <row r="486" spans="1:18">
      <c r="A486" t="s">
        <v>2030</v>
      </c>
      <c r="B486" s="6" t="s">
        <v>36</v>
      </c>
      <c r="C486" t="s">
        <v>66</v>
      </c>
      <c r="D486">
        <f>_xlfn.XLOOKUP(E486,'cpi data'!A:A,'cpi data'!B:B,"NA")</f>
        <v>103.9</v>
      </c>
      <c r="E486">
        <v>1984</v>
      </c>
      <c r="F486" t="s">
        <v>2031</v>
      </c>
      <c r="G486">
        <v>8.3000000000000007</v>
      </c>
      <c r="H486">
        <v>377000</v>
      </c>
      <c r="I486" t="s">
        <v>693</v>
      </c>
      <c r="J486" t="s">
        <v>2032</v>
      </c>
      <c r="K486" t="s">
        <v>2033</v>
      </c>
      <c r="L486" t="s">
        <v>33</v>
      </c>
      <c r="M486" s="1">
        <v>18000000</v>
      </c>
      <c r="N486" s="1">
        <v>52066791</v>
      </c>
      <c r="O486" s="1">
        <f>N486*(D486/'cpi data'!$A$113)</f>
        <v>2672796.2375988145</v>
      </c>
      <c r="P486" s="10">
        <f t="shared" si="7"/>
        <v>0.65429019814184441</v>
      </c>
      <c r="Q486" t="s">
        <v>2034</v>
      </c>
      <c r="R486">
        <v>160</v>
      </c>
    </row>
    <row r="487" spans="1:18">
      <c r="A487" t="s">
        <v>2035</v>
      </c>
      <c r="B487" s="6" t="s">
        <v>19</v>
      </c>
      <c r="C487" t="s">
        <v>37</v>
      </c>
      <c r="D487">
        <f>_xlfn.XLOOKUP(E487,'cpi data'!A:A,'cpi data'!B:B,"NA")</f>
        <v>103.9</v>
      </c>
      <c r="E487">
        <v>1984</v>
      </c>
      <c r="F487" t="s">
        <v>2036</v>
      </c>
      <c r="G487">
        <v>7.3</v>
      </c>
      <c r="H487">
        <v>171000</v>
      </c>
      <c r="I487" t="s">
        <v>2037</v>
      </c>
      <c r="J487" t="s">
        <v>2038</v>
      </c>
      <c r="K487" t="s">
        <v>1488</v>
      </c>
      <c r="L487" t="s">
        <v>33</v>
      </c>
      <c r="M487" s="1">
        <v>14000000</v>
      </c>
      <c r="N487" s="1">
        <v>316360478</v>
      </c>
      <c r="O487" s="1">
        <f>N487*(D487/'cpi data'!$A$113)</f>
        <v>16240046.276778657</v>
      </c>
      <c r="P487" s="10">
        <f t="shared" si="7"/>
        <v>0.95574668464118329</v>
      </c>
      <c r="Q487" t="s">
        <v>47</v>
      </c>
      <c r="R487">
        <v>105</v>
      </c>
    </row>
    <row r="488" spans="1:18">
      <c r="A488" t="s">
        <v>2039</v>
      </c>
      <c r="B488" s="6" t="s">
        <v>2002</v>
      </c>
      <c r="C488" t="s">
        <v>37</v>
      </c>
      <c r="D488">
        <f>_xlfn.XLOOKUP(E488,'cpi data'!A:A,'cpi data'!B:B,"NA")</f>
        <v>103.9</v>
      </c>
      <c r="E488">
        <v>1984</v>
      </c>
      <c r="F488" t="s">
        <v>2040</v>
      </c>
      <c r="G488">
        <v>6.4</v>
      </c>
      <c r="H488">
        <v>53000</v>
      </c>
      <c r="I488" t="s">
        <v>999</v>
      </c>
      <c r="J488" t="s">
        <v>2041</v>
      </c>
      <c r="K488" t="s">
        <v>2042</v>
      </c>
      <c r="L488" t="s">
        <v>33</v>
      </c>
      <c r="M488" s="1">
        <v>17000000</v>
      </c>
      <c r="N488" s="1">
        <v>38376497</v>
      </c>
      <c r="O488" s="1">
        <f>N488*(D488/'cpi data'!$A$113)</f>
        <v>1970018.7936264824</v>
      </c>
      <c r="P488" s="10">
        <f t="shared" si="7"/>
        <v>0.55702053785680339</v>
      </c>
      <c r="Q488" t="s">
        <v>83</v>
      </c>
      <c r="R488">
        <v>114</v>
      </c>
    </row>
    <row r="489" spans="1:18">
      <c r="A489" t="s">
        <v>2043</v>
      </c>
      <c r="B489" s="6" t="s">
        <v>36</v>
      </c>
      <c r="C489" t="s">
        <v>28</v>
      </c>
      <c r="D489">
        <f>_xlfn.XLOOKUP(E489,'cpi data'!A:A,'cpi data'!B:B,"NA")</f>
        <v>103.9</v>
      </c>
      <c r="E489">
        <v>1984</v>
      </c>
      <c r="F489" t="s">
        <v>2044</v>
      </c>
      <c r="G489">
        <v>7.4</v>
      </c>
      <c r="H489">
        <v>135000</v>
      </c>
      <c r="I489" t="s">
        <v>542</v>
      </c>
      <c r="J489" t="s">
        <v>542</v>
      </c>
      <c r="K489" t="s">
        <v>2045</v>
      </c>
      <c r="L489" t="s">
        <v>140</v>
      </c>
      <c r="M489" s="1">
        <v>27000000</v>
      </c>
      <c r="N489" s="1">
        <v>20251411</v>
      </c>
      <c r="O489" s="1">
        <f>N489*(D489/'cpi data'!$A$113)</f>
        <v>1039585.7721837945</v>
      </c>
      <c r="P489" s="10">
        <f t="shared" si="7"/>
        <v>-0.33324043445664109</v>
      </c>
      <c r="Q489" t="s">
        <v>2046</v>
      </c>
      <c r="R489">
        <v>102</v>
      </c>
    </row>
    <row r="490" spans="1:18">
      <c r="A490" t="s">
        <v>2047</v>
      </c>
      <c r="B490" s="6" t="s">
        <v>36</v>
      </c>
      <c r="C490" t="s">
        <v>20</v>
      </c>
      <c r="D490">
        <f>_xlfn.XLOOKUP(E490,'cpi data'!A:A,'cpi data'!B:B,"NA")</f>
        <v>103.9</v>
      </c>
      <c r="E490">
        <v>1984</v>
      </c>
      <c r="F490" t="s">
        <v>1516</v>
      </c>
      <c r="G490">
        <v>6.6</v>
      </c>
      <c r="H490">
        <v>73000</v>
      </c>
      <c r="I490" t="s">
        <v>852</v>
      </c>
      <c r="J490" t="s">
        <v>2048</v>
      </c>
      <c r="K490" t="s">
        <v>2049</v>
      </c>
      <c r="L490" t="s">
        <v>33</v>
      </c>
      <c r="M490" s="1">
        <v>8200000</v>
      </c>
      <c r="N490" s="1">
        <v>80039064</v>
      </c>
      <c r="O490" s="1">
        <f>N490*(D490/'cpi data'!$A$113)</f>
        <v>4108724.6786561268</v>
      </c>
      <c r="P490" s="10">
        <f t="shared" si="7"/>
        <v>0.89755002632214687</v>
      </c>
      <c r="Q490" t="s">
        <v>47</v>
      </c>
      <c r="R490">
        <v>107</v>
      </c>
    </row>
    <row r="491" spans="1:18">
      <c r="A491" t="s">
        <v>2050</v>
      </c>
      <c r="B491" s="6" t="s">
        <v>19</v>
      </c>
      <c r="C491" t="s">
        <v>44</v>
      </c>
      <c r="D491">
        <f>_xlfn.XLOOKUP(E491,'cpi data'!A:A,'cpi data'!B:B,"NA")</f>
        <v>103.9</v>
      </c>
      <c r="E491">
        <v>1984</v>
      </c>
      <c r="F491" t="s">
        <v>2040</v>
      </c>
      <c r="G491">
        <v>6.6</v>
      </c>
      <c r="H491">
        <v>50000</v>
      </c>
      <c r="I491" t="s">
        <v>1844</v>
      </c>
      <c r="J491" t="s">
        <v>2051</v>
      </c>
      <c r="K491" t="s">
        <v>2052</v>
      </c>
      <c r="L491" t="s">
        <v>33</v>
      </c>
      <c r="M491" s="1">
        <v>8000000</v>
      </c>
      <c r="N491" s="1">
        <v>40874452</v>
      </c>
      <c r="O491" s="1">
        <f>N491*(D491/'cpi data'!$A$113)</f>
        <v>2098248.7958498024</v>
      </c>
      <c r="P491" s="10">
        <f t="shared" si="7"/>
        <v>0.80427872158383917</v>
      </c>
      <c r="Q491" t="s">
        <v>183</v>
      </c>
      <c r="R491">
        <v>90</v>
      </c>
    </row>
    <row r="492" spans="1:18">
      <c r="A492" t="s">
        <v>2053</v>
      </c>
      <c r="B492" s="6" t="s">
        <v>36</v>
      </c>
      <c r="C492" t="s">
        <v>44</v>
      </c>
      <c r="D492">
        <f>_xlfn.XLOOKUP(E492,'cpi data'!A:A,'cpi data'!B:B,"NA")</f>
        <v>103.9</v>
      </c>
      <c r="E492">
        <v>1984</v>
      </c>
      <c r="F492" t="s">
        <v>2008</v>
      </c>
      <c r="G492">
        <v>7.3</v>
      </c>
      <c r="H492">
        <v>204000</v>
      </c>
      <c r="I492" t="s">
        <v>653</v>
      </c>
      <c r="J492" t="s">
        <v>2054</v>
      </c>
      <c r="K492" t="s">
        <v>2055</v>
      </c>
      <c r="L492" t="s">
        <v>33</v>
      </c>
      <c r="M492" s="1">
        <v>11000000</v>
      </c>
      <c r="N492" s="1">
        <v>153633143</v>
      </c>
      <c r="O492" s="1">
        <f>N492*(D492/'cpi data'!$A$113)</f>
        <v>7886602.5482707517</v>
      </c>
      <c r="P492" s="10">
        <f t="shared" si="7"/>
        <v>0.92840086595117044</v>
      </c>
      <c r="Q492" t="s">
        <v>26</v>
      </c>
      <c r="R492">
        <v>106</v>
      </c>
    </row>
    <row r="493" spans="1:18">
      <c r="A493" t="s">
        <v>2056</v>
      </c>
      <c r="B493" s="6" t="s">
        <v>36</v>
      </c>
      <c r="C493" t="s">
        <v>37</v>
      </c>
      <c r="D493">
        <f>_xlfn.XLOOKUP(E493,'cpi data'!A:A,'cpi data'!B:B,"NA")</f>
        <v>103.9</v>
      </c>
      <c r="E493">
        <v>1984</v>
      </c>
      <c r="F493" t="s">
        <v>2057</v>
      </c>
      <c r="G493">
        <v>6.9</v>
      </c>
      <c r="H493">
        <v>86000</v>
      </c>
      <c r="I493" t="s">
        <v>2058</v>
      </c>
      <c r="J493" t="s">
        <v>2059</v>
      </c>
      <c r="K493" t="s">
        <v>1822</v>
      </c>
      <c r="L493" t="s">
        <v>1197</v>
      </c>
      <c r="M493" s="1">
        <v>10000000</v>
      </c>
      <c r="N493" s="1">
        <v>86572238</v>
      </c>
      <c r="O493" s="1">
        <f>N493*(D493/'cpi data'!$A$113)</f>
        <v>4444098.5811264822</v>
      </c>
      <c r="P493" s="10">
        <f t="shared" si="7"/>
        <v>0.88448952884872867</v>
      </c>
      <c r="Q493" t="s">
        <v>183</v>
      </c>
      <c r="R493">
        <v>106</v>
      </c>
    </row>
    <row r="494" spans="1:18">
      <c r="A494" t="s">
        <v>2060</v>
      </c>
      <c r="B494" s="6" t="s">
        <v>36</v>
      </c>
      <c r="C494" t="s">
        <v>37</v>
      </c>
      <c r="D494">
        <f>_xlfn.XLOOKUP(E494,'cpi data'!A:A,'cpi data'!B:B,"NA")</f>
        <v>103.9</v>
      </c>
      <c r="E494">
        <v>1984</v>
      </c>
      <c r="F494" t="s">
        <v>2014</v>
      </c>
      <c r="G494">
        <v>6.7</v>
      </c>
      <c r="H494">
        <v>19000</v>
      </c>
      <c r="I494" t="s">
        <v>80</v>
      </c>
      <c r="J494" t="s">
        <v>80</v>
      </c>
      <c r="K494" t="s">
        <v>2061</v>
      </c>
      <c r="L494" t="s">
        <v>33</v>
      </c>
      <c r="M494" s="1">
        <v>14500000</v>
      </c>
      <c r="N494" s="1">
        <v>8089290</v>
      </c>
      <c r="O494" s="1">
        <f>N494*(D494/'cpi data'!$A$113)</f>
        <v>415255.54891304352</v>
      </c>
      <c r="P494" s="10">
        <f t="shared" si="7"/>
        <v>-0.79249353157075586</v>
      </c>
      <c r="Q494" t="s">
        <v>64</v>
      </c>
      <c r="R494">
        <v>93</v>
      </c>
    </row>
    <row r="495" spans="1:18">
      <c r="A495" t="s">
        <v>2062</v>
      </c>
      <c r="B495" s="6" t="s">
        <v>36</v>
      </c>
      <c r="C495" t="s">
        <v>44</v>
      </c>
      <c r="D495">
        <f>_xlfn.XLOOKUP(E495,'cpi data'!A:A,'cpi data'!B:B,"NA")</f>
        <v>103.9</v>
      </c>
      <c r="E495">
        <v>1984</v>
      </c>
      <c r="F495" t="s">
        <v>2063</v>
      </c>
      <c r="G495">
        <v>7</v>
      </c>
      <c r="H495">
        <v>108000</v>
      </c>
      <c r="I495" t="s">
        <v>1312</v>
      </c>
      <c r="J495" t="s">
        <v>1312</v>
      </c>
      <c r="K495" t="s">
        <v>2064</v>
      </c>
      <c r="L495" t="s">
        <v>33</v>
      </c>
      <c r="M495" s="1">
        <v>6500000</v>
      </c>
      <c r="N495" s="1">
        <v>23686027</v>
      </c>
      <c r="O495" s="1">
        <f>N495*(D495/'cpi data'!$A$113)</f>
        <v>1215898.3227766799</v>
      </c>
      <c r="P495" s="10">
        <f t="shared" si="7"/>
        <v>0.72557660261047574</v>
      </c>
      <c r="Q495" t="s">
        <v>64</v>
      </c>
      <c r="R495">
        <v>93</v>
      </c>
    </row>
    <row r="496" spans="1:18">
      <c r="A496" t="s">
        <v>2065</v>
      </c>
      <c r="B496" s="6" t="s">
        <v>19</v>
      </c>
      <c r="C496" t="s">
        <v>20</v>
      </c>
      <c r="D496">
        <f>_xlfn.XLOOKUP(E496,'cpi data'!A:A,'cpi data'!B:B,"NA")</f>
        <v>103.9</v>
      </c>
      <c r="E496">
        <v>1984</v>
      </c>
      <c r="F496" t="s">
        <v>2066</v>
      </c>
      <c r="G496">
        <v>8.1</v>
      </c>
      <c r="H496">
        <v>96000</v>
      </c>
      <c r="I496" t="s">
        <v>1334</v>
      </c>
      <c r="J496" t="s">
        <v>2067</v>
      </c>
      <c r="K496" t="s">
        <v>2068</v>
      </c>
      <c r="L496" t="s">
        <v>140</v>
      </c>
      <c r="N496" s="1">
        <v>2207548</v>
      </c>
      <c r="O496" s="1">
        <f>N496*(D496/'cpi data'!$A$113)</f>
        <v>113322.25158102767</v>
      </c>
      <c r="P496" s="10">
        <f t="shared" si="7"/>
        <v>1</v>
      </c>
      <c r="Q496" t="s">
        <v>2069</v>
      </c>
      <c r="R496">
        <v>145</v>
      </c>
    </row>
    <row r="497" spans="1:18">
      <c r="A497" t="s">
        <v>2070</v>
      </c>
      <c r="B497" s="6" t="s">
        <v>19</v>
      </c>
      <c r="C497" t="s">
        <v>44</v>
      </c>
      <c r="D497">
        <f>_xlfn.XLOOKUP(E497,'cpi data'!A:A,'cpi data'!B:B,"NA")</f>
        <v>103.9</v>
      </c>
      <c r="E497">
        <v>1984</v>
      </c>
      <c r="F497" t="s">
        <v>1702</v>
      </c>
      <c r="G497">
        <v>7.9</v>
      </c>
      <c r="H497">
        <v>132000</v>
      </c>
      <c r="I497" t="s">
        <v>2071</v>
      </c>
      <c r="J497" t="s">
        <v>2072</v>
      </c>
      <c r="K497" t="s">
        <v>2071</v>
      </c>
      <c r="L497" t="s">
        <v>33</v>
      </c>
      <c r="M497" s="1">
        <v>2500000</v>
      </c>
      <c r="N497" s="1">
        <v>4736202</v>
      </c>
      <c r="O497" s="1">
        <f>N497*(D497/'cpi data'!$A$113)</f>
        <v>243128.15602766798</v>
      </c>
      <c r="P497" s="10">
        <f t="shared" si="7"/>
        <v>0.47215089221278989</v>
      </c>
      <c r="Q497" t="s">
        <v>2073</v>
      </c>
      <c r="R497">
        <v>82</v>
      </c>
    </row>
    <row r="498" spans="1:18">
      <c r="A498">
        <v>1984</v>
      </c>
      <c r="B498" s="6" t="s">
        <v>19</v>
      </c>
      <c r="C498" t="s">
        <v>20</v>
      </c>
      <c r="D498">
        <f>_xlfn.XLOOKUP(E498,'cpi data'!A:A,'cpi data'!B:B,"NA")</f>
        <v>103.9</v>
      </c>
      <c r="E498">
        <v>1984</v>
      </c>
      <c r="F498" t="s">
        <v>2074</v>
      </c>
      <c r="G498">
        <v>7.1</v>
      </c>
      <c r="H498">
        <v>68000</v>
      </c>
      <c r="I498" t="s">
        <v>2075</v>
      </c>
      <c r="J498" t="s">
        <v>2075</v>
      </c>
      <c r="K498" t="s">
        <v>1356</v>
      </c>
      <c r="L498" t="s">
        <v>25</v>
      </c>
      <c r="N498" s="1">
        <v>8430492</v>
      </c>
      <c r="O498" s="1">
        <f>N498*(D498/'cpi data'!$A$113)</f>
        <v>432770.8096837945</v>
      </c>
      <c r="P498" s="10">
        <f t="shared" si="7"/>
        <v>1</v>
      </c>
      <c r="Q498" t="s">
        <v>2076</v>
      </c>
      <c r="R498">
        <v>113</v>
      </c>
    </row>
    <row r="499" spans="1:18">
      <c r="A499" t="s">
        <v>2077</v>
      </c>
      <c r="B499" s="6" t="s">
        <v>36</v>
      </c>
      <c r="C499" t="s">
        <v>44</v>
      </c>
      <c r="D499">
        <f>_xlfn.XLOOKUP(E499,'cpi data'!A:A,'cpi data'!B:B,"NA")</f>
        <v>103.9</v>
      </c>
      <c r="E499">
        <v>1984</v>
      </c>
      <c r="F499" t="s">
        <v>2008</v>
      </c>
      <c r="G499">
        <v>7.2</v>
      </c>
      <c r="H499">
        <v>62000</v>
      </c>
      <c r="I499" t="s">
        <v>45</v>
      </c>
      <c r="J499" t="s">
        <v>45</v>
      </c>
      <c r="K499" t="s">
        <v>2078</v>
      </c>
      <c r="L499" t="s">
        <v>25</v>
      </c>
      <c r="M499" s="1">
        <v>9000000</v>
      </c>
      <c r="N499" s="1">
        <v>20458340</v>
      </c>
      <c r="O499" s="1">
        <f>N499*(D499/'cpi data'!$A$113)</f>
        <v>1050208.2638339922</v>
      </c>
      <c r="P499" s="10">
        <f t="shared" si="7"/>
        <v>0.5600816097493736</v>
      </c>
      <c r="Q499" t="s">
        <v>2079</v>
      </c>
      <c r="R499">
        <v>90</v>
      </c>
    </row>
    <row r="500" spans="1:18">
      <c r="A500" t="s">
        <v>2080</v>
      </c>
      <c r="B500" s="6" t="s">
        <v>36</v>
      </c>
      <c r="C500" t="s">
        <v>37</v>
      </c>
      <c r="D500">
        <f>_xlfn.XLOOKUP(E500,'cpi data'!A:A,'cpi data'!B:B,"NA")</f>
        <v>103.9</v>
      </c>
      <c r="E500">
        <v>1984</v>
      </c>
      <c r="F500" t="s">
        <v>2081</v>
      </c>
      <c r="G500">
        <v>5.9</v>
      </c>
      <c r="H500">
        <v>77000</v>
      </c>
      <c r="I500" t="s">
        <v>230</v>
      </c>
      <c r="J500" t="s">
        <v>1000</v>
      </c>
      <c r="K500" t="s">
        <v>1001</v>
      </c>
      <c r="L500" t="s">
        <v>33</v>
      </c>
      <c r="M500" s="1">
        <v>18000000</v>
      </c>
      <c r="N500" s="1">
        <v>31042035</v>
      </c>
      <c r="O500" s="1">
        <f>N500*(D500/'cpi data'!$A$113)</f>
        <v>1593511.5792984189</v>
      </c>
      <c r="P500" s="10">
        <f t="shared" si="7"/>
        <v>0.4201411086612073</v>
      </c>
      <c r="Q500" t="s">
        <v>596</v>
      </c>
      <c r="R500">
        <v>103</v>
      </c>
    </row>
    <row r="501" spans="1:18">
      <c r="A501" t="s">
        <v>2082</v>
      </c>
      <c r="B501" s="6" t="s">
        <v>19</v>
      </c>
      <c r="C501" t="s">
        <v>55</v>
      </c>
      <c r="D501">
        <f>_xlfn.XLOOKUP(E501,'cpi data'!A:A,'cpi data'!B:B,"NA")</f>
        <v>103.9</v>
      </c>
      <c r="E501">
        <v>1984</v>
      </c>
      <c r="F501" t="s">
        <v>2083</v>
      </c>
      <c r="G501">
        <v>5.6</v>
      </c>
      <c r="H501">
        <v>49000</v>
      </c>
      <c r="I501" t="s">
        <v>2084</v>
      </c>
      <c r="J501" t="s">
        <v>23</v>
      </c>
      <c r="K501" t="s">
        <v>2085</v>
      </c>
      <c r="L501" t="s">
        <v>33</v>
      </c>
      <c r="M501" s="1">
        <v>800000</v>
      </c>
      <c r="N501" s="1">
        <v>14568989</v>
      </c>
      <c r="O501" s="1">
        <f>N501*(D501/'cpi data'!$A$113)</f>
        <v>747884.36615612649</v>
      </c>
      <c r="P501" s="10">
        <f t="shared" si="7"/>
        <v>0.94508884590413245</v>
      </c>
      <c r="Q501" t="s">
        <v>2086</v>
      </c>
      <c r="R501">
        <v>92</v>
      </c>
    </row>
    <row r="502" spans="1:18">
      <c r="A502" t="s">
        <v>2087</v>
      </c>
      <c r="B502" s="6" t="s">
        <v>36</v>
      </c>
      <c r="C502" t="s">
        <v>37</v>
      </c>
      <c r="D502">
        <f>_xlfn.XLOOKUP(E502,'cpi data'!A:A,'cpi data'!B:B,"NA")</f>
        <v>103.9</v>
      </c>
      <c r="E502">
        <v>1984</v>
      </c>
      <c r="F502" t="s">
        <v>2088</v>
      </c>
      <c r="G502">
        <v>6.8</v>
      </c>
      <c r="H502">
        <v>39000</v>
      </c>
      <c r="I502" t="s">
        <v>2089</v>
      </c>
      <c r="J502" t="s">
        <v>2090</v>
      </c>
      <c r="K502" t="s">
        <v>2091</v>
      </c>
      <c r="L502" t="s">
        <v>33</v>
      </c>
      <c r="M502" s="1">
        <v>15000000</v>
      </c>
      <c r="N502" s="1">
        <v>28733290</v>
      </c>
      <c r="O502" s="1">
        <f>N502*(D502/'cpi data'!$A$113)</f>
        <v>1474994.4817193677</v>
      </c>
      <c r="P502" s="10">
        <f t="shared" si="7"/>
        <v>0.4779574493557821</v>
      </c>
      <c r="Q502" t="s">
        <v>141</v>
      </c>
      <c r="R502">
        <v>101</v>
      </c>
    </row>
    <row r="503" spans="1:18">
      <c r="A503" t="s">
        <v>2092</v>
      </c>
      <c r="B503" s="6" t="s">
        <v>36</v>
      </c>
      <c r="C503" t="s">
        <v>44</v>
      </c>
      <c r="D503">
        <f>_xlfn.XLOOKUP(E503,'cpi data'!A:A,'cpi data'!B:B,"NA")</f>
        <v>103.9</v>
      </c>
      <c r="E503">
        <v>1984</v>
      </c>
      <c r="F503" t="s">
        <v>2083</v>
      </c>
      <c r="G503">
        <v>6.3</v>
      </c>
      <c r="H503">
        <v>71000</v>
      </c>
      <c r="I503" t="s">
        <v>1137</v>
      </c>
      <c r="J503" t="s">
        <v>2093</v>
      </c>
      <c r="K503" t="s">
        <v>2094</v>
      </c>
      <c r="L503" t="s">
        <v>33</v>
      </c>
      <c r="M503" s="1">
        <v>8000000</v>
      </c>
      <c r="N503" s="1">
        <v>69821334</v>
      </c>
      <c r="O503" s="1">
        <f>N503*(D503/'cpi data'!$A$113)</f>
        <v>3584207.8076086957</v>
      </c>
      <c r="P503" s="10">
        <f t="shared" si="7"/>
        <v>0.88542183969157617</v>
      </c>
      <c r="Q503" t="s">
        <v>2095</v>
      </c>
      <c r="R503">
        <v>111</v>
      </c>
    </row>
    <row r="504" spans="1:18">
      <c r="A504" t="s">
        <v>2096</v>
      </c>
      <c r="B504" s="6" t="s">
        <v>19</v>
      </c>
      <c r="C504" t="s">
        <v>107</v>
      </c>
      <c r="D504">
        <f>_xlfn.XLOOKUP(E504,'cpi data'!A:A,'cpi data'!B:B,"NA")</f>
        <v>103.9</v>
      </c>
      <c r="E504">
        <v>1984</v>
      </c>
      <c r="F504" t="s">
        <v>1778</v>
      </c>
      <c r="G504">
        <v>7.6</v>
      </c>
      <c r="H504">
        <v>91000</v>
      </c>
      <c r="I504" t="s">
        <v>2097</v>
      </c>
      <c r="J504" t="s">
        <v>2097</v>
      </c>
      <c r="K504" t="s">
        <v>2098</v>
      </c>
      <c r="L504" t="s">
        <v>33</v>
      </c>
      <c r="M504" s="1">
        <v>1500000</v>
      </c>
      <c r="N504" s="1">
        <v>4228292</v>
      </c>
      <c r="O504" s="1">
        <f>N504*(D504/'cpi data'!$A$113)</f>
        <v>217055.1081027668</v>
      </c>
      <c r="P504" s="10">
        <f t="shared" si="7"/>
        <v>0.64524682779713416</v>
      </c>
      <c r="Q504" t="s">
        <v>2099</v>
      </c>
      <c r="R504">
        <v>99</v>
      </c>
    </row>
    <row r="505" spans="1:18">
      <c r="A505" t="s">
        <v>2100</v>
      </c>
      <c r="B505" s="6" t="s">
        <v>36</v>
      </c>
      <c r="C505" t="s">
        <v>20</v>
      </c>
      <c r="D505">
        <f>_xlfn.XLOOKUP(E505,'cpi data'!A:A,'cpi data'!B:B,"NA")</f>
        <v>103.9</v>
      </c>
      <c r="E505">
        <v>1984</v>
      </c>
      <c r="F505" t="s">
        <v>2101</v>
      </c>
      <c r="G505">
        <v>7.5</v>
      </c>
      <c r="H505">
        <v>46000</v>
      </c>
      <c r="I505" t="s">
        <v>1130</v>
      </c>
      <c r="J505" t="s">
        <v>2102</v>
      </c>
      <c r="K505" t="s">
        <v>103</v>
      </c>
      <c r="L505" t="s">
        <v>33</v>
      </c>
      <c r="M505" s="1">
        <v>28000000</v>
      </c>
      <c r="N505" s="1">
        <v>47951979</v>
      </c>
      <c r="O505" s="1">
        <f>N505*(D505/'cpi data'!$A$113)</f>
        <v>2461566.5109189725</v>
      </c>
      <c r="P505" s="10">
        <f t="shared" si="7"/>
        <v>0.41608249369645411</v>
      </c>
      <c r="Q505" t="s">
        <v>2103</v>
      </c>
      <c r="R505">
        <v>138</v>
      </c>
    </row>
    <row r="506" spans="1:18">
      <c r="A506" t="s">
        <v>2104</v>
      </c>
      <c r="B506" s="6" t="s">
        <v>19</v>
      </c>
      <c r="C506" t="s">
        <v>44</v>
      </c>
      <c r="D506">
        <f>_xlfn.XLOOKUP(E506,'cpi data'!A:A,'cpi data'!B:B,"NA")</f>
        <v>103.9</v>
      </c>
      <c r="E506">
        <v>1984</v>
      </c>
      <c r="F506" t="s">
        <v>2081</v>
      </c>
      <c r="G506">
        <v>6.3</v>
      </c>
      <c r="H506">
        <v>36000</v>
      </c>
      <c r="I506" t="s">
        <v>2020</v>
      </c>
      <c r="J506" t="s">
        <v>2105</v>
      </c>
      <c r="K506" t="s">
        <v>2094</v>
      </c>
      <c r="L506" t="s">
        <v>33</v>
      </c>
      <c r="M506" s="1">
        <v>5000000</v>
      </c>
      <c r="N506" s="1">
        <v>38435947</v>
      </c>
      <c r="O506" s="1">
        <f>N506*(D506/'cpi data'!$A$113)</f>
        <v>1973070.5994565219</v>
      </c>
      <c r="P506" s="10">
        <f t="shared" si="7"/>
        <v>0.86991344326705411</v>
      </c>
      <c r="Q506" t="s">
        <v>2106</v>
      </c>
      <c r="R506">
        <v>105</v>
      </c>
    </row>
    <row r="507" spans="1:18">
      <c r="A507" t="s">
        <v>2107</v>
      </c>
      <c r="C507" t="s">
        <v>393</v>
      </c>
      <c r="D507">
        <f>_xlfn.XLOOKUP(E507,'cpi data'!A:A,'cpi data'!B:B,"NA")</f>
        <v>103.9</v>
      </c>
      <c r="E507">
        <v>1984</v>
      </c>
      <c r="F507" t="s">
        <v>2108</v>
      </c>
      <c r="G507">
        <v>8.1</v>
      </c>
      <c r="H507">
        <v>157000</v>
      </c>
      <c r="I507" t="s">
        <v>2109</v>
      </c>
      <c r="J507" t="s">
        <v>2109</v>
      </c>
      <c r="K507" t="s">
        <v>2110</v>
      </c>
      <c r="L507" t="s">
        <v>2111</v>
      </c>
      <c r="M507" s="1">
        <v>1000000</v>
      </c>
      <c r="N507" s="1">
        <v>8736506</v>
      </c>
      <c r="O507" s="1">
        <f>N507*(D507/'cpi data'!$A$113)</f>
        <v>448479.72994071146</v>
      </c>
      <c r="P507" s="10">
        <f t="shared" si="7"/>
        <v>0.88553776532632156</v>
      </c>
      <c r="Q507" t="s">
        <v>2112</v>
      </c>
      <c r="R507">
        <v>117</v>
      </c>
    </row>
    <row r="508" spans="1:18">
      <c r="A508" t="s">
        <v>2113</v>
      </c>
      <c r="B508" s="6" t="s">
        <v>19</v>
      </c>
      <c r="C508" t="s">
        <v>55</v>
      </c>
      <c r="D508">
        <f>_xlfn.XLOOKUP(E508,'cpi data'!A:A,'cpi data'!B:B,"NA")</f>
        <v>103.9</v>
      </c>
      <c r="E508">
        <v>1984</v>
      </c>
      <c r="F508" t="s">
        <v>2114</v>
      </c>
      <c r="G508">
        <v>6</v>
      </c>
      <c r="H508">
        <v>47000</v>
      </c>
      <c r="I508" t="s">
        <v>2115</v>
      </c>
      <c r="J508" t="s">
        <v>58</v>
      </c>
      <c r="K508" t="s">
        <v>2116</v>
      </c>
      <c r="L508" t="s">
        <v>33</v>
      </c>
      <c r="M508" s="1">
        <v>2600000</v>
      </c>
      <c r="N508" s="1">
        <v>32980880</v>
      </c>
      <c r="O508" s="1">
        <f>N508*(D508/'cpi data'!$A$113)</f>
        <v>1693040.2332015811</v>
      </c>
      <c r="P508" s="10">
        <f t="shared" si="7"/>
        <v>0.92116644552843951</v>
      </c>
      <c r="Q508" t="s">
        <v>47</v>
      </c>
      <c r="R508">
        <v>91</v>
      </c>
    </row>
    <row r="509" spans="1:18">
      <c r="A509" t="s">
        <v>2117</v>
      </c>
      <c r="B509" s="6" t="s">
        <v>19</v>
      </c>
      <c r="C509" t="s">
        <v>44</v>
      </c>
      <c r="D509">
        <f>_xlfn.XLOOKUP(E509,'cpi data'!A:A,'cpi data'!B:B,"NA")</f>
        <v>103.9</v>
      </c>
      <c r="E509">
        <v>1984</v>
      </c>
      <c r="F509" t="s">
        <v>2063</v>
      </c>
      <c r="G509">
        <v>4.9000000000000004</v>
      </c>
      <c r="H509">
        <v>3200</v>
      </c>
      <c r="I509" t="s">
        <v>2118</v>
      </c>
      <c r="J509" t="s">
        <v>2119</v>
      </c>
      <c r="K509" t="s">
        <v>2120</v>
      </c>
      <c r="L509" t="s">
        <v>33</v>
      </c>
      <c r="N509" s="1">
        <v>7121719</v>
      </c>
      <c r="O509" s="1">
        <f>N509*(D509/'cpi data'!$A$113)</f>
        <v>365586.26684782607</v>
      </c>
      <c r="P509" s="10">
        <f t="shared" si="7"/>
        <v>1</v>
      </c>
      <c r="Q509" t="s">
        <v>2121</v>
      </c>
      <c r="R509">
        <v>88</v>
      </c>
    </row>
    <row r="510" spans="1:18">
      <c r="A510" t="s">
        <v>2122</v>
      </c>
      <c r="B510" s="6" t="s">
        <v>19</v>
      </c>
      <c r="C510" t="s">
        <v>37</v>
      </c>
      <c r="D510">
        <f>_xlfn.XLOOKUP(E510,'cpi data'!A:A,'cpi data'!B:B,"NA")</f>
        <v>103.9</v>
      </c>
      <c r="E510">
        <v>1984</v>
      </c>
      <c r="F510" t="s">
        <v>1702</v>
      </c>
      <c r="G510">
        <v>5.9</v>
      </c>
      <c r="H510">
        <v>11000</v>
      </c>
      <c r="I510" t="s">
        <v>1012</v>
      </c>
      <c r="J510" t="s">
        <v>2123</v>
      </c>
      <c r="K510" t="s">
        <v>2124</v>
      </c>
      <c r="L510" t="s">
        <v>33</v>
      </c>
      <c r="M510" s="1">
        <v>13000000</v>
      </c>
      <c r="N510" s="1">
        <v>21689062</v>
      </c>
      <c r="O510" s="1">
        <f>N510*(D510/'cpi data'!$A$113)</f>
        <v>1113386.1372529645</v>
      </c>
      <c r="P510" s="10">
        <f t="shared" si="7"/>
        <v>0.40061953808790807</v>
      </c>
      <c r="Q510" t="s">
        <v>34</v>
      </c>
      <c r="R510">
        <v>128</v>
      </c>
    </row>
    <row r="511" spans="1:18">
      <c r="A511" t="s">
        <v>2125</v>
      </c>
      <c r="B511" s="6" t="s">
        <v>36</v>
      </c>
      <c r="C511" t="s">
        <v>37</v>
      </c>
      <c r="D511">
        <f>_xlfn.XLOOKUP(E511,'cpi data'!A:A,'cpi data'!B:B,"NA")</f>
        <v>103.9</v>
      </c>
      <c r="E511">
        <v>1984</v>
      </c>
      <c r="F511" t="s">
        <v>2126</v>
      </c>
      <c r="G511">
        <v>4.4000000000000004</v>
      </c>
      <c r="H511">
        <v>19000</v>
      </c>
      <c r="I511" t="s">
        <v>113</v>
      </c>
      <c r="J511" t="s">
        <v>1107</v>
      </c>
      <c r="K511" t="s">
        <v>2127</v>
      </c>
      <c r="L511" t="s">
        <v>25</v>
      </c>
      <c r="M511" s="1">
        <v>35000000</v>
      </c>
      <c r="N511" s="1">
        <v>14296438</v>
      </c>
      <c r="O511" s="1">
        <f>N511*(D511/'cpi data'!$A$113)</f>
        <v>733893.23527667986</v>
      </c>
      <c r="P511" s="10">
        <f t="shared" si="7"/>
        <v>-1.4481622625160198</v>
      </c>
      <c r="Q511" t="s">
        <v>2128</v>
      </c>
      <c r="R511">
        <v>124</v>
      </c>
    </row>
    <row r="512" spans="1:18">
      <c r="A512" t="s">
        <v>2129</v>
      </c>
      <c r="B512" s="6" t="s">
        <v>36</v>
      </c>
      <c r="C512" t="s">
        <v>28</v>
      </c>
      <c r="D512">
        <f>_xlfn.XLOOKUP(E512,'cpi data'!A:A,'cpi data'!B:B,"NA")</f>
        <v>103.9</v>
      </c>
      <c r="E512">
        <v>1984</v>
      </c>
      <c r="F512" t="s">
        <v>2063</v>
      </c>
      <c r="G512">
        <v>7</v>
      </c>
      <c r="H512">
        <v>25000</v>
      </c>
      <c r="I512" t="s">
        <v>2130</v>
      </c>
      <c r="J512" t="s">
        <v>2131</v>
      </c>
      <c r="K512" t="s">
        <v>538</v>
      </c>
      <c r="L512" t="s">
        <v>25</v>
      </c>
      <c r="M512" s="1">
        <v>25000000</v>
      </c>
      <c r="N512" s="1">
        <v>8613462</v>
      </c>
      <c r="O512" s="1">
        <f>N512*(D512/'cpi data'!$A$113)</f>
        <v>442163.39021739131</v>
      </c>
      <c r="P512" s="10">
        <f t="shared" si="7"/>
        <v>-1.9024334234016473</v>
      </c>
      <c r="Q512" t="s">
        <v>596</v>
      </c>
      <c r="R512">
        <v>132</v>
      </c>
    </row>
    <row r="513" spans="1:18">
      <c r="A513" t="s">
        <v>2132</v>
      </c>
      <c r="B513" s="6" t="s">
        <v>19</v>
      </c>
      <c r="C513" t="s">
        <v>37</v>
      </c>
      <c r="D513">
        <f>_xlfn.XLOOKUP(E513,'cpi data'!A:A,'cpi data'!B:B,"NA")</f>
        <v>103.9</v>
      </c>
      <c r="E513">
        <v>1984</v>
      </c>
      <c r="F513" t="s">
        <v>2101</v>
      </c>
      <c r="G513">
        <v>6.1</v>
      </c>
      <c r="H513">
        <v>30000</v>
      </c>
      <c r="I513" t="s">
        <v>2133</v>
      </c>
      <c r="J513" t="s">
        <v>23</v>
      </c>
      <c r="K513" t="s">
        <v>2134</v>
      </c>
      <c r="L513" t="s">
        <v>33</v>
      </c>
      <c r="M513" s="1">
        <v>15000000</v>
      </c>
      <c r="N513" s="1">
        <v>17080167</v>
      </c>
      <c r="O513" s="1">
        <f>N513*(D513/'cpi data'!$A$113)</f>
        <v>876793.15775691706</v>
      </c>
      <c r="P513" s="10">
        <f t="shared" si="7"/>
        <v>0.12178844621366992</v>
      </c>
      <c r="Q513" t="s">
        <v>596</v>
      </c>
      <c r="R513">
        <v>114</v>
      </c>
    </row>
    <row r="514" spans="1:18">
      <c r="A514" t="s">
        <v>2135</v>
      </c>
      <c r="B514" s="6" t="s">
        <v>19</v>
      </c>
      <c r="C514" t="s">
        <v>55</v>
      </c>
      <c r="D514">
        <f>_xlfn.XLOOKUP(E514,'cpi data'!A:A,'cpi data'!B:B,"NA")</f>
        <v>103.9</v>
      </c>
      <c r="E514">
        <v>1984</v>
      </c>
      <c r="F514" t="s">
        <v>2136</v>
      </c>
      <c r="G514">
        <v>5.6</v>
      </c>
      <c r="H514">
        <v>11000</v>
      </c>
      <c r="I514" t="s">
        <v>2137</v>
      </c>
      <c r="J514" t="s">
        <v>2138</v>
      </c>
      <c r="K514" t="s">
        <v>2139</v>
      </c>
      <c r="L514" t="s">
        <v>33</v>
      </c>
      <c r="M514" s="1">
        <v>1250000</v>
      </c>
      <c r="N514" s="1">
        <v>4654423</v>
      </c>
      <c r="O514" s="1">
        <f>N514*(D514/'cpi data'!$A$113)</f>
        <v>238930.11348814229</v>
      </c>
      <c r="P514" s="10">
        <f t="shared" si="7"/>
        <v>0.73143824701794402</v>
      </c>
      <c r="Q514" t="s">
        <v>2140</v>
      </c>
      <c r="R514">
        <v>88</v>
      </c>
    </row>
    <row r="515" spans="1:18">
      <c r="A515" t="s">
        <v>2141</v>
      </c>
      <c r="B515" s="6" t="s">
        <v>2002</v>
      </c>
      <c r="C515" t="s">
        <v>44</v>
      </c>
      <c r="D515">
        <f>_xlfn.XLOOKUP(E515,'cpi data'!A:A,'cpi data'!B:B,"NA")</f>
        <v>103.9</v>
      </c>
      <c r="E515">
        <v>1984</v>
      </c>
      <c r="F515" t="s">
        <v>2142</v>
      </c>
      <c r="G515">
        <v>6</v>
      </c>
      <c r="H515">
        <v>15000</v>
      </c>
      <c r="I515" t="s">
        <v>135</v>
      </c>
      <c r="J515" t="s">
        <v>2143</v>
      </c>
      <c r="K515" t="s">
        <v>135</v>
      </c>
      <c r="L515" t="s">
        <v>33</v>
      </c>
      <c r="M515" s="1">
        <v>9000000</v>
      </c>
      <c r="N515" s="1">
        <v>25348610</v>
      </c>
      <c r="O515" s="1">
        <f>N515*(D515/'cpi data'!$A$113)</f>
        <v>1301245.3453557312</v>
      </c>
      <c r="P515" s="10">
        <f t="shared" ref="P515:P578" si="8">(N515-M515)/N515</f>
        <v>0.64495094602820435</v>
      </c>
      <c r="Q515" t="s">
        <v>53</v>
      </c>
      <c r="R515">
        <v>87</v>
      </c>
    </row>
    <row r="516" spans="1:18">
      <c r="A516" t="s">
        <v>2144</v>
      </c>
      <c r="B516" s="6" t="s">
        <v>2002</v>
      </c>
      <c r="C516" t="s">
        <v>37</v>
      </c>
      <c r="D516">
        <f>_xlfn.XLOOKUP(E516,'cpi data'!A:A,'cpi data'!B:B,"NA")</f>
        <v>103.9</v>
      </c>
      <c r="E516">
        <v>1984</v>
      </c>
      <c r="F516" t="s">
        <v>2003</v>
      </c>
      <c r="G516">
        <v>5.9</v>
      </c>
      <c r="H516">
        <v>12000</v>
      </c>
      <c r="I516" t="s">
        <v>760</v>
      </c>
      <c r="J516" t="s">
        <v>760</v>
      </c>
      <c r="K516" t="s">
        <v>1722</v>
      </c>
      <c r="L516" t="s">
        <v>33</v>
      </c>
      <c r="N516" s="1">
        <v>6770587</v>
      </c>
      <c r="O516" s="1">
        <f>N516*(D516/'cpi data'!$A$113)</f>
        <v>347561.25953557313</v>
      </c>
      <c r="P516" s="10">
        <f t="shared" si="8"/>
        <v>1</v>
      </c>
      <c r="Q516" t="s">
        <v>2103</v>
      </c>
      <c r="R516">
        <v>99</v>
      </c>
    </row>
    <row r="517" spans="1:18">
      <c r="A517" t="s">
        <v>2145</v>
      </c>
      <c r="B517" s="6" t="s">
        <v>36</v>
      </c>
      <c r="C517" t="s">
        <v>28</v>
      </c>
      <c r="D517">
        <f>_xlfn.XLOOKUP(E517,'cpi data'!A:A,'cpi data'!B:B,"NA")</f>
        <v>103.9</v>
      </c>
      <c r="E517">
        <v>1984</v>
      </c>
      <c r="F517" t="s">
        <v>2146</v>
      </c>
      <c r="G517">
        <v>6.4</v>
      </c>
      <c r="H517">
        <v>25000</v>
      </c>
      <c r="I517" t="s">
        <v>182</v>
      </c>
      <c r="J517" t="s">
        <v>2147</v>
      </c>
      <c r="K517" t="s">
        <v>1802</v>
      </c>
      <c r="L517" t="s">
        <v>33</v>
      </c>
      <c r="N517" s="1">
        <v>6254148</v>
      </c>
      <c r="O517" s="1">
        <f>N517*(D517/'cpi data'!$A$113)</f>
        <v>321050.3839920949</v>
      </c>
      <c r="P517" s="10">
        <f t="shared" si="8"/>
        <v>1</v>
      </c>
      <c r="Q517" t="s">
        <v>1569</v>
      </c>
      <c r="R517">
        <v>103</v>
      </c>
    </row>
    <row r="518" spans="1:18">
      <c r="A518" t="s">
        <v>2148</v>
      </c>
      <c r="B518" s="6" t="s">
        <v>36</v>
      </c>
      <c r="C518" t="s">
        <v>37</v>
      </c>
      <c r="D518">
        <f>_xlfn.XLOOKUP(E518,'cpi data'!A:A,'cpi data'!B:B,"NA")</f>
        <v>103.9</v>
      </c>
      <c r="E518">
        <v>1984</v>
      </c>
      <c r="F518" t="s">
        <v>2014</v>
      </c>
      <c r="G518">
        <v>6.7</v>
      </c>
      <c r="H518">
        <v>76000</v>
      </c>
      <c r="I518" t="s">
        <v>2149</v>
      </c>
      <c r="J518" t="s">
        <v>1030</v>
      </c>
      <c r="K518" t="s">
        <v>1031</v>
      </c>
      <c r="L518" t="s">
        <v>33</v>
      </c>
      <c r="M518" s="1">
        <v>17000000</v>
      </c>
      <c r="N518" s="1">
        <v>76471046</v>
      </c>
      <c r="O518" s="1">
        <f>N518*(D518/'cpi data'!$A$113)</f>
        <v>3925564.0708498023</v>
      </c>
      <c r="P518" s="10">
        <f t="shared" si="8"/>
        <v>0.77769363845238892</v>
      </c>
      <c r="Q518" t="s">
        <v>47</v>
      </c>
      <c r="R518">
        <v>105</v>
      </c>
    </row>
    <row r="519" spans="1:18">
      <c r="A519" t="s">
        <v>2150</v>
      </c>
      <c r="B519" s="6" t="s">
        <v>19</v>
      </c>
      <c r="C519" t="s">
        <v>37</v>
      </c>
      <c r="D519">
        <f>_xlfn.XLOOKUP(E519,'cpi data'!A:A,'cpi data'!B:B,"NA")</f>
        <v>103.9</v>
      </c>
      <c r="E519">
        <v>1984</v>
      </c>
      <c r="F519" t="s">
        <v>1702</v>
      </c>
      <c r="G519">
        <v>6.9</v>
      </c>
      <c r="H519">
        <v>35000</v>
      </c>
      <c r="I519" t="s">
        <v>2151</v>
      </c>
      <c r="J519" t="s">
        <v>2151</v>
      </c>
      <c r="K519" t="s">
        <v>2068</v>
      </c>
      <c r="L519" t="s">
        <v>33</v>
      </c>
      <c r="M519" s="1">
        <v>1500000</v>
      </c>
      <c r="N519" s="1">
        <v>129000</v>
      </c>
      <c r="O519" s="1">
        <f>N519*(D519/'cpi data'!$A$113)</f>
        <v>6622.084980237154</v>
      </c>
      <c r="P519" s="10">
        <f t="shared" si="8"/>
        <v>-10.627906976744185</v>
      </c>
      <c r="Q519" t="s">
        <v>2152</v>
      </c>
      <c r="R519">
        <v>92</v>
      </c>
    </row>
    <row r="520" spans="1:18">
      <c r="A520" t="s">
        <v>2153</v>
      </c>
      <c r="B520" s="6" t="s">
        <v>36</v>
      </c>
      <c r="C520" t="s">
        <v>28</v>
      </c>
      <c r="D520">
        <f>_xlfn.XLOOKUP(E520,'cpi data'!A:A,'cpi data'!B:B,"NA")</f>
        <v>103.9</v>
      </c>
      <c r="E520">
        <v>1984</v>
      </c>
      <c r="F520" t="s">
        <v>2154</v>
      </c>
      <c r="G520">
        <v>6.8</v>
      </c>
      <c r="H520">
        <v>50000</v>
      </c>
      <c r="I520" t="s">
        <v>710</v>
      </c>
      <c r="J520" t="s">
        <v>2155</v>
      </c>
      <c r="K520" t="s">
        <v>1244</v>
      </c>
      <c r="L520" t="s">
        <v>33</v>
      </c>
      <c r="M520" s="1">
        <v>28000000</v>
      </c>
      <c r="N520" s="1">
        <v>40400657</v>
      </c>
      <c r="O520" s="1">
        <f>N520*(D520/'cpi data'!$A$113)</f>
        <v>2073927.0070652175</v>
      </c>
      <c r="P520" s="10">
        <f t="shared" si="8"/>
        <v>0.30694196383984546</v>
      </c>
      <c r="Q520" t="s">
        <v>121</v>
      </c>
      <c r="R520">
        <v>116</v>
      </c>
    </row>
    <row r="521" spans="1:18">
      <c r="A521" t="s">
        <v>2156</v>
      </c>
      <c r="B521" s="6" t="s">
        <v>19</v>
      </c>
      <c r="C521" t="s">
        <v>66</v>
      </c>
      <c r="D521">
        <f>_xlfn.XLOOKUP(E521,'cpi data'!A:A,'cpi data'!B:B,"NA")</f>
        <v>103.9</v>
      </c>
      <c r="E521">
        <v>1984</v>
      </c>
      <c r="F521" t="s">
        <v>2157</v>
      </c>
      <c r="G521">
        <v>7.8</v>
      </c>
      <c r="H521">
        <v>53000</v>
      </c>
      <c r="I521" t="s">
        <v>2158</v>
      </c>
      <c r="J521" t="s">
        <v>2159</v>
      </c>
      <c r="K521" t="s">
        <v>2160</v>
      </c>
      <c r="L521" t="s">
        <v>25</v>
      </c>
      <c r="M521" s="1">
        <v>14400000</v>
      </c>
      <c r="N521" s="1">
        <v>34700291</v>
      </c>
      <c r="O521" s="1">
        <f>N521*(D521/'cpi data'!$A$113)</f>
        <v>1781304.4638833993</v>
      </c>
      <c r="P521" s="10">
        <f t="shared" si="8"/>
        <v>0.5850178893312451</v>
      </c>
      <c r="Q521" t="s">
        <v>1086</v>
      </c>
      <c r="R521">
        <v>141</v>
      </c>
    </row>
    <row r="522" spans="1:18">
      <c r="A522" t="s">
        <v>2161</v>
      </c>
      <c r="B522" s="6" t="s">
        <v>19</v>
      </c>
      <c r="C522" t="s">
        <v>107</v>
      </c>
      <c r="D522">
        <f>_xlfn.XLOOKUP(E522,'cpi data'!A:A,'cpi data'!B:B,"NA")</f>
        <v>103.9</v>
      </c>
      <c r="E522">
        <v>1984</v>
      </c>
      <c r="F522" t="s">
        <v>2003</v>
      </c>
      <c r="G522">
        <v>6.5</v>
      </c>
      <c r="H522">
        <v>17000</v>
      </c>
      <c r="I522" t="s">
        <v>742</v>
      </c>
      <c r="J522" t="s">
        <v>2162</v>
      </c>
      <c r="K522" t="s">
        <v>187</v>
      </c>
      <c r="L522" t="s">
        <v>33</v>
      </c>
      <c r="M522" s="1">
        <v>58000000</v>
      </c>
      <c r="N522" s="1">
        <v>25928721</v>
      </c>
      <c r="O522" s="1">
        <f>N522*(D522/'cpi data'!$A$113)</f>
        <v>1331024.7588438736</v>
      </c>
      <c r="P522" s="10">
        <f t="shared" si="8"/>
        <v>-1.2369016967709283</v>
      </c>
      <c r="Q522" t="s">
        <v>745</v>
      </c>
      <c r="R522">
        <v>127</v>
      </c>
    </row>
    <row r="523" spans="1:18">
      <c r="A523" t="s">
        <v>2163</v>
      </c>
      <c r="B523" s="6" t="s">
        <v>36</v>
      </c>
      <c r="C523" t="s">
        <v>780</v>
      </c>
      <c r="D523">
        <f>_xlfn.XLOOKUP(E523,'cpi data'!A:A,'cpi data'!B:B,"NA")</f>
        <v>103.9</v>
      </c>
      <c r="E523">
        <v>1984</v>
      </c>
      <c r="F523" t="s">
        <v>2003</v>
      </c>
      <c r="G523">
        <v>7</v>
      </c>
      <c r="H523">
        <v>44000</v>
      </c>
      <c r="I523" t="s">
        <v>129</v>
      </c>
      <c r="J523" t="s">
        <v>2164</v>
      </c>
      <c r="K523" t="s">
        <v>665</v>
      </c>
      <c r="L523" t="s">
        <v>33</v>
      </c>
      <c r="M523" s="1">
        <v>22000000</v>
      </c>
      <c r="N523" s="1">
        <v>28744356</v>
      </c>
      <c r="O523" s="1">
        <f>N523*(D523/'cpi data'!$A$113)</f>
        <v>1475562.5436758895</v>
      </c>
      <c r="P523" s="10">
        <f t="shared" si="8"/>
        <v>0.23463235704428376</v>
      </c>
      <c r="Q523" t="s">
        <v>34</v>
      </c>
      <c r="R523">
        <v>115</v>
      </c>
    </row>
    <row r="524" spans="1:18">
      <c r="A524" t="s">
        <v>2165</v>
      </c>
      <c r="B524" s="6" t="s">
        <v>2002</v>
      </c>
      <c r="C524" t="s">
        <v>44</v>
      </c>
      <c r="D524">
        <f>_xlfn.XLOOKUP(E524,'cpi data'!A:A,'cpi data'!B:B,"NA")</f>
        <v>103.9</v>
      </c>
      <c r="E524">
        <v>1984</v>
      </c>
      <c r="F524" t="s">
        <v>2027</v>
      </c>
      <c r="G524">
        <v>6.4</v>
      </c>
      <c r="H524">
        <v>19000</v>
      </c>
      <c r="I524" t="s">
        <v>2166</v>
      </c>
      <c r="J524" t="s">
        <v>2166</v>
      </c>
      <c r="K524" t="s">
        <v>2167</v>
      </c>
      <c r="L524" t="s">
        <v>33</v>
      </c>
      <c r="M524" s="1">
        <v>700000</v>
      </c>
      <c r="N524" s="1">
        <v>14418922</v>
      </c>
      <c r="O524" s="1">
        <f>N524*(D524/'cpi data'!$A$113)</f>
        <v>740180.82796442695</v>
      </c>
      <c r="P524" s="10">
        <f t="shared" si="8"/>
        <v>0.95145268141404749</v>
      </c>
      <c r="Q524" t="s">
        <v>1539</v>
      </c>
      <c r="R524">
        <v>95</v>
      </c>
    </row>
    <row r="525" spans="1:18">
      <c r="A525" t="s">
        <v>2168</v>
      </c>
      <c r="B525" s="6" t="s">
        <v>19</v>
      </c>
      <c r="C525" t="s">
        <v>44</v>
      </c>
      <c r="D525">
        <f>_xlfn.XLOOKUP(E525,'cpi data'!A:A,'cpi data'!B:B,"NA")</f>
        <v>103.9</v>
      </c>
      <c r="E525">
        <v>1984</v>
      </c>
      <c r="F525" t="s">
        <v>1516</v>
      </c>
      <c r="G525">
        <v>5.8</v>
      </c>
      <c r="H525">
        <v>10000</v>
      </c>
      <c r="I525" t="s">
        <v>2169</v>
      </c>
      <c r="J525" t="s">
        <v>947</v>
      </c>
      <c r="K525" t="s">
        <v>109</v>
      </c>
      <c r="L525" t="s">
        <v>33</v>
      </c>
      <c r="N525" s="1">
        <v>18644570</v>
      </c>
      <c r="O525" s="1">
        <f>N525*(D525/'cpi data'!$A$113)</f>
        <v>957100.20899209485</v>
      </c>
      <c r="P525" s="10">
        <f t="shared" si="8"/>
        <v>1</v>
      </c>
      <c r="Q525" t="s">
        <v>1569</v>
      </c>
      <c r="R525">
        <v>100</v>
      </c>
    </row>
    <row r="526" spans="1:18">
      <c r="A526" t="s">
        <v>2170</v>
      </c>
      <c r="B526" s="6" t="s">
        <v>2002</v>
      </c>
      <c r="C526" t="s">
        <v>37</v>
      </c>
      <c r="D526">
        <f>_xlfn.XLOOKUP(E526,'cpi data'!A:A,'cpi data'!B:B,"NA")</f>
        <v>103.9</v>
      </c>
      <c r="E526">
        <v>1984</v>
      </c>
      <c r="F526" t="s">
        <v>2171</v>
      </c>
      <c r="G526">
        <v>6.3</v>
      </c>
      <c r="H526">
        <v>14000</v>
      </c>
      <c r="I526" t="s">
        <v>2172</v>
      </c>
      <c r="J526" t="s">
        <v>2173</v>
      </c>
      <c r="K526" t="s">
        <v>1500</v>
      </c>
      <c r="L526" t="s">
        <v>33</v>
      </c>
      <c r="N526" s="1">
        <v>12145169</v>
      </c>
      <c r="O526" s="1">
        <f>N526*(D526/'cpi data'!$A$113)</f>
        <v>623460.00943675893</v>
      </c>
      <c r="P526" s="10">
        <f t="shared" si="8"/>
        <v>1</v>
      </c>
      <c r="Q526" t="s">
        <v>2174</v>
      </c>
      <c r="R526">
        <v>99</v>
      </c>
    </row>
    <row r="527" spans="1:18">
      <c r="A527" t="s">
        <v>2175</v>
      </c>
      <c r="B527" s="6" t="s">
        <v>19</v>
      </c>
      <c r="C527" t="s">
        <v>20</v>
      </c>
      <c r="D527">
        <f>_xlfn.XLOOKUP(E527,'cpi data'!A:A,'cpi data'!B:B,"NA")</f>
        <v>103.9</v>
      </c>
      <c r="E527">
        <v>1984</v>
      </c>
      <c r="F527" t="s">
        <v>2176</v>
      </c>
      <c r="G527">
        <v>6.4</v>
      </c>
      <c r="H527">
        <v>6600</v>
      </c>
      <c r="I527" t="s">
        <v>166</v>
      </c>
      <c r="J527" t="s">
        <v>1251</v>
      </c>
      <c r="K527" t="s">
        <v>2177</v>
      </c>
      <c r="L527" t="s">
        <v>33</v>
      </c>
      <c r="N527" s="1">
        <v>2912945</v>
      </c>
      <c r="O527" s="1">
        <f>N527*(D527/'cpi data'!$A$113)</f>
        <v>149533.09560276681</v>
      </c>
      <c r="P527" s="10">
        <f t="shared" si="8"/>
        <v>1</v>
      </c>
      <c r="Q527" t="s">
        <v>2178</v>
      </c>
      <c r="R527">
        <v>107</v>
      </c>
    </row>
    <row r="528" spans="1:18">
      <c r="A528" t="s">
        <v>2179</v>
      </c>
      <c r="B528" s="6" t="s">
        <v>36</v>
      </c>
      <c r="C528" t="s">
        <v>28</v>
      </c>
      <c r="D528">
        <f>_xlfn.XLOOKUP(E528,'cpi data'!A:A,'cpi data'!B:B,"NA")</f>
        <v>103.9</v>
      </c>
      <c r="E528">
        <v>1984</v>
      </c>
      <c r="F528" t="s">
        <v>2180</v>
      </c>
      <c r="G528">
        <v>6.1</v>
      </c>
      <c r="H528">
        <v>15000</v>
      </c>
      <c r="I528" t="s">
        <v>2181</v>
      </c>
      <c r="J528" t="s">
        <v>2182</v>
      </c>
      <c r="K528" t="s">
        <v>2061</v>
      </c>
      <c r="L528" t="s">
        <v>33</v>
      </c>
      <c r="M528" s="1">
        <v>21000000</v>
      </c>
      <c r="N528" s="1">
        <v>8103330</v>
      </c>
      <c r="O528" s="1">
        <f>N528*(D528/'cpi data'!$A$113)</f>
        <v>415976.27816205536</v>
      </c>
      <c r="P528" s="10">
        <f t="shared" si="8"/>
        <v>-1.5915271869712821</v>
      </c>
      <c r="Q528" t="s">
        <v>2178</v>
      </c>
      <c r="R528">
        <v>102</v>
      </c>
    </row>
    <row r="529" spans="1:18">
      <c r="A529" t="s">
        <v>2183</v>
      </c>
      <c r="B529" s="6" t="s">
        <v>36</v>
      </c>
      <c r="C529" t="s">
        <v>20</v>
      </c>
      <c r="D529">
        <f>_xlfn.XLOOKUP(E529,'cpi data'!A:A,'cpi data'!B:B,"NA")</f>
        <v>103.9</v>
      </c>
      <c r="E529">
        <v>1984</v>
      </c>
      <c r="F529" t="s">
        <v>2184</v>
      </c>
      <c r="G529">
        <v>7.4</v>
      </c>
      <c r="H529">
        <v>11000</v>
      </c>
      <c r="I529" t="s">
        <v>1243</v>
      </c>
      <c r="J529" t="s">
        <v>1243</v>
      </c>
      <c r="K529" t="s">
        <v>906</v>
      </c>
      <c r="L529" t="s">
        <v>33</v>
      </c>
      <c r="N529" s="1">
        <v>34901614</v>
      </c>
      <c r="O529" s="1">
        <f>N529*(D529/'cpi data'!$A$113)</f>
        <v>1791639.1771739132</v>
      </c>
      <c r="P529" s="10">
        <f t="shared" si="8"/>
        <v>1</v>
      </c>
      <c r="Q529" t="s">
        <v>2185</v>
      </c>
      <c r="R529">
        <v>111</v>
      </c>
    </row>
    <row r="530" spans="1:18">
      <c r="A530" t="s">
        <v>2186</v>
      </c>
      <c r="B530" s="6" t="s">
        <v>19</v>
      </c>
      <c r="C530" t="s">
        <v>44</v>
      </c>
      <c r="D530">
        <f>_xlfn.XLOOKUP(E530,'cpi data'!A:A,'cpi data'!B:B,"NA")</f>
        <v>103.9</v>
      </c>
      <c r="E530">
        <v>1984</v>
      </c>
      <c r="F530" t="s">
        <v>2136</v>
      </c>
      <c r="G530">
        <v>3</v>
      </c>
      <c r="H530">
        <v>5100</v>
      </c>
      <c r="I530" t="s">
        <v>627</v>
      </c>
      <c r="J530" t="s">
        <v>627</v>
      </c>
      <c r="K530" t="s">
        <v>629</v>
      </c>
      <c r="L530" t="s">
        <v>33</v>
      </c>
      <c r="M530" s="1">
        <v>7000000</v>
      </c>
      <c r="N530" s="1">
        <v>8914881</v>
      </c>
      <c r="O530" s="1">
        <f>N530*(D530/'cpi data'!$A$113)</f>
        <v>457636.43078063242</v>
      </c>
      <c r="P530" s="10">
        <f t="shared" si="8"/>
        <v>0.21479602475905174</v>
      </c>
      <c r="Q530" t="s">
        <v>1723</v>
      </c>
      <c r="R530">
        <v>105</v>
      </c>
    </row>
    <row r="531" spans="1:18">
      <c r="A531" t="s">
        <v>2187</v>
      </c>
      <c r="B531" s="6" t="s">
        <v>36</v>
      </c>
      <c r="C531" t="s">
        <v>37</v>
      </c>
      <c r="D531">
        <f>_xlfn.XLOOKUP(E531,'cpi data'!A:A,'cpi data'!B:B,"NA")</f>
        <v>103.9</v>
      </c>
      <c r="E531">
        <v>1984</v>
      </c>
      <c r="F531" t="s">
        <v>2081</v>
      </c>
      <c r="G531">
        <v>5.0999999999999996</v>
      </c>
      <c r="H531">
        <v>15000</v>
      </c>
      <c r="I531" t="s">
        <v>202</v>
      </c>
      <c r="J531" t="s">
        <v>556</v>
      </c>
      <c r="K531" t="s">
        <v>203</v>
      </c>
      <c r="L531" t="s">
        <v>494</v>
      </c>
      <c r="M531" s="1">
        <v>20000000</v>
      </c>
      <c r="N531" s="1">
        <v>28078073</v>
      </c>
      <c r="O531" s="1">
        <f>N531*(D531/'cpi data'!$A$113)</f>
        <v>1441359.5774209488</v>
      </c>
      <c r="P531" s="10">
        <f t="shared" si="8"/>
        <v>0.28770040593597718</v>
      </c>
      <c r="Q531" t="s">
        <v>2188</v>
      </c>
      <c r="R531">
        <v>108</v>
      </c>
    </row>
    <row r="532" spans="1:18">
      <c r="A532" t="s">
        <v>2189</v>
      </c>
      <c r="B532" s="6" t="s">
        <v>19</v>
      </c>
      <c r="C532" t="s">
        <v>44</v>
      </c>
      <c r="D532">
        <f>_xlfn.XLOOKUP(E532,'cpi data'!A:A,'cpi data'!B:B,"NA")</f>
        <v>103.9</v>
      </c>
      <c r="E532">
        <v>1984</v>
      </c>
      <c r="F532" t="s">
        <v>2190</v>
      </c>
      <c r="G532">
        <v>7.5</v>
      </c>
      <c r="H532">
        <v>36000</v>
      </c>
      <c r="I532" t="s">
        <v>2191</v>
      </c>
      <c r="J532" t="s">
        <v>2191</v>
      </c>
      <c r="K532" t="s">
        <v>2192</v>
      </c>
      <c r="L532" t="s">
        <v>33</v>
      </c>
      <c r="M532" s="1">
        <v>90000</v>
      </c>
      <c r="N532" s="1">
        <v>2436000</v>
      </c>
      <c r="O532" s="1">
        <f>N532*(D532/'cpi data'!$A$113)</f>
        <v>125049.60474308301</v>
      </c>
      <c r="P532" s="10">
        <f t="shared" si="8"/>
        <v>0.96305418719211822</v>
      </c>
      <c r="Q532" t="s">
        <v>2193</v>
      </c>
      <c r="R532">
        <v>89</v>
      </c>
    </row>
    <row r="533" spans="1:18">
      <c r="A533" t="s">
        <v>2194</v>
      </c>
      <c r="B533" s="6" t="s">
        <v>36</v>
      </c>
      <c r="C533" t="s">
        <v>37</v>
      </c>
      <c r="D533">
        <f>_xlfn.XLOOKUP(E533,'cpi data'!A:A,'cpi data'!B:B,"NA")</f>
        <v>103.9</v>
      </c>
      <c r="E533">
        <v>1984</v>
      </c>
      <c r="F533" t="s">
        <v>2195</v>
      </c>
      <c r="G533">
        <v>5.7</v>
      </c>
      <c r="H533">
        <v>10000</v>
      </c>
      <c r="I533" t="s">
        <v>2181</v>
      </c>
      <c r="J533" t="s">
        <v>2181</v>
      </c>
      <c r="K533" t="s">
        <v>1360</v>
      </c>
      <c r="L533" t="s">
        <v>33</v>
      </c>
      <c r="M533" s="1">
        <v>9000000</v>
      </c>
      <c r="N533" s="1">
        <v>14255801</v>
      </c>
      <c r="O533" s="1">
        <f>N533*(D533/'cpi data'!$A$113)</f>
        <v>731807.17583992099</v>
      </c>
      <c r="P533" s="10">
        <f t="shared" si="8"/>
        <v>0.3686780560418878</v>
      </c>
      <c r="Q533" t="s">
        <v>121</v>
      </c>
      <c r="R533">
        <v>91</v>
      </c>
    </row>
    <row r="534" spans="1:18">
      <c r="A534" t="s">
        <v>2196</v>
      </c>
      <c r="B534" s="6" t="s">
        <v>36</v>
      </c>
      <c r="C534" t="s">
        <v>28</v>
      </c>
      <c r="D534">
        <f>_xlfn.XLOOKUP(E534,'cpi data'!A:A,'cpi data'!B:B,"NA")</f>
        <v>103.9</v>
      </c>
      <c r="E534">
        <v>1984</v>
      </c>
      <c r="F534" t="s">
        <v>2157</v>
      </c>
      <c r="G534">
        <v>7.3</v>
      </c>
      <c r="H534">
        <v>18000</v>
      </c>
      <c r="I534" t="s">
        <v>2197</v>
      </c>
      <c r="J534" t="s">
        <v>2198</v>
      </c>
      <c r="K534" t="s">
        <v>2199</v>
      </c>
      <c r="L534" t="s">
        <v>25</v>
      </c>
      <c r="M534" s="1">
        <v>16000000</v>
      </c>
      <c r="N534" s="1">
        <v>27201487</v>
      </c>
      <c r="O534" s="1">
        <f>N534*(D534/'cpi data'!$A$113)</f>
        <v>1396360.9186264824</v>
      </c>
      <c r="P534" s="10">
        <f t="shared" si="8"/>
        <v>0.41179686242888119</v>
      </c>
      <c r="Q534" t="s">
        <v>233</v>
      </c>
      <c r="R534">
        <v>164</v>
      </c>
    </row>
    <row r="535" spans="1:18">
      <c r="A535" t="s">
        <v>2200</v>
      </c>
      <c r="B535" s="6" t="s">
        <v>19</v>
      </c>
      <c r="C535" t="s">
        <v>20</v>
      </c>
      <c r="D535">
        <f>_xlfn.XLOOKUP(E535,'cpi data'!A:A,'cpi data'!B:B,"NA")</f>
        <v>103.9</v>
      </c>
      <c r="E535">
        <v>1984</v>
      </c>
      <c r="F535" t="s">
        <v>2201</v>
      </c>
      <c r="G535">
        <v>6.5</v>
      </c>
      <c r="H535">
        <v>20000</v>
      </c>
      <c r="I535" t="s">
        <v>2202</v>
      </c>
      <c r="J535" t="s">
        <v>2202</v>
      </c>
      <c r="K535" t="s">
        <v>2203</v>
      </c>
      <c r="L535" t="s">
        <v>33</v>
      </c>
      <c r="M535" s="1">
        <v>7200000</v>
      </c>
      <c r="N535" s="1">
        <v>70263155</v>
      </c>
      <c r="O535" s="1">
        <f>N535*(D535/'cpi data'!$A$113)</f>
        <v>3606888.2433300395</v>
      </c>
      <c r="P535" s="10">
        <f t="shared" si="8"/>
        <v>0.8975280856659511</v>
      </c>
      <c r="Q535" t="s">
        <v>26</v>
      </c>
      <c r="R535">
        <v>111</v>
      </c>
    </row>
    <row r="536" spans="1:18">
      <c r="A536" t="s">
        <v>2204</v>
      </c>
      <c r="B536" s="6" t="s">
        <v>19</v>
      </c>
      <c r="C536" t="s">
        <v>44</v>
      </c>
      <c r="D536">
        <f>_xlfn.XLOOKUP(E536,'cpi data'!A:A,'cpi data'!B:B,"NA")</f>
        <v>103.9</v>
      </c>
      <c r="E536">
        <v>1984</v>
      </c>
      <c r="F536" t="s">
        <v>2083</v>
      </c>
      <c r="G536">
        <v>6</v>
      </c>
      <c r="H536">
        <v>8000</v>
      </c>
      <c r="I536" t="s">
        <v>1279</v>
      </c>
      <c r="J536" t="s">
        <v>1127</v>
      </c>
      <c r="K536" t="s">
        <v>2205</v>
      </c>
      <c r="L536" t="s">
        <v>25</v>
      </c>
      <c r="M536" s="1">
        <v>7500000</v>
      </c>
      <c r="N536" s="1">
        <v>5142858</v>
      </c>
      <c r="O536" s="1">
        <f>N536*(D536/'cpi data'!$A$113)</f>
        <v>264003.43191699608</v>
      </c>
      <c r="P536" s="10">
        <f t="shared" si="8"/>
        <v>-0.45833309027781827</v>
      </c>
      <c r="Q536" t="s">
        <v>1978</v>
      </c>
      <c r="R536">
        <v>109</v>
      </c>
    </row>
    <row r="537" spans="1:18">
      <c r="A537" t="s">
        <v>2206</v>
      </c>
      <c r="B537" s="6" t="s">
        <v>19</v>
      </c>
      <c r="C537" t="s">
        <v>107</v>
      </c>
      <c r="D537">
        <f>_xlfn.XLOOKUP(E537,'cpi data'!A:A,'cpi data'!B:B,"NA")</f>
        <v>103.9</v>
      </c>
      <c r="E537">
        <v>1984</v>
      </c>
      <c r="F537" t="s">
        <v>2207</v>
      </c>
      <c r="G537">
        <v>7.1</v>
      </c>
      <c r="H537">
        <v>7700</v>
      </c>
      <c r="I537" t="s">
        <v>2208</v>
      </c>
      <c r="J537" t="s">
        <v>2209</v>
      </c>
      <c r="K537" t="s">
        <v>2210</v>
      </c>
      <c r="L537" t="s">
        <v>25</v>
      </c>
      <c r="N537" s="1">
        <v>876775</v>
      </c>
      <c r="O537" s="1">
        <f>N537*(D537/'cpi data'!$A$113)</f>
        <v>45008.360918972336</v>
      </c>
      <c r="P537" s="10">
        <f t="shared" si="8"/>
        <v>1</v>
      </c>
      <c r="Q537" t="s">
        <v>2211</v>
      </c>
      <c r="R537">
        <v>98</v>
      </c>
    </row>
    <row r="538" spans="1:18">
      <c r="A538" t="s">
        <v>2212</v>
      </c>
      <c r="B538" s="6" t="s">
        <v>36</v>
      </c>
      <c r="C538" t="s">
        <v>28</v>
      </c>
      <c r="D538">
        <f>_xlfn.XLOOKUP(E538,'cpi data'!A:A,'cpi data'!B:B,"NA")</f>
        <v>103.9</v>
      </c>
      <c r="E538">
        <v>1984</v>
      </c>
      <c r="F538" t="s">
        <v>2171</v>
      </c>
      <c r="G538">
        <v>4.9000000000000004</v>
      </c>
      <c r="H538">
        <v>4600</v>
      </c>
      <c r="I538" t="s">
        <v>2213</v>
      </c>
      <c r="J538" t="s">
        <v>2214</v>
      </c>
      <c r="K538" t="s">
        <v>2215</v>
      </c>
      <c r="L538" t="s">
        <v>25</v>
      </c>
      <c r="M538" s="1">
        <v>25000000</v>
      </c>
      <c r="N538" s="1">
        <v>5778353</v>
      </c>
      <c r="O538" s="1">
        <f>N538*(D538/'cpi data'!$A$113)</f>
        <v>296625.92722332018</v>
      </c>
      <c r="P538" s="10">
        <f t="shared" si="8"/>
        <v>-3.3264923413297871</v>
      </c>
      <c r="Q538" t="s">
        <v>2216</v>
      </c>
      <c r="R538">
        <v>117</v>
      </c>
    </row>
    <row r="539" spans="1:18">
      <c r="A539" t="s">
        <v>2217</v>
      </c>
      <c r="B539" s="6" t="s">
        <v>19</v>
      </c>
      <c r="C539" t="s">
        <v>37</v>
      </c>
      <c r="D539">
        <f>_xlfn.XLOOKUP(E539,'cpi data'!A:A,'cpi data'!B:B,"NA")</f>
        <v>103.9</v>
      </c>
      <c r="E539">
        <v>1984</v>
      </c>
      <c r="F539" t="s">
        <v>2027</v>
      </c>
      <c r="G539">
        <v>5.5</v>
      </c>
      <c r="H539">
        <v>14000</v>
      </c>
      <c r="I539" t="s">
        <v>2115</v>
      </c>
      <c r="J539" t="s">
        <v>2218</v>
      </c>
      <c r="K539" t="s">
        <v>330</v>
      </c>
      <c r="L539" t="s">
        <v>33</v>
      </c>
      <c r="M539" s="1">
        <v>2550000</v>
      </c>
      <c r="N539" s="1">
        <v>22812411</v>
      </c>
      <c r="O539" s="1">
        <f>N539*(D539/'cpi data'!$A$113)</f>
        <v>1171052.1259387352</v>
      </c>
      <c r="P539" s="10">
        <f t="shared" si="8"/>
        <v>0.88821874198216055</v>
      </c>
      <c r="Q539" t="s">
        <v>2219</v>
      </c>
      <c r="R539">
        <v>101</v>
      </c>
    </row>
    <row r="540" spans="1:18">
      <c r="A540" t="s">
        <v>2220</v>
      </c>
      <c r="B540" s="6" t="s">
        <v>36</v>
      </c>
      <c r="C540" t="s">
        <v>28</v>
      </c>
      <c r="D540">
        <f>_xlfn.XLOOKUP(E540,'cpi data'!A:A,'cpi data'!B:B,"NA")</f>
        <v>103.9</v>
      </c>
      <c r="E540">
        <v>1984</v>
      </c>
      <c r="F540" t="s">
        <v>2057</v>
      </c>
      <c r="G540">
        <v>6.4</v>
      </c>
      <c r="H540">
        <v>18000</v>
      </c>
      <c r="I540" t="s">
        <v>617</v>
      </c>
      <c r="J540" t="s">
        <v>2221</v>
      </c>
      <c r="K540" t="s">
        <v>2222</v>
      </c>
      <c r="L540" t="s">
        <v>25</v>
      </c>
      <c r="M540" s="1">
        <v>30000000</v>
      </c>
      <c r="N540" s="1">
        <v>45858563</v>
      </c>
      <c r="O540" s="1">
        <f>N540*(D540/'cpi data'!$A$113)</f>
        <v>2354103.1105237156</v>
      </c>
      <c r="P540" s="10">
        <f t="shared" si="8"/>
        <v>0.34581465188955007</v>
      </c>
      <c r="Q540" t="s">
        <v>26</v>
      </c>
      <c r="R540">
        <v>143</v>
      </c>
    </row>
    <row r="541" spans="1:18">
      <c r="A541" t="s">
        <v>2223</v>
      </c>
      <c r="B541" s="6" t="s">
        <v>340</v>
      </c>
      <c r="C541" t="s">
        <v>28</v>
      </c>
      <c r="D541">
        <f>_xlfn.XLOOKUP(E541,'cpi data'!A:A,'cpi data'!B:B,"NA")</f>
        <v>103.9</v>
      </c>
      <c r="E541">
        <v>1984</v>
      </c>
      <c r="F541" t="s">
        <v>2088</v>
      </c>
      <c r="G541">
        <v>6.9</v>
      </c>
      <c r="H541">
        <v>20000</v>
      </c>
      <c r="I541" t="s">
        <v>2224</v>
      </c>
      <c r="J541" t="s">
        <v>754</v>
      </c>
      <c r="K541" t="s">
        <v>753</v>
      </c>
      <c r="L541" t="s">
        <v>33</v>
      </c>
      <c r="N541" s="1">
        <v>25534703</v>
      </c>
      <c r="O541" s="1">
        <f>N541*(D541/'cpi data'!$A$113)</f>
        <v>1310798.2419466404</v>
      </c>
      <c r="P541" s="10">
        <f t="shared" si="8"/>
        <v>1</v>
      </c>
      <c r="Q541" t="s">
        <v>755</v>
      </c>
      <c r="R541">
        <v>94</v>
      </c>
    </row>
    <row r="542" spans="1:18">
      <c r="A542" t="s">
        <v>2225</v>
      </c>
      <c r="B542" s="6" t="s">
        <v>19</v>
      </c>
      <c r="C542" t="s">
        <v>44</v>
      </c>
      <c r="D542">
        <f>_xlfn.XLOOKUP(E542,'cpi data'!A:A,'cpi data'!B:B,"NA")</f>
        <v>103.9</v>
      </c>
      <c r="E542">
        <v>1984</v>
      </c>
      <c r="F542" t="s">
        <v>2226</v>
      </c>
      <c r="G542">
        <v>6.1</v>
      </c>
      <c r="H542">
        <v>2500</v>
      </c>
      <c r="I542" t="s">
        <v>261</v>
      </c>
      <c r="J542" t="s">
        <v>989</v>
      </c>
      <c r="K542" t="s">
        <v>2227</v>
      </c>
      <c r="L542" t="s">
        <v>33</v>
      </c>
      <c r="N542" s="1">
        <v>11020375</v>
      </c>
      <c r="O542" s="1">
        <f>N542*(D542/'cpi data'!$A$113)</f>
        <v>565719.84313241113</v>
      </c>
      <c r="P542" s="10">
        <f t="shared" si="8"/>
        <v>1</v>
      </c>
      <c r="Q542" t="s">
        <v>64</v>
      </c>
      <c r="R542">
        <v>96</v>
      </c>
    </row>
    <row r="543" spans="1:18">
      <c r="A543" t="s">
        <v>2228</v>
      </c>
      <c r="B543" s="6" t="s">
        <v>2002</v>
      </c>
      <c r="C543" t="s">
        <v>20</v>
      </c>
      <c r="D543">
        <f>_xlfn.XLOOKUP(E543,'cpi data'!A:A,'cpi data'!B:B,"NA")</f>
        <v>103.9</v>
      </c>
      <c r="E543">
        <v>1984</v>
      </c>
      <c r="F543" t="s">
        <v>2126</v>
      </c>
      <c r="G543">
        <v>6.5</v>
      </c>
      <c r="H543">
        <v>13000</v>
      </c>
      <c r="I543" t="s">
        <v>757</v>
      </c>
      <c r="J543" t="s">
        <v>2229</v>
      </c>
      <c r="K543" t="s">
        <v>70</v>
      </c>
      <c r="L543" t="s">
        <v>33</v>
      </c>
      <c r="M543" s="1">
        <v>12000000</v>
      </c>
      <c r="N543" s="1">
        <v>11129057</v>
      </c>
      <c r="O543" s="1">
        <f>N543*(D543/'cpi data'!$A$113)</f>
        <v>571298.92406126484</v>
      </c>
      <c r="P543" s="10">
        <f t="shared" si="8"/>
        <v>-7.8258472393483117E-2</v>
      </c>
      <c r="Q543" t="s">
        <v>47</v>
      </c>
      <c r="R543">
        <v>106</v>
      </c>
    </row>
    <row r="544" spans="1:18">
      <c r="A544" t="s">
        <v>2230</v>
      </c>
      <c r="B544" s="6" t="s">
        <v>19</v>
      </c>
      <c r="C544" t="s">
        <v>37</v>
      </c>
      <c r="D544">
        <f>_xlfn.XLOOKUP(E544,'cpi data'!A:A,'cpi data'!B:B,"NA")</f>
        <v>103.9</v>
      </c>
      <c r="E544">
        <v>1984</v>
      </c>
      <c r="F544" t="s">
        <v>2231</v>
      </c>
      <c r="G544">
        <v>5.3</v>
      </c>
      <c r="H544">
        <v>2700</v>
      </c>
      <c r="I544" t="s">
        <v>2232</v>
      </c>
      <c r="J544" t="s">
        <v>2232</v>
      </c>
      <c r="K544" t="s">
        <v>2233</v>
      </c>
      <c r="L544" t="s">
        <v>455</v>
      </c>
      <c r="N544" s="1">
        <v>1337274</v>
      </c>
      <c r="O544" s="1">
        <f>N544*(D544/'cpi data'!$A$113)</f>
        <v>68647.612944664041</v>
      </c>
      <c r="P544" s="10">
        <f t="shared" si="8"/>
        <v>1</v>
      </c>
      <c r="Q544" t="s">
        <v>2234</v>
      </c>
      <c r="R544">
        <v>87</v>
      </c>
    </row>
    <row r="545" spans="1:18">
      <c r="A545" t="s">
        <v>2235</v>
      </c>
      <c r="B545" s="6" t="s">
        <v>36</v>
      </c>
      <c r="C545" t="s">
        <v>44</v>
      </c>
      <c r="D545">
        <f>_xlfn.XLOOKUP(E545,'cpi data'!A:A,'cpi data'!B:B,"NA")</f>
        <v>103.9</v>
      </c>
      <c r="E545">
        <v>1984</v>
      </c>
      <c r="F545" t="s">
        <v>2063</v>
      </c>
      <c r="G545">
        <v>5.8</v>
      </c>
      <c r="H545">
        <v>6000</v>
      </c>
      <c r="I545" t="s">
        <v>2236</v>
      </c>
      <c r="J545" t="s">
        <v>2237</v>
      </c>
      <c r="K545" t="s">
        <v>2238</v>
      </c>
      <c r="L545" t="s">
        <v>33</v>
      </c>
      <c r="N545" s="1">
        <v>38682707</v>
      </c>
      <c r="O545" s="1">
        <f>N545*(D545/'cpi data'!$A$113)</f>
        <v>1985737.7753458498</v>
      </c>
      <c r="P545" s="10">
        <f t="shared" si="8"/>
        <v>1</v>
      </c>
      <c r="Q545" t="s">
        <v>1178</v>
      </c>
      <c r="R545">
        <v>90</v>
      </c>
    </row>
    <row r="546" spans="1:18">
      <c r="A546" t="s">
        <v>2239</v>
      </c>
      <c r="B546" s="6" t="s">
        <v>19</v>
      </c>
      <c r="C546" t="s">
        <v>20</v>
      </c>
      <c r="D546">
        <f>_xlfn.XLOOKUP(E546,'cpi data'!A:A,'cpi data'!B:B,"NA")</f>
        <v>103.9</v>
      </c>
      <c r="E546">
        <v>1984</v>
      </c>
      <c r="F546" t="s">
        <v>2240</v>
      </c>
      <c r="G546">
        <v>7.3</v>
      </c>
      <c r="H546">
        <v>22000</v>
      </c>
      <c r="I546" t="s">
        <v>118</v>
      </c>
      <c r="J546" t="s">
        <v>2241</v>
      </c>
      <c r="K546" t="s">
        <v>2242</v>
      </c>
      <c r="L546" t="s">
        <v>33</v>
      </c>
      <c r="M546" s="1">
        <v>12000000</v>
      </c>
      <c r="N546" s="1">
        <v>1455045</v>
      </c>
      <c r="O546" s="1">
        <f>N546*(D546/'cpi data'!$A$113)</f>
        <v>74693.268527667984</v>
      </c>
      <c r="P546" s="10">
        <f t="shared" si="8"/>
        <v>-7.247167613372782</v>
      </c>
      <c r="Q546" t="s">
        <v>2243</v>
      </c>
      <c r="R546">
        <v>120</v>
      </c>
    </row>
    <row r="547" spans="1:18">
      <c r="A547" t="s">
        <v>2244</v>
      </c>
      <c r="B547" s="6" t="s">
        <v>19</v>
      </c>
      <c r="C547" t="s">
        <v>20</v>
      </c>
      <c r="D547">
        <f>_xlfn.XLOOKUP(E547,'cpi data'!A:A,'cpi data'!B:B,"NA")</f>
        <v>103.9</v>
      </c>
      <c r="E547">
        <v>1984</v>
      </c>
      <c r="F547" t="s">
        <v>2245</v>
      </c>
      <c r="G547">
        <v>6.7</v>
      </c>
      <c r="H547">
        <v>15000</v>
      </c>
      <c r="I547" t="s">
        <v>2246</v>
      </c>
      <c r="J547" t="s">
        <v>2247</v>
      </c>
      <c r="K547" t="s">
        <v>2248</v>
      </c>
      <c r="L547" t="s">
        <v>25</v>
      </c>
      <c r="M547" s="1">
        <v>2000000</v>
      </c>
      <c r="N547" s="1">
        <v>4389334</v>
      </c>
      <c r="O547" s="1">
        <f>N547*(D547/'cpi data'!$A$113)</f>
        <v>225322.03685770751</v>
      </c>
      <c r="P547" s="10">
        <f t="shared" si="8"/>
        <v>0.5443500084523073</v>
      </c>
      <c r="Q547" t="s">
        <v>1044</v>
      </c>
      <c r="R547">
        <v>95</v>
      </c>
    </row>
    <row r="548" spans="1:18">
      <c r="A548" t="s">
        <v>2249</v>
      </c>
      <c r="B548" s="6" t="s">
        <v>2002</v>
      </c>
      <c r="C548" t="s">
        <v>44</v>
      </c>
      <c r="D548">
        <f>_xlfn.XLOOKUP(E548,'cpi data'!A:A,'cpi data'!B:B,"NA")</f>
        <v>103.9</v>
      </c>
      <c r="E548">
        <v>1984</v>
      </c>
      <c r="F548" t="s">
        <v>1778</v>
      </c>
      <c r="G548">
        <v>4.2</v>
      </c>
      <c r="H548">
        <v>8400</v>
      </c>
      <c r="I548" t="s">
        <v>2250</v>
      </c>
      <c r="J548" t="s">
        <v>2250</v>
      </c>
      <c r="K548" t="s">
        <v>2251</v>
      </c>
      <c r="L548" t="s">
        <v>33</v>
      </c>
      <c r="M548" s="1">
        <v>5500000</v>
      </c>
      <c r="O548" s="1">
        <f>N548*(D548/'cpi data'!$A$113)</f>
        <v>0</v>
      </c>
      <c r="P548" s="10" t="e">
        <f t="shared" si="8"/>
        <v>#DIV/0!</v>
      </c>
      <c r="Q548" t="s">
        <v>2252</v>
      </c>
      <c r="R548">
        <v>81</v>
      </c>
    </row>
    <row r="549" spans="1:18">
      <c r="A549" t="s">
        <v>2253</v>
      </c>
      <c r="B549" s="6" t="s">
        <v>36</v>
      </c>
      <c r="C549" t="s">
        <v>44</v>
      </c>
      <c r="D549">
        <f>_xlfn.XLOOKUP(E549,'cpi data'!A:A,'cpi data'!B:B,"NA")</f>
        <v>103.9</v>
      </c>
      <c r="E549">
        <v>1984</v>
      </c>
      <c r="F549" t="s">
        <v>2044</v>
      </c>
      <c r="G549">
        <v>6.5</v>
      </c>
      <c r="H549">
        <v>7100</v>
      </c>
      <c r="I549" t="s">
        <v>2254</v>
      </c>
      <c r="J549" t="s">
        <v>2255</v>
      </c>
      <c r="K549" t="s">
        <v>2256</v>
      </c>
      <c r="L549" t="s">
        <v>33</v>
      </c>
      <c r="N549" s="1">
        <v>2193612</v>
      </c>
      <c r="O549" s="1">
        <f>N549*(D549/'cpi data'!$A$113)</f>
        <v>112606.86106719368</v>
      </c>
      <c r="P549" s="10">
        <f t="shared" si="8"/>
        <v>1</v>
      </c>
      <c r="Q549" t="s">
        <v>2076</v>
      </c>
      <c r="R549">
        <v>95</v>
      </c>
    </row>
    <row r="550" spans="1:18">
      <c r="A550" t="s">
        <v>2257</v>
      </c>
      <c r="B550" s="6" t="s">
        <v>36</v>
      </c>
      <c r="C550" t="s">
        <v>37</v>
      </c>
      <c r="D550">
        <f>_xlfn.XLOOKUP(E550,'cpi data'!A:A,'cpi data'!B:B,"NA")</f>
        <v>103.9</v>
      </c>
      <c r="E550">
        <v>1984</v>
      </c>
      <c r="F550" t="s">
        <v>2040</v>
      </c>
      <c r="G550">
        <v>6.6</v>
      </c>
      <c r="H550">
        <v>7000</v>
      </c>
      <c r="I550" t="s">
        <v>1578</v>
      </c>
      <c r="J550" t="s">
        <v>1258</v>
      </c>
      <c r="K550" t="s">
        <v>1005</v>
      </c>
      <c r="L550" t="s">
        <v>33</v>
      </c>
      <c r="O550" s="1">
        <f>N550*(D550/'cpi data'!$A$113)</f>
        <v>0</v>
      </c>
      <c r="P550" s="10" t="e">
        <f t="shared" si="8"/>
        <v>#DIV/0!</v>
      </c>
      <c r="Q550" t="s">
        <v>64</v>
      </c>
      <c r="R550">
        <v>101</v>
      </c>
    </row>
    <row r="551" spans="1:18">
      <c r="A551" t="s">
        <v>2258</v>
      </c>
      <c r="B551" s="6" t="s">
        <v>36</v>
      </c>
      <c r="C551" t="s">
        <v>44</v>
      </c>
      <c r="D551">
        <f>_xlfn.XLOOKUP(E551,'cpi data'!A:A,'cpi data'!B:B,"NA")</f>
        <v>103.9</v>
      </c>
      <c r="E551">
        <v>1984</v>
      </c>
      <c r="F551" t="s">
        <v>2018</v>
      </c>
      <c r="G551">
        <v>6.7</v>
      </c>
      <c r="H551">
        <v>4200</v>
      </c>
      <c r="I551" t="s">
        <v>1240</v>
      </c>
      <c r="J551" t="s">
        <v>2259</v>
      </c>
      <c r="K551" t="s">
        <v>990</v>
      </c>
      <c r="L551" t="s">
        <v>33</v>
      </c>
      <c r="M551" s="1">
        <v>6500000</v>
      </c>
      <c r="N551" s="1">
        <v>6045647</v>
      </c>
      <c r="O551" s="1">
        <f>N551*(D551/'cpi data'!$A$113)</f>
        <v>310347.19530632411</v>
      </c>
      <c r="P551" s="10">
        <f t="shared" si="8"/>
        <v>-7.5153742850020855E-2</v>
      </c>
      <c r="Q551" t="s">
        <v>2260</v>
      </c>
      <c r="R551">
        <v>108</v>
      </c>
    </row>
    <row r="552" spans="1:18">
      <c r="A552" t="s">
        <v>2261</v>
      </c>
      <c r="B552" s="6" t="s">
        <v>19</v>
      </c>
      <c r="C552" t="s">
        <v>55</v>
      </c>
      <c r="D552">
        <f>_xlfn.XLOOKUP(E552,'cpi data'!A:A,'cpi data'!B:B,"NA")</f>
        <v>103.9</v>
      </c>
      <c r="E552">
        <v>1984</v>
      </c>
      <c r="F552" t="s">
        <v>2262</v>
      </c>
      <c r="G552">
        <v>5.9</v>
      </c>
      <c r="H552">
        <v>14000</v>
      </c>
      <c r="I552" t="s">
        <v>2263</v>
      </c>
      <c r="J552" t="s">
        <v>2264</v>
      </c>
      <c r="K552" t="s">
        <v>2265</v>
      </c>
      <c r="L552" t="s">
        <v>33</v>
      </c>
      <c r="M552" s="1">
        <v>1065000</v>
      </c>
      <c r="N552" s="1">
        <v>2491460</v>
      </c>
      <c r="O552" s="1">
        <f>N552*(D552/'cpi data'!$A$113)</f>
        <v>127896.58794466403</v>
      </c>
      <c r="P552" s="10">
        <f t="shared" si="8"/>
        <v>0.57253979594294113</v>
      </c>
      <c r="Q552" t="s">
        <v>2103</v>
      </c>
      <c r="R552">
        <v>79</v>
      </c>
    </row>
    <row r="553" spans="1:18">
      <c r="A553" t="s">
        <v>2266</v>
      </c>
      <c r="B553" s="6" t="s">
        <v>19</v>
      </c>
      <c r="C553" t="s">
        <v>37</v>
      </c>
      <c r="D553">
        <f>_xlfn.XLOOKUP(E553,'cpi data'!A:A,'cpi data'!B:B,"NA")</f>
        <v>103.9</v>
      </c>
      <c r="E553">
        <v>1984</v>
      </c>
      <c r="F553" t="s">
        <v>2010</v>
      </c>
      <c r="G553">
        <v>6.7</v>
      </c>
      <c r="H553">
        <v>8000</v>
      </c>
      <c r="I553" t="s">
        <v>181</v>
      </c>
      <c r="J553" t="s">
        <v>2267</v>
      </c>
      <c r="K553" t="s">
        <v>2268</v>
      </c>
      <c r="L553" t="s">
        <v>33</v>
      </c>
      <c r="M553" s="1">
        <v>8000000</v>
      </c>
      <c r="N553" s="1">
        <v>6836201</v>
      </c>
      <c r="O553" s="1">
        <f>N553*(D553/'cpi data'!$A$113)</f>
        <v>350929.48809288541</v>
      </c>
      <c r="P553" s="10">
        <f t="shared" si="8"/>
        <v>-0.17024060585696646</v>
      </c>
      <c r="Q553" t="s">
        <v>83</v>
      </c>
      <c r="R553">
        <v>121</v>
      </c>
    </row>
    <row r="554" spans="1:18">
      <c r="A554" t="s">
        <v>2269</v>
      </c>
      <c r="B554" s="6" t="s">
        <v>36</v>
      </c>
      <c r="C554" t="s">
        <v>44</v>
      </c>
      <c r="D554">
        <f>_xlfn.XLOOKUP(E554,'cpi data'!A:A,'cpi data'!B:B,"NA")</f>
        <v>103.9</v>
      </c>
      <c r="E554">
        <v>1984</v>
      </c>
      <c r="F554" t="s">
        <v>2270</v>
      </c>
      <c r="G554">
        <v>6.7</v>
      </c>
      <c r="H554">
        <v>17000</v>
      </c>
      <c r="I554" t="s">
        <v>1191</v>
      </c>
      <c r="J554" t="s">
        <v>2271</v>
      </c>
      <c r="K554" t="s">
        <v>854</v>
      </c>
      <c r="L554" t="s">
        <v>33</v>
      </c>
      <c r="N554" s="1">
        <v>36403064</v>
      </c>
      <c r="O554" s="1">
        <f>N554*(D554/'cpi data'!$A$113)</f>
        <v>1868714.5996047431</v>
      </c>
      <c r="P554" s="10">
        <f t="shared" si="8"/>
        <v>1</v>
      </c>
      <c r="Q554" t="s">
        <v>387</v>
      </c>
      <c r="R554">
        <v>93</v>
      </c>
    </row>
    <row r="555" spans="1:18">
      <c r="A555" t="s">
        <v>2272</v>
      </c>
      <c r="B555" s="6" t="s">
        <v>19</v>
      </c>
      <c r="C555" t="s">
        <v>20</v>
      </c>
      <c r="D555">
        <f>_xlfn.XLOOKUP(E555,'cpi data'!A:A,'cpi data'!B:B,"NA")</f>
        <v>103.9</v>
      </c>
      <c r="E555">
        <v>1984</v>
      </c>
      <c r="F555" t="s">
        <v>2180</v>
      </c>
      <c r="G555">
        <v>5.4</v>
      </c>
      <c r="H555">
        <v>1800</v>
      </c>
      <c r="I555" t="s">
        <v>30</v>
      </c>
      <c r="J555" t="s">
        <v>2273</v>
      </c>
      <c r="K555" t="s">
        <v>595</v>
      </c>
      <c r="L555" t="s">
        <v>33</v>
      </c>
      <c r="N555" s="1">
        <v>4743119</v>
      </c>
      <c r="O555" s="1">
        <f>N555*(D555/'cpi data'!$A$113)</f>
        <v>243483.23325098815</v>
      </c>
      <c r="P555" s="10">
        <f t="shared" si="8"/>
        <v>1</v>
      </c>
      <c r="Q555" t="s">
        <v>907</v>
      </c>
      <c r="R555">
        <v>97</v>
      </c>
    </row>
    <row r="556" spans="1:18">
      <c r="A556" t="s">
        <v>2274</v>
      </c>
      <c r="B556" s="6" t="s">
        <v>19</v>
      </c>
      <c r="C556" t="s">
        <v>44</v>
      </c>
      <c r="D556">
        <f>_xlfn.XLOOKUP(E556,'cpi data'!A:A,'cpi data'!B:B,"NA")</f>
        <v>103.9</v>
      </c>
      <c r="E556">
        <v>1984</v>
      </c>
      <c r="F556" t="s">
        <v>2275</v>
      </c>
      <c r="G556">
        <v>4.0999999999999996</v>
      </c>
      <c r="H556">
        <v>983</v>
      </c>
      <c r="I556" t="s">
        <v>2276</v>
      </c>
      <c r="J556" t="s">
        <v>2277</v>
      </c>
      <c r="K556" t="s">
        <v>2278</v>
      </c>
      <c r="L556" t="s">
        <v>25</v>
      </c>
      <c r="N556" s="1">
        <v>10530000</v>
      </c>
      <c r="O556" s="1">
        <f>N556*(D556/'cpi data'!$A$113)</f>
        <v>540546.93675889331</v>
      </c>
      <c r="P556" s="10">
        <f t="shared" si="8"/>
        <v>1</v>
      </c>
      <c r="Q556" t="s">
        <v>1044</v>
      </c>
      <c r="R556">
        <v>94</v>
      </c>
    </row>
    <row r="557" spans="1:18">
      <c r="A557" t="s">
        <v>2279</v>
      </c>
      <c r="B557" s="6" t="s">
        <v>19</v>
      </c>
      <c r="C557" t="s">
        <v>44</v>
      </c>
      <c r="D557">
        <f>_xlfn.XLOOKUP(E557,'cpi data'!A:A,'cpi data'!B:B,"NA")</f>
        <v>103.9</v>
      </c>
      <c r="E557">
        <v>1984</v>
      </c>
      <c r="F557" t="s">
        <v>1646</v>
      </c>
      <c r="G557">
        <v>6.3</v>
      </c>
      <c r="H557">
        <v>1900</v>
      </c>
      <c r="I557" t="s">
        <v>2280</v>
      </c>
      <c r="J557" t="s">
        <v>2054</v>
      </c>
      <c r="K557" t="s">
        <v>2281</v>
      </c>
      <c r="L557" t="s">
        <v>33</v>
      </c>
      <c r="N557" s="1">
        <v>8289916</v>
      </c>
      <c r="O557" s="1">
        <f>N557*(D557/'cpi data'!$A$113)</f>
        <v>425554.48241106723</v>
      </c>
      <c r="P557" s="10">
        <f t="shared" si="8"/>
        <v>1</v>
      </c>
      <c r="Q557" t="s">
        <v>2282</v>
      </c>
      <c r="R557">
        <v>90</v>
      </c>
    </row>
    <row r="558" spans="1:18">
      <c r="A558" t="s">
        <v>2283</v>
      </c>
      <c r="B558" s="6" t="s">
        <v>19</v>
      </c>
      <c r="C558" t="s">
        <v>107</v>
      </c>
      <c r="D558">
        <f>_xlfn.XLOOKUP(E558,'cpi data'!A:A,'cpi data'!B:B,"NA")</f>
        <v>103.9</v>
      </c>
      <c r="E558">
        <v>1984</v>
      </c>
      <c r="F558" t="s">
        <v>2171</v>
      </c>
      <c r="G558">
        <v>6.3</v>
      </c>
      <c r="H558">
        <v>16000</v>
      </c>
      <c r="I558" t="s">
        <v>2284</v>
      </c>
      <c r="J558" t="s">
        <v>2284</v>
      </c>
      <c r="K558" t="s">
        <v>88</v>
      </c>
      <c r="L558" t="s">
        <v>33</v>
      </c>
      <c r="N558" s="1">
        <v>48143579</v>
      </c>
      <c r="O558" s="1">
        <f>N558*(D558/'cpi data'!$A$113)</f>
        <v>2471402.103804348</v>
      </c>
      <c r="P558" s="10">
        <f t="shared" si="8"/>
        <v>1</v>
      </c>
      <c r="Q558" t="s">
        <v>89</v>
      </c>
      <c r="R558">
        <v>114</v>
      </c>
    </row>
    <row r="559" spans="1:18">
      <c r="A559" t="s">
        <v>2285</v>
      </c>
      <c r="B559" s="6" t="s">
        <v>36</v>
      </c>
      <c r="C559" t="s">
        <v>44</v>
      </c>
      <c r="D559">
        <f>_xlfn.XLOOKUP(E559,'cpi data'!A:A,'cpi data'!B:B,"NA")</f>
        <v>103.9</v>
      </c>
      <c r="E559">
        <v>1984</v>
      </c>
      <c r="F559" t="s">
        <v>2010</v>
      </c>
      <c r="G559">
        <v>3.9</v>
      </c>
      <c r="H559">
        <v>7000</v>
      </c>
      <c r="I559" t="s">
        <v>519</v>
      </c>
      <c r="J559" t="s">
        <v>2286</v>
      </c>
      <c r="K559" t="s">
        <v>764</v>
      </c>
      <c r="L559" t="s">
        <v>33</v>
      </c>
      <c r="M559" s="1">
        <v>28000000</v>
      </c>
      <c r="N559" s="1">
        <v>21435321</v>
      </c>
      <c r="O559" s="1">
        <f>N559*(D559/'cpi data'!$A$113)</f>
        <v>1100360.5987648221</v>
      </c>
      <c r="P559" s="10">
        <f t="shared" si="8"/>
        <v>-0.30625522239671615</v>
      </c>
      <c r="Q559" t="s">
        <v>183</v>
      </c>
      <c r="R559">
        <v>111</v>
      </c>
    </row>
    <row r="560" spans="1:18">
      <c r="A560" t="s">
        <v>2287</v>
      </c>
      <c r="B560" s="6" t="s">
        <v>2002</v>
      </c>
      <c r="C560" t="s">
        <v>44</v>
      </c>
      <c r="D560">
        <f>_xlfn.XLOOKUP(E560,'cpi data'!A:A,'cpi data'!B:B,"NA")</f>
        <v>103.9</v>
      </c>
      <c r="E560">
        <v>1984</v>
      </c>
      <c r="F560" t="s">
        <v>2240</v>
      </c>
      <c r="G560">
        <v>6.2</v>
      </c>
      <c r="H560">
        <v>5000</v>
      </c>
      <c r="I560" t="s">
        <v>1234</v>
      </c>
      <c r="J560" t="s">
        <v>2288</v>
      </c>
      <c r="K560" t="s">
        <v>1220</v>
      </c>
      <c r="L560" t="s">
        <v>33</v>
      </c>
      <c r="N560" s="1">
        <v>23859382</v>
      </c>
      <c r="O560" s="1">
        <f>N560*(D560/'cpi data'!$A$113)</f>
        <v>1224797.3269762846</v>
      </c>
      <c r="P560" s="10">
        <f t="shared" si="8"/>
        <v>1</v>
      </c>
      <c r="Q560" t="s">
        <v>1237</v>
      </c>
      <c r="R560">
        <v>100</v>
      </c>
    </row>
    <row r="561" spans="1:18">
      <c r="A561" t="s">
        <v>2289</v>
      </c>
      <c r="B561" s="6" t="s">
        <v>19</v>
      </c>
      <c r="C561" t="s">
        <v>44</v>
      </c>
      <c r="D561">
        <f>_xlfn.XLOOKUP(E561,'cpi data'!A:A,'cpi data'!B:B,"NA")</f>
        <v>103.9</v>
      </c>
      <c r="E561">
        <v>1984</v>
      </c>
      <c r="F561" t="s">
        <v>2275</v>
      </c>
      <c r="G561">
        <v>5.6</v>
      </c>
      <c r="H561">
        <v>3300</v>
      </c>
      <c r="I561" t="s">
        <v>2290</v>
      </c>
      <c r="J561" t="s">
        <v>2291</v>
      </c>
      <c r="K561" t="s">
        <v>1308</v>
      </c>
      <c r="L561" t="s">
        <v>33</v>
      </c>
      <c r="N561" s="1">
        <v>11708269</v>
      </c>
      <c r="O561" s="1">
        <f>N561*(D561/'cpi data'!$A$113)</f>
        <v>601032.18829051382</v>
      </c>
      <c r="P561" s="10">
        <f t="shared" si="8"/>
        <v>1</v>
      </c>
      <c r="Q561" t="s">
        <v>53</v>
      </c>
      <c r="R561">
        <v>96</v>
      </c>
    </row>
    <row r="562" spans="1:18">
      <c r="A562" t="s">
        <v>2292</v>
      </c>
      <c r="B562" s="6" t="s">
        <v>36</v>
      </c>
      <c r="C562" t="s">
        <v>20</v>
      </c>
      <c r="D562">
        <f>_xlfn.XLOOKUP(E562,'cpi data'!A:A,'cpi data'!B:B,"NA")</f>
        <v>103.9</v>
      </c>
      <c r="E562">
        <v>1984</v>
      </c>
      <c r="F562" t="s">
        <v>2114</v>
      </c>
      <c r="G562">
        <v>5.9</v>
      </c>
      <c r="H562">
        <v>4400</v>
      </c>
      <c r="I562" t="s">
        <v>295</v>
      </c>
      <c r="J562" t="s">
        <v>2293</v>
      </c>
      <c r="K562" t="s">
        <v>212</v>
      </c>
      <c r="L562" t="s">
        <v>33</v>
      </c>
      <c r="M562" s="1">
        <v>15000000</v>
      </c>
      <c r="N562" s="1">
        <v>6650206</v>
      </c>
      <c r="O562" s="1">
        <f>N562*(D562/'cpi data'!$A$113)</f>
        <v>341381.62223320157</v>
      </c>
      <c r="P562" s="10">
        <f t="shared" si="8"/>
        <v>-1.2555692259758571</v>
      </c>
      <c r="Q562" t="s">
        <v>26</v>
      </c>
      <c r="R562">
        <v>100</v>
      </c>
    </row>
    <row r="563" spans="1:18">
      <c r="A563" t="s">
        <v>2294</v>
      </c>
      <c r="B563" s="6" t="s">
        <v>36</v>
      </c>
      <c r="C563" t="s">
        <v>20</v>
      </c>
      <c r="D563">
        <f>_xlfn.XLOOKUP(E563,'cpi data'!A:A,'cpi data'!B:B,"NA")</f>
        <v>103.9</v>
      </c>
      <c r="E563">
        <v>1984</v>
      </c>
      <c r="F563" t="s">
        <v>2008</v>
      </c>
      <c r="G563">
        <v>6.5</v>
      </c>
      <c r="H563">
        <v>3600</v>
      </c>
      <c r="I563" t="s">
        <v>2295</v>
      </c>
      <c r="J563" t="s">
        <v>2296</v>
      </c>
      <c r="K563" t="s">
        <v>2297</v>
      </c>
      <c r="L563" t="s">
        <v>33</v>
      </c>
      <c r="M563" s="1">
        <v>9500000</v>
      </c>
      <c r="N563" s="1">
        <v>16595791</v>
      </c>
      <c r="O563" s="1">
        <f>N563*(D563/'cpi data'!$A$113)</f>
        <v>851928.20400197629</v>
      </c>
      <c r="P563" s="10">
        <f t="shared" si="8"/>
        <v>0.42756570024291096</v>
      </c>
      <c r="Q563" t="s">
        <v>53</v>
      </c>
      <c r="R563">
        <v>105</v>
      </c>
    </row>
    <row r="564" spans="1:18">
      <c r="A564" t="s">
        <v>2298</v>
      </c>
      <c r="B564" s="6" t="s">
        <v>19</v>
      </c>
      <c r="C564" t="s">
        <v>44</v>
      </c>
      <c r="D564">
        <f>_xlfn.XLOOKUP(E564,'cpi data'!A:A,'cpi data'!B:B,"NA")</f>
        <v>103.9</v>
      </c>
      <c r="E564">
        <v>1984</v>
      </c>
      <c r="F564" t="s">
        <v>2180</v>
      </c>
      <c r="G564">
        <v>3.7</v>
      </c>
      <c r="H564">
        <v>705</v>
      </c>
      <c r="I564" t="s">
        <v>1536</v>
      </c>
      <c r="J564" t="s">
        <v>1474</v>
      </c>
      <c r="K564" t="s">
        <v>2299</v>
      </c>
      <c r="L564" t="s">
        <v>33</v>
      </c>
      <c r="N564" s="1">
        <v>4463841</v>
      </c>
      <c r="O564" s="1">
        <f>N564*(D564/'cpi data'!$A$113)</f>
        <v>229146.77860671937</v>
      </c>
      <c r="P564" s="10">
        <f t="shared" si="8"/>
        <v>1</v>
      </c>
      <c r="Q564" t="s">
        <v>47</v>
      </c>
      <c r="R564">
        <v>93</v>
      </c>
    </row>
    <row r="565" spans="1:18">
      <c r="A565" t="s">
        <v>2300</v>
      </c>
      <c r="B565" s="6" t="s">
        <v>36</v>
      </c>
      <c r="C565" t="s">
        <v>44</v>
      </c>
      <c r="D565">
        <f>_xlfn.XLOOKUP(E565,'cpi data'!A:A,'cpi data'!B:B,"NA")</f>
        <v>103.9</v>
      </c>
      <c r="E565">
        <v>1984</v>
      </c>
      <c r="F565" t="s">
        <v>2240</v>
      </c>
      <c r="G565">
        <v>5.0999999999999996</v>
      </c>
      <c r="H565">
        <v>3900</v>
      </c>
      <c r="I565" t="s">
        <v>1767</v>
      </c>
      <c r="J565" t="s">
        <v>2237</v>
      </c>
      <c r="K565" t="s">
        <v>2238</v>
      </c>
      <c r="L565" t="s">
        <v>33</v>
      </c>
      <c r="N565" s="1">
        <v>15101131</v>
      </c>
      <c r="O565" s="1">
        <f>N565*(D565/'cpi data'!$A$113)</f>
        <v>775201.33937747043</v>
      </c>
      <c r="P565" s="10">
        <f t="shared" si="8"/>
        <v>1</v>
      </c>
      <c r="Q565" t="s">
        <v>2103</v>
      </c>
      <c r="R565">
        <v>94</v>
      </c>
    </row>
    <row r="566" spans="1:18">
      <c r="A566" t="s">
        <v>2301</v>
      </c>
      <c r="B566" s="6" t="s">
        <v>2002</v>
      </c>
      <c r="C566" t="s">
        <v>20</v>
      </c>
      <c r="D566">
        <f>_xlfn.XLOOKUP(E566,'cpi data'!A:A,'cpi data'!B:B,"NA")</f>
        <v>103.9</v>
      </c>
      <c r="E566">
        <v>1984</v>
      </c>
      <c r="F566" t="s">
        <v>2176</v>
      </c>
      <c r="G566">
        <v>6.6</v>
      </c>
      <c r="H566">
        <v>5100</v>
      </c>
      <c r="I566" t="s">
        <v>867</v>
      </c>
      <c r="J566" t="s">
        <v>2302</v>
      </c>
      <c r="K566" t="s">
        <v>549</v>
      </c>
      <c r="L566" t="s">
        <v>25</v>
      </c>
      <c r="M566" s="1">
        <v>13000000</v>
      </c>
      <c r="N566" s="1">
        <v>6551987</v>
      </c>
      <c r="O566" s="1">
        <f>N566*(D566/'cpi data'!$A$113)</f>
        <v>336339.64886363636</v>
      </c>
      <c r="P566" s="10">
        <f t="shared" si="8"/>
        <v>-0.98413092089468435</v>
      </c>
      <c r="Q566" t="s">
        <v>34</v>
      </c>
      <c r="R566">
        <v>128</v>
      </c>
    </row>
    <row r="567" spans="1:18">
      <c r="A567" t="s">
        <v>2303</v>
      </c>
      <c r="B567" s="6" t="s">
        <v>36</v>
      </c>
      <c r="C567" t="s">
        <v>37</v>
      </c>
      <c r="D567">
        <f>_xlfn.XLOOKUP(E567,'cpi data'!A:A,'cpi data'!B:B,"NA")</f>
        <v>103.9</v>
      </c>
      <c r="E567">
        <v>1984</v>
      </c>
      <c r="F567" t="s">
        <v>2195</v>
      </c>
      <c r="G567">
        <v>5.8</v>
      </c>
      <c r="H567">
        <v>4100</v>
      </c>
      <c r="I567" t="s">
        <v>2304</v>
      </c>
      <c r="J567" t="s">
        <v>2305</v>
      </c>
      <c r="K567" t="s">
        <v>2306</v>
      </c>
      <c r="L567" t="s">
        <v>33</v>
      </c>
      <c r="N567" s="1">
        <v>11302884</v>
      </c>
      <c r="O567" s="1">
        <f>N567*(D567/'cpi data'!$A$113)</f>
        <v>580222.15790513833</v>
      </c>
      <c r="P567" s="10">
        <f t="shared" si="8"/>
        <v>1</v>
      </c>
      <c r="Q567" t="s">
        <v>141</v>
      </c>
      <c r="R567">
        <v>113</v>
      </c>
    </row>
    <row r="568" spans="1:18">
      <c r="A568" t="s">
        <v>2307</v>
      </c>
      <c r="B568" s="6" t="s">
        <v>19</v>
      </c>
      <c r="C568" t="s">
        <v>44</v>
      </c>
      <c r="D568">
        <f>_xlfn.XLOOKUP(E568,'cpi data'!A:A,'cpi data'!B:B,"NA")</f>
        <v>103.9</v>
      </c>
      <c r="E568">
        <v>1984</v>
      </c>
      <c r="F568" t="s">
        <v>2275</v>
      </c>
      <c r="G568">
        <v>6.5</v>
      </c>
      <c r="H568">
        <v>11000</v>
      </c>
      <c r="I568" t="s">
        <v>419</v>
      </c>
      <c r="J568" t="s">
        <v>419</v>
      </c>
      <c r="K568" t="s">
        <v>100</v>
      </c>
      <c r="L568" t="s">
        <v>33</v>
      </c>
      <c r="M568" s="1">
        <v>13000000</v>
      </c>
      <c r="N568" s="1">
        <v>25068724</v>
      </c>
      <c r="O568" s="1">
        <f>N568*(D568/'cpi data'!$A$113)</f>
        <v>1286877.6796442689</v>
      </c>
      <c r="P568" s="10">
        <f t="shared" si="8"/>
        <v>0.48142554044633462</v>
      </c>
      <c r="Q568" t="s">
        <v>544</v>
      </c>
      <c r="R568">
        <v>115</v>
      </c>
    </row>
    <row r="569" spans="1:18">
      <c r="A569" t="s">
        <v>2308</v>
      </c>
      <c r="B569" s="6" t="s">
        <v>19</v>
      </c>
      <c r="C569" t="s">
        <v>37</v>
      </c>
      <c r="D569">
        <f>_xlfn.XLOOKUP(E569,'cpi data'!A:A,'cpi data'!B:B,"NA")</f>
        <v>103.9</v>
      </c>
      <c r="E569">
        <v>1984</v>
      </c>
      <c r="F569" t="s">
        <v>2309</v>
      </c>
      <c r="G569">
        <v>5.4</v>
      </c>
      <c r="H569">
        <v>4200</v>
      </c>
      <c r="I569" t="s">
        <v>1767</v>
      </c>
      <c r="J569" t="s">
        <v>1768</v>
      </c>
      <c r="K569" t="s">
        <v>1769</v>
      </c>
      <c r="L569" t="s">
        <v>33</v>
      </c>
      <c r="N569" s="1">
        <v>7610785</v>
      </c>
      <c r="O569" s="1">
        <f>N569*(D569/'cpi data'!$A$113)</f>
        <v>390691.97702569171</v>
      </c>
      <c r="P569" s="10">
        <f t="shared" si="8"/>
        <v>1</v>
      </c>
      <c r="Q569" t="s">
        <v>1178</v>
      </c>
      <c r="R569">
        <v>92</v>
      </c>
    </row>
    <row r="570" spans="1:18">
      <c r="A570" t="s">
        <v>2310</v>
      </c>
      <c r="B570" s="6" t="s">
        <v>19</v>
      </c>
      <c r="C570" t="s">
        <v>28</v>
      </c>
      <c r="D570">
        <f>_xlfn.XLOOKUP(E570,'cpi data'!A:A,'cpi data'!B:B,"NA")</f>
        <v>103.9</v>
      </c>
      <c r="E570">
        <v>1984</v>
      </c>
      <c r="F570" t="s">
        <v>2311</v>
      </c>
      <c r="G570">
        <v>4.3</v>
      </c>
      <c r="H570">
        <v>1700</v>
      </c>
      <c r="I570" t="s">
        <v>2312</v>
      </c>
      <c r="J570" t="s">
        <v>2312</v>
      </c>
      <c r="K570" t="s">
        <v>82</v>
      </c>
      <c r="L570" t="s">
        <v>33</v>
      </c>
      <c r="N570" s="1">
        <v>2886225</v>
      </c>
      <c r="O570" s="1">
        <f>N570*(D570/'cpi data'!$A$113)</f>
        <v>148161.4513339921</v>
      </c>
      <c r="P570" s="10">
        <f t="shared" si="8"/>
        <v>1</v>
      </c>
      <c r="Q570" t="s">
        <v>1635</v>
      </c>
      <c r="R570">
        <v>81</v>
      </c>
    </row>
    <row r="571" spans="1:18">
      <c r="A571" t="s">
        <v>2313</v>
      </c>
      <c r="B571" s="6" t="s">
        <v>19</v>
      </c>
      <c r="C571" t="s">
        <v>37</v>
      </c>
      <c r="D571">
        <f>_xlfn.XLOOKUP(E571,'cpi data'!A:A,'cpi data'!B:B,"NA")</f>
        <v>103.9</v>
      </c>
      <c r="E571">
        <v>1984</v>
      </c>
      <c r="F571" t="s">
        <v>2270</v>
      </c>
      <c r="G571">
        <v>6</v>
      </c>
      <c r="H571">
        <v>3600</v>
      </c>
      <c r="I571" t="s">
        <v>1686</v>
      </c>
      <c r="J571" t="s">
        <v>2314</v>
      </c>
      <c r="K571" t="s">
        <v>1177</v>
      </c>
      <c r="L571" t="s">
        <v>1197</v>
      </c>
      <c r="M571" s="1">
        <v>4600000</v>
      </c>
      <c r="N571" s="1">
        <v>13102025</v>
      </c>
      <c r="O571" s="1">
        <f>N571*(D571/'cpi data'!$A$113)</f>
        <v>672579.24777667981</v>
      </c>
      <c r="P571" s="10">
        <f t="shared" si="8"/>
        <v>0.64890923349634888</v>
      </c>
      <c r="Q571" t="s">
        <v>2315</v>
      </c>
      <c r="R571">
        <v>90</v>
      </c>
    </row>
    <row r="572" spans="1:18">
      <c r="A572" t="s">
        <v>2316</v>
      </c>
      <c r="B572" s="6" t="s">
        <v>19</v>
      </c>
      <c r="C572" t="s">
        <v>20</v>
      </c>
      <c r="D572">
        <f>_xlfn.XLOOKUP(E572,'cpi data'!A:A,'cpi data'!B:B,"NA")</f>
        <v>103.9</v>
      </c>
      <c r="E572">
        <v>1984</v>
      </c>
      <c r="F572" t="s">
        <v>91</v>
      </c>
      <c r="G572">
        <v>6.2</v>
      </c>
      <c r="H572">
        <v>2300</v>
      </c>
      <c r="I572" t="s">
        <v>236</v>
      </c>
      <c r="J572" t="s">
        <v>2317</v>
      </c>
      <c r="K572" t="s">
        <v>2318</v>
      </c>
      <c r="L572" t="s">
        <v>33</v>
      </c>
      <c r="M572" s="1">
        <v>8000000</v>
      </c>
      <c r="N572" s="1">
        <v>6250994</v>
      </c>
      <c r="O572" s="1">
        <f>N572*(D572/'cpi data'!$A$113)</f>
        <v>320888.47658102767</v>
      </c>
      <c r="P572" s="10">
        <f t="shared" si="8"/>
        <v>-0.27979646117081541</v>
      </c>
      <c r="Q572" t="s">
        <v>47</v>
      </c>
      <c r="R572">
        <v>103</v>
      </c>
    </row>
    <row r="573" spans="1:18">
      <c r="A573" t="s">
        <v>2319</v>
      </c>
      <c r="B573" s="6" t="s">
        <v>19</v>
      </c>
      <c r="C573" t="s">
        <v>28</v>
      </c>
      <c r="D573">
        <f>_xlfn.XLOOKUP(E573,'cpi data'!A:A,'cpi data'!B:B,"NA")</f>
        <v>103.9</v>
      </c>
      <c r="E573">
        <v>1984</v>
      </c>
      <c r="F573" t="s">
        <v>2320</v>
      </c>
      <c r="G573">
        <v>5.7</v>
      </c>
      <c r="H573">
        <v>2100</v>
      </c>
      <c r="I573" t="s">
        <v>2321</v>
      </c>
      <c r="J573" t="s">
        <v>2322</v>
      </c>
      <c r="K573" t="s">
        <v>2323</v>
      </c>
      <c r="L573" t="s">
        <v>309</v>
      </c>
      <c r="O573" s="1">
        <f>N573*(D573/'cpi data'!$A$113)</f>
        <v>0</v>
      </c>
      <c r="P573" s="10" t="e">
        <f t="shared" si="8"/>
        <v>#DIV/0!</v>
      </c>
      <c r="Q573" t="s">
        <v>2324</v>
      </c>
      <c r="R573">
        <v>90</v>
      </c>
    </row>
    <row r="574" spans="1:18">
      <c r="A574" t="s">
        <v>2325</v>
      </c>
      <c r="B574" s="6" t="s">
        <v>19</v>
      </c>
      <c r="C574" t="s">
        <v>44</v>
      </c>
      <c r="D574">
        <f>_xlfn.XLOOKUP(E574,'cpi data'!A:A,'cpi data'!B:B,"NA")</f>
        <v>103.9</v>
      </c>
      <c r="E574">
        <v>1984</v>
      </c>
      <c r="F574" t="s">
        <v>2184</v>
      </c>
      <c r="G574">
        <v>6.1</v>
      </c>
      <c r="H574">
        <v>4000</v>
      </c>
      <c r="I574" t="s">
        <v>1250</v>
      </c>
      <c r="J574" t="s">
        <v>2326</v>
      </c>
      <c r="K574" t="s">
        <v>1027</v>
      </c>
      <c r="L574" t="s">
        <v>33</v>
      </c>
      <c r="M574" s="1">
        <v>9000000</v>
      </c>
      <c r="N574" s="1">
        <v>27774237</v>
      </c>
      <c r="O574" s="1">
        <f>N574*(D574/'cpi data'!$A$113)</f>
        <v>1425762.4625988144</v>
      </c>
      <c r="P574" s="10">
        <f t="shared" si="8"/>
        <v>0.67595869510294737</v>
      </c>
      <c r="Q574" t="s">
        <v>83</v>
      </c>
      <c r="R574">
        <v>107</v>
      </c>
    </row>
    <row r="575" spans="1:18">
      <c r="A575" t="s">
        <v>2327</v>
      </c>
      <c r="B575" s="6" t="s">
        <v>36</v>
      </c>
      <c r="C575" t="s">
        <v>20</v>
      </c>
      <c r="D575">
        <f>_xlfn.XLOOKUP(E575,'cpi data'!A:A,'cpi data'!B:B,"NA")</f>
        <v>103.9</v>
      </c>
      <c r="E575">
        <v>1984</v>
      </c>
      <c r="F575" t="s">
        <v>2328</v>
      </c>
      <c r="G575">
        <v>8.3000000000000007</v>
      </c>
      <c r="H575">
        <v>4100</v>
      </c>
      <c r="I575" t="s">
        <v>2329</v>
      </c>
      <c r="J575" t="s">
        <v>2329</v>
      </c>
      <c r="K575" t="s">
        <v>2330</v>
      </c>
      <c r="L575" t="s">
        <v>372</v>
      </c>
      <c r="O575" s="1">
        <f>N575*(D575/'cpi data'!$A$113)</f>
        <v>0</v>
      </c>
      <c r="P575" s="10" t="e">
        <f t="shared" si="8"/>
        <v>#DIV/0!</v>
      </c>
      <c r="Q575" t="s">
        <v>2331</v>
      </c>
      <c r="R575">
        <v>153</v>
      </c>
    </row>
    <row r="576" spans="1:18">
      <c r="A576" t="s">
        <v>2332</v>
      </c>
      <c r="B576" s="6" t="s">
        <v>2002</v>
      </c>
      <c r="C576" t="s">
        <v>20</v>
      </c>
      <c r="D576">
        <f>_xlfn.XLOOKUP(E576,'cpi data'!A:A,'cpi data'!B:B,"NA")</f>
        <v>103.9</v>
      </c>
      <c r="E576">
        <v>1984</v>
      </c>
      <c r="F576" t="s">
        <v>2333</v>
      </c>
      <c r="G576">
        <v>6.3</v>
      </c>
      <c r="H576">
        <v>6500</v>
      </c>
      <c r="I576" t="s">
        <v>607</v>
      </c>
      <c r="J576" t="s">
        <v>2334</v>
      </c>
      <c r="K576" t="s">
        <v>538</v>
      </c>
      <c r="L576" t="s">
        <v>33</v>
      </c>
      <c r="M576" s="1">
        <v>18000000</v>
      </c>
      <c r="N576" s="1">
        <v>11489982</v>
      </c>
      <c r="O576" s="1">
        <f>N576*(D576/'cpi data'!$A$113)</f>
        <v>589826.64515810274</v>
      </c>
      <c r="P576" s="10">
        <f t="shared" si="8"/>
        <v>-0.56658208864034776</v>
      </c>
      <c r="Q576" t="s">
        <v>64</v>
      </c>
      <c r="R576">
        <v>124</v>
      </c>
    </row>
    <row r="577" spans="1:18">
      <c r="A577" t="s">
        <v>2335</v>
      </c>
      <c r="B577" s="6" t="s">
        <v>19</v>
      </c>
      <c r="C577" t="s">
        <v>55</v>
      </c>
      <c r="D577">
        <f>_xlfn.XLOOKUP(E577,'cpi data'!A:A,'cpi data'!B:B,"NA")</f>
        <v>103.9</v>
      </c>
      <c r="E577">
        <v>1984</v>
      </c>
      <c r="F577" t="s">
        <v>2027</v>
      </c>
      <c r="G577">
        <v>6</v>
      </c>
      <c r="H577">
        <v>6100</v>
      </c>
      <c r="I577" t="s">
        <v>2336</v>
      </c>
      <c r="J577" t="s">
        <v>2337</v>
      </c>
      <c r="K577" t="s">
        <v>2338</v>
      </c>
      <c r="L577" t="s">
        <v>251</v>
      </c>
      <c r="N577" s="1">
        <v>150463</v>
      </c>
      <c r="O577" s="1">
        <f>N577*(D577/'cpi data'!$A$113)</f>
        <v>7723.8664525691702</v>
      </c>
      <c r="P577" s="10">
        <f t="shared" si="8"/>
        <v>1</v>
      </c>
      <c r="Q577" t="s">
        <v>2339</v>
      </c>
      <c r="R577">
        <v>95</v>
      </c>
    </row>
    <row r="578" spans="1:18">
      <c r="A578" t="s">
        <v>2340</v>
      </c>
      <c r="B578" s="6" t="s">
        <v>36</v>
      </c>
      <c r="C578" t="s">
        <v>107</v>
      </c>
      <c r="D578">
        <f>_xlfn.XLOOKUP(E578,'cpi data'!A:A,'cpi data'!B:B,"NA")</f>
        <v>103.9</v>
      </c>
      <c r="E578">
        <v>1984</v>
      </c>
      <c r="F578" t="s">
        <v>2341</v>
      </c>
      <c r="G578">
        <v>7.2</v>
      </c>
      <c r="H578">
        <v>9300</v>
      </c>
      <c r="I578" t="s">
        <v>1291</v>
      </c>
      <c r="J578" t="s">
        <v>2342</v>
      </c>
      <c r="K578" t="s">
        <v>2343</v>
      </c>
      <c r="L578" t="s">
        <v>33</v>
      </c>
      <c r="M578" s="1">
        <v>6000000</v>
      </c>
      <c r="N578" s="1">
        <v>21821347</v>
      </c>
      <c r="O578" s="1">
        <f>N578*(D578/'cpi data'!$A$113)</f>
        <v>1120176.8543972333</v>
      </c>
      <c r="P578" s="10">
        <f t="shared" si="8"/>
        <v>0.72503988869248082</v>
      </c>
      <c r="Q578" t="s">
        <v>34</v>
      </c>
      <c r="R578">
        <v>101</v>
      </c>
    </row>
    <row r="579" spans="1:18">
      <c r="A579" t="s">
        <v>2344</v>
      </c>
      <c r="B579" s="6" t="s">
        <v>36</v>
      </c>
      <c r="C579" t="s">
        <v>44</v>
      </c>
      <c r="D579">
        <f>_xlfn.XLOOKUP(E579,'cpi data'!A:A,'cpi data'!B:B,"NA")</f>
        <v>103.9</v>
      </c>
      <c r="E579">
        <v>1984</v>
      </c>
      <c r="F579" t="s">
        <v>2345</v>
      </c>
      <c r="G579">
        <v>6.7</v>
      </c>
      <c r="H579">
        <v>1900</v>
      </c>
      <c r="I579" t="s">
        <v>1582</v>
      </c>
      <c r="J579" t="s">
        <v>1582</v>
      </c>
      <c r="K579" t="s">
        <v>2346</v>
      </c>
      <c r="L579" t="s">
        <v>25</v>
      </c>
      <c r="N579" s="1">
        <v>1057368</v>
      </c>
      <c r="O579" s="1">
        <f>N579*(D579/'cpi data'!$A$113)</f>
        <v>54278.920553359683</v>
      </c>
      <c r="P579" s="10">
        <f t="shared" ref="P579:P642" si="9">(N579-M579)/N579</f>
        <v>1</v>
      </c>
      <c r="Q579" t="s">
        <v>2347</v>
      </c>
      <c r="R579">
        <v>106</v>
      </c>
    </row>
    <row r="580" spans="1:18">
      <c r="A580" t="s">
        <v>2348</v>
      </c>
      <c r="B580" s="6" t="s">
        <v>36</v>
      </c>
      <c r="C580" t="s">
        <v>44</v>
      </c>
      <c r="D580">
        <f>_xlfn.XLOOKUP(E580,'cpi data'!A:A,'cpi data'!B:B,"NA")</f>
        <v>103.9</v>
      </c>
      <c r="E580">
        <v>1984</v>
      </c>
      <c r="F580" t="s">
        <v>2201</v>
      </c>
      <c r="G580">
        <v>3.7</v>
      </c>
      <c r="H580">
        <v>2300</v>
      </c>
      <c r="I580" t="s">
        <v>814</v>
      </c>
      <c r="J580" t="s">
        <v>1099</v>
      </c>
      <c r="K580" t="s">
        <v>2349</v>
      </c>
      <c r="L580" t="s">
        <v>33</v>
      </c>
      <c r="N580" s="1">
        <v>5410972</v>
      </c>
      <c r="O580" s="1">
        <f>N580*(D580/'cpi data'!$A$113)</f>
        <v>277766.79387351777</v>
      </c>
      <c r="P580" s="10">
        <f t="shared" si="9"/>
        <v>1</v>
      </c>
      <c r="Q580" t="s">
        <v>2103</v>
      </c>
      <c r="R580">
        <v>87</v>
      </c>
    </row>
    <row r="581" spans="1:18">
      <c r="A581" t="s">
        <v>2350</v>
      </c>
      <c r="B581" s="6" t="s">
        <v>19</v>
      </c>
      <c r="C581" t="s">
        <v>37</v>
      </c>
      <c r="D581">
        <f>_xlfn.XLOOKUP(E581,'cpi data'!A:A,'cpi data'!B:B,"NA")</f>
        <v>103.9</v>
      </c>
      <c r="E581">
        <v>1984</v>
      </c>
      <c r="F581" t="s">
        <v>1516</v>
      </c>
      <c r="G581">
        <v>5.9</v>
      </c>
      <c r="H581">
        <v>2200</v>
      </c>
      <c r="I581" t="s">
        <v>2351</v>
      </c>
      <c r="J581" t="s">
        <v>2352</v>
      </c>
      <c r="K581" t="s">
        <v>1722</v>
      </c>
      <c r="L581" t="s">
        <v>33</v>
      </c>
      <c r="N581" s="1">
        <v>17513452</v>
      </c>
      <c r="O581" s="1">
        <f>N581*(D581/'cpi data'!$A$113)</f>
        <v>899035.40652173921</v>
      </c>
      <c r="P581" s="10">
        <f t="shared" si="9"/>
        <v>1</v>
      </c>
      <c r="Q581" t="s">
        <v>557</v>
      </c>
      <c r="R581">
        <v>100</v>
      </c>
    </row>
    <row r="582" spans="1:18">
      <c r="A582" t="s">
        <v>2353</v>
      </c>
      <c r="B582" s="6" t="s">
        <v>36</v>
      </c>
      <c r="C582" t="s">
        <v>44</v>
      </c>
      <c r="D582">
        <f>_xlfn.XLOOKUP(E582,'cpi data'!A:A,'cpi data'!B:B,"NA")</f>
        <v>103.9</v>
      </c>
      <c r="E582">
        <v>1984</v>
      </c>
      <c r="F582" t="s">
        <v>2226</v>
      </c>
      <c r="G582">
        <v>5.8</v>
      </c>
      <c r="H582">
        <v>2900</v>
      </c>
      <c r="I582" t="s">
        <v>2354</v>
      </c>
      <c r="J582" t="s">
        <v>217</v>
      </c>
      <c r="K582" t="s">
        <v>1403</v>
      </c>
      <c r="L582" t="s">
        <v>33</v>
      </c>
      <c r="M582" s="1">
        <v>6000000</v>
      </c>
      <c r="N582" s="1">
        <v>12414210</v>
      </c>
      <c r="O582" s="1">
        <f>N582*(D582/'cpi data'!$A$113)</f>
        <v>637270.95800395263</v>
      </c>
      <c r="P582" s="10">
        <f t="shared" si="9"/>
        <v>0.51668289806600665</v>
      </c>
      <c r="Q582" t="s">
        <v>2355</v>
      </c>
      <c r="R582">
        <v>113</v>
      </c>
    </row>
    <row r="583" spans="1:18">
      <c r="A583" t="s">
        <v>2356</v>
      </c>
      <c r="B583" s="6" t="s">
        <v>36</v>
      </c>
      <c r="C583" t="s">
        <v>37</v>
      </c>
      <c r="D583">
        <f>_xlfn.XLOOKUP(E583,'cpi data'!A:A,'cpi data'!B:B,"NA")</f>
        <v>103.9</v>
      </c>
      <c r="E583">
        <v>1984</v>
      </c>
      <c r="F583" t="s">
        <v>2154</v>
      </c>
      <c r="G583">
        <v>5.5</v>
      </c>
      <c r="H583">
        <v>9300</v>
      </c>
      <c r="I583" t="s">
        <v>1240</v>
      </c>
      <c r="J583" t="s">
        <v>717</v>
      </c>
      <c r="K583" t="s">
        <v>88</v>
      </c>
      <c r="L583" t="s">
        <v>33</v>
      </c>
      <c r="M583" s="1">
        <v>25000000</v>
      </c>
      <c r="N583" s="1">
        <v>38348988</v>
      </c>
      <c r="O583" s="1">
        <f>N583*(D583/'cpi data'!$A$113)</f>
        <v>1968606.6468379446</v>
      </c>
      <c r="P583" s="10">
        <f t="shared" si="9"/>
        <v>0.34809231471766611</v>
      </c>
      <c r="Q583" t="s">
        <v>26</v>
      </c>
      <c r="R583">
        <v>93</v>
      </c>
    </row>
    <row r="584" spans="1:18">
      <c r="A584" t="s">
        <v>2357</v>
      </c>
      <c r="B584" s="6" t="s">
        <v>19</v>
      </c>
      <c r="C584" t="s">
        <v>20</v>
      </c>
      <c r="D584">
        <f>_xlfn.XLOOKUP(E584,'cpi data'!A:A,'cpi data'!B:B,"NA")</f>
        <v>103.9</v>
      </c>
      <c r="E584">
        <v>1984</v>
      </c>
      <c r="F584" t="s">
        <v>2358</v>
      </c>
      <c r="G584">
        <v>7</v>
      </c>
      <c r="H584">
        <v>5100</v>
      </c>
      <c r="I584" t="s">
        <v>435</v>
      </c>
      <c r="J584" t="s">
        <v>2359</v>
      </c>
      <c r="K584" t="s">
        <v>761</v>
      </c>
      <c r="L584" t="s">
        <v>1197</v>
      </c>
      <c r="N584" s="1">
        <v>2556800</v>
      </c>
      <c r="O584" s="1">
        <f>N584*(D584/'cpi data'!$A$113)</f>
        <v>131250.7509881423</v>
      </c>
      <c r="P584" s="10">
        <f t="shared" si="9"/>
        <v>1</v>
      </c>
      <c r="Q584" t="s">
        <v>2360</v>
      </c>
      <c r="R584">
        <v>112</v>
      </c>
    </row>
    <row r="585" spans="1:18">
      <c r="A585" t="s">
        <v>2361</v>
      </c>
      <c r="B585" s="6" t="s">
        <v>36</v>
      </c>
      <c r="C585" t="s">
        <v>20</v>
      </c>
      <c r="D585">
        <f>_xlfn.XLOOKUP(E585,'cpi data'!A:A,'cpi data'!B:B,"NA")</f>
        <v>103.9</v>
      </c>
      <c r="E585">
        <v>1984</v>
      </c>
      <c r="F585" t="s">
        <v>2114</v>
      </c>
      <c r="G585">
        <v>6.1</v>
      </c>
      <c r="H585">
        <v>5300</v>
      </c>
      <c r="I585" t="s">
        <v>1300</v>
      </c>
      <c r="J585" t="s">
        <v>2362</v>
      </c>
      <c r="K585" t="s">
        <v>1864</v>
      </c>
      <c r="L585" t="s">
        <v>33</v>
      </c>
      <c r="N585" s="1">
        <v>7343032</v>
      </c>
      <c r="O585" s="1">
        <f>N585*(D585/'cpi data'!$A$113)</f>
        <v>376947.14664031623</v>
      </c>
      <c r="P585" s="10">
        <f t="shared" si="9"/>
        <v>1</v>
      </c>
      <c r="Q585" t="s">
        <v>64</v>
      </c>
      <c r="R585">
        <v>100</v>
      </c>
    </row>
    <row r="586" spans="1:18">
      <c r="A586" t="s">
        <v>2363</v>
      </c>
      <c r="B586" s="6" t="s">
        <v>19</v>
      </c>
      <c r="C586" t="s">
        <v>37</v>
      </c>
      <c r="D586">
        <f>_xlfn.XLOOKUP(E586,'cpi data'!A:A,'cpi data'!B:B,"NA")</f>
        <v>103.9</v>
      </c>
      <c r="E586">
        <v>1984</v>
      </c>
      <c r="F586" t="s">
        <v>2136</v>
      </c>
      <c r="G586">
        <v>6.4</v>
      </c>
      <c r="H586">
        <v>2300</v>
      </c>
      <c r="I586" t="s">
        <v>2364</v>
      </c>
      <c r="J586" t="s">
        <v>2365</v>
      </c>
      <c r="K586" t="s">
        <v>145</v>
      </c>
      <c r="L586" t="s">
        <v>33</v>
      </c>
      <c r="M586" s="1">
        <v>10000000</v>
      </c>
      <c r="N586" s="1">
        <v>3854833</v>
      </c>
      <c r="O586" s="1">
        <f>N586*(D586/'cpi data'!$A$113)</f>
        <v>197883.96674901186</v>
      </c>
      <c r="P586" s="10">
        <f t="shared" si="9"/>
        <v>-1.5941461017896237</v>
      </c>
      <c r="Q586" t="s">
        <v>2366</v>
      </c>
      <c r="R586">
        <v>93</v>
      </c>
    </row>
    <row r="587" spans="1:18">
      <c r="A587" t="s">
        <v>2367</v>
      </c>
      <c r="B587" s="6" t="s">
        <v>19</v>
      </c>
      <c r="C587" t="s">
        <v>20</v>
      </c>
      <c r="D587">
        <f>_xlfn.XLOOKUP(E587,'cpi data'!A:A,'cpi data'!B:B,"NA")</f>
        <v>103.9</v>
      </c>
      <c r="E587">
        <v>1984</v>
      </c>
      <c r="F587" t="s">
        <v>2176</v>
      </c>
      <c r="G587">
        <v>6.1</v>
      </c>
      <c r="H587">
        <v>2000</v>
      </c>
      <c r="I587" t="s">
        <v>1126</v>
      </c>
      <c r="J587" t="s">
        <v>2368</v>
      </c>
      <c r="K587" t="s">
        <v>2369</v>
      </c>
      <c r="L587" t="s">
        <v>33</v>
      </c>
      <c r="N587" s="1">
        <v>7828841</v>
      </c>
      <c r="O587" s="1">
        <f>N587*(D587/'cpi data'!$A$113)</f>
        <v>401885.66200592887</v>
      </c>
      <c r="P587" s="10">
        <f t="shared" si="9"/>
        <v>1</v>
      </c>
      <c r="Q587" t="s">
        <v>544</v>
      </c>
      <c r="R587">
        <v>130</v>
      </c>
    </row>
    <row r="588" spans="1:18">
      <c r="A588" t="s">
        <v>2370</v>
      </c>
      <c r="B588" s="6" t="s">
        <v>19</v>
      </c>
      <c r="C588" t="s">
        <v>44</v>
      </c>
      <c r="D588">
        <f>_xlfn.XLOOKUP(E588,'cpi data'!A:A,'cpi data'!B:B,"NA")</f>
        <v>103.9</v>
      </c>
      <c r="E588">
        <v>1984</v>
      </c>
      <c r="F588" t="s">
        <v>2371</v>
      </c>
      <c r="G588">
        <v>6.4</v>
      </c>
      <c r="H588">
        <v>3000</v>
      </c>
      <c r="I588" t="s">
        <v>2372</v>
      </c>
      <c r="J588" t="s">
        <v>2373</v>
      </c>
      <c r="K588" t="s">
        <v>2374</v>
      </c>
      <c r="L588" t="s">
        <v>33</v>
      </c>
      <c r="M588" s="1">
        <v>3000000</v>
      </c>
      <c r="N588" s="1">
        <v>727639</v>
      </c>
      <c r="O588" s="1">
        <f>N588*(D588/'cpi data'!$A$113)</f>
        <v>37352.614673913042</v>
      </c>
      <c r="P588" s="10">
        <f t="shared" si="9"/>
        <v>-3.122923592605674</v>
      </c>
      <c r="Q588" t="s">
        <v>2375</v>
      </c>
      <c r="R588">
        <v>84</v>
      </c>
    </row>
    <row r="589" spans="1:18">
      <c r="A589" t="s">
        <v>2376</v>
      </c>
      <c r="B589" s="6" t="s">
        <v>19</v>
      </c>
      <c r="C589" t="s">
        <v>44</v>
      </c>
      <c r="D589">
        <f>_xlfn.XLOOKUP(E589,'cpi data'!A:A,'cpi data'!B:B,"NA")</f>
        <v>103.9</v>
      </c>
      <c r="E589">
        <v>1984</v>
      </c>
      <c r="F589" t="s">
        <v>2377</v>
      </c>
      <c r="G589">
        <v>4.8</v>
      </c>
      <c r="H589">
        <v>619</v>
      </c>
      <c r="I589" t="s">
        <v>2378</v>
      </c>
      <c r="J589" t="s">
        <v>2379</v>
      </c>
      <c r="K589" t="s">
        <v>2380</v>
      </c>
      <c r="L589" t="s">
        <v>33</v>
      </c>
      <c r="N589" s="1">
        <v>2732684</v>
      </c>
      <c r="O589" s="1">
        <f>N589*(D589/'cpi data'!$A$113)</f>
        <v>140279.57885375494</v>
      </c>
      <c r="P589" s="10">
        <f t="shared" si="9"/>
        <v>1</v>
      </c>
      <c r="Q589" t="s">
        <v>2381</v>
      </c>
      <c r="R589">
        <v>85</v>
      </c>
    </row>
    <row r="590" spans="1:18">
      <c r="A590" t="s">
        <v>2382</v>
      </c>
      <c r="B590" s="6" t="s">
        <v>2002</v>
      </c>
      <c r="C590" t="s">
        <v>44</v>
      </c>
      <c r="D590">
        <f>_xlfn.XLOOKUP(E590,'cpi data'!A:A,'cpi data'!B:B,"NA")</f>
        <v>103.9</v>
      </c>
      <c r="E590">
        <v>1984</v>
      </c>
      <c r="F590" t="s">
        <v>2383</v>
      </c>
      <c r="G590">
        <v>5.3</v>
      </c>
      <c r="H590">
        <v>3000</v>
      </c>
      <c r="I590" t="s">
        <v>1386</v>
      </c>
      <c r="J590" t="s">
        <v>1386</v>
      </c>
      <c r="K590" t="s">
        <v>2205</v>
      </c>
      <c r="L590" t="s">
        <v>25</v>
      </c>
      <c r="N590" s="1">
        <v>8793152</v>
      </c>
      <c r="O590" s="1">
        <f>N590*(D590/'cpi data'!$A$113)</f>
        <v>451387.595256917</v>
      </c>
      <c r="P590" s="10">
        <f t="shared" si="9"/>
        <v>1</v>
      </c>
      <c r="Q590" t="s">
        <v>2384</v>
      </c>
      <c r="R590">
        <v>97</v>
      </c>
    </row>
    <row r="591" spans="1:18">
      <c r="A591" t="s">
        <v>2385</v>
      </c>
      <c r="B591" s="6" t="s">
        <v>450</v>
      </c>
      <c r="C591" t="s">
        <v>107</v>
      </c>
      <c r="D591">
        <f>_xlfn.XLOOKUP(E591,'cpi data'!A:A,'cpi data'!B:B,"NA")</f>
        <v>103.9</v>
      </c>
      <c r="E591">
        <v>1984</v>
      </c>
      <c r="F591" t="s">
        <v>2176</v>
      </c>
      <c r="G591">
        <v>5.8</v>
      </c>
      <c r="H591">
        <v>1600</v>
      </c>
      <c r="I591" t="s">
        <v>1013</v>
      </c>
      <c r="J591" t="s">
        <v>1013</v>
      </c>
      <c r="K591" t="s">
        <v>2386</v>
      </c>
      <c r="L591" t="s">
        <v>33</v>
      </c>
      <c r="M591" s="1">
        <v>9000000</v>
      </c>
      <c r="N591" s="1">
        <v>10435015</v>
      </c>
      <c r="O591" s="1">
        <f>N591*(D591/'cpi data'!$A$113)</f>
        <v>535670.97751976282</v>
      </c>
      <c r="P591" s="10">
        <f t="shared" si="9"/>
        <v>0.13751920816596813</v>
      </c>
      <c r="Q591" t="s">
        <v>2387</v>
      </c>
      <c r="R591">
        <v>100</v>
      </c>
    </row>
    <row r="592" spans="1:18">
      <c r="A592" t="s">
        <v>2388</v>
      </c>
      <c r="B592" s="6" t="s">
        <v>19</v>
      </c>
      <c r="C592" t="s">
        <v>44</v>
      </c>
      <c r="D592">
        <f>_xlfn.XLOOKUP(E592,'cpi data'!A:A,'cpi data'!B:B,"NA")</f>
        <v>103.9</v>
      </c>
      <c r="E592">
        <v>1984</v>
      </c>
      <c r="F592" t="s">
        <v>2309</v>
      </c>
      <c r="G592">
        <v>6.8</v>
      </c>
      <c r="H592">
        <v>5700</v>
      </c>
      <c r="I592" t="s">
        <v>1850</v>
      </c>
      <c r="J592" t="s">
        <v>1850</v>
      </c>
      <c r="K592" t="s">
        <v>2389</v>
      </c>
      <c r="L592" t="s">
        <v>33</v>
      </c>
      <c r="M592" s="1">
        <v>350000</v>
      </c>
      <c r="N592" s="1">
        <v>3677209</v>
      </c>
      <c r="O592" s="1">
        <f>N592*(D592/'cpi data'!$A$113)</f>
        <v>188765.81773715417</v>
      </c>
      <c r="P592" s="10">
        <f t="shared" si="9"/>
        <v>0.90481911689001082</v>
      </c>
      <c r="Q592" t="s">
        <v>2390</v>
      </c>
      <c r="R592">
        <v>108</v>
      </c>
    </row>
    <row r="593" spans="1:18">
      <c r="A593" t="s">
        <v>2391</v>
      </c>
      <c r="B593" s="6" t="s">
        <v>19</v>
      </c>
      <c r="C593" t="s">
        <v>44</v>
      </c>
      <c r="D593">
        <f>_xlfn.XLOOKUP(E593,'cpi data'!A:A,'cpi data'!B:B,"NA")</f>
        <v>103.9</v>
      </c>
      <c r="E593">
        <v>1984</v>
      </c>
      <c r="F593" t="s">
        <v>2262</v>
      </c>
      <c r="G593">
        <v>5.5</v>
      </c>
      <c r="H593">
        <v>2000</v>
      </c>
      <c r="I593" t="s">
        <v>355</v>
      </c>
      <c r="J593" t="s">
        <v>2392</v>
      </c>
      <c r="K593" t="s">
        <v>2393</v>
      </c>
      <c r="L593" t="s">
        <v>33</v>
      </c>
      <c r="N593" s="1">
        <v>4994094</v>
      </c>
      <c r="O593" s="1">
        <f>N593*(D593/'cpi data'!$A$113)</f>
        <v>256366.78191699606</v>
      </c>
      <c r="P593" s="10">
        <f t="shared" si="9"/>
        <v>1</v>
      </c>
      <c r="Q593" t="s">
        <v>2185</v>
      </c>
      <c r="R593">
        <v>102</v>
      </c>
    </row>
    <row r="594" spans="1:18">
      <c r="A594" t="s">
        <v>2394</v>
      </c>
      <c r="B594" s="6" t="s">
        <v>36</v>
      </c>
      <c r="C594" t="s">
        <v>44</v>
      </c>
      <c r="D594">
        <f>_xlfn.XLOOKUP(E594,'cpi data'!A:A,'cpi data'!B:B,"NA")</f>
        <v>103.9</v>
      </c>
      <c r="E594">
        <v>1984</v>
      </c>
      <c r="F594" t="s">
        <v>1587</v>
      </c>
      <c r="G594">
        <v>7.4</v>
      </c>
      <c r="H594">
        <v>24000</v>
      </c>
      <c r="I594" t="s">
        <v>292</v>
      </c>
      <c r="J594" t="s">
        <v>292</v>
      </c>
      <c r="K594" t="s">
        <v>292</v>
      </c>
      <c r="L594" t="s">
        <v>33</v>
      </c>
      <c r="M594" s="1">
        <v>8000000</v>
      </c>
      <c r="N594" s="1">
        <v>10600497</v>
      </c>
      <c r="O594" s="1">
        <f>N594*(D594/'cpi data'!$A$113)</f>
        <v>544165.82919960481</v>
      </c>
      <c r="P594" s="10">
        <f t="shared" si="9"/>
        <v>0.24531840346730913</v>
      </c>
      <c r="Q594" t="s">
        <v>53</v>
      </c>
      <c r="R594">
        <v>84</v>
      </c>
    </row>
    <row r="595" spans="1:18">
      <c r="A595" t="s">
        <v>2395</v>
      </c>
      <c r="B595" s="6" t="s">
        <v>19</v>
      </c>
      <c r="C595" t="s">
        <v>44</v>
      </c>
      <c r="D595">
        <f>_xlfn.XLOOKUP(E595,'cpi data'!A:A,'cpi data'!B:B,"NA")</f>
        <v>103.9</v>
      </c>
      <c r="E595">
        <v>1984</v>
      </c>
      <c r="F595" t="s">
        <v>2044</v>
      </c>
      <c r="G595">
        <v>3.8</v>
      </c>
      <c r="H595">
        <v>5600</v>
      </c>
      <c r="I595" t="s">
        <v>2023</v>
      </c>
      <c r="J595" t="s">
        <v>2396</v>
      </c>
      <c r="K595" t="s">
        <v>391</v>
      </c>
      <c r="L595" t="s">
        <v>33</v>
      </c>
      <c r="M595" s="1">
        <v>18000000</v>
      </c>
      <c r="N595" s="1">
        <v>19265302</v>
      </c>
      <c r="O595" s="1">
        <f>N595*(D595/'cpi data'!$A$113)</f>
        <v>988964.86057312251</v>
      </c>
      <c r="P595" s="10">
        <f t="shared" si="9"/>
        <v>6.5677766172572843E-2</v>
      </c>
      <c r="Q595" t="s">
        <v>714</v>
      </c>
      <c r="R595">
        <v>94</v>
      </c>
    </row>
    <row r="596" spans="1:18">
      <c r="A596" t="s">
        <v>2397</v>
      </c>
      <c r="B596" s="6" t="s">
        <v>2002</v>
      </c>
      <c r="C596" t="s">
        <v>44</v>
      </c>
      <c r="D596">
        <f>_xlfn.XLOOKUP(E596,'cpi data'!A:A,'cpi data'!B:B,"NA")</f>
        <v>103.9</v>
      </c>
      <c r="E596">
        <v>1984</v>
      </c>
      <c r="F596" t="s">
        <v>2240</v>
      </c>
      <c r="G596">
        <v>6</v>
      </c>
      <c r="H596">
        <v>2800</v>
      </c>
      <c r="I596" t="s">
        <v>717</v>
      </c>
      <c r="J596" t="s">
        <v>2398</v>
      </c>
      <c r="K596" t="s">
        <v>391</v>
      </c>
      <c r="L596" t="s">
        <v>33</v>
      </c>
      <c r="M596" s="1">
        <v>15100000</v>
      </c>
      <c r="N596" s="1">
        <v>26080861</v>
      </c>
      <c r="O596" s="1">
        <f>N596*(D596/'cpi data'!$A$113)</f>
        <v>1338834.7124011859</v>
      </c>
      <c r="P596" s="10">
        <f t="shared" si="9"/>
        <v>0.42103138389487987</v>
      </c>
      <c r="Q596" t="s">
        <v>2399</v>
      </c>
      <c r="R596">
        <v>118</v>
      </c>
    </row>
    <row r="597" spans="1:18">
      <c r="A597" t="s">
        <v>2400</v>
      </c>
      <c r="B597" s="6" t="s">
        <v>36</v>
      </c>
      <c r="C597" t="s">
        <v>44</v>
      </c>
      <c r="D597">
        <f>_xlfn.XLOOKUP(E597,'cpi data'!A:A,'cpi data'!B:B,"NA")</f>
        <v>103.9</v>
      </c>
      <c r="E597">
        <v>1984</v>
      </c>
      <c r="F597" t="s">
        <v>2240</v>
      </c>
      <c r="G597">
        <v>5.5</v>
      </c>
      <c r="H597">
        <v>4600</v>
      </c>
      <c r="I597" t="s">
        <v>852</v>
      </c>
      <c r="J597" t="s">
        <v>486</v>
      </c>
      <c r="K597" t="s">
        <v>212</v>
      </c>
      <c r="L597" t="s">
        <v>33</v>
      </c>
      <c r="M597" s="1">
        <v>12000000</v>
      </c>
      <c r="N597" s="1">
        <v>26186631</v>
      </c>
      <c r="O597" s="1">
        <f>N597*(D597/'cpi data'!$A$113)</f>
        <v>1344264.3087450594</v>
      </c>
      <c r="P597" s="10">
        <f t="shared" si="9"/>
        <v>0.54175090335217235</v>
      </c>
      <c r="Q597" t="s">
        <v>2401</v>
      </c>
      <c r="R597">
        <v>96</v>
      </c>
    </row>
    <row r="598" spans="1:18">
      <c r="A598" t="s">
        <v>2402</v>
      </c>
      <c r="B598" s="6" t="s">
        <v>19</v>
      </c>
      <c r="C598" t="s">
        <v>37</v>
      </c>
      <c r="D598">
        <f>_xlfn.XLOOKUP(E598,'cpi data'!A:A,'cpi data'!B:B,"NA")</f>
        <v>103.9</v>
      </c>
      <c r="E598">
        <v>1984</v>
      </c>
      <c r="F598" t="s">
        <v>2309</v>
      </c>
      <c r="G598">
        <v>4.5</v>
      </c>
      <c r="H598">
        <v>2000</v>
      </c>
      <c r="I598" t="s">
        <v>2403</v>
      </c>
      <c r="J598" t="s">
        <v>2403</v>
      </c>
      <c r="K598" t="s">
        <v>2404</v>
      </c>
      <c r="L598" t="s">
        <v>33</v>
      </c>
      <c r="N598" s="1">
        <v>3739406</v>
      </c>
      <c r="O598" s="1">
        <f>N598*(D598/'cpi data'!$A$113)</f>
        <v>191958.63804347828</v>
      </c>
      <c r="P598" s="10">
        <f t="shared" si="9"/>
        <v>1</v>
      </c>
      <c r="Q598" t="s">
        <v>2219</v>
      </c>
      <c r="R598">
        <v>89</v>
      </c>
    </row>
    <row r="599" spans="1:18">
      <c r="A599" t="s">
        <v>2405</v>
      </c>
      <c r="B599" s="6" t="s">
        <v>36</v>
      </c>
      <c r="C599" t="s">
        <v>44</v>
      </c>
      <c r="D599">
        <f>_xlfn.XLOOKUP(E599,'cpi data'!A:A,'cpi data'!B:B,"NA")</f>
        <v>103.9</v>
      </c>
      <c r="E599">
        <v>1984</v>
      </c>
      <c r="F599" t="s">
        <v>91</v>
      </c>
      <c r="G599">
        <v>6.6</v>
      </c>
      <c r="H599">
        <v>1400</v>
      </c>
      <c r="I599" t="s">
        <v>594</v>
      </c>
      <c r="J599" t="s">
        <v>2406</v>
      </c>
      <c r="K599" t="s">
        <v>1024</v>
      </c>
      <c r="L599" t="s">
        <v>33</v>
      </c>
      <c r="N599" s="1">
        <v>5021751</v>
      </c>
      <c r="O599" s="1">
        <f>N599*(D599/'cpi data'!$A$113)</f>
        <v>257786.52613636365</v>
      </c>
      <c r="P599" s="10">
        <f t="shared" si="9"/>
        <v>1</v>
      </c>
      <c r="Q599" t="s">
        <v>907</v>
      </c>
      <c r="R599">
        <v>105</v>
      </c>
    </row>
    <row r="600" spans="1:18">
      <c r="A600" t="s">
        <v>2407</v>
      </c>
      <c r="B600" s="6" t="s">
        <v>19</v>
      </c>
      <c r="C600" t="s">
        <v>44</v>
      </c>
      <c r="D600">
        <f>_xlfn.XLOOKUP(E600,'cpi data'!A:A,'cpi data'!B:B,"NA")</f>
        <v>103.9</v>
      </c>
      <c r="E600">
        <v>1984</v>
      </c>
      <c r="F600" t="s">
        <v>1587</v>
      </c>
      <c r="G600">
        <v>6.3</v>
      </c>
      <c r="H600">
        <v>6800</v>
      </c>
      <c r="I600" t="s">
        <v>1250</v>
      </c>
      <c r="J600" t="s">
        <v>2408</v>
      </c>
      <c r="K600" t="s">
        <v>854</v>
      </c>
      <c r="L600" t="s">
        <v>33</v>
      </c>
      <c r="N600" s="1">
        <v>5718573</v>
      </c>
      <c r="O600" s="1">
        <f>N600*(D600/'cpi data'!$A$113)</f>
        <v>293557.18117588933</v>
      </c>
      <c r="P600" s="10">
        <f t="shared" si="9"/>
        <v>1</v>
      </c>
      <c r="Q600" t="s">
        <v>64</v>
      </c>
      <c r="R600">
        <v>90</v>
      </c>
    </row>
    <row r="601" spans="1:18">
      <c r="A601" t="s">
        <v>2409</v>
      </c>
      <c r="B601" s="6" t="s">
        <v>19</v>
      </c>
      <c r="C601" t="s">
        <v>44</v>
      </c>
      <c r="D601">
        <f>_xlfn.XLOOKUP(E601,'cpi data'!A:A,'cpi data'!B:B,"NA")</f>
        <v>103.9</v>
      </c>
      <c r="E601">
        <v>1984</v>
      </c>
      <c r="F601" t="s">
        <v>2410</v>
      </c>
      <c r="G601">
        <v>6.8</v>
      </c>
      <c r="H601">
        <v>2600</v>
      </c>
      <c r="I601" t="s">
        <v>401</v>
      </c>
      <c r="J601" t="s">
        <v>401</v>
      </c>
      <c r="K601" t="s">
        <v>2411</v>
      </c>
      <c r="L601" t="s">
        <v>33</v>
      </c>
      <c r="M601" s="1">
        <v>700000</v>
      </c>
      <c r="N601" s="1">
        <v>2490233</v>
      </c>
      <c r="O601" s="1">
        <f>N601*(D601/'cpi data'!$A$113)</f>
        <v>127833.60113636364</v>
      </c>
      <c r="P601" s="10">
        <f t="shared" si="9"/>
        <v>0.71890180557401662</v>
      </c>
      <c r="Q601" t="s">
        <v>2412</v>
      </c>
      <c r="R601">
        <v>106</v>
      </c>
    </row>
    <row r="602" spans="1:18">
      <c r="A602" t="s">
        <v>2413</v>
      </c>
      <c r="B602" s="6" t="s">
        <v>19</v>
      </c>
      <c r="C602" t="s">
        <v>44</v>
      </c>
      <c r="D602">
        <f>_xlfn.XLOOKUP(E602,'cpi data'!A:A,'cpi data'!B:B,"NA")</f>
        <v>103.9</v>
      </c>
      <c r="E602">
        <v>1984</v>
      </c>
      <c r="F602" t="s">
        <v>2414</v>
      </c>
      <c r="G602">
        <v>5.7</v>
      </c>
      <c r="H602">
        <v>1300</v>
      </c>
      <c r="I602" t="s">
        <v>2415</v>
      </c>
      <c r="J602" t="s">
        <v>2416</v>
      </c>
      <c r="K602" t="s">
        <v>2417</v>
      </c>
      <c r="L602" t="s">
        <v>33</v>
      </c>
      <c r="N602" s="1">
        <v>4561346</v>
      </c>
      <c r="O602" s="1">
        <f>N602*(D602/'cpi data'!$A$113)</f>
        <v>234152.09950592887</v>
      </c>
      <c r="P602" s="10">
        <f t="shared" si="9"/>
        <v>1</v>
      </c>
      <c r="Q602" t="s">
        <v>2219</v>
      </c>
      <c r="R602">
        <v>105</v>
      </c>
    </row>
    <row r="603" spans="1:18">
      <c r="A603" t="s">
        <v>2418</v>
      </c>
      <c r="B603" s="6" t="s">
        <v>19</v>
      </c>
      <c r="C603" t="s">
        <v>44</v>
      </c>
      <c r="D603">
        <f>_xlfn.XLOOKUP(E603,'cpi data'!A:A,'cpi data'!B:B,"NA")</f>
        <v>103.9</v>
      </c>
      <c r="E603">
        <v>1984</v>
      </c>
      <c r="F603" t="s">
        <v>2419</v>
      </c>
      <c r="G603">
        <v>7.4</v>
      </c>
      <c r="H603">
        <v>4200</v>
      </c>
      <c r="I603" t="s">
        <v>2420</v>
      </c>
      <c r="J603" t="s">
        <v>2420</v>
      </c>
      <c r="K603" t="s">
        <v>2421</v>
      </c>
      <c r="L603" t="s">
        <v>455</v>
      </c>
      <c r="N603" s="1">
        <v>15726</v>
      </c>
      <c r="O603" s="1">
        <f>N603*(D603/'cpi data'!$A$113)</f>
        <v>807.27835968379452</v>
      </c>
      <c r="P603" s="10">
        <f t="shared" si="9"/>
        <v>1</v>
      </c>
      <c r="Q603" t="s">
        <v>981</v>
      </c>
      <c r="R603">
        <v>101</v>
      </c>
    </row>
    <row r="604" spans="1:18">
      <c r="A604" t="s">
        <v>2422</v>
      </c>
      <c r="B604" s="6" t="s">
        <v>36</v>
      </c>
      <c r="C604" t="s">
        <v>44</v>
      </c>
      <c r="D604">
        <f>_xlfn.XLOOKUP(E604,'cpi data'!A:A,'cpi data'!B:B,"NA")</f>
        <v>103.9</v>
      </c>
      <c r="E604">
        <v>1984</v>
      </c>
      <c r="F604" t="s">
        <v>2423</v>
      </c>
      <c r="G604">
        <v>6</v>
      </c>
      <c r="H604">
        <v>2600</v>
      </c>
      <c r="I604" t="s">
        <v>216</v>
      </c>
      <c r="J604" t="s">
        <v>2424</v>
      </c>
      <c r="K604" t="s">
        <v>391</v>
      </c>
      <c r="L604" t="s">
        <v>33</v>
      </c>
      <c r="M604" s="1">
        <v>12000000</v>
      </c>
      <c r="N604" s="1">
        <v>19928200</v>
      </c>
      <c r="O604" s="1">
        <f>N604*(D604/'cpi data'!$A$113)</f>
        <v>1022994.0612648221</v>
      </c>
      <c r="P604" s="10">
        <f t="shared" si="9"/>
        <v>0.39783823927901163</v>
      </c>
      <c r="Q604" t="s">
        <v>183</v>
      </c>
      <c r="R604">
        <v>96</v>
      </c>
    </row>
    <row r="605" spans="1:18">
      <c r="A605" t="s">
        <v>2425</v>
      </c>
      <c r="B605" s="6" t="s">
        <v>19</v>
      </c>
      <c r="C605" t="s">
        <v>55</v>
      </c>
      <c r="D605">
        <f>_xlfn.XLOOKUP(E605,'cpi data'!A:A,'cpi data'!B:B,"NA")</f>
        <v>103.9</v>
      </c>
      <c r="E605">
        <v>1984</v>
      </c>
      <c r="F605" t="s">
        <v>2226</v>
      </c>
      <c r="G605">
        <v>5.9</v>
      </c>
      <c r="H605">
        <v>1300</v>
      </c>
      <c r="I605" t="s">
        <v>674</v>
      </c>
      <c r="J605" t="s">
        <v>2426</v>
      </c>
      <c r="K605" t="s">
        <v>1308</v>
      </c>
      <c r="L605" t="s">
        <v>33</v>
      </c>
      <c r="M605" s="1">
        <v>10000000</v>
      </c>
      <c r="N605" s="1">
        <v>2773433</v>
      </c>
      <c r="O605" s="1">
        <f>N605*(D605/'cpi data'!$A$113)</f>
        <v>142371.38769762847</v>
      </c>
      <c r="P605" s="10">
        <f t="shared" si="9"/>
        <v>-2.6056396530941979</v>
      </c>
      <c r="Q605" t="s">
        <v>1237</v>
      </c>
      <c r="R605">
        <v>91</v>
      </c>
    </row>
    <row r="606" spans="1:18">
      <c r="A606" t="s">
        <v>2427</v>
      </c>
      <c r="B606" s="6" t="s">
        <v>2002</v>
      </c>
      <c r="C606" t="s">
        <v>20</v>
      </c>
      <c r="D606">
        <f>_xlfn.XLOOKUP(E606,'cpi data'!A:A,'cpi data'!B:B,"NA")</f>
        <v>103.9</v>
      </c>
      <c r="E606">
        <v>1984</v>
      </c>
      <c r="F606" t="s">
        <v>2428</v>
      </c>
      <c r="G606">
        <v>6.1</v>
      </c>
      <c r="H606">
        <v>3000</v>
      </c>
      <c r="I606" t="s">
        <v>2429</v>
      </c>
      <c r="J606" t="s">
        <v>2430</v>
      </c>
      <c r="K606" t="s">
        <v>2369</v>
      </c>
      <c r="L606" t="s">
        <v>33</v>
      </c>
      <c r="M606" s="1">
        <v>11000000</v>
      </c>
      <c r="N606" s="1">
        <v>4385312</v>
      </c>
      <c r="O606" s="1">
        <f>N606*(D606/'cpi data'!$A$113)</f>
        <v>225115.57154150199</v>
      </c>
      <c r="P606" s="10">
        <f t="shared" si="9"/>
        <v>-1.508373406498785</v>
      </c>
      <c r="Q606" t="s">
        <v>2282</v>
      </c>
      <c r="R606">
        <v>110</v>
      </c>
    </row>
    <row r="607" spans="1:18">
      <c r="A607" t="s">
        <v>2431</v>
      </c>
      <c r="B607" s="6" t="s">
        <v>2002</v>
      </c>
      <c r="C607" t="s">
        <v>44</v>
      </c>
      <c r="D607">
        <f>_xlfn.XLOOKUP(E607,'cpi data'!A:A,'cpi data'!B:B,"NA")</f>
        <v>103.9</v>
      </c>
      <c r="E607">
        <v>1984</v>
      </c>
      <c r="F607" t="s">
        <v>2432</v>
      </c>
      <c r="G607">
        <v>6.4</v>
      </c>
      <c r="H607">
        <v>1500</v>
      </c>
      <c r="I607" t="s">
        <v>407</v>
      </c>
      <c r="J607" t="s">
        <v>2433</v>
      </c>
      <c r="K607" t="s">
        <v>364</v>
      </c>
      <c r="L607" t="s">
        <v>33</v>
      </c>
      <c r="N607" s="1">
        <v>1493782</v>
      </c>
      <c r="O607" s="1">
        <f>N607*(D607/'cpi data'!$A$113)</f>
        <v>76681.793379446637</v>
      </c>
      <c r="P607" s="10">
        <f t="shared" si="9"/>
        <v>1</v>
      </c>
      <c r="Q607" t="s">
        <v>83</v>
      </c>
      <c r="R607">
        <v>103</v>
      </c>
    </row>
    <row r="608" spans="1:18">
      <c r="A608" t="s">
        <v>2434</v>
      </c>
      <c r="B608" s="6" t="s">
        <v>36</v>
      </c>
      <c r="C608" t="s">
        <v>20</v>
      </c>
      <c r="D608">
        <f>_xlfn.XLOOKUP(E608,'cpi data'!A:A,'cpi data'!B:B,"NA")</f>
        <v>103.9</v>
      </c>
      <c r="E608">
        <v>1984</v>
      </c>
      <c r="F608" t="s">
        <v>2435</v>
      </c>
      <c r="G608">
        <v>6.7</v>
      </c>
      <c r="H608">
        <v>1800</v>
      </c>
      <c r="I608" t="s">
        <v>2436</v>
      </c>
      <c r="J608" t="s">
        <v>914</v>
      </c>
      <c r="K608" t="s">
        <v>1205</v>
      </c>
      <c r="L608" t="s">
        <v>33</v>
      </c>
      <c r="N608" s="1">
        <v>9640000</v>
      </c>
      <c r="O608" s="1">
        <f>N608*(D608/'cpi data'!$A$113)</f>
        <v>494859.68379446643</v>
      </c>
      <c r="P608" s="10">
        <f t="shared" si="9"/>
        <v>1</v>
      </c>
      <c r="Q608" t="s">
        <v>2437</v>
      </c>
      <c r="R608">
        <v>105</v>
      </c>
    </row>
    <row r="609" spans="1:18">
      <c r="A609" t="s">
        <v>2438</v>
      </c>
      <c r="B609" s="6" t="s">
        <v>36</v>
      </c>
      <c r="C609" t="s">
        <v>44</v>
      </c>
      <c r="D609">
        <f>_xlfn.XLOOKUP(E609,'cpi data'!A:A,'cpi data'!B:B,"NA")</f>
        <v>103.9</v>
      </c>
      <c r="E609">
        <v>1984</v>
      </c>
      <c r="F609" t="s">
        <v>2201</v>
      </c>
      <c r="G609">
        <v>4.7</v>
      </c>
      <c r="H609">
        <v>3900</v>
      </c>
      <c r="I609" t="s">
        <v>270</v>
      </c>
      <c r="J609" t="s">
        <v>270</v>
      </c>
      <c r="K609" t="s">
        <v>271</v>
      </c>
      <c r="L609" t="s">
        <v>33</v>
      </c>
      <c r="N609" s="1">
        <v>3772785</v>
      </c>
      <c r="O609" s="1">
        <f>N609*(D609/'cpi data'!$A$113)</f>
        <v>193672.11536561267</v>
      </c>
      <c r="P609" s="10">
        <f t="shared" si="9"/>
        <v>1</v>
      </c>
      <c r="Q609" t="s">
        <v>53</v>
      </c>
      <c r="R609">
        <v>82</v>
      </c>
    </row>
    <row r="610" spans="1:18">
      <c r="A610" t="s">
        <v>2439</v>
      </c>
      <c r="B610" s="6" t="s">
        <v>19</v>
      </c>
      <c r="C610" t="s">
        <v>20</v>
      </c>
      <c r="D610">
        <f>_xlfn.XLOOKUP(E610,'cpi data'!A:A,'cpi data'!B:B,"NA")</f>
        <v>103.9</v>
      </c>
      <c r="E610">
        <v>1984</v>
      </c>
      <c r="F610" t="s">
        <v>2440</v>
      </c>
      <c r="G610">
        <v>5.8</v>
      </c>
      <c r="H610">
        <v>816</v>
      </c>
      <c r="I610" t="s">
        <v>1150</v>
      </c>
      <c r="J610" t="s">
        <v>2441</v>
      </c>
      <c r="K610" t="s">
        <v>1327</v>
      </c>
      <c r="L610" t="s">
        <v>33</v>
      </c>
      <c r="N610" s="1">
        <v>2075282</v>
      </c>
      <c r="O610" s="1">
        <f>N610*(D610/'cpi data'!$A$113)</f>
        <v>106532.5097826087</v>
      </c>
      <c r="P610" s="10">
        <f t="shared" si="9"/>
        <v>1</v>
      </c>
      <c r="Q610" t="s">
        <v>503</v>
      </c>
      <c r="R610">
        <v>116</v>
      </c>
    </row>
    <row r="611" spans="1:18">
      <c r="A611" t="s">
        <v>2442</v>
      </c>
      <c r="B611" s="6" t="s">
        <v>36</v>
      </c>
      <c r="C611" t="s">
        <v>20</v>
      </c>
      <c r="D611">
        <f>_xlfn.XLOOKUP(E611,'cpi data'!A:A,'cpi data'!B:B,"NA")</f>
        <v>103.9</v>
      </c>
      <c r="E611">
        <v>1984</v>
      </c>
      <c r="F611" t="s">
        <v>2443</v>
      </c>
      <c r="G611">
        <v>5.2</v>
      </c>
      <c r="H611">
        <v>1400</v>
      </c>
      <c r="I611" t="s">
        <v>2444</v>
      </c>
      <c r="J611" t="s">
        <v>2445</v>
      </c>
      <c r="K611" t="s">
        <v>2445</v>
      </c>
      <c r="L611" t="s">
        <v>25</v>
      </c>
      <c r="M611" s="1">
        <v>9000000</v>
      </c>
      <c r="N611" s="1">
        <v>1393501</v>
      </c>
      <c r="O611" s="1">
        <f>N611*(D611/'cpi data'!$A$113)</f>
        <v>71533.969318181815</v>
      </c>
      <c r="P611" s="10">
        <f t="shared" si="9"/>
        <v>-5.458552954034479</v>
      </c>
      <c r="Q611" t="s">
        <v>2446</v>
      </c>
      <c r="R611">
        <v>108</v>
      </c>
    </row>
    <row r="612" spans="1:18">
      <c r="A612" t="s">
        <v>2447</v>
      </c>
      <c r="B612" s="6" t="s">
        <v>19</v>
      </c>
      <c r="C612" t="s">
        <v>20</v>
      </c>
      <c r="D612">
        <f>_xlfn.XLOOKUP(E612,'cpi data'!A:A,'cpi data'!B:B,"NA")</f>
        <v>103.9</v>
      </c>
      <c r="E612">
        <v>1984</v>
      </c>
      <c r="F612" t="s">
        <v>2448</v>
      </c>
      <c r="G612">
        <v>6.3</v>
      </c>
      <c r="H612">
        <v>599</v>
      </c>
      <c r="I612" t="s">
        <v>401</v>
      </c>
      <c r="J612" t="s">
        <v>2449</v>
      </c>
      <c r="K612" t="s">
        <v>357</v>
      </c>
      <c r="L612" t="s">
        <v>33</v>
      </c>
      <c r="N612" s="1">
        <v>865915</v>
      </c>
      <c r="O612" s="1">
        <f>N612*(D612/'cpi data'!$A$113)</f>
        <v>44450.873764822136</v>
      </c>
      <c r="P612" s="10">
        <f t="shared" si="9"/>
        <v>1</v>
      </c>
      <c r="Q612" t="s">
        <v>2103</v>
      </c>
      <c r="R612">
        <v>94</v>
      </c>
    </row>
    <row r="613" spans="1:18">
      <c r="A613" t="s">
        <v>2450</v>
      </c>
      <c r="B613" s="6" t="s">
        <v>19</v>
      </c>
      <c r="C613" t="s">
        <v>44</v>
      </c>
      <c r="D613">
        <f>_xlfn.XLOOKUP(E613,'cpi data'!A:A,'cpi data'!B:B,"NA")</f>
        <v>103.9</v>
      </c>
      <c r="E613">
        <v>1984</v>
      </c>
      <c r="F613" t="s">
        <v>2414</v>
      </c>
      <c r="G613">
        <v>5.4</v>
      </c>
      <c r="H613">
        <v>856</v>
      </c>
      <c r="I613" t="s">
        <v>74</v>
      </c>
      <c r="J613" t="s">
        <v>2451</v>
      </c>
      <c r="K613" t="s">
        <v>1320</v>
      </c>
      <c r="L613" t="s">
        <v>33</v>
      </c>
      <c r="M613" s="1">
        <v>7000000</v>
      </c>
      <c r="N613" s="1">
        <v>1467396</v>
      </c>
      <c r="O613" s="1">
        <f>N613*(D613/'cpi data'!$A$113)</f>
        <v>75327.294664031622</v>
      </c>
      <c r="P613" s="10">
        <f t="shared" si="9"/>
        <v>-3.7703551052340338</v>
      </c>
      <c r="Q613" t="s">
        <v>907</v>
      </c>
      <c r="R613">
        <v>96</v>
      </c>
    </row>
    <row r="614" spans="1:18">
      <c r="A614" t="s">
        <v>2452</v>
      </c>
      <c r="B614" s="6" t="s">
        <v>450</v>
      </c>
      <c r="C614" t="s">
        <v>20</v>
      </c>
      <c r="D614">
        <f>_xlfn.XLOOKUP(E614,'cpi data'!A:A,'cpi data'!B:B,"NA")</f>
        <v>103.9</v>
      </c>
      <c r="E614">
        <v>1984</v>
      </c>
      <c r="F614" t="s">
        <v>2453</v>
      </c>
      <c r="G614">
        <v>6.3</v>
      </c>
      <c r="H614">
        <v>1800</v>
      </c>
      <c r="I614" t="s">
        <v>840</v>
      </c>
      <c r="J614" t="s">
        <v>2454</v>
      </c>
      <c r="K614" t="s">
        <v>115</v>
      </c>
      <c r="L614" t="s">
        <v>25</v>
      </c>
      <c r="N614" s="1">
        <v>1009700</v>
      </c>
      <c r="O614" s="1">
        <f>N614*(D614/'cpi data'!$A$113)</f>
        <v>51831.931818181823</v>
      </c>
      <c r="P614" s="10">
        <f t="shared" si="9"/>
        <v>1</v>
      </c>
      <c r="Q614" t="s">
        <v>842</v>
      </c>
      <c r="R614">
        <v>122</v>
      </c>
    </row>
    <row r="615" spans="1:18">
      <c r="A615" t="s">
        <v>2455</v>
      </c>
      <c r="B615" s="6" t="s">
        <v>2002</v>
      </c>
      <c r="C615" t="s">
        <v>20</v>
      </c>
      <c r="D615">
        <f>_xlfn.XLOOKUP(E615,'cpi data'!A:A,'cpi data'!B:B,"NA")</f>
        <v>103.9</v>
      </c>
      <c r="E615">
        <v>1984</v>
      </c>
      <c r="F615" t="s">
        <v>2226</v>
      </c>
      <c r="G615">
        <v>3.7</v>
      </c>
      <c r="H615">
        <v>446</v>
      </c>
      <c r="I615" t="s">
        <v>2456</v>
      </c>
      <c r="J615" t="s">
        <v>2457</v>
      </c>
      <c r="K615" t="s">
        <v>2458</v>
      </c>
      <c r="L615" t="s">
        <v>33</v>
      </c>
      <c r="N615" s="1">
        <v>1689501</v>
      </c>
      <c r="O615" s="1">
        <f>N615*(D615/'cpi data'!$A$113)</f>
        <v>86728.83097826087</v>
      </c>
      <c r="P615" s="10">
        <f t="shared" si="9"/>
        <v>1</v>
      </c>
      <c r="Q615" t="s">
        <v>2178</v>
      </c>
      <c r="R615">
        <v>93</v>
      </c>
    </row>
    <row r="616" spans="1:18">
      <c r="A616" t="s">
        <v>2459</v>
      </c>
      <c r="B616" s="6" t="s">
        <v>36</v>
      </c>
      <c r="C616" t="s">
        <v>28</v>
      </c>
      <c r="D616">
        <f>_xlfn.XLOOKUP(E616,'cpi data'!A:A,'cpi data'!B:B,"NA")</f>
        <v>103.9</v>
      </c>
      <c r="E616">
        <v>1984</v>
      </c>
      <c r="F616" t="s">
        <v>2226</v>
      </c>
      <c r="G616">
        <v>6.3</v>
      </c>
      <c r="H616">
        <v>866</v>
      </c>
      <c r="I616" t="s">
        <v>237</v>
      </c>
      <c r="J616" t="s">
        <v>237</v>
      </c>
      <c r="K616" t="s">
        <v>1879</v>
      </c>
      <c r="L616" t="s">
        <v>33</v>
      </c>
      <c r="N616" s="1">
        <v>1142944</v>
      </c>
      <c r="O616" s="1">
        <f>N616*(D616/'cpi data'!$A$113)</f>
        <v>58671.878260869569</v>
      </c>
      <c r="P616" s="10">
        <f t="shared" si="9"/>
        <v>1</v>
      </c>
      <c r="Q616" t="s">
        <v>714</v>
      </c>
      <c r="R616">
        <v>93</v>
      </c>
    </row>
    <row r="617" spans="1:18">
      <c r="A617" t="s">
        <v>2460</v>
      </c>
      <c r="B617" s="6" t="s">
        <v>36</v>
      </c>
      <c r="C617" t="s">
        <v>44</v>
      </c>
      <c r="D617">
        <f>_xlfn.XLOOKUP(E617,'cpi data'!A:A,'cpi data'!B:B,"NA")</f>
        <v>103.9</v>
      </c>
      <c r="E617">
        <v>1984</v>
      </c>
      <c r="F617" t="s">
        <v>2027</v>
      </c>
      <c r="G617">
        <v>5.9</v>
      </c>
      <c r="H617">
        <v>807</v>
      </c>
      <c r="I617" t="s">
        <v>468</v>
      </c>
      <c r="J617" t="s">
        <v>2461</v>
      </c>
      <c r="K617" t="s">
        <v>836</v>
      </c>
      <c r="L617" t="s">
        <v>33</v>
      </c>
      <c r="N617" s="1">
        <v>7889694</v>
      </c>
      <c r="O617" s="1">
        <f>N617*(D617/'cpi data'!$A$113)</f>
        <v>405009.48942687747</v>
      </c>
      <c r="P617" s="10">
        <f t="shared" si="9"/>
        <v>1</v>
      </c>
      <c r="Q617" t="s">
        <v>121</v>
      </c>
      <c r="R617">
        <v>94</v>
      </c>
    </row>
    <row r="618" spans="1:18">
      <c r="A618" t="s">
        <v>2462</v>
      </c>
      <c r="B618" s="6" t="s">
        <v>19</v>
      </c>
      <c r="C618" t="s">
        <v>20</v>
      </c>
      <c r="D618">
        <f>_xlfn.XLOOKUP(E618,'cpi data'!A:A,'cpi data'!B:B,"NA")</f>
        <v>103.9</v>
      </c>
      <c r="E618">
        <v>1984</v>
      </c>
      <c r="F618" t="s">
        <v>2270</v>
      </c>
      <c r="G618">
        <v>5.7</v>
      </c>
      <c r="H618">
        <v>634</v>
      </c>
      <c r="I618" t="s">
        <v>781</v>
      </c>
      <c r="J618" t="s">
        <v>2463</v>
      </c>
      <c r="K618" t="s">
        <v>2464</v>
      </c>
      <c r="L618" t="s">
        <v>33</v>
      </c>
      <c r="N618" s="1">
        <v>4239154</v>
      </c>
      <c r="O618" s="1">
        <f>N618*(D618/'cpi data'!$A$113)</f>
        <v>217612.69792490121</v>
      </c>
      <c r="P618" s="10">
        <f t="shared" si="9"/>
        <v>1</v>
      </c>
      <c r="Q618" t="s">
        <v>83</v>
      </c>
      <c r="R618">
        <v>95</v>
      </c>
    </row>
    <row r="619" spans="1:18">
      <c r="A619" t="s">
        <v>2465</v>
      </c>
      <c r="B619" s="6" t="s">
        <v>36</v>
      </c>
      <c r="C619" t="s">
        <v>28</v>
      </c>
      <c r="D619">
        <f>_xlfn.XLOOKUP(E619,'cpi data'!A:A,'cpi data'!B:B,"NA")</f>
        <v>103.9</v>
      </c>
      <c r="E619">
        <v>1984</v>
      </c>
      <c r="F619" t="s">
        <v>1516</v>
      </c>
      <c r="G619">
        <v>5.2</v>
      </c>
      <c r="H619">
        <v>1200</v>
      </c>
      <c r="I619" t="s">
        <v>637</v>
      </c>
      <c r="J619" t="s">
        <v>2466</v>
      </c>
      <c r="K619" t="s">
        <v>105</v>
      </c>
      <c r="L619" t="s">
        <v>33</v>
      </c>
      <c r="M619" s="1">
        <v>12000000</v>
      </c>
      <c r="N619" s="1">
        <v>129268</v>
      </c>
      <c r="O619" s="1">
        <f>N619*(D619/'cpi data'!$A$113)</f>
        <v>6635.8424901185772</v>
      </c>
      <c r="P619" s="10">
        <f t="shared" si="9"/>
        <v>-91.830398861280443</v>
      </c>
      <c r="Q619" t="s">
        <v>64</v>
      </c>
      <c r="R619">
        <v>91</v>
      </c>
    </row>
    <row r="620" spans="1:18">
      <c r="A620" t="s">
        <v>2467</v>
      </c>
      <c r="B620" s="6" t="s">
        <v>19</v>
      </c>
      <c r="C620" t="s">
        <v>44</v>
      </c>
      <c r="D620">
        <f>_xlfn.XLOOKUP(E620,'cpi data'!A:A,'cpi data'!B:B,"NA")</f>
        <v>103.9</v>
      </c>
      <c r="E620">
        <v>1984</v>
      </c>
      <c r="F620" t="s">
        <v>2468</v>
      </c>
      <c r="G620">
        <v>7.9</v>
      </c>
      <c r="H620">
        <v>2700</v>
      </c>
      <c r="I620" t="s">
        <v>2469</v>
      </c>
      <c r="J620" t="s">
        <v>2470</v>
      </c>
      <c r="K620" t="s">
        <v>2471</v>
      </c>
      <c r="L620" t="s">
        <v>309</v>
      </c>
      <c r="O620" s="1">
        <f>N620*(D620/'cpi data'!$A$113)</f>
        <v>0</v>
      </c>
      <c r="P620" s="10" t="e">
        <f t="shared" si="9"/>
        <v>#DIV/0!</v>
      </c>
      <c r="Q620" t="s">
        <v>2472</v>
      </c>
      <c r="R620">
        <v>187</v>
      </c>
    </row>
    <row r="621" spans="1:18">
      <c r="A621" t="s">
        <v>2473</v>
      </c>
      <c r="B621" s="6" t="s">
        <v>36</v>
      </c>
      <c r="C621" t="s">
        <v>20</v>
      </c>
      <c r="D621">
        <f>_xlfn.XLOOKUP(E621,'cpi data'!A:A,'cpi data'!B:B,"NA")</f>
        <v>103.9</v>
      </c>
      <c r="E621">
        <v>1984</v>
      </c>
      <c r="F621" t="s">
        <v>2057</v>
      </c>
      <c r="G621">
        <v>6</v>
      </c>
      <c r="H621">
        <v>440</v>
      </c>
      <c r="I621" t="s">
        <v>355</v>
      </c>
      <c r="J621" t="s">
        <v>2474</v>
      </c>
      <c r="K621" t="s">
        <v>76</v>
      </c>
      <c r="L621" t="s">
        <v>309</v>
      </c>
      <c r="N621" s="1">
        <v>1525532</v>
      </c>
      <c r="O621" s="1">
        <f>N621*(D621/'cpi data'!$A$113)</f>
        <v>78311.647628458508</v>
      </c>
      <c r="P621" s="10">
        <f t="shared" si="9"/>
        <v>1</v>
      </c>
      <c r="Q621" t="s">
        <v>2475</v>
      </c>
      <c r="R621">
        <v>91</v>
      </c>
    </row>
    <row r="622" spans="1:18">
      <c r="A622" t="s">
        <v>2476</v>
      </c>
      <c r="B622" s="6" t="s">
        <v>19</v>
      </c>
      <c r="C622" t="s">
        <v>20</v>
      </c>
      <c r="D622">
        <f>_xlfn.XLOOKUP(E622,'cpi data'!A:A,'cpi data'!B:B,"NA")</f>
        <v>103.9</v>
      </c>
      <c r="E622">
        <v>1984</v>
      </c>
      <c r="F622" t="s">
        <v>2083</v>
      </c>
      <c r="G622">
        <v>5.8</v>
      </c>
      <c r="H622">
        <v>822</v>
      </c>
      <c r="I622" t="s">
        <v>161</v>
      </c>
      <c r="J622" t="s">
        <v>161</v>
      </c>
      <c r="K622" t="s">
        <v>2477</v>
      </c>
      <c r="L622" t="s">
        <v>33</v>
      </c>
      <c r="M622" s="1">
        <v>6300000</v>
      </c>
      <c r="N622" s="1">
        <v>1059966</v>
      </c>
      <c r="O622" s="1">
        <f>N622*(D622/'cpi data'!$A$113)</f>
        <v>54412.286264822134</v>
      </c>
      <c r="P622" s="10">
        <f t="shared" si="9"/>
        <v>-4.9435868697675209</v>
      </c>
      <c r="Q622" t="s">
        <v>2478</v>
      </c>
      <c r="R622">
        <v>109</v>
      </c>
    </row>
    <row r="623" spans="1:18">
      <c r="A623" t="s">
        <v>2479</v>
      </c>
      <c r="B623" s="6" t="s">
        <v>36</v>
      </c>
      <c r="C623" t="s">
        <v>20</v>
      </c>
      <c r="D623">
        <f>_xlfn.XLOOKUP(E623,'cpi data'!A:A,'cpi data'!B:B,"NA")</f>
        <v>103.9</v>
      </c>
      <c r="E623">
        <v>1984</v>
      </c>
      <c r="F623" t="s">
        <v>2480</v>
      </c>
      <c r="G623">
        <v>5.7</v>
      </c>
      <c r="H623">
        <v>794</v>
      </c>
      <c r="I623" t="s">
        <v>938</v>
      </c>
      <c r="J623" t="s">
        <v>2481</v>
      </c>
      <c r="K623" t="s">
        <v>348</v>
      </c>
      <c r="L623" t="s">
        <v>33</v>
      </c>
      <c r="N623" s="1">
        <v>1820049</v>
      </c>
      <c r="O623" s="1">
        <f>N623*(D623/'cpi data'!$A$113)</f>
        <v>93430.380978260873</v>
      </c>
      <c r="P623" s="10">
        <f t="shared" si="9"/>
        <v>1</v>
      </c>
      <c r="Q623" t="s">
        <v>183</v>
      </c>
      <c r="R623">
        <v>110</v>
      </c>
    </row>
    <row r="624" spans="1:18">
      <c r="A624" t="s">
        <v>2482</v>
      </c>
      <c r="B624" s="6" t="s">
        <v>19</v>
      </c>
      <c r="C624" t="s">
        <v>44</v>
      </c>
      <c r="D624">
        <f>_xlfn.XLOOKUP(E624,'cpi data'!A:A,'cpi data'!B:B,"NA")</f>
        <v>103.9</v>
      </c>
      <c r="E624">
        <v>1984</v>
      </c>
      <c r="F624" t="s">
        <v>2371</v>
      </c>
      <c r="G624">
        <v>6.5</v>
      </c>
      <c r="H624">
        <v>2600</v>
      </c>
      <c r="I624" t="s">
        <v>2483</v>
      </c>
      <c r="J624" t="s">
        <v>2484</v>
      </c>
      <c r="K624" t="s">
        <v>571</v>
      </c>
      <c r="L624" t="s">
        <v>25</v>
      </c>
      <c r="N624" s="1">
        <v>2527088</v>
      </c>
      <c r="O624" s="1">
        <f>N624*(D624/'cpi data'!$A$113)</f>
        <v>129725.51541501976</v>
      </c>
      <c r="P624" s="10">
        <f t="shared" si="9"/>
        <v>1</v>
      </c>
      <c r="Q624" t="s">
        <v>573</v>
      </c>
      <c r="R624">
        <v>92</v>
      </c>
    </row>
    <row r="625" spans="1:18">
      <c r="A625" t="s">
        <v>2485</v>
      </c>
      <c r="B625" s="6" t="s">
        <v>36</v>
      </c>
      <c r="C625" t="s">
        <v>44</v>
      </c>
      <c r="D625">
        <f>_xlfn.XLOOKUP(E625,'cpi data'!A:A,'cpi data'!B:B,"NA")</f>
        <v>103.9</v>
      </c>
      <c r="E625">
        <v>1984</v>
      </c>
      <c r="F625" t="s">
        <v>2480</v>
      </c>
      <c r="G625">
        <v>4.5</v>
      </c>
      <c r="H625">
        <v>212</v>
      </c>
      <c r="I625" t="s">
        <v>2486</v>
      </c>
      <c r="J625" t="s">
        <v>2487</v>
      </c>
      <c r="K625" t="s">
        <v>46</v>
      </c>
      <c r="L625" t="s">
        <v>25</v>
      </c>
      <c r="N625" s="1">
        <v>526805</v>
      </c>
      <c r="O625" s="1">
        <f>N625*(D625/'cpi data'!$A$113)</f>
        <v>27043.0037055336</v>
      </c>
      <c r="P625" s="10">
        <f t="shared" si="9"/>
        <v>1</v>
      </c>
      <c r="Q625" t="s">
        <v>2488</v>
      </c>
      <c r="R625">
        <v>92</v>
      </c>
    </row>
    <row r="626" spans="1:18">
      <c r="A626" t="s">
        <v>2489</v>
      </c>
      <c r="B626" s="6" t="s">
        <v>36</v>
      </c>
      <c r="C626" t="s">
        <v>44</v>
      </c>
      <c r="D626">
        <f>_xlfn.XLOOKUP(E626,'cpi data'!A:A,'cpi data'!B:B,"NA")</f>
        <v>103.9</v>
      </c>
      <c r="E626">
        <v>1984</v>
      </c>
      <c r="F626" t="s">
        <v>2262</v>
      </c>
      <c r="G626">
        <v>5.4</v>
      </c>
      <c r="H626">
        <v>2400</v>
      </c>
      <c r="I626" t="s">
        <v>2490</v>
      </c>
      <c r="J626" t="s">
        <v>2491</v>
      </c>
      <c r="K626" t="s">
        <v>460</v>
      </c>
      <c r="L626" t="s">
        <v>33</v>
      </c>
      <c r="N626" s="1">
        <v>21538850</v>
      </c>
      <c r="O626" s="1">
        <f>N626*(D626/'cpi data'!$A$113)</f>
        <v>1105675.1556324111</v>
      </c>
      <c r="P626" s="10">
        <f t="shared" si="9"/>
        <v>1</v>
      </c>
      <c r="Q626" t="s">
        <v>26</v>
      </c>
      <c r="R626">
        <v>97</v>
      </c>
    </row>
    <row r="627" spans="1:18">
      <c r="A627" t="s">
        <v>2492</v>
      </c>
      <c r="B627" s="6" t="s">
        <v>19</v>
      </c>
      <c r="C627" t="s">
        <v>20</v>
      </c>
      <c r="D627">
        <f>_xlfn.XLOOKUP(E627,'cpi data'!A:A,'cpi data'!B:B,"NA")</f>
        <v>103.9</v>
      </c>
      <c r="E627">
        <v>1984</v>
      </c>
      <c r="F627" t="s">
        <v>2493</v>
      </c>
      <c r="G627">
        <v>6.3</v>
      </c>
      <c r="H627">
        <v>653</v>
      </c>
      <c r="I627" t="s">
        <v>360</v>
      </c>
      <c r="J627" t="s">
        <v>360</v>
      </c>
      <c r="K627" t="s">
        <v>2494</v>
      </c>
      <c r="L627" t="s">
        <v>198</v>
      </c>
      <c r="N627" s="1">
        <v>162364</v>
      </c>
      <c r="O627" s="1">
        <f>N627*(D627/'cpi data'!$A$113)</f>
        <v>8334.7922924901195</v>
      </c>
      <c r="P627" s="10">
        <f t="shared" si="9"/>
        <v>1</v>
      </c>
      <c r="Q627" t="s">
        <v>671</v>
      </c>
      <c r="R627">
        <v>107</v>
      </c>
    </row>
    <row r="628" spans="1:18">
      <c r="A628" t="s">
        <v>2495</v>
      </c>
      <c r="B628" s="6" t="s">
        <v>19</v>
      </c>
      <c r="C628" t="s">
        <v>20</v>
      </c>
      <c r="D628">
        <f>_xlfn.XLOOKUP(E628,'cpi data'!A:A,'cpi data'!B:B,"NA")</f>
        <v>103.9</v>
      </c>
      <c r="E628">
        <v>1984</v>
      </c>
      <c r="F628" t="s">
        <v>2157</v>
      </c>
      <c r="G628">
        <v>5.2</v>
      </c>
      <c r="H628">
        <v>733</v>
      </c>
      <c r="I628" t="s">
        <v>2496</v>
      </c>
      <c r="J628" t="s">
        <v>2496</v>
      </c>
      <c r="K628" t="s">
        <v>2497</v>
      </c>
      <c r="L628" t="s">
        <v>198</v>
      </c>
      <c r="N628" s="1">
        <v>1839623</v>
      </c>
      <c r="O628" s="1">
        <f>N628*(D628/'cpi data'!$A$113)</f>
        <v>94435.192539525699</v>
      </c>
      <c r="P628" s="10">
        <f t="shared" si="9"/>
        <v>1</v>
      </c>
      <c r="Q628" t="s">
        <v>2498</v>
      </c>
      <c r="R628">
        <v>90</v>
      </c>
    </row>
    <row r="629" spans="1:18">
      <c r="A629" t="s">
        <v>2499</v>
      </c>
      <c r="B629" s="6" t="s">
        <v>19</v>
      </c>
      <c r="C629" t="s">
        <v>20</v>
      </c>
      <c r="D629">
        <f>_xlfn.XLOOKUP(E629,'cpi data'!A:A,'cpi data'!B:B,"NA")</f>
        <v>103.9</v>
      </c>
      <c r="E629">
        <v>1984</v>
      </c>
      <c r="F629" t="s">
        <v>2226</v>
      </c>
      <c r="G629">
        <v>5.9</v>
      </c>
      <c r="H629">
        <v>456</v>
      </c>
      <c r="I629" t="s">
        <v>2500</v>
      </c>
      <c r="J629" t="s">
        <v>2500</v>
      </c>
      <c r="K629" t="s">
        <v>1949</v>
      </c>
      <c r="L629" t="s">
        <v>33</v>
      </c>
      <c r="N629" s="1">
        <v>148750</v>
      </c>
      <c r="O629" s="1">
        <f>N629*(D629/'cpi data'!$A$113)</f>
        <v>7635.931324110672</v>
      </c>
      <c r="P629" s="10">
        <f t="shared" si="9"/>
        <v>1</v>
      </c>
      <c r="Q629" t="s">
        <v>2501</v>
      </c>
      <c r="R629">
        <v>98</v>
      </c>
    </row>
    <row r="630" spans="1:18">
      <c r="A630" t="s">
        <v>2502</v>
      </c>
      <c r="B630" s="6" t="s">
        <v>36</v>
      </c>
      <c r="C630" t="s">
        <v>66</v>
      </c>
      <c r="D630">
        <f>_xlfn.XLOOKUP(E630,'cpi data'!A:A,'cpi data'!B:B,"NA")</f>
        <v>103.9</v>
      </c>
      <c r="E630">
        <v>1984</v>
      </c>
      <c r="F630" t="s">
        <v>2503</v>
      </c>
      <c r="G630">
        <v>6.5</v>
      </c>
      <c r="H630">
        <v>586</v>
      </c>
      <c r="I630" t="s">
        <v>727</v>
      </c>
      <c r="J630" t="s">
        <v>2504</v>
      </c>
      <c r="K630" t="s">
        <v>1356</v>
      </c>
      <c r="L630" t="s">
        <v>25</v>
      </c>
      <c r="N630" s="1">
        <v>200498</v>
      </c>
      <c r="O630" s="1">
        <f>N630*(D630/'cpi data'!$A$113)</f>
        <v>10292.362747035573</v>
      </c>
      <c r="P630" s="10">
        <f t="shared" si="9"/>
        <v>1</v>
      </c>
      <c r="Q630" t="s">
        <v>2505</v>
      </c>
      <c r="R630">
        <v>106</v>
      </c>
    </row>
    <row r="631" spans="1:18">
      <c r="A631" t="s">
        <v>2506</v>
      </c>
      <c r="B631" s="6" t="s">
        <v>340</v>
      </c>
      <c r="C631" t="s">
        <v>20</v>
      </c>
      <c r="D631">
        <f>_xlfn.XLOOKUP(E631,'cpi data'!A:A,'cpi data'!B:B,"NA")</f>
        <v>103.9</v>
      </c>
      <c r="E631">
        <v>1984</v>
      </c>
      <c r="F631" t="s">
        <v>2507</v>
      </c>
      <c r="G631">
        <v>7.6</v>
      </c>
      <c r="H631">
        <v>2500</v>
      </c>
      <c r="I631" t="s">
        <v>2508</v>
      </c>
      <c r="J631" t="s">
        <v>2509</v>
      </c>
      <c r="K631" t="s">
        <v>2510</v>
      </c>
      <c r="L631" t="s">
        <v>455</v>
      </c>
      <c r="N631" s="1">
        <v>2411143</v>
      </c>
      <c r="O631" s="1">
        <f>N631*(D631/'cpi data'!$A$113)</f>
        <v>123773.59570158103</v>
      </c>
      <c r="P631" s="10">
        <f t="shared" si="9"/>
        <v>1</v>
      </c>
      <c r="Q631" t="s">
        <v>2511</v>
      </c>
      <c r="R631">
        <v>90</v>
      </c>
    </row>
    <row r="632" spans="1:18">
      <c r="A632" t="s">
        <v>2512</v>
      </c>
      <c r="B632" s="6" t="s">
        <v>36</v>
      </c>
      <c r="C632" t="s">
        <v>20</v>
      </c>
      <c r="D632">
        <f>_xlfn.XLOOKUP(E632,'cpi data'!A:A,'cpi data'!B:B,"NA")</f>
        <v>103.9</v>
      </c>
      <c r="E632">
        <v>1984</v>
      </c>
      <c r="F632" t="s">
        <v>2003</v>
      </c>
      <c r="G632">
        <v>6.6</v>
      </c>
      <c r="H632">
        <v>952</v>
      </c>
      <c r="I632" t="s">
        <v>938</v>
      </c>
      <c r="J632" t="s">
        <v>2513</v>
      </c>
      <c r="K632" t="s">
        <v>891</v>
      </c>
      <c r="L632" t="s">
        <v>33</v>
      </c>
      <c r="N632" s="1">
        <v>1945658</v>
      </c>
      <c r="O632" s="1">
        <f>N632*(D632/'cpi data'!$A$113)</f>
        <v>99878.392391304355</v>
      </c>
      <c r="P632" s="10">
        <f t="shared" si="9"/>
        <v>1</v>
      </c>
      <c r="Q632" t="s">
        <v>2514</v>
      </c>
      <c r="R632">
        <v>99</v>
      </c>
    </row>
    <row r="633" spans="1:18">
      <c r="A633" t="s">
        <v>2515</v>
      </c>
      <c r="B633" s="6" t="s">
        <v>19</v>
      </c>
      <c r="C633" t="s">
        <v>20</v>
      </c>
      <c r="D633">
        <f>_xlfn.XLOOKUP(E633,'cpi data'!A:A,'cpi data'!B:B,"NA")</f>
        <v>103.9</v>
      </c>
      <c r="E633">
        <v>1984</v>
      </c>
      <c r="F633" t="s">
        <v>2516</v>
      </c>
      <c r="G633">
        <v>5.8</v>
      </c>
      <c r="H633">
        <v>262</v>
      </c>
      <c r="I633" t="s">
        <v>743</v>
      </c>
      <c r="J633" t="s">
        <v>743</v>
      </c>
      <c r="K633" t="s">
        <v>2517</v>
      </c>
      <c r="L633" t="s">
        <v>33</v>
      </c>
      <c r="N633" s="1">
        <v>343890</v>
      </c>
      <c r="O633" s="1">
        <f>N633*(D633/'cpi data'!$A$113)</f>
        <v>17653.246541501976</v>
      </c>
      <c r="P633" s="10">
        <f t="shared" si="9"/>
        <v>1</v>
      </c>
      <c r="Q633" t="s">
        <v>907</v>
      </c>
      <c r="R633">
        <v>103</v>
      </c>
    </row>
    <row r="634" spans="1:18">
      <c r="A634" t="s">
        <v>2518</v>
      </c>
      <c r="B634" s="6" t="s">
        <v>19</v>
      </c>
      <c r="C634" t="s">
        <v>44</v>
      </c>
      <c r="D634">
        <f>_xlfn.XLOOKUP(E634,'cpi data'!A:A,'cpi data'!B:B,"NA")</f>
        <v>103.9</v>
      </c>
      <c r="E634">
        <v>1984</v>
      </c>
      <c r="F634" t="s">
        <v>2341</v>
      </c>
      <c r="G634">
        <v>5.3</v>
      </c>
      <c r="H634">
        <v>241</v>
      </c>
      <c r="I634" t="s">
        <v>2519</v>
      </c>
      <c r="J634" t="s">
        <v>2520</v>
      </c>
      <c r="K634" t="s">
        <v>2521</v>
      </c>
      <c r="L634" t="s">
        <v>33</v>
      </c>
      <c r="O634" s="1">
        <f>N634*(D634/'cpi data'!$A$113)</f>
        <v>0</v>
      </c>
      <c r="P634" s="10" t="e">
        <f t="shared" si="9"/>
        <v>#DIV/0!</v>
      </c>
      <c r="Q634" t="s">
        <v>2185</v>
      </c>
      <c r="R634">
        <v>93</v>
      </c>
    </row>
    <row r="635" spans="1:18">
      <c r="A635" t="s">
        <v>2522</v>
      </c>
      <c r="B635" s="6" t="s">
        <v>36</v>
      </c>
      <c r="C635" t="s">
        <v>66</v>
      </c>
      <c r="D635">
        <f>_xlfn.XLOOKUP(E635,'cpi data'!A:A,'cpi data'!B:B,"NA")</f>
        <v>103.9</v>
      </c>
      <c r="E635">
        <v>1984</v>
      </c>
      <c r="F635" t="s">
        <v>2226</v>
      </c>
      <c r="G635">
        <v>6.1</v>
      </c>
      <c r="H635">
        <v>270</v>
      </c>
      <c r="I635" t="s">
        <v>2523</v>
      </c>
      <c r="J635" t="s">
        <v>712</v>
      </c>
      <c r="K635" t="s">
        <v>2524</v>
      </c>
      <c r="L635" t="s">
        <v>33</v>
      </c>
      <c r="M635" s="1">
        <v>221000</v>
      </c>
      <c r="N635" s="1">
        <v>2687148</v>
      </c>
      <c r="O635" s="1">
        <f>N635*(D635/'cpi data'!$A$113)</f>
        <v>137942.03418972332</v>
      </c>
      <c r="P635" s="10">
        <f t="shared" si="9"/>
        <v>0.91775666989685722</v>
      </c>
      <c r="R635">
        <v>110</v>
      </c>
    </row>
    <row r="636" spans="1:18">
      <c r="A636" t="s">
        <v>2525</v>
      </c>
      <c r="B636" s="6" t="s">
        <v>19</v>
      </c>
      <c r="C636" t="s">
        <v>44</v>
      </c>
      <c r="D636">
        <f>_xlfn.XLOOKUP(E636,'cpi data'!A:A,'cpi data'!B:B,"NA")</f>
        <v>103.9</v>
      </c>
      <c r="E636">
        <v>1984</v>
      </c>
      <c r="F636" t="s">
        <v>1646</v>
      </c>
      <c r="G636">
        <v>3.8</v>
      </c>
      <c r="H636">
        <v>424</v>
      </c>
      <c r="I636" t="s">
        <v>2526</v>
      </c>
      <c r="J636" t="s">
        <v>2526</v>
      </c>
      <c r="K636" t="s">
        <v>2527</v>
      </c>
      <c r="L636" t="s">
        <v>33</v>
      </c>
      <c r="N636" s="1">
        <v>21058033</v>
      </c>
      <c r="O636" s="1">
        <f>N636*(D636/'cpi data'!$A$113)</f>
        <v>1080992.899555336</v>
      </c>
      <c r="P636" s="10">
        <f t="shared" si="9"/>
        <v>1</v>
      </c>
      <c r="Q636" t="s">
        <v>1600</v>
      </c>
      <c r="R636">
        <v>88</v>
      </c>
    </row>
    <row r="637" spans="1:18">
      <c r="A637" t="s">
        <v>2528</v>
      </c>
      <c r="B637" s="6" t="s">
        <v>19</v>
      </c>
      <c r="C637" t="s">
        <v>44</v>
      </c>
      <c r="D637">
        <f>_xlfn.XLOOKUP(E637,'cpi data'!A:A,'cpi data'!B:B,"NA")</f>
        <v>103.9</v>
      </c>
      <c r="E637">
        <v>1984</v>
      </c>
      <c r="F637" t="s">
        <v>1702</v>
      </c>
      <c r="G637">
        <v>5.7</v>
      </c>
      <c r="H637">
        <v>1400</v>
      </c>
      <c r="I637" t="s">
        <v>1704</v>
      </c>
      <c r="J637" t="s">
        <v>2529</v>
      </c>
      <c r="K637" t="s">
        <v>413</v>
      </c>
      <c r="L637" t="s">
        <v>33</v>
      </c>
      <c r="N637" s="1">
        <v>837914</v>
      </c>
      <c r="O637" s="1">
        <f>N637*(D637/'cpi data'!$A$113)</f>
        <v>43013.470652173914</v>
      </c>
      <c r="P637" s="10">
        <f t="shared" si="9"/>
        <v>1</v>
      </c>
      <c r="Q637" t="s">
        <v>1723</v>
      </c>
      <c r="R637">
        <v>108</v>
      </c>
    </row>
    <row r="638" spans="1:18">
      <c r="A638" t="s">
        <v>2530</v>
      </c>
      <c r="B638" s="6" t="s">
        <v>450</v>
      </c>
      <c r="C638" t="s">
        <v>20</v>
      </c>
      <c r="D638">
        <f>_xlfn.XLOOKUP(E638,'cpi data'!A:A,'cpi data'!B:B,"NA")</f>
        <v>103.9</v>
      </c>
      <c r="E638">
        <v>1984</v>
      </c>
      <c r="F638" t="s">
        <v>2531</v>
      </c>
      <c r="G638">
        <v>6.9</v>
      </c>
      <c r="H638">
        <v>94</v>
      </c>
      <c r="I638" t="s">
        <v>2532</v>
      </c>
      <c r="J638" t="s">
        <v>2532</v>
      </c>
      <c r="K638" t="s">
        <v>2533</v>
      </c>
      <c r="L638" t="s">
        <v>251</v>
      </c>
      <c r="O638" s="1">
        <f>N638*(D638/'cpi data'!$A$113)</f>
        <v>0</v>
      </c>
      <c r="P638" s="10" t="e">
        <f t="shared" si="9"/>
        <v>#DIV/0!</v>
      </c>
      <c r="Q638" t="s">
        <v>2534</v>
      </c>
      <c r="R638">
        <v>95</v>
      </c>
    </row>
    <row r="639" spans="1:18">
      <c r="A639" t="s">
        <v>2535</v>
      </c>
      <c r="B639" s="6" t="s">
        <v>2002</v>
      </c>
      <c r="C639" t="s">
        <v>44</v>
      </c>
      <c r="D639">
        <f>_xlfn.XLOOKUP(E639,'cpi data'!A:A,'cpi data'!B:B,"NA")</f>
        <v>103.9</v>
      </c>
      <c r="E639">
        <v>1984</v>
      </c>
      <c r="F639" t="s">
        <v>2245</v>
      </c>
      <c r="G639">
        <v>5.7</v>
      </c>
      <c r="H639">
        <v>184</v>
      </c>
      <c r="I639" t="s">
        <v>2536</v>
      </c>
      <c r="J639" t="s">
        <v>2537</v>
      </c>
      <c r="K639" t="s">
        <v>2538</v>
      </c>
      <c r="L639" t="s">
        <v>2539</v>
      </c>
      <c r="O639" s="1">
        <f>N639*(D639/'cpi data'!$A$113)</f>
        <v>0</v>
      </c>
      <c r="P639" s="10" t="e">
        <f t="shared" si="9"/>
        <v>#DIV/0!</v>
      </c>
      <c r="Q639" t="s">
        <v>2540</v>
      </c>
      <c r="R639">
        <v>90</v>
      </c>
    </row>
    <row r="640" spans="1:18">
      <c r="A640" t="s">
        <v>2541</v>
      </c>
      <c r="C640" t="s">
        <v>20</v>
      </c>
      <c r="D640">
        <f>_xlfn.XLOOKUP(E640,'cpi data'!A:A,'cpi data'!B:B,"NA")</f>
        <v>103.9</v>
      </c>
      <c r="E640">
        <v>1984</v>
      </c>
      <c r="F640" t="s">
        <v>2468</v>
      </c>
      <c r="G640">
        <v>7.3</v>
      </c>
      <c r="H640">
        <v>67</v>
      </c>
      <c r="I640" t="s">
        <v>2542</v>
      </c>
      <c r="J640" t="s">
        <v>2543</v>
      </c>
      <c r="K640" t="s">
        <v>2544</v>
      </c>
      <c r="L640" t="s">
        <v>25</v>
      </c>
      <c r="N640" s="1">
        <v>2729</v>
      </c>
      <c r="O640" s="1">
        <f>N640*(D640/'cpi data'!$A$113)</f>
        <v>140.09046442687747</v>
      </c>
      <c r="P640" s="10">
        <f t="shared" si="9"/>
        <v>1</v>
      </c>
      <c r="Q640" t="s">
        <v>620</v>
      </c>
      <c r="R640">
        <v>89</v>
      </c>
    </row>
    <row r="641" spans="1:18">
      <c r="A641" t="s">
        <v>2545</v>
      </c>
      <c r="B641" s="6" t="s">
        <v>19</v>
      </c>
      <c r="C641" t="s">
        <v>44</v>
      </c>
      <c r="D641">
        <f>_xlfn.XLOOKUP(E641,'cpi data'!A:A,'cpi data'!B:B,"NA")</f>
        <v>103.9</v>
      </c>
      <c r="E641">
        <v>1984</v>
      </c>
      <c r="F641" t="s">
        <v>2546</v>
      </c>
      <c r="G641">
        <v>5.0999999999999996</v>
      </c>
      <c r="H641">
        <v>216</v>
      </c>
      <c r="I641" t="s">
        <v>2547</v>
      </c>
      <c r="J641" t="s">
        <v>2547</v>
      </c>
      <c r="K641" t="s">
        <v>2548</v>
      </c>
      <c r="L641" t="s">
        <v>33</v>
      </c>
      <c r="M641" s="1">
        <v>1000000</v>
      </c>
      <c r="N641" s="1">
        <v>95000</v>
      </c>
      <c r="O641" s="1">
        <f>N641*(D641/'cpi data'!$A$113)</f>
        <v>4876.729249011858</v>
      </c>
      <c r="P641" s="10">
        <f t="shared" si="9"/>
        <v>-9.526315789473685</v>
      </c>
      <c r="Q641" t="s">
        <v>2545</v>
      </c>
      <c r="R641">
        <v>96</v>
      </c>
    </row>
    <row r="642" spans="1:18">
      <c r="A642" t="s">
        <v>2549</v>
      </c>
      <c r="B642" s="6" t="s">
        <v>450</v>
      </c>
      <c r="C642" t="s">
        <v>393</v>
      </c>
      <c r="D642">
        <f>_xlfn.XLOOKUP(E642,'cpi data'!A:A,'cpi data'!B:B,"NA")</f>
        <v>103.9</v>
      </c>
      <c r="E642">
        <v>1984</v>
      </c>
      <c r="F642" t="s">
        <v>2008</v>
      </c>
      <c r="G642">
        <v>5.0999999999999996</v>
      </c>
      <c r="H642">
        <v>73</v>
      </c>
      <c r="I642" t="s">
        <v>2550</v>
      </c>
      <c r="J642" t="s">
        <v>2551</v>
      </c>
      <c r="K642" t="s">
        <v>2552</v>
      </c>
      <c r="L642" t="s">
        <v>33</v>
      </c>
      <c r="O642" s="1">
        <f>N642*(D642/'cpi data'!$A$113)</f>
        <v>0</v>
      </c>
      <c r="P642" s="10" t="e">
        <f t="shared" si="9"/>
        <v>#DIV/0!</v>
      </c>
      <c r="Q642" t="s">
        <v>2553</v>
      </c>
      <c r="R642">
        <v>98</v>
      </c>
    </row>
    <row r="643" spans="1:18">
      <c r="A643" t="s">
        <v>2554</v>
      </c>
      <c r="B643" s="6" t="s">
        <v>2002</v>
      </c>
      <c r="C643" t="s">
        <v>44</v>
      </c>
      <c r="D643">
        <f>_xlfn.XLOOKUP(E643,'cpi data'!A:A,'cpi data'!B:B,"NA")</f>
        <v>103.9</v>
      </c>
      <c r="E643">
        <v>1984</v>
      </c>
      <c r="F643" t="s">
        <v>2341</v>
      </c>
      <c r="G643">
        <v>5.0999999999999996</v>
      </c>
      <c r="H643">
        <v>172</v>
      </c>
      <c r="I643" t="s">
        <v>2555</v>
      </c>
      <c r="J643" t="s">
        <v>2555</v>
      </c>
      <c r="K643" t="s">
        <v>2556</v>
      </c>
      <c r="L643" t="s">
        <v>33</v>
      </c>
      <c r="O643" s="1">
        <f>N643*(D643/'cpi data'!$A$113)</f>
        <v>0</v>
      </c>
      <c r="P643" s="10" t="e">
        <f t="shared" ref="P643:P706" si="10">(N643-M643)/N643</f>
        <v>#DIV/0!</v>
      </c>
      <c r="Q643" t="s">
        <v>2185</v>
      </c>
      <c r="R643">
        <v>85</v>
      </c>
    </row>
    <row r="644" spans="1:18">
      <c r="A644" t="s">
        <v>2557</v>
      </c>
      <c r="B644" s="6" t="s">
        <v>19</v>
      </c>
      <c r="C644" t="s">
        <v>44</v>
      </c>
      <c r="D644">
        <f>_xlfn.XLOOKUP(E644,'cpi data'!A:A,'cpi data'!B:B,"NA")</f>
        <v>103.9</v>
      </c>
      <c r="E644">
        <v>1984</v>
      </c>
      <c r="F644" t="s">
        <v>2245</v>
      </c>
      <c r="G644">
        <v>6.2</v>
      </c>
      <c r="H644">
        <v>105</v>
      </c>
      <c r="I644" t="s">
        <v>2558</v>
      </c>
      <c r="J644" t="s">
        <v>2558</v>
      </c>
      <c r="K644" t="s">
        <v>2559</v>
      </c>
      <c r="L644" t="s">
        <v>455</v>
      </c>
      <c r="N644" s="1">
        <v>127426</v>
      </c>
      <c r="O644" s="1">
        <f>N644*(D644/'cpi data'!$A$113)</f>
        <v>6541.2852766798424</v>
      </c>
      <c r="P644" s="10">
        <f t="shared" si="10"/>
        <v>1</v>
      </c>
      <c r="Q644" t="s">
        <v>2560</v>
      </c>
      <c r="R644">
        <v>90</v>
      </c>
    </row>
    <row r="645" spans="1:18">
      <c r="A645" t="s">
        <v>2561</v>
      </c>
      <c r="B645" s="6" t="s">
        <v>2002</v>
      </c>
      <c r="C645" t="s">
        <v>44</v>
      </c>
      <c r="D645">
        <f>_xlfn.XLOOKUP(E645,'cpi data'!A:A,'cpi data'!B:B,"NA")</f>
        <v>107.6</v>
      </c>
      <c r="E645">
        <v>1985</v>
      </c>
      <c r="F645" t="s">
        <v>2562</v>
      </c>
      <c r="G645">
        <v>6.6</v>
      </c>
      <c r="H645">
        <v>83000</v>
      </c>
      <c r="I645" t="s">
        <v>1312</v>
      </c>
      <c r="J645" t="s">
        <v>1312</v>
      </c>
      <c r="K645" t="s">
        <v>2563</v>
      </c>
      <c r="L645" t="s">
        <v>33</v>
      </c>
      <c r="M645" s="1">
        <v>7500000</v>
      </c>
      <c r="N645" s="1">
        <v>38934048</v>
      </c>
      <c r="O645" s="1">
        <f>N645*(D645/'cpi data'!$A$113)</f>
        <v>2069814.014229249</v>
      </c>
      <c r="P645" s="10">
        <f t="shared" si="10"/>
        <v>0.8073665497099094</v>
      </c>
      <c r="Q645" t="s">
        <v>64</v>
      </c>
      <c r="R645">
        <v>94</v>
      </c>
    </row>
    <row r="646" spans="1:18">
      <c r="A646" t="s">
        <v>2564</v>
      </c>
      <c r="B646" s="6" t="s">
        <v>36</v>
      </c>
      <c r="C646" t="s">
        <v>28</v>
      </c>
      <c r="D646">
        <f>_xlfn.XLOOKUP(E646,'cpi data'!A:A,'cpi data'!B:B,"NA")</f>
        <v>107.6</v>
      </c>
      <c r="E646">
        <v>1985</v>
      </c>
      <c r="F646" t="s">
        <v>2565</v>
      </c>
      <c r="G646">
        <v>7.8</v>
      </c>
      <c r="H646">
        <v>252000</v>
      </c>
      <c r="I646" t="s">
        <v>1156</v>
      </c>
      <c r="J646" t="s">
        <v>2054</v>
      </c>
      <c r="K646" t="s">
        <v>2566</v>
      </c>
      <c r="L646" t="s">
        <v>33</v>
      </c>
      <c r="M646" s="1">
        <v>19000000</v>
      </c>
      <c r="N646" s="1">
        <v>63980721</v>
      </c>
      <c r="O646" s="1">
        <f>N646*(D646/'cpi data'!$A$113)</f>
        <v>3401346.6302371542</v>
      </c>
      <c r="P646" s="10">
        <f t="shared" si="10"/>
        <v>0.70303554409772906</v>
      </c>
      <c r="Q646" t="s">
        <v>26</v>
      </c>
      <c r="R646">
        <v>114</v>
      </c>
    </row>
    <row r="647" spans="1:18">
      <c r="A647" t="s">
        <v>2567</v>
      </c>
      <c r="B647" s="6" t="s">
        <v>36</v>
      </c>
      <c r="C647" t="s">
        <v>28</v>
      </c>
      <c r="D647">
        <f>_xlfn.XLOOKUP(E647,'cpi data'!A:A,'cpi data'!B:B,"NA")</f>
        <v>107.6</v>
      </c>
      <c r="E647">
        <v>1985</v>
      </c>
      <c r="F647" t="s">
        <v>2568</v>
      </c>
      <c r="G647">
        <v>8.5</v>
      </c>
      <c r="H647">
        <v>1100000</v>
      </c>
      <c r="I647" t="s">
        <v>2058</v>
      </c>
      <c r="J647" t="s">
        <v>2058</v>
      </c>
      <c r="K647" t="s">
        <v>2569</v>
      </c>
      <c r="L647" t="s">
        <v>33</v>
      </c>
      <c r="M647" s="1">
        <v>19000000</v>
      </c>
      <c r="N647" s="1">
        <v>381906762</v>
      </c>
      <c r="O647" s="1">
        <f>N647*(D647/'cpi data'!$A$113)</f>
        <v>20302948.414624505</v>
      </c>
      <c r="P647" s="10">
        <f t="shared" si="10"/>
        <v>0.95024963710907007</v>
      </c>
      <c r="Q647" t="s">
        <v>64</v>
      </c>
      <c r="R647">
        <v>116</v>
      </c>
    </row>
    <row r="648" spans="1:18">
      <c r="A648" t="s">
        <v>2570</v>
      </c>
      <c r="B648" s="6" t="s">
        <v>19</v>
      </c>
      <c r="C648" t="s">
        <v>37</v>
      </c>
      <c r="D648">
        <f>_xlfn.XLOOKUP(E648,'cpi data'!A:A,'cpi data'!B:B,"NA")</f>
        <v>107.6</v>
      </c>
      <c r="E648">
        <v>1985</v>
      </c>
      <c r="F648" t="s">
        <v>2571</v>
      </c>
      <c r="G648">
        <v>7.3</v>
      </c>
      <c r="H648">
        <v>31000</v>
      </c>
      <c r="I648" t="s">
        <v>138</v>
      </c>
      <c r="J648" t="s">
        <v>2572</v>
      </c>
      <c r="K648" t="s">
        <v>2573</v>
      </c>
      <c r="L648" t="s">
        <v>33</v>
      </c>
      <c r="M648" s="1">
        <v>6000000</v>
      </c>
      <c r="N648" s="1">
        <v>17307019</v>
      </c>
      <c r="O648" s="1">
        <f>N648*(D648/'cpi data'!$A$113)</f>
        <v>920076.7017786561</v>
      </c>
      <c r="P648" s="10">
        <f t="shared" si="10"/>
        <v>0.65331984670496979</v>
      </c>
      <c r="Q648" t="s">
        <v>2574</v>
      </c>
      <c r="R648">
        <v>116</v>
      </c>
    </row>
    <row r="649" spans="1:18">
      <c r="A649" t="s">
        <v>2575</v>
      </c>
      <c r="B649" s="6" t="s">
        <v>36</v>
      </c>
      <c r="C649" t="s">
        <v>44</v>
      </c>
      <c r="D649">
        <f>_xlfn.XLOOKUP(E649,'cpi data'!A:A,'cpi data'!B:B,"NA")</f>
        <v>107.6</v>
      </c>
      <c r="E649">
        <v>1985</v>
      </c>
      <c r="F649" t="s">
        <v>2576</v>
      </c>
      <c r="G649">
        <v>7.3</v>
      </c>
      <c r="H649">
        <v>88000</v>
      </c>
      <c r="I649" t="s">
        <v>2577</v>
      </c>
      <c r="J649" t="s">
        <v>61</v>
      </c>
      <c r="K649" t="s">
        <v>2578</v>
      </c>
      <c r="L649" t="s">
        <v>33</v>
      </c>
      <c r="M649" s="1">
        <v>15000000</v>
      </c>
      <c r="N649" s="1">
        <v>14643997</v>
      </c>
      <c r="O649" s="1">
        <f>N649*(D649/'cpi data'!$A$113)</f>
        <v>778504.97885375493</v>
      </c>
      <c r="P649" s="10">
        <f t="shared" si="10"/>
        <v>-2.4310507575220072E-2</v>
      </c>
      <c r="Q649" t="s">
        <v>47</v>
      </c>
      <c r="R649">
        <v>94</v>
      </c>
    </row>
    <row r="650" spans="1:18">
      <c r="A650" t="s">
        <v>2579</v>
      </c>
      <c r="B650" s="6" t="s">
        <v>19</v>
      </c>
      <c r="C650" t="s">
        <v>44</v>
      </c>
      <c r="D650">
        <f>_xlfn.XLOOKUP(E650,'cpi data'!A:A,'cpi data'!B:B,"NA")</f>
        <v>107.6</v>
      </c>
      <c r="E650">
        <v>1985</v>
      </c>
      <c r="F650" t="s">
        <v>2493</v>
      </c>
      <c r="G650">
        <v>7.8</v>
      </c>
      <c r="H650">
        <v>367000</v>
      </c>
      <c r="I650" t="s">
        <v>1312</v>
      </c>
      <c r="J650" t="s">
        <v>1312</v>
      </c>
      <c r="K650" t="s">
        <v>2580</v>
      </c>
      <c r="L650" t="s">
        <v>33</v>
      </c>
      <c r="M650" s="1">
        <v>1000000</v>
      </c>
      <c r="N650" s="1">
        <v>51525171</v>
      </c>
      <c r="O650" s="1">
        <f>N650*(D650/'cpi data'!$A$113)</f>
        <v>2739183.9918972333</v>
      </c>
      <c r="P650" s="10">
        <f t="shared" si="10"/>
        <v>0.98059201006824415</v>
      </c>
      <c r="Q650" t="s">
        <v>64</v>
      </c>
      <c r="R650">
        <v>97</v>
      </c>
    </row>
    <row r="651" spans="1:18">
      <c r="A651" t="s">
        <v>2581</v>
      </c>
      <c r="B651" s="6" t="s">
        <v>2002</v>
      </c>
      <c r="C651" t="s">
        <v>44</v>
      </c>
      <c r="D651">
        <f>_xlfn.XLOOKUP(E651,'cpi data'!A:A,'cpi data'!B:B,"NA")</f>
        <v>107.6</v>
      </c>
      <c r="E651">
        <v>1985</v>
      </c>
      <c r="F651" t="s">
        <v>2582</v>
      </c>
      <c r="G651">
        <v>6.7</v>
      </c>
      <c r="H651">
        <v>59000</v>
      </c>
      <c r="I651" t="s">
        <v>1137</v>
      </c>
      <c r="J651" t="s">
        <v>2583</v>
      </c>
      <c r="K651" t="s">
        <v>2584</v>
      </c>
      <c r="L651" t="s">
        <v>33</v>
      </c>
      <c r="M651" s="1">
        <v>17500000</v>
      </c>
      <c r="N651" s="1">
        <v>85313124</v>
      </c>
      <c r="O651" s="1">
        <f>N651*(D651/'cpi data'!$A$113)</f>
        <v>4535421.0189723317</v>
      </c>
      <c r="P651" s="10">
        <f t="shared" si="10"/>
        <v>0.79487329522712125</v>
      </c>
      <c r="Q651" t="s">
        <v>183</v>
      </c>
      <c r="R651">
        <v>117</v>
      </c>
    </row>
    <row r="652" spans="1:18">
      <c r="A652" t="s">
        <v>2585</v>
      </c>
      <c r="B652" s="6" t="s">
        <v>19</v>
      </c>
      <c r="C652" t="s">
        <v>37</v>
      </c>
      <c r="D652">
        <f>_xlfn.XLOOKUP(E652,'cpi data'!A:A,'cpi data'!B:B,"NA")</f>
        <v>107.6</v>
      </c>
      <c r="E652">
        <v>1985</v>
      </c>
      <c r="F652" t="s">
        <v>2586</v>
      </c>
      <c r="G652">
        <v>6.5</v>
      </c>
      <c r="H652">
        <v>159000</v>
      </c>
      <c r="I652" t="s">
        <v>1800</v>
      </c>
      <c r="J652" t="s">
        <v>1009</v>
      </c>
      <c r="K652" t="s">
        <v>764</v>
      </c>
      <c r="L652" t="s">
        <v>33</v>
      </c>
      <c r="M652" s="1">
        <v>44000000</v>
      </c>
      <c r="N652" s="1">
        <v>300400432</v>
      </c>
      <c r="O652" s="1">
        <f>N652*(D652/'cpi data'!$A$113)</f>
        <v>15969904.388932806</v>
      </c>
      <c r="P652" s="10">
        <f t="shared" si="10"/>
        <v>0.85352883913296107</v>
      </c>
      <c r="Q652" t="s">
        <v>646</v>
      </c>
      <c r="R652">
        <v>96</v>
      </c>
    </row>
    <row r="653" spans="1:18">
      <c r="A653" t="s">
        <v>2587</v>
      </c>
      <c r="B653" s="6" t="s">
        <v>2002</v>
      </c>
      <c r="C653" t="s">
        <v>66</v>
      </c>
      <c r="D653">
        <f>_xlfn.XLOOKUP(E653,'cpi data'!A:A,'cpi data'!B:B,"NA")</f>
        <v>107.6</v>
      </c>
      <c r="E653">
        <v>1985</v>
      </c>
      <c r="F653" t="s">
        <v>2074</v>
      </c>
      <c r="G653">
        <v>7.2</v>
      </c>
      <c r="H653">
        <v>27000</v>
      </c>
      <c r="I653" t="s">
        <v>2588</v>
      </c>
      <c r="J653" t="s">
        <v>2589</v>
      </c>
      <c r="K653" t="s">
        <v>1264</v>
      </c>
      <c r="L653" t="s">
        <v>33</v>
      </c>
      <c r="M653" s="1">
        <v>8000000</v>
      </c>
      <c r="N653" s="1">
        <v>48230162</v>
      </c>
      <c r="O653" s="1">
        <f>N653*(D653/'cpi data'!$A$113)</f>
        <v>2564014.5411067191</v>
      </c>
      <c r="P653" s="10">
        <f t="shared" si="10"/>
        <v>0.83412869316093108</v>
      </c>
      <c r="Q653" t="s">
        <v>64</v>
      </c>
      <c r="R653">
        <v>120</v>
      </c>
    </row>
    <row r="654" spans="1:18">
      <c r="A654" t="s">
        <v>2590</v>
      </c>
      <c r="B654" s="6" t="s">
        <v>36</v>
      </c>
      <c r="C654" t="s">
        <v>28</v>
      </c>
      <c r="D654">
        <f>_xlfn.XLOOKUP(E654,'cpi data'!A:A,'cpi data'!B:B,"NA")</f>
        <v>107.6</v>
      </c>
      <c r="E654">
        <v>1985</v>
      </c>
      <c r="F654" t="s">
        <v>2591</v>
      </c>
      <c r="G654">
        <v>6.4</v>
      </c>
      <c r="H654">
        <v>62000</v>
      </c>
      <c r="I654" t="s">
        <v>993</v>
      </c>
      <c r="J654" t="s">
        <v>2592</v>
      </c>
      <c r="K654" t="s">
        <v>1481</v>
      </c>
      <c r="L654" t="s">
        <v>33</v>
      </c>
      <c r="M654" s="1">
        <v>24500000</v>
      </c>
      <c r="N654" s="1">
        <v>15502112</v>
      </c>
      <c r="O654" s="1">
        <f>N654*(D654/'cpi data'!$A$113)</f>
        <v>824124.13596837944</v>
      </c>
      <c r="P654" s="10">
        <f t="shared" si="10"/>
        <v>-0.58042981498262947</v>
      </c>
      <c r="Q654" t="s">
        <v>2593</v>
      </c>
      <c r="R654">
        <v>94</v>
      </c>
    </row>
    <row r="655" spans="1:18">
      <c r="A655" t="s">
        <v>2594</v>
      </c>
      <c r="B655" s="6" t="s">
        <v>19</v>
      </c>
      <c r="C655" t="s">
        <v>44</v>
      </c>
      <c r="D655">
        <f>_xlfn.XLOOKUP(E655,'cpi data'!A:A,'cpi data'!B:B,"NA")</f>
        <v>107.6</v>
      </c>
      <c r="E655">
        <v>1985</v>
      </c>
      <c r="F655" t="s">
        <v>2595</v>
      </c>
      <c r="G655">
        <v>7.3</v>
      </c>
      <c r="H655">
        <v>56000</v>
      </c>
      <c r="I655" t="s">
        <v>1572</v>
      </c>
      <c r="J655" t="s">
        <v>2596</v>
      </c>
      <c r="K655" t="s">
        <v>2597</v>
      </c>
      <c r="L655" t="s">
        <v>33</v>
      </c>
      <c r="M655" s="1">
        <v>4000000</v>
      </c>
      <c r="N655" s="1">
        <v>14237880</v>
      </c>
      <c r="O655" s="1">
        <f>N655*(D655/'cpi data'!$A$113)</f>
        <v>756914.96442687744</v>
      </c>
      <c r="P655" s="10">
        <f t="shared" si="10"/>
        <v>0.71905929815393865</v>
      </c>
      <c r="Q655" t="s">
        <v>533</v>
      </c>
      <c r="R655">
        <v>91</v>
      </c>
    </row>
    <row r="656" spans="1:18">
      <c r="A656" t="s">
        <v>2598</v>
      </c>
      <c r="B656" s="6" t="s">
        <v>19</v>
      </c>
      <c r="C656" t="s">
        <v>20</v>
      </c>
      <c r="D656">
        <f>_xlfn.XLOOKUP(E656,'cpi data'!A:A,'cpi data'!B:B,"NA")</f>
        <v>107.6</v>
      </c>
      <c r="E656">
        <v>1985</v>
      </c>
      <c r="F656" t="s">
        <v>2599</v>
      </c>
      <c r="G656">
        <v>6.4</v>
      </c>
      <c r="H656">
        <v>38000</v>
      </c>
      <c r="I656" t="s">
        <v>831</v>
      </c>
      <c r="J656" t="s">
        <v>831</v>
      </c>
      <c r="K656" t="s">
        <v>2600</v>
      </c>
      <c r="L656" t="s">
        <v>33</v>
      </c>
      <c r="M656" s="1">
        <v>10000000</v>
      </c>
      <c r="N656" s="1">
        <v>37803872</v>
      </c>
      <c r="O656" s="1">
        <f>N656*(D656/'cpi data'!$A$113)</f>
        <v>2009731.5351778655</v>
      </c>
      <c r="P656" s="10">
        <f t="shared" si="10"/>
        <v>0.73547683157957999</v>
      </c>
      <c r="Q656" t="s">
        <v>34</v>
      </c>
      <c r="R656">
        <v>110</v>
      </c>
    </row>
    <row r="657" spans="1:18">
      <c r="A657" t="s">
        <v>2601</v>
      </c>
      <c r="B657" s="6" t="s">
        <v>19</v>
      </c>
      <c r="C657" t="s">
        <v>20</v>
      </c>
      <c r="D657">
        <f>_xlfn.XLOOKUP(E657,'cpi data'!A:A,'cpi data'!B:B,"NA")</f>
        <v>107.6</v>
      </c>
      <c r="E657">
        <v>1985</v>
      </c>
      <c r="F657" t="s">
        <v>2602</v>
      </c>
      <c r="G657">
        <v>7.9</v>
      </c>
      <c r="H657">
        <v>191000</v>
      </c>
      <c r="I657" t="s">
        <v>570</v>
      </c>
      <c r="J657" t="s">
        <v>570</v>
      </c>
      <c r="K657" t="s">
        <v>2603</v>
      </c>
      <c r="L657" t="s">
        <v>25</v>
      </c>
      <c r="M657" s="1">
        <v>15000000</v>
      </c>
      <c r="N657" s="1">
        <v>9949953</v>
      </c>
      <c r="O657" s="1">
        <f>N657*(D657/'cpi data'!$A$113)</f>
        <v>528959.95197628462</v>
      </c>
      <c r="P657" s="10">
        <f t="shared" si="10"/>
        <v>-0.5075448095081454</v>
      </c>
      <c r="Q657" t="s">
        <v>1066</v>
      </c>
      <c r="R657">
        <v>132</v>
      </c>
    </row>
    <row r="658" spans="1:18">
      <c r="A658" t="s">
        <v>2604</v>
      </c>
      <c r="B658" s="6" t="s">
        <v>19</v>
      </c>
      <c r="C658" t="s">
        <v>20</v>
      </c>
      <c r="D658">
        <f>_xlfn.XLOOKUP(E658,'cpi data'!A:A,'cpi data'!B:B,"NA")</f>
        <v>107.6</v>
      </c>
      <c r="E658">
        <v>1985</v>
      </c>
      <c r="F658" t="s">
        <v>2599</v>
      </c>
      <c r="G658">
        <v>7.3</v>
      </c>
      <c r="H658">
        <v>55000</v>
      </c>
      <c r="I658" t="s">
        <v>88</v>
      </c>
      <c r="J658" t="s">
        <v>2605</v>
      </c>
      <c r="K658" t="s">
        <v>88</v>
      </c>
      <c r="L658" t="s">
        <v>33</v>
      </c>
      <c r="M658" s="1">
        <v>6900000</v>
      </c>
      <c r="N658" s="1">
        <v>41410568</v>
      </c>
      <c r="O658" s="1">
        <f>N658*(D658/'cpi data'!$A$113)</f>
        <v>2201470.9075098815</v>
      </c>
      <c r="P658" s="10">
        <f t="shared" si="10"/>
        <v>0.83337586675942232</v>
      </c>
      <c r="Q658" t="s">
        <v>89</v>
      </c>
      <c r="R658">
        <v>115</v>
      </c>
    </row>
    <row r="659" spans="1:18">
      <c r="A659" t="s">
        <v>2606</v>
      </c>
      <c r="B659" s="6" t="s">
        <v>36</v>
      </c>
      <c r="C659" t="s">
        <v>44</v>
      </c>
      <c r="D659">
        <f>_xlfn.XLOOKUP(E659,'cpi data'!A:A,'cpi data'!B:B,"NA")</f>
        <v>107.6</v>
      </c>
      <c r="E659">
        <v>1985</v>
      </c>
      <c r="F659" t="s">
        <v>2607</v>
      </c>
      <c r="G659">
        <v>6.1</v>
      </c>
      <c r="H659">
        <v>48000</v>
      </c>
      <c r="I659" t="s">
        <v>2608</v>
      </c>
      <c r="J659" t="s">
        <v>2609</v>
      </c>
      <c r="K659" t="s">
        <v>2569</v>
      </c>
      <c r="L659" t="s">
        <v>33</v>
      </c>
      <c r="N659" s="1">
        <v>33086611</v>
      </c>
      <c r="O659" s="1">
        <f>N659*(D659/'cpi data'!$A$113)</f>
        <v>1758952.2448616601</v>
      </c>
      <c r="P659" s="10">
        <f t="shared" si="10"/>
        <v>1</v>
      </c>
      <c r="Q659" t="s">
        <v>1539</v>
      </c>
      <c r="R659">
        <v>91</v>
      </c>
    </row>
    <row r="660" spans="1:18">
      <c r="A660" t="s">
        <v>2610</v>
      </c>
      <c r="B660" s="6" t="s">
        <v>36</v>
      </c>
      <c r="C660" t="s">
        <v>44</v>
      </c>
      <c r="D660">
        <f>_xlfn.XLOOKUP(E660,'cpi data'!A:A,'cpi data'!B:B,"NA")</f>
        <v>107.6</v>
      </c>
      <c r="E660">
        <v>1985</v>
      </c>
      <c r="F660" t="s">
        <v>2611</v>
      </c>
      <c r="G660">
        <v>7</v>
      </c>
      <c r="H660">
        <v>31000</v>
      </c>
      <c r="I660" t="s">
        <v>1536</v>
      </c>
      <c r="J660" t="s">
        <v>2020</v>
      </c>
      <c r="K660" t="s">
        <v>2078</v>
      </c>
      <c r="L660" t="s">
        <v>33</v>
      </c>
      <c r="M660" s="1">
        <v>8000000</v>
      </c>
      <c r="N660" s="1">
        <v>12952019</v>
      </c>
      <c r="O660" s="1">
        <f>N660*(D660/'cpi data'!$A$113)</f>
        <v>688555.95079051377</v>
      </c>
      <c r="P660" s="10">
        <f t="shared" si="10"/>
        <v>0.38233568063789902</v>
      </c>
      <c r="Q660" t="s">
        <v>2612</v>
      </c>
      <c r="R660">
        <v>108</v>
      </c>
    </row>
    <row r="661" spans="1:18">
      <c r="A661" t="s">
        <v>2613</v>
      </c>
      <c r="B661" s="6" t="s">
        <v>19</v>
      </c>
      <c r="C661" t="s">
        <v>37</v>
      </c>
      <c r="D661">
        <f>_xlfn.XLOOKUP(E661,'cpi data'!A:A,'cpi data'!B:B,"NA")</f>
        <v>107.6</v>
      </c>
      <c r="E661">
        <v>1985</v>
      </c>
      <c r="F661" t="s">
        <v>2614</v>
      </c>
      <c r="G661">
        <v>6.7</v>
      </c>
      <c r="H661">
        <v>150000</v>
      </c>
      <c r="I661" t="s">
        <v>2133</v>
      </c>
      <c r="J661" t="s">
        <v>2609</v>
      </c>
      <c r="K661" t="s">
        <v>1001</v>
      </c>
      <c r="L661" t="s">
        <v>33</v>
      </c>
      <c r="M661" s="1">
        <v>10000000</v>
      </c>
      <c r="N661" s="1">
        <v>57491000</v>
      </c>
      <c r="O661" s="1">
        <f>N661*(D661/'cpi data'!$A$113)</f>
        <v>3056339.7233201582</v>
      </c>
      <c r="P661" s="10">
        <f t="shared" si="10"/>
        <v>0.8260597310883443</v>
      </c>
      <c r="Q661" t="s">
        <v>2574</v>
      </c>
      <c r="R661">
        <v>90</v>
      </c>
    </row>
    <row r="662" spans="1:18">
      <c r="A662" t="s">
        <v>2615</v>
      </c>
      <c r="B662" s="6" t="s">
        <v>19</v>
      </c>
      <c r="C662" t="s">
        <v>107</v>
      </c>
      <c r="D662">
        <f>_xlfn.XLOOKUP(E662,'cpi data'!A:A,'cpi data'!B:B,"NA")</f>
        <v>107.6</v>
      </c>
      <c r="E662">
        <v>1985</v>
      </c>
      <c r="F662" t="s">
        <v>2428</v>
      </c>
      <c r="G662">
        <v>7.4</v>
      </c>
      <c r="H662">
        <v>89000</v>
      </c>
      <c r="I662" t="s">
        <v>706</v>
      </c>
      <c r="J662" t="s">
        <v>2616</v>
      </c>
      <c r="K662" t="s">
        <v>500</v>
      </c>
      <c r="L662" t="s">
        <v>33</v>
      </c>
      <c r="M662" s="1">
        <v>12000000</v>
      </c>
      <c r="N662" s="1">
        <v>68706993</v>
      </c>
      <c r="O662" s="1">
        <f>N662*(D662/'cpi data'!$A$113)</f>
        <v>3652604.9638339919</v>
      </c>
      <c r="P662" s="10">
        <f t="shared" si="10"/>
        <v>0.82534528908869587</v>
      </c>
      <c r="Q662" t="s">
        <v>47</v>
      </c>
      <c r="R662">
        <v>112</v>
      </c>
    </row>
    <row r="663" spans="1:18">
      <c r="A663" t="s">
        <v>2617</v>
      </c>
      <c r="B663" s="6" t="s">
        <v>2002</v>
      </c>
      <c r="C663" t="s">
        <v>20</v>
      </c>
      <c r="D663">
        <f>_xlfn.XLOOKUP(E663,'cpi data'!A:A,'cpi data'!B:B,"NA")</f>
        <v>107.6</v>
      </c>
      <c r="E663">
        <v>1985</v>
      </c>
      <c r="F663" t="s">
        <v>2618</v>
      </c>
      <c r="G663">
        <v>7.8</v>
      </c>
      <c r="H663">
        <v>81000</v>
      </c>
      <c r="I663" t="s">
        <v>498</v>
      </c>
      <c r="J663" t="s">
        <v>2619</v>
      </c>
      <c r="K663" t="s">
        <v>2620</v>
      </c>
      <c r="L663" t="s">
        <v>33</v>
      </c>
      <c r="M663" s="1">
        <v>15000000</v>
      </c>
      <c r="N663" s="1">
        <v>98467863</v>
      </c>
      <c r="O663" s="1">
        <f>N663*(D663/'cpi data'!$A$113)</f>
        <v>5234753.9816205529</v>
      </c>
      <c r="P663" s="10">
        <f t="shared" si="10"/>
        <v>0.84766603495802484</v>
      </c>
      <c r="Q663" t="s">
        <v>1549</v>
      </c>
      <c r="R663">
        <v>154</v>
      </c>
    </row>
    <row r="664" spans="1:18">
      <c r="A664" t="s">
        <v>2621</v>
      </c>
      <c r="B664" s="6" t="s">
        <v>2002</v>
      </c>
      <c r="C664" t="s">
        <v>37</v>
      </c>
      <c r="D664">
        <f>_xlfn.XLOOKUP(E664,'cpi data'!A:A,'cpi data'!B:B,"NA")</f>
        <v>107.6</v>
      </c>
      <c r="E664">
        <v>1985</v>
      </c>
      <c r="F664" t="s">
        <v>2622</v>
      </c>
      <c r="G664">
        <v>7.2</v>
      </c>
      <c r="H664">
        <v>40000</v>
      </c>
      <c r="I664" t="s">
        <v>499</v>
      </c>
      <c r="J664" t="s">
        <v>499</v>
      </c>
      <c r="K664" t="s">
        <v>1731</v>
      </c>
      <c r="L664" t="s">
        <v>33</v>
      </c>
      <c r="M664" s="1">
        <v>26000000</v>
      </c>
      <c r="N664" s="1">
        <v>32192570</v>
      </c>
      <c r="O664" s="1">
        <f>N664*(D664/'cpi data'!$A$113)</f>
        <v>1711423.1877470354</v>
      </c>
      <c r="P664" s="10">
        <f t="shared" si="10"/>
        <v>0.19236022473508638</v>
      </c>
      <c r="Q664" t="s">
        <v>34</v>
      </c>
      <c r="R664">
        <v>133</v>
      </c>
    </row>
    <row r="665" spans="1:18">
      <c r="A665" t="s">
        <v>2623</v>
      </c>
      <c r="B665" s="6" t="s">
        <v>36</v>
      </c>
      <c r="C665" t="s">
        <v>20</v>
      </c>
      <c r="D665">
        <f>_xlfn.XLOOKUP(E665,'cpi data'!A:A,'cpi data'!B:B,"NA")</f>
        <v>107.6</v>
      </c>
      <c r="E665">
        <v>1985</v>
      </c>
      <c r="F665" t="s">
        <v>2624</v>
      </c>
      <c r="G665">
        <v>6.9</v>
      </c>
      <c r="H665">
        <v>192000</v>
      </c>
      <c r="I665" t="s">
        <v>764</v>
      </c>
      <c r="J665" t="s">
        <v>764</v>
      </c>
      <c r="K665" t="s">
        <v>764</v>
      </c>
      <c r="L665" t="s">
        <v>33</v>
      </c>
      <c r="M665" s="1">
        <v>30000000</v>
      </c>
      <c r="N665" s="1">
        <v>300473716</v>
      </c>
      <c r="O665" s="1">
        <f>N665*(D665/'cpi data'!$A$113)</f>
        <v>15973800.316996047</v>
      </c>
      <c r="P665" s="10">
        <f t="shared" si="10"/>
        <v>0.90015765638549228</v>
      </c>
      <c r="Q665" t="s">
        <v>83</v>
      </c>
      <c r="R665">
        <v>91</v>
      </c>
    </row>
    <row r="666" spans="1:18">
      <c r="A666" t="s">
        <v>2625</v>
      </c>
      <c r="B666" s="6" t="s">
        <v>36</v>
      </c>
      <c r="C666" t="s">
        <v>44</v>
      </c>
      <c r="D666">
        <f>_xlfn.XLOOKUP(E666,'cpi data'!A:A,'cpi data'!B:B,"NA")</f>
        <v>107.6</v>
      </c>
      <c r="E666">
        <v>1985</v>
      </c>
      <c r="F666" t="s">
        <v>2626</v>
      </c>
      <c r="G666">
        <v>7.1</v>
      </c>
      <c r="H666">
        <v>42000</v>
      </c>
      <c r="I666" t="s">
        <v>2627</v>
      </c>
      <c r="J666" t="s">
        <v>2627</v>
      </c>
      <c r="K666" t="s">
        <v>2628</v>
      </c>
      <c r="L666" t="s">
        <v>33</v>
      </c>
      <c r="N666" s="1">
        <v>10297601</v>
      </c>
      <c r="O666" s="1">
        <f>N666*(D666/'cpi data'!$A$113)</f>
        <v>547441.63418972329</v>
      </c>
      <c r="P666" s="10">
        <f t="shared" si="10"/>
        <v>1</v>
      </c>
      <c r="Q666" t="s">
        <v>2243</v>
      </c>
      <c r="R666">
        <v>97</v>
      </c>
    </row>
    <row r="667" spans="1:18">
      <c r="A667" t="s">
        <v>2629</v>
      </c>
      <c r="B667" s="6" t="s">
        <v>19</v>
      </c>
      <c r="C667" t="s">
        <v>37</v>
      </c>
      <c r="D667">
        <f>_xlfn.XLOOKUP(E667,'cpi data'!A:A,'cpi data'!B:B,"NA")</f>
        <v>107.6</v>
      </c>
      <c r="E667">
        <v>1985</v>
      </c>
      <c r="F667" t="s">
        <v>2630</v>
      </c>
      <c r="G667">
        <v>8.1999999999999993</v>
      </c>
      <c r="H667">
        <v>117000</v>
      </c>
      <c r="I667" t="s">
        <v>2631</v>
      </c>
      <c r="J667" t="s">
        <v>2631</v>
      </c>
      <c r="K667" t="s">
        <v>2632</v>
      </c>
      <c r="L667" t="s">
        <v>2111</v>
      </c>
      <c r="M667" s="1">
        <v>11500000</v>
      </c>
      <c r="N667" s="1">
        <v>4164283</v>
      </c>
      <c r="O667" s="1">
        <f>N667*(D667/'cpi data'!$A$113)</f>
        <v>221381.8432806324</v>
      </c>
      <c r="P667" s="10">
        <f t="shared" si="10"/>
        <v>-1.7615798445974973</v>
      </c>
      <c r="Q667" t="s">
        <v>2633</v>
      </c>
      <c r="R667">
        <v>162</v>
      </c>
    </row>
    <row r="668" spans="1:18">
      <c r="A668" t="s">
        <v>2634</v>
      </c>
      <c r="B668" s="6" t="s">
        <v>2002</v>
      </c>
      <c r="C668" t="s">
        <v>28</v>
      </c>
      <c r="D668">
        <f>_xlfn.XLOOKUP(E668,'cpi data'!A:A,'cpi data'!B:B,"NA")</f>
        <v>107.6</v>
      </c>
      <c r="E668">
        <v>1985</v>
      </c>
      <c r="F668" t="s">
        <v>2635</v>
      </c>
      <c r="G668">
        <v>7</v>
      </c>
      <c r="H668">
        <v>44000</v>
      </c>
      <c r="I668" t="s">
        <v>1156</v>
      </c>
      <c r="J668" t="s">
        <v>2636</v>
      </c>
      <c r="K668" t="s">
        <v>1514</v>
      </c>
      <c r="L668" t="s">
        <v>33</v>
      </c>
      <c r="M668" s="1">
        <v>20000000</v>
      </c>
      <c r="N668" s="1">
        <v>18432000</v>
      </c>
      <c r="O668" s="1">
        <f>N668*(D668/'cpi data'!$A$113)</f>
        <v>979883.0039525691</v>
      </c>
      <c r="P668" s="10">
        <f t="shared" si="10"/>
        <v>-8.5069444444444448E-2</v>
      </c>
      <c r="Q668" t="s">
        <v>183</v>
      </c>
      <c r="R668">
        <v>121</v>
      </c>
    </row>
    <row r="669" spans="1:18">
      <c r="A669" t="s">
        <v>2637</v>
      </c>
      <c r="B669" s="6" t="s">
        <v>450</v>
      </c>
      <c r="C669" t="s">
        <v>20</v>
      </c>
      <c r="D669">
        <f>_xlfn.XLOOKUP(E669,'cpi data'!A:A,'cpi data'!B:B,"NA")</f>
        <v>107.6</v>
      </c>
      <c r="E669">
        <v>1985</v>
      </c>
      <c r="F669" t="s">
        <v>2638</v>
      </c>
      <c r="G669">
        <v>7.3</v>
      </c>
      <c r="H669">
        <v>41000</v>
      </c>
      <c r="I669" t="s">
        <v>840</v>
      </c>
      <c r="J669" t="s">
        <v>2198</v>
      </c>
      <c r="K669" t="s">
        <v>2639</v>
      </c>
      <c r="L669" t="s">
        <v>25</v>
      </c>
      <c r="M669" s="1">
        <v>3000000</v>
      </c>
      <c r="N669" s="1">
        <v>21041453</v>
      </c>
      <c r="O669" s="1">
        <f>N669*(D669/'cpi data'!$A$113)</f>
        <v>1118606.8887351779</v>
      </c>
      <c r="P669" s="10">
        <f t="shared" si="10"/>
        <v>0.85742429479561133</v>
      </c>
      <c r="Q669" t="s">
        <v>1086</v>
      </c>
      <c r="R669">
        <v>117</v>
      </c>
    </row>
    <row r="670" spans="1:18">
      <c r="A670" t="s">
        <v>2640</v>
      </c>
      <c r="B670" s="6" t="s">
        <v>2002</v>
      </c>
      <c r="C670" t="s">
        <v>37</v>
      </c>
      <c r="D670">
        <f>_xlfn.XLOOKUP(E670,'cpi data'!A:A,'cpi data'!B:B,"NA")</f>
        <v>107.6</v>
      </c>
      <c r="E670">
        <v>1985</v>
      </c>
      <c r="F670" t="s">
        <v>2568</v>
      </c>
      <c r="G670">
        <v>5.0999999999999996</v>
      </c>
      <c r="H670">
        <v>39000</v>
      </c>
      <c r="I670" t="s">
        <v>230</v>
      </c>
      <c r="J670" t="s">
        <v>1000</v>
      </c>
      <c r="K670" t="s">
        <v>1001</v>
      </c>
      <c r="L670" t="s">
        <v>33</v>
      </c>
      <c r="M670" s="1">
        <v>17900000</v>
      </c>
      <c r="N670" s="1">
        <v>6951415</v>
      </c>
      <c r="O670" s="1">
        <f>N670*(D670/'cpi data'!$A$113)</f>
        <v>369551.50889328064</v>
      </c>
      <c r="P670" s="10">
        <f t="shared" si="10"/>
        <v>-1.5750153026398221</v>
      </c>
      <c r="Q670" t="s">
        <v>596</v>
      </c>
      <c r="R670">
        <v>89</v>
      </c>
    </row>
    <row r="671" spans="1:18">
      <c r="A671" t="s">
        <v>2641</v>
      </c>
      <c r="B671" s="6" t="s">
        <v>19</v>
      </c>
      <c r="C671" t="s">
        <v>154</v>
      </c>
      <c r="D671">
        <f>_xlfn.XLOOKUP(E671,'cpi data'!A:A,'cpi data'!B:B,"NA")</f>
        <v>107.6</v>
      </c>
      <c r="E671">
        <v>1985</v>
      </c>
      <c r="F671" t="s">
        <v>2562</v>
      </c>
      <c r="G671">
        <v>7.1</v>
      </c>
      <c r="H671">
        <v>63000</v>
      </c>
      <c r="I671" t="s">
        <v>1258</v>
      </c>
      <c r="J671" t="s">
        <v>1258</v>
      </c>
      <c r="K671" t="s">
        <v>2642</v>
      </c>
      <c r="L671" t="s">
        <v>33</v>
      </c>
      <c r="M671" s="1">
        <v>9000000</v>
      </c>
      <c r="N671" s="1">
        <v>24922237</v>
      </c>
      <c r="O671" s="1">
        <f>N671*(D671/'cpi data'!$A$113)</f>
        <v>1324917.3424901185</v>
      </c>
      <c r="P671" s="10">
        <f t="shared" si="10"/>
        <v>0.63887671881139718</v>
      </c>
      <c r="Q671" t="s">
        <v>34</v>
      </c>
      <c r="R671">
        <v>106</v>
      </c>
    </row>
    <row r="672" spans="1:18">
      <c r="A672" t="s">
        <v>2643</v>
      </c>
      <c r="B672" s="6" t="s">
        <v>36</v>
      </c>
      <c r="C672" t="s">
        <v>28</v>
      </c>
      <c r="D672">
        <f>_xlfn.XLOOKUP(E672,'cpi data'!A:A,'cpi data'!B:B,"NA")</f>
        <v>107.6</v>
      </c>
      <c r="E672">
        <v>1985</v>
      </c>
      <c r="F672" t="s">
        <v>2644</v>
      </c>
      <c r="G672">
        <v>6.5</v>
      </c>
      <c r="H672">
        <v>20000</v>
      </c>
      <c r="I672" t="s">
        <v>653</v>
      </c>
      <c r="J672" t="s">
        <v>2645</v>
      </c>
      <c r="K672" t="s">
        <v>2646</v>
      </c>
      <c r="L672" t="s">
        <v>33</v>
      </c>
      <c r="M672" s="1">
        <v>25000000</v>
      </c>
      <c r="N672" s="1">
        <v>9873044</v>
      </c>
      <c r="O672" s="1">
        <f>N672*(D672/'cpi data'!$A$113)</f>
        <v>524871.31146245054</v>
      </c>
      <c r="P672" s="10">
        <f t="shared" si="10"/>
        <v>-1.532147127066384</v>
      </c>
      <c r="Q672" t="s">
        <v>47</v>
      </c>
      <c r="R672">
        <v>109</v>
      </c>
    </row>
    <row r="673" spans="1:18">
      <c r="A673" t="s">
        <v>2647</v>
      </c>
      <c r="B673" s="6" t="s">
        <v>19</v>
      </c>
      <c r="C673" t="s">
        <v>28</v>
      </c>
      <c r="D673">
        <f>_xlfn.XLOOKUP(E673,'cpi data'!A:A,'cpi data'!B:B,"NA")</f>
        <v>107.6</v>
      </c>
      <c r="E673">
        <v>1985</v>
      </c>
      <c r="F673" t="s">
        <v>2648</v>
      </c>
      <c r="G673">
        <v>6.7</v>
      </c>
      <c r="H673">
        <v>17000</v>
      </c>
      <c r="I673" t="s">
        <v>2649</v>
      </c>
      <c r="J673" t="s">
        <v>2650</v>
      </c>
      <c r="K673" t="s">
        <v>1764</v>
      </c>
      <c r="L673" t="s">
        <v>1423</v>
      </c>
      <c r="M673" s="1">
        <v>6500000</v>
      </c>
      <c r="O673" s="1">
        <f>N673*(D673/'cpi data'!$A$113)</f>
        <v>0</v>
      </c>
      <c r="P673" s="10" t="e">
        <f t="shared" si="10"/>
        <v>#DIV/0!</v>
      </c>
      <c r="Q673" t="s">
        <v>2651</v>
      </c>
      <c r="R673">
        <v>126</v>
      </c>
    </row>
    <row r="674" spans="1:18">
      <c r="A674" t="s">
        <v>2652</v>
      </c>
      <c r="B674" s="6" t="s">
        <v>2002</v>
      </c>
      <c r="C674" t="s">
        <v>37</v>
      </c>
      <c r="D674">
        <f>_xlfn.XLOOKUP(E674,'cpi data'!A:A,'cpi data'!B:B,"NA")</f>
        <v>107.6</v>
      </c>
      <c r="E674">
        <v>1985</v>
      </c>
      <c r="F674" t="s">
        <v>2622</v>
      </c>
      <c r="G674">
        <v>6.3</v>
      </c>
      <c r="H674">
        <v>129000</v>
      </c>
      <c r="I674" t="s">
        <v>536</v>
      </c>
      <c r="J674" t="s">
        <v>537</v>
      </c>
      <c r="K674" t="s">
        <v>538</v>
      </c>
      <c r="L674" t="s">
        <v>251</v>
      </c>
      <c r="M674" s="1">
        <v>10000000</v>
      </c>
      <c r="N674" s="1">
        <v>36230219</v>
      </c>
      <c r="O674" s="1">
        <f>N674*(D674/'cpi data'!$A$113)</f>
        <v>1926072.9073122528</v>
      </c>
      <c r="P674" s="10">
        <f t="shared" si="10"/>
        <v>0.72398731567148411</v>
      </c>
      <c r="Q674" t="s">
        <v>539</v>
      </c>
      <c r="R674">
        <v>107</v>
      </c>
    </row>
    <row r="675" spans="1:18">
      <c r="A675" t="s">
        <v>2653</v>
      </c>
      <c r="B675" s="6" t="s">
        <v>19</v>
      </c>
      <c r="C675" t="s">
        <v>44</v>
      </c>
      <c r="D675">
        <f>_xlfn.XLOOKUP(E675,'cpi data'!A:A,'cpi data'!B:B,"NA")</f>
        <v>107.6</v>
      </c>
      <c r="E675">
        <v>1985</v>
      </c>
      <c r="F675" t="s">
        <v>2626</v>
      </c>
      <c r="G675">
        <v>7.7</v>
      </c>
      <c r="H675">
        <v>63000</v>
      </c>
      <c r="I675" t="s">
        <v>68</v>
      </c>
      <c r="J675" t="s">
        <v>2654</v>
      </c>
      <c r="K675" t="s">
        <v>2655</v>
      </c>
      <c r="L675" t="s">
        <v>33</v>
      </c>
      <c r="M675" s="1">
        <v>4500000</v>
      </c>
      <c r="N675" s="1">
        <v>10609321</v>
      </c>
      <c r="O675" s="1">
        <f>N675*(D675/'cpi data'!$A$113)</f>
        <v>564013.31007905141</v>
      </c>
      <c r="P675" s="10">
        <f t="shared" si="10"/>
        <v>0.57584467469690093</v>
      </c>
      <c r="Q675" t="s">
        <v>1189</v>
      </c>
      <c r="R675">
        <v>97</v>
      </c>
    </row>
    <row r="676" spans="1:18">
      <c r="A676" t="s">
        <v>2656</v>
      </c>
      <c r="B676" s="6" t="s">
        <v>36</v>
      </c>
      <c r="C676" t="s">
        <v>37</v>
      </c>
      <c r="D676">
        <f>_xlfn.XLOOKUP(E676,'cpi data'!A:A,'cpi data'!B:B,"NA")</f>
        <v>107.6</v>
      </c>
      <c r="E676">
        <v>1985</v>
      </c>
      <c r="F676" t="s">
        <v>2657</v>
      </c>
      <c r="G676">
        <v>6.3</v>
      </c>
      <c r="H676">
        <v>91000</v>
      </c>
      <c r="I676" t="s">
        <v>588</v>
      </c>
      <c r="J676" t="s">
        <v>589</v>
      </c>
      <c r="K676" t="s">
        <v>590</v>
      </c>
      <c r="L676" t="s">
        <v>25</v>
      </c>
      <c r="M676" s="1">
        <v>30000000</v>
      </c>
      <c r="N676" s="1">
        <v>50327960</v>
      </c>
      <c r="O676" s="1">
        <f>N676*(D676/'cpi data'!$A$113)</f>
        <v>2675537.7944664033</v>
      </c>
      <c r="P676" s="10">
        <f t="shared" si="10"/>
        <v>0.40390987435214937</v>
      </c>
      <c r="Q676" t="s">
        <v>591</v>
      </c>
      <c r="R676">
        <v>131</v>
      </c>
    </row>
    <row r="677" spans="1:18">
      <c r="A677" t="s">
        <v>2658</v>
      </c>
      <c r="B677" s="6" t="s">
        <v>36</v>
      </c>
      <c r="C677" t="s">
        <v>44</v>
      </c>
      <c r="D677">
        <f>_xlfn.XLOOKUP(E677,'cpi data'!A:A,'cpi data'!B:B,"NA")</f>
        <v>107.6</v>
      </c>
      <c r="E677">
        <v>1985</v>
      </c>
      <c r="F677" t="s">
        <v>2659</v>
      </c>
      <c r="G677">
        <v>6.9</v>
      </c>
      <c r="H677">
        <v>49000</v>
      </c>
      <c r="I677" t="s">
        <v>273</v>
      </c>
      <c r="J677" t="s">
        <v>2660</v>
      </c>
      <c r="K677" t="s">
        <v>52</v>
      </c>
      <c r="L677" t="s">
        <v>33</v>
      </c>
      <c r="M677" s="1">
        <v>8000000</v>
      </c>
      <c r="N677" s="1">
        <v>59612888</v>
      </c>
      <c r="O677" s="1">
        <f>N677*(D677/'cpi data'!$A$113)</f>
        <v>3169143.6505928854</v>
      </c>
      <c r="P677" s="10">
        <f t="shared" si="10"/>
        <v>0.86580083152488774</v>
      </c>
      <c r="Q677" t="s">
        <v>64</v>
      </c>
      <c r="R677">
        <v>98</v>
      </c>
    </row>
    <row r="678" spans="1:18">
      <c r="A678" t="s">
        <v>2661</v>
      </c>
      <c r="B678" s="6" t="s">
        <v>19</v>
      </c>
      <c r="C678" t="s">
        <v>20</v>
      </c>
      <c r="D678">
        <f>_xlfn.XLOOKUP(E678,'cpi data'!A:A,'cpi data'!B:B,"NA")</f>
        <v>107.6</v>
      </c>
      <c r="E678">
        <v>1985</v>
      </c>
      <c r="F678" t="s">
        <v>2565</v>
      </c>
      <c r="G678">
        <v>4.5</v>
      </c>
      <c r="H678">
        <v>4800</v>
      </c>
      <c r="I678" t="s">
        <v>161</v>
      </c>
      <c r="J678" t="s">
        <v>162</v>
      </c>
      <c r="K678" t="s">
        <v>163</v>
      </c>
      <c r="L678" t="s">
        <v>33</v>
      </c>
      <c r="M678" s="1">
        <v>19000000</v>
      </c>
      <c r="N678" s="1">
        <v>12918858</v>
      </c>
      <c r="O678" s="1">
        <f>N678*(D678/'cpi data'!$A$113)</f>
        <v>686793.04387351777</v>
      </c>
      <c r="P678" s="10">
        <f t="shared" si="10"/>
        <v>-0.47071823221526238</v>
      </c>
      <c r="Q678" t="s">
        <v>34</v>
      </c>
      <c r="R678">
        <v>115</v>
      </c>
    </row>
    <row r="679" spans="1:18">
      <c r="A679" t="s">
        <v>2662</v>
      </c>
      <c r="B679" s="6" t="s">
        <v>19</v>
      </c>
      <c r="C679" t="s">
        <v>55</v>
      </c>
      <c r="D679">
        <f>_xlfn.XLOOKUP(E679,'cpi data'!A:A,'cpi data'!B:B,"NA")</f>
        <v>107.6</v>
      </c>
      <c r="E679">
        <v>1985</v>
      </c>
      <c r="F679" t="s">
        <v>2571</v>
      </c>
      <c r="G679">
        <v>5.5</v>
      </c>
      <c r="H679">
        <v>63000</v>
      </c>
      <c r="I679" t="s">
        <v>2663</v>
      </c>
      <c r="J679" t="s">
        <v>2664</v>
      </c>
      <c r="K679" t="s">
        <v>2665</v>
      </c>
      <c r="L679" t="s">
        <v>33</v>
      </c>
      <c r="M679" s="1">
        <v>3000000</v>
      </c>
      <c r="N679" s="1">
        <v>29999213</v>
      </c>
      <c r="O679" s="1">
        <f>N679*(D679/'cpi data'!$A$113)</f>
        <v>1594819.8215415019</v>
      </c>
      <c r="P679" s="10">
        <f t="shared" si="10"/>
        <v>0.89999737659784607</v>
      </c>
      <c r="Q679" t="s">
        <v>2029</v>
      </c>
      <c r="R679">
        <v>87</v>
      </c>
    </row>
    <row r="680" spans="1:18">
      <c r="A680" t="s">
        <v>2666</v>
      </c>
      <c r="B680" s="6" t="s">
        <v>36</v>
      </c>
      <c r="C680" t="s">
        <v>44</v>
      </c>
      <c r="D680">
        <f>_xlfn.XLOOKUP(E680,'cpi data'!A:A,'cpi data'!B:B,"NA")</f>
        <v>107.6</v>
      </c>
      <c r="E680">
        <v>1985</v>
      </c>
      <c r="F680" t="s">
        <v>2667</v>
      </c>
      <c r="G680">
        <v>6.3</v>
      </c>
      <c r="H680">
        <v>15000</v>
      </c>
      <c r="I680" t="s">
        <v>1191</v>
      </c>
      <c r="J680" t="s">
        <v>2668</v>
      </c>
      <c r="K680" t="s">
        <v>1860</v>
      </c>
      <c r="L680" t="s">
        <v>33</v>
      </c>
      <c r="N680" s="1">
        <v>24689703</v>
      </c>
      <c r="O680" s="1">
        <f>N680*(D680/'cpi data'!$A$113)</f>
        <v>1312555.3571146245</v>
      </c>
      <c r="P680" s="10">
        <f t="shared" si="10"/>
        <v>1</v>
      </c>
      <c r="Q680" t="s">
        <v>47</v>
      </c>
      <c r="R680">
        <v>87</v>
      </c>
    </row>
    <row r="681" spans="1:18">
      <c r="A681" t="s">
        <v>2669</v>
      </c>
      <c r="B681" s="6" t="s">
        <v>19</v>
      </c>
      <c r="C681" t="s">
        <v>37</v>
      </c>
      <c r="D681">
        <f>_xlfn.XLOOKUP(E681,'cpi data'!A:A,'cpi data'!B:B,"NA")</f>
        <v>107.6</v>
      </c>
      <c r="E681">
        <v>1985</v>
      </c>
      <c r="F681" t="s">
        <v>2582</v>
      </c>
      <c r="G681">
        <v>6.2</v>
      </c>
      <c r="H681">
        <v>24000</v>
      </c>
      <c r="I681" t="s">
        <v>737</v>
      </c>
      <c r="J681" t="s">
        <v>2670</v>
      </c>
      <c r="K681" t="s">
        <v>1992</v>
      </c>
      <c r="L681" t="s">
        <v>25</v>
      </c>
      <c r="M681" s="1">
        <v>25000000</v>
      </c>
      <c r="N681" s="1">
        <v>11603545</v>
      </c>
      <c r="O681" s="1">
        <f>N681*(D681/'cpi data'!$A$113)</f>
        <v>616868.30138339917</v>
      </c>
      <c r="P681" s="10">
        <f t="shared" si="10"/>
        <v>-1.1545139868893515</v>
      </c>
      <c r="Q681" t="s">
        <v>1178</v>
      </c>
      <c r="R681">
        <v>101</v>
      </c>
    </row>
    <row r="682" spans="1:18">
      <c r="A682" t="s">
        <v>2671</v>
      </c>
      <c r="B682" s="6" t="s">
        <v>36</v>
      </c>
      <c r="C682" t="s">
        <v>28</v>
      </c>
      <c r="D682">
        <f>_xlfn.XLOOKUP(E682,'cpi data'!A:A,'cpi data'!B:B,"NA")</f>
        <v>107.6</v>
      </c>
      <c r="E682">
        <v>1985</v>
      </c>
      <c r="F682" t="s">
        <v>2667</v>
      </c>
      <c r="G682">
        <v>7</v>
      </c>
      <c r="H682">
        <v>50000</v>
      </c>
      <c r="I682" t="s">
        <v>2672</v>
      </c>
      <c r="J682" t="s">
        <v>2673</v>
      </c>
      <c r="K682" t="s">
        <v>2674</v>
      </c>
      <c r="L682" t="s">
        <v>33</v>
      </c>
      <c r="M682" s="1">
        <v>6000000</v>
      </c>
      <c r="N682" s="1">
        <v>40940662</v>
      </c>
      <c r="O682" s="1">
        <f>N682*(D682/'cpi data'!$A$113)</f>
        <v>2176489.738735178</v>
      </c>
      <c r="P682" s="10">
        <f t="shared" si="10"/>
        <v>0.8534464342564857</v>
      </c>
      <c r="Q682" t="s">
        <v>26</v>
      </c>
      <c r="R682">
        <v>91</v>
      </c>
    </row>
    <row r="683" spans="1:18">
      <c r="A683" t="s">
        <v>2675</v>
      </c>
      <c r="B683" s="6" t="s">
        <v>36</v>
      </c>
      <c r="C683" t="s">
        <v>66</v>
      </c>
      <c r="D683">
        <f>_xlfn.XLOOKUP(E683,'cpi data'!A:A,'cpi data'!B:B,"NA")</f>
        <v>107.6</v>
      </c>
      <c r="E683">
        <v>1985</v>
      </c>
      <c r="F683" t="s">
        <v>2676</v>
      </c>
      <c r="G683">
        <v>7.2</v>
      </c>
      <c r="H683">
        <v>75000</v>
      </c>
      <c r="I683" t="s">
        <v>623</v>
      </c>
      <c r="J683" t="s">
        <v>2677</v>
      </c>
      <c r="K683" t="s">
        <v>750</v>
      </c>
      <c r="L683" t="s">
        <v>33</v>
      </c>
      <c r="M683" s="1">
        <v>31000000</v>
      </c>
      <c r="N683" s="1">
        <v>227514205</v>
      </c>
      <c r="O683" s="1">
        <f>N683*(D683/'cpi data'!$A$113)</f>
        <v>12095122.755928854</v>
      </c>
      <c r="P683" s="10">
        <f t="shared" si="10"/>
        <v>0.86374477145284179</v>
      </c>
      <c r="Q683" t="s">
        <v>2678</v>
      </c>
      <c r="R683">
        <v>161</v>
      </c>
    </row>
    <row r="684" spans="1:18">
      <c r="A684" t="s">
        <v>2679</v>
      </c>
      <c r="B684" s="6" t="s">
        <v>450</v>
      </c>
      <c r="C684" t="s">
        <v>55</v>
      </c>
      <c r="D684">
        <f>_xlfn.XLOOKUP(E684,'cpi data'!A:A,'cpi data'!B:B,"NA")</f>
        <v>107.6</v>
      </c>
      <c r="E684">
        <v>1985</v>
      </c>
      <c r="F684" t="s">
        <v>2680</v>
      </c>
      <c r="G684">
        <v>7.1</v>
      </c>
      <c r="H684">
        <v>65000</v>
      </c>
      <c r="I684" t="s">
        <v>1076</v>
      </c>
      <c r="J684" t="s">
        <v>1076</v>
      </c>
      <c r="K684" t="s">
        <v>2681</v>
      </c>
      <c r="L684" t="s">
        <v>33</v>
      </c>
      <c r="M684" s="1">
        <v>3500000</v>
      </c>
      <c r="N684" s="1">
        <v>5000000</v>
      </c>
      <c r="O684" s="1">
        <f>N684*(D684/'cpi data'!$A$113)</f>
        <v>265810.27667984192</v>
      </c>
      <c r="P684" s="10">
        <f t="shared" si="10"/>
        <v>0.3</v>
      </c>
      <c r="Q684" t="s">
        <v>1078</v>
      </c>
      <c r="R684">
        <v>101</v>
      </c>
    </row>
    <row r="685" spans="1:18">
      <c r="A685" t="s">
        <v>2682</v>
      </c>
      <c r="B685" s="6" t="s">
        <v>2002</v>
      </c>
      <c r="C685" t="s">
        <v>44</v>
      </c>
      <c r="D685">
        <f>_xlfn.XLOOKUP(E685,'cpi data'!A:A,'cpi data'!B:B,"NA")</f>
        <v>107.6</v>
      </c>
      <c r="E685">
        <v>1985</v>
      </c>
      <c r="F685" t="s">
        <v>2683</v>
      </c>
      <c r="G685">
        <v>6.5</v>
      </c>
      <c r="H685">
        <v>15000</v>
      </c>
      <c r="I685" t="s">
        <v>2684</v>
      </c>
      <c r="J685" t="s">
        <v>2685</v>
      </c>
      <c r="K685" t="s">
        <v>2686</v>
      </c>
      <c r="L685" t="s">
        <v>33</v>
      </c>
      <c r="N685" s="1">
        <v>11528900</v>
      </c>
      <c r="O685" s="1">
        <f>N685*(D685/'cpi data'!$A$113)</f>
        <v>612900.01976284583</v>
      </c>
      <c r="P685" s="10">
        <f t="shared" si="10"/>
        <v>1</v>
      </c>
      <c r="Q685" t="s">
        <v>34</v>
      </c>
      <c r="R685">
        <v>100</v>
      </c>
    </row>
    <row r="686" spans="1:18">
      <c r="A686" t="s">
        <v>2687</v>
      </c>
      <c r="B686" s="6" t="s">
        <v>2002</v>
      </c>
      <c r="C686" t="s">
        <v>28</v>
      </c>
      <c r="D686">
        <f>_xlfn.XLOOKUP(E686,'cpi data'!A:A,'cpi data'!B:B,"NA")</f>
        <v>107.6</v>
      </c>
      <c r="E686">
        <v>1985</v>
      </c>
      <c r="F686" t="s">
        <v>2688</v>
      </c>
      <c r="G686">
        <v>6.2</v>
      </c>
      <c r="H686">
        <v>60000</v>
      </c>
      <c r="I686" t="s">
        <v>988</v>
      </c>
      <c r="J686" t="s">
        <v>1312</v>
      </c>
      <c r="K686" t="s">
        <v>52</v>
      </c>
      <c r="L686" t="s">
        <v>33</v>
      </c>
      <c r="M686" s="1">
        <v>17000000</v>
      </c>
      <c r="N686" s="1">
        <v>49364621</v>
      </c>
      <c r="O686" s="1">
        <f>N686*(D686/'cpi data'!$A$113)</f>
        <v>2624324.7132411068</v>
      </c>
      <c r="P686" s="10">
        <f t="shared" si="10"/>
        <v>0.65562381204142128</v>
      </c>
      <c r="Q686" t="s">
        <v>1484</v>
      </c>
      <c r="R686">
        <v>95</v>
      </c>
    </row>
    <row r="687" spans="1:18">
      <c r="A687" t="s">
        <v>2689</v>
      </c>
      <c r="B687" s="6" t="s">
        <v>36</v>
      </c>
      <c r="C687" t="s">
        <v>28</v>
      </c>
      <c r="D687">
        <f>_xlfn.XLOOKUP(E687,'cpi data'!A:A,'cpi data'!B:B,"NA")</f>
        <v>107.6</v>
      </c>
      <c r="E687">
        <v>1985</v>
      </c>
      <c r="F687" t="s">
        <v>2690</v>
      </c>
      <c r="G687">
        <v>6.4</v>
      </c>
      <c r="H687">
        <v>45000</v>
      </c>
      <c r="I687" t="s">
        <v>61</v>
      </c>
      <c r="J687" t="s">
        <v>62</v>
      </c>
      <c r="K687" t="s">
        <v>52</v>
      </c>
      <c r="L687" t="s">
        <v>33</v>
      </c>
      <c r="M687" s="1">
        <v>22000000</v>
      </c>
      <c r="N687" s="1">
        <v>60088980</v>
      </c>
      <c r="O687" s="1">
        <f>N687*(D687/'cpi data'!$A$113)</f>
        <v>3194453.679841897</v>
      </c>
      <c r="P687" s="10">
        <f t="shared" si="10"/>
        <v>0.63387629478816254</v>
      </c>
      <c r="Q687" t="s">
        <v>26</v>
      </c>
      <c r="R687">
        <v>102</v>
      </c>
    </row>
    <row r="688" spans="1:18">
      <c r="A688" t="s">
        <v>2691</v>
      </c>
      <c r="B688" s="6" t="s">
        <v>19</v>
      </c>
      <c r="C688" t="s">
        <v>44</v>
      </c>
      <c r="D688">
        <f>_xlfn.XLOOKUP(E688,'cpi data'!A:A,'cpi data'!B:B,"NA")</f>
        <v>107.6</v>
      </c>
      <c r="E688">
        <v>1985</v>
      </c>
      <c r="F688" t="s">
        <v>2692</v>
      </c>
      <c r="G688">
        <v>6.2</v>
      </c>
      <c r="H688">
        <v>24000</v>
      </c>
      <c r="I688" t="s">
        <v>579</v>
      </c>
      <c r="J688" t="s">
        <v>2693</v>
      </c>
      <c r="K688" t="s">
        <v>2694</v>
      </c>
      <c r="L688" t="s">
        <v>33</v>
      </c>
      <c r="M688" s="1">
        <v>3000000</v>
      </c>
      <c r="N688" s="1">
        <v>19444631</v>
      </c>
      <c r="O688" s="1">
        <f>N688*(D688/'cpi data'!$A$113)</f>
        <v>1033716.5492094861</v>
      </c>
      <c r="P688" s="10">
        <f t="shared" si="10"/>
        <v>0.84571576596130826</v>
      </c>
      <c r="Q688" t="s">
        <v>2178</v>
      </c>
      <c r="R688">
        <v>93</v>
      </c>
    </row>
    <row r="689" spans="1:18">
      <c r="A689" t="s">
        <v>2695</v>
      </c>
      <c r="B689" s="6" t="s">
        <v>2002</v>
      </c>
      <c r="C689" t="s">
        <v>44</v>
      </c>
      <c r="D689">
        <f>_xlfn.XLOOKUP(E689,'cpi data'!A:A,'cpi data'!B:B,"NA")</f>
        <v>107.6</v>
      </c>
      <c r="E689">
        <v>1985</v>
      </c>
      <c r="F689" t="s">
        <v>2546</v>
      </c>
      <c r="G689">
        <v>5.8</v>
      </c>
      <c r="H689">
        <v>53000</v>
      </c>
      <c r="I689" t="s">
        <v>2696</v>
      </c>
      <c r="J689" t="s">
        <v>2020</v>
      </c>
      <c r="K689" t="s">
        <v>1131</v>
      </c>
      <c r="L689" t="s">
        <v>33</v>
      </c>
      <c r="M689" s="1">
        <v>7600000</v>
      </c>
      <c r="N689" s="1">
        <v>55600000</v>
      </c>
      <c r="O689" s="1">
        <f>N689*(D689/'cpi data'!$A$113)</f>
        <v>2955810.2766798418</v>
      </c>
      <c r="P689" s="10">
        <f t="shared" si="10"/>
        <v>0.86330935251798557</v>
      </c>
      <c r="Q689" t="s">
        <v>26</v>
      </c>
      <c r="R689">
        <v>87</v>
      </c>
    </row>
    <row r="690" spans="1:18">
      <c r="A690" t="s">
        <v>2697</v>
      </c>
      <c r="B690" s="6" t="s">
        <v>36</v>
      </c>
      <c r="C690" t="s">
        <v>393</v>
      </c>
      <c r="D690">
        <f>_xlfn.XLOOKUP(E690,'cpi data'!A:A,'cpi data'!B:B,"NA")</f>
        <v>107.6</v>
      </c>
      <c r="E690">
        <v>1985</v>
      </c>
      <c r="F690" t="s">
        <v>2698</v>
      </c>
      <c r="G690">
        <v>6.4</v>
      </c>
      <c r="H690">
        <v>33000</v>
      </c>
      <c r="I690" t="s">
        <v>2699</v>
      </c>
      <c r="J690" t="s">
        <v>2700</v>
      </c>
      <c r="K690" t="s">
        <v>2701</v>
      </c>
      <c r="L690" t="s">
        <v>33</v>
      </c>
      <c r="M690" s="1">
        <v>44000000</v>
      </c>
      <c r="N690" s="1">
        <v>21288692</v>
      </c>
      <c r="O690" s="1">
        <f>N690*(D690/'cpi data'!$A$113)</f>
        <v>1131750.6221343873</v>
      </c>
      <c r="P690" s="10">
        <f t="shared" si="10"/>
        <v>-1.0668249604062101</v>
      </c>
      <c r="Q690" t="s">
        <v>1727</v>
      </c>
      <c r="R690">
        <v>80</v>
      </c>
    </row>
    <row r="691" spans="1:18">
      <c r="A691" t="s">
        <v>2702</v>
      </c>
      <c r="B691" s="6" t="s">
        <v>19</v>
      </c>
      <c r="C691" t="s">
        <v>55</v>
      </c>
      <c r="D691">
        <f>_xlfn.XLOOKUP(E691,'cpi data'!A:A,'cpi data'!B:B,"NA")</f>
        <v>107.6</v>
      </c>
      <c r="E691">
        <v>1985</v>
      </c>
      <c r="F691" t="s">
        <v>2074</v>
      </c>
      <c r="G691">
        <v>4.8</v>
      </c>
      <c r="H691">
        <v>35000</v>
      </c>
      <c r="I691" t="s">
        <v>2703</v>
      </c>
      <c r="J691" t="s">
        <v>1099</v>
      </c>
      <c r="K691" t="s">
        <v>2704</v>
      </c>
      <c r="L691" t="s">
        <v>33</v>
      </c>
      <c r="M691" s="1">
        <v>2200000</v>
      </c>
      <c r="N691" s="1">
        <v>21930418</v>
      </c>
      <c r="O691" s="1">
        <f>N691*(D691/'cpi data'!$A$113)</f>
        <v>1165866.0952569169</v>
      </c>
      <c r="P691" s="10">
        <f t="shared" si="10"/>
        <v>0.89968271466599492</v>
      </c>
      <c r="Q691" t="s">
        <v>581</v>
      </c>
      <c r="R691">
        <v>92</v>
      </c>
    </row>
    <row r="692" spans="1:18">
      <c r="A692" t="s">
        <v>2705</v>
      </c>
      <c r="B692" s="6" t="s">
        <v>19</v>
      </c>
      <c r="C692" t="s">
        <v>37</v>
      </c>
      <c r="D692">
        <f>_xlfn.XLOOKUP(E692,'cpi data'!A:A,'cpi data'!B:B,"NA")</f>
        <v>107.6</v>
      </c>
      <c r="E692">
        <v>1985</v>
      </c>
      <c r="F692" t="s">
        <v>2706</v>
      </c>
      <c r="G692">
        <v>7.2</v>
      </c>
      <c r="H692">
        <v>28000</v>
      </c>
      <c r="I692" t="s">
        <v>2707</v>
      </c>
      <c r="J692" t="s">
        <v>2708</v>
      </c>
      <c r="K692" t="s">
        <v>1298</v>
      </c>
      <c r="L692" t="s">
        <v>33</v>
      </c>
      <c r="M692" s="1">
        <v>9000000</v>
      </c>
      <c r="N692" s="1">
        <v>7683620</v>
      </c>
      <c r="O692" s="1">
        <f>N692*(D692/'cpi data'!$A$113)</f>
        <v>408477.03162055335</v>
      </c>
      <c r="P692" s="10">
        <f t="shared" si="10"/>
        <v>-0.17132289207430873</v>
      </c>
      <c r="Q692" t="s">
        <v>1178</v>
      </c>
      <c r="R692">
        <v>111</v>
      </c>
    </row>
    <row r="693" spans="1:18">
      <c r="A693" t="s">
        <v>2709</v>
      </c>
      <c r="B693" s="6" t="s">
        <v>2710</v>
      </c>
      <c r="C693" t="s">
        <v>44</v>
      </c>
      <c r="D693">
        <f>_xlfn.XLOOKUP(E693,'cpi data'!A:A,'cpi data'!B:B,"NA")</f>
        <v>107.6</v>
      </c>
      <c r="E693">
        <v>1985</v>
      </c>
      <c r="F693" t="s">
        <v>2711</v>
      </c>
      <c r="G693">
        <v>7.2</v>
      </c>
      <c r="H693">
        <v>59000</v>
      </c>
      <c r="I693" t="s">
        <v>2712</v>
      </c>
      <c r="J693" t="s">
        <v>2713</v>
      </c>
      <c r="K693" t="s">
        <v>2714</v>
      </c>
      <c r="L693" t="s">
        <v>33</v>
      </c>
      <c r="M693" s="1">
        <v>900000</v>
      </c>
      <c r="N693" s="1">
        <v>2023414</v>
      </c>
      <c r="O693" s="1">
        <f>N693*(D693/'cpi data'!$A$113)</f>
        <v>107568.84703557313</v>
      </c>
      <c r="P693" s="10">
        <f t="shared" si="10"/>
        <v>0.55520718943330427</v>
      </c>
      <c r="Q693" t="s">
        <v>2252</v>
      </c>
      <c r="R693">
        <v>104</v>
      </c>
    </row>
    <row r="694" spans="1:18">
      <c r="A694" t="s">
        <v>2715</v>
      </c>
      <c r="B694" s="6" t="s">
        <v>36</v>
      </c>
      <c r="C694" t="s">
        <v>44</v>
      </c>
      <c r="D694">
        <f>_xlfn.XLOOKUP(E694,'cpi data'!A:A,'cpi data'!B:B,"NA")</f>
        <v>107.6</v>
      </c>
      <c r="E694">
        <v>1985</v>
      </c>
      <c r="F694" t="s">
        <v>2586</v>
      </c>
      <c r="G694">
        <v>6.5</v>
      </c>
      <c r="H694">
        <v>36000</v>
      </c>
      <c r="I694" t="s">
        <v>80</v>
      </c>
      <c r="J694" t="s">
        <v>2716</v>
      </c>
      <c r="K694" t="s">
        <v>896</v>
      </c>
      <c r="L694" t="s">
        <v>33</v>
      </c>
      <c r="M694" s="1">
        <v>20000000</v>
      </c>
      <c r="N694" s="1">
        <v>45833132</v>
      </c>
      <c r="O694" s="1">
        <f>N694*(D694/'cpi data'!$A$113)</f>
        <v>2436583.499604743</v>
      </c>
      <c r="P694" s="10">
        <f t="shared" si="10"/>
        <v>0.56363444680149721</v>
      </c>
      <c r="Q694" t="s">
        <v>64</v>
      </c>
      <c r="R694">
        <v>102</v>
      </c>
    </row>
    <row r="695" spans="1:18">
      <c r="A695" t="s">
        <v>2717</v>
      </c>
      <c r="B695" s="6" t="s">
        <v>2002</v>
      </c>
      <c r="C695" t="s">
        <v>37</v>
      </c>
      <c r="D695">
        <f>_xlfn.XLOOKUP(E695,'cpi data'!A:A,'cpi data'!B:B,"NA")</f>
        <v>107.6</v>
      </c>
      <c r="E695">
        <v>1985</v>
      </c>
      <c r="F695" t="s">
        <v>2074</v>
      </c>
      <c r="G695">
        <v>6.9</v>
      </c>
      <c r="H695">
        <v>13000</v>
      </c>
      <c r="I695" t="s">
        <v>825</v>
      </c>
      <c r="J695" t="s">
        <v>2718</v>
      </c>
      <c r="K695" t="s">
        <v>2719</v>
      </c>
      <c r="L695" t="s">
        <v>33</v>
      </c>
      <c r="M695" s="1">
        <v>10000000</v>
      </c>
      <c r="N695" s="1">
        <v>25754284</v>
      </c>
      <c r="O695" s="1">
        <f>N695*(D695/'cpi data'!$A$113)</f>
        <v>1369150.671146245</v>
      </c>
      <c r="P695" s="10">
        <f t="shared" si="10"/>
        <v>0.61171508398369767</v>
      </c>
      <c r="Q695" t="s">
        <v>2612</v>
      </c>
      <c r="R695">
        <v>109</v>
      </c>
    </row>
    <row r="696" spans="1:18">
      <c r="A696" t="s">
        <v>2720</v>
      </c>
      <c r="B696" s="6" t="s">
        <v>2002</v>
      </c>
      <c r="C696" t="s">
        <v>37</v>
      </c>
      <c r="D696">
        <f>_xlfn.XLOOKUP(E696,'cpi data'!A:A,'cpi data'!B:B,"NA")</f>
        <v>107.6</v>
      </c>
      <c r="E696">
        <v>1985</v>
      </c>
      <c r="F696" t="s">
        <v>2680</v>
      </c>
      <c r="G696">
        <v>6.6</v>
      </c>
      <c r="H696">
        <v>9200</v>
      </c>
      <c r="I696" t="s">
        <v>658</v>
      </c>
      <c r="J696" t="s">
        <v>2721</v>
      </c>
      <c r="K696" t="s">
        <v>2127</v>
      </c>
      <c r="L696" t="s">
        <v>33</v>
      </c>
      <c r="N696" s="1">
        <v>3099497</v>
      </c>
      <c r="O696" s="1">
        <f>N696*(D696/'cpi data'!$A$113)</f>
        <v>164775.63102766799</v>
      </c>
      <c r="P696" s="10">
        <f t="shared" si="10"/>
        <v>1</v>
      </c>
      <c r="Q696" t="s">
        <v>2722</v>
      </c>
      <c r="R696">
        <v>96</v>
      </c>
    </row>
    <row r="697" spans="1:18">
      <c r="A697" t="s">
        <v>2723</v>
      </c>
      <c r="B697" s="6" t="s">
        <v>2002</v>
      </c>
      <c r="C697" t="s">
        <v>44</v>
      </c>
      <c r="D697">
        <f>_xlfn.XLOOKUP(E697,'cpi data'!A:A,'cpi data'!B:B,"NA")</f>
        <v>107.6</v>
      </c>
      <c r="E697">
        <v>1985</v>
      </c>
      <c r="F697" t="s">
        <v>2635</v>
      </c>
      <c r="G697">
        <v>6</v>
      </c>
      <c r="H697">
        <v>22000</v>
      </c>
      <c r="I697" t="s">
        <v>2724</v>
      </c>
      <c r="J697" t="s">
        <v>2725</v>
      </c>
      <c r="K697" t="s">
        <v>1852</v>
      </c>
      <c r="L697" t="s">
        <v>33</v>
      </c>
      <c r="M697" s="1">
        <v>4500000</v>
      </c>
      <c r="N697" s="1">
        <v>27398584</v>
      </c>
      <c r="O697" s="1">
        <f>N697*(D697/'cpi data'!$A$113)</f>
        <v>1456565.0387351778</v>
      </c>
      <c r="P697" s="10">
        <f t="shared" si="10"/>
        <v>0.83575793551958744</v>
      </c>
      <c r="Q697" t="s">
        <v>53</v>
      </c>
      <c r="R697">
        <v>104</v>
      </c>
    </row>
    <row r="698" spans="1:18">
      <c r="A698" t="s">
        <v>2726</v>
      </c>
      <c r="B698" s="6" t="s">
        <v>36</v>
      </c>
      <c r="C698" t="s">
        <v>44</v>
      </c>
      <c r="D698">
        <f>_xlfn.XLOOKUP(E698,'cpi data'!A:A,'cpi data'!B:B,"NA")</f>
        <v>107.6</v>
      </c>
      <c r="E698">
        <v>1985</v>
      </c>
      <c r="F698" t="s">
        <v>2635</v>
      </c>
      <c r="G698">
        <v>6</v>
      </c>
      <c r="H698">
        <v>10000</v>
      </c>
      <c r="I698" t="s">
        <v>2727</v>
      </c>
      <c r="J698" t="s">
        <v>2728</v>
      </c>
      <c r="K698" t="s">
        <v>2729</v>
      </c>
      <c r="L698" t="s">
        <v>33</v>
      </c>
      <c r="N698" s="1">
        <v>6326051</v>
      </c>
      <c r="O698" s="1">
        <f>N698*(D698/'cpi data'!$A$113)</f>
        <v>336305.87332015811</v>
      </c>
      <c r="P698" s="10">
        <f t="shared" si="10"/>
        <v>1</v>
      </c>
      <c r="Q698" t="s">
        <v>2178</v>
      </c>
      <c r="R698">
        <v>90</v>
      </c>
    </row>
    <row r="699" spans="1:18">
      <c r="A699" t="s">
        <v>2730</v>
      </c>
      <c r="B699" s="6" t="s">
        <v>19</v>
      </c>
      <c r="C699" t="s">
        <v>20</v>
      </c>
      <c r="D699">
        <f>_xlfn.XLOOKUP(E699,'cpi data'!A:A,'cpi data'!B:B,"NA")</f>
        <v>107.6</v>
      </c>
      <c r="E699">
        <v>1985</v>
      </c>
      <c r="F699" t="s">
        <v>2493</v>
      </c>
      <c r="G699">
        <v>6.6</v>
      </c>
      <c r="H699">
        <v>8100</v>
      </c>
      <c r="I699" t="s">
        <v>599</v>
      </c>
      <c r="J699" t="s">
        <v>2731</v>
      </c>
      <c r="K699" t="s">
        <v>2242</v>
      </c>
      <c r="L699" t="s">
        <v>33</v>
      </c>
      <c r="N699" s="1">
        <v>12993175</v>
      </c>
      <c r="O699" s="1">
        <f>N699*(D699/'cpi data'!$A$113)</f>
        <v>690743.8883399209</v>
      </c>
      <c r="P699" s="10">
        <f t="shared" si="10"/>
        <v>1</v>
      </c>
      <c r="Q699" t="s">
        <v>26</v>
      </c>
      <c r="R699">
        <v>107</v>
      </c>
    </row>
    <row r="700" spans="1:18">
      <c r="A700" t="s">
        <v>2732</v>
      </c>
      <c r="B700" s="6" t="s">
        <v>19</v>
      </c>
      <c r="C700" t="s">
        <v>20</v>
      </c>
      <c r="D700">
        <f>_xlfn.XLOOKUP(E700,'cpi data'!A:A,'cpi data'!B:B,"NA")</f>
        <v>107.6</v>
      </c>
      <c r="E700">
        <v>1985</v>
      </c>
      <c r="F700" t="s">
        <v>2614</v>
      </c>
      <c r="G700">
        <v>6.5</v>
      </c>
      <c r="H700">
        <v>14000</v>
      </c>
      <c r="I700" t="s">
        <v>781</v>
      </c>
      <c r="J700" t="s">
        <v>2733</v>
      </c>
      <c r="K700" t="s">
        <v>665</v>
      </c>
      <c r="L700" t="s">
        <v>33</v>
      </c>
      <c r="M700" s="1">
        <v>15000000</v>
      </c>
      <c r="N700" s="1">
        <v>40491165</v>
      </c>
      <c r="O700" s="1">
        <f>N700*(D700/'cpi data'!$A$113)</f>
        <v>2152593.5543478262</v>
      </c>
      <c r="P700" s="10">
        <f t="shared" si="10"/>
        <v>0.62954881638994575</v>
      </c>
      <c r="Q700" t="s">
        <v>34</v>
      </c>
      <c r="R700">
        <v>108</v>
      </c>
    </row>
    <row r="701" spans="1:18">
      <c r="A701" t="s">
        <v>2734</v>
      </c>
      <c r="B701" s="6" t="s">
        <v>2002</v>
      </c>
      <c r="C701" t="s">
        <v>37</v>
      </c>
      <c r="D701">
        <f>_xlfn.XLOOKUP(E701,'cpi data'!A:A,'cpi data'!B:B,"NA")</f>
        <v>107.6</v>
      </c>
      <c r="E701">
        <v>1985</v>
      </c>
      <c r="F701" t="s">
        <v>2676</v>
      </c>
      <c r="G701">
        <v>6.9</v>
      </c>
      <c r="H701">
        <v>45000</v>
      </c>
      <c r="I701" t="s">
        <v>542</v>
      </c>
      <c r="J701" t="s">
        <v>2735</v>
      </c>
      <c r="K701" t="s">
        <v>1500</v>
      </c>
      <c r="L701" t="s">
        <v>33</v>
      </c>
      <c r="M701" s="1">
        <v>40000000</v>
      </c>
      <c r="N701" s="1">
        <v>12303411</v>
      </c>
      <c r="O701" s="1">
        <f>N701*(D701/'cpi data'!$A$113)</f>
        <v>654074.61640316201</v>
      </c>
      <c r="P701" s="10">
        <f t="shared" si="10"/>
        <v>-2.2511309262122512</v>
      </c>
      <c r="Q701" t="s">
        <v>183</v>
      </c>
      <c r="R701">
        <v>108</v>
      </c>
    </row>
    <row r="702" spans="1:18">
      <c r="A702" t="s">
        <v>2736</v>
      </c>
      <c r="B702" s="6" t="s">
        <v>19</v>
      </c>
      <c r="C702" t="s">
        <v>37</v>
      </c>
      <c r="D702">
        <f>_xlfn.XLOOKUP(E702,'cpi data'!A:A,'cpi data'!B:B,"NA")</f>
        <v>107.6</v>
      </c>
      <c r="E702">
        <v>1985</v>
      </c>
      <c r="F702" t="s">
        <v>2333</v>
      </c>
      <c r="G702">
        <v>6.1</v>
      </c>
      <c r="H702">
        <v>4400</v>
      </c>
      <c r="I702" t="s">
        <v>2084</v>
      </c>
      <c r="J702" t="s">
        <v>2737</v>
      </c>
      <c r="K702" t="s">
        <v>2738</v>
      </c>
      <c r="L702" t="s">
        <v>33</v>
      </c>
      <c r="N702" s="1">
        <v>9369329</v>
      </c>
      <c r="O702" s="1">
        <f>N702*(D702/'cpi data'!$A$113)</f>
        <v>498092.78675889329</v>
      </c>
      <c r="P702" s="10">
        <f t="shared" si="10"/>
        <v>1</v>
      </c>
      <c r="Q702" t="s">
        <v>2178</v>
      </c>
      <c r="R702">
        <v>112</v>
      </c>
    </row>
    <row r="703" spans="1:18">
      <c r="A703" t="s">
        <v>2739</v>
      </c>
      <c r="B703" s="6" t="s">
        <v>19</v>
      </c>
      <c r="C703" t="s">
        <v>28</v>
      </c>
      <c r="D703">
        <f>_xlfn.XLOOKUP(E703,'cpi data'!A:A,'cpi data'!B:B,"NA")</f>
        <v>107.6</v>
      </c>
      <c r="E703">
        <v>1985</v>
      </c>
      <c r="F703" t="s">
        <v>2595</v>
      </c>
      <c r="G703">
        <v>5.5</v>
      </c>
      <c r="H703">
        <v>8900</v>
      </c>
      <c r="I703" t="s">
        <v>1029</v>
      </c>
      <c r="J703" t="s">
        <v>2740</v>
      </c>
      <c r="K703" t="s">
        <v>2094</v>
      </c>
      <c r="L703" t="s">
        <v>33</v>
      </c>
      <c r="N703" s="1">
        <v>19875740</v>
      </c>
      <c r="O703" s="1">
        <f>N703*(D703/'cpi data'!$A$113)</f>
        <v>1056635.1897233201</v>
      </c>
      <c r="P703" s="10">
        <f t="shared" si="10"/>
        <v>1</v>
      </c>
      <c r="Q703" t="s">
        <v>2366</v>
      </c>
      <c r="R703">
        <v>107</v>
      </c>
    </row>
    <row r="704" spans="1:18">
      <c r="A704" t="s">
        <v>2741</v>
      </c>
      <c r="B704" s="6" t="s">
        <v>36</v>
      </c>
      <c r="C704" t="s">
        <v>37</v>
      </c>
      <c r="D704">
        <f>_xlfn.XLOOKUP(E704,'cpi data'!A:A,'cpi data'!B:B,"NA")</f>
        <v>107.6</v>
      </c>
      <c r="E704">
        <v>1985</v>
      </c>
      <c r="F704" t="s">
        <v>2742</v>
      </c>
      <c r="G704">
        <v>6.1</v>
      </c>
      <c r="H704">
        <v>53000</v>
      </c>
      <c r="I704" t="s">
        <v>1426</v>
      </c>
      <c r="J704" t="s">
        <v>2721</v>
      </c>
      <c r="K704" t="s">
        <v>1822</v>
      </c>
      <c r="L704" t="s">
        <v>33</v>
      </c>
      <c r="M704" s="1">
        <v>25000000</v>
      </c>
      <c r="N704" s="1">
        <v>96773200</v>
      </c>
      <c r="O704" s="1">
        <f>N704*(D704/'cpi data'!$A$113)</f>
        <v>5144662.2134387353</v>
      </c>
      <c r="P704" s="10">
        <f t="shared" si="10"/>
        <v>0.74166401441721463</v>
      </c>
      <c r="Q704" t="s">
        <v>2574</v>
      </c>
      <c r="R704">
        <v>106</v>
      </c>
    </row>
    <row r="705" spans="1:18">
      <c r="A705" t="s">
        <v>2743</v>
      </c>
      <c r="B705" s="6" t="s">
        <v>2002</v>
      </c>
      <c r="C705" t="s">
        <v>44</v>
      </c>
      <c r="D705">
        <f>_xlfn.XLOOKUP(E705,'cpi data'!A:A,'cpi data'!B:B,"NA")</f>
        <v>107.6</v>
      </c>
      <c r="E705">
        <v>1985</v>
      </c>
      <c r="F705" t="s">
        <v>2744</v>
      </c>
      <c r="G705">
        <v>5.5</v>
      </c>
      <c r="H705">
        <v>14000</v>
      </c>
      <c r="I705" t="s">
        <v>2745</v>
      </c>
      <c r="J705" t="s">
        <v>2746</v>
      </c>
      <c r="K705" t="s">
        <v>2747</v>
      </c>
      <c r="L705" t="s">
        <v>33</v>
      </c>
      <c r="M705" s="1">
        <v>3200000</v>
      </c>
      <c r="N705" s="1">
        <v>10000000</v>
      </c>
      <c r="O705" s="1">
        <f>N705*(D705/'cpi data'!$A$113)</f>
        <v>531620.55335968384</v>
      </c>
      <c r="P705" s="10">
        <f t="shared" si="10"/>
        <v>0.68</v>
      </c>
      <c r="Q705" t="s">
        <v>2748</v>
      </c>
      <c r="R705">
        <v>94</v>
      </c>
    </row>
    <row r="706" spans="1:18">
      <c r="A706" t="s">
        <v>2749</v>
      </c>
      <c r="B706" s="6" t="s">
        <v>19</v>
      </c>
      <c r="C706" t="s">
        <v>44</v>
      </c>
      <c r="D706">
        <f>_xlfn.XLOOKUP(E706,'cpi data'!A:A,'cpi data'!B:B,"NA")</f>
        <v>107.6</v>
      </c>
      <c r="E706">
        <v>1985</v>
      </c>
      <c r="F706" t="s">
        <v>2750</v>
      </c>
      <c r="G706">
        <v>5.3</v>
      </c>
      <c r="H706">
        <v>7900</v>
      </c>
      <c r="I706" t="s">
        <v>1597</v>
      </c>
      <c r="J706" t="s">
        <v>2751</v>
      </c>
      <c r="K706" t="s">
        <v>2752</v>
      </c>
      <c r="L706" t="s">
        <v>33</v>
      </c>
      <c r="N706" s="1">
        <v>331816</v>
      </c>
      <c r="O706" s="1">
        <f>N706*(D706/'cpi data'!$A$113)</f>
        <v>17640.020553359682</v>
      </c>
      <c r="P706" s="10">
        <f t="shared" si="10"/>
        <v>1</v>
      </c>
      <c r="Q706" t="s">
        <v>2612</v>
      </c>
      <c r="R706">
        <v>82</v>
      </c>
    </row>
    <row r="707" spans="1:18">
      <c r="A707" t="s">
        <v>2753</v>
      </c>
      <c r="B707" s="6" t="s">
        <v>2002</v>
      </c>
      <c r="C707" t="s">
        <v>37</v>
      </c>
      <c r="D707">
        <f>_xlfn.XLOOKUP(E707,'cpi data'!A:A,'cpi data'!B:B,"NA")</f>
        <v>107.6</v>
      </c>
      <c r="E707">
        <v>1985</v>
      </c>
      <c r="F707" t="s">
        <v>2754</v>
      </c>
      <c r="G707">
        <v>7.6</v>
      </c>
      <c r="H707">
        <v>31000</v>
      </c>
      <c r="I707" t="s">
        <v>2755</v>
      </c>
      <c r="J707" t="s">
        <v>2755</v>
      </c>
      <c r="K707" t="s">
        <v>2755</v>
      </c>
      <c r="L707" t="s">
        <v>494</v>
      </c>
      <c r="N707" s="1">
        <v>113164</v>
      </c>
      <c r="O707" s="1">
        <f>N707*(D707/'cpi data'!$A$113)</f>
        <v>6016.0308300395254</v>
      </c>
      <c r="P707" s="10">
        <f t="shared" ref="P707:P770" si="11">(N707-M707)/N707</f>
        <v>1</v>
      </c>
      <c r="Q707" t="s">
        <v>2756</v>
      </c>
      <c r="R707">
        <v>100</v>
      </c>
    </row>
    <row r="708" spans="1:18">
      <c r="A708" t="s">
        <v>2757</v>
      </c>
      <c r="B708" s="6" t="s">
        <v>19</v>
      </c>
      <c r="C708" t="s">
        <v>37</v>
      </c>
      <c r="D708">
        <f>_xlfn.XLOOKUP(E708,'cpi data'!A:A,'cpi data'!B:B,"NA")</f>
        <v>107.6</v>
      </c>
      <c r="E708">
        <v>1985</v>
      </c>
      <c r="F708" t="s">
        <v>2758</v>
      </c>
      <c r="G708">
        <v>6.5</v>
      </c>
      <c r="H708">
        <v>11000</v>
      </c>
      <c r="I708" t="s">
        <v>61</v>
      </c>
      <c r="J708" t="s">
        <v>2317</v>
      </c>
      <c r="K708" t="s">
        <v>2759</v>
      </c>
      <c r="L708" t="s">
        <v>33</v>
      </c>
      <c r="M708" s="1">
        <v>8000000</v>
      </c>
      <c r="N708" s="1">
        <v>7562164</v>
      </c>
      <c r="O708" s="1">
        <f>N708*(D708/'cpi data'!$A$113)</f>
        <v>402020.18102766795</v>
      </c>
      <c r="P708" s="10">
        <f t="shared" si="11"/>
        <v>-5.7898241826016994E-2</v>
      </c>
      <c r="Q708" t="s">
        <v>64</v>
      </c>
      <c r="R708">
        <v>115</v>
      </c>
    </row>
    <row r="709" spans="1:18">
      <c r="A709" t="s">
        <v>2760</v>
      </c>
      <c r="B709" s="6" t="s">
        <v>2002</v>
      </c>
      <c r="C709" t="s">
        <v>44</v>
      </c>
      <c r="D709">
        <f>_xlfn.XLOOKUP(E709,'cpi data'!A:A,'cpi data'!B:B,"NA")</f>
        <v>107.6</v>
      </c>
      <c r="E709">
        <v>1985</v>
      </c>
      <c r="F709" t="s">
        <v>2371</v>
      </c>
      <c r="G709">
        <v>7</v>
      </c>
      <c r="H709">
        <v>20000</v>
      </c>
      <c r="I709" t="s">
        <v>2071</v>
      </c>
      <c r="J709" t="s">
        <v>2761</v>
      </c>
      <c r="K709" t="s">
        <v>2628</v>
      </c>
      <c r="L709" t="s">
        <v>33</v>
      </c>
      <c r="M709" s="1">
        <v>4500000</v>
      </c>
      <c r="N709" s="1">
        <v>18135531</v>
      </c>
      <c r="O709" s="1">
        <f>N709*(D709/'cpi data'!$A$113)</f>
        <v>964122.10256916995</v>
      </c>
      <c r="P709" s="10">
        <f t="shared" si="11"/>
        <v>0.75186830757809076</v>
      </c>
      <c r="Q709" t="s">
        <v>656</v>
      </c>
      <c r="R709">
        <v>95</v>
      </c>
    </row>
    <row r="710" spans="1:18">
      <c r="A710" t="s">
        <v>2762</v>
      </c>
      <c r="B710" s="6" t="s">
        <v>2002</v>
      </c>
      <c r="C710" t="s">
        <v>20</v>
      </c>
      <c r="D710">
        <f>_xlfn.XLOOKUP(E710,'cpi data'!A:A,'cpi data'!B:B,"NA")</f>
        <v>107.6</v>
      </c>
      <c r="E710">
        <v>1985</v>
      </c>
      <c r="F710" t="s">
        <v>2690</v>
      </c>
      <c r="G710">
        <v>6.7</v>
      </c>
      <c r="H710">
        <v>6900</v>
      </c>
      <c r="I710" t="s">
        <v>1012</v>
      </c>
      <c r="J710" t="s">
        <v>2763</v>
      </c>
      <c r="K710" t="s">
        <v>2764</v>
      </c>
      <c r="L710" t="s">
        <v>33</v>
      </c>
      <c r="M710" s="1">
        <v>20000000</v>
      </c>
      <c r="N710" s="1">
        <v>42160849</v>
      </c>
      <c r="O710" s="1">
        <f>N710*(D710/'cpi data'!$A$113)</f>
        <v>2241357.3875494068</v>
      </c>
      <c r="P710" s="10">
        <f t="shared" si="11"/>
        <v>0.52562625102734528</v>
      </c>
      <c r="Q710" t="s">
        <v>34</v>
      </c>
      <c r="R710">
        <v>136</v>
      </c>
    </row>
    <row r="711" spans="1:18">
      <c r="A711" t="s">
        <v>2765</v>
      </c>
      <c r="B711" s="6" t="s">
        <v>19</v>
      </c>
      <c r="C711" t="s">
        <v>44</v>
      </c>
      <c r="D711">
        <f>_xlfn.XLOOKUP(E711,'cpi data'!A:A,'cpi data'!B:B,"NA")</f>
        <v>107.6</v>
      </c>
      <c r="E711">
        <v>1985</v>
      </c>
      <c r="F711" t="s">
        <v>2428</v>
      </c>
      <c r="G711">
        <v>6.5</v>
      </c>
      <c r="H711">
        <v>5900</v>
      </c>
      <c r="I711" t="s">
        <v>1611</v>
      </c>
      <c r="J711" t="s">
        <v>1531</v>
      </c>
      <c r="K711" t="s">
        <v>2766</v>
      </c>
      <c r="L711" t="s">
        <v>33</v>
      </c>
      <c r="N711" s="1">
        <v>8692426</v>
      </c>
      <c r="O711" s="1">
        <f>N711*(D711/'cpi data'!$A$113)</f>
        <v>462107.23201581027</v>
      </c>
      <c r="P711" s="10">
        <f t="shared" si="11"/>
        <v>1</v>
      </c>
      <c r="Q711" t="s">
        <v>183</v>
      </c>
      <c r="R711">
        <v>97</v>
      </c>
    </row>
    <row r="712" spans="1:18">
      <c r="A712" t="s">
        <v>2767</v>
      </c>
      <c r="B712" s="6" t="s">
        <v>19</v>
      </c>
      <c r="C712" t="s">
        <v>55</v>
      </c>
      <c r="D712">
        <f>_xlfn.XLOOKUP(E712,'cpi data'!A:A,'cpi data'!B:B,"NA")</f>
        <v>107.6</v>
      </c>
      <c r="E712">
        <v>1985</v>
      </c>
      <c r="F712" t="s">
        <v>2626</v>
      </c>
      <c r="G712">
        <v>6.4</v>
      </c>
      <c r="H712">
        <v>25000</v>
      </c>
      <c r="I712" t="s">
        <v>2768</v>
      </c>
      <c r="J712" t="s">
        <v>23</v>
      </c>
      <c r="K712" t="s">
        <v>2524</v>
      </c>
      <c r="L712" t="s">
        <v>33</v>
      </c>
      <c r="M712" s="1">
        <v>7000000</v>
      </c>
      <c r="N712" s="1">
        <v>12361866</v>
      </c>
      <c r="O712" s="1">
        <f>N712*(D712/'cpi data'!$A$113)</f>
        <v>657182.20434782607</v>
      </c>
      <c r="P712" s="10">
        <f t="shared" si="11"/>
        <v>0.43374244632646886</v>
      </c>
      <c r="Q712" t="s">
        <v>596</v>
      </c>
      <c r="R712">
        <v>95</v>
      </c>
    </row>
    <row r="713" spans="1:18">
      <c r="A713" t="s">
        <v>2769</v>
      </c>
      <c r="B713" s="6" t="s">
        <v>19</v>
      </c>
      <c r="C713" t="s">
        <v>20</v>
      </c>
      <c r="D713">
        <f>_xlfn.XLOOKUP(E713,'cpi data'!A:A,'cpi data'!B:B,"NA")</f>
        <v>107.6</v>
      </c>
      <c r="E713">
        <v>1985</v>
      </c>
      <c r="F713" t="s">
        <v>2688</v>
      </c>
      <c r="G713">
        <v>7.4</v>
      </c>
      <c r="H713">
        <v>15000</v>
      </c>
      <c r="I713" t="s">
        <v>2770</v>
      </c>
      <c r="J713" t="s">
        <v>2771</v>
      </c>
      <c r="K713" t="s">
        <v>168</v>
      </c>
      <c r="L713" t="s">
        <v>2601</v>
      </c>
      <c r="N713" s="1">
        <v>17009654</v>
      </c>
      <c r="O713" s="1">
        <f>N713*(D713/'cpi data'!$A$113)</f>
        <v>904268.16719367588</v>
      </c>
      <c r="P713" s="10">
        <f t="shared" si="11"/>
        <v>1</v>
      </c>
      <c r="Q713" t="s">
        <v>2772</v>
      </c>
      <c r="R713">
        <v>120</v>
      </c>
    </row>
    <row r="714" spans="1:18">
      <c r="A714" t="s">
        <v>2773</v>
      </c>
      <c r="B714" s="6" t="s">
        <v>19</v>
      </c>
      <c r="C714" t="s">
        <v>44</v>
      </c>
      <c r="D714">
        <f>_xlfn.XLOOKUP(E714,'cpi data'!A:A,'cpi data'!B:B,"NA")</f>
        <v>107.6</v>
      </c>
      <c r="E714">
        <v>1985</v>
      </c>
      <c r="F714" t="s">
        <v>2774</v>
      </c>
      <c r="G714">
        <v>6.9</v>
      </c>
      <c r="H714">
        <v>15000</v>
      </c>
      <c r="I714" t="s">
        <v>2208</v>
      </c>
      <c r="J714" t="s">
        <v>2775</v>
      </c>
      <c r="K714" t="s">
        <v>2776</v>
      </c>
      <c r="L714" t="s">
        <v>25</v>
      </c>
      <c r="N714" s="1">
        <v>2455535</v>
      </c>
      <c r="O714" s="1">
        <f>N714*(D714/'cpi data'!$A$113)</f>
        <v>130541.2875494071</v>
      </c>
      <c r="P714" s="10">
        <f t="shared" si="11"/>
        <v>1</v>
      </c>
      <c r="Q714" t="s">
        <v>2777</v>
      </c>
      <c r="R714">
        <v>97</v>
      </c>
    </row>
    <row r="715" spans="1:18">
      <c r="A715" t="s">
        <v>2778</v>
      </c>
      <c r="B715" s="6" t="s">
        <v>2002</v>
      </c>
      <c r="C715" t="s">
        <v>28</v>
      </c>
      <c r="D715">
        <f>_xlfn.XLOOKUP(E715,'cpi data'!A:A,'cpi data'!B:B,"NA")</f>
        <v>107.6</v>
      </c>
      <c r="E715">
        <v>1985</v>
      </c>
      <c r="F715" t="s">
        <v>2779</v>
      </c>
      <c r="G715">
        <v>6.8</v>
      </c>
      <c r="H715">
        <v>20000</v>
      </c>
      <c r="I715" t="s">
        <v>1130</v>
      </c>
      <c r="J715" t="s">
        <v>2780</v>
      </c>
      <c r="K715" t="s">
        <v>2781</v>
      </c>
      <c r="L715" t="s">
        <v>33</v>
      </c>
      <c r="M715" s="1">
        <v>18000000</v>
      </c>
      <c r="N715" s="1">
        <v>19739575</v>
      </c>
      <c r="O715" s="1">
        <f>N715*(D715/'cpi data'!$A$113)</f>
        <v>1049396.378458498</v>
      </c>
      <c r="P715" s="10">
        <f t="shared" si="11"/>
        <v>8.8126264116628647E-2</v>
      </c>
      <c r="Q715" t="s">
        <v>1549</v>
      </c>
      <c r="R715">
        <v>109</v>
      </c>
    </row>
    <row r="716" spans="1:18">
      <c r="A716" t="s">
        <v>2782</v>
      </c>
      <c r="B716" s="6" t="s">
        <v>2002</v>
      </c>
      <c r="C716" t="s">
        <v>20</v>
      </c>
      <c r="D716">
        <f>_xlfn.XLOOKUP(E716,'cpi data'!A:A,'cpi data'!B:B,"NA")</f>
        <v>107.6</v>
      </c>
      <c r="E716">
        <v>1985</v>
      </c>
      <c r="F716" t="s">
        <v>2744</v>
      </c>
      <c r="G716">
        <v>6.5</v>
      </c>
      <c r="H716">
        <v>2200</v>
      </c>
      <c r="I716" t="s">
        <v>2783</v>
      </c>
      <c r="J716" t="s">
        <v>2784</v>
      </c>
      <c r="K716" t="s">
        <v>484</v>
      </c>
      <c r="L716" t="s">
        <v>25</v>
      </c>
      <c r="M716" s="1">
        <v>2400000</v>
      </c>
      <c r="N716" s="1">
        <v>16785</v>
      </c>
      <c r="O716" s="1">
        <f>N716*(D716/'cpi data'!$A$113)</f>
        <v>892.32509881422925</v>
      </c>
      <c r="P716" s="10">
        <f t="shared" si="11"/>
        <v>-141.98480786416442</v>
      </c>
      <c r="Q716" t="s">
        <v>2785</v>
      </c>
      <c r="R716">
        <v>92</v>
      </c>
    </row>
    <row r="717" spans="1:18">
      <c r="A717" t="s">
        <v>2786</v>
      </c>
      <c r="B717" s="6" t="s">
        <v>19</v>
      </c>
      <c r="C717" t="s">
        <v>44</v>
      </c>
      <c r="D717">
        <f>_xlfn.XLOOKUP(E717,'cpi data'!A:A,'cpi data'!B:B,"NA")</f>
        <v>107.6</v>
      </c>
      <c r="E717">
        <v>1985</v>
      </c>
      <c r="F717" t="s">
        <v>2074</v>
      </c>
      <c r="G717">
        <v>4.8</v>
      </c>
      <c r="H717">
        <v>8100</v>
      </c>
      <c r="I717" t="s">
        <v>2787</v>
      </c>
      <c r="J717" t="s">
        <v>519</v>
      </c>
      <c r="K717" t="s">
        <v>520</v>
      </c>
      <c r="L717" t="s">
        <v>33</v>
      </c>
      <c r="M717" s="1">
        <v>9000000</v>
      </c>
      <c r="N717" s="1">
        <v>20518905</v>
      </c>
      <c r="O717" s="1">
        <f>N717*(D717/'cpi data'!$A$113)</f>
        <v>1090827.1630434783</v>
      </c>
      <c r="P717" s="10">
        <f t="shared" si="11"/>
        <v>0.56138010288560725</v>
      </c>
      <c r="Q717" t="s">
        <v>258</v>
      </c>
      <c r="R717">
        <v>92</v>
      </c>
    </row>
    <row r="718" spans="1:18">
      <c r="A718" t="s">
        <v>2788</v>
      </c>
      <c r="B718" s="6" t="s">
        <v>19</v>
      </c>
      <c r="C718" t="s">
        <v>37</v>
      </c>
      <c r="D718">
        <f>_xlfn.XLOOKUP(E718,'cpi data'!A:A,'cpi data'!B:B,"NA")</f>
        <v>107.6</v>
      </c>
      <c r="E718">
        <v>1985</v>
      </c>
      <c r="F718" t="s">
        <v>2595</v>
      </c>
      <c r="G718">
        <v>6.9</v>
      </c>
      <c r="H718">
        <v>14000</v>
      </c>
      <c r="I718" t="s">
        <v>144</v>
      </c>
      <c r="J718" t="s">
        <v>2789</v>
      </c>
      <c r="K718" t="s">
        <v>2790</v>
      </c>
      <c r="L718" t="s">
        <v>33</v>
      </c>
      <c r="M718" s="1">
        <v>24000000</v>
      </c>
      <c r="N718" s="1">
        <v>18707466</v>
      </c>
      <c r="O718" s="1">
        <f>N718*(D718/'cpi data'!$A$113)</f>
        <v>994527.34268774698</v>
      </c>
      <c r="P718" s="10">
        <f t="shared" si="11"/>
        <v>-0.28291025625811639</v>
      </c>
      <c r="Q718" t="s">
        <v>596</v>
      </c>
      <c r="R718">
        <v>134</v>
      </c>
    </row>
    <row r="719" spans="1:18">
      <c r="A719" t="s">
        <v>2791</v>
      </c>
      <c r="B719" s="6" t="s">
        <v>19</v>
      </c>
      <c r="C719" t="s">
        <v>44</v>
      </c>
      <c r="D719">
        <f>_xlfn.XLOOKUP(E719,'cpi data'!A:A,'cpi data'!B:B,"NA")</f>
        <v>107.6</v>
      </c>
      <c r="E719">
        <v>1985</v>
      </c>
      <c r="F719" t="s">
        <v>2792</v>
      </c>
      <c r="G719">
        <v>6.7</v>
      </c>
      <c r="H719">
        <v>23000</v>
      </c>
      <c r="I719" t="s">
        <v>435</v>
      </c>
      <c r="J719" t="s">
        <v>2793</v>
      </c>
      <c r="K719" t="s">
        <v>24</v>
      </c>
      <c r="L719" t="s">
        <v>33</v>
      </c>
      <c r="N719" s="1">
        <v>26657534</v>
      </c>
      <c r="O719" s="1">
        <f>N719*(D719/'cpi data'!$A$113)</f>
        <v>1417169.2976284584</v>
      </c>
      <c r="P719" s="10">
        <f t="shared" si="11"/>
        <v>1</v>
      </c>
      <c r="Q719" t="s">
        <v>1237</v>
      </c>
      <c r="R719">
        <v>130</v>
      </c>
    </row>
    <row r="720" spans="1:18">
      <c r="A720" t="s">
        <v>2794</v>
      </c>
      <c r="B720" s="6" t="s">
        <v>19</v>
      </c>
      <c r="C720" t="s">
        <v>20</v>
      </c>
      <c r="D720">
        <f>_xlfn.XLOOKUP(E720,'cpi data'!A:A,'cpi data'!B:B,"NA")</f>
        <v>107.6</v>
      </c>
      <c r="E720">
        <v>1985</v>
      </c>
      <c r="F720" t="s">
        <v>2711</v>
      </c>
      <c r="G720">
        <v>6.8</v>
      </c>
      <c r="H720">
        <v>25000</v>
      </c>
      <c r="I720" t="s">
        <v>2795</v>
      </c>
      <c r="J720" t="s">
        <v>2796</v>
      </c>
      <c r="K720" t="s">
        <v>2797</v>
      </c>
      <c r="L720" t="s">
        <v>1880</v>
      </c>
      <c r="M720" s="1">
        <v>1000000</v>
      </c>
      <c r="N720" s="1">
        <v>2123135</v>
      </c>
      <c r="O720" s="1">
        <f>N720*(D720/'cpi data'!$A$113)</f>
        <v>112870.22035573122</v>
      </c>
      <c r="P720" s="10">
        <f t="shared" si="11"/>
        <v>0.52899839152950712</v>
      </c>
      <c r="Q720" t="s">
        <v>2798</v>
      </c>
      <c r="R720">
        <v>91</v>
      </c>
    </row>
    <row r="721" spans="1:18">
      <c r="A721" t="s">
        <v>2799</v>
      </c>
      <c r="B721" s="6" t="s">
        <v>450</v>
      </c>
      <c r="C721" t="s">
        <v>44</v>
      </c>
      <c r="D721">
        <f>_xlfn.XLOOKUP(E721,'cpi data'!A:A,'cpi data'!B:B,"NA")</f>
        <v>107.6</v>
      </c>
      <c r="E721">
        <v>1985</v>
      </c>
      <c r="F721" t="s">
        <v>2800</v>
      </c>
      <c r="G721">
        <v>8</v>
      </c>
      <c r="H721">
        <v>17000</v>
      </c>
      <c r="I721" t="s">
        <v>2801</v>
      </c>
      <c r="J721" t="s">
        <v>2801</v>
      </c>
      <c r="K721" t="s">
        <v>2802</v>
      </c>
      <c r="L721" t="s">
        <v>2111</v>
      </c>
      <c r="N721" s="1">
        <v>444213</v>
      </c>
      <c r="O721" s="1">
        <f>N721*(D721/'cpi data'!$A$113)</f>
        <v>23615.276086956521</v>
      </c>
      <c r="P721" s="10">
        <f t="shared" si="11"/>
        <v>1</v>
      </c>
      <c r="Q721" t="s">
        <v>2803</v>
      </c>
      <c r="R721">
        <v>114</v>
      </c>
    </row>
    <row r="722" spans="1:18">
      <c r="A722" t="s">
        <v>2804</v>
      </c>
      <c r="B722" s="6" t="s">
        <v>19</v>
      </c>
      <c r="C722" t="s">
        <v>55</v>
      </c>
      <c r="D722">
        <f>_xlfn.XLOOKUP(E722,'cpi data'!A:A,'cpi data'!B:B,"NA")</f>
        <v>107.6</v>
      </c>
      <c r="E722">
        <v>1985</v>
      </c>
      <c r="F722" t="s">
        <v>2805</v>
      </c>
      <c r="G722">
        <v>4.3</v>
      </c>
      <c r="H722">
        <v>3400</v>
      </c>
      <c r="I722" t="s">
        <v>2806</v>
      </c>
      <c r="J722" t="s">
        <v>2806</v>
      </c>
      <c r="K722" t="s">
        <v>2807</v>
      </c>
      <c r="L722" t="s">
        <v>33</v>
      </c>
      <c r="M722" s="1">
        <v>750000</v>
      </c>
      <c r="O722" s="1">
        <f>N722*(D722/'cpi data'!$A$113)</f>
        <v>0</v>
      </c>
      <c r="P722" s="10" t="e">
        <f t="shared" si="11"/>
        <v>#DIV/0!</v>
      </c>
      <c r="Q722" t="s">
        <v>2808</v>
      </c>
      <c r="R722">
        <v>97</v>
      </c>
    </row>
    <row r="723" spans="1:18">
      <c r="A723" t="s">
        <v>2809</v>
      </c>
      <c r="B723" s="6" t="s">
        <v>19</v>
      </c>
      <c r="C723" t="s">
        <v>44</v>
      </c>
      <c r="D723">
        <f>_xlfn.XLOOKUP(E723,'cpi data'!A:A,'cpi data'!B:B,"NA")</f>
        <v>107.6</v>
      </c>
      <c r="E723">
        <v>1985</v>
      </c>
      <c r="F723" t="s">
        <v>2792</v>
      </c>
      <c r="G723">
        <v>6.6</v>
      </c>
      <c r="H723">
        <v>6600</v>
      </c>
      <c r="I723" t="s">
        <v>2810</v>
      </c>
      <c r="J723" t="s">
        <v>2291</v>
      </c>
      <c r="K723" t="s">
        <v>1475</v>
      </c>
      <c r="L723" t="s">
        <v>33</v>
      </c>
      <c r="N723" s="1">
        <v>8622757</v>
      </c>
      <c r="O723" s="1">
        <f>N723*(D723/'cpi data'!$A$113)</f>
        <v>458403.48478260869</v>
      </c>
      <c r="P723" s="10">
        <f t="shared" si="11"/>
        <v>1</v>
      </c>
      <c r="Q723" t="s">
        <v>53</v>
      </c>
      <c r="R723">
        <v>90</v>
      </c>
    </row>
    <row r="724" spans="1:18">
      <c r="A724" t="s">
        <v>2811</v>
      </c>
      <c r="B724" s="6" t="s">
        <v>36</v>
      </c>
      <c r="C724" t="s">
        <v>37</v>
      </c>
      <c r="D724">
        <f>_xlfn.XLOOKUP(E724,'cpi data'!A:A,'cpi data'!B:B,"NA")</f>
        <v>107.6</v>
      </c>
      <c r="E724">
        <v>1985</v>
      </c>
      <c r="F724" t="s">
        <v>2320</v>
      </c>
      <c r="G724">
        <v>5.7</v>
      </c>
      <c r="H724">
        <v>16000</v>
      </c>
      <c r="I724" t="s">
        <v>2812</v>
      </c>
      <c r="J724" t="s">
        <v>2813</v>
      </c>
      <c r="K724" t="s">
        <v>2814</v>
      </c>
      <c r="L724" t="s">
        <v>33</v>
      </c>
      <c r="N724" s="1">
        <v>4662137</v>
      </c>
      <c r="O724" s="1">
        <f>N724*(D724/'cpi data'!$A$113)</f>
        <v>247848.78517786562</v>
      </c>
      <c r="P724" s="10">
        <f t="shared" si="11"/>
        <v>1</v>
      </c>
      <c r="Q724" t="s">
        <v>2815</v>
      </c>
      <c r="R724">
        <v>85</v>
      </c>
    </row>
    <row r="725" spans="1:18">
      <c r="A725" t="s">
        <v>2816</v>
      </c>
      <c r="B725" s="6" t="s">
        <v>36</v>
      </c>
      <c r="C725" t="s">
        <v>240</v>
      </c>
      <c r="D725">
        <f>_xlfn.XLOOKUP(E725,'cpi data'!A:A,'cpi data'!B:B,"NA")</f>
        <v>107.6</v>
      </c>
      <c r="E725">
        <v>1985</v>
      </c>
      <c r="F725" t="s">
        <v>2792</v>
      </c>
      <c r="G725">
        <v>6.3</v>
      </c>
      <c r="H725">
        <v>12000</v>
      </c>
      <c r="I725" t="s">
        <v>2817</v>
      </c>
      <c r="J725" t="s">
        <v>1752</v>
      </c>
      <c r="K725" t="s">
        <v>2818</v>
      </c>
      <c r="L725" t="s">
        <v>25</v>
      </c>
      <c r="N725" s="1">
        <v>7840873</v>
      </c>
      <c r="O725" s="1">
        <f>N725*(D725/'cpi data'!$A$113)</f>
        <v>416836.92430830037</v>
      </c>
      <c r="P725" s="10">
        <f t="shared" si="11"/>
        <v>1</v>
      </c>
      <c r="Q725" t="s">
        <v>47</v>
      </c>
      <c r="R725">
        <v>99</v>
      </c>
    </row>
    <row r="726" spans="1:18">
      <c r="A726" t="s">
        <v>2819</v>
      </c>
      <c r="B726" s="6" t="s">
        <v>19</v>
      </c>
      <c r="C726" t="s">
        <v>66</v>
      </c>
      <c r="D726">
        <f>_xlfn.XLOOKUP(E726,'cpi data'!A:A,'cpi data'!B:B,"NA")</f>
        <v>107.6</v>
      </c>
      <c r="E726">
        <v>1985</v>
      </c>
      <c r="F726" t="s">
        <v>2820</v>
      </c>
      <c r="G726">
        <v>8</v>
      </c>
      <c r="H726">
        <v>10000</v>
      </c>
      <c r="I726" t="s">
        <v>186</v>
      </c>
      <c r="J726" t="s">
        <v>186</v>
      </c>
      <c r="K726" t="s">
        <v>2821</v>
      </c>
      <c r="L726" t="s">
        <v>33</v>
      </c>
      <c r="M726" s="1">
        <v>5000000</v>
      </c>
      <c r="N726" s="1">
        <v>569996</v>
      </c>
      <c r="O726" s="1">
        <f>N726*(D726/'cpi data'!$A$113)</f>
        <v>30302.15889328063</v>
      </c>
      <c r="P726" s="10">
        <f t="shared" si="11"/>
        <v>-7.7719913823956661</v>
      </c>
      <c r="Q726" t="s">
        <v>745</v>
      </c>
      <c r="R726">
        <v>120</v>
      </c>
    </row>
    <row r="727" spans="1:18">
      <c r="A727" t="s">
        <v>2822</v>
      </c>
      <c r="B727" s="6" t="s">
        <v>2002</v>
      </c>
      <c r="C727" t="s">
        <v>20</v>
      </c>
      <c r="D727">
        <f>_xlfn.XLOOKUP(E727,'cpi data'!A:A,'cpi data'!B:B,"NA")</f>
        <v>107.6</v>
      </c>
      <c r="E727">
        <v>1985</v>
      </c>
      <c r="F727" t="s">
        <v>2676</v>
      </c>
      <c r="G727">
        <v>6.2</v>
      </c>
      <c r="H727">
        <v>9300</v>
      </c>
      <c r="I727" t="s">
        <v>1047</v>
      </c>
      <c r="J727" t="s">
        <v>2823</v>
      </c>
      <c r="K727" t="s">
        <v>1822</v>
      </c>
      <c r="L727" t="s">
        <v>33</v>
      </c>
      <c r="M727" s="1">
        <v>27000000</v>
      </c>
      <c r="N727" s="1">
        <v>14202899</v>
      </c>
      <c r="O727" s="1">
        <f>N727*(D727/'cpi data'!$A$113)</f>
        <v>755055.3025691699</v>
      </c>
      <c r="P727" s="10">
        <f t="shared" si="11"/>
        <v>-0.90102034802894815</v>
      </c>
      <c r="Q727" t="s">
        <v>656</v>
      </c>
      <c r="R727">
        <v>113</v>
      </c>
    </row>
    <row r="728" spans="1:18">
      <c r="A728" t="s">
        <v>2824</v>
      </c>
      <c r="B728" s="6" t="s">
        <v>2002</v>
      </c>
      <c r="C728" t="s">
        <v>44</v>
      </c>
      <c r="D728">
        <f>_xlfn.XLOOKUP(E728,'cpi data'!A:A,'cpi data'!B:B,"NA")</f>
        <v>107.6</v>
      </c>
      <c r="E728">
        <v>1985</v>
      </c>
      <c r="F728" t="s">
        <v>2635</v>
      </c>
      <c r="G728">
        <v>6.3</v>
      </c>
      <c r="H728">
        <v>23000</v>
      </c>
      <c r="I728" t="s">
        <v>1426</v>
      </c>
      <c r="J728" t="s">
        <v>23</v>
      </c>
      <c r="K728" t="s">
        <v>2134</v>
      </c>
      <c r="L728" t="s">
        <v>33</v>
      </c>
      <c r="M728" s="1">
        <v>7000000</v>
      </c>
      <c r="N728" s="1">
        <v>13086298</v>
      </c>
      <c r="O728" s="1">
        <f>N728*(D728/'cpi data'!$A$113)</f>
        <v>695694.49841897236</v>
      </c>
      <c r="P728" s="10">
        <f t="shared" si="11"/>
        <v>0.4650893629351861</v>
      </c>
      <c r="Q728" t="s">
        <v>596</v>
      </c>
      <c r="R728">
        <v>94</v>
      </c>
    </row>
    <row r="729" spans="1:18">
      <c r="A729" t="s">
        <v>2825</v>
      </c>
      <c r="B729" s="6" t="s">
        <v>2002</v>
      </c>
      <c r="C729" t="s">
        <v>44</v>
      </c>
      <c r="D729">
        <f>_xlfn.XLOOKUP(E729,'cpi data'!A:A,'cpi data'!B:B,"NA")</f>
        <v>107.6</v>
      </c>
      <c r="E729">
        <v>1985</v>
      </c>
      <c r="F729" t="s">
        <v>2826</v>
      </c>
      <c r="G729">
        <v>7</v>
      </c>
      <c r="H729">
        <v>5600</v>
      </c>
      <c r="I729" t="s">
        <v>904</v>
      </c>
      <c r="J729" t="s">
        <v>2827</v>
      </c>
      <c r="K729" t="s">
        <v>906</v>
      </c>
      <c r="L729" t="s">
        <v>33</v>
      </c>
      <c r="M729" s="1">
        <v>13000000</v>
      </c>
      <c r="N729" s="1">
        <v>30867525</v>
      </c>
      <c r="O729" s="1">
        <f>N729*(D729/'cpi data'!$A$113)</f>
        <v>1640981.0721343872</v>
      </c>
      <c r="P729" s="10">
        <f t="shared" si="11"/>
        <v>0.5788454046769218</v>
      </c>
      <c r="Q729" t="s">
        <v>34</v>
      </c>
      <c r="R729">
        <v>107</v>
      </c>
    </row>
    <row r="730" spans="1:18">
      <c r="A730" t="s">
        <v>2828</v>
      </c>
      <c r="B730" s="6" t="s">
        <v>19</v>
      </c>
      <c r="C730" t="s">
        <v>44</v>
      </c>
      <c r="D730">
        <f>_xlfn.XLOOKUP(E730,'cpi data'!A:A,'cpi data'!B:B,"NA")</f>
        <v>107.6</v>
      </c>
      <c r="E730">
        <v>1985</v>
      </c>
      <c r="F730" t="s">
        <v>2428</v>
      </c>
      <c r="G730">
        <v>6.9</v>
      </c>
      <c r="H730">
        <v>4100</v>
      </c>
      <c r="I730" t="s">
        <v>2829</v>
      </c>
      <c r="J730" t="s">
        <v>2830</v>
      </c>
      <c r="K730" t="s">
        <v>105</v>
      </c>
      <c r="L730" t="s">
        <v>33</v>
      </c>
      <c r="N730" s="1">
        <v>6070794</v>
      </c>
      <c r="O730" s="1">
        <f>N730*(D730/'cpi data'!$A$113)</f>
        <v>322735.88656126481</v>
      </c>
      <c r="P730" s="10">
        <f t="shared" si="11"/>
        <v>1</v>
      </c>
      <c r="Q730" t="s">
        <v>2366</v>
      </c>
      <c r="R730">
        <v>104</v>
      </c>
    </row>
    <row r="731" spans="1:18">
      <c r="A731" t="s">
        <v>2831</v>
      </c>
      <c r="B731" s="6" t="s">
        <v>2002</v>
      </c>
      <c r="C731" t="s">
        <v>20</v>
      </c>
      <c r="D731">
        <f>_xlfn.XLOOKUP(E731,'cpi data'!A:A,'cpi data'!B:B,"NA")</f>
        <v>107.6</v>
      </c>
      <c r="E731">
        <v>1985</v>
      </c>
      <c r="F731" t="s">
        <v>2595</v>
      </c>
      <c r="G731">
        <v>6.5</v>
      </c>
      <c r="H731">
        <v>5700</v>
      </c>
      <c r="I731" t="s">
        <v>917</v>
      </c>
      <c r="J731" t="s">
        <v>704</v>
      </c>
      <c r="K731" t="s">
        <v>2832</v>
      </c>
      <c r="L731" t="s">
        <v>33</v>
      </c>
      <c r="N731" s="1">
        <v>1420355</v>
      </c>
      <c r="O731" s="1">
        <f>N731*(D731/'cpi data'!$A$113)</f>
        <v>75508.991106719361</v>
      </c>
      <c r="P731" s="10">
        <f t="shared" si="11"/>
        <v>1</v>
      </c>
      <c r="Q731" t="s">
        <v>2833</v>
      </c>
      <c r="R731">
        <v>113</v>
      </c>
    </row>
    <row r="732" spans="1:18">
      <c r="A732" t="s">
        <v>2834</v>
      </c>
      <c r="B732" s="6" t="s">
        <v>36</v>
      </c>
      <c r="C732" t="s">
        <v>28</v>
      </c>
      <c r="D732">
        <f>_xlfn.XLOOKUP(E732,'cpi data'!A:A,'cpi data'!B:B,"NA")</f>
        <v>107.6</v>
      </c>
      <c r="E732">
        <v>1985</v>
      </c>
      <c r="F732" t="s">
        <v>2835</v>
      </c>
      <c r="G732">
        <v>7</v>
      </c>
      <c r="H732">
        <v>5600</v>
      </c>
      <c r="I732" t="s">
        <v>1848</v>
      </c>
      <c r="J732" t="s">
        <v>2836</v>
      </c>
      <c r="K732" t="s">
        <v>2837</v>
      </c>
      <c r="L732" t="s">
        <v>33</v>
      </c>
      <c r="N732" s="1">
        <v>9708373</v>
      </c>
      <c r="O732" s="1">
        <f>N732*(D732/'cpi data'!$A$113)</f>
        <v>516117.06264822133</v>
      </c>
      <c r="P732" s="10">
        <f t="shared" si="11"/>
        <v>1</v>
      </c>
      <c r="Q732" t="s">
        <v>1727</v>
      </c>
      <c r="R732">
        <v>101</v>
      </c>
    </row>
    <row r="733" spans="1:18">
      <c r="A733" t="s">
        <v>2838</v>
      </c>
      <c r="B733" s="6" t="s">
        <v>19</v>
      </c>
      <c r="C733" t="s">
        <v>44</v>
      </c>
      <c r="D733">
        <f>_xlfn.XLOOKUP(E733,'cpi data'!A:A,'cpi data'!B:B,"NA")</f>
        <v>107.6</v>
      </c>
      <c r="E733">
        <v>1985</v>
      </c>
      <c r="F733" t="s">
        <v>2839</v>
      </c>
      <c r="G733">
        <v>6.5</v>
      </c>
      <c r="H733">
        <v>1800</v>
      </c>
      <c r="I733" t="s">
        <v>401</v>
      </c>
      <c r="J733" t="s">
        <v>401</v>
      </c>
      <c r="K733" t="s">
        <v>145</v>
      </c>
      <c r="L733" t="s">
        <v>33</v>
      </c>
      <c r="N733" s="1">
        <v>19632</v>
      </c>
      <c r="O733" s="1">
        <f>N733*(D733/'cpi data'!$A$113)</f>
        <v>1043.6774703557312</v>
      </c>
      <c r="P733" s="10">
        <f t="shared" si="11"/>
        <v>1</v>
      </c>
      <c r="Q733" t="s">
        <v>2840</v>
      </c>
      <c r="R733">
        <v>111</v>
      </c>
    </row>
    <row r="734" spans="1:18">
      <c r="A734" t="s">
        <v>2841</v>
      </c>
      <c r="B734" s="6" t="s">
        <v>36</v>
      </c>
      <c r="C734" t="s">
        <v>44</v>
      </c>
      <c r="D734">
        <f>_xlfn.XLOOKUP(E734,'cpi data'!A:A,'cpi data'!B:B,"NA")</f>
        <v>107.6</v>
      </c>
      <c r="E734">
        <v>1985</v>
      </c>
      <c r="F734" t="s">
        <v>2231</v>
      </c>
      <c r="G734">
        <v>6.7</v>
      </c>
      <c r="H734">
        <v>7500</v>
      </c>
      <c r="I734" t="s">
        <v>2041</v>
      </c>
      <c r="J734" t="s">
        <v>2041</v>
      </c>
      <c r="K734" t="s">
        <v>2832</v>
      </c>
      <c r="L734" t="s">
        <v>33</v>
      </c>
      <c r="M734" s="1">
        <v>7000000</v>
      </c>
      <c r="N734" s="1">
        <v>91666</v>
      </c>
      <c r="O734" s="1">
        <f>N734*(D734/'cpi data'!$A$113)</f>
        <v>4873.1529644268776</v>
      </c>
      <c r="P734" s="10">
        <f t="shared" si="11"/>
        <v>-75.364191739576285</v>
      </c>
      <c r="Q734" t="s">
        <v>26</v>
      </c>
      <c r="R734">
        <v>91</v>
      </c>
    </row>
    <row r="735" spans="1:18">
      <c r="A735" t="s">
        <v>2842</v>
      </c>
      <c r="B735" s="6" t="s">
        <v>2002</v>
      </c>
      <c r="C735" t="s">
        <v>37</v>
      </c>
      <c r="D735">
        <f>_xlfn.XLOOKUP(E735,'cpi data'!A:A,'cpi data'!B:B,"NA")</f>
        <v>107.6</v>
      </c>
      <c r="E735">
        <v>1985</v>
      </c>
      <c r="F735" t="s">
        <v>2750</v>
      </c>
      <c r="G735">
        <v>6.2</v>
      </c>
      <c r="H735">
        <v>7000</v>
      </c>
      <c r="I735" t="s">
        <v>1844</v>
      </c>
      <c r="J735" t="s">
        <v>2843</v>
      </c>
      <c r="K735" t="s">
        <v>2844</v>
      </c>
      <c r="L735" t="s">
        <v>33</v>
      </c>
      <c r="N735" s="1">
        <v>10806919</v>
      </c>
      <c r="O735" s="1">
        <f>N735*(D735/'cpi data'!$A$113)</f>
        <v>574518.0258893281</v>
      </c>
      <c r="P735" s="10">
        <f t="shared" si="11"/>
        <v>1</v>
      </c>
      <c r="Q735" t="s">
        <v>64</v>
      </c>
      <c r="R735">
        <v>101</v>
      </c>
    </row>
    <row r="736" spans="1:18">
      <c r="A736" t="s">
        <v>2845</v>
      </c>
      <c r="B736" s="6" t="s">
        <v>19</v>
      </c>
      <c r="C736" t="s">
        <v>37</v>
      </c>
      <c r="D736">
        <f>_xlfn.XLOOKUP(E736,'cpi data'!A:A,'cpi data'!B:B,"NA")</f>
        <v>107.6</v>
      </c>
      <c r="E736">
        <v>1985</v>
      </c>
      <c r="F736" t="s">
        <v>2571</v>
      </c>
      <c r="G736">
        <v>5.9</v>
      </c>
      <c r="H736">
        <v>14000</v>
      </c>
      <c r="I736" t="s">
        <v>1175</v>
      </c>
      <c r="J736" t="s">
        <v>2846</v>
      </c>
      <c r="K736" t="s">
        <v>1177</v>
      </c>
      <c r="L736" t="s">
        <v>33</v>
      </c>
      <c r="M736" s="1">
        <v>9000000</v>
      </c>
      <c r="N736" s="1">
        <v>16116878</v>
      </c>
      <c r="O736" s="1">
        <f>N736*(D736/'cpi data'!$A$113)</f>
        <v>856806.36007905134</v>
      </c>
      <c r="P736" s="10">
        <f t="shared" si="11"/>
        <v>0.44157919418388597</v>
      </c>
      <c r="Q736" t="s">
        <v>2219</v>
      </c>
      <c r="R736">
        <v>92</v>
      </c>
    </row>
    <row r="737" spans="1:18">
      <c r="A737" t="s">
        <v>2847</v>
      </c>
      <c r="B737" s="6" t="s">
        <v>2002</v>
      </c>
      <c r="C737" t="s">
        <v>37</v>
      </c>
      <c r="D737">
        <f>_xlfn.XLOOKUP(E737,'cpi data'!A:A,'cpi data'!B:B,"NA")</f>
        <v>107.6</v>
      </c>
      <c r="E737">
        <v>1985</v>
      </c>
      <c r="F737" t="s">
        <v>2848</v>
      </c>
      <c r="G737">
        <v>5.2</v>
      </c>
      <c r="H737">
        <v>13000</v>
      </c>
      <c r="I737" t="s">
        <v>1686</v>
      </c>
      <c r="J737" t="s">
        <v>2849</v>
      </c>
      <c r="K737" t="s">
        <v>2850</v>
      </c>
      <c r="L737" t="s">
        <v>33</v>
      </c>
      <c r="M737" s="1">
        <v>12500000</v>
      </c>
      <c r="N737" s="1">
        <v>15057465</v>
      </c>
      <c r="O737" s="1">
        <f>N737*(D737/'cpi data'!$A$113)</f>
        <v>800485.7875494071</v>
      </c>
      <c r="P737" s="10">
        <f t="shared" si="11"/>
        <v>0.1698469828752715</v>
      </c>
      <c r="Q737" t="s">
        <v>2219</v>
      </c>
      <c r="R737">
        <v>100</v>
      </c>
    </row>
    <row r="738" spans="1:18">
      <c r="A738" t="s">
        <v>2851</v>
      </c>
      <c r="B738" s="6" t="s">
        <v>19</v>
      </c>
      <c r="C738" t="s">
        <v>37</v>
      </c>
      <c r="D738">
        <f>_xlfn.XLOOKUP(E738,'cpi data'!A:A,'cpi data'!B:B,"NA")</f>
        <v>107.6</v>
      </c>
      <c r="E738">
        <v>1985</v>
      </c>
      <c r="F738" t="s">
        <v>2648</v>
      </c>
      <c r="G738">
        <v>5.5</v>
      </c>
      <c r="H738">
        <v>14000</v>
      </c>
      <c r="I738" t="s">
        <v>1767</v>
      </c>
      <c r="J738" t="s">
        <v>2852</v>
      </c>
      <c r="K738" t="s">
        <v>2853</v>
      </c>
      <c r="L738" t="s">
        <v>33</v>
      </c>
      <c r="M738" s="1">
        <v>1000000</v>
      </c>
      <c r="N738" s="1">
        <v>10499694</v>
      </c>
      <c r="O738" s="1">
        <f>N738*(D738/'cpi data'!$A$113)</f>
        <v>558185.3134387352</v>
      </c>
      <c r="P738" s="10">
        <f t="shared" si="11"/>
        <v>0.90475912917081203</v>
      </c>
      <c r="Q738" t="s">
        <v>2219</v>
      </c>
      <c r="R738">
        <v>95</v>
      </c>
    </row>
    <row r="739" spans="1:18">
      <c r="A739" t="s">
        <v>2854</v>
      </c>
      <c r="B739" s="6" t="s">
        <v>19</v>
      </c>
      <c r="C739" t="s">
        <v>37</v>
      </c>
      <c r="D739">
        <f>_xlfn.XLOOKUP(E739,'cpi data'!A:A,'cpi data'!B:B,"NA")</f>
        <v>107.6</v>
      </c>
      <c r="E739">
        <v>1985</v>
      </c>
      <c r="F739" t="s">
        <v>2568</v>
      </c>
      <c r="G739">
        <v>6.9</v>
      </c>
      <c r="H739">
        <v>9600</v>
      </c>
      <c r="I739" t="s">
        <v>530</v>
      </c>
      <c r="J739" t="s">
        <v>2855</v>
      </c>
      <c r="K739" t="s">
        <v>2856</v>
      </c>
      <c r="L739" t="s">
        <v>25</v>
      </c>
      <c r="N739" s="1">
        <v>24468550</v>
      </c>
      <c r="O739" s="1">
        <f>N739*(D739/'cpi data'!$A$113)</f>
        <v>1300798.4090909089</v>
      </c>
      <c r="P739" s="10">
        <f t="shared" si="11"/>
        <v>1</v>
      </c>
      <c r="Q739" t="s">
        <v>2857</v>
      </c>
      <c r="R739">
        <v>114</v>
      </c>
    </row>
    <row r="740" spans="1:18">
      <c r="A740" t="s">
        <v>2858</v>
      </c>
      <c r="B740" s="6" t="s">
        <v>19</v>
      </c>
      <c r="C740" t="s">
        <v>37</v>
      </c>
      <c r="D740">
        <f>_xlfn.XLOOKUP(E740,'cpi data'!A:A,'cpi data'!B:B,"NA")</f>
        <v>107.6</v>
      </c>
      <c r="E740">
        <v>1985</v>
      </c>
      <c r="F740" t="s">
        <v>2711</v>
      </c>
      <c r="G740">
        <v>5.7</v>
      </c>
      <c r="H740">
        <v>3100</v>
      </c>
      <c r="I740" t="s">
        <v>1322</v>
      </c>
      <c r="J740" t="s">
        <v>1763</v>
      </c>
      <c r="K740" t="s">
        <v>109</v>
      </c>
      <c r="L740" t="s">
        <v>25</v>
      </c>
      <c r="N740" s="1">
        <v>393825</v>
      </c>
      <c r="O740" s="1">
        <f>N740*(D740/'cpi data'!$A$113)</f>
        <v>20936.546442687748</v>
      </c>
      <c r="P740" s="10">
        <f t="shared" si="11"/>
        <v>1</v>
      </c>
      <c r="Q740" t="s">
        <v>2859</v>
      </c>
      <c r="R740">
        <v>112</v>
      </c>
    </row>
    <row r="741" spans="1:18">
      <c r="A741" t="s">
        <v>2860</v>
      </c>
      <c r="B741" s="6" t="s">
        <v>19</v>
      </c>
      <c r="C741" t="s">
        <v>66</v>
      </c>
      <c r="D741">
        <f>_xlfn.XLOOKUP(E741,'cpi data'!A:A,'cpi data'!B:B,"NA")</f>
        <v>107.6</v>
      </c>
      <c r="E741">
        <v>1985</v>
      </c>
      <c r="F741" t="s">
        <v>2428</v>
      </c>
      <c r="G741">
        <v>6.8</v>
      </c>
      <c r="H741">
        <v>11000</v>
      </c>
      <c r="I741" t="s">
        <v>941</v>
      </c>
      <c r="J741" t="s">
        <v>2861</v>
      </c>
      <c r="K741" t="s">
        <v>1864</v>
      </c>
      <c r="L741" t="s">
        <v>25</v>
      </c>
      <c r="M741" s="1">
        <v>12000000</v>
      </c>
      <c r="N741" s="1">
        <v>17130087</v>
      </c>
      <c r="O741" s="1">
        <f>N741*(D741/'cpi data'!$A$113)</f>
        <v>910670.63300395256</v>
      </c>
      <c r="P741" s="10">
        <f t="shared" si="11"/>
        <v>0.29947816377114722</v>
      </c>
      <c r="Q741" t="s">
        <v>2355</v>
      </c>
      <c r="R741">
        <v>131</v>
      </c>
    </row>
    <row r="742" spans="1:18">
      <c r="A742" t="s">
        <v>2862</v>
      </c>
      <c r="B742" s="6" t="s">
        <v>36</v>
      </c>
      <c r="C742" t="s">
        <v>44</v>
      </c>
      <c r="D742">
        <f>_xlfn.XLOOKUP(E742,'cpi data'!A:A,'cpi data'!B:B,"NA")</f>
        <v>107.6</v>
      </c>
      <c r="E742">
        <v>1985</v>
      </c>
      <c r="F742" t="s">
        <v>2863</v>
      </c>
      <c r="G742">
        <v>5</v>
      </c>
      <c r="H742">
        <v>6900</v>
      </c>
      <c r="I742" t="s">
        <v>644</v>
      </c>
      <c r="J742" t="s">
        <v>644</v>
      </c>
      <c r="K742" t="s">
        <v>2759</v>
      </c>
      <c r="L742" t="s">
        <v>2864</v>
      </c>
      <c r="M742" s="1">
        <v>3000000</v>
      </c>
      <c r="N742" s="1">
        <v>7196872</v>
      </c>
      <c r="O742" s="1">
        <f>N742*(D742/'cpi data'!$A$113)</f>
        <v>382600.5075098814</v>
      </c>
      <c r="P742" s="10">
        <f t="shared" si="11"/>
        <v>0.58315223613814449</v>
      </c>
      <c r="Q742" t="s">
        <v>2865</v>
      </c>
      <c r="R742">
        <v>93</v>
      </c>
    </row>
    <row r="743" spans="1:18">
      <c r="A743" t="s">
        <v>2866</v>
      </c>
      <c r="B743" s="6" t="s">
        <v>19</v>
      </c>
      <c r="C743" t="s">
        <v>20</v>
      </c>
      <c r="D743">
        <f>_xlfn.XLOOKUP(E743,'cpi data'!A:A,'cpi data'!B:B,"NA")</f>
        <v>107.6</v>
      </c>
      <c r="E743">
        <v>1985</v>
      </c>
      <c r="F743" t="s">
        <v>2867</v>
      </c>
      <c r="G743">
        <v>7</v>
      </c>
      <c r="H743">
        <v>5500</v>
      </c>
      <c r="I743" t="s">
        <v>2868</v>
      </c>
      <c r="J743" t="s">
        <v>2869</v>
      </c>
      <c r="K743" t="s">
        <v>2870</v>
      </c>
      <c r="L743" t="s">
        <v>33</v>
      </c>
      <c r="M743" s="1">
        <v>1250000</v>
      </c>
      <c r="N743" s="1">
        <v>2492088</v>
      </c>
      <c r="O743" s="1">
        <f>N743*(D743/'cpi data'!$A$113)</f>
        <v>132484.52015810276</v>
      </c>
      <c r="P743" s="10">
        <f t="shared" si="11"/>
        <v>0.49841257612090745</v>
      </c>
      <c r="Q743" t="s">
        <v>2871</v>
      </c>
      <c r="R743">
        <v>91</v>
      </c>
    </row>
    <row r="744" spans="1:18">
      <c r="A744" t="s">
        <v>2872</v>
      </c>
      <c r="B744" s="6" t="s">
        <v>2002</v>
      </c>
      <c r="C744" t="s">
        <v>44</v>
      </c>
      <c r="D744">
        <f>_xlfn.XLOOKUP(E744,'cpi data'!A:A,'cpi data'!B:B,"NA")</f>
        <v>107.6</v>
      </c>
      <c r="E744">
        <v>1985</v>
      </c>
      <c r="F744" t="s">
        <v>2688</v>
      </c>
      <c r="G744">
        <v>6.3</v>
      </c>
      <c r="H744">
        <v>4600</v>
      </c>
      <c r="I744" t="s">
        <v>2873</v>
      </c>
      <c r="J744" t="s">
        <v>2873</v>
      </c>
      <c r="K744" t="s">
        <v>2874</v>
      </c>
      <c r="L744" t="s">
        <v>33</v>
      </c>
      <c r="N744" s="1">
        <v>3852271</v>
      </c>
      <c r="O744" s="1">
        <f>N744*(D744/'cpi data'!$A$113)</f>
        <v>204794.64407114623</v>
      </c>
      <c r="P744" s="10">
        <f t="shared" si="11"/>
        <v>1</v>
      </c>
      <c r="Q744" t="s">
        <v>2875</v>
      </c>
      <c r="R744">
        <v>90</v>
      </c>
    </row>
    <row r="745" spans="1:18">
      <c r="A745" t="s">
        <v>2876</v>
      </c>
      <c r="B745" s="6" t="s">
        <v>36</v>
      </c>
      <c r="C745" t="s">
        <v>44</v>
      </c>
      <c r="D745">
        <f>_xlfn.XLOOKUP(E745,'cpi data'!A:A,'cpi data'!B:B,"NA")</f>
        <v>107.6</v>
      </c>
      <c r="E745">
        <v>1985</v>
      </c>
      <c r="F745" t="s">
        <v>2245</v>
      </c>
      <c r="G745">
        <v>7.7</v>
      </c>
      <c r="H745">
        <v>48000</v>
      </c>
      <c r="I745" t="s">
        <v>292</v>
      </c>
      <c r="J745" t="s">
        <v>292</v>
      </c>
      <c r="K745" t="s">
        <v>2877</v>
      </c>
      <c r="L745" t="s">
        <v>33</v>
      </c>
      <c r="M745" s="1">
        <v>15000000</v>
      </c>
      <c r="N745" s="1">
        <v>10631333</v>
      </c>
      <c r="O745" s="1">
        <f>N745*(D745/'cpi data'!$A$113)</f>
        <v>565183.51324110664</v>
      </c>
      <c r="P745" s="10">
        <f t="shared" si="11"/>
        <v>-0.41092372894349183</v>
      </c>
      <c r="Q745" t="s">
        <v>293</v>
      </c>
      <c r="R745">
        <v>82</v>
      </c>
    </row>
    <row r="746" spans="1:18">
      <c r="A746" t="s">
        <v>2878</v>
      </c>
      <c r="B746" s="6" t="s">
        <v>36</v>
      </c>
      <c r="C746" t="s">
        <v>44</v>
      </c>
      <c r="D746">
        <f>_xlfn.XLOOKUP(E746,'cpi data'!A:A,'cpi data'!B:B,"NA")</f>
        <v>107.6</v>
      </c>
      <c r="E746">
        <v>1985</v>
      </c>
      <c r="F746" t="s">
        <v>2680</v>
      </c>
      <c r="G746">
        <v>5.7</v>
      </c>
      <c r="H746">
        <v>15000</v>
      </c>
      <c r="I746" t="s">
        <v>1567</v>
      </c>
      <c r="J746" t="s">
        <v>890</v>
      </c>
      <c r="K746" t="s">
        <v>2094</v>
      </c>
      <c r="L746" t="s">
        <v>33</v>
      </c>
      <c r="M746" s="1">
        <v>16000000</v>
      </c>
      <c r="N746" s="1">
        <v>8645411</v>
      </c>
      <c r="O746" s="1">
        <f>N746*(D746/'cpi data'!$A$113)</f>
        <v>459607.81798418972</v>
      </c>
      <c r="P746" s="10">
        <f t="shared" si="11"/>
        <v>-0.85069281263782603</v>
      </c>
      <c r="Q746" t="s">
        <v>183</v>
      </c>
      <c r="R746">
        <v>92</v>
      </c>
    </row>
    <row r="747" spans="1:18">
      <c r="A747" t="s">
        <v>2879</v>
      </c>
      <c r="B747" s="6" t="s">
        <v>2710</v>
      </c>
      <c r="C747" t="s">
        <v>20</v>
      </c>
      <c r="D747">
        <f>_xlfn.XLOOKUP(E747,'cpi data'!A:A,'cpi data'!B:B,"NA")</f>
        <v>107.6</v>
      </c>
      <c r="E747">
        <v>1985</v>
      </c>
      <c r="F747" t="s">
        <v>2880</v>
      </c>
      <c r="G747">
        <v>7.6</v>
      </c>
      <c r="H747">
        <v>19000</v>
      </c>
      <c r="I747" t="s">
        <v>2881</v>
      </c>
      <c r="J747" t="s">
        <v>2882</v>
      </c>
      <c r="K747" t="s">
        <v>2883</v>
      </c>
      <c r="L747" t="s">
        <v>1096</v>
      </c>
      <c r="N747" s="1">
        <v>8349284</v>
      </c>
      <c r="O747" s="1">
        <f>N747*(D747/'cpi data'!$A$113)</f>
        <v>443865.09802371543</v>
      </c>
      <c r="P747" s="10">
        <f t="shared" si="11"/>
        <v>1</v>
      </c>
      <c r="Q747" t="s">
        <v>2884</v>
      </c>
      <c r="R747">
        <v>101</v>
      </c>
    </row>
    <row r="748" spans="1:18">
      <c r="A748" t="s">
        <v>2885</v>
      </c>
      <c r="B748" s="6" t="s">
        <v>36</v>
      </c>
      <c r="C748" t="s">
        <v>37</v>
      </c>
      <c r="D748">
        <f>_xlfn.XLOOKUP(E748,'cpi data'!A:A,'cpi data'!B:B,"NA")</f>
        <v>107.6</v>
      </c>
      <c r="E748">
        <v>1985</v>
      </c>
      <c r="F748" t="s">
        <v>2667</v>
      </c>
      <c r="G748">
        <v>6</v>
      </c>
      <c r="H748">
        <v>5500</v>
      </c>
      <c r="I748" t="s">
        <v>2090</v>
      </c>
      <c r="J748" t="s">
        <v>2090</v>
      </c>
      <c r="K748" t="s">
        <v>2886</v>
      </c>
      <c r="L748" t="s">
        <v>33</v>
      </c>
      <c r="N748" s="1">
        <v>4122748</v>
      </c>
      <c r="O748" s="1">
        <f>N748*(D748/'cpi data'!$A$113)</f>
        <v>219173.75731225297</v>
      </c>
      <c r="P748" s="10">
        <f t="shared" si="11"/>
        <v>1</v>
      </c>
      <c r="Q748" t="s">
        <v>2095</v>
      </c>
      <c r="R748">
        <v>94</v>
      </c>
    </row>
    <row r="749" spans="1:18">
      <c r="A749" t="s">
        <v>2887</v>
      </c>
      <c r="B749" s="6" t="s">
        <v>2002</v>
      </c>
      <c r="C749" t="s">
        <v>44</v>
      </c>
      <c r="D749">
        <f>_xlfn.XLOOKUP(E749,'cpi data'!A:A,'cpi data'!B:B,"NA")</f>
        <v>107.6</v>
      </c>
      <c r="E749">
        <v>1985</v>
      </c>
      <c r="F749" t="s">
        <v>2888</v>
      </c>
      <c r="G749">
        <v>6.1</v>
      </c>
      <c r="H749">
        <v>1500</v>
      </c>
      <c r="I749" t="s">
        <v>2889</v>
      </c>
      <c r="J749" t="s">
        <v>2890</v>
      </c>
      <c r="K749" t="s">
        <v>2891</v>
      </c>
      <c r="L749" t="s">
        <v>33</v>
      </c>
      <c r="O749" s="1">
        <f>N749*(D749/'cpi data'!$A$113)</f>
        <v>0</v>
      </c>
      <c r="P749" s="10" t="e">
        <f t="shared" si="11"/>
        <v>#DIV/0!</v>
      </c>
      <c r="Q749" t="s">
        <v>2892</v>
      </c>
      <c r="R749">
        <v>88</v>
      </c>
    </row>
    <row r="750" spans="1:18">
      <c r="A750" t="s">
        <v>2893</v>
      </c>
      <c r="B750" s="6" t="s">
        <v>19</v>
      </c>
      <c r="C750" t="s">
        <v>44</v>
      </c>
      <c r="D750">
        <f>_xlfn.XLOOKUP(E750,'cpi data'!A:A,'cpi data'!B:B,"NA")</f>
        <v>107.6</v>
      </c>
      <c r="E750">
        <v>1985</v>
      </c>
      <c r="F750" t="s">
        <v>2635</v>
      </c>
      <c r="G750">
        <v>5.3</v>
      </c>
      <c r="H750">
        <v>2200</v>
      </c>
      <c r="I750" t="s">
        <v>2894</v>
      </c>
      <c r="J750" t="s">
        <v>2895</v>
      </c>
      <c r="K750" t="s">
        <v>2896</v>
      </c>
      <c r="L750" t="s">
        <v>33</v>
      </c>
      <c r="N750" s="1">
        <v>3333306</v>
      </c>
      <c r="O750" s="1">
        <f>N750*(D750/'cpi data'!$A$113)</f>
        <v>177205.39802371542</v>
      </c>
      <c r="P750" s="10">
        <f t="shared" si="11"/>
        <v>1</v>
      </c>
      <c r="Q750" t="s">
        <v>2178</v>
      </c>
      <c r="R750">
        <v>94</v>
      </c>
    </row>
    <row r="751" spans="1:18">
      <c r="A751" t="s">
        <v>2897</v>
      </c>
      <c r="B751" s="6" t="s">
        <v>19</v>
      </c>
      <c r="C751" t="s">
        <v>107</v>
      </c>
      <c r="D751">
        <f>_xlfn.XLOOKUP(E751,'cpi data'!A:A,'cpi data'!B:B,"NA")</f>
        <v>107.6</v>
      </c>
      <c r="E751">
        <v>1985</v>
      </c>
      <c r="F751" t="s">
        <v>1778</v>
      </c>
      <c r="G751">
        <v>6.1</v>
      </c>
      <c r="H751">
        <v>2900</v>
      </c>
      <c r="I751" t="s">
        <v>57</v>
      </c>
      <c r="J751" t="s">
        <v>2898</v>
      </c>
      <c r="K751" t="s">
        <v>2899</v>
      </c>
      <c r="L751" t="s">
        <v>33</v>
      </c>
      <c r="N751" s="1">
        <v>199108</v>
      </c>
      <c r="O751" s="1">
        <f>N751*(D751/'cpi data'!$A$113)</f>
        <v>10584.990513833991</v>
      </c>
      <c r="P751" s="10">
        <f t="shared" si="11"/>
        <v>1</v>
      </c>
      <c r="Q751" t="s">
        <v>34</v>
      </c>
      <c r="R751">
        <v>110</v>
      </c>
    </row>
    <row r="752" spans="1:18">
      <c r="A752" t="s">
        <v>2900</v>
      </c>
      <c r="B752" s="6" t="s">
        <v>19</v>
      </c>
      <c r="C752" t="s">
        <v>44</v>
      </c>
      <c r="D752">
        <f>_xlfn.XLOOKUP(E752,'cpi data'!A:A,'cpi data'!B:B,"NA")</f>
        <v>107.6</v>
      </c>
      <c r="E752">
        <v>1985</v>
      </c>
      <c r="F752" t="s">
        <v>2901</v>
      </c>
      <c r="G752">
        <v>4.7</v>
      </c>
      <c r="H752">
        <v>1400</v>
      </c>
      <c r="I752" t="s">
        <v>844</v>
      </c>
      <c r="J752" t="s">
        <v>2902</v>
      </c>
      <c r="K752" t="s">
        <v>2903</v>
      </c>
      <c r="L752" t="s">
        <v>33</v>
      </c>
      <c r="N752" s="1">
        <v>14100000</v>
      </c>
      <c r="O752" s="1">
        <f>N752*(D752/'cpi data'!$A$113)</f>
        <v>749584.98023715417</v>
      </c>
      <c r="P752" s="10">
        <f t="shared" si="11"/>
        <v>1</v>
      </c>
      <c r="Q752" t="s">
        <v>1600</v>
      </c>
      <c r="R752">
        <v>91</v>
      </c>
    </row>
    <row r="753" spans="1:18">
      <c r="A753" t="s">
        <v>2904</v>
      </c>
      <c r="B753" s="6" t="s">
        <v>19</v>
      </c>
      <c r="C753" t="s">
        <v>37</v>
      </c>
      <c r="D753">
        <f>_xlfn.XLOOKUP(E753,'cpi data'!A:A,'cpi data'!B:B,"NA")</f>
        <v>107.6</v>
      </c>
      <c r="E753">
        <v>1985</v>
      </c>
      <c r="F753" t="s">
        <v>2835</v>
      </c>
      <c r="G753">
        <v>5.5</v>
      </c>
      <c r="H753">
        <v>9200</v>
      </c>
      <c r="I753" t="s">
        <v>2115</v>
      </c>
      <c r="J753" t="s">
        <v>877</v>
      </c>
      <c r="K753" t="s">
        <v>330</v>
      </c>
      <c r="L753" t="s">
        <v>33</v>
      </c>
      <c r="M753" s="1">
        <v>10000000</v>
      </c>
      <c r="N753" s="1">
        <v>17536256</v>
      </c>
      <c r="O753" s="1">
        <f>N753*(D753/'cpi data'!$A$113)</f>
        <v>932263.41185770743</v>
      </c>
      <c r="P753" s="10">
        <f t="shared" si="11"/>
        <v>0.42975285032335292</v>
      </c>
      <c r="Q753" t="s">
        <v>1688</v>
      </c>
      <c r="R753">
        <v>107</v>
      </c>
    </row>
    <row r="754" spans="1:18">
      <c r="A754" t="s">
        <v>2905</v>
      </c>
      <c r="B754" s="6" t="s">
        <v>36</v>
      </c>
      <c r="C754" t="s">
        <v>28</v>
      </c>
      <c r="D754">
        <f>_xlfn.XLOOKUP(E754,'cpi data'!A:A,'cpi data'!B:B,"NA")</f>
        <v>107.6</v>
      </c>
      <c r="E754">
        <v>1985</v>
      </c>
      <c r="F754" t="s">
        <v>2906</v>
      </c>
      <c r="G754">
        <v>5.3</v>
      </c>
      <c r="H754">
        <v>6500</v>
      </c>
      <c r="I754" t="s">
        <v>617</v>
      </c>
      <c r="J754" t="s">
        <v>2334</v>
      </c>
      <c r="K754" t="s">
        <v>139</v>
      </c>
      <c r="L754" t="s">
        <v>25</v>
      </c>
      <c r="M754" s="1">
        <v>28000000</v>
      </c>
      <c r="N754" s="1">
        <v>358574</v>
      </c>
      <c r="O754" s="1">
        <f>N754*(D754/'cpi data'!$A$113)</f>
        <v>19062.530830039526</v>
      </c>
      <c r="P754" s="10">
        <f t="shared" si="11"/>
        <v>-77.087089415295026</v>
      </c>
      <c r="Q754" t="s">
        <v>1086</v>
      </c>
      <c r="R754">
        <v>126</v>
      </c>
    </row>
    <row r="755" spans="1:18">
      <c r="A755" t="s">
        <v>2907</v>
      </c>
      <c r="B755" s="6" t="s">
        <v>19</v>
      </c>
      <c r="C755" t="s">
        <v>44</v>
      </c>
      <c r="D755">
        <f>_xlfn.XLOOKUP(E755,'cpi data'!A:A,'cpi data'!B:B,"NA")</f>
        <v>107.6</v>
      </c>
      <c r="E755">
        <v>1985</v>
      </c>
      <c r="F755" t="s">
        <v>2428</v>
      </c>
      <c r="G755">
        <v>7</v>
      </c>
      <c r="H755">
        <v>8200</v>
      </c>
      <c r="I755" t="s">
        <v>898</v>
      </c>
      <c r="J755" t="s">
        <v>898</v>
      </c>
      <c r="K755" t="s">
        <v>898</v>
      </c>
      <c r="L755" t="s">
        <v>33</v>
      </c>
      <c r="N755" s="1">
        <v>10179000</v>
      </c>
      <c r="O755" s="1">
        <f>N755*(D755/'cpi data'!$A$113)</f>
        <v>541136.56126482214</v>
      </c>
      <c r="P755" s="10">
        <f t="shared" si="11"/>
        <v>1</v>
      </c>
      <c r="Q755" t="s">
        <v>1189</v>
      </c>
      <c r="R755">
        <v>91</v>
      </c>
    </row>
    <row r="756" spans="1:18">
      <c r="A756" t="s">
        <v>2908</v>
      </c>
      <c r="B756" s="6" t="s">
        <v>19</v>
      </c>
      <c r="C756" t="s">
        <v>1207</v>
      </c>
      <c r="D756">
        <f>_xlfn.XLOOKUP(E756,'cpi data'!A:A,'cpi data'!B:B,"NA")</f>
        <v>107.6</v>
      </c>
      <c r="E756">
        <v>1985</v>
      </c>
      <c r="F756" t="s">
        <v>2909</v>
      </c>
      <c r="G756">
        <v>6.6</v>
      </c>
      <c r="H756">
        <v>14000</v>
      </c>
      <c r="I756" t="s">
        <v>2910</v>
      </c>
      <c r="J756" t="s">
        <v>2910</v>
      </c>
      <c r="K756" t="s">
        <v>2222</v>
      </c>
      <c r="L756" t="s">
        <v>455</v>
      </c>
      <c r="N756" s="1">
        <v>390659</v>
      </c>
      <c r="O756" s="1">
        <f>N756*(D756/'cpi data'!$A$113)</f>
        <v>20768.23537549407</v>
      </c>
      <c r="P756" s="10">
        <f t="shared" si="11"/>
        <v>1</v>
      </c>
      <c r="Q756" t="s">
        <v>2911</v>
      </c>
      <c r="R756">
        <v>104</v>
      </c>
    </row>
    <row r="757" spans="1:18">
      <c r="A757" t="s">
        <v>2912</v>
      </c>
      <c r="B757" s="6" t="s">
        <v>2002</v>
      </c>
      <c r="C757" t="s">
        <v>44</v>
      </c>
      <c r="D757">
        <f>_xlfn.XLOOKUP(E757,'cpi data'!A:A,'cpi data'!B:B,"NA")</f>
        <v>107.6</v>
      </c>
      <c r="E757">
        <v>1985</v>
      </c>
      <c r="F757" t="s">
        <v>2245</v>
      </c>
      <c r="G757">
        <v>5.7</v>
      </c>
      <c r="H757">
        <v>3800</v>
      </c>
      <c r="I757" t="s">
        <v>2020</v>
      </c>
      <c r="J757" t="s">
        <v>2020</v>
      </c>
      <c r="K757" t="s">
        <v>2913</v>
      </c>
      <c r="L757" t="s">
        <v>33</v>
      </c>
      <c r="N757" s="1">
        <v>10627754</v>
      </c>
      <c r="O757" s="1">
        <f>N757*(D757/'cpi data'!$A$113)</f>
        <v>564993.2462450593</v>
      </c>
      <c r="P757" s="10">
        <f t="shared" si="11"/>
        <v>1</v>
      </c>
      <c r="Q757" t="s">
        <v>2574</v>
      </c>
      <c r="R757">
        <v>90</v>
      </c>
    </row>
    <row r="758" spans="1:18">
      <c r="A758" t="s">
        <v>2914</v>
      </c>
      <c r="B758" s="6" t="s">
        <v>19</v>
      </c>
      <c r="C758" t="s">
        <v>55</v>
      </c>
      <c r="D758">
        <f>_xlfn.XLOOKUP(E758,'cpi data'!A:A,'cpi data'!B:B,"NA")</f>
        <v>107.6</v>
      </c>
      <c r="E758">
        <v>1985</v>
      </c>
      <c r="F758" t="s">
        <v>2867</v>
      </c>
      <c r="G758">
        <v>5.3</v>
      </c>
      <c r="H758">
        <v>4000</v>
      </c>
      <c r="I758" t="s">
        <v>2915</v>
      </c>
      <c r="J758" t="s">
        <v>2915</v>
      </c>
      <c r="K758" t="s">
        <v>868</v>
      </c>
      <c r="L758" t="s">
        <v>33</v>
      </c>
      <c r="N758" s="1">
        <v>2278264</v>
      </c>
      <c r="O758" s="1">
        <f>N758*(D758/'cpi data'!$A$113)</f>
        <v>121117.19683794466</v>
      </c>
      <c r="P758" s="10">
        <f t="shared" si="11"/>
        <v>1</v>
      </c>
      <c r="Q758" t="s">
        <v>2916</v>
      </c>
      <c r="R758">
        <v>91</v>
      </c>
    </row>
    <row r="759" spans="1:18">
      <c r="A759" t="s">
        <v>2917</v>
      </c>
      <c r="B759" s="6" t="s">
        <v>19</v>
      </c>
      <c r="C759" t="s">
        <v>20</v>
      </c>
      <c r="D759">
        <f>_xlfn.XLOOKUP(E759,'cpi data'!A:A,'cpi data'!B:B,"NA")</f>
        <v>107.6</v>
      </c>
      <c r="E759">
        <v>1985</v>
      </c>
      <c r="F759" t="s">
        <v>2918</v>
      </c>
      <c r="G759">
        <v>6.1</v>
      </c>
      <c r="H759">
        <v>2400</v>
      </c>
      <c r="I759" t="s">
        <v>98</v>
      </c>
      <c r="J759" t="s">
        <v>1518</v>
      </c>
      <c r="K759" t="s">
        <v>1518</v>
      </c>
      <c r="L759" t="s">
        <v>33</v>
      </c>
      <c r="N759" s="1">
        <v>836156</v>
      </c>
      <c r="O759" s="1">
        <f>N759*(D759/'cpi data'!$A$113)</f>
        <v>44451.771541501977</v>
      </c>
      <c r="P759" s="10">
        <f t="shared" si="11"/>
        <v>1</v>
      </c>
      <c r="Q759" t="s">
        <v>533</v>
      </c>
      <c r="R759">
        <v>106</v>
      </c>
    </row>
    <row r="760" spans="1:18">
      <c r="A760" t="s">
        <v>2919</v>
      </c>
      <c r="B760" s="6" t="s">
        <v>36</v>
      </c>
      <c r="C760" t="s">
        <v>28</v>
      </c>
      <c r="D760">
        <f>_xlfn.XLOOKUP(E760,'cpi data'!A:A,'cpi data'!B:B,"NA")</f>
        <v>107.6</v>
      </c>
      <c r="E760">
        <v>1985</v>
      </c>
      <c r="F760" t="s">
        <v>2074</v>
      </c>
      <c r="G760">
        <v>5.0999999999999996</v>
      </c>
      <c r="H760">
        <v>3100</v>
      </c>
      <c r="I760" t="s">
        <v>1667</v>
      </c>
      <c r="J760" t="s">
        <v>2920</v>
      </c>
      <c r="K760" t="s">
        <v>2694</v>
      </c>
      <c r="L760" t="s">
        <v>33</v>
      </c>
      <c r="N760" s="1">
        <v>14972297</v>
      </c>
      <c r="O760" s="1">
        <f>N760*(D760/'cpi data'!$A$113)</f>
        <v>795958.08162055339</v>
      </c>
      <c r="P760" s="10">
        <f t="shared" si="11"/>
        <v>1</v>
      </c>
      <c r="Q760" t="s">
        <v>2921</v>
      </c>
      <c r="R760">
        <v>95</v>
      </c>
    </row>
    <row r="761" spans="1:18">
      <c r="A761" t="s">
        <v>2922</v>
      </c>
      <c r="B761" s="6" t="s">
        <v>19</v>
      </c>
      <c r="C761" t="s">
        <v>37</v>
      </c>
      <c r="D761">
        <f>_xlfn.XLOOKUP(E761,'cpi data'!A:A,'cpi data'!B:B,"NA")</f>
        <v>107.6</v>
      </c>
      <c r="E761">
        <v>1985</v>
      </c>
      <c r="F761" t="s">
        <v>2750</v>
      </c>
      <c r="G761">
        <v>6.1</v>
      </c>
      <c r="H761">
        <v>7300</v>
      </c>
      <c r="I761" t="s">
        <v>2923</v>
      </c>
      <c r="J761" t="s">
        <v>2605</v>
      </c>
      <c r="K761" t="s">
        <v>330</v>
      </c>
      <c r="L761" t="s">
        <v>33</v>
      </c>
      <c r="M761" s="1">
        <v>7000000</v>
      </c>
      <c r="N761" s="1">
        <v>20345361</v>
      </c>
      <c r="O761" s="1">
        <f>N761*(D761/'cpi data'!$A$113)</f>
        <v>1081601.2073122528</v>
      </c>
      <c r="P761" s="10">
        <f t="shared" si="11"/>
        <v>0.65594122414441303</v>
      </c>
      <c r="Q761" t="s">
        <v>53</v>
      </c>
      <c r="R761">
        <v>101</v>
      </c>
    </row>
    <row r="762" spans="1:18">
      <c r="A762" t="s">
        <v>2924</v>
      </c>
      <c r="B762" s="6" t="s">
        <v>2002</v>
      </c>
      <c r="C762" t="s">
        <v>44</v>
      </c>
      <c r="D762">
        <f>_xlfn.XLOOKUP(E762,'cpi data'!A:A,'cpi data'!B:B,"NA")</f>
        <v>107.6</v>
      </c>
      <c r="E762">
        <v>1985</v>
      </c>
      <c r="F762" t="s">
        <v>2925</v>
      </c>
      <c r="G762">
        <v>5.7</v>
      </c>
      <c r="H762">
        <v>5300</v>
      </c>
      <c r="I762" t="s">
        <v>514</v>
      </c>
      <c r="J762" t="s">
        <v>2926</v>
      </c>
      <c r="K762" t="s">
        <v>2927</v>
      </c>
      <c r="L762" t="s">
        <v>33</v>
      </c>
      <c r="M762" s="1">
        <v>3000000</v>
      </c>
      <c r="N762" s="1">
        <v>5101</v>
      </c>
      <c r="O762" s="1">
        <f>N762*(D762/'cpi data'!$A$113)</f>
        <v>271.17964426877472</v>
      </c>
      <c r="P762" s="10">
        <f t="shared" si="11"/>
        <v>-587.11997647520093</v>
      </c>
      <c r="Q762" t="s">
        <v>34</v>
      </c>
      <c r="R762">
        <v>83</v>
      </c>
    </row>
    <row r="763" spans="1:18">
      <c r="A763" t="s">
        <v>2928</v>
      </c>
      <c r="B763" s="6" t="s">
        <v>19</v>
      </c>
      <c r="C763" t="s">
        <v>37</v>
      </c>
      <c r="D763">
        <f>_xlfn.XLOOKUP(E763,'cpi data'!A:A,'cpi data'!B:B,"NA")</f>
        <v>107.6</v>
      </c>
      <c r="E763">
        <v>1985</v>
      </c>
      <c r="F763" t="s">
        <v>2750</v>
      </c>
      <c r="G763">
        <v>4.4000000000000004</v>
      </c>
      <c r="H763">
        <v>3900</v>
      </c>
      <c r="I763" t="s">
        <v>2929</v>
      </c>
      <c r="J763" t="s">
        <v>2930</v>
      </c>
      <c r="K763" t="s">
        <v>2931</v>
      </c>
      <c r="L763" t="s">
        <v>33</v>
      </c>
      <c r="N763" s="1">
        <v>5730596</v>
      </c>
      <c r="O763" s="1">
        <f>N763*(D763/'cpi data'!$A$113)</f>
        <v>304650.26166007906</v>
      </c>
      <c r="P763" s="10">
        <f t="shared" si="11"/>
        <v>1</v>
      </c>
      <c r="Q763" t="s">
        <v>121</v>
      </c>
      <c r="R763">
        <v>90</v>
      </c>
    </row>
    <row r="764" spans="1:18">
      <c r="A764" t="s">
        <v>2932</v>
      </c>
      <c r="B764" s="6" t="s">
        <v>2002</v>
      </c>
      <c r="C764" t="s">
        <v>66</v>
      </c>
      <c r="D764">
        <f>_xlfn.XLOOKUP(E764,'cpi data'!A:A,'cpi data'!B:B,"NA")</f>
        <v>107.6</v>
      </c>
      <c r="E764">
        <v>1985</v>
      </c>
      <c r="F764" t="s">
        <v>2626</v>
      </c>
      <c r="G764">
        <v>7.1</v>
      </c>
      <c r="H764">
        <v>4400</v>
      </c>
      <c r="I764" t="s">
        <v>748</v>
      </c>
      <c r="J764" t="s">
        <v>2933</v>
      </c>
      <c r="K764" t="s">
        <v>1205</v>
      </c>
      <c r="L764" t="s">
        <v>33</v>
      </c>
      <c r="N764" s="1">
        <v>9085049</v>
      </c>
      <c r="O764" s="1">
        <f>N764*(D764/'cpi data'!$A$113)</f>
        <v>482979.87766798417</v>
      </c>
      <c r="P764" s="10">
        <f t="shared" si="11"/>
        <v>1</v>
      </c>
      <c r="Q764" t="s">
        <v>2366</v>
      </c>
      <c r="R764">
        <v>115</v>
      </c>
    </row>
    <row r="765" spans="1:18">
      <c r="A765" t="s">
        <v>2934</v>
      </c>
      <c r="B765" s="6" t="s">
        <v>2002</v>
      </c>
      <c r="C765" t="s">
        <v>44</v>
      </c>
      <c r="D765">
        <f>_xlfn.XLOOKUP(E765,'cpi data'!A:A,'cpi data'!B:B,"NA")</f>
        <v>107.6</v>
      </c>
      <c r="E765">
        <v>1985</v>
      </c>
      <c r="F765" t="s">
        <v>2546</v>
      </c>
      <c r="G765">
        <v>4.5</v>
      </c>
      <c r="H765">
        <v>1000</v>
      </c>
      <c r="I765" t="s">
        <v>1296</v>
      </c>
      <c r="J765" t="s">
        <v>211</v>
      </c>
      <c r="K765" t="s">
        <v>1320</v>
      </c>
      <c r="L765" t="s">
        <v>33</v>
      </c>
      <c r="N765" s="1">
        <v>1878561</v>
      </c>
      <c r="O765" s="1">
        <f>N765*(D765/'cpi data'!$A$113)</f>
        <v>99868.16383399209</v>
      </c>
      <c r="P765" s="10">
        <f t="shared" si="11"/>
        <v>1</v>
      </c>
      <c r="Q765" t="s">
        <v>213</v>
      </c>
      <c r="R765">
        <v>105</v>
      </c>
    </row>
    <row r="766" spans="1:18">
      <c r="A766" t="s">
        <v>2935</v>
      </c>
      <c r="B766" s="6" t="s">
        <v>19</v>
      </c>
      <c r="C766" t="s">
        <v>37</v>
      </c>
      <c r="D766">
        <f>_xlfn.XLOOKUP(E766,'cpi data'!A:A,'cpi data'!B:B,"NA")</f>
        <v>107.6</v>
      </c>
      <c r="E766">
        <v>1985</v>
      </c>
      <c r="F766" t="s">
        <v>2333</v>
      </c>
      <c r="G766">
        <v>4.8</v>
      </c>
      <c r="H766">
        <v>1400</v>
      </c>
      <c r="I766" t="s">
        <v>1682</v>
      </c>
      <c r="J766" t="s">
        <v>1682</v>
      </c>
      <c r="K766" t="s">
        <v>2903</v>
      </c>
      <c r="L766" t="s">
        <v>33</v>
      </c>
      <c r="N766" s="1">
        <v>5622787</v>
      </c>
      <c r="O766" s="1">
        <f>N766*(D766/'cpi data'!$A$113)</f>
        <v>298918.91363636364</v>
      </c>
      <c r="P766" s="10">
        <f t="shared" si="11"/>
        <v>1</v>
      </c>
      <c r="Q766" t="s">
        <v>2936</v>
      </c>
      <c r="R766">
        <v>93</v>
      </c>
    </row>
    <row r="767" spans="1:18">
      <c r="A767" t="s">
        <v>2937</v>
      </c>
      <c r="B767" s="6" t="s">
        <v>36</v>
      </c>
      <c r="C767" t="s">
        <v>28</v>
      </c>
      <c r="D767">
        <f>_xlfn.XLOOKUP(E767,'cpi data'!A:A,'cpi data'!B:B,"NA")</f>
        <v>107.6</v>
      </c>
      <c r="E767">
        <v>1985</v>
      </c>
      <c r="F767" t="s">
        <v>2624</v>
      </c>
      <c r="G767">
        <v>6.3</v>
      </c>
      <c r="H767">
        <v>12000</v>
      </c>
      <c r="I767" t="s">
        <v>113</v>
      </c>
      <c r="J767" t="s">
        <v>2214</v>
      </c>
      <c r="K767" t="s">
        <v>391</v>
      </c>
      <c r="L767" t="s">
        <v>25</v>
      </c>
      <c r="M767" s="1">
        <v>50000000</v>
      </c>
      <c r="N767" s="1">
        <v>23717291</v>
      </c>
      <c r="O767" s="1">
        <f>N767*(D767/'cpi data'!$A$113)</f>
        <v>1260859.9365612648</v>
      </c>
      <c r="P767" s="10">
        <f t="shared" si="11"/>
        <v>-1.1081665692763984</v>
      </c>
      <c r="Q767" t="s">
        <v>2938</v>
      </c>
      <c r="R767">
        <v>107</v>
      </c>
    </row>
    <row r="768" spans="1:18">
      <c r="A768" t="s">
        <v>2939</v>
      </c>
      <c r="B768" s="6" t="s">
        <v>19</v>
      </c>
      <c r="C768" t="s">
        <v>107</v>
      </c>
      <c r="D768">
        <f>_xlfn.XLOOKUP(E768,'cpi data'!A:A,'cpi data'!B:B,"NA")</f>
        <v>107.6</v>
      </c>
      <c r="E768">
        <v>1985</v>
      </c>
      <c r="F768" t="s">
        <v>2863</v>
      </c>
      <c r="G768">
        <v>6.2</v>
      </c>
      <c r="H768">
        <v>2200</v>
      </c>
      <c r="I768" t="s">
        <v>2940</v>
      </c>
      <c r="J768" t="s">
        <v>1219</v>
      </c>
      <c r="K768" t="s">
        <v>2580</v>
      </c>
      <c r="L768" t="s">
        <v>33</v>
      </c>
      <c r="N768" s="1">
        <v>8630068</v>
      </c>
      <c r="O768" s="1">
        <f>N768*(D768/'cpi data'!$A$113)</f>
        <v>458792.15256916994</v>
      </c>
      <c r="P768" s="10">
        <f t="shared" si="11"/>
        <v>1</v>
      </c>
      <c r="Q768" t="s">
        <v>2941</v>
      </c>
      <c r="R768">
        <v>102</v>
      </c>
    </row>
    <row r="769" spans="1:18">
      <c r="A769" t="s">
        <v>2942</v>
      </c>
      <c r="B769" s="6" t="s">
        <v>2002</v>
      </c>
      <c r="C769" t="s">
        <v>20</v>
      </c>
      <c r="D769">
        <f>_xlfn.XLOOKUP(E769,'cpi data'!A:A,'cpi data'!B:B,"NA")</f>
        <v>107.6</v>
      </c>
      <c r="E769">
        <v>1985</v>
      </c>
      <c r="F769" t="s">
        <v>2835</v>
      </c>
      <c r="G769">
        <v>6.6</v>
      </c>
      <c r="H769">
        <v>6900</v>
      </c>
      <c r="I769" t="s">
        <v>1291</v>
      </c>
      <c r="J769" t="s">
        <v>2943</v>
      </c>
      <c r="K769" t="s">
        <v>125</v>
      </c>
      <c r="L769" t="s">
        <v>33</v>
      </c>
      <c r="M769" s="1">
        <v>10000000</v>
      </c>
      <c r="N769" s="1">
        <v>25627836</v>
      </c>
      <c r="O769" s="1">
        <f>N769*(D769/'cpi data'!$A$113)</f>
        <v>1362428.4355731225</v>
      </c>
      <c r="P769" s="10">
        <f t="shared" si="11"/>
        <v>0.60979928231162395</v>
      </c>
      <c r="Q769" t="s">
        <v>34</v>
      </c>
      <c r="R769">
        <v>98</v>
      </c>
    </row>
    <row r="770" spans="1:18">
      <c r="A770" t="s">
        <v>2944</v>
      </c>
      <c r="B770" s="6" t="s">
        <v>36</v>
      </c>
      <c r="C770" t="s">
        <v>44</v>
      </c>
      <c r="D770">
        <f>_xlfn.XLOOKUP(E770,'cpi data'!A:A,'cpi data'!B:B,"NA")</f>
        <v>107.6</v>
      </c>
      <c r="E770">
        <v>1985</v>
      </c>
      <c r="F770" t="s">
        <v>2945</v>
      </c>
      <c r="G770">
        <v>6.5</v>
      </c>
      <c r="H770">
        <v>2100</v>
      </c>
      <c r="I770" t="s">
        <v>2019</v>
      </c>
      <c r="J770" t="s">
        <v>2019</v>
      </c>
      <c r="K770" t="s">
        <v>1493</v>
      </c>
      <c r="L770" t="s">
        <v>33</v>
      </c>
      <c r="N770" s="1">
        <v>6090497</v>
      </c>
      <c r="O770" s="1">
        <f>N770*(D770/'cpi data'!$A$113)</f>
        <v>323783.33853754943</v>
      </c>
      <c r="P770" s="10">
        <f t="shared" si="11"/>
        <v>1</v>
      </c>
      <c r="Q770" t="s">
        <v>47</v>
      </c>
      <c r="R770">
        <v>88</v>
      </c>
    </row>
    <row r="771" spans="1:18">
      <c r="A771" t="s">
        <v>2946</v>
      </c>
      <c r="B771" s="6" t="s">
        <v>340</v>
      </c>
      <c r="C771" t="s">
        <v>393</v>
      </c>
      <c r="D771">
        <f>_xlfn.XLOOKUP(E771,'cpi data'!A:A,'cpi data'!B:B,"NA")</f>
        <v>107.6</v>
      </c>
      <c r="E771">
        <v>1985</v>
      </c>
      <c r="F771" t="s">
        <v>2688</v>
      </c>
      <c r="G771">
        <v>7.4</v>
      </c>
      <c r="H771">
        <v>2700</v>
      </c>
      <c r="I771" t="s">
        <v>2947</v>
      </c>
      <c r="J771" t="s">
        <v>2948</v>
      </c>
      <c r="K771" t="s">
        <v>2949</v>
      </c>
      <c r="L771" t="s">
        <v>33</v>
      </c>
      <c r="N771" s="1">
        <v>849915</v>
      </c>
      <c r="O771" s="1">
        <f>N771*(D771/'cpi data'!$A$113)</f>
        <v>45183.22826086956</v>
      </c>
      <c r="P771" s="10">
        <f t="shared" ref="P771:P834" si="12">(N771-M771)/N771</f>
        <v>1</v>
      </c>
      <c r="Q771" t="s">
        <v>2950</v>
      </c>
      <c r="R771">
        <v>86</v>
      </c>
    </row>
    <row r="772" spans="1:18">
      <c r="A772" t="s">
        <v>2951</v>
      </c>
      <c r="B772" s="6" t="s">
        <v>19</v>
      </c>
      <c r="C772" t="s">
        <v>37</v>
      </c>
      <c r="D772">
        <f>_xlfn.XLOOKUP(E772,'cpi data'!A:A,'cpi data'!B:B,"NA")</f>
        <v>107.6</v>
      </c>
      <c r="E772">
        <v>1985</v>
      </c>
      <c r="F772" t="s">
        <v>2683</v>
      </c>
      <c r="G772">
        <v>5.7</v>
      </c>
      <c r="H772">
        <v>1900</v>
      </c>
      <c r="I772" t="s">
        <v>203</v>
      </c>
      <c r="J772" t="s">
        <v>2952</v>
      </c>
      <c r="K772" t="s">
        <v>203</v>
      </c>
      <c r="L772" t="s">
        <v>33</v>
      </c>
      <c r="M772" s="1">
        <v>22000000</v>
      </c>
      <c r="N772" s="1">
        <v>8489518</v>
      </c>
      <c r="O772" s="1">
        <f>N772*(D772/'cpi data'!$A$113)</f>
        <v>451320.2256916996</v>
      </c>
      <c r="P772" s="10">
        <f t="shared" si="12"/>
        <v>-1.5914309858345315</v>
      </c>
      <c r="Q772" t="s">
        <v>64</v>
      </c>
      <c r="R772">
        <v>109</v>
      </c>
    </row>
    <row r="773" spans="1:18">
      <c r="A773" t="s">
        <v>2953</v>
      </c>
      <c r="B773" s="6" t="s">
        <v>2002</v>
      </c>
      <c r="C773" t="s">
        <v>154</v>
      </c>
      <c r="D773">
        <f>_xlfn.XLOOKUP(E773,'cpi data'!A:A,'cpi data'!B:B,"NA")</f>
        <v>107.6</v>
      </c>
      <c r="E773">
        <v>1985</v>
      </c>
      <c r="F773" t="s">
        <v>2595</v>
      </c>
      <c r="G773">
        <v>5.3</v>
      </c>
      <c r="H773">
        <v>2900</v>
      </c>
      <c r="I773" t="s">
        <v>1827</v>
      </c>
      <c r="J773" t="s">
        <v>2954</v>
      </c>
      <c r="K773" t="s">
        <v>2955</v>
      </c>
      <c r="L773" t="s">
        <v>25</v>
      </c>
      <c r="M773" s="1">
        <v>13000000</v>
      </c>
      <c r="N773" s="1">
        <v>3558669</v>
      </c>
      <c r="O773" s="1">
        <f>N773*(D773/'cpi data'!$A$113)</f>
        <v>189186.15830039524</v>
      </c>
      <c r="P773" s="10">
        <f t="shared" si="12"/>
        <v>-2.6530511829001235</v>
      </c>
      <c r="Q773" t="s">
        <v>2216</v>
      </c>
      <c r="R773">
        <v>118</v>
      </c>
    </row>
    <row r="774" spans="1:18">
      <c r="A774" t="s">
        <v>2956</v>
      </c>
      <c r="B774" s="6" t="s">
        <v>2002</v>
      </c>
      <c r="C774" t="s">
        <v>44</v>
      </c>
      <c r="D774">
        <f>_xlfn.XLOOKUP(E774,'cpi data'!A:A,'cpi data'!B:B,"NA")</f>
        <v>107.6</v>
      </c>
      <c r="E774">
        <v>1985</v>
      </c>
      <c r="F774" t="s">
        <v>2820</v>
      </c>
      <c r="G774">
        <v>4.5</v>
      </c>
      <c r="H774">
        <v>1800</v>
      </c>
      <c r="I774" t="s">
        <v>2957</v>
      </c>
      <c r="J774" t="s">
        <v>2958</v>
      </c>
      <c r="K774" t="s">
        <v>2959</v>
      </c>
      <c r="L774" t="s">
        <v>25</v>
      </c>
      <c r="N774" s="1">
        <v>441137</v>
      </c>
      <c r="O774" s="1">
        <f>N774*(D774/'cpi data'!$A$113)</f>
        <v>23451.749604743083</v>
      </c>
      <c r="P774" s="10">
        <f t="shared" si="12"/>
        <v>1</v>
      </c>
      <c r="Q774" t="s">
        <v>2960</v>
      </c>
      <c r="R774">
        <v>90</v>
      </c>
    </row>
    <row r="775" spans="1:18">
      <c r="A775" t="s">
        <v>2961</v>
      </c>
      <c r="B775" s="6" t="s">
        <v>36</v>
      </c>
      <c r="C775" t="s">
        <v>37</v>
      </c>
      <c r="D775">
        <f>_xlfn.XLOOKUP(E775,'cpi data'!A:A,'cpi data'!B:B,"NA")</f>
        <v>107.6</v>
      </c>
      <c r="E775">
        <v>1985</v>
      </c>
      <c r="F775" t="s">
        <v>2607</v>
      </c>
      <c r="G775">
        <v>6.2</v>
      </c>
      <c r="H775">
        <v>6100</v>
      </c>
      <c r="I775" t="s">
        <v>611</v>
      </c>
      <c r="J775" t="s">
        <v>2962</v>
      </c>
      <c r="K775" t="s">
        <v>2963</v>
      </c>
      <c r="L775" t="s">
        <v>2111</v>
      </c>
      <c r="M775" s="1">
        <v>2000000</v>
      </c>
      <c r="N775" s="1">
        <v>4116395</v>
      </c>
      <c r="O775" s="1">
        <f>N775*(D775/'cpi data'!$A$113)</f>
        <v>218836.01877470355</v>
      </c>
      <c r="P775" s="10">
        <f t="shared" si="12"/>
        <v>0.51413797752645218</v>
      </c>
      <c r="Q775" t="s">
        <v>2964</v>
      </c>
      <c r="R775">
        <v>87</v>
      </c>
    </row>
    <row r="776" spans="1:18">
      <c r="A776" t="s">
        <v>2965</v>
      </c>
      <c r="B776" s="6" t="s">
        <v>19</v>
      </c>
      <c r="C776" t="s">
        <v>20</v>
      </c>
      <c r="D776">
        <f>_xlfn.XLOOKUP(E776,'cpi data'!A:A,'cpi data'!B:B,"NA")</f>
        <v>107.6</v>
      </c>
      <c r="E776">
        <v>1985</v>
      </c>
      <c r="F776" t="s">
        <v>2820</v>
      </c>
      <c r="G776">
        <v>6</v>
      </c>
      <c r="H776">
        <v>2800</v>
      </c>
      <c r="I776" t="s">
        <v>1300</v>
      </c>
      <c r="J776" t="s">
        <v>2966</v>
      </c>
      <c r="K776" t="s">
        <v>750</v>
      </c>
      <c r="L776" t="s">
        <v>25</v>
      </c>
      <c r="M776" s="1">
        <v>10000000</v>
      </c>
      <c r="N776" s="1">
        <v>6148000</v>
      </c>
      <c r="O776" s="1">
        <f>N776*(D776/'cpi data'!$A$113)</f>
        <v>326840.31620553357</v>
      </c>
      <c r="P776" s="10">
        <f t="shared" si="12"/>
        <v>-0.6265452179570592</v>
      </c>
      <c r="Q776" t="s">
        <v>2967</v>
      </c>
      <c r="R776">
        <v>121</v>
      </c>
    </row>
    <row r="777" spans="1:18">
      <c r="A777" t="s">
        <v>2968</v>
      </c>
      <c r="B777" s="6" t="s">
        <v>2002</v>
      </c>
      <c r="C777" t="s">
        <v>28</v>
      </c>
      <c r="D777">
        <f>_xlfn.XLOOKUP(E777,'cpi data'!A:A,'cpi data'!B:B,"NA")</f>
        <v>107.6</v>
      </c>
      <c r="E777">
        <v>1985</v>
      </c>
      <c r="F777" t="s">
        <v>2546</v>
      </c>
      <c r="G777">
        <v>5.3</v>
      </c>
      <c r="H777">
        <v>2100</v>
      </c>
      <c r="I777" t="s">
        <v>248</v>
      </c>
      <c r="J777" t="s">
        <v>2969</v>
      </c>
      <c r="K777" t="s">
        <v>187</v>
      </c>
      <c r="L777" t="s">
        <v>25</v>
      </c>
      <c r="M777" s="1">
        <v>22000000</v>
      </c>
      <c r="N777" s="1">
        <v>5111099</v>
      </c>
      <c r="O777" s="1">
        <f>N777*(D777/'cpi data'!$A$113)</f>
        <v>271716.52786561265</v>
      </c>
      <c r="P777" s="10">
        <f t="shared" si="12"/>
        <v>-3.3043580255440173</v>
      </c>
      <c r="Q777" t="s">
        <v>604</v>
      </c>
      <c r="R777">
        <v>114</v>
      </c>
    </row>
    <row r="778" spans="1:18">
      <c r="A778" t="s">
        <v>2970</v>
      </c>
      <c r="B778" s="6" t="s">
        <v>36</v>
      </c>
      <c r="C778" t="s">
        <v>20</v>
      </c>
      <c r="D778">
        <f>_xlfn.XLOOKUP(E778,'cpi data'!A:A,'cpi data'!B:B,"NA")</f>
        <v>107.6</v>
      </c>
      <c r="E778">
        <v>1985</v>
      </c>
      <c r="F778" t="s">
        <v>2971</v>
      </c>
      <c r="G778">
        <v>7.5</v>
      </c>
      <c r="H778">
        <v>4300</v>
      </c>
      <c r="I778" t="s">
        <v>2972</v>
      </c>
      <c r="J778" t="s">
        <v>1643</v>
      </c>
      <c r="K778" t="s">
        <v>2973</v>
      </c>
      <c r="L778" t="s">
        <v>33</v>
      </c>
      <c r="N778" s="1">
        <v>7491903</v>
      </c>
      <c r="O778" s="1">
        <f>N778*(D778/'cpi data'!$A$113)</f>
        <v>398284.96185770747</v>
      </c>
      <c r="P778" s="10">
        <f t="shared" si="12"/>
        <v>1</v>
      </c>
      <c r="Q778" t="s">
        <v>2974</v>
      </c>
      <c r="R778">
        <v>108</v>
      </c>
    </row>
    <row r="779" spans="1:18">
      <c r="A779" t="s">
        <v>2975</v>
      </c>
      <c r="B779" s="6" t="s">
        <v>19</v>
      </c>
      <c r="C779" t="s">
        <v>37</v>
      </c>
      <c r="D779">
        <f>_xlfn.XLOOKUP(E779,'cpi data'!A:A,'cpi data'!B:B,"NA")</f>
        <v>107.6</v>
      </c>
      <c r="E779">
        <v>1985</v>
      </c>
      <c r="F779" t="s">
        <v>2371</v>
      </c>
      <c r="G779">
        <v>5.3</v>
      </c>
      <c r="H779">
        <v>7900</v>
      </c>
      <c r="I779" t="s">
        <v>2976</v>
      </c>
      <c r="J779" t="s">
        <v>2977</v>
      </c>
      <c r="K779" t="s">
        <v>330</v>
      </c>
      <c r="L779" t="s">
        <v>33</v>
      </c>
      <c r="M779" s="1">
        <v>2410000</v>
      </c>
      <c r="N779" s="1">
        <v>10755447</v>
      </c>
      <c r="O779" s="1">
        <f>N779*(D779/'cpi data'!$A$113)</f>
        <v>571781.66857707512</v>
      </c>
      <c r="P779" s="10">
        <f t="shared" si="12"/>
        <v>0.77592749050783294</v>
      </c>
      <c r="Q779" t="s">
        <v>2219</v>
      </c>
      <c r="R779">
        <v>100</v>
      </c>
    </row>
    <row r="780" spans="1:18">
      <c r="A780" t="s">
        <v>2978</v>
      </c>
      <c r="B780" s="6" t="s">
        <v>19</v>
      </c>
      <c r="C780" t="s">
        <v>37</v>
      </c>
      <c r="D780">
        <f>_xlfn.XLOOKUP(E780,'cpi data'!A:A,'cpi data'!B:B,"NA")</f>
        <v>107.6</v>
      </c>
      <c r="E780">
        <v>1985</v>
      </c>
      <c r="F780" t="s">
        <v>2607</v>
      </c>
      <c r="G780">
        <v>5.7</v>
      </c>
      <c r="H780">
        <v>4200</v>
      </c>
      <c r="I780" t="s">
        <v>1326</v>
      </c>
      <c r="J780" t="s">
        <v>1326</v>
      </c>
      <c r="K780" t="s">
        <v>2755</v>
      </c>
      <c r="L780" t="s">
        <v>494</v>
      </c>
      <c r="M780" s="1">
        <v>5000000</v>
      </c>
      <c r="N780" s="1">
        <v>981817</v>
      </c>
      <c r="O780" s="1">
        <f>N780*(D780/'cpi data'!$A$113)</f>
        <v>52195.409683794467</v>
      </c>
      <c r="P780" s="10">
        <f t="shared" si="12"/>
        <v>-4.0925987225725367</v>
      </c>
      <c r="Q780" t="s">
        <v>2979</v>
      </c>
      <c r="R780">
        <v>91</v>
      </c>
    </row>
    <row r="781" spans="1:18">
      <c r="A781" t="s">
        <v>2980</v>
      </c>
      <c r="B781" s="6" t="s">
        <v>19</v>
      </c>
      <c r="C781" t="s">
        <v>107</v>
      </c>
      <c r="D781">
        <f>_xlfn.XLOOKUP(E781,'cpi data'!A:A,'cpi data'!B:B,"NA")</f>
        <v>107.6</v>
      </c>
      <c r="E781">
        <v>1985</v>
      </c>
      <c r="F781" t="s">
        <v>2493</v>
      </c>
      <c r="G781">
        <v>6.1</v>
      </c>
      <c r="H781">
        <v>3800</v>
      </c>
      <c r="I781" t="s">
        <v>2981</v>
      </c>
      <c r="J781" t="s">
        <v>2982</v>
      </c>
      <c r="K781" t="s">
        <v>510</v>
      </c>
      <c r="L781" t="s">
        <v>33</v>
      </c>
      <c r="M781" s="1">
        <v>7000000</v>
      </c>
      <c r="N781" s="1">
        <v>4349446</v>
      </c>
      <c r="O781" s="1">
        <f>N781*(D781/'cpi data'!$A$113)</f>
        <v>231225.48893280633</v>
      </c>
      <c r="P781" s="10">
        <f t="shared" si="12"/>
        <v>-0.60940036961029065</v>
      </c>
      <c r="Q781" t="s">
        <v>2514</v>
      </c>
      <c r="R781">
        <v>103</v>
      </c>
    </row>
    <row r="782" spans="1:18">
      <c r="A782" t="s">
        <v>2983</v>
      </c>
      <c r="B782" s="6" t="s">
        <v>2002</v>
      </c>
      <c r="C782" t="s">
        <v>44</v>
      </c>
      <c r="D782">
        <f>_xlfn.XLOOKUP(E782,'cpi data'!A:A,'cpi data'!B:B,"NA")</f>
        <v>107.6</v>
      </c>
      <c r="E782">
        <v>1985</v>
      </c>
      <c r="F782" t="s">
        <v>2493</v>
      </c>
      <c r="G782">
        <v>6</v>
      </c>
      <c r="H782">
        <v>3700</v>
      </c>
      <c r="I782" t="s">
        <v>519</v>
      </c>
      <c r="J782" t="s">
        <v>2984</v>
      </c>
      <c r="K782" t="s">
        <v>1864</v>
      </c>
      <c r="L782" t="s">
        <v>33</v>
      </c>
      <c r="N782" s="1">
        <v>3594997</v>
      </c>
      <c r="O782" s="1">
        <f>N782*(D782/'cpi data'!$A$113)</f>
        <v>191117.42944664031</v>
      </c>
      <c r="P782" s="10">
        <f t="shared" si="12"/>
        <v>1</v>
      </c>
      <c r="Q782" t="s">
        <v>2985</v>
      </c>
      <c r="R782">
        <v>102</v>
      </c>
    </row>
    <row r="783" spans="1:18">
      <c r="A783" t="s">
        <v>2986</v>
      </c>
      <c r="B783" s="6" t="s">
        <v>450</v>
      </c>
      <c r="C783" t="s">
        <v>20</v>
      </c>
      <c r="D783">
        <f>_xlfn.XLOOKUP(E783,'cpi data'!A:A,'cpi data'!B:B,"NA")</f>
        <v>107.6</v>
      </c>
      <c r="E783">
        <v>1985</v>
      </c>
      <c r="F783" t="s">
        <v>2863</v>
      </c>
      <c r="G783">
        <v>7.8</v>
      </c>
      <c r="H783">
        <v>8800</v>
      </c>
      <c r="I783" t="s">
        <v>2987</v>
      </c>
      <c r="J783" t="s">
        <v>2988</v>
      </c>
      <c r="K783" t="s">
        <v>2989</v>
      </c>
      <c r="L783" t="s">
        <v>2990</v>
      </c>
      <c r="N783" s="1">
        <v>69832</v>
      </c>
      <c r="O783" s="1">
        <f>N783*(D783/'cpi data'!$A$113)</f>
        <v>3712.4126482213437</v>
      </c>
      <c r="P783" s="10">
        <f t="shared" si="12"/>
        <v>1</v>
      </c>
      <c r="Q783" t="s">
        <v>2991</v>
      </c>
      <c r="R783">
        <v>112</v>
      </c>
    </row>
    <row r="784" spans="1:18">
      <c r="A784" t="s">
        <v>2992</v>
      </c>
      <c r="B784" s="6" t="s">
        <v>19</v>
      </c>
      <c r="C784" t="s">
        <v>44</v>
      </c>
      <c r="D784">
        <f>_xlfn.XLOOKUP(E784,'cpi data'!A:A,'cpi data'!B:B,"NA")</f>
        <v>107.6</v>
      </c>
      <c r="E784">
        <v>1985</v>
      </c>
      <c r="F784" t="s">
        <v>2993</v>
      </c>
      <c r="G784">
        <v>6.5</v>
      </c>
      <c r="H784">
        <v>2900</v>
      </c>
      <c r="I784" t="s">
        <v>825</v>
      </c>
      <c r="J784" t="s">
        <v>2994</v>
      </c>
      <c r="K784" t="s">
        <v>2995</v>
      </c>
      <c r="L784" t="s">
        <v>33</v>
      </c>
      <c r="M784" s="1">
        <v>3000000</v>
      </c>
      <c r="N784" s="1">
        <v>11052713</v>
      </c>
      <c r="O784" s="1">
        <f>N784*(D784/'cpi data'!$A$113)</f>
        <v>587584.9401185771</v>
      </c>
      <c r="P784" s="10">
        <f t="shared" si="12"/>
        <v>0.7285734280805084</v>
      </c>
      <c r="Q784" t="s">
        <v>2996</v>
      </c>
      <c r="R784">
        <v>97</v>
      </c>
    </row>
    <row r="785" spans="1:18">
      <c r="A785" t="s">
        <v>2997</v>
      </c>
      <c r="B785" s="6" t="s">
        <v>340</v>
      </c>
      <c r="C785" t="s">
        <v>393</v>
      </c>
      <c r="D785">
        <f>_xlfn.XLOOKUP(E785,'cpi data'!A:A,'cpi data'!B:B,"NA")</f>
        <v>107.6</v>
      </c>
      <c r="E785">
        <v>1985</v>
      </c>
      <c r="F785" t="s">
        <v>2074</v>
      </c>
      <c r="G785">
        <v>7.3</v>
      </c>
      <c r="H785">
        <v>2600</v>
      </c>
      <c r="I785" t="s">
        <v>611</v>
      </c>
      <c r="J785" t="s">
        <v>2998</v>
      </c>
      <c r="K785" t="s">
        <v>2999</v>
      </c>
      <c r="L785" t="s">
        <v>33</v>
      </c>
      <c r="M785" s="1">
        <v>2000000</v>
      </c>
      <c r="N785" s="1">
        <v>7660857</v>
      </c>
      <c r="O785" s="1">
        <f>N785*(D785/'cpi data'!$A$113)</f>
        <v>407266.90375494072</v>
      </c>
      <c r="P785" s="10">
        <f t="shared" si="12"/>
        <v>0.73893260244904713</v>
      </c>
      <c r="Q785" t="s">
        <v>3000</v>
      </c>
      <c r="R785">
        <v>100</v>
      </c>
    </row>
    <row r="786" spans="1:18">
      <c r="A786" t="s">
        <v>3001</v>
      </c>
      <c r="B786" s="6" t="s">
        <v>19</v>
      </c>
      <c r="C786" t="s">
        <v>20</v>
      </c>
      <c r="D786">
        <f>_xlfn.XLOOKUP(E786,'cpi data'!A:A,'cpi data'!B:B,"NA")</f>
        <v>107.6</v>
      </c>
      <c r="E786">
        <v>1985</v>
      </c>
      <c r="F786" t="s">
        <v>2607</v>
      </c>
      <c r="G786">
        <v>6.1</v>
      </c>
      <c r="H786">
        <v>2300</v>
      </c>
      <c r="I786" t="s">
        <v>659</v>
      </c>
      <c r="J786" t="s">
        <v>659</v>
      </c>
      <c r="K786" t="s">
        <v>2160</v>
      </c>
      <c r="L786" t="s">
        <v>33</v>
      </c>
      <c r="N786" s="1">
        <v>1918117</v>
      </c>
      <c r="O786" s="1">
        <f>N786*(D786/'cpi data'!$A$113)</f>
        <v>101971.04209486165</v>
      </c>
      <c r="P786" s="10">
        <f t="shared" si="12"/>
        <v>1</v>
      </c>
      <c r="Q786" t="s">
        <v>2574</v>
      </c>
      <c r="R786">
        <v>99</v>
      </c>
    </row>
    <row r="787" spans="1:18">
      <c r="A787" t="s">
        <v>3002</v>
      </c>
      <c r="B787" s="6" t="s">
        <v>19</v>
      </c>
      <c r="C787" t="s">
        <v>44</v>
      </c>
      <c r="D787">
        <f>_xlfn.XLOOKUP(E787,'cpi data'!A:A,'cpi data'!B:B,"NA")</f>
        <v>107.6</v>
      </c>
      <c r="E787">
        <v>1985</v>
      </c>
      <c r="F787" t="s">
        <v>2820</v>
      </c>
      <c r="G787">
        <v>6.2</v>
      </c>
      <c r="H787">
        <v>3000</v>
      </c>
      <c r="I787" t="s">
        <v>663</v>
      </c>
      <c r="J787" t="s">
        <v>3003</v>
      </c>
      <c r="K787" t="s">
        <v>257</v>
      </c>
      <c r="L787" t="s">
        <v>33</v>
      </c>
      <c r="N787" s="1">
        <v>5349607</v>
      </c>
      <c r="O787" s="1">
        <f>N787*(D787/'cpi data'!$A$113)</f>
        <v>284396.10335968377</v>
      </c>
      <c r="P787" s="10">
        <f t="shared" si="12"/>
        <v>1</v>
      </c>
      <c r="Q787" t="s">
        <v>387</v>
      </c>
      <c r="R787">
        <v>107</v>
      </c>
    </row>
    <row r="788" spans="1:18">
      <c r="A788" t="s">
        <v>3004</v>
      </c>
      <c r="B788" s="6" t="s">
        <v>450</v>
      </c>
      <c r="C788" t="s">
        <v>20</v>
      </c>
      <c r="D788">
        <f>_xlfn.XLOOKUP(E788,'cpi data'!A:A,'cpi data'!B:B,"NA")</f>
        <v>107.6</v>
      </c>
      <c r="E788">
        <v>1985</v>
      </c>
      <c r="F788" t="s">
        <v>3005</v>
      </c>
      <c r="G788">
        <v>7.7</v>
      </c>
      <c r="H788">
        <v>2500</v>
      </c>
      <c r="I788" t="s">
        <v>3006</v>
      </c>
      <c r="J788" t="s">
        <v>3007</v>
      </c>
      <c r="K788" t="s">
        <v>3008</v>
      </c>
      <c r="L788" t="s">
        <v>3009</v>
      </c>
      <c r="N788" s="1">
        <v>35336</v>
      </c>
      <c r="O788" s="1">
        <f>N788*(D788/'cpi data'!$A$113)</f>
        <v>1878.5343873517786</v>
      </c>
      <c r="P788" s="10">
        <f t="shared" si="12"/>
        <v>1</v>
      </c>
      <c r="Q788" t="s">
        <v>3010</v>
      </c>
      <c r="R788">
        <v>119</v>
      </c>
    </row>
    <row r="789" spans="1:18">
      <c r="A789" t="s">
        <v>3011</v>
      </c>
      <c r="B789" s="6" t="s">
        <v>19</v>
      </c>
      <c r="C789" t="s">
        <v>20</v>
      </c>
      <c r="D789">
        <f>_xlfn.XLOOKUP(E789,'cpi data'!A:A,'cpi data'!B:B,"NA")</f>
        <v>107.6</v>
      </c>
      <c r="E789">
        <v>1985</v>
      </c>
      <c r="F789" t="s">
        <v>2626</v>
      </c>
      <c r="G789">
        <v>7.8</v>
      </c>
      <c r="H789">
        <v>9000</v>
      </c>
      <c r="I789" t="s">
        <v>3012</v>
      </c>
      <c r="J789" t="s">
        <v>3013</v>
      </c>
      <c r="K789" t="s">
        <v>3014</v>
      </c>
      <c r="L789" t="s">
        <v>2864</v>
      </c>
      <c r="N789" s="1">
        <v>34751</v>
      </c>
      <c r="O789" s="1">
        <f>N789*(D789/'cpi data'!$A$113)</f>
        <v>1847.4345849802371</v>
      </c>
      <c r="P789" s="10">
        <f t="shared" si="12"/>
        <v>1</v>
      </c>
      <c r="Q789" t="s">
        <v>3015</v>
      </c>
      <c r="R789">
        <v>136</v>
      </c>
    </row>
    <row r="790" spans="1:18">
      <c r="A790" t="s">
        <v>3016</v>
      </c>
      <c r="B790" s="6" t="s">
        <v>36</v>
      </c>
      <c r="C790" t="s">
        <v>28</v>
      </c>
      <c r="D790">
        <f>_xlfn.XLOOKUP(E790,'cpi data'!A:A,'cpi data'!B:B,"NA")</f>
        <v>107.6</v>
      </c>
      <c r="E790">
        <v>1985</v>
      </c>
      <c r="F790" t="s">
        <v>3017</v>
      </c>
      <c r="G790">
        <v>5.5</v>
      </c>
      <c r="H790">
        <v>1200</v>
      </c>
      <c r="I790" t="s">
        <v>536</v>
      </c>
      <c r="J790" t="s">
        <v>412</v>
      </c>
      <c r="K790" t="s">
        <v>115</v>
      </c>
      <c r="L790" t="s">
        <v>33</v>
      </c>
      <c r="N790" s="1">
        <v>1304192</v>
      </c>
      <c r="O790" s="1">
        <f>N790*(D790/'cpi data'!$A$113)</f>
        <v>69333.527272727268</v>
      </c>
      <c r="P790" s="10">
        <f t="shared" si="12"/>
        <v>1</v>
      </c>
      <c r="Q790" t="s">
        <v>83</v>
      </c>
      <c r="R790">
        <v>96</v>
      </c>
    </row>
    <row r="791" spans="1:18">
      <c r="A791" t="s">
        <v>3018</v>
      </c>
      <c r="B791" s="6" t="s">
        <v>36</v>
      </c>
      <c r="C791" t="s">
        <v>393</v>
      </c>
      <c r="D791">
        <f>_xlfn.XLOOKUP(E791,'cpi data'!A:A,'cpi data'!B:B,"NA")</f>
        <v>107.6</v>
      </c>
      <c r="E791">
        <v>1985</v>
      </c>
      <c r="F791" t="s">
        <v>2848</v>
      </c>
      <c r="G791">
        <v>6.5</v>
      </c>
      <c r="H791">
        <v>2100</v>
      </c>
      <c r="I791" t="s">
        <v>3019</v>
      </c>
      <c r="J791" t="s">
        <v>3020</v>
      </c>
      <c r="K791" t="s">
        <v>3021</v>
      </c>
      <c r="L791" t="s">
        <v>923</v>
      </c>
      <c r="M791" s="1">
        <v>15000000</v>
      </c>
      <c r="N791" s="1">
        <v>3360800</v>
      </c>
      <c r="O791" s="1">
        <f>N791*(D791/'cpi data'!$A$113)</f>
        <v>178667.03557312253</v>
      </c>
      <c r="P791" s="10">
        <f t="shared" si="12"/>
        <v>-3.4632230421328254</v>
      </c>
      <c r="Q791" t="s">
        <v>3022</v>
      </c>
      <c r="R791">
        <v>100</v>
      </c>
    </row>
    <row r="792" spans="1:18">
      <c r="A792" t="s">
        <v>3023</v>
      </c>
      <c r="B792" s="6" t="s">
        <v>36</v>
      </c>
      <c r="C792" t="s">
        <v>44</v>
      </c>
      <c r="D792">
        <f>_xlfn.XLOOKUP(E792,'cpi data'!A:A,'cpi data'!B:B,"NA")</f>
        <v>107.6</v>
      </c>
      <c r="E792">
        <v>1985</v>
      </c>
      <c r="F792" t="s">
        <v>2835</v>
      </c>
      <c r="G792">
        <v>5.4</v>
      </c>
      <c r="H792">
        <v>993</v>
      </c>
      <c r="I792" t="s">
        <v>1958</v>
      </c>
      <c r="J792" t="s">
        <v>3024</v>
      </c>
      <c r="K792" t="s">
        <v>3025</v>
      </c>
      <c r="L792" t="s">
        <v>33</v>
      </c>
      <c r="N792" s="1">
        <v>2564278</v>
      </c>
      <c r="O792" s="1">
        <f>N792*(D792/'cpi data'!$A$113)</f>
        <v>136322.28893280632</v>
      </c>
      <c r="P792" s="10">
        <f t="shared" si="12"/>
        <v>1</v>
      </c>
      <c r="Q792" t="s">
        <v>1062</v>
      </c>
      <c r="R792">
        <v>98</v>
      </c>
    </row>
    <row r="793" spans="1:18">
      <c r="A793" t="s">
        <v>3026</v>
      </c>
      <c r="B793" s="6" t="s">
        <v>19</v>
      </c>
      <c r="C793" t="s">
        <v>37</v>
      </c>
      <c r="D793">
        <f>_xlfn.XLOOKUP(E793,'cpi data'!A:A,'cpi data'!B:B,"NA")</f>
        <v>107.6</v>
      </c>
      <c r="E793">
        <v>1985</v>
      </c>
      <c r="F793" t="s">
        <v>3017</v>
      </c>
      <c r="G793">
        <v>4.5</v>
      </c>
      <c r="H793">
        <v>1800</v>
      </c>
      <c r="I793" t="s">
        <v>3027</v>
      </c>
      <c r="J793" t="s">
        <v>3027</v>
      </c>
      <c r="K793" t="s">
        <v>3028</v>
      </c>
      <c r="L793" t="s">
        <v>198</v>
      </c>
      <c r="N793" s="1">
        <v>1057064</v>
      </c>
      <c r="O793" s="1">
        <f>N793*(D793/'cpi data'!$A$113)</f>
        <v>56195.694861660078</v>
      </c>
      <c r="P793" s="10">
        <f t="shared" si="12"/>
        <v>1</v>
      </c>
      <c r="Q793" t="s">
        <v>2178</v>
      </c>
      <c r="R793">
        <v>88</v>
      </c>
    </row>
    <row r="794" spans="1:18">
      <c r="A794" t="s">
        <v>3029</v>
      </c>
      <c r="B794" s="6" t="s">
        <v>340</v>
      </c>
      <c r="C794" t="s">
        <v>393</v>
      </c>
      <c r="D794">
        <f>_xlfn.XLOOKUP(E794,'cpi data'!A:A,'cpi data'!B:B,"NA")</f>
        <v>107.6</v>
      </c>
      <c r="E794">
        <v>1985</v>
      </c>
      <c r="F794" t="s">
        <v>2546</v>
      </c>
      <c r="G794">
        <v>5.7</v>
      </c>
      <c r="H794">
        <v>5200</v>
      </c>
      <c r="I794" t="s">
        <v>3030</v>
      </c>
      <c r="J794" t="s">
        <v>3031</v>
      </c>
      <c r="K794" t="s">
        <v>3032</v>
      </c>
      <c r="L794" t="s">
        <v>198</v>
      </c>
      <c r="M794" s="1">
        <v>2000000</v>
      </c>
      <c r="N794" s="1">
        <v>22934622</v>
      </c>
      <c r="O794" s="1">
        <f>N794*(D794/'cpi data'!$A$113)</f>
        <v>1219251.6438735176</v>
      </c>
      <c r="P794" s="10">
        <f t="shared" si="12"/>
        <v>0.91279559785201603</v>
      </c>
      <c r="Q794" t="s">
        <v>1737</v>
      </c>
      <c r="R794">
        <v>77</v>
      </c>
    </row>
    <row r="795" spans="1:18">
      <c r="A795" t="s">
        <v>3033</v>
      </c>
      <c r="B795" s="6" t="s">
        <v>36</v>
      </c>
      <c r="C795" t="s">
        <v>20</v>
      </c>
      <c r="D795">
        <f>_xlfn.XLOOKUP(E795,'cpi data'!A:A,'cpi data'!B:B,"NA")</f>
        <v>107.6</v>
      </c>
      <c r="E795">
        <v>1985</v>
      </c>
      <c r="F795" t="s">
        <v>3017</v>
      </c>
      <c r="G795">
        <v>6.4</v>
      </c>
      <c r="H795">
        <v>404</v>
      </c>
      <c r="I795" t="s">
        <v>1218</v>
      </c>
      <c r="J795" t="s">
        <v>1020</v>
      </c>
      <c r="K795" t="s">
        <v>3034</v>
      </c>
      <c r="L795" t="s">
        <v>33</v>
      </c>
      <c r="N795" s="1">
        <v>385687</v>
      </c>
      <c r="O795" s="1">
        <f>N795*(D795/'cpi data'!$A$113)</f>
        <v>20503.913636363635</v>
      </c>
      <c r="P795" s="10">
        <f t="shared" si="12"/>
        <v>1</v>
      </c>
      <c r="Q795" t="s">
        <v>34</v>
      </c>
      <c r="R795">
        <v>104</v>
      </c>
    </row>
    <row r="796" spans="1:18">
      <c r="A796" t="s">
        <v>3035</v>
      </c>
      <c r="B796" s="6" t="s">
        <v>19</v>
      </c>
      <c r="C796" t="s">
        <v>37</v>
      </c>
      <c r="D796">
        <f>_xlfn.XLOOKUP(E796,'cpi data'!A:A,'cpi data'!B:B,"NA")</f>
        <v>107.6</v>
      </c>
      <c r="E796">
        <v>1985</v>
      </c>
      <c r="F796" t="s">
        <v>3036</v>
      </c>
      <c r="G796">
        <v>5.6</v>
      </c>
      <c r="H796">
        <v>1600</v>
      </c>
      <c r="I796" t="s">
        <v>1169</v>
      </c>
      <c r="J796" t="s">
        <v>1169</v>
      </c>
      <c r="K796" t="s">
        <v>2886</v>
      </c>
      <c r="L796" t="s">
        <v>1197</v>
      </c>
      <c r="N796" s="1">
        <v>220038</v>
      </c>
      <c r="O796" s="1">
        <f>N796*(D796/'cpi data'!$A$113)</f>
        <v>11697.672332015811</v>
      </c>
      <c r="P796" s="10">
        <f t="shared" si="12"/>
        <v>1</v>
      </c>
      <c r="Q796" t="s">
        <v>3037</v>
      </c>
      <c r="R796">
        <v>98</v>
      </c>
    </row>
    <row r="797" spans="1:18">
      <c r="A797" t="s">
        <v>3038</v>
      </c>
      <c r="B797" s="6" t="s">
        <v>19</v>
      </c>
      <c r="C797" t="s">
        <v>20</v>
      </c>
      <c r="D797">
        <f>_xlfn.XLOOKUP(E797,'cpi data'!A:A,'cpi data'!B:B,"NA")</f>
        <v>107.6</v>
      </c>
      <c r="E797">
        <v>1985</v>
      </c>
      <c r="F797" t="s">
        <v>2863</v>
      </c>
      <c r="G797">
        <v>6.5</v>
      </c>
      <c r="H797">
        <v>1000</v>
      </c>
      <c r="I797" t="s">
        <v>3039</v>
      </c>
      <c r="J797" t="s">
        <v>618</v>
      </c>
      <c r="K797" t="s">
        <v>76</v>
      </c>
      <c r="L797" t="s">
        <v>33</v>
      </c>
      <c r="M797" s="1">
        <v>8000000</v>
      </c>
      <c r="N797" s="1">
        <v>8402424</v>
      </c>
      <c r="O797" s="1">
        <f>N797*(D797/'cpi data'!$A$113)</f>
        <v>446690.12964426877</v>
      </c>
      <c r="P797" s="10">
        <f t="shared" si="12"/>
        <v>4.7893798265833766E-2</v>
      </c>
      <c r="Q797" t="s">
        <v>3040</v>
      </c>
      <c r="R797">
        <v>111</v>
      </c>
    </row>
    <row r="798" spans="1:18">
      <c r="A798" t="s">
        <v>3041</v>
      </c>
      <c r="B798" s="6" t="s">
        <v>19</v>
      </c>
      <c r="C798" t="s">
        <v>66</v>
      </c>
      <c r="D798">
        <f>_xlfn.XLOOKUP(E798,'cpi data'!A:A,'cpi data'!B:B,"NA")</f>
        <v>107.6</v>
      </c>
      <c r="E798">
        <v>1985</v>
      </c>
      <c r="F798" t="s">
        <v>2667</v>
      </c>
      <c r="G798">
        <v>6.7</v>
      </c>
      <c r="H798">
        <v>2500</v>
      </c>
      <c r="I798" t="s">
        <v>266</v>
      </c>
      <c r="J798" t="s">
        <v>3042</v>
      </c>
      <c r="K798" t="s">
        <v>3043</v>
      </c>
      <c r="L798" t="s">
        <v>25</v>
      </c>
      <c r="N798" s="1">
        <v>2174622</v>
      </c>
      <c r="O798" s="1">
        <f>N798*(D798/'cpi data'!$A$113)</f>
        <v>115607.37509881423</v>
      </c>
      <c r="P798" s="10">
        <f t="shared" si="12"/>
        <v>1</v>
      </c>
      <c r="Q798" t="s">
        <v>1086</v>
      </c>
      <c r="R798">
        <v>96</v>
      </c>
    </row>
    <row r="799" spans="1:18">
      <c r="A799" t="s">
        <v>3044</v>
      </c>
      <c r="B799" s="6" t="s">
        <v>2002</v>
      </c>
      <c r="C799" t="s">
        <v>28</v>
      </c>
      <c r="D799">
        <f>_xlfn.XLOOKUP(E799,'cpi data'!A:A,'cpi data'!B:B,"NA")</f>
        <v>107.6</v>
      </c>
      <c r="E799">
        <v>1985</v>
      </c>
      <c r="F799" t="s">
        <v>2591</v>
      </c>
      <c r="G799">
        <v>6.1</v>
      </c>
      <c r="H799">
        <v>2300</v>
      </c>
      <c r="I799" t="s">
        <v>3045</v>
      </c>
      <c r="J799" t="s">
        <v>3045</v>
      </c>
      <c r="K799" t="s">
        <v>109</v>
      </c>
      <c r="L799" t="s">
        <v>25</v>
      </c>
      <c r="N799" s="1">
        <v>1256862</v>
      </c>
      <c r="O799" s="1">
        <f>N799*(D799/'cpi data'!$A$113)</f>
        <v>66817.367193675891</v>
      </c>
      <c r="P799" s="10">
        <f t="shared" si="12"/>
        <v>1</v>
      </c>
      <c r="Q799" t="s">
        <v>573</v>
      </c>
      <c r="R799">
        <v>115</v>
      </c>
    </row>
    <row r="800" spans="1:18">
      <c r="A800" t="s">
        <v>3046</v>
      </c>
      <c r="B800" s="6" t="s">
        <v>340</v>
      </c>
      <c r="C800" t="s">
        <v>240</v>
      </c>
      <c r="D800">
        <f>_xlfn.XLOOKUP(E800,'cpi data'!A:A,'cpi data'!B:B,"NA")</f>
        <v>107.6</v>
      </c>
      <c r="E800">
        <v>1985</v>
      </c>
      <c r="F800" t="s">
        <v>2848</v>
      </c>
      <c r="G800">
        <v>6.5</v>
      </c>
      <c r="H800">
        <v>3400</v>
      </c>
      <c r="I800" t="s">
        <v>2981</v>
      </c>
      <c r="J800" t="s">
        <v>1784</v>
      </c>
      <c r="K800" t="s">
        <v>1833</v>
      </c>
      <c r="L800" t="s">
        <v>198</v>
      </c>
      <c r="N800" s="1">
        <v>13677222</v>
      </c>
      <c r="O800" s="1">
        <f>N800*(D800/'cpi data'!$A$113)</f>
        <v>727109.23280632414</v>
      </c>
      <c r="P800" s="10">
        <f t="shared" si="12"/>
        <v>1</v>
      </c>
      <c r="Q800" t="s">
        <v>1727</v>
      </c>
      <c r="R800">
        <v>89</v>
      </c>
    </row>
    <row r="801" spans="1:18">
      <c r="A801" t="s">
        <v>3047</v>
      </c>
      <c r="B801" s="6" t="s">
        <v>19</v>
      </c>
      <c r="C801" t="s">
        <v>44</v>
      </c>
      <c r="D801">
        <f>_xlfn.XLOOKUP(E801,'cpi data'!A:A,'cpi data'!B:B,"NA")</f>
        <v>107.6</v>
      </c>
      <c r="E801">
        <v>1985</v>
      </c>
      <c r="F801" t="s">
        <v>3048</v>
      </c>
      <c r="G801">
        <v>5.8</v>
      </c>
      <c r="H801">
        <v>610</v>
      </c>
      <c r="I801" t="s">
        <v>3049</v>
      </c>
      <c r="J801" t="s">
        <v>3050</v>
      </c>
      <c r="K801" t="s">
        <v>3051</v>
      </c>
      <c r="L801" t="s">
        <v>33</v>
      </c>
      <c r="O801" s="1">
        <f>N801*(D801/'cpi data'!$A$113)</f>
        <v>0</v>
      </c>
      <c r="P801" s="10" t="e">
        <f t="shared" si="12"/>
        <v>#DIV/0!</v>
      </c>
      <c r="Q801" t="s">
        <v>3052</v>
      </c>
      <c r="R801">
        <v>88</v>
      </c>
    </row>
    <row r="802" spans="1:18">
      <c r="A802" t="s">
        <v>3053</v>
      </c>
      <c r="B802" s="6" t="s">
        <v>19</v>
      </c>
      <c r="C802" t="s">
        <v>44</v>
      </c>
      <c r="D802">
        <f>_xlfn.XLOOKUP(E802,'cpi data'!A:A,'cpi data'!B:B,"NA")</f>
        <v>107.6</v>
      </c>
      <c r="E802">
        <v>1985</v>
      </c>
      <c r="F802" t="s">
        <v>3054</v>
      </c>
      <c r="G802">
        <v>5.4</v>
      </c>
      <c r="H802">
        <v>1200</v>
      </c>
      <c r="I802" t="s">
        <v>98</v>
      </c>
      <c r="J802" t="s">
        <v>3055</v>
      </c>
      <c r="K802" t="s">
        <v>3056</v>
      </c>
      <c r="L802" t="s">
        <v>33</v>
      </c>
      <c r="M802" s="1">
        <v>7000000</v>
      </c>
      <c r="N802" s="1">
        <v>29815</v>
      </c>
      <c r="O802" s="1">
        <f>N802*(D802/'cpi data'!$A$113)</f>
        <v>1585.0266798418972</v>
      </c>
      <c r="P802" s="10">
        <f t="shared" si="12"/>
        <v>-233.7811504276371</v>
      </c>
      <c r="Q802" t="s">
        <v>121</v>
      </c>
      <c r="R802">
        <v>109</v>
      </c>
    </row>
    <row r="803" spans="1:18">
      <c r="A803" t="s">
        <v>3057</v>
      </c>
      <c r="B803" s="6" t="s">
        <v>19</v>
      </c>
      <c r="C803" t="s">
        <v>20</v>
      </c>
      <c r="D803">
        <f>_xlfn.XLOOKUP(E803,'cpi data'!A:A,'cpi data'!B:B,"NA")</f>
        <v>107.6</v>
      </c>
      <c r="E803">
        <v>1985</v>
      </c>
      <c r="F803" t="s">
        <v>3058</v>
      </c>
      <c r="G803">
        <v>6.2</v>
      </c>
      <c r="H803">
        <v>511</v>
      </c>
      <c r="I803" t="s">
        <v>266</v>
      </c>
      <c r="J803" t="s">
        <v>2209</v>
      </c>
      <c r="K803" t="s">
        <v>3059</v>
      </c>
      <c r="L803" t="s">
        <v>25</v>
      </c>
      <c r="N803" s="1">
        <v>421201</v>
      </c>
      <c r="O803" s="1">
        <f>N803*(D803/'cpi data'!$A$113)</f>
        <v>22391.910869565218</v>
      </c>
      <c r="P803" s="10">
        <f t="shared" si="12"/>
        <v>1</v>
      </c>
      <c r="Q803" t="s">
        <v>1988</v>
      </c>
      <c r="R803">
        <v>90</v>
      </c>
    </row>
    <row r="804" spans="1:18">
      <c r="A804" t="s">
        <v>3060</v>
      </c>
      <c r="B804" s="6" t="s">
        <v>19</v>
      </c>
      <c r="C804" t="s">
        <v>20</v>
      </c>
      <c r="D804">
        <f>_xlfn.XLOOKUP(E804,'cpi data'!A:A,'cpi data'!B:B,"NA")</f>
        <v>107.6</v>
      </c>
      <c r="E804">
        <v>1985</v>
      </c>
      <c r="F804" t="s">
        <v>2848</v>
      </c>
      <c r="G804">
        <v>4.0999999999999996</v>
      </c>
      <c r="H804">
        <v>243</v>
      </c>
      <c r="I804" t="s">
        <v>1329</v>
      </c>
      <c r="J804" t="s">
        <v>1329</v>
      </c>
      <c r="K804" t="s">
        <v>1403</v>
      </c>
      <c r="L804" t="s">
        <v>33</v>
      </c>
      <c r="M804" s="1">
        <v>7000000</v>
      </c>
      <c r="N804" s="1">
        <v>618847</v>
      </c>
      <c r="O804" s="1">
        <f>N804*(D804/'cpi data'!$A$113)</f>
        <v>32899.17845849802</v>
      </c>
      <c r="P804" s="10">
        <f t="shared" si="12"/>
        <v>-10.311358057807503</v>
      </c>
      <c r="Q804" t="s">
        <v>121</v>
      </c>
      <c r="R804">
        <v>96</v>
      </c>
    </row>
    <row r="805" spans="1:18">
      <c r="A805" t="s">
        <v>3061</v>
      </c>
      <c r="B805" s="6" t="s">
        <v>19</v>
      </c>
      <c r="C805" t="s">
        <v>107</v>
      </c>
      <c r="D805">
        <f>_xlfn.XLOOKUP(E805,'cpi data'!A:A,'cpi data'!B:B,"NA")</f>
        <v>107.6</v>
      </c>
      <c r="E805">
        <v>1985</v>
      </c>
      <c r="F805" t="s">
        <v>2614</v>
      </c>
      <c r="G805">
        <v>6.1</v>
      </c>
      <c r="H805">
        <v>1100</v>
      </c>
      <c r="I805" t="s">
        <v>3062</v>
      </c>
      <c r="J805" t="s">
        <v>3063</v>
      </c>
      <c r="K805" t="s">
        <v>3064</v>
      </c>
      <c r="L805" t="s">
        <v>25</v>
      </c>
      <c r="N805" s="1">
        <v>147070</v>
      </c>
      <c r="O805" s="1">
        <f>N805*(D805/'cpi data'!$A$113)</f>
        <v>7818.5434782608691</v>
      </c>
      <c r="P805" s="10">
        <f t="shared" si="12"/>
        <v>1</v>
      </c>
      <c r="Q805" t="s">
        <v>366</v>
      </c>
      <c r="R805">
        <v>93</v>
      </c>
    </row>
    <row r="806" spans="1:18">
      <c r="A806" t="s">
        <v>3065</v>
      </c>
      <c r="B806" s="6" t="s">
        <v>2002</v>
      </c>
      <c r="C806" t="s">
        <v>44</v>
      </c>
      <c r="D806">
        <f>_xlfn.XLOOKUP(E806,'cpi data'!A:A,'cpi data'!B:B,"NA")</f>
        <v>107.6</v>
      </c>
      <c r="E806">
        <v>1985</v>
      </c>
      <c r="F806" t="s">
        <v>3066</v>
      </c>
      <c r="G806">
        <v>5.4</v>
      </c>
      <c r="H806">
        <v>1400</v>
      </c>
      <c r="I806" t="s">
        <v>1016</v>
      </c>
      <c r="J806" t="s">
        <v>1016</v>
      </c>
      <c r="K806" t="s">
        <v>3067</v>
      </c>
      <c r="L806" t="s">
        <v>33</v>
      </c>
      <c r="N806" s="1">
        <v>3393807</v>
      </c>
      <c r="O806" s="1">
        <f>N806*(D806/'cpi data'!$A$113)</f>
        <v>180421.75553359682</v>
      </c>
      <c r="P806" s="10">
        <f t="shared" si="12"/>
        <v>1</v>
      </c>
      <c r="Q806" t="s">
        <v>3068</v>
      </c>
      <c r="R806">
        <v>90</v>
      </c>
    </row>
    <row r="807" spans="1:18">
      <c r="A807" t="s">
        <v>3069</v>
      </c>
      <c r="B807" s="6" t="s">
        <v>36</v>
      </c>
      <c r="C807" t="s">
        <v>20</v>
      </c>
      <c r="D807">
        <f>_xlfn.XLOOKUP(E807,'cpi data'!A:A,'cpi data'!B:B,"NA")</f>
        <v>107.6</v>
      </c>
      <c r="E807">
        <v>1985</v>
      </c>
      <c r="F807" t="s">
        <v>3070</v>
      </c>
      <c r="G807">
        <v>7</v>
      </c>
      <c r="H807">
        <v>1400</v>
      </c>
      <c r="I807" t="s">
        <v>703</v>
      </c>
      <c r="J807" t="s">
        <v>3071</v>
      </c>
      <c r="K807" t="s">
        <v>3072</v>
      </c>
      <c r="L807" t="s">
        <v>33</v>
      </c>
      <c r="N807" s="1">
        <v>305102</v>
      </c>
      <c r="O807" s="1">
        <f>N807*(D807/'cpi data'!$A$113)</f>
        <v>16219.849407114623</v>
      </c>
      <c r="P807" s="10">
        <f t="shared" si="12"/>
        <v>1</v>
      </c>
      <c r="Q807" t="s">
        <v>3073</v>
      </c>
      <c r="R807">
        <v>114</v>
      </c>
    </row>
    <row r="808" spans="1:18">
      <c r="A808" t="s">
        <v>3074</v>
      </c>
      <c r="B808" s="6" t="s">
        <v>36</v>
      </c>
      <c r="C808" t="s">
        <v>66</v>
      </c>
      <c r="D808">
        <f>_xlfn.XLOOKUP(E808,'cpi data'!A:A,'cpi data'!B:B,"NA")</f>
        <v>107.6</v>
      </c>
      <c r="E808">
        <v>1985</v>
      </c>
      <c r="F808" t="s">
        <v>2614</v>
      </c>
      <c r="G808">
        <v>6.8</v>
      </c>
      <c r="H808">
        <v>1500</v>
      </c>
      <c r="I808" t="s">
        <v>3075</v>
      </c>
      <c r="J808" t="s">
        <v>853</v>
      </c>
      <c r="K808" t="s">
        <v>3076</v>
      </c>
      <c r="L808" t="s">
        <v>25</v>
      </c>
      <c r="N808" s="1">
        <v>1215923</v>
      </c>
      <c r="O808" s="1">
        <f>N808*(D808/'cpi data'!$A$113)</f>
        <v>64640.965810276677</v>
      </c>
      <c r="P808" s="10">
        <f t="shared" si="12"/>
        <v>1</v>
      </c>
      <c r="Q808" t="s">
        <v>3077</v>
      </c>
      <c r="R808">
        <v>94</v>
      </c>
    </row>
    <row r="809" spans="1:18">
      <c r="A809" t="s">
        <v>3078</v>
      </c>
      <c r="B809" s="6" t="s">
        <v>36</v>
      </c>
      <c r="C809" t="s">
        <v>1207</v>
      </c>
      <c r="D809">
        <f>_xlfn.XLOOKUP(E809,'cpi data'!A:A,'cpi data'!B:B,"NA")</f>
        <v>107.6</v>
      </c>
      <c r="E809">
        <v>1985</v>
      </c>
      <c r="F809" t="s">
        <v>3079</v>
      </c>
      <c r="G809">
        <v>6.5</v>
      </c>
      <c r="H809">
        <v>2100</v>
      </c>
      <c r="I809" t="s">
        <v>1985</v>
      </c>
      <c r="J809" t="s">
        <v>3080</v>
      </c>
      <c r="K809" t="s">
        <v>3081</v>
      </c>
      <c r="L809" t="s">
        <v>25</v>
      </c>
      <c r="N809" s="1">
        <v>750000</v>
      </c>
      <c r="O809" s="1">
        <f>N809*(D809/'cpi data'!$A$113)</f>
        <v>39871.54150197628</v>
      </c>
      <c r="P809" s="10">
        <f t="shared" si="12"/>
        <v>1</v>
      </c>
      <c r="Q809" t="s">
        <v>3082</v>
      </c>
      <c r="R809">
        <v>96</v>
      </c>
    </row>
    <row r="810" spans="1:18">
      <c r="A810" t="s">
        <v>3083</v>
      </c>
      <c r="B810" s="6" t="s">
        <v>2002</v>
      </c>
      <c r="C810" t="s">
        <v>44</v>
      </c>
      <c r="D810">
        <f>_xlfn.XLOOKUP(E810,'cpi data'!A:A,'cpi data'!B:B,"NA")</f>
        <v>107.6</v>
      </c>
      <c r="E810">
        <v>1985</v>
      </c>
      <c r="F810" t="s">
        <v>2848</v>
      </c>
      <c r="G810">
        <v>4.5999999999999996</v>
      </c>
      <c r="H810">
        <v>1200</v>
      </c>
      <c r="I810" t="s">
        <v>3084</v>
      </c>
      <c r="J810" t="s">
        <v>3085</v>
      </c>
      <c r="K810" t="s">
        <v>1131</v>
      </c>
      <c r="L810" t="s">
        <v>33</v>
      </c>
      <c r="N810" s="1">
        <v>2685453</v>
      </c>
      <c r="O810" s="1">
        <f>N810*(D810/'cpi data'!$A$113)</f>
        <v>142764.20098814229</v>
      </c>
      <c r="P810" s="10">
        <f t="shared" si="12"/>
        <v>1</v>
      </c>
      <c r="Q810" t="s">
        <v>3086</v>
      </c>
      <c r="R810">
        <v>98</v>
      </c>
    </row>
    <row r="811" spans="1:18">
      <c r="A811" t="s">
        <v>3087</v>
      </c>
      <c r="B811" s="6" t="s">
        <v>19</v>
      </c>
      <c r="C811" t="s">
        <v>20</v>
      </c>
      <c r="D811">
        <f>_xlfn.XLOOKUP(E811,'cpi data'!A:A,'cpi data'!B:B,"NA")</f>
        <v>107.6</v>
      </c>
      <c r="E811">
        <v>1985</v>
      </c>
      <c r="F811" t="s">
        <v>2680</v>
      </c>
      <c r="G811">
        <v>6.8</v>
      </c>
      <c r="H811">
        <v>1400</v>
      </c>
      <c r="I811" t="s">
        <v>2966</v>
      </c>
      <c r="J811" t="s">
        <v>2966</v>
      </c>
      <c r="K811" t="s">
        <v>3088</v>
      </c>
      <c r="L811" t="s">
        <v>25</v>
      </c>
      <c r="N811" s="1">
        <v>1299985</v>
      </c>
      <c r="O811" s="1">
        <f>N811*(D811/'cpi data'!$A$113)</f>
        <v>69109.874505928849</v>
      </c>
      <c r="P811" s="10">
        <f t="shared" si="12"/>
        <v>1</v>
      </c>
      <c r="Q811" t="s">
        <v>3089</v>
      </c>
      <c r="R811">
        <v>102</v>
      </c>
    </row>
    <row r="812" spans="1:18">
      <c r="A812" t="s">
        <v>3090</v>
      </c>
      <c r="B812" s="6" t="s">
        <v>19</v>
      </c>
      <c r="C812" t="s">
        <v>44</v>
      </c>
      <c r="D812">
        <f>_xlfn.XLOOKUP(E812,'cpi data'!A:A,'cpi data'!B:B,"NA")</f>
        <v>107.6</v>
      </c>
      <c r="E812">
        <v>1985</v>
      </c>
      <c r="F812" t="s">
        <v>2648</v>
      </c>
      <c r="G812">
        <v>5.9</v>
      </c>
      <c r="H812">
        <v>953</v>
      </c>
      <c r="I812" t="s">
        <v>679</v>
      </c>
      <c r="J812" t="s">
        <v>3091</v>
      </c>
      <c r="K812" t="s">
        <v>3092</v>
      </c>
      <c r="L812" t="s">
        <v>33</v>
      </c>
      <c r="N812" s="1">
        <v>12531831</v>
      </c>
      <c r="O812" s="1">
        <f>N812*(D812/'cpi data'!$A$113)</f>
        <v>666217.89308300393</v>
      </c>
      <c r="P812" s="10">
        <f t="shared" si="12"/>
        <v>1</v>
      </c>
      <c r="Q812" t="s">
        <v>3093</v>
      </c>
      <c r="R812">
        <v>99</v>
      </c>
    </row>
    <row r="813" spans="1:18">
      <c r="A813" t="s">
        <v>3094</v>
      </c>
      <c r="B813" s="6" t="s">
        <v>340</v>
      </c>
      <c r="C813" t="s">
        <v>393</v>
      </c>
      <c r="D813">
        <f>_xlfn.XLOOKUP(E813,'cpi data'!A:A,'cpi data'!B:B,"NA")</f>
        <v>107.6</v>
      </c>
      <c r="E813">
        <v>1985</v>
      </c>
      <c r="F813" t="s">
        <v>2744</v>
      </c>
      <c r="G813">
        <v>6.9</v>
      </c>
      <c r="H813">
        <v>1100</v>
      </c>
      <c r="I813" t="s">
        <v>3095</v>
      </c>
      <c r="J813" t="s">
        <v>3096</v>
      </c>
      <c r="K813" t="s">
        <v>3097</v>
      </c>
      <c r="L813" t="s">
        <v>33</v>
      </c>
      <c r="N813" s="1">
        <v>4889971</v>
      </c>
      <c r="O813" s="1">
        <f>N813*(D813/'cpi data'!$A$113)</f>
        <v>259960.90889328063</v>
      </c>
      <c r="P813" s="10">
        <f t="shared" si="12"/>
        <v>1</v>
      </c>
      <c r="Q813" t="s">
        <v>3098</v>
      </c>
      <c r="R813">
        <v>85</v>
      </c>
    </row>
    <row r="814" spans="1:18">
      <c r="A814" t="s">
        <v>3099</v>
      </c>
      <c r="B814" s="6" t="s">
        <v>19</v>
      </c>
      <c r="C814" t="s">
        <v>37</v>
      </c>
      <c r="D814">
        <f>_xlfn.XLOOKUP(E814,'cpi data'!A:A,'cpi data'!B:B,"NA")</f>
        <v>107.6</v>
      </c>
      <c r="E814">
        <v>1985</v>
      </c>
      <c r="F814" t="s">
        <v>3100</v>
      </c>
      <c r="G814">
        <v>6</v>
      </c>
      <c r="H814">
        <v>1100</v>
      </c>
      <c r="I814" t="s">
        <v>637</v>
      </c>
      <c r="J814" t="s">
        <v>3101</v>
      </c>
      <c r="K814" t="s">
        <v>1449</v>
      </c>
      <c r="L814" t="s">
        <v>33</v>
      </c>
      <c r="M814" s="1">
        <v>5000000</v>
      </c>
      <c r="O814" s="1">
        <f>N814*(D814/'cpi data'!$A$113)</f>
        <v>0</v>
      </c>
      <c r="P814" s="10" t="e">
        <f t="shared" si="12"/>
        <v>#DIV/0!</v>
      </c>
      <c r="Q814" t="s">
        <v>3102</v>
      </c>
      <c r="R814">
        <v>98</v>
      </c>
    </row>
    <row r="815" spans="1:18">
      <c r="A815" t="s">
        <v>3103</v>
      </c>
      <c r="B815" s="6" t="s">
        <v>2002</v>
      </c>
      <c r="C815" t="s">
        <v>44</v>
      </c>
      <c r="D815">
        <f>_xlfn.XLOOKUP(E815,'cpi data'!A:A,'cpi data'!B:B,"NA")</f>
        <v>107.6</v>
      </c>
      <c r="E815">
        <v>1985</v>
      </c>
      <c r="F815" t="s">
        <v>2925</v>
      </c>
      <c r="G815">
        <v>6.6</v>
      </c>
      <c r="H815">
        <v>3400</v>
      </c>
      <c r="I815" t="s">
        <v>3104</v>
      </c>
      <c r="J815" t="s">
        <v>3104</v>
      </c>
      <c r="K815" t="s">
        <v>3105</v>
      </c>
      <c r="L815" t="s">
        <v>455</v>
      </c>
      <c r="N815" s="1">
        <v>2052466</v>
      </c>
      <c r="O815" s="1">
        <f>N815*(D815/'cpi data'!$A$113)</f>
        <v>109113.31106719367</v>
      </c>
      <c r="P815" s="10">
        <f t="shared" si="12"/>
        <v>1</v>
      </c>
      <c r="Q815" t="s">
        <v>3106</v>
      </c>
      <c r="R815">
        <v>106</v>
      </c>
    </row>
    <row r="816" spans="1:18">
      <c r="A816" t="s">
        <v>3107</v>
      </c>
      <c r="B816" s="6" t="s">
        <v>19</v>
      </c>
      <c r="C816" t="s">
        <v>37</v>
      </c>
      <c r="D816">
        <f>_xlfn.XLOOKUP(E816,'cpi data'!A:A,'cpi data'!B:B,"NA")</f>
        <v>107.6</v>
      </c>
      <c r="E816">
        <v>1985</v>
      </c>
      <c r="F816" t="s">
        <v>3108</v>
      </c>
      <c r="G816">
        <v>5.0999999999999996</v>
      </c>
      <c r="H816">
        <v>386</v>
      </c>
      <c r="I816" t="s">
        <v>3109</v>
      </c>
      <c r="J816" t="s">
        <v>3110</v>
      </c>
      <c r="K816" t="s">
        <v>3111</v>
      </c>
      <c r="L816" t="s">
        <v>25</v>
      </c>
      <c r="O816" s="1">
        <f>N816*(D816/'cpi data'!$A$113)</f>
        <v>0</v>
      </c>
      <c r="P816" s="10" t="e">
        <f t="shared" si="12"/>
        <v>#DIV/0!</v>
      </c>
      <c r="Q816" t="s">
        <v>3112</v>
      </c>
      <c r="R816">
        <v>97</v>
      </c>
    </row>
    <row r="817" spans="1:18">
      <c r="A817" t="s">
        <v>3113</v>
      </c>
      <c r="B817" s="6" t="s">
        <v>36</v>
      </c>
      <c r="C817" t="s">
        <v>20</v>
      </c>
      <c r="D817">
        <f>_xlfn.XLOOKUP(E817,'cpi data'!A:A,'cpi data'!B:B,"NA")</f>
        <v>107.6</v>
      </c>
      <c r="E817">
        <v>1985</v>
      </c>
      <c r="F817" t="s">
        <v>2945</v>
      </c>
      <c r="G817">
        <v>4.0999999999999996</v>
      </c>
      <c r="H817">
        <v>434</v>
      </c>
      <c r="I817" t="s">
        <v>2236</v>
      </c>
      <c r="J817" t="s">
        <v>3114</v>
      </c>
      <c r="K817" t="s">
        <v>3115</v>
      </c>
      <c r="L817" t="s">
        <v>33</v>
      </c>
      <c r="M817" s="1">
        <v>2000000</v>
      </c>
      <c r="N817" s="1">
        <v>2864844</v>
      </c>
      <c r="O817" s="1">
        <f>N817*(D817/'cpi data'!$A$113)</f>
        <v>152300.995256917</v>
      </c>
      <c r="P817" s="10">
        <f t="shared" si="12"/>
        <v>0.30188170804413783</v>
      </c>
      <c r="Q817" t="s">
        <v>3116</v>
      </c>
      <c r="R817">
        <v>92</v>
      </c>
    </row>
    <row r="818" spans="1:18">
      <c r="A818" t="s">
        <v>3117</v>
      </c>
      <c r="B818" s="6" t="s">
        <v>19</v>
      </c>
      <c r="C818" t="s">
        <v>20</v>
      </c>
      <c r="D818">
        <f>_xlfn.XLOOKUP(E818,'cpi data'!A:A,'cpi data'!B:B,"NA")</f>
        <v>107.6</v>
      </c>
      <c r="E818">
        <v>1985</v>
      </c>
      <c r="F818" t="s">
        <v>3118</v>
      </c>
      <c r="G818">
        <v>7.6</v>
      </c>
      <c r="H818">
        <v>804</v>
      </c>
      <c r="I818" t="s">
        <v>3119</v>
      </c>
      <c r="J818" t="s">
        <v>3119</v>
      </c>
      <c r="K818" t="s">
        <v>3120</v>
      </c>
      <c r="L818" t="s">
        <v>2864</v>
      </c>
      <c r="O818" s="1">
        <f>N818*(D818/'cpi data'!$A$113)</f>
        <v>0</v>
      </c>
      <c r="P818" s="10" t="e">
        <f t="shared" si="12"/>
        <v>#DIV/0!</v>
      </c>
      <c r="Q818" t="s">
        <v>3121</v>
      </c>
      <c r="R818">
        <v>112</v>
      </c>
    </row>
    <row r="819" spans="1:18">
      <c r="A819" t="s">
        <v>3122</v>
      </c>
      <c r="B819" s="6" t="s">
        <v>19</v>
      </c>
      <c r="C819" t="s">
        <v>37</v>
      </c>
      <c r="D819">
        <f>_xlfn.XLOOKUP(E819,'cpi data'!A:A,'cpi data'!B:B,"NA")</f>
        <v>107.6</v>
      </c>
      <c r="E819">
        <v>1985</v>
      </c>
      <c r="F819" t="s">
        <v>2371</v>
      </c>
      <c r="G819">
        <v>5.2</v>
      </c>
      <c r="H819">
        <v>487</v>
      </c>
      <c r="I819" t="s">
        <v>2898</v>
      </c>
      <c r="J819" t="s">
        <v>3123</v>
      </c>
      <c r="K819" t="s">
        <v>173</v>
      </c>
      <c r="L819" t="s">
        <v>33</v>
      </c>
      <c r="N819" s="1">
        <v>1381091</v>
      </c>
      <c r="O819" s="1">
        <f>N819*(D819/'cpi data'!$A$113)</f>
        <v>73421.636166007898</v>
      </c>
      <c r="P819" s="10">
        <f t="shared" si="12"/>
        <v>1</v>
      </c>
      <c r="Q819" t="s">
        <v>3124</v>
      </c>
      <c r="R819">
        <v>87</v>
      </c>
    </row>
    <row r="820" spans="1:18">
      <c r="A820" t="s">
        <v>3125</v>
      </c>
      <c r="B820" s="6" t="s">
        <v>19</v>
      </c>
      <c r="C820" t="s">
        <v>44</v>
      </c>
      <c r="D820">
        <f>_xlfn.XLOOKUP(E820,'cpi data'!A:A,'cpi data'!B:B,"NA")</f>
        <v>107.6</v>
      </c>
      <c r="E820">
        <v>1985</v>
      </c>
      <c r="F820" t="s">
        <v>3126</v>
      </c>
      <c r="G820">
        <v>6.9</v>
      </c>
      <c r="H820">
        <v>1300</v>
      </c>
      <c r="I820" t="s">
        <v>3127</v>
      </c>
      <c r="J820" t="s">
        <v>3127</v>
      </c>
      <c r="K820" t="s">
        <v>3128</v>
      </c>
      <c r="L820" t="s">
        <v>251</v>
      </c>
      <c r="O820" s="1">
        <f>N820*(D820/'cpi data'!$A$113)</f>
        <v>0</v>
      </c>
      <c r="P820" s="10" t="e">
        <f t="shared" si="12"/>
        <v>#DIV/0!</v>
      </c>
      <c r="Q820" t="s">
        <v>3129</v>
      </c>
      <c r="R820">
        <v>112</v>
      </c>
    </row>
    <row r="821" spans="1:18">
      <c r="A821" t="s">
        <v>3130</v>
      </c>
      <c r="B821" s="6" t="s">
        <v>36</v>
      </c>
      <c r="C821" t="s">
        <v>37</v>
      </c>
      <c r="D821">
        <f>_xlfn.XLOOKUP(E821,'cpi data'!A:A,'cpi data'!B:B,"NA")</f>
        <v>107.6</v>
      </c>
      <c r="E821">
        <v>1985</v>
      </c>
      <c r="F821" t="s">
        <v>2835</v>
      </c>
      <c r="G821">
        <v>5.9</v>
      </c>
      <c r="H821">
        <v>934</v>
      </c>
      <c r="I821" t="s">
        <v>3131</v>
      </c>
      <c r="J821" t="s">
        <v>3132</v>
      </c>
      <c r="K821" t="s">
        <v>3133</v>
      </c>
      <c r="L821" t="s">
        <v>33</v>
      </c>
      <c r="N821" s="1">
        <v>561548</v>
      </c>
      <c r="O821" s="1">
        <f>N821*(D821/'cpi data'!$A$113)</f>
        <v>29853.045849802369</v>
      </c>
      <c r="P821" s="10">
        <f t="shared" si="12"/>
        <v>1</v>
      </c>
      <c r="Q821" t="s">
        <v>121</v>
      </c>
      <c r="R821">
        <v>95</v>
      </c>
    </row>
    <row r="822" spans="1:18">
      <c r="A822" t="s">
        <v>3134</v>
      </c>
      <c r="B822" s="6" t="s">
        <v>19</v>
      </c>
      <c r="C822" t="s">
        <v>66</v>
      </c>
      <c r="D822">
        <f>_xlfn.XLOOKUP(E822,'cpi data'!A:A,'cpi data'!B:B,"NA")</f>
        <v>107.6</v>
      </c>
      <c r="E822">
        <v>1985</v>
      </c>
      <c r="F822" t="s">
        <v>2614</v>
      </c>
      <c r="G822">
        <v>7.5</v>
      </c>
      <c r="H822">
        <v>2800</v>
      </c>
      <c r="I822" t="s">
        <v>3135</v>
      </c>
      <c r="J822" t="s">
        <v>3135</v>
      </c>
      <c r="K822" t="s">
        <v>3136</v>
      </c>
      <c r="L822" t="s">
        <v>2864</v>
      </c>
      <c r="N822" s="1">
        <v>2357</v>
      </c>
      <c r="O822" s="1">
        <f>N822*(D822/'cpi data'!$A$113)</f>
        <v>125.30296442687747</v>
      </c>
      <c r="P822" s="10">
        <f t="shared" si="12"/>
        <v>1</v>
      </c>
      <c r="Q822" t="s">
        <v>3137</v>
      </c>
      <c r="R822">
        <v>144</v>
      </c>
    </row>
    <row r="823" spans="1:18">
      <c r="A823" t="s">
        <v>3138</v>
      </c>
      <c r="B823" s="6" t="s">
        <v>2002</v>
      </c>
      <c r="C823" t="s">
        <v>37</v>
      </c>
      <c r="D823">
        <f>_xlfn.XLOOKUP(E823,'cpi data'!A:A,'cpi data'!B:B,"NA")</f>
        <v>107.6</v>
      </c>
      <c r="E823">
        <v>1985</v>
      </c>
      <c r="F823" t="s">
        <v>3139</v>
      </c>
      <c r="G823">
        <v>5</v>
      </c>
      <c r="H823">
        <v>301</v>
      </c>
      <c r="I823" t="s">
        <v>3140</v>
      </c>
      <c r="J823" t="s">
        <v>3141</v>
      </c>
      <c r="K823" t="s">
        <v>3142</v>
      </c>
      <c r="L823" t="s">
        <v>33</v>
      </c>
      <c r="O823" s="1">
        <f>N823*(D823/'cpi data'!$A$113)</f>
        <v>0</v>
      </c>
      <c r="P823" s="10" t="e">
        <f t="shared" si="12"/>
        <v>#DIV/0!</v>
      </c>
      <c r="Q823" t="s">
        <v>3143</v>
      </c>
      <c r="R823">
        <v>90</v>
      </c>
    </row>
    <row r="824" spans="1:18">
      <c r="A824" t="s">
        <v>3144</v>
      </c>
      <c r="B824" s="6" t="s">
        <v>2002</v>
      </c>
      <c r="C824" t="s">
        <v>66</v>
      </c>
      <c r="D824">
        <f>_xlfn.XLOOKUP(E824,'cpi data'!A:A,'cpi data'!B:B,"NA")</f>
        <v>107.6</v>
      </c>
      <c r="E824">
        <v>1985</v>
      </c>
      <c r="F824" t="s">
        <v>2835</v>
      </c>
      <c r="G824">
        <v>6.7</v>
      </c>
      <c r="H824">
        <v>861</v>
      </c>
      <c r="I824" t="s">
        <v>2130</v>
      </c>
      <c r="J824" t="s">
        <v>3145</v>
      </c>
      <c r="K824" t="s">
        <v>238</v>
      </c>
      <c r="L824" t="s">
        <v>33</v>
      </c>
      <c r="N824" s="1">
        <v>2507995</v>
      </c>
      <c r="O824" s="1">
        <f>N824*(D824/'cpi data'!$A$113)</f>
        <v>133330.168972332</v>
      </c>
      <c r="P824" s="10">
        <f t="shared" si="12"/>
        <v>1</v>
      </c>
      <c r="Q824" t="s">
        <v>596</v>
      </c>
      <c r="R824">
        <v>112</v>
      </c>
    </row>
    <row r="825" spans="1:18">
      <c r="A825" t="s">
        <v>3146</v>
      </c>
      <c r="B825" s="6" t="s">
        <v>36</v>
      </c>
      <c r="C825" t="s">
        <v>44</v>
      </c>
      <c r="D825">
        <f>_xlfn.XLOOKUP(E825,'cpi data'!A:A,'cpi data'!B:B,"NA")</f>
        <v>107.6</v>
      </c>
      <c r="E825">
        <v>1985</v>
      </c>
      <c r="F825" t="s">
        <v>3147</v>
      </c>
      <c r="G825">
        <v>4.2</v>
      </c>
      <c r="H825">
        <v>468</v>
      </c>
      <c r="I825" t="s">
        <v>3148</v>
      </c>
      <c r="J825" t="s">
        <v>3149</v>
      </c>
      <c r="K825" t="s">
        <v>417</v>
      </c>
      <c r="L825" t="s">
        <v>33</v>
      </c>
      <c r="N825" s="1">
        <v>372438</v>
      </c>
      <c r="O825" s="1">
        <f>N825*(D825/'cpi data'!$A$113)</f>
        <v>19799.569565217389</v>
      </c>
      <c r="P825" s="10">
        <f t="shared" si="12"/>
        <v>1</v>
      </c>
      <c r="Q825" t="s">
        <v>3150</v>
      </c>
      <c r="R825">
        <v>80</v>
      </c>
    </row>
    <row r="826" spans="1:18">
      <c r="A826" t="s">
        <v>3151</v>
      </c>
      <c r="B826" s="6" t="s">
        <v>2002</v>
      </c>
      <c r="C826" t="s">
        <v>44</v>
      </c>
      <c r="D826">
        <f>_xlfn.XLOOKUP(E826,'cpi data'!A:A,'cpi data'!B:B,"NA")</f>
        <v>107.6</v>
      </c>
      <c r="E826">
        <v>1985</v>
      </c>
      <c r="F826" t="s">
        <v>2468</v>
      </c>
      <c r="G826">
        <v>4.7</v>
      </c>
      <c r="H826">
        <v>760</v>
      </c>
      <c r="I826" t="s">
        <v>3152</v>
      </c>
      <c r="J826" t="s">
        <v>3153</v>
      </c>
      <c r="K826" t="s">
        <v>470</v>
      </c>
      <c r="L826" t="s">
        <v>455</v>
      </c>
      <c r="N826" s="1">
        <v>345280</v>
      </c>
      <c r="O826" s="1">
        <f>N826*(D826/'cpi data'!$A$113)</f>
        <v>18355.79446640316</v>
      </c>
      <c r="P826" s="10">
        <f t="shared" si="12"/>
        <v>1</v>
      </c>
      <c r="Q826" t="s">
        <v>3154</v>
      </c>
      <c r="R826">
        <v>87</v>
      </c>
    </row>
    <row r="827" spans="1:18">
      <c r="A827" t="s">
        <v>3155</v>
      </c>
      <c r="B827" s="6" t="s">
        <v>19</v>
      </c>
      <c r="C827" t="s">
        <v>20</v>
      </c>
      <c r="D827">
        <f>_xlfn.XLOOKUP(E827,'cpi data'!A:A,'cpi data'!B:B,"NA")</f>
        <v>107.6</v>
      </c>
      <c r="E827">
        <v>1985</v>
      </c>
      <c r="F827" t="s">
        <v>3156</v>
      </c>
      <c r="G827">
        <v>6.1</v>
      </c>
      <c r="H827">
        <v>122</v>
      </c>
      <c r="I827" t="s">
        <v>3157</v>
      </c>
      <c r="J827" t="s">
        <v>3158</v>
      </c>
      <c r="K827" t="s">
        <v>3158</v>
      </c>
      <c r="L827" t="s">
        <v>3159</v>
      </c>
      <c r="O827" s="1">
        <f>N827*(D827/'cpi data'!$A$113)</f>
        <v>0</v>
      </c>
      <c r="P827" s="10" t="e">
        <f t="shared" si="12"/>
        <v>#DIV/0!</v>
      </c>
      <c r="Q827" t="s">
        <v>3160</v>
      </c>
      <c r="R827">
        <v>88</v>
      </c>
    </row>
    <row r="828" spans="1:18">
      <c r="A828" t="s">
        <v>3161</v>
      </c>
      <c r="B828" s="6" t="s">
        <v>36</v>
      </c>
      <c r="C828" t="s">
        <v>44</v>
      </c>
      <c r="D828">
        <f>_xlfn.XLOOKUP(E828,'cpi data'!A:A,'cpi data'!B:B,"NA")</f>
        <v>107.6</v>
      </c>
      <c r="E828">
        <v>1985</v>
      </c>
      <c r="F828" t="s">
        <v>2468</v>
      </c>
      <c r="G828">
        <v>6.9</v>
      </c>
      <c r="H828">
        <v>726</v>
      </c>
      <c r="I828" t="s">
        <v>727</v>
      </c>
      <c r="J828" t="s">
        <v>3162</v>
      </c>
      <c r="K828" t="s">
        <v>3163</v>
      </c>
      <c r="L828" t="s">
        <v>25</v>
      </c>
      <c r="N828" s="1">
        <v>2156772</v>
      </c>
      <c r="O828" s="1">
        <f>N828*(D828/'cpi data'!$A$113)</f>
        <v>114658.43241106719</v>
      </c>
      <c r="P828" s="10">
        <f t="shared" si="12"/>
        <v>1</v>
      </c>
      <c r="Q828" t="s">
        <v>3164</v>
      </c>
      <c r="R828">
        <v>97</v>
      </c>
    </row>
    <row r="829" spans="1:18">
      <c r="A829" t="s">
        <v>3165</v>
      </c>
      <c r="B829" s="6" t="s">
        <v>36</v>
      </c>
      <c r="C829" t="s">
        <v>44</v>
      </c>
      <c r="D829">
        <f>_xlfn.XLOOKUP(E829,'cpi data'!A:A,'cpi data'!B:B,"NA")</f>
        <v>107.6</v>
      </c>
      <c r="E829">
        <v>1985</v>
      </c>
      <c r="F829" t="s">
        <v>3166</v>
      </c>
      <c r="G829">
        <v>6.4</v>
      </c>
      <c r="H829">
        <v>701</v>
      </c>
      <c r="I829" t="s">
        <v>3167</v>
      </c>
      <c r="J829" t="s">
        <v>3168</v>
      </c>
      <c r="K829" t="s">
        <v>891</v>
      </c>
      <c r="L829" t="s">
        <v>309</v>
      </c>
      <c r="O829" s="1">
        <f>N829*(D829/'cpi data'!$A$113)</f>
        <v>0</v>
      </c>
      <c r="P829" s="10" t="e">
        <f t="shared" si="12"/>
        <v>#DIV/0!</v>
      </c>
      <c r="Q829" t="s">
        <v>3169</v>
      </c>
      <c r="R829">
        <v>104</v>
      </c>
    </row>
    <row r="830" spans="1:18">
      <c r="A830" t="s">
        <v>3170</v>
      </c>
      <c r="B830" s="6" t="s">
        <v>19</v>
      </c>
      <c r="C830" t="s">
        <v>44</v>
      </c>
      <c r="D830">
        <f>_xlfn.XLOOKUP(E830,'cpi data'!A:A,'cpi data'!B:B,"NA")</f>
        <v>107.6</v>
      </c>
      <c r="E830">
        <v>1985</v>
      </c>
      <c r="F830" t="s">
        <v>2993</v>
      </c>
      <c r="G830">
        <v>5.3</v>
      </c>
      <c r="H830">
        <v>128</v>
      </c>
      <c r="I830" t="s">
        <v>3171</v>
      </c>
      <c r="J830" t="s">
        <v>3172</v>
      </c>
      <c r="K830" t="s">
        <v>3173</v>
      </c>
      <c r="L830" t="s">
        <v>33</v>
      </c>
      <c r="O830" s="1">
        <f>N830*(D830/'cpi data'!$A$113)</f>
        <v>0</v>
      </c>
      <c r="P830" s="10" t="e">
        <f t="shared" si="12"/>
        <v>#DIV/0!</v>
      </c>
      <c r="Q830" t="s">
        <v>3174</v>
      </c>
      <c r="R830">
        <v>83</v>
      </c>
    </row>
    <row r="831" spans="1:18">
      <c r="A831" t="s">
        <v>3175</v>
      </c>
      <c r="B831" s="6" t="s">
        <v>19</v>
      </c>
      <c r="C831" t="s">
        <v>37</v>
      </c>
      <c r="D831">
        <f>_xlfn.XLOOKUP(E831,'cpi data'!A:A,'cpi data'!B:B,"NA")</f>
        <v>107.6</v>
      </c>
      <c r="E831">
        <v>1985</v>
      </c>
      <c r="F831" t="s">
        <v>3156</v>
      </c>
      <c r="G831">
        <v>4.8</v>
      </c>
      <c r="H831">
        <v>134</v>
      </c>
      <c r="I831" t="s">
        <v>3176</v>
      </c>
      <c r="J831" t="s">
        <v>3176</v>
      </c>
      <c r="K831" t="s">
        <v>3177</v>
      </c>
      <c r="L831" t="s">
        <v>33</v>
      </c>
      <c r="O831" s="1">
        <f>N831*(D831/'cpi data'!$A$113)</f>
        <v>0</v>
      </c>
      <c r="P831" s="10" t="e">
        <f t="shared" si="12"/>
        <v>#DIV/0!</v>
      </c>
      <c r="Q831" t="s">
        <v>3178</v>
      </c>
      <c r="R831">
        <v>90</v>
      </c>
    </row>
    <row r="832" spans="1:18">
      <c r="A832" t="s">
        <v>3179</v>
      </c>
      <c r="B832" s="6" t="s">
        <v>2002</v>
      </c>
      <c r="C832" t="s">
        <v>44</v>
      </c>
      <c r="D832">
        <f>_xlfn.XLOOKUP(E832,'cpi data'!A:A,'cpi data'!B:B,"NA")</f>
        <v>107.6</v>
      </c>
      <c r="E832">
        <v>1985</v>
      </c>
      <c r="F832" t="s">
        <v>3180</v>
      </c>
      <c r="G832">
        <v>5.0999999999999996</v>
      </c>
      <c r="H832">
        <v>351</v>
      </c>
      <c r="I832" t="s">
        <v>1376</v>
      </c>
      <c r="J832" t="s">
        <v>3181</v>
      </c>
      <c r="K832" t="s">
        <v>1378</v>
      </c>
      <c r="L832" t="s">
        <v>455</v>
      </c>
      <c r="O832" s="1">
        <f>N832*(D832/'cpi data'!$A$113)</f>
        <v>0</v>
      </c>
      <c r="P832" s="10" t="e">
        <f t="shared" si="12"/>
        <v>#DIV/0!</v>
      </c>
      <c r="Q832" t="s">
        <v>3182</v>
      </c>
      <c r="R832">
        <v>97</v>
      </c>
    </row>
    <row r="833" spans="1:18">
      <c r="A833" t="s">
        <v>3183</v>
      </c>
      <c r="B833" s="6" t="s">
        <v>19</v>
      </c>
      <c r="C833" t="s">
        <v>44</v>
      </c>
      <c r="D833">
        <f>_xlfn.XLOOKUP(E833,'cpi data'!A:A,'cpi data'!B:B,"NA")</f>
        <v>107.6</v>
      </c>
      <c r="E833">
        <v>1985</v>
      </c>
      <c r="F833" t="s">
        <v>2820</v>
      </c>
      <c r="G833">
        <v>6.6</v>
      </c>
      <c r="H833">
        <v>545</v>
      </c>
      <c r="I833" t="s">
        <v>1008</v>
      </c>
      <c r="J833" t="s">
        <v>3184</v>
      </c>
      <c r="K833" t="s">
        <v>1542</v>
      </c>
      <c r="L833" t="s">
        <v>198</v>
      </c>
      <c r="N833" s="1">
        <v>542420</v>
      </c>
      <c r="O833" s="1">
        <f>N833*(D833/'cpi data'!$A$113)</f>
        <v>28836.162055335968</v>
      </c>
      <c r="P833" s="10">
        <f t="shared" si="12"/>
        <v>1</v>
      </c>
      <c r="Q833" t="s">
        <v>3185</v>
      </c>
      <c r="R833">
        <v>119</v>
      </c>
    </row>
    <row r="834" spans="1:18">
      <c r="A834" t="s">
        <v>3186</v>
      </c>
      <c r="B834" s="6" t="s">
        <v>2002</v>
      </c>
      <c r="C834" t="s">
        <v>20</v>
      </c>
      <c r="D834">
        <f>_xlfn.XLOOKUP(E834,'cpi data'!A:A,'cpi data'!B:B,"NA")</f>
        <v>107.6</v>
      </c>
      <c r="E834">
        <v>1985</v>
      </c>
      <c r="F834" t="s">
        <v>2320</v>
      </c>
      <c r="G834">
        <v>6.8</v>
      </c>
      <c r="H834">
        <v>214</v>
      </c>
      <c r="I834" t="s">
        <v>3187</v>
      </c>
      <c r="J834" t="s">
        <v>3188</v>
      </c>
      <c r="K834" t="s">
        <v>3189</v>
      </c>
      <c r="L834" t="s">
        <v>33</v>
      </c>
      <c r="O834" s="1">
        <f>N834*(D834/'cpi data'!$A$113)</f>
        <v>0</v>
      </c>
      <c r="P834" s="10" t="e">
        <f t="shared" si="12"/>
        <v>#DIV/0!</v>
      </c>
      <c r="Q834" t="s">
        <v>3190</v>
      </c>
      <c r="R834">
        <v>95</v>
      </c>
    </row>
    <row r="835" spans="1:18">
      <c r="A835" t="s">
        <v>3191</v>
      </c>
      <c r="B835" s="6" t="s">
        <v>2002</v>
      </c>
      <c r="C835" t="s">
        <v>44</v>
      </c>
      <c r="D835">
        <f>_xlfn.XLOOKUP(E835,'cpi data'!A:A,'cpi data'!B:B,"NA")</f>
        <v>107.6</v>
      </c>
      <c r="E835">
        <v>1985</v>
      </c>
      <c r="F835" t="s">
        <v>3192</v>
      </c>
      <c r="G835">
        <v>6.3</v>
      </c>
      <c r="H835">
        <v>155</v>
      </c>
      <c r="I835" t="s">
        <v>3193</v>
      </c>
      <c r="J835" t="s">
        <v>3193</v>
      </c>
      <c r="K835" t="s">
        <v>3194</v>
      </c>
      <c r="L835" t="s">
        <v>25</v>
      </c>
      <c r="N835" s="1">
        <v>202428</v>
      </c>
      <c r="O835" s="1">
        <f>N835*(D835/'cpi data'!$A$113)</f>
        <v>10761.488537549407</v>
      </c>
      <c r="P835" s="10">
        <f t="shared" ref="P835:P898" si="13">(N835-M835)/N835</f>
        <v>1</v>
      </c>
      <c r="Q835" t="s">
        <v>3195</v>
      </c>
      <c r="R835">
        <v>84</v>
      </c>
    </row>
    <row r="836" spans="1:18">
      <c r="A836" t="s">
        <v>3196</v>
      </c>
      <c r="B836" s="6" t="s">
        <v>340</v>
      </c>
      <c r="C836" t="s">
        <v>393</v>
      </c>
      <c r="D836">
        <f>_xlfn.XLOOKUP(E836,'cpi data'!A:A,'cpi data'!B:B,"NA")</f>
        <v>107.6</v>
      </c>
      <c r="E836">
        <v>1985</v>
      </c>
      <c r="F836" t="s">
        <v>2657</v>
      </c>
      <c r="G836">
        <v>6.9</v>
      </c>
      <c r="H836">
        <v>207</v>
      </c>
      <c r="I836" t="s">
        <v>3095</v>
      </c>
      <c r="J836" t="s">
        <v>3197</v>
      </c>
      <c r="K836" t="s">
        <v>3198</v>
      </c>
      <c r="L836" t="s">
        <v>33</v>
      </c>
      <c r="N836" s="1">
        <v>6565359</v>
      </c>
      <c r="O836" s="1">
        <f>N836*(D836/'cpi data'!$A$113)</f>
        <v>349027.97845849802</v>
      </c>
      <c r="P836" s="10">
        <f t="shared" si="13"/>
        <v>1</v>
      </c>
      <c r="Q836" t="s">
        <v>3199</v>
      </c>
      <c r="R836">
        <v>72</v>
      </c>
    </row>
    <row r="837" spans="1:18">
      <c r="A837" t="s">
        <v>3200</v>
      </c>
      <c r="B837" s="6" t="s">
        <v>36</v>
      </c>
      <c r="C837" t="s">
        <v>28</v>
      </c>
      <c r="D837">
        <f>_xlfn.XLOOKUP(E837,'cpi data'!A:A,'cpi data'!B:B,"NA")</f>
        <v>107.6</v>
      </c>
      <c r="E837">
        <v>1985</v>
      </c>
      <c r="F837" t="s">
        <v>2614</v>
      </c>
      <c r="G837">
        <v>6.6</v>
      </c>
      <c r="H837">
        <v>192</v>
      </c>
      <c r="I837" t="s">
        <v>3201</v>
      </c>
      <c r="J837" t="s">
        <v>3202</v>
      </c>
      <c r="K837" t="s">
        <v>3203</v>
      </c>
      <c r="L837" t="s">
        <v>1880</v>
      </c>
      <c r="O837" s="1">
        <f>N837*(D837/'cpi data'!$A$113)</f>
        <v>0</v>
      </c>
      <c r="P837" s="10" t="e">
        <f t="shared" si="13"/>
        <v>#DIV/0!</v>
      </c>
      <c r="Q837" t="s">
        <v>3204</v>
      </c>
      <c r="R837">
        <v>101</v>
      </c>
    </row>
    <row r="838" spans="1:18">
      <c r="A838" t="s">
        <v>3205</v>
      </c>
      <c r="B838" s="6" t="s">
        <v>450</v>
      </c>
      <c r="C838" t="s">
        <v>20</v>
      </c>
      <c r="D838">
        <f>_xlfn.XLOOKUP(E838,'cpi data'!A:A,'cpi data'!B:B,"NA")</f>
        <v>107.6</v>
      </c>
      <c r="E838">
        <v>1985</v>
      </c>
      <c r="F838" t="s">
        <v>3206</v>
      </c>
      <c r="G838">
        <v>6.5</v>
      </c>
      <c r="H838">
        <v>339</v>
      </c>
      <c r="I838" t="s">
        <v>979</v>
      </c>
      <c r="J838" t="s">
        <v>3207</v>
      </c>
      <c r="K838" t="s">
        <v>3208</v>
      </c>
      <c r="L838" t="s">
        <v>455</v>
      </c>
      <c r="O838" s="1">
        <f>N838*(D838/'cpi data'!$A$113)</f>
        <v>0</v>
      </c>
      <c r="P838" s="10" t="e">
        <f t="shared" si="13"/>
        <v>#DIV/0!</v>
      </c>
      <c r="Q838" t="s">
        <v>3209</v>
      </c>
      <c r="R838">
        <v>130</v>
      </c>
    </row>
    <row r="839" spans="1:18">
      <c r="A839" t="s">
        <v>3210</v>
      </c>
      <c r="B839" s="6" t="s">
        <v>36</v>
      </c>
      <c r="C839" t="s">
        <v>44</v>
      </c>
      <c r="D839">
        <f>_xlfn.XLOOKUP(E839,'cpi data'!A:A,'cpi data'!B:B,"NA")</f>
        <v>107.6</v>
      </c>
      <c r="E839">
        <v>1985</v>
      </c>
      <c r="F839" t="s">
        <v>3126</v>
      </c>
      <c r="G839">
        <v>6.6</v>
      </c>
      <c r="H839">
        <v>91</v>
      </c>
      <c r="I839" t="s">
        <v>3211</v>
      </c>
      <c r="J839" t="s">
        <v>3211</v>
      </c>
      <c r="K839" t="s">
        <v>3212</v>
      </c>
      <c r="L839" t="s">
        <v>25</v>
      </c>
      <c r="O839" s="1">
        <f>N839*(D839/'cpi data'!$A$113)</f>
        <v>0</v>
      </c>
      <c r="P839" s="10" t="e">
        <f t="shared" si="13"/>
        <v>#DIV/0!</v>
      </c>
      <c r="Q839" t="s">
        <v>620</v>
      </c>
      <c r="R839">
        <v>90</v>
      </c>
    </row>
    <row r="840" spans="1:18">
      <c r="A840" t="s">
        <v>3213</v>
      </c>
      <c r="B840" s="6" t="s">
        <v>19</v>
      </c>
      <c r="C840" t="s">
        <v>1207</v>
      </c>
      <c r="D840">
        <f>_xlfn.XLOOKUP(E840,'cpi data'!A:A,'cpi data'!B:B,"NA")</f>
        <v>107.6</v>
      </c>
      <c r="E840">
        <v>1985</v>
      </c>
      <c r="F840" t="s">
        <v>3214</v>
      </c>
      <c r="G840">
        <v>4.5999999999999996</v>
      </c>
      <c r="H840">
        <v>100</v>
      </c>
      <c r="I840" t="s">
        <v>3215</v>
      </c>
      <c r="J840" t="s">
        <v>3216</v>
      </c>
      <c r="K840" t="s">
        <v>3217</v>
      </c>
      <c r="L840" t="s">
        <v>455</v>
      </c>
      <c r="O840" s="1">
        <f>N840*(D840/'cpi data'!$A$113)</f>
        <v>0</v>
      </c>
      <c r="P840" s="10" t="e">
        <f t="shared" si="13"/>
        <v>#DIV/0!</v>
      </c>
      <c r="Q840" t="s">
        <v>3218</v>
      </c>
      <c r="R840">
        <v>98</v>
      </c>
    </row>
    <row r="841" spans="1:18">
      <c r="A841" t="s">
        <v>3219</v>
      </c>
      <c r="C841" t="s">
        <v>20</v>
      </c>
      <c r="D841">
        <f>_xlfn.XLOOKUP(E841,'cpi data'!A:A,'cpi data'!B:B,"NA")</f>
        <v>107.6</v>
      </c>
      <c r="E841">
        <v>1985</v>
      </c>
      <c r="F841" t="s">
        <v>3220</v>
      </c>
      <c r="G841">
        <v>6.9</v>
      </c>
      <c r="H841">
        <v>397</v>
      </c>
      <c r="I841" t="s">
        <v>3221</v>
      </c>
      <c r="J841" t="s">
        <v>3221</v>
      </c>
      <c r="K841" t="s">
        <v>3222</v>
      </c>
      <c r="L841" t="s">
        <v>455</v>
      </c>
      <c r="O841" s="1">
        <f>N841*(D841/'cpi data'!$A$113)</f>
        <v>0</v>
      </c>
      <c r="P841" s="10" t="e">
        <f t="shared" si="13"/>
        <v>#DIV/0!</v>
      </c>
      <c r="Q841" t="s">
        <v>3223</v>
      </c>
      <c r="R841">
        <v>110</v>
      </c>
    </row>
    <row r="842" spans="1:18">
      <c r="A842" t="s">
        <v>3224</v>
      </c>
      <c r="B842" s="6" t="s">
        <v>2002</v>
      </c>
      <c r="C842" t="s">
        <v>44</v>
      </c>
      <c r="D842">
        <f>_xlfn.XLOOKUP(E842,'cpi data'!A:A,'cpi data'!B:B,"NA")</f>
        <v>107.6</v>
      </c>
      <c r="E842">
        <v>1985</v>
      </c>
      <c r="F842" t="s">
        <v>2925</v>
      </c>
      <c r="G842">
        <v>6.4</v>
      </c>
      <c r="H842">
        <v>166</v>
      </c>
      <c r="I842" t="s">
        <v>2542</v>
      </c>
      <c r="J842" t="s">
        <v>3225</v>
      </c>
      <c r="K842" t="s">
        <v>3226</v>
      </c>
      <c r="L842" t="s">
        <v>25</v>
      </c>
      <c r="O842" s="1">
        <f>N842*(D842/'cpi data'!$A$113)</f>
        <v>0</v>
      </c>
      <c r="P842" s="10" t="e">
        <f t="shared" si="13"/>
        <v>#DIV/0!</v>
      </c>
      <c r="Q842" t="s">
        <v>620</v>
      </c>
      <c r="R842">
        <v>91</v>
      </c>
    </row>
    <row r="843" spans="1:18">
      <c r="A843" t="s">
        <v>3227</v>
      </c>
      <c r="B843" s="6" t="s">
        <v>36</v>
      </c>
      <c r="C843" t="s">
        <v>20</v>
      </c>
      <c r="D843">
        <f>_xlfn.XLOOKUP(E843,'cpi data'!A:A,'cpi data'!B:B,"NA")</f>
        <v>107.6</v>
      </c>
      <c r="E843">
        <v>1985</v>
      </c>
      <c r="F843" t="s">
        <v>2867</v>
      </c>
      <c r="G843">
        <v>5.4</v>
      </c>
      <c r="H843">
        <v>51</v>
      </c>
      <c r="I843" t="s">
        <v>3228</v>
      </c>
      <c r="J843" t="s">
        <v>3228</v>
      </c>
      <c r="K843" t="s">
        <v>1868</v>
      </c>
      <c r="L843" t="s">
        <v>33</v>
      </c>
      <c r="O843" s="1">
        <f>N843*(D843/'cpi data'!$A$113)</f>
        <v>0</v>
      </c>
      <c r="P843" s="10" t="e">
        <f t="shared" si="13"/>
        <v>#DIV/0!</v>
      </c>
      <c r="Q843" t="s">
        <v>3229</v>
      </c>
      <c r="R843">
        <v>91</v>
      </c>
    </row>
    <row r="844" spans="1:18">
      <c r="A844" t="s">
        <v>3230</v>
      </c>
      <c r="C844" t="s">
        <v>20</v>
      </c>
      <c r="D844">
        <f>_xlfn.XLOOKUP(E844,'cpi data'!A:A,'cpi data'!B:B,"NA")</f>
        <v>107.6</v>
      </c>
      <c r="E844">
        <v>1985</v>
      </c>
      <c r="F844" t="s">
        <v>3231</v>
      </c>
      <c r="G844">
        <v>5.6</v>
      </c>
      <c r="H844">
        <v>139</v>
      </c>
      <c r="I844" t="s">
        <v>3232</v>
      </c>
      <c r="J844" t="s">
        <v>3232</v>
      </c>
      <c r="K844" t="s">
        <v>3233</v>
      </c>
      <c r="L844" t="s">
        <v>455</v>
      </c>
      <c r="O844" s="1">
        <f>N844*(D844/'cpi data'!$A$113)</f>
        <v>0</v>
      </c>
      <c r="P844" s="10" t="e">
        <f t="shared" si="13"/>
        <v>#DIV/0!</v>
      </c>
      <c r="Q844" t="s">
        <v>3234</v>
      </c>
      <c r="R844">
        <v>88</v>
      </c>
    </row>
    <row r="845" spans="1:18">
      <c r="A845" t="s">
        <v>3235</v>
      </c>
      <c r="B845" s="6" t="s">
        <v>36</v>
      </c>
      <c r="C845" t="s">
        <v>37</v>
      </c>
      <c r="D845">
        <f>_xlfn.XLOOKUP(E845,'cpi data'!A:A,'cpi data'!B:B,"NA")</f>
        <v>109.6</v>
      </c>
      <c r="E845">
        <v>1986</v>
      </c>
      <c r="F845" t="s">
        <v>3236</v>
      </c>
      <c r="G845">
        <v>6.9</v>
      </c>
      <c r="H845">
        <v>306000</v>
      </c>
      <c r="I845" t="s">
        <v>1562</v>
      </c>
      <c r="J845" t="s">
        <v>3237</v>
      </c>
      <c r="K845" t="s">
        <v>1481</v>
      </c>
      <c r="L845" t="s">
        <v>33</v>
      </c>
      <c r="M845" s="1">
        <v>15000000</v>
      </c>
      <c r="N845" s="1">
        <v>357288178</v>
      </c>
      <c r="O845" s="1">
        <f>N845*(D845/'cpi data'!$A$113)</f>
        <v>19347225.449011859</v>
      </c>
      <c r="P845" s="10">
        <f t="shared" si="13"/>
        <v>0.95801708278184339</v>
      </c>
      <c r="Q845" t="s">
        <v>47</v>
      </c>
      <c r="R845">
        <v>110</v>
      </c>
    </row>
    <row r="846" spans="1:18">
      <c r="A846" t="s">
        <v>3238</v>
      </c>
      <c r="B846" s="6" t="s">
        <v>19</v>
      </c>
      <c r="C846" t="s">
        <v>37</v>
      </c>
      <c r="D846">
        <f>_xlfn.XLOOKUP(E846,'cpi data'!A:A,'cpi data'!B:B,"NA")</f>
        <v>109.6</v>
      </c>
      <c r="E846">
        <v>1986</v>
      </c>
      <c r="F846" t="s">
        <v>3231</v>
      </c>
      <c r="G846">
        <v>8.3000000000000007</v>
      </c>
      <c r="H846">
        <v>668000</v>
      </c>
      <c r="I846" t="s">
        <v>2000</v>
      </c>
      <c r="J846" t="s">
        <v>2000</v>
      </c>
      <c r="K846" t="s">
        <v>3239</v>
      </c>
      <c r="L846" t="s">
        <v>25</v>
      </c>
      <c r="M846" s="1">
        <v>18500000</v>
      </c>
      <c r="N846" s="1">
        <v>131060248</v>
      </c>
      <c r="O846" s="1">
        <f>N846*(D846/'cpi data'!$A$113)</f>
        <v>7096938.3304347824</v>
      </c>
      <c r="P846" s="10">
        <f t="shared" si="13"/>
        <v>0.85884354499313931</v>
      </c>
      <c r="Q846" t="s">
        <v>183</v>
      </c>
      <c r="R846">
        <v>137</v>
      </c>
    </row>
    <row r="847" spans="1:18">
      <c r="A847" t="s">
        <v>3240</v>
      </c>
      <c r="B847" s="6" t="s">
        <v>19</v>
      </c>
      <c r="C847" t="s">
        <v>28</v>
      </c>
      <c r="D847">
        <f>_xlfn.XLOOKUP(E847,'cpi data'!A:A,'cpi data'!B:B,"NA")</f>
        <v>109.6</v>
      </c>
      <c r="E847">
        <v>1986</v>
      </c>
      <c r="F847" t="s">
        <v>3241</v>
      </c>
      <c r="G847">
        <v>8.1</v>
      </c>
      <c r="H847">
        <v>374000</v>
      </c>
      <c r="I847" t="s">
        <v>2071</v>
      </c>
      <c r="J847" t="s">
        <v>23</v>
      </c>
      <c r="K847" t="s">
        <v>3242</v>
      </c>
      <c r="L847" t="s">
        <v>33</v>
      </c>
      <c r="M847" s="1">
        <v>8000000</v>
      </c>
      <c r="N847" s="1">
        <v>52287414</v>
      </c>
      <c r="O847" s="1">
        <f>N847*(D847/'cpi data'!$A$113)</f>
        <v>2831373.8015810275</v>
      </c>
      <c r="P847" s="10">
        <f t="shared" si="13"/>
        <v>0.84699950928917622</v>
      </c>
      <c r="Q847" t="s">
        <v>34</v>
      </c>
      <c r="R847">
        <v>89</v>
      </c>
    </row>
    <row r="848" spans="1:18">
      <c r="A848" t="s">
        <v>3243</v>
      </c>
      <c r="B848" s="6" t="s">
        <v>2002</v>
      </c>
      <c r="C848" t="s">
        <v>44</v>
      </c>
      <c r="D848">
        <f>_xlfn.XLOOKUP(E848,'cpi data'!A:A,'cpi data'!B:B,"NA")</f>
        <v>109.6</v>
      </c>
      <c r="E848">
        <v>1986</v>
      </c>
      <c r="F848" t="s">
        <v>3244</v>
      </c>
      <c r="G848">
        <v>7.8</v>
      </c>
      <c r="H848">
        <v>330000</v>
      </c>
      <c r="I848" t="s">
        <v>1312</v>
      </c>
      <c r="J848" t="s">
        <v>1312</v>
      </c>
      <c r="K848" t="s">
        <v>1514</v>
      </c>
      <c r="L848" t="s">
        <v>33</v>
      </c>
      <c r="M848" s="1">
        <v>6000000</v>
      </c>
      <c r="N848" s="1">
        <v>70720215</v>
      </c>
      <c r="O848" s="1">
        <f>N848*(D848/'cpi data'!$A$113)</f>
        <v>3829513.6185770752</v>
      </c>
      <c r="P848" s="10">
        <f t="shared" si="13"/>
        <v>0.91515862897192835</v>
      </c>
      <c r="Q848" t="s">
        <v>47</v>
      </c>
      <c r="R848">
        <v>103</v>
      </c>
    </row>
    <row r="849" spans="1:18">
      <c r="A849" t="s">
        <v>3245</v>
      </c>
      <c r="B849" s="6" t="s">
        <v>2002</v>
      </c>
      <c r="C849" t="s">
        <v>37</v>
      </c>
      <c r="D849">
        <f>_xlfn.XLOOKUP(E849,'cpi data'!A:A,'cpi data'!B:B,"NA")</f>
        <v>109.6</v>
      </c>
      <c r="E849">
        <v>1986</v>
      </c>
      <c r="F849" t="s">
        <v>3246</v>
      </c>
      <c r="G849">
        <v>6.6</v>
      </c>
      <c r="H849">
        <v>96000</v>
      </c>
      <c r="I849" t="s">
        <v>3247</v>
      </c>
      <c r="J849" t="s">
        <v>3248</v>
      </c>
      <c r="K849" t="s">
        <v>3248</v>
      </c>
      <c r="L849" t="s">
        <v>251</v>
      </c>
      <c r="M849" s="1">
        <v>8800000</v>
      </c>
      <c r="N849" s="1">
        <v>328203506</v>
      </c>
      <c r="O849" s="1">
        <f>N849*(D849/'cpi data'!$A$113)</f>
        <v>17772284.712252963</v>
      </c>
      <c r="P849" s="10">
        <f t="shared" si="13"/>
        <v>0.97318736747437429</v>
      </c>
      <c r="Q849" t="s">
        <v>3249</v>
      </c>
      <c r="R849">
        <v>97</v>
      </c>
    </row>
    <row r="850" spans="1:18">
      <c r="A850" t="s">
        <v>3250</v>
      </c>
      <c r="B850" s="6" t="s">
        <v>36</v>
      </c>
      <c r="C850" t="s">
        <v>28</v>
      </c>
      <c r="D850">
        <f>_xlfn.XLOOKUP(E850,'cpi data'!A:A,'cpi data'!B:B,"NA")</f>
        <v>109.6</v>
      </c>
      <c r="E850">
        <v>1986</v>
      </c>
      <c r="F850" t="s">
        <v>3251</v>
      </c>
      <c r="G850">
        <v>7.4</v>
      </c>
      <c r="H850">
        <v>127000</v>
      </c>
      <c r="I850" t="s">
        <v>753</v>
      </c>
      <c r="J850" t="s">
        <v>3252</v>
      </c>
      <c r="K850" t="s">
        <v>1663</v>
      </c>
      <c r="L850" t="s">
        <v>25</v>
      </c>
      <c r="M850" s="1">
        <v>25000000</v>
      </c>
      <c r="N850" s="1">
        <v>13915874</v>
      </c>
      <c r="O850" s="1">
        <f>N850*(D850/'cpi data'!$A$113)</f>
        <v>753547.32727272727</v>
      </c>
      <c r="P850" s="10">
        <f t="shared" si="13"/>
        <v>-0.79650951136809656</v>
      </c>
      <c r="Q850" t="s">
        <v>755</v>
      </c>
      <c r="R850">
        <v>101</v>
      </c>
    </row>
    <row r="851" spans="1:18">
      <c r="A851" t="s">
        <v>3253</v>
      </c>
      <c r="B851" s="6" t="s">
        <v>19</v>
      </c>
      <c r="C851" t="s">
        <v>37</v>
      </c>
      <c r="D851">
        <f>_xlfn.XLOOKUP(E851,'cpi data'!A:A,'cpi data'!B:B,"NA")</f>
        <v>109.6</v>
      </c>
      <c r="E851">
        <v>1986</v>
      </c>
      <c r="F851" t="s">
        <v>2867</v>
      </c>
      <c r="G851">
        <v>7.1</v>
      </c>
      <c r="H851">
        <v>127000</v>
      </c>
      <c r="I851" t="s">
        <v>2336</v>
      </c>
      <c r="J851" t="s">
        <v>3254</v>
      </c>
      <c r="K851" t="s">
        <v>2222</v>
      </c>
      <c r="L851" t="s">
        <v>25</v>
      </c>
      <c r="M851" s="1">
        <v>16000000</v>
      </c>
      <c r="N851" s="1">
        <v>5900712</v>
      </c>
      <c r="O851" s="1">
        <f>N851*(D851/'cpi data'!$A$113)</f>
        <v>319524.72094861662</v>
      </c>
      <c r="P851" s="10">
        <f t="shared" si="13"/>
        <v>-1.7115371839872884</v>
      </c>
      <c r="Q851" t="s">
        <v>1834</v>
      </c>
      <c r="R851">
        <v>116</v>
      </c>
    </row>
    <row r="852" spans="1:18">
      <c r="A852" t="s">
        <v>3255</v>
      </c>
      <c r="B852" s="6" t="s">
        <v>2002</v>
      </c>
      <c r="C852" t="s">
        <v>37</v>
      </c>
      <c r="D852">
        <f>_xlfn.XLOOKUP(E852,'cpi data'!A:A,'cpi data'!B:B,"NA")</f>
        <v>109.6</v>
      </c>
      <c r="E852">
        <v>1986</v>
      </c>
      <c r="F852" t="s">
        <v>3256</v>
      </c>
      <c r="G852">
        <v>7.3</v>
      </c>
      <c r="H852">
        <v>128000</v>
      </c>
      <c r="I852" t="s">
        <v>129</v>
      </c>
      <c r="J852" t="s">
        <v>3257</v>
      </c>
      <c r="K852" t="s">
        <v>510</v>
      </c>
      <c r="L852" t="s">
        <v>33</v>
      </c>
      <c r="M852" s="1">
        <v>25000000</v>
      </c>
      <c r="N852" s="1">
        <v>11100577</v>
      </c>
      <c r="O852" s="1">
        <f>N852*(D852/'cpi data'!$A$113)</f>
        <v>601098.43833992095</v>
      </c>
      <c r="P852" s="10">
        <f t="shared" si="13"/>
        <v>-1.2521351818018109</v>
      </c>
      <c r="Q852" t="s">
        <v>183</v>
      </c>
      <c r="R852">
        <v>99</v>
      </c>
    </row>
    <row r="853" spans="1:18">
      <c r="A853" t="s">
        <v>3258</v>
      </c>
      <c r="B853" s="6" t="s">
        <v>2002</v>
      </c>
      <c r="C853" t="s">
        <v>44</v>
      </c>
      <c r="D853">
        <f>_xlfn.XLOOKUP(E853,'cpi data'!A:A,'cpi data'!B:B,"NA")</f>
        <v>109.6</v>
      </c>
      <c r="E853">
        <v>1986</v>
      </c>
      <c r="F853" t="s">
        <v>2692</v>
      </c>
      <c r="G853">
        <v>6.8</v>
      </c>
      <c r="H853">
        <v>76000</v>
      </c>
      <c r="I853" t="s">
        <v>3259</v>
      </c>
      <c r="J853" t="s">
        <v>1312</v>
      </c>
      <c r="K853" t="s">
        <v>2064</v>
      </c>
      <c r="L853" t="s">
        <v>33</v>
      </c>
      <c r="M853" s="1">
        <v>9000000</v>
      </c>
      <c r="N853" s="1">
        <v>40479480</v>
      </c>
      <c r="O853" s="1">
        <f>N853*(D853/'cpi data'!$A$113)</f>
        <v>2191971.8418972334</v>
      </c>
      <c r="P853" s="10">
        <f t="shared" si="13"/>
        <v>0.77766512810935318</v>
      </c>
      <c r="Q853" t="s">
        <v>47</v>
      </c>
      <c r="R853">
        <v>97</v>
      </c>
    </row>
    <row r="854" spans="1:18">
      <c r="A854" t="s">
        <v>3260</v>
      </c>
      <c r="B854" s="6" t="s">
        <v>19</v>
      </c>
      <c r="C854" t="s">
        <v>20</v>
      </c>
      <c r="D854">
        <f>_xlfn.XLOOKUP(E854,'cpi data'!A:A,'cpi data'!B:B,"NA")</f>
        <v>109.6</v>
      </c>
      <c r="E854">
        <v>1986</v>
      </c>
      <c r="F854" t="s">
        <v>3261</v>
      </c>
      <c r="G854">
        <v>8.1</v>
      </c>
      <c r="H854">
        <v>389000</v>
      </c>
      <c r="I854" t="s">
        <v>794</v>
      </c>
      <c r="J854" t="s">
        <v>794</v>
      </c>
      <c r="K854" t="s">
        <v>3262</v>
      </c>
      <c r="L854" t="s">
        <v>33</v>
      </c>
      <c r="M854" s="1">
        <v>6000000</v>
      </c>
      <c r="N854" s="1">
        <v>138545632</v>
      </c>
      <c r="O854" s="1">
        <f>N854*(D854/'cpi data'!$A$113)</f>
        <v>7502273.3533596834</v>
      </c>
      <c r="P854" s="10">
        <f t="shared" si="13"/>
        <v>0.95669296885519994</v>
      </c>
      <c r="Q854" t="s">
        <v>2355</v>
      </c>
      <c r="R854">
        <v>120</v>
      </c>
    </row>
    <row r="855" spans="1:18">
      <c r="A855" t="s">
        <v>3263</v>
      </c>
      <c r="B855" s="6" t="s">
        <v>19</v>
      </c>
      <c r="C855" t="s">
        <v>20</v>
      </c>
      <c r="D855">
        <f>_xlfn.XLOOKUP(E855,'cpi data'!A:A,'cpi data'!B:B,"NA")</f>
        <v>109.6</v>
      </c>
      <c r="E855">
        <v>1986</v>
      </c>
      <c r="F855" t="s">
        <v>3264</v>
      </c>
      <c r="G855">
        <v>7.7</v>
      </c>
      <c r="H855">
        <v>186000</v>
      </c>
      <c r="I855" t="s">
        <v>2004</v>
      </c>
      <c r="J855" t="s">
        <v>2004</v>
      </c>
      <c r="K855" t="s">
        <v>3265</v>
      </c>
      <c r="L855" t="s">
        <v>33</v>
      </c>
      <c r="M855" s="1">
        <v>6000000</v>
      </c>
      <c r="N855" s="1">
        <v>8618766</v>
      </c>
      <c r="O855" s="1">
        <f>N855*(D855/'cpi data'!$A$113)</f>
        <v>466707.88221343874</v>
      </c>
      <c r="P855" s="10">
        <f t="shared" si="13"/>
        <v>0.30384465711216663</v>
      </c>
      <c r="Q855" t="s">
        <v>1754</v>
      </c>
      <c r="R855">
        <v>120</v>
      </c>
    </row>
    <row r="856" spans="1:18">
      <c r="A856" t="s">
        <v>3266</v>
      </c>
      <c r="B856" s="6" t="s">
        <v>19</v>
      </c>
      <c r="C856" t="s">
        <v>107</v>
      </c>
      <c r="D856">
        <f>_xlfn.XLOOKUP(E856,'cpi data'!A:A,'cpi data'!B:B,"NA")</f>
        <v>109.6</v>
      </c>
      <c r="E856">
        <v>1986</v>
      </c>
      <c r="F856" t="s">
        <v>3267</v>
      </c>
      <c r="G856">
        <v>7.2</v>
      </c>
      <c r="H856">
        <v>68000</v>
      </c>
      <c r="I856" t="s">
        <v>560</v>
      </c>
      <c r="J856" t="s">
        <v>3268</v>
      </c>
      <c r="K856" t="s">
        <v>2573</v>
      </c>
      <c r="L856" t="s">
        <v>33</v>
      </c>
      <c r="M856" s="1">
        <v>15000000</v>
      </c>
      <c r="N856" s="1">
        <v>8621783</v>
      </c>
      <c r="O856" s="1">
        <f>N856*(D856/'cpi data'!$A$113)</f>
        <v>466871.25335968379</v>
      </c>
      <c r="P856" s="10">
        <f t="shared" si="13"/>
        <v>-0.7397793472649451</v>
      </c>
      <c r="Q856" t="s">
        <v>1754</v>
      </c>
      <c r="R856">
        <v>120</v>
      </c>
    </row>
    <row r="857" spans="1:18">
      <c r="A857" t="s">
        <v>3269</v>
      </c>
      <c r="B857" s="6" t="s">
        <v>36</v>
      </c>
      <c r="C857" t="s">
        <v>37</v>
      </c>
      <c r="D857">
        <f>_xlfn.XLOOKUP(E857,'cpi data'!A:A,'cpi data'!B:B,"NA")</f>
        <v>109.6</v>
      </c>
      <c r="E857">
        <v>1986</v>
      </c>
      <c r="F857" t="s">
        <v>3270</v>
      </c>
      <c r="G857">
        <v>4.7</v>
      </c>
      <c r="H857">
        <v>44000</v>
      </c>
      <c r="I857" t="s">
        <v>2023</v>
      </c>
      <c r="J857" t="s">
        <v>3271</v>
      </c>
      <c r="K857" t="s">
        <v>3272</v>
      </c>
      <c r="L857" t="s">
        <v>33</v>
      </c>
      <c r="M857" s="1">
        <v>37000000</v>
      </c>
      <c r="N857" s="1">
        <v>37962774</v>
      </c>
      <c r="O857" s="1">
        <f>N857*(D857/'cpi data'!$A$113)</f>
        <v>2055691.714624506</v>
      </c>
      <c r="P857" s="10">
        <f t="shared" si="13"/>
        <v>2.5361002333496495E-2</v>
      </c>
      <c r="Q857" t="s">
        <v>64</v>
      </c>
      <c r="R857">
        <v>110</v>
      </c>
    </row>
    <row r="858" spans="1:18">
      <c r="A858" t="s">
        <v>3273</v>
      </c>
      <c r="B858" s="6" t="s">
        <v>19</v>
      </c>
      <c r="C858" t="s">
        <v>20</v>
      </c>
      <c r="D858">
        <f>_xlfn.XLOOKUP(E858,'cpi data'!A:A,'cpi data'!B:B,"NA")</f>
        <v>109.6</v>
      </c>
      <c r="E858">
        <v>1986</v>
      </c>
      <c r="F858" t="s">
        <v>3267</v>
      </c>
      <c r="G858">
        <v>7.6</v>
      </c>
      <c r="H858">
        <v>165000</v>
      </c>
      <c r="I858" t="s">
        <v>584</v>
      </c>
      <c r="J858" t="s">
        <v>3274</v>
      </c>
      <c r="K858" t="s">
        <v>2759</v>
      </c>
      <c r="L858" t="s">
        <v>33</v>
      </c>
      <c r="M858" s="1">
        <v>15000000</v>
      </c>
      <c r="N858" s="1">
        <v>60629159</v>
      </c>
      <c r="O858" s="1">
        <f>N858*(D858/'cpi data'!$A$113)</f>
        <v>3283080.941897233</v>
      </c>
      <c r="P858" s="10">
        <f t="shared" si="13"/>
        <v>0.75259429212930362</v>
      </c>
      <c r="Q858" t="s">
        <v>2574</v>
      </c>
      <c r="R858">
        <v>96</v>
      </c>
    </row>
    <row r="859" spans="1:18">
      <c r="A859" t="s">
        <v>3275</v>
      </c>
      <c r="B859" s="6" t="s">
        <v>2002</v>
      </c>
      <c r="C859" t="s">
        <v>44</v>
      </c>
      <c r="D859">
        <f>_xlfn.XLOOKUP(E859,'cpi data'!A:A,'cpi data'!B:B,"NA")</f>
        <v>109.6</v>
      </c>
      <c r="E859">
        <v>1986</v>
      </c>
      <c r="F859" t="s">
        <v>3276</v>
      </c>
      <c r="G859">
        <v>7</v>
      </c>
      <c r="H859">
        <v>68000</v>
      </c>
      <c r="I859" t="s">
        <v>2224</v>
      </c>
      <c r="J859" t="s">
        <v>3277</v>
      </c>
      <c r="K859" t="s">
        <v>3278</v>
      </c>
      <c r="L859" t="s">
        <v>33</v>
      </c>
      <c r="M859" s="1">
        <v>25000000</v>
      </c>
      <c r="N859" s="1">
        <v>38983045</v>
      </c>
      <c r="O859" s="1">
        <f>N859*(D859/'cpi data'!$A$113)</f>
        <v>2110939.5909090908</v>
      </c>
      <c r="P859" s="10">
        <f t="shared" si="13"/>
        <v>0.35869555597824643</v>
      </c>
      <c r="Q859" t="s">
        <v>1189</v>
      </c>
      <c r="R859">
        <v>94</v>
      </c>
    </row>
    <row r="860" spans="1:18">
      <c r="A860" t="s">
        <v>3279</v>
      </c>
      <c r="B860" s="6" t="s">
        <v>36</v>
      </c>
      <c r="C860" t="s">
        <v>28</v>
      </c>
      <c r="D860">
        <f>_xlfn.XLOOKUP(E860,'cpi data'!A:A,'cpi data'!B:B,"NA")</f>
        <v>109.6</v>
      </c>
      <c r="E860">
        <v>1986</v>
      </c>
      <c r="F860" t="s">
        <v>3280</v>
      </c>
      <c r="G860">
        <v>6.6</v>
      </c>
      <c r="H860">
        <v>28000</v>
      </c>
      <c r="I860" t="s">
        <v>706</v>
      </c>
      <c r="J860" t="s">
        <v>3281</v>
      </c>
      <c r="K860" t="s">
        <v>500</v>
      </c>
      <c r="L860" t="s">
        <v>33</v>
      </c>
      <c r="M860" s="1">
        <v>25000000</v>
      </c>
      <c r="N860" s="1">
        <v>14302779</v>
      </c>
      <c r="O860" s="1">
        <f>N860*(D860/'cpi data'!$A$113)</f>
        <v>774498.30948616599</v>
      </c>
      <c r="P860" s="10">
        <f t="shared" si="13"/>
        <v>-0.74791206659908538</v>
      </c>
      <c r="Q860" t="s">
        <v>3282</v>
      </c>
      <c r="R860">
        <v>117</v>
      </c>
    </row>
    <row r="861" spans="1:18">
      <c r="A861" t="s">
        <v>3283</v>
      </c>
      <c r="B861" s="6" t="s">
        <v>36</v>
      </c>
      <c r="C861" t="s">
        <v>37</v>
      </c>
      <c r="D861">
        <f>_xlfn.XLOOKUP(E861,'cpi data'!A:A,'cpi data'!B:B,"NA")</f>
        <v>109.6</v>
      </c>
      <c r="E861">
        <v>1986</v>
      </c>
      <c r="F861" t="s">
        <v>3284</v>
      </c>
      <c r="G861">
        <v>6.1</v>
      </c>
      <c r="H861">
        <v>82000</v>
      </c>
      <c r="I861" t="s">
        <v>772</v>
      </c>
      <c r="J861" t="s">
        <v>2011</v>
      </c>
      <c r="K861" t="s">
        <v>3285</v>
      </c>
      <c r="L861" t="s">
        <v>33</v>
      </c>
      <c r="N861" s="1">
        <v>115103979</v>
      </c>
      <c r="O861" s="1">
        <f>N861*(D861/'cpi data'!$A$113)</f>
        <v>6232903.2106719371</v>
      </c>
      <c r="P861" s="10">
        <f t="shared" si="13"/>
        <v>1</v>
      </c>
      <c r="Q861" t="s">
        <v>34</v>
      </c>
      <c r="R861">
        <v>113</v>
      </c>
    </row>
    <row r="862" spans="1:18">
      <c r="A862" t="s">
        <v>3286</v>
      </c>
      <c r="B862" s="6" t="s">
        <v>19</v>
      </c>
      <c r="C862" t="s">
        <v>107</v>
      </c>
      <c r="D862">
        <f>_xlfn.XLOOKUP(E862,'cpi data'!A:A,'cpi data'!B:B,"NA")</f>
        <v>109.6</v>
      </c>
      <c r="E862">
        <v>1986</v>
      </c>
      <c r="F862" t="s">
        <v>3287</v>
      </c>
      <c r="G862">
        <v>7</v>
      </c>
      <c r="H862">
        <v>17000</v>
      </c>
      <c r="I862" t="s">
        <v>1218</v>
      </c>
      <c r="J862" t="s">
        <v>3288</v>
      </c>
      <c r="K862" t="s">
        <v>3289</v>
      </c>
      <c r="L862" t="s">
        <v>33</v>
      </c>
      <c r="M862" s="1">
        <v>1900000</v>
      </c>
      <c r="N862" s="1">
        <v>4600000</v>
      </c>
      <c r="O862" s="1">
        <f>N862*(D862/'cpi data'!$A$113)</f>
        <v>249090.90909090909</v>
      </c>
      <c r="P862" s="10">
        <f t="shared" si="13"/>
        <v>0.58695652173913049</v>
      </c>
      <c r="Q862" t="s">
        <v>2355</v>
      </c>
      <c r="R862">
        <v>99</v>
      </c>
    </row>
    <row r="863" spans="1:18">
      <c r="A863" t="s">
        <v>3290</v>
      </c>
      <c r="B863" s="6" t="s">
        <v>19</v>
      </c>
      <c r="C863" t="s">
        <v>20</v>
      </c>
      <c r="D863">
        <f>_xlfn.XLOOKUP(E863,'cpi data'!A:A,'cpi data'!B:B,"NA")</f>
        <v>109.6</v>
      </c>
      <c r="E863">
        <v>1986</v>
      </c>
      <c r="F863" t="s">
        <v>3126</v>
      </c>
      <c r="G863">
        <v>6</v>
      </c>
      <c r="H863">
        <v>39000</v>
      </c>
      <c r="I863" t="s">
        <v>1509</v>
      </c>
      <c r="J863" t="s">
        <v>3291</v>
      </c>
      <c r="K863" t="s">
        <v>2790</v>
      </c>
      <c r="L863" t="s">
        <v>33</v>
      </c>
      <c r="M863" s="1">
        <v>17000000</v>
      </c>
      <c r="N863" s="1">
        <v>6735922</v>
      </c>
      <c r="O863" s="1">
        <f>N863*(D863/'cpi data'!$A$113)</f>
        <v>364751.5075098814</v>
      </c>
      <c r="P863" s="10">
        <f t="shared" si="13"/>
        <v>-1.5237821934398883</v>
      </c>
      <c r="Q863" t="s">
        <v>2498</v>
      </c>
      <c r="R863">
        <v>117</v>
      </c>
    </row>
    <row r="864" spans="1:18">
      <c r="A864" t="s">
        <v>3292</v>
      </c>
      <c r="B864" s="6" t="s">
        <v>2002</v>
      </c>
      <c r="C864" t="s">
        <v>37</v>
      </c>
      <c r="D864">
        <f>_xlfn.XLOOKUP(E864,'cpi data'!A:A,'cpi data'!B:B,"NA")</f>
        <v>109.6</v>
      </c>
      <c r="E864">
        <v>1986</v>
      </c>
      <c r="F864" t="s">
        <v>3293</v>
      </c>
      <c r="G864">
        <v>6</v>
      </c>
      <c r="H864">
        <v>53000</v>
      </c>
      <c r="I864" t="s">
        <v>273</v>
      </c>
      <c r="J864" t="s">
        <v>2685</v>
      </c>
      <c r="K864" t="s">
        <v>1488</v>
      </c>
      <c r="L864" t="s">
        <v>33</v>
      </c>
      <c r="M864" s="1">
        <v>25000000</v>
      </c>
      <c r="N864" s="1">
        <v>79817937</v>
      </c>
      <c r="O864" s="1">
        <f>N864*(D864/'cpi data'!$A$113)</f>
        <v>4322157.0628458494</v>
      </c>
      <c r="P864" s="10">
        <f t="shared" si="13"/>
        <v>0.68678719421174717</v>
      </c>
      <c r="Q864" t="s">
        <v>47</v>
      </c>
      <c r="R864">
        <v>94</v>
      </c>
    </row>
    <row r="865" spans="1:18">
      <c r="A865" t="s">
        <v>3294</v>
      </c>
      <c r="B865" s="6" t="s">
        <v>36</v>
      </c>
      <c r="C865" t="s">
        <v>37</v>
      </c>
      <c r="D865">
        <f>_xlfn.XLOOKUP(E865,'cpi data'!A:A,'cpi data'!B:B,"NA")</f>
        <v>109.6</v>
      </c>
      <c r="E865">
        <v>1986</v>
      </c>
      <c r="F865" t="s">
        <v>3280</v>
      </c>
      <c r="G865">
        <v>7.3</v>
      </c>
      <c r="H865">
        <v>81000</v>
      </c>
      <c r="I865" t="s">
        <v>2149</v>
      </c>
      <c r="J865" t="s">
        <v>1030</v>
      </c>
      <c r="K865" t="s">
        <v>1031</v>
      </c>
      <c r="L865" t="s">
        <v>33</v>
      </c>
      <c r="M865" s="1">
        <v>25000000</v>
      </c>
      <c r="N865" s="1">
        <v>109713132</v>
      </c>
      <c r="O865" s="1">
        <f>N865*(D865/'cpi data'!$A$113)</f>
        <v>5940987.7802371541</v>
      </c>
      <c r="P865" s="10">
        <f t="shared" si="13"/>
        <v>0.7721330205029604</v>
      </c>
      <c r="Q865" t="s">
        <v>47</v>
      </c>
      <c r="R865">
        <v>119</v>
      </c>
    </row>
    <row r="866" spans="1:18">
      <c r="A866" t="s">
        <v>3295</v>
      </c>
      <c r="B866" s="6" t="s">
        <v>36</v>
      </c>
      <c r="C866" t="s">
        <v>44</v>
      </c>
      <c r="D866">
        <f>_xlfn.XLOOKUP(E866,'cpi data'!A:A,'cpi data'!B:B,"NA")</f>
        <v>109.6</v>
      </c>
      <c r="E866">
        <v>1986</v>
      </c>
      <c r="F866" t="s">
        <v>3108</v>
      </c>
      <c r="G866">
        <v>6.7</v>
      </c>
      <c r="H866">
        <v>58000</v>
      </c>
      <c r="I866" t="s">
        <v>917</v>
      </c>
      <c r="J866" t="s">
        <v>3296</v>
      </c>
      <c r="K866" t="s">
        <v>3297</v>
      </c>
      <c r="L866" t="s">
        <v>33</v>
      </c>
      <c r="M866" s="1">
        <v>15000000</v>
      </c>
      <c r="N866" s="1">
        <v>40697761</v>
      </c>
      <c r="O866" s="1">
        <f>N866*(D866/'cpi data'!$A$113)</f>
        <v>2203791.8011857709</v>
      </c>
      <c r="P866" s="10">
        <f t="shared" si="13"/>
        <v>0.63142935553629109</v>
      </c>
      <c r="Q866" t="s">
        <v>2103</v>
      </c>
      <c r="R866">
        <v>98</v>
      </c>
    </row>
    <row r="867" spans="1:18">
      <c r="A867" t="s">
        <v>3298</v>
      </c>
      <c r="B867" s="6" t="s">
        <v>19</v>
      </c>
      <c r="C867" t="s">
        <v>37</v>
      </c>
      <c r="D867">
        <f>_xlfn.XLOOKUP(E867,'cpi data'!A:A,'cpi data'!B:B,"NA")</f>
        <v>109.6</v>
      </c>
      <c r="E867">
        <v>1986</v>
      </c>
      <c r="F867" t="s">
        <v>2468</v>
      </c>
      <c r="G867">
        <v>5.6</v>
      </c>
      <c r="H867">
        <v>19000</v>
      </c>
      <c r="I867" t="s">
        <v>1704</v>
      </c>
      <c r="J867" t="s">
        <v>877</v>
      </c>
      <c r="K867" t="s">
        <v>330</v>
      </c>
      <c r="L867" t="s">
        <v>33</v>
      </c>
      <c r="M867" s="1">
        <v>12000000</v>
      </c>
      <c r="N867" s="1">
        <v>17768900</v>
      </c>
      <c r="O867" s="1">
        <f>N867*(D867/'cpi data'!$A$113)</f>
        <v>962189.44664031616</v>
      </c>
      <c r="P867" s="10">
        <f t="shared" si="13"/>
        <v>0.32466275346251033</v>
      </c>
      <c r="Q867" t="s">
        <v>1178</v>
      </c>
      <c r="R867">
        <v>125</v>
      </c>
    </row>
    <row r="868" spans="1:18">
      <c r="A868" t="s">
        <v>3299</v>
      </c>
      <c r="B868" s="6" t="s">
        <v>19</v>
      </c>
      <c r="C868" t="s">
        <v>107</v>
      </c>
      <c r="D868">
        <f>_xlfn.XLOOKUP(E868,'cpi data'!A:A,'cpi data'!B:B,"NA")</f>
        <v>109.6</v>
      </c>
      <c r="E868">
        <v>1986</v>
      </c>
      <c r="F868" t="s">
        <v>3300</v>
      </c>
      <c r="G868">
        <v>7.7</v>
      </c>
      <c r="H868">
        <v>104000</v>
      </c>
      <c r="I868" t="s">
        <v>668</v>
      </c>
      <c r="J868" t="s">
        <v>3301</v>
      </c>
      <c r="K868" t="s">
        <v>572</v>
      </c>
      <c r="L868" t="s">
        <v>140</v>
      </c>
      <c r="N868" s="1">
        <v>7153487</v>
      </c>
      <c r="O868" s="1">
        <f>N868*(D868/'cpi data'!$A$113)</f>
        <v>387362.73478260869</v>
      </c>
      <c r="P868" s="10">
        <f t="shared" si="13"/>
        <v>1</v>
      </c>
      <c r="Q868" t="s">
        <v>2046</v>
      </c>
      <c r="R868">
        <v>130</v>
      </c>
    </row>
    <row r="869" spans="1:18">
      <c r="A869" t="s">
        <v>3302</v>
      </c>
      <c r="B869" s="6" t="s">
        <v>2002</v>
      </c>
      <c r="C869" t="s">
        <v>37</v>
      </c>
      <c r="D869">
        <f>_xlfn.XLOOKUP(E869,'cpi data'!A:A,'cpi data'!B:B,"NA")</f>
        <v>109.6</v>
      </c>
      <c r="E869">
        <v>1986</v>
      </c>
      <c r="F869" t="s">
        <v>3079</v>
      </c>
      <c r="G869">
        <v>6</v>
      </c>
      <c r="H869">
        <v>15000</v>
      </c>
      <c r="I869" t="s">
        <v>1122</v>
      </c>
      <c r="J869" t="s">
        <v>1122</v>
      </c>
      <c r="K869" t="s">
        <v>3262</v>
      </c>
      <c r="L869" t="s">
        <v>33</v>
      </c>
      <c r="M869" s="1">
        <v>2700000</v>
      </c>
      <c r="N869" s="1">
        <v>3500000</v>
      </c>
      <c r="O869" s="1">
        <f>N869*(D869/'cpi data'!$A$113)</f>
        <v>189525.69169960474</v>
      </c>
      <c r="P869" s="10">
        <f t="shared" si="13"/>
        <v>0.22857142857142856</v>
      </c>
      <c r="Q869" t="s">
        <v>3303</v>
      </c>
      <c r="R869">
        <v>93</v>
      </c>
    </row>
    <row r="870" spans="1:18">
      <c r="A870" t="s">
        <v>3304</v>
      </c>
      <c r="B870" s="6" t="s">
        <v>19</v>
      </c>
      <c r="C870" t="s">
        <v>20</v>
      </c>
      <c r="D870">
        <f>_xlfn.XLOOKUP(E870,'cpi data'!A:A,'cpi data'!B:B,"NA")</f>
        <v>109.6</v>
      </c>
      <c r="E870">
        <v>1986</v>
      </c>
      <c r="F870" t="s">
        <v>3305</v>
      </c>
      <c r="G870">
        <v>7</v>
      </c>
      <c r="H870">
        <v>77000</v>
      </c>
      <c r="I870" t="s">
        <v>68</v>
      </c>
      <c r="J870" t="s">
        <v>3306</v>
      </c>
      <c r="K870" t="s">
        <v>320</v>
      </c>
      <c r="L870" t="s">
        <v>33</v>
      </c>
      <c r="M870" s="1">
        <v>13800000</v>
      </c>
      <c r="N870" s="1">
        <v>52293982</v>
      </c>
      <c r="O870" s="1">
        <f>N870*(D870/'cpi data'!$A$113)</f>
        <v>2831729.4600790516</v>
      </c>
      <c r="P870" s="10">
        <f t="shared" si="13"/>
        <v>0.73610730198362018</v>
      </c>
      <c r="Q870" t="s">
        <v>2095</v>
      </c>
      <c r="R870">
        <v>119</v>
      </c>
    </row>
    <row r="871" spans="1:18">
      <c r="A871" t="s">
        <v>3307</v>
      </c>
      <c r="B871" s="6" t="s">
        <v>36</v>
      </c>
      <c r="C871" t="s">
        <v>20</v>
      </c>
      <c r="D871">
        <f>_xlfn.XLOOKUP(E871,'cpi data'!A:A,'cpi data'!B:B,"NA")</f>
        <v>109.6</v>
      </c>
      <c r="E871">
        <v>1986</v>
      </c>
      <c r="F871" t="s">
        <v>3308</v>
      </c>
      <c r="G871">
        <v>7.5</v>
      </c>
      <c r="H871">
        <v>44000</v>
      </c>
      <c r="I871" t="s">
        <v>3309</v>
      </c>
      <c r="J871" t="s">
        <v>3310</v>
      </c>
      <c r="K871" t="s">
        <v>76</v>
      </c>
      <c r="L871" t="s">
        <v>25</v>
      </c>
      <c r="M871" s="1">
        <v>6000000</v>
      </c>
      <c r="N871" s="1">
        <v>28607524</v>
      </c>
      <c r="O871" s="1">
        <f>N871*(D871/'cpi data'!$A$113)</f>
        <v>1549103.0782608695</v>
      </c>
      <c r="P871" s="10">
        <f t="shared" si="13"/>
        <v>0.7902649666570235</v>
      </c>
      <c r="Q871" t="s">
        <v>533</v>
      </c>
      <c r="R871">
        <v>114</v>
      </c>
    </row>
    <row r="872" spans="1:18">
      <c r="A872" t="s">
        <v>3311</v>
      </c>
      <c r="B872" s="6" t="s">
        <v>19</v>
      </c>
      <c r="C872" t="s">
        <v>20</v>
      </c>
      <c r="D872">
        <f>_xlfn.XLOOKUP(E872,'cpi data'!A:A,'cpi data'!B:B,"NA")</f>
        <v>109.6</v>
      </c>
      <c r="E872">
        <v>1986</v>
      </c>
      <c r="F872" t="s">
        <v>3312</v>
      </c>
      <c r="G872">
        <v>6.9</v>
      </c>
      <c r="H872">
        <v>41000</v>
      </c>
      <c r="I872" t="s">
        <v>88</v>
      </c>
      <c r="J872" t="s">
        <v>3313</v>
      </c>
      <c r="K872" t="s">
        <v>88</v>
      </c>
      <c r="L872" t="s">
        <v>33</v>
      </c>
      <c r="M872" s="1">
        <v>15000000</v>
      </c>
      <c r="N872" s="1">
        <v>42724017</v>
      </c>
      <c r="O872" s="1">
        <f>N872*(D872/'cpi data'!$A$113)</f>
        <v>2313513.9640316204</v>
      </c>
      <c r="P872" s="10">
        <f t="shared" si="13"/>
        <v>0.64890941785740797</v>
      </c>
      <c r="Q872" t="s">
        <v>3314</v>
      </c>
      <c r="R872">
        <v>130</v>
      </c>
    </row>
    <row r="873" spans="1:18">
      <c r="A873" t="s">
        <v>3315</v>
      </c>
      <c r="B873" s="6" t="s">
        <v>36</v>
      </c>
      <c r="C873" t="s">
        <v>28</v>
      </c>
      <c r="D873">
        <f>_xlfn.XLOOKUP(E873,'cpi data'!A:A,'cpi data'!B:B,"NA")</f>
        <v>109.6</v>
      </c>
      <c r="E873">
        <v>1986</v>
      </c>
      <c r="F873" t="s">
        <v>3270</v>
      </c>
      <c r="G873">
        <v>6.9</v>
      </c>
      <c r="H873">
        <v>45000</v>
      </c>
      <c r="I873" t="s">
        <v>30</v>
      </c>
      <c r="J873" t="s">
        <v>3316</v>
      </c>
      <c r="K873" t="s">
        <v>3317</v>
      </c>
      <c r="L873" t="s">
        <v>33</v>
      </c>
      <c r="M873" s="1">
        <v>9000000</v>
      </c>
      <c r="N873" s="1">
        <v>18564613</v>
      </c>
      <c r="O873" s="1">
        <f>N873*(D873/'cpi data'!$A$113)</f>
        <v>1005277.4628458498</v>
      </c>
      <c r="P873" s="10">
        <f t="shared" si="13"/>
        <v>0.51520669997268465</v>
      </c>
      <c r="Q873" t="s">
        <v>1727</v>
      </c>
      <c r="R873">
        <v>90</v>
      </c>
    </row>
    <row r="874" spans="1:18">
      <c r="A874" t="s">
        <v>3318</v>
      </c>
      <c r="B874" s="6" t="s">
        <v>19</v>
      </c>
      <c r="C874" t="s">
        <v>37</v>
      </c>
      <c r="D874">
        <f>_xlfn.XLOOKUP(E874,'cpi data'!A:A,'cpi data'!B:B,"NA")</f>
        <v>109.6</v>
      </c>
      <c r="E874">
        <v>1986</v>
      </c>
      <c r="F874" t="s">
        <v>3319</v>
      </c>
      <c r="G874">
        <v>5.8</v>
      </c>
      <c r="H874">
        <v>69000</v>
      </c>
      <c r="I874" t="s">
        <v>1800</v>
      </c>
      <c r="J874" t="s">
        <v>3320</v>
      </c>
      <c r="K874" t="s">
        <v>764</v>
      </c>
      <c r="L874" t="s">
        <v>33</v>
      </c>
      <c r="M874" s="1">
        <v>25000000</v>
      </c>
      <c r="N874" s="1">
        <v>49042224</v>
      </c>
      <c r="O874" s="1">
        <f>N874*(D874/'cpi data'!$A$113)</f>
        <v>2655646.1217391305</v>
      </c>
      <c r="P874" s="10">
        <f t="shared" si="13"/>
        <v>0.49023518998649002</v>
      </c>
      <c r="Q874" t="s">
        <v>26</v>
      </c>
      <c r="R874">
        <v>87</v>
      </c>
    </row>
    <row r="875" spans="1:18">
      <c r="A875" t="s">
        <v>3321</v>
      </c>
      <c r="B875" s="6" t="s">
        <v>2002</v>
      </c>
      <c r="C875" t="s">
        <v>44</v>
      </c>
      <c r="D875">
        <f>_xlfn.XLOOKUP(E875,'cpi data'!A:A,'cpi data'!B:B,"NA")</f>
        <v>109.6</v>
      </c>
      <c r="E875">
        <v>1986</v>
      </c>
      <c r="F875" t="s">
        <v>3322</v>
      </c>
      <c r="G875">
        <v>6.4</v>
      </c>
      <c r="H875">
        <v>34000</v>
      </c>
      <c r="I875" t="s">
        <v>742</v>
      </c>
      <c r="J875" t="s">
        <v>3323</v>
      </c>
      <c r="K875" t="s">
        <v>2177</v>
      </c>
      <c r="L875" t="s">
        <v>33</v>
      </c>
      <c r="M875" s="1">
        <v>18000000</v>
      </c>
      <c r="N875" s="1">
        <v>41488348</v>
      </c>
      <c r="O875" s="1">
        <f>N875*(D875/'cpi data'!$A$113)</f>
        <v>2246602.2434782609</v>
      </c>
      <c r="P875" s="10">
        <f t="shared" si="13"/>
        <v>0.5661432458096427</v>
      </c>
      <c r="Q875" t="s">
        <v>2103</v>
      </c>
      <c r="R875">
        <v>103</v>
      </c>
    </row>
    <row r="876" spans="1:18">
      <c r="A876" t="s">
        <v>3324</v>
      </c>
      <c r="B876" s="6" t="s">
        <v>36</v>
      </c>
      <c r="C876" t="s">
        <v>28</v>
      </c>
      <c r="D876">
        <f>_xlfn.XLOOKUP(E876,'cpi data'!A:A,'cpi data'!B:B,"NA")</f>
        <v>109.6</v>
      </c>
      <c r="E876">
        <v>1986</v>
      </c>
      <c r="F876" t="s">
        <v>3325</v>
      </c>
      <c r="G876">
        <v>7.4</v>
      </c>
      <c r="H876">
        <v>57000</v>
      </c>
      <c r="I876" t="s">
        <v>2158</v>
      </c>
      <c r="J876" t="s">
        <v>2131</v>
      </c>
      <c r="K876" t="s">
        <v>70</v>
      </c>
      <c r="L876" t="s">
        <v>25</v>
      </c>
      <c r="M876" s="1">
        <v>24500000</v>
      </c>
      <c r="N876" s="1">
        <v>17502499</v>
      </c>
      <c r="O876" s="1">
        <f>N876*(D876/'cpi data'!$A$113)</f>
        <v>947763.77984189719</v>
      </c>
      <c r="P876" s="10">
        <f t="shared" si="13"/>
        <v>-0.39980010854449982</v>
      </c>
      <c r="Q876" t="s">
        <v>26</v>
      </c>
      <c r="R876">
        <v>125</v>
      </c>
    </row>
    <row r="877" spans="1:18">
      <c r="A877" t="s">
        <v>3326</v>
      </c>
      <c r="B877" s="6" t="s">
        <v>2710</v>
      </c>
      <c r="C877" t="s">
        <v>20</v>
      </c>
      <c r="D877">
        <f>_xlfn.XLOOKUP(E877,'cpi data'!A:A,'cpi data'!B:B,"NA")</f>
        <v>109.6</v>
      </c>
      <c r="E877">
        <v>1986</v>
      </c>
      <c r="F877" t="s">
        <v>3327</v>
      </c>
      <c r="G877">
        <v>6.6</v>
      </c>
      <c r="H877">
        <v>780</v>
      </c>
      <c r="I877" t="s">
        <v>3328</v>
      </c>
      <c r="J877" t="s">
        <v>3328</v>
      </c>
      <c r="K877" t="s">
        <v>3329</v>
      </c>
      <c r="L877" t="s">
        <v>33</v>
      </c>
      <c r="N877" s="1">
        <v>1777378</v>
      </c>
      <c r="O877" s="1">
        <f>N877*(D877/'cpi data'!$A$113)</f>
        <v>96245.369960474301</v>
      </c>
      <c r="P877" s="10">
        <f t="shared" si="13"/>
        <v>1</v>
      </c>
      <c r="Q877" t="s">
        <v>3330</v>
      </c>
      <c r="R877">
        <v>93</v>
      </c>
    </row>
    <row r="878" spans="1:18">
      <c r="A878" t="s">
        <v>3331</v>
      </c>
      <c r="B878" s="6" t="s">
        <v>19</v>
      </c>
      <c r="C878" t="s">
        <v>20</v>
      </c>
      <c r="D878">
        <f>_xlfn.XLOOKUP(E878,'cpi data'!A:A,'cpi data'!B:B,"NA")</f>
        <v>109.6</v>
      </c>
      <c r="E878">
        <v>1986</v>
      </c>
      <c r="F878" t="s">
        <v>2826</v>
      </c>
      <c r="G878">
        <v>6.2</v>
      </c>
      <c r="H878">
        <v>13000</v>
      </c>
      <c r="I878" t="s">
        <v>1462</v>
      </c>
      <c r="J878" t="s">
        <v>1462</v>
      </c>
      <c r="K878" t="s">
        <v>2205</v>
      </c>
      <c r="L878" t="s">
        <v>33</v>
      </c>
      <c r="N878" s="1">
        <v>15448384</v>
      </c>
      <c r="O878" s="1">
        <f>N878*(D878/'cpi data'!$A$113)</f>
        <v>836533.04664031626</v>
      </c>
      <c r="P878" s="10">
        <f t="shared" si="13"/>
        <v>1</v>
      </c>
      <c r="Q878" t="s">
        <v>1464</v>
      </c>
      <c r="R878">
        <v>110</v>
      </c>
    </row>
    <row r="879" spans="1:18">
      <c r="A879" t="s">
        <v>3332</v>
      </c>
      <c r="B879" s="6" t="s">
        <v>36</v>
      </c>
      <c r="C879" t="s">
        <v>44</v>
      </c>
      <c r="D879">
        <f>_xlfn.XLOOKUP(E879,'cpi data'!A:A,'cpi data'!B:B,"NA")</f>
        <v>109.6</v>
      </c>
      <c r="E879">
        <v>1986</v>
      </c>
      <c r="F879" t="s">
        <v>3293</v>
      </c>
      <c r="G879">
        <v>6.5</v>
      </c>
      <c r="H879">
        <v>70000</v>
      </c>
      <c r="I879" t="s">
        <v>61</v>
      </c>
      <c r="J879" t="s">
        <v>854</v>
      </c>
      <c r="K879" t="s">
        <v>854</v>
      </c>
      <c r="L879" t="s">
        <v>33</v>
      </c>
      <c r="M879" s="1">
        <v>25000000</v>
      </c>
      <c r="N879" s="1">
        <v>39246734</v>
      </c>
      <c r="O879" s="1">
        <f>N879*(D879/'cpi data'!$A$113)</f>
        <v>2125218.4023715416</v>
      </c>
      <c r="P879" s="10">
        <f t="shared" si="13"/>
        <v>0.3630043203085383</v>
      </c>
      <c r="Q879" t="s">
        <v>3333</v>
      </c>
      <c r="R879">
        <v>104</v>
      </c>
    </row>
    <row r="880" spans="1:18">
      <c r="A880" t="s">
        <v>3334</v>
      </c>
      <c r="B880" s="6" t="s">
        <v>19</v>
      </c>
      <c r="C880" t="s">
        <v>37</v>
      </c>
      <c r="D880">
        <f>_xlfn.XLOOKUP(E880,'cpi data'!A:A,'cpi data'!B:B,"NA")</f>
        <v>109.6</v>
      </c>
      <c r="E880">
        <v>1986</v>
      </c>
      <c r="F880" t="s">
        <v>3048</v>
      </c>
      <c r="G880">
        <v>5.5</v>
      </c>
      <c r="H880">
        <v>31000</v>
      </c>
      <c r="I880" t="s">
        <v>23</v>
      </c>
      <c r="J880" t="s">
        <v>23</v>
      </c>
      <c r="K880" t="s">
        <v>2580</v>
      </c>
      <c r="L880" t="s">
        <v>33</v>
      </c>
      <c r="M880" s="1">
        <v>10000000</v>
      </c>
      <c r="N880" s="1">
        <v>7433663</v>
      </c>
      <c r="O880" s="1">
        <f>N880*(D880/'cpi data'!$A$113)</f>
        <v>402534.32055335969</v>
      </c>
      <c r="P880" s="10">
        <f t="shared" si="13"/>
        <v>-0.34523181909107259</v>
      </c>
      <c r="Q880" t="s">
        <v>1754</v>
      </c>
      <c r="R880">
        <v>98</v>
      </c>
    </row>
    <row r="881" spans="1:18">
      <c r="A881" t="s">
        <v>3335</v>
      </c>
      <c r="B881" s="6" t="s">
        <v>2002</v>
      </c>
      <c r="C881" t="s">
        <v>44</v>
      </c>
      <c r="D881">
        <f>_xlfn.XLOOKUP(E881,'cpi data'!A:A,'cpi data'!B:B,"NA")</f>
        <v>109.6</v>
      </c>
      <c r="E881">
        <v>1986</v>
      </c>
      <c r="F881" t="s">
        <v>3336</v>
      </c>
      <c r="G881">
        <v>6.9</v>
      </c>
      <c r="H881">
        <v>15000</v>
      </c>
      <c r="I881" t="s">
        <v>675</v>
      </c>
      <c r="J881" t="s">
        <v>675</v>
      </c>
      <c r="K881" t="s">
        <v>3337</v>
      </c>
      <c r="L881" t="s">
        <v>33</v>
      </c>
      <c r="M881" s="1">
        <v>6000000</v>
      </c>
      <c r="N881" s="1">
        <v>8200000</v>
      </c>
      <c r="O881" s="1">
        <f>N881*(D881/'cpi data'!$A$113)</f>
        <v>444031.62055335968</v>
      </c>
      <c r="P881" s="10">
        <f t="shared" si="13"/>
        <v>0.26829268292682928</v>
      </c>
      <c r="Q881" t="s">
        <v>3338</v>
      </c>
      <c r="R881">
        <v>100</v>
      </c>
    </row>
    <row r="882" spans="1:18">
      <c r="A882" t="s">
        <v>3339</v>
      </c>
      <c r="B882" s="6" t="s">
        <v>19</v>
      </c>
      <c r="C882" t="s">
        <v>55</v>
      </c>
      <c r="D882">
        <f>_xlfn.XLOOKUP(E882,'cpi data'!A:A,'cpi data'!B:B,"NA")</f>
        <v>109.6</v>
      </c>
      <c r="E882">
        <v>1986</v>
      </c>
      <c r="F882" t="s">
        <v>3270</v>
      </c>
      <c r="G882">
        <v>6</v>
      </c>
      <c r="H882">
        <v>40000</v>
      </c>
      <c r="I882" t="s">
        <v>3340</v>
      </c>
      <c r="J882" t="s">
        <v>3340</v>
      </c>
      <c r="K882" t="s">
        <v>3341</v>
      </c>
      <c r="L882" t="s">
        <v>33</v>
      </c>
      <c r="M882" s="1">
        <v>3000000</v>
      </c>
      <c r="N882" s="1">
        <v>19472057</v>
      </c>
      <c r="O882" s="1">
        <f>N882*(D882/'cpi data'!$A$113)</f>
        <v>1054415.7347826087</v>
      </c>
      <c r="P882" s="10">
        <f t="shared" si="13"/>
        <v>0.84593307219673808</v>
      </c>
      <c r="Q882" t="s">
        <v>47</v>
      </c>
      <c r="R882">
        <v>86</v>
      </c>
    </row>
    <row r="883" spans="1:18">
      <c r="A883" t="s">
        <v>3342</v>
      </c>
      <c r="B883" s="6" t="s">
        <v>36</v>
      </c>
      <c r="C883" t="s">
        <v>44</v>
      </c>
      <c r="D883">
        <f>_xlfn.XLOOKUP(E883,'cpi data'!A:A,'cpi data'!B:B,"NA")</f>
        <v>109.6</v>
      </c>
      <c r="E883">
        <v>1986</v>
      </c>
      <c r="F883" t="s">
        <v>3343</v>
      </c>
      <c r="G883">
        <v>6.4</v>
      </c>
      <c r="H883">
        <v>54000</v>
      </c>
      <c r="I883" t="s">
        <v>1240</v>
      </c>
      <c r="J883" t="s">
        <v>3344</v>
      </c>
      <c r="K883" t="s">
        <v>2094</v>
      </c>
      <c r="L883" t="s">
        <v>33</v>
      </c>
      <c r="M883" s="1">
        <v>10000000</v>
      </c>
      <c r="N883" s="1">
        <v>54999651</v>
      </c>
      <c r="O883" s="1">
        <f>N883*(D883/'cpi data'!$A$113)</f>
        <v>2978241.971146245</v>
      </c>
      <c r="P883" s="10">
        <f t="shared" si="13"/>
        <v>0.81818066445548898</v>
      </c>
      <c r="Q883" t="s">
        <v>1549</v>
      </c>
      <c r="R883">
        <v>91</v>
      </c>
    </row>
    <row r="884" spans="1:18">
      <c r="A884" t="s">
        <v>3345</v>
      </c>
      <c r="B884" s="6" t="s">
        <v>2002</v>
      </c>
      <c r="C884" t="s">
        <v>44</v>
      </c>
      <c r="D884">
        <f>_xlfn.XLOOKUP(E884,'cpi data'!A:A,'cpi data'!B:B,"NA")</f>
        <v>109.6</v>
      </c>
      <c r="E884">
        <v>1986</v>
      </c>
      <c r="F884" t="s">
        <v>3346</v>
      </c>
      <c r="G884">
        <v>6.6</v>
      </c>
      <c r="H884">
        <v>29000</v>
      </c>
      <c r="I884" t="s">
        <v>2727</v>
      </c>
      <c r="J884" t="s">
        <v>1657</v>
      </c>
      <c r="K884" t="s">
        <v>1657</v>
      </c>
      <c r="L884" t="s">
        <v>33</v>
      </c>
      <c r="M884" s="1">
        <v>11000000</v>
      </c>
      <c r="N884" s="1">
        <v>91258000</v>
      </c>
      <c r="O884" s="1">
        <f>N884*(D884/'cpi data'!$A$113)</f>
        <v>4941638.7351778653</v>
      </c>
      <c r="P884" s="10">
        <f t="shared" si="13"/>
        <v>0.87946262245501761</v>
      </c>
      <c r="Q884" t="s">
        <v>53</v>
      </c>
      <c r="R884">
        <v>96</v>
      </c>
    </row>
    <row r="885" spans="1:18">
      <c r="A885" t="s">
        <v>3347</v>
      </c>
      <c r="B885" s="6" t="s">
        <v>2710</v>
      </c>
      <c r="C885" t="s">
        <v>20</v>
      </c>
      <c r="D885">
        <f>_xlfn.XLOOKUP(E885,'cpi data'!A:A,'cpi data'!B:B,"NA")</f>
        <v>109.6</v>
      </c>
      <c r="E885">
        <v>1986</v>
      </c>
      <c r="F885" t="s">
        <v>3348</v>
      </c>
      <c r="G885">
        <v>7.4</v>
      </c>
      <c r="H885">
        <v>19000</v>
      </c>
      <c r="I885" t="s">
        <v>801</v>
      </c>
      <c r="J885" t="s">
        <v>3349</v>
      </c>
      <c r="K885" t="s">
        <v>3350</v>
      </c>
      <c r="L885" t="s">
        <v>455</v>
      </c>
      <c r="N885" s="1">
        <v>2016851</v>
      </c>
      <c r="O885" s="1">
        <f>N885*(D885/'cpi data'!$A$113)</f>
        <v>109212.88023715415</v>
      </c>
      <c r="P885" s="10">
        <f t="shared" si="13"/>
        <v>1</v>
      </c>
      <c r="Q885" t="s">
        <v>554</v>
      </c>
      <c r="R885">
        <v>185</v>
      </c>
    </row>
    <row r="886" spans="1:18">
      <c r="A886" t="s">
        <v>3351</v>
      </c>
      <c r="B886" s="6" t="s">
        <v>19</v>
      </c>
      <c r="C886" t="s">
        <v>44</v>
      </c>
      <c r="D886">
        <f>_xlfn.XLOOKUP(E886,'cpi data'!A:A,'cpi data'!B:B,"NA")</f>
        <v>109.6</v>
      </c>
      <c r="E886">
        <v>1986</v>
      </c>
      <c r="F886" t="s">
        <v>3256</v>
      </c>
      <c r="G886">
        <v>6.2</v>
      </c>
      <c r="H886">
        <v>15000</v>
      </c>
      <c r="I886" t="s">
        <v>3352</v>
      </c>
      <c r="J886" t="s">
        <v>690</v>
      </c>
      <c r="K886" t="s">
        <v>2205</v>
      </c>
      <c r="L886" t="s">
        <v>33</v>
      </c>
      <c r="M886" s="1">
        <v>8500000</v>
      </c>
      <c r="N886" s="1">
        <v>38702310</v>
      </c>
      <c r="O886" s="1">
        <f>N886*(D886/'cpi data'!$A$113)</f>
        <v>2095737.7351778655</v>
      </c>
      <c r="P886" s="10">
        <f t="shared" si="13"/>
        <v>0.78037486651313581</v>
      </c>
      <c r="Q886" t="s">
        <v>2103</v>
      </c>
      <c r="R886">
        <v>113</v>
      </c>
    </row>
    <row r="887" spans="1:18">
      <c r="A887" t="s">
        <v>3353</v>
      </c>
      <c r="B887" s="6" t="s">
        <v>2002</v>
      </c>
      <c r="C887" t="s">
        <v>44</v>
      </c>
      <c r="D887">
        <f>_xlfn.XLOOKUP(E887,'cpi data'!A:A,'cpi data'!B:B,"NA")</f>
        <v>109.6</v>
      </c>
      <c r="E887">
        <v>1986</v>
      </c>
      <c r="F887" t="s">
        <v>3354</v>
      </c>
      <c r="G887">
        <v>6.1</v>
      </c>
      <c r="H887">
        <v>32000</v>
      </c>
      <c r="I887" t="s">
        <v>3355</v>
      </c>
      <c r="J887" t="s">
        <v>3356</v>
      </c>
      <c r="K887" t="s">
        <v>655</v>
      </c>
      <c r="L887" t="s">
        <v>33</v>
      </c>
      <c r="M887" s="1">
        <v>2000000</v>
      </c>
      <c r="N887" s="1">
        <v>13167232</v>
      </c>
      <c r="O887" s="1">
        <f>N887*(D887/'cpi data'!$A$113)</f>
        <v>713008.21501976287</v>
      </c>
      <c r="P887" s="10">
        <f t="shared" si="13"/>
        <v>0.8481077875744879</v>
      </c>
      <c r="Q887" t="s">
        <v>2029</v>
      </c>
      <c r="R887">
        <v>86</v>
      </c>
    </row>
    <row r="888" spans="1:18">
      <c r="A888" t="s">
        <v>3357</v>
      </c>
      <c r="B888" s="6" t="s">
        <v>2710</v>
      </c>
      <c r="C888" t="s">
        <v>44</v>
      </c>
      <c r="D888">
        <f>_xlfn.XLOOKUP(E888,'cpi data'!A:A,'cpi data'!B:B,"NA")</f>
        <v>109.6</v>
      </c>
      <c r="E888">
        <v>1986</v>
      </c>
      <c r="F888" t="s">
        <v>3241</v>
      </c>
      <c r="G888">
        <v>5.6</v>
      </c>
      <c r="H888">
        <v>29000</v>
      </c>
      <c r="I888" t="s">
        <v>737</v>
      </c>
      <c r="J888" t="s">
        <v>2067</v>
      </c>
      <c r="K888" t="s">
        <v>1955</v>
      </c>
      <c r="L888" t="s">
        <v>33</v>
      </c>
      <c r="M888" s="1">
        <v>4700000</v>
      </c>
      <c r="N888" s="1">
        <v>8025872</v>
      </c>
      <c r="O888" s="1">
        <f>N888*(D888/'cpi data'!$A$113)</f>
        <v>434602.55494071147</v>
      </c>
      <c r="P888" s="10">
        <f t="shared" si="13"/>
        <v>0.41439385028816805</v>
      </c>
      <c r="Q888" t="s">
        <v>1688</v>
      </c>
      <c r="R888">
        <v>101</v>
      </c>
    </row>
    <row r="889" spans="1:18">
      <c r="A889" t="s">
        <v>3358</v>
      </c>
      <c r="B889" s="6" t="s">
        <v>2002</v>
      </c>
      <c r="C889" t="s">
        <v>37</v>
      </c>
      <c r="D889">
        <f>_xlfn.XLOOKUP(E889,'cpi data'!A:A,'cpi data'!B:B,"NA")</f>
        <v>109.6</v>
      </c>
      <c r="E889">
        <v>1986</v>
      </c>
      <c r="F889" t="s">
        <v>2706</v>
      </c>
      <c r="G889">
        <v>5.5</v>
      </c>
      <c r="H889">
        <v>14000</v>
      </c>
      <c r="I889" t="s">
        <v>1150</v>
      </c>
      <c r="J889" t="s">
        <v>3359</v>
      </c>
      <c r="K889" t="s">
        <v>3360</v>
      </c>
      <c r="L889" t="s">
        <v>33</v>
      </c>
      <c r="N889" s="1">
        <v>24159872</v>
      </c>
      <c r="O889" s="1">
        <f>N889*(D889/'cpi data'!$A$113)</f>
        <v>1308261.8434782608</v>
      </c>
      <c r="P889" s="10">
        <f t="shared" si="13"/>
        <v>1</v>
      </c>
      <c r="Q889" t="s">
        <v>2103</v>
      </c>
      <c r="R889">
        <v>117</v>
      </c>
    </row>
    <row r="890" spans="1:18">
      <c r="A890" t="s">
        <v>3361</v>
      </c>
      <c r="B890" s="6" t="s">
        <v>36</v>
      </c>
      <c r="C890" t="s">
        <v>44</v>
      </c>
      <c r="D890">
        <f>_xlfn.XLOOKUP(E890,'cpi data'!A:A,'cpi data'!B:B,"NA")</f>
        <v>109.6</v>
      </c>
      <c r="E890">
        <v>1986</v>
      </c>
      <c r="F890" t="s">
        <v>3362</v>
      </c>
      <c r="G890">
        <v>6.4</v>
      </c>
      <c r="H890">
        <v>14000</v>
      </c>
      <c r="I890" t="s">
        <v>2627</v>
      </c>
      <c r="J890" t="s">
        <v>2627</v>
      </c>
      <c r="K890" t="s">
        <v>2628</v>
      </c>
      <c r="L890" t="s">
        <v>33</v>
      </c>
      <c r="N890" s="1">
        <v>13431806</v>
      </c>
      <c r="O890" s="1">
        <f>N890*(D890/'cpi data'!$A$113)</f>
        <v>727334.94940711465</v>
      </c>
      <c r="P890" s="10">
        <f t="shared" si="13"/>
        <v>1</v>
      </c>
      <c r="Q890" t="s">
        <v>2243</v>
      </c>
      <c r="R890">
        <v>93</v>
      </c>
    </row>
    <row r="891" spans="1:18">
      <c r="A891" t="s">
        <v>3363</v>
      </c>
      <c r="B891" s="6" t="s">
        <v>19</v>
      </c>
      <c r="C891" t="s">
        <v>55</v>
      </c>
      <c r="D891">
        <f>_xlfn.XLOOKUP(E891,'cpi data'!A:A,'cpi data'!B:B,"NA")</f>
        <v>109.6</v>
      </c>
      <c r="E891">
        <v>1986</v>
      </c>
      <c r="F891" t="s">
        <v>3364</v>
      </c>
      <c r="G891">
        <v>6.7</v>
      </c>
      <c r="H891">
        <v>24000</v>
      </c>
      <c r="I891" t="s">
        <v>2712</v>
      </c>
      <c r="J891" t="s">
        <v>2713</v>
      </c>
      <c r="K891" t="s">
        <v>2714</v>
      </c>
      <c r="L891" t="s">
        <v>33</v>
      </c>
      <c r="M891" s="1">
        <v>4500000</v>
      </c>
      <c r="N891" s="1">
        <v>1261000</v>
      </c>
      <c r="O891" s="1">
        <f>N891*(D891/'cpi data'!$A$113)</f>
        <v>68283.399209486161</v>
      </c>
      <c r="P891" s="10">
        <f t="shared" si="13"/>
        <v>-2.5685963521015069</v>
      </c>
      <c r="Q891" t="s">
        <v>2252</v>
      </c>
      <c r="R891">
        <v>85</v>
      </c>
    </row>
    <row r="892" spans="1:18">
      <c r="A892" t="s">
        <v>3365</v>
      </c>
      <c r="B892" s="6" t="s">
        <v>19</v>
      </c>
      <c r="C892" t="s">
        <v>66</v>
      </c>
      <c r="D892">
        <f>_xlfn.XLOOKUP(E892,'cpi data'!A:A,'cpi data'!B:B,"NA")</f>
        <v>109.6</v>
      </c>
      <c r="E892">
        <v>1986</v>
      </c>
      <c r="F892" t="s">
        <v>3348</v>
      </c>
      <c r="G892">
        <v>7</v>
      </c>
      <c r="H892">
        <v>30000</v>
      </c>
      <c r="I892" t="s">
        <v>2151</v>
      </c>
      <c r="J892" t="s">
        <v>2151</v>
      </c>
      <c r="K892" t="s">
        <v>3366</v>
      </c>
      <c r="L892" t="s">
        <v>25</v>
      </c>
      <c r="M892" s="1">
        <v>4000000</v>
      </c>
      <c r="N892" s="1">
        <v>2850707</v>
      </c>
      <c r="O892" s="1">
        <f>N892*(D892/'cpi data'!$A$113)</f>
        <v>154366.34743083004</v>
      </c>
      <c r="P892" s="10">
        <f t="shared" si="13"/>
        <v>-0.40316068961138413</v>
      </c>
      <c r="Q892" t="s">
        <v>3367</v>
      </c>
      <c r="R892">
        <v>112</v>
      </c>
    </row>
    <row r="893" spans="1:18">
      <c r="A893" t="s">
        <v>3368</v>
      </c>
      <c r="B893" s="6" t="s">
        <v>2710</v>
      </c>
      <c r="C893" t="s">
        <v>66</v>
      </c>
      <c r="D893">
        <f>_xlfn.XLOOKUP(E893,'cpi data'!A:A,'cpi data'!B:B,"NA")</f>
        <v>109.6</v>
      </c>
      <c r="E893">
        <v>1986</v>
      </c>
      <c r="F893" t="s">
        <v>3369</v>
      </c>
      <c r="G893">
        <v>7</v>
      </c>
      <c r="H893">
        <v>33000</v>
      </c>
      <c r="I893" t="s">
        <v>3370</v>
      </c>
      <c r="J893" t="s">
        <v>3371</v>
      </c>
      <c r="K893" t="s">
        <v>3372</v>
      </c>
      <c r="L893" t="s">
        <v>33</v>
      </c>
      <c r="M893" s="1">
        <v>111000</v>
      </c>
      <c r="N893" s="1">
        <v>609939</v>
      </c>
      <c r="O893" s="1">
        <f>N893*(D893/'cpi data'!$A$113)</f>
        <v>33028.31739130435</v>
      </c>
      <c r="P893" s="10">
        <f t="shared" si="13"/>
        <v>0.81801458834408036</v>
      </c>
      <c r="Q893" t="s">
        <v>3373</v>
      </c>
      <c r="R893">
        <v>83</v>
      </c>
    </row>
    <row r="894" spans="1:18">
      <c r="A894" t="s">
        <v>3374</v>
      </c>
      <c r="B894" s="6" t="s">
        <v>19</v>
      </c>
      <c r="C894" t="s">
        <v>107</v>
      </c>
      <c r="D894">
        <f>_xlfn.XLOOKUP(E894,'cpi data'!A:A,'cpi data'!B:B,"NA")</f>
        <v>109.6</v>
      </c>
      <c r="E894">
        <v>1986</v>
      </c>
      <c r="F894" t="s">
        <v>3346</v>
      </c>
      <c r="G894">
        <v>7.3</v>
      </c>
      <c r="H894">
        <v>14000</v>
      </c>
      <c r="I894" t="s">
        <v>2246</v>
      </c>
      <c r="J894" t="s">
        <v>2246</v>
      </c>
      <c r="K894" t="s">
        <v>3375</v>
      </c>
      <c r="L894" t="s">
        <v>25</v>
      </c>
      <c r="N894" s="1">
        <v>5794184</v>
      </c>
      <c r="O894" s="1">
        <f>N894*(D894/'cpi data'!$A$113)</f>
        <v>313756.2086956522</v>
      </c>
      <c r="P894" s="10">
        <f t="shared" si="13"/>
        <v>1</v>
      </c>
      <c r="Q894" t="s">
        <v>573</v>
      </c>
      <c r="R894">
        <v>104</v>
      </c>
    </row>
    <row r="895" spans="1:18">
      <c r="A895" t="s">
        <v>3376</v>
      </c>
      <c r="B895" s="6" t="s">
        <v>36</v>
      </c>
      <c r="C895" t="s">
        <v>44</v>
      </c>
      <c r="D895">
        <f>_xlfn.XLOOKUP(E895,'cpi data'!A:A,'cpi data'!B:B,"NA")</f>
        <v>109.6</v>
      </c>
      <c r="E895">
        <v>1986</v>
      </c>
      <c r="F895" t="s">
        <v>3377</v>
      </c>
      <c r="G895">
        <v>5.4</v>
      </c>
      <c r="H895">
        <v>43000</v>
      </c>
      <c r="I895" t="s">
        <v>2696</v>
      </c>
      <c r="J895" t="s">
        <v>2020</v>
      </c>
      <c r="K895" t="s">
        <v>1131</v>
      </c>
      <c r="L895" t="s">
        <v>198</v>
      </c>
      <c r="N895" s="1">
        <v>43579163</v>
      </c>
      <c r="O895" s="1">
        <f>N895*(D895/'cpi data'!$A$113)</f>
        <v>2359820.2889328063</v>
      </c>
      <c r="P895" s="10">
        <f t="shared" si="13"/>
        <v>1</v>
      </c>
      <c r="Q895" t="s">
        <v>3378</v>
      </c>
      <c r="R895">
        <v>83</v>
      </c>
    </row>
    <row r="896" spans="1:18">
      <c r="A896" t="s">
        <v>3379</v>
      </c>
      <c r="B896" s="6" t="s">
        <v>19</v>
      </c>
      <c r="C896" t="s">
        <v>44</v>
      </c>
      <c r="D896">
        <f>_xlfn.XLOOKUP(E896,'cpi data'!A:A,'cpi data'!B:B,"NA")</f>
        <v>109.6</v>
      </c>
      <c r="E896">
        <v>1986</v>
      </c>
      <c r="F896" t="s">
        <v>3241</v>
      </c>
      <c r="G896">
        <v>6.8</v>
      </c>
      <c r="H896">
        <v>22000</v>
      </c>
      <c r="I896" t="s">
        <v>2693</v>
      </c>
      <c r="J896" t="s">
        <v>2693</v>
      </c>
      <c r="K896" t="s">
        <v>3380</v>
      </c>
      <c r="L896" t="s">
        <v>33</v>
      </c>
      <c r="M896" s="1">
        <v>5000000</v>
      </c>
      <c r="N896" s="1">
        <v>591366</v>
      </c>
      <c r="O896" s="1">
        <f>N896*(D896/'cpi data'!$A$113)</f>
        <v>32022.585770750989</v>
      </c>
      <c r="P896" s="10">
        <f t="shared" si="13"/>
        <v>-7.4550007947700747</v>
      </c>
      <c r="Q896" t="s">
        <v>2103</v>
      </c>
      <c r="R896">
        <v>88</v>
      </c>
    </row>
    <row r="897" spans="1:18">
      <c r="A897" t="s">
        <v>3381</v>
      </c>
      <c r="B897" s="6" t="s">
        <v>36</v>
      </c>
      <c r="C897" t="s">
        <v>20</v>
      </c>
      <c r="D897">
        <f>_xlfn.XLOOKUP(E897,'cpi data'!A:A,'cpi data'!B:B,"NA")</f>
        <v>109.6</v>
      </c>
      <c r="E897">
        <v>1986</v>
      </c>
      <c r="F897" t="s">
        <v>3382</v>
      </c>
      <c r="G897">
        <v>8.1</v>
      </c>
      <c r="H897">
        <v>26000</v>
      </c>
      <c r="I897" t="s">
        <v>1621</v>
      </c>
      <c r="J897" t="s">
        <v>1621</v>
      </c>
      <c r="K897" t="s">
        <v>3383</v>
      </c>
      <c r="L897" t="s">
        <v>1096</v>
      </c>
      <c r="N897" s="1">
        <v>167292</v>
      </c>
      <c r="O897" s="1">
        <f>N897*(D897/'cpi data'!$A$113)</f>
        <v>9058.8948616600792</v>
      </c>
      <c r="P897" s="10">
        <f t="shared" si="13"/>
        <v>1</v>
      </c>
      <c r="Q897" t="s">
        <v>3384</v>
      </c>
      <c r="R897">
        <v>149</v>
      </c>
    </row>
    <row r="898" spans="1:18">
      <c r="A898" t="s">
        <v>3385</v>
      </c>
      <c r="B898" s="6" t="s">
        <v>19</v>
      </c>
      <c r="C898" t="s">
        <v>37</v>
      </c>
      <c r="D898">
        <f>_xlfn.XLOOKUP(E898,'cpi data'!A:A,'cpi data'!B:B,"NA")</f>
        <v>109.6</v>
      </c>
      <c r="E898">
        <v>1986</v>
      </c>
      <c r="F898" t="s">
        <v>3126</v>
      </c>
      <c r="G898">
        <v>7.2</v>
      </c>
      <c r="H898">
        <v>45000</v>
      </c>
      <c r="I898" t="s">
        <v>3386</v>
      </c>
      <c r="J898" t="s">
        <v>3387</v>
      </c>
      <c r="K898" t="s">
        <v>1764</v>
      </c>
      <c r="L898" t="s">
        <v>33</v>
      </c>
      <c r="M898" s="1">
        <v>6000000</v>
      </c>
      <c r="N898" s="1">
        <v>5844868</v>
      </c>
      <c r="O898" s="1">
        <f>N898*(D898/'cpi data'!$A$113)</f>
        <v>316500.75731225294</v>
      </c>
      <c r="P898" s="10">
        <f t="shared" si="13"/>
        <v>-2.6541574591590435E-2</v>
      </c>
      <c r="Q898" t="s">
        <v>2366</v>
      </c>
      <c r="R898">
        <v>97</v>
      </c>
    </row>
    <row r="899" spans="1:18">
      <c r="A899" t="s">
        <v>3388</v>
      </c>
      <c r="B899" s="6" t="s">
        <v>36</v>
      </c>
      <c r="C899" t="s">
        <v>20</v>
      </c>
      <c r="D899">
        <f>_xlfn.XLOOKUP(E899,'cpi data'!A:A,'cpi data'!B:B,"NA")</f>
        <v>109.6</v>
      </c>
      <c r="E899">
        <v>1986</v>
      </c>
      <c r="F899" t="s">
        <v>3336</v>
      </c>
      <c r="G899">
        <v>6.9</v>
      </c>
      <c r="H899">
        <v>5600</v>
      </c>
      <c r="I899" t="s">
        <v>202</v>
      </c>
      <c r="J899" t="s">
        <v>3389</v>
      </c>
      <c r="K899" t="s">
        <v>3390</v>
      </c>
      <c r="L899" t="s">
        <v>33</v>
      </c>
      <c r="N899" s="1">
        <v>2015882</v>
      </c>
      <c r="O899" s="1">
        <f>N899*(D899/'cpi data'!$A$113)</f>
        <v>109160.40869565218</v>
      </c>
      <c r="P899" s="10">
        <f t="shared" ref="P899:P962" si="14">(N899-M899)/N899</f>
        <v>1</v>
      </c>
      <c r="Q899" t="s">
        <v>1553</v>
      </c>
      <c r="R899">
        <v>91</v>
      </c>
    </row>
    <row r="900" spans="1:18">
      <c r="A900" t="s">
        <v>3391</v>
      </c>
      <c r="B900" s="6" t="s">
        <v>340</v>
      </c>
      <c r="C900" t="s">
        <v>393</v>
      </c>
      <c r="D900">
        <f>_xlfn.XLOOKUP(E900,'cpi data'!A:A,'cpi data'!B:B,"NA")</f>
        <v>109.6</v>
      </c>
      <c r="E900">
        <v>1986</v>
      </c>
      <c r="F900" t="s">
        <v>3079</v>
      </c>
      <c r="G900">
        <v>6.9</v>
      </c>
      <c r="H900">
        <v>50000</v>
      </c>
      <c r="I900" t="s">
        <v>1059</v>
      </c>
      <c r="J900" t="s">
        <v>3392</v>
      </c>
      <c r="K900" t="s">
        <v>365</v>
      </c>
      <c r="L900" t="s">
        <v>33</v>
      </c>
      <c r="N900" s="1">
        <v>84542002</v>
      </c>
      <c r="O900" s="1">
        <f>N900*(D900/'cpi data'!$A$113)</f>
        <v>4577966.116205534</v>
      </c>
      <c r="P900" s="10">
        <f t="shared" si="14"/>
        <v>1</v>
      </c>
      <c r="Q900" t="s">
        <v>64</v>
      </c>
      <c r="R900">
        <v>80</v>
      </c>
    </row>
    <row r="901" spans="1:18">
      <c r="A901" t="s">
        <v>3393</v>
      </c>
      <c r="B901" s="6" t="s">
        <v>36</v>
      </c>
      <c r="C901" t="s">
        <v>28</v>
      </c>
      <c r="D901">
        <f>_xlfn.XLOOKUP(E901,'cpi data'!A:A,'cpi data'!B:B,"NA")</f>
        <v>109.6</v>
      </c>
      <c r="E901">
        <v>1986</v>
      </c>
      <c r="F901" t="s">
        <v>3220</v>
      </c>
      <c r="G901">
        <v>5.7</v>
      </c>
      <c r="H901">
        <v>13000</v>
      </c>
      <c r="I901" t="s">
        <v>3394</v>
      </c>
      <c r="J901" t="s">
        <v>2920</v>
      </c>
      <c r="K901" t="s">
        <v>3395</v>
      </c>
      <c r="L901" t="s">
        <v>33</v>
      </c>
      <c r="M901" s="1">
        <v>18000000</v>
      </c>
      <c r="N901" s="1">
        <v>9697739</v>
      </c>
      <c r="O901" s="1">
        <f>N901*(D901/'cpi data'!$A$113)</f>
        <v>525134.48339920945</v>
      </c>
      <c r="P901" s="10">
        <f t="shared" si="14"/>
        <v>-0.85610274724861124</v>
      </c>
      <c r="Q901" t="s">
        <v>1237</v>
      </c>
      <c r="R901">
        <v>107</v>
      </c>
    </row>
    <row r="902" spans="1:18">
      <c r="A902" t="s">
        <v>3396</v>
      </c>
      <c r="B902" s="6" t="s">
        <v>19</v>
      </c>
      <c r="C902" t="s">
        <v>37</v>
      </c>
      <c r="D902">
        <f>_xlfn.XLOOKUP(E902,'cpi data'!A:A,'cpi data'!B:B,"NA")</f>
        <v>109.6</v>
      </c>
      <c r="E902">
        <v>1986</v>
      </c>
      <c r="F902" t="s">
        <v>3220</v>
      </c>
      <c r="G902">
        <v>5.6</v>
      </c>
      <c r="H902">
        <v>32000</v>
      </c>
      <c r="I902" t="s">
        <v>727</v>
      </c>
      <c r="J902" t="s">
        <v>3397</v>
      </c>
      <c r="K902" t="s">
        <v>1001</v>
      </c>
      <c r="L902" t="s">
        <v>33</v>
      </c>
      <c r="M902" s="1">
        <v>8500000</v>
      </c>
      <c r="N902" s="1">
        <v>16209459</v>
      </c>
      <c r="O902" s="1">
        <f>N902*(D902/'cpi data'!$A$113)</f>
        <v>877745.40830039524</v>
      </c>
      <c r="P902" s="10">
        <f t="shared" si="14"/>
        <v>0.475614824652692</v>
      </c>
      <c r="Q902" t="s">
        <v>1754</v>
      </c>
      <c r="R902">
        <v>106</v>
      </c>
    </row>
    <row r="903" spans="1:18">
      <c r="A903" t="s">
        <v>3398</v>
      </c>
      <c r="B903" s="6" t="s">
        <v>2002</v>
      </c>
      <c r="C903" t="s">
        <v>44</v>
      </c>
      <c r="D903">
        <f>_xlfn.XLOOKUP(E903,'cpi data'!A:A,'cpi data'!B:B,"NA")</f>
        <v>109.6</v>
      </c>
      <c r="E903">
        <v>1986</v>
      </c>
      <c r="F903" t="s">
        <v>3399</v>
      </c>
      <c r="G903">
        <v>7.9</v>
      </c>
      <c r="H903">
        <v>68000</v>
      </c>
      <c r="I903" t="s">
        <v>292</v>
      </c>
      <c r="J903" t="s">
        <v>292</v>
      </c>
      <c r="K903" t="s">
        <v>2877</v>
      </c>
      <c r="L903" t="s">
        <v>33</v>
      </c>
      <c r="M903" s="1">
        <v>6400000</v>
      </c>
      <c r="N903" s="1">
        <v>40084041</v>
      </c>
      <c r="O903" s="1">
        <f>N903*(D903/'cpi data'!$A$113)</f>
        <v>2170558.7418972333</v>
      </c>
      <c r="P903" s="10">
        <f t="shared" si="14"/>
        <v>0.84033545919185149</v>
      </c>
      <c r="Q903" t="s">
        <v>53</v>
      </c>
      <c r="R903">
        <v>107</v>
      </c>
    </row>
    <row r="904" spans="1:18">
      <c r="A904" t="s">
        <v>3400</v>
      </c>
      <c r="B904" s="6" t="s">
        <v>340</v>
      </c>
      <c r="C904" t="s">
        <v>393</v>
      </c>
      <c r="D904">
        <f>_xlfn.XLOOKUP(E904,'cpi data'!A:A,'cpi data'!B:B,"NA")</f>
        <v>109.6</v>
      </c>
      <c r="E904">
        <v>1986</v>
      </c>
      <c r="F904" t="s">
        <v>3256</v>
      </c>
      <c r="G904">
        <v>7.2</v>
      </c>
      <c r="H904">
        <v>46000</v>
      </c>
      <c r="I904" t="s">
        <v>611</v>
      </c>
      <c r="J904" t="s">
        <v>3401</v>
      </c>
      <c r="K904" t="s">
        <v>3402</v>
      </c>
      <c r="L904" t="s">
        <v>33</v>
      </c>
      <c r="M904" s="1">
        <v>14000000</v>
      </c>
      <c r="N904" s="1">
        <v>38625550</v>
      </c>
      <c r="O904" s="1">
        <f>N904*(D904/'cpi data'!$A$113)</f>
        <v>2091581.166007905</v>
      </c>
      <c r="P904" s="10">
        <f t="shared" si="14"/>
        <v>0.63754561423720824</v>
      </c>
      <c r="Q904" t="s">
        <v>1727</v>
      </c>
      <c r="R904">
        <v>74</v>
      </c>
    </row>
    <row r="905" spans="1:18">
      <c r="A905" t="s">
        <v>3403</v>
      </c>
      <c r="B905" s="6" t="s">
        <v>19</v>
      </c>
      <c r="C905" t="s">
        <v>44</v>
      </c>
      <c r="D905">
        <f>_xlfn.XLOOKUP(E905,'cpi data'!A:A,'cpi data'!B:B,"NA")</f>
        <v>109.6</v>
      </c>
      <c r="E905">
        <v>1986</v>
      </c>
      <c r="F905" t="s">
        <v>3251</v>
      </c>
      <c r="G905">
        <v>6.9</v>
      </c>
      <c r="H905">
        <v>27000</v>
      </c>
      <c r="I905" t="s">
        <v>45</v>
      </c>
      <c r="J905" t="s">
        <v>3404</v>
      </c>
      <c r="K905" t="s">
        <v>1373</v>
      </c>
      <c r="L905" t="s">
        <v>33</v>
      </c>
      <c r="M905" s="1">
        <v>13000000</v>
      </c>
      <c r="N905" s="1">
        <v>71624879</v>
      </c>
      <c r="O905" s="1">
        <f>N905*(D905/'cpi data'!$A$113)</f>
        <v>3878501.3529644269</v>
      </c>
      <c r="P905" s="10">
        <f t="shared" si="14"/>
        <v>0.81849882077985781</v>
      </c>
      <c r="Q905" t="s">
        <v>2095</v>
      </c>
      <c r="R905">
        <v>93</v>
      </c>
    </row>
    <row r="906" spans="1:18">
      <c r="A906" t="s">
        <v>3405</v>
      </c>
      <c r="B906" s="6" t="s">
        <v>36</v>
      </c>
      <c r="C906" t="s">
        <v>393</v>
      </c>
      <c r="D906">
        <f>_xlfn.XLOOKUP(E906,'cpi data'!A:A,'cpi data'!B:B,"NA")</f>
        <v>109.6</v>
      </c>
      <c r="E906">
        <v>1986</v>
      </c>
      <c r="F906" t="s">
        <v>3362</v>
      </c>
      <c r="G906">
        <v>7.3</v>
      </c>
      <c r="H906">
        <v>38000</v>
      </c>
      <c r="I906" t="s">
        <v>3406</v>
      </c>
      <c r="J906" t="s">
        <v>3407</v>
      </c>
      <c r="K906" t="s">
        <v>3408</v>
      </c>
      <c r="L906" t="s">
        <v>33</v>
      </c>
      <c r="M906" s="1">
        <v>6000000</v>
      </c>
      <c r="N906" s="1">
        <v>5860601</v>
      </c>
      <c r="O906" s="1">
        <f>N906*(D906/'cpi data'!$A$113)</f>
        <v>317352.70237154153</v>
      </c>
      <c r="P906" s="10">
        <f t="shared" si="14"/>
        <v>-2.3785785792276252E-2</v>
      </c>
      <c r="Q906" t="s">
        <v>3409</v>
      </c>
      <c r="R906">
        <v>84</v>
      </c>
    </row>
    <row r="907" spans="1:18">
      <c r="A907" t="s">
        <v>3410</v>
      </c>
      <c r="B907" s="6" t="s">
        <v>19</v>
      </c>
      <c r="C907" t="s">
        <v>44</v>
      </c>
      <c r="D907">
        <f>_xlfn.XLOOKUP(E907,'cpi data'!A:A,'cpi data'!B:B,"NA")</f>
        <v>109.6</v>
      </c>
      <c r="E907">
        <v>1986</v>
      </c>
      <c r="F907" t="s">
        <v>2468</v>
      </c>
      <c r="G907">
        <v>6.1</v>
      </c>
      <c r="H907">
        <v>12000</v>
      </c>
      <c r="I907" t="s">
        <v>273</v>
      </c>
      <c r="J907" t="s">
        <v>3411</v>
      </c>
      <c r="K907" t="s">
        <v>212</v>
      </c>
      <c r="L907" t="s">
        <v>33</v>
      </c>
      <c r="N907" s="1">
        <v>26285544</v>
      </c>
      <c r="O907" s="1">
        <f>N907*(D907/'cpi data'!$A$113)</f>
        <v>1423367.4023715416</v>
      </c>
      <c r="P907" s="10">
        <f t="shared" si="14"/>
        <v>1</v>
      </c>
      <c r="Q907" t="s">
        <v>2401</v>
      </c>
      <c r="R907">
        <v>106</v>
      </c>
    </row>
    <row r="908" spans="1:18">
      <c r="A908" t="s">
        <v>3412</v>
      </c>
      <c r="B908" s="6" t="s">
        <v>2002</v>
      </c>
      <c r="C908" t="s">
        <v>44</v>
      </c>
      <c r="D908">
        <f>_xlfn.XLOOKUP(E908,'cpi data'!A:A,'cpi data'!B:B,"NA")</f>
        <v>109.6</v>
      </c>
      <c r="E908">
        <v>1986</v>
      </c>
      <c r="F908" t="s">
        <v>2706</v>
      </c>
      <c r="G908">
        <v>4.5</v>
      </c>
      <c r="H908">
        <v>9500</v>
      </c>
      <c r="I908" t="s">
        <v>3413</v>
      </c>
      <c r="J908" t="s">
        <v>3413</v>
      </c>
      <c r="K908" t="s">
        <v>3414</v>
      </c>
      <c r="L908" t="s">
        <v>309</v>
      </c>
      <c r="M908" s="1">
        <v>1100000</v>
      </c>
      <c r="N908" s="1">
        <v>5450815</v>
      </c>
      <c r="O908" s="1">
        <f>N908*(D908/'cpi data'!$A$113)</f>
        <v>295162.70948616602</v>
      </c>
      <c r="P908" s="10">
        <f t="shared" si="14"/>
        <v>0.79819531574636082</v>
      </c>
      <c r="Q908" t="s">
        <v>2252</v>
      </c>
      <c r="R908">
        <v>82</v>
      </c>
    </row>
    <row r="909" spans="1:18">
      <c r="A909" t="s">
        <v>3415</v>
      </c>
      <c r="B909" s="6" t="s">
        <v>19</v>
      </c>
      <c r="C909" t="s">
        <v>107</v>
      </c>
      <c r="D909">
        <f>_xlfn.XLOOKUP(E909,'cpi data'!A:A,'cpi data'!B:B,"NA")</f>
        <v>109.6</v>
      </c>
      <c r="E909">
        <v>1986</v>
      </c>
      <c r="F909" t="s">
        <v>2591</v>
      </c>
      <c r="G909">
        <v>7</v>
      </c>
      <c r="H909">
        <v>15000</v>
      </c>
      <c r="I909" t="s">
        <v>2280</v>
      </c>
      <c r="J909" t="s">
        <v>3416</v>
      </c>
      <c r="K909" t="s">
        <v>990</v>
      </c>
      <c r="L909" t="s">
        <v>33</v>
      </c>
      <c r="M909" s="1">
        <v>6500000</v>
      </c>
      <c r="N909" s="1">
        <v>2347000</v>
      </c>
      <c r="O909" s="1">
        <f>N909*(D909/'cpi data'!$A$113)</f>
        <v>127090.5138339921</v>
      </c>
      <c r="P909" s="10">
        <f t="shared" si="14"/>
        <v>-1.7694929697486153</v>
      </c>
      <c r="Q909" t="s">
        <v>2355</v>
      </c>
      <c r="R909">
        <v>111</v>
      </c>
    </row>
    <row r="910" spans="1:18">
      <c r="A910" t="s">
        <v>3417</v>
      </c>
      <c r="B910" s="6" t="s">
        <v>36</v>
      </c>
      <c r="C910" t="s">
        <v>20</v>
      </c>
      <c r="D910">
        <f>_xlfn.XLOOKUP(E910,'cpi data'!A:A,'cpi data'!B:B,"NA")</f>
        <v>109.6</v>
      </c>
      <c r="E910">
        <v>1986</v>
      </c>
      <c r="F910" t="s">
        <v>3267</v>
      </c>
      <c r="G910">
        <v>6.5</v>
      </c>
      <c r="H910">
        <v>5600</v>
      </c>
      <c r="I910" t="s">
        <v>2089</v>
      </c>
      <c r="J910" t="s">
        <v>2089</v>
      </c>
      <c r="K910" t="s">
        <v>3418</v>
      </c>
      <c r="L910" t="s">
        <v>33</v>
      </c>
      <c r="N910" s="1">
        <v>7177431</v>
      </c>
      <c r="O910" s="1">
        <f>N910*(D910/'cpi data'!$A$113)</f>
        <v>388659.30711462448</v>
      </c>
      <c r="P910" s="10">
        <f t="shared" si="14"/>
        <v>1</v>
      </c>
      <c r="Q910" t="s">
        <v>3419</v>
      </c>
      <c r="R910">
        <v>114</v>
      </c>
    </row>
    <row r="911" spans="1:18">
      <c r="A911" t="s">
        <v>3420</v>
      </c>
      <c r="B911" s="6" t="s">
        <v>19</v>
      </c>
      <c r="C911" t="s">
        <v>44</v>
      </c>
      <c r="D911">
        <f>_xlfn.XLOOKUP(E911,'cpi data'!A:A,'cpi data'!B:B,"NA")</f>
        <v>109.6</v>
      </c>
      <c r="E911">
        <v>1986</v>
      </c>
      <c r="F911" t="s">
        <v>3348</v>
      </c>
      <c r="G911">
        <v>6.9</v>
      </c>
      <c r="H911">
        <v>17000</v>
      </c>
      <c r="I911" t="s">
        <v>295</v>
      </c>
      <c r="J911" t="s">
        <v>3421</v>
      </c>
      <c r="K911" t="s">
        <v>3422</v>
      </c>
      <c r="L911" t="s">
        <v>33</v>
      </c>
      <c r="M911" s="1">
        <v>7000000</v>
      </c>
      <c r="N911" s="1">
        <v>8362969</v>
      </c>
      <c r="O911" s="1">
        <f>N911*(D911/'cpi data'!$A$113)</f>
        <v>452856.42411067191</v>
      </c>
      <c r="P911" s="10">
        <f t="shared" si="14"/>
        <v>0.16297668925952016</v>
      </c>
      <c r="Q911" t="s">
        <v>3423</v>
      </c>
      <c r="R911">
        <v>114</v>
      </c>
    </row>
    <row r="912" spans="1:18">
      <c r="A912" t="s">
        <v>3424</v>
      </c>
      <c r="B912" s="6" t="s">
        <v>19</v>
      </c>
      <c r="C912" t="s">
        <v>44</v>
      </c>
      <c r="D912">
        <f>_xlfn.XLOOKUP(E912,'cpi data'!A:A,'cpi data'!B:B,"NA")</f>
        <v>109.6</v>
      </c>
      <c r="E912">
        <v>1986</v>
      </c>
      <c r="F912" t="s">
        <v>3048</v>
      </c>
      <c r="G912">
        <v>6.1</v>
      </c>
      <c r="H912">
        <v>10000</v>
      </c>
      <c r="I912" t="s">
        <v>477</v>
      </c>
      <c r="J912" t="s">
        <v>1588</v>
      </c>
      <c r="K912" t="s">
        <v>750</v>
      </c>
      <c r="L912" t="s">
        <v>33</v>
      </c>
      <c r="M912" s="1">
        <v>20000000</v>
      </c>
      <c r="N912" s="1">
        <v>25314189</v>
      </c>
      <c r="O912" s="1">
        <f>N912*(D912/'cpi data'!$A$113)</f>
        <v>1370768.3371541502</v>
      </c>
      <c r="P912" s="10">
        <f t="shared" si="14"/>
        <v>0.20992926141145585</v>
      </c>
      <c r="Q912" t="s">
        <v>47</v>
      </c>
      <c r="R912">
        <v>108</v>
      </c>
    </row>
    <row r="913" spans="1:18">
      <c r="A913" t="s">
        <v>3425</v>
      </c>
      <c r="B913" s="6" t="s">
        <v>19</v>
      </c>
      <c r="C913" t="s">
        <v>20</v>
      </c>
      <c r="D913">
        <f>_xlfn.XLOOKUP(E913,'cpi data'!A:A,'cpi data'!B:B,"NA")</f>
        <v>109.6</v>
      </c>
      <c r="E913">
        <v>1986</v>
      </c>
      <c r="F913" t="s">
        <v>3399</v>
      </c>
      <c r="G913">
        <v>7.1</v>
      </c>
      <c r="H913">
        <v>15000</v>
      </c>
      <c r="I913" t="s">
        <v>80</v>
      </c>
      <c r="J913" t="s">
        <v>3426</v>
      </c>
      <c r="K913" t="s">
        <v>2012</v>
      </c>
      <c r="L913" t="s">
        <v>33</v>
      </c>
      <c r="N913" s="1">
        <v>5839031</v>
      </c>
      <c r="O913" s="1">
        <f>N913*(D913/'cpi data'!$A$113)</f>
        <v>316184.68260869564</v>
      </c>
      <c r="P913" s="10">
        <f t="shared" si="14"/>
        <v>1</v>
      </c>
      <c r="Q913" t="s">
        <v>34</v>
      </c>
      <c r="R913">
        <v>99</v>
      </c>
    </row>
    <row r="914" spans="1:18">
      <c r="A914" t="s">
        <v>3427</v>
      </c>
      <c r="B914" s="6" t="s">
        <v>19</v>
      </c>
      <c r="C914" t="s">
        <v>28</v>
      </c>
      <c r="D914">
        <f>_xlfn.XLOOKUP(E914,'cpi data'!A:A,'cpi data'!B:B,"NA")</f>
        <v>109.6</v>
      </c>
      <c r="E914">
        <v>1986</v>
      </c>
      <c r="F914" t="s">
        <v>2706</v>
      </c>
      <c r="G914">
        <v>5.4</v>
      </c>
      <c r="H914">
        <v>6200</v>
      </c>
      <c r="I914" t="s">
        <v>1590</v>
      </c>
      <c r="J914" t="s">
        <v>3428</v>
      </c>
      <c r="K914" t="s">
        <v>3429</v>
      </c>
      <c r="L914" t="s">
        <v>33</v>
      </c>
      <c r="M914" s="1">
        <v>15000000</v>
      </c>
      <c r="N914" s="1">
        <v>1953732</v>
      </c>
      <c r="O914" s="1">
        <f>N914*(D914/'cpi data'!$A$113)</f>
        <v>105794.97391304348</v>
      </c>
      <c r="P914" s="10">
        <f t="shared" si="14"/>
        <v>-6.6776139204353511</v>
      </c>
      <c r="Q914" t="s">
        <v>26</v>
      </c>
      <c r="R914">
        <v>98</v>
      </c>
    </row>
    <row r="915" spans="1:18">
      <c r="A915" t="s">
        <v>3430</v>
      </c>
      <c r="B915" s="6" t="s">
        <v>19</v>
      </c>
      <c r="C915" t="s">
        <v>44</v>
      </c>
      <c r="D915">
        <f>_xlfn.XLOOKUP(E915,'cpi data'!A:A,'cpi data'!B:B,"NA")</f>
        <v>109.6</v>
      </c>
      <c r="E915">
        <v>1986</v>
      </c>
      <c r="F915" t="s">
        <v>3362</v>
      </c>
      <c r="G915">
        <v>6.8</v>
      </c>
      <c r="H915">
        <v>13000</v>
      </c>
      <c r="I915" t="s">
        <v>3431</v>
      </c>
      <c r="J915" t="s">
        <v>3431</v>
      </c>
      <c r="K915" t="s">
        <v>3432</v>
      </c>
      <c r="L915" t="s">
        <v>33</v>
      </c>
      <c r="M915" s="1">
        <v>175000</v>
      </c>
      <c r="N915" s="1">
        <v>7137502</v>
      </c>
      <c r="O915" s="1">
        <f>N915*(D915/'cpi data'!$A$113)</f>
        <v>386497.14387351781</v>
      </c>
      <c r="P915" s="10">
        <f t="shared" si="14"/>
        <v>0.97548161807870593</v>
      </c>
      <c r="Q915" t="s">
        <v>3433</v>
      </c>
      <c r="R915">
        <v>84</v>
      </c>
    </row>
    <row r="916" spans="1:18">
      <c r="A916" t="s">
        <v>3434</v>
      </c>
      <c r="B916" s="6" t="s">
        <v>19</v>
      </c>
      <c r="C916" t="s">
        <v>37</v>
      </c>
      <c r="D916">
        <f>_xlfn.XLOOKUP(E916,'cpi data'!A:A,'cpi data'!B:B,"NA")</f>
        <v>109.6</v>
      </c>
      <c r="E916">
        <v>1986</v>
      </c>
      <c r="F916" t="s">
        <v>3251</v>
      </c>
      <c r="G916">
        <v>6.5</v>
      </c>
      <c r="H916">
        <v>12000</v>
      </c>
      <c r="I916" t="s">
        <v>710</v>
      </c>
      <c r="J916" t="s">
        <v>905</v>
      </c>
      <c r="K916" t="s">
        <v>3435</v>
      </c>
      <c r="L916" t="s">
        <v>33</v>
      </c>
      <c r="N916" s="1">
        <v>38500726</v>
      </c>
      <c r="O916" s="1">
        <f>N916*(D916/'cpi data'!$A$113)</f>
        <v>2084821.9217391305</v>
      </c>
      <c r="P916" s="10">
        <f t="shared" si="14"/>
        <v>1</v>
      </c>
      <c r="Q916" t="s">
        <v>121</v>
      </c>
      <c r="R916">
        <v>107</v>
      </c>
    </row>
    <row r="917" spans="1:18">
      <c r="A917" t="s">
        <v>3436</v>
      </c>
      <c r="B917" s="6" t="s">
        <v>19</v>
      </c>
      <c r="C917" t="s">
        <v>37</v>
      </c>
      <c r="D917">
        <f>_xlfn.XLOOKUP(E917,'cpi data'!A:A,'cpi data'!B:B,"NA")</f>
        <v>109.6</v>
      </c>
      <c r="E917">
        <v>1986</v>
      </c>
      <c r="F917" t="s">
        <v>2925</v>
      </c>
      <c r="G917">
        <v>5.8</v>
      </c>
      <c r="H917">
        <v>4700</v>
      </c>
      <c r="I917" t="s">
        <v>1296</v>
      </c>
      <c r="J917" t="s">
        <v>3437</v>
      </c>
      <c r="K917" t="s">
        <v>665</v>
      </c>
      <c r="L917" t="s">
        <v>33</v>
      </c>
      <c r="M917" s="1">
        <v>18000000</v>
      </c>
      <c r="N917" s="1">
        <v>1305114</v>
      </c>
      <c r="O917" s="1">
        <f>N917*(D917/'cpi data'!$A$113)</f>
        <v>70672.18102766799</v>
      </c>
      <c r="P917" s="10">
        <f t="shared" si="14"/>
        <v>-12.791898638739605</v>
      </c>
      <c r="Q917" t="s">
        <v>2498</v>
      </c>
      <c r="R917">
        <v>115</v>
      </c>
    </row>
    <row r="918" spans="1:18">
      <c r="A918" t="s">
        <v>3438</v>
      </c>
      <c r="B918" s="6" t="s">
        <v>2002</v>
      </c>
      <c r="C918" t="s">
        <v>44</v>
      </c>
      <c r="D918">
        <f>_xlfn.XLOOKUP(E918,'cpi data'!A:A,'cpi data'!B:B,"NA")</f>
        <v>109.6</v>
      </c>
      <c r="E918">
        <v>1986</v>
      </c>
      <c r="F918" t="s">
        <v>3364</v>
      </c>
      <c r="G918">
        <v>5.3</v>
      </c>
      <c r="H918">
        <v>7800</v>
      </c>
      <c r="I918" t="s">
        <v>579</v>
      </c>
      <c r="J918" t="s">
        <v>3439</v>
      </c>
      <c r="K918" t="s">
        <v>1475</v>
      </c>
      <c r="L918" t="s">
        <v>33</v>
      </c>
      <c r="N918" s="1">
        <v>27820000</v>
      </c>
      <c r="O918" s="1">
        <f>N918*(D918/'cpi data'!$A$113)</f>
        <v>1506458.4980237153</v>
      </c>
      <c r="P918" s="10">
        <f t="shared" si="14"/>
        <v>1</v>
      </c>
      <c r="Q918" t="s">
        <v>2865</v>
      </c>
      <c r="R918">
        <v>104</v>
      </c>
    </row>
    <row r="919" spans="1:18">
      <c r="A919" t="s">
        <v>3440</v>
      </c>
      <c r="B919" s="6" t="s">
        <v>19</v>
      </c>
      <c r="C919" t="s">
        <v>44</v>
      </c>
      <c r="D919">
        <f>_xlfn.XLOOKUP(E919,'cpi data'!A:A,'cpi data'!B:B,"NA")</f>
        <v>109.6</v>
      </c>
      <c r="E919">
        <v>1986</v>
      </c>
      <c r="F919" t="s">
        <v>3441</v>
      </c>
      <c r="G919">
        <v>7.7</v>
      </c>
      <c r="H919">
        <v>49000</v>
      </c>
      <c r="I919" t="s">
        <v>2191</v>
      </c>
      <c r="J919" t="s">
        <v>2191</v>
      </c>
      <c r="K919" t="s">
        <v>3442</v>
      </c>
      <c r="L919" t="s">
        <v>33</v>
      </c>
      <c r="M919" s="1">
        <v>1100000</v>
      </c>
      <c r="N919" s="1">
        <v>1504286</v>
      </c>
      <c r="O919" s="1">
        <f>N919*(D919/'cpi data'!$A$113)</f>
        <v>81457.384189723321</v>
      </c>
      <c r="P919" s="10">
        <f t="shared" si="14"/>
        <v>0.26875607431033727</v>
      </c>
      <c r="Q919" t="s">
        <v>3443</v>
      </c>
      <c r="R919">
        <v>107</v>
      </c>
    </row>
    <row r="920" spans="1:18">
      <c r="A920" t="s">
        <v>3444</v>
      </c>
      <c r="B920" s="6" t="s">
        <v>2002</v>
      </c>
      <c r="C920" t="s">
        <v>55</v>
      </c>
      <c r="D920">
        <f>_xlfn.XLOOKUP(E920,'cpi data'!A:A,'cpi data'!B:B,"NA")</f>
        <v>109.6</v>
      </c>
      <c r="E920">
        <v>1986</v>
      </c>
      <c r="F920" t="s">
        <v>3319</v>
      </c>
      <c r="G920">
        <v>5.7</v>
      </c>
      <c r="H920">
        <v>26000</v>
      </c>
      <c r="I920" t="s">
        <v>3445</v>
      </c>
      <c r="J920" t="s">
        <v>3446</v>
      </c>
      <c r="K920" t="s">
        <v>1024</v>
      </c>
      <c r="L920" t="s">
        <v>33</v>
      </c>
      <c r="M920" s="1">
        <v>19000000</v>
      </c>
      <c r="N920" s="1">
        <v>40996665</v>
      </c>
      <c r="O920" s="1">
        <f>N920*(D920/'cpi data'!$A$113)</f>
        <v>2219977.5118577075</v>
      </c>
      <c r="P920" s="10">
        <f t="shared" si="14"/>
        <v>0.53654766796274767</v>
      </c>
      <c r="Q920" t="s">
        <v>3447</v>
      </c>
      <c r="R920">
        <v>91</v>
      </c>
    </row>
    <row r="921" spans="1:18">
      <c r="A921" t="s">
        <v>3448</v>
      </c>
      <c r="B921" s="6" t="s">
        <v>2710</v>
      </c>
      <c r="C921" t="s">
        <v>107</v>
      </c>
      <c r="D921">
        <f>_xlfn.XLOOKUP(E921,'cpi data'!A:A,'cpi data'!B:B,"NA")</f>
        <v>109.6</v>
      </c>
      <c r="E921">
        <v>1986</v>
      </c>
      <c r="F921" t="s">
        <v>3449</v>
      </c>
      <c r="G921">
        <v>7.3</v>
      </c>
      <c r="H921">
        <v>7500</v>
      </c>
      <c r="I921" t="s">
        <v>3450</v>
      </c>
      <c r="J921" t="s">
        <v>3450</v>
      </c>
      <c r="K921" t="s">
        <v>3451</v>
      </c>
      <c r="L921" t="s">
        <v>1271</v>
      </c>
      <c r="N921" s="1">
        <v>58731</v>
      </c>
      <c r="O921" s="1">
        <f>N921*(D921/'cpi data'!$A$113)</f>
        <v>3180.2952569169961</v>
      </c>
      <c r="P921" s="10">
        <f t="shared" si="14"/>
        <v>1</v>
      </c>
      <c r="Q921" t="s">
        <v>3452</v>
      </c>
      <c r="R921">
        <v>105</v>
      </c>
    </row>
    <row r="922" spans="1:18">
      <c r="A922" t="s">
        <v>3453</v>
      </c>
      <c r="B922" s="6" t="s">
        <v>19</v>
      </c>
      <c r="C922" t="s">
        <v>55</v>
      </c>
      <c r="D922">
        <f>_xlfn.XLOOKUP(E922,'cpi data'!A:A,'cpi data'!B:B,"NA")</f>
        <v>109.6</v>
      </c>
      <c r="E922">
        <v>1986</v>
      </c>
      <c r="F922" t="s">
        <v>3256</v>
      </c>
      <c r="G922">
        <v>5.4</v>
      </c>
      <c r="H922">
        <v>14000</v>
      </c>
      <c r="I922" t="s">
        <v>1579</v>
      </c>
      <c r="J922" t="s">
        <v>3454</v>
      </c>
      <c r="K922" t="s">
        <v>1579</v>
      </c>
      <c r="L922" t="s">
        <v>33</v>
      </c>
      <c r="N922" s="1">
        <v>14481606</v>
      </c>
      <c r="O922" s="1">
        <f>N922*(D922/'cpi data'!$A$113)</f>
        <v>784181.82687747036</v>
      </c>
      <c r="P922" s="10">
        <f t="shared" si="14"/>
        <v>1</v>
      </c>
      <c r="Q922" t="s">
        <v>64</v>
      </c>
      <c r="R922">
        <v>93</v>
      </c>
    </row>
    <row r="923" spans="1:18">
      <c r="A923" t="s">
        <v>3455</v>
      </c>
      <c r="B923" s="6" t="s">
        <v>36</v>
      </c>
      <c r="C923" t="s">
        <v>37</v>
      </c>
      <c r="D923">
        <f>_xlfn.XLOOKUP(E923,'cpi data'!A:A,'cpi data'!B:B,"NA")</f>
        <v>109.6</v>
      </c>
      <c r="E923">
        <v>1986</v>
      </c>
      <c r="F923" t="s">
        <v>3456</v>
      </c>
      <c r="G923">
        <v>4.5999999999999996</v>
      </c>
      <c r="H923">
        <v>9000</v>
      </c>
      <c r="I923" t="s">
        <v>3457</v>
      </c>
      <c r="J923" t="s">
        <v>2849</v>
      </c>
      <c r="K923" t="s">
        <v>2850</v>
      </c>
      <c r="L923" t="s">
        <v>33</v>
      </c>
      <c r="M923" s="1">
        <v>13000000</v>
      </c>
      <c r="N923" s="1">
        <v>3751699</v>
      </c>
      <c r="O923" s="1">
        <f>N923*(D923/'cpi data'!$A$113)</f>
        <v>203155.24229249012</v>
      </c>
      <c r="P923" s="10">
        <f t="shared" si="14"/>
        <v>-2.4650967468339013</v>
      </c>
      <c r="Q923" t="s">
        <v>1178</v>
      </c>
      <c r="R923">
        <v>99</v>
      </c>
    </row>
    <row r="924" spans="1:18">
      <c r="A924" t="s">
        <v>3458</v>
      </c>
      <c r="B924" s="6" t="s">
        <v>340</v>
      </c>
      <c r="C924" t="s">
        <v>28</v>
      </c>
      <c r="D924">
        <f>_xlfn.XLOOKUP(E924,'cpi data'!A:A,'cpi data'!B:B,"NA")</f>
        <v>109.6</v>
      </c>
      <c r="E924">
        <v>1986</v>
      </c>
      <c r="F924" t="s">
        <v>3459</v>
      </c>
      <c r="G924">
        <v>7</v>
      </c>
      <c r="H924">
        <v>11000</v>
      </c>
      <c r="I924" t="s">
        <v>3460</v>
      </c>
      <c r="J924" t="s">
        <v>3460</v>
      </c>
      <c r="K924" t="s">
        <v>3461</v>
      </c>
      <c r="L924" t="s">
        <v>2111</v>
      </c>
      <c r="N924" s="1">
        <v>13299749</v>
      </c>
      <c r="O924" s="1">
        <f>N924*(D924/'cpi data'!$A$113)</f>
        <v>720184.03675889329</v>
      </c>
      <c r="P924" s="10">
        <f t="shared" si="14"/>
        <v>1</v>
      </c>
      <c r="Q924" t="s">
        <v>3462</v>
      </c>
      <c r="R924">
        <v>76</v>
      </c>
    </row>
    <row r="925" spans="1:18">
      <c r="A925" t="s">
        <v>3463</v>
      </c>
      <c r="C925" t="s">
        <v>66</v>
      </c>
      <c r="D925">
        <f>_xlfn.XLOOKUP(E925,'cpi data'!A:A,'cpi data'!B:B,"NA")</f>
        <v>109.6</v>
      </c>
      <c r="E925">
        <v>1986</v>
      </c>
      <c r="F925" t="s">
        <v>3464</v>
      </c>
      <c r="G925">
        <v>6.6</v>
      </c>
      <c r="H925">
        <v>5500</v>
      </c>
      <c r="I925" t="s">
        <v>3465</v>
      </c>
      <c r="J925" t="s">
        <v>3465</v>
      </c>
      <c r="K925" t="s">
        <v>3466</v>
      </c>
      <c r="L925" t="s">
        <v>25</v>
      </c>
      <c r="N925" s="1">
        <v>5478</v>
      </c>
      <c r="O925" s="1">
        <f>N925*(D925/'cpi data'!$A$113)</f>
        <v>296.63478260869567</v>
      </c>
      <c r="P925" s="10">
        <f t="shared" si="14"/>
        <v>1</v>
      </c>
      <c r="Q925" t="s">
        <v>3467</v>
      </c>
      <c r="R925">
        <v>93</v>
      </c>
    </row>
    <row r="926" spans="1:18">
      <c r="A926" t="s">
        <v>3468</v>
      </c>
      <c r="B926" s="6" t="s">
        <v>19</v>
      </c>
      <c r="C926" t="s">
        <v>20</v>
      </c>
      <c r="D926">
        <f>_xlfn.XLOOKUP(E926,'cpi data'!A:A,'cpi data'!B:B,"NA")</f>
        <v>109.6</v>
      </c>
      <c r="E926">
        <v>1986</v>
      </c>
      <c r="F926" t="s">
        <v>3325</v>
      </c>
      <c r="G926">
        <v>7.2</v>
      </c>
      <c r="H926">
        <v>15000</v>
      </c>
      <c r="I926" t="s">
        <v>3469</v>
      </c>
      <c r="J926" t="s">
        <v>3470</v>
      </c>
      <c r="K926" t="s">
        <v>168</v>
      </c>
      <c r="L926" t="s">
        <v>33</v>
      </c>
      <c r="M926" s="1">
        <v>10500000</v>
      </c>
      <c r="N926" s="1">
        <v>31853080</v>
      </c>
      <c r="O926" s="1">
        <f>N926*(D926/'cpi data'!$A$113)</f>
        <v>1724850.5770750989</v>
      </c>
      <c r="P926" s="10">
        <f t="shared" si="14"/>
        <v>0.67036154745475163</v>
      </c>
      <c r="Q926" t="s">
        <v>47</v>
      </c>
      <c r="R926">
        <v>119</v>
      </c>
    </row>
    <row r="927" spans="1:18">
      <c r="A927" t="s">
        <v>3471</v>
      </c>
      <c r="B927" s="6" t="s">
        <v>36</v>
      </c>
      <c r="C927" t="s">
        <v>55</v>
      </c>
      <c r="D927">
        <f>_xlfn.XLOOKUP(E927,'cpi data'!A:A,'cpi data'!B:B,"NA")</f>
        <v>109.6</v>
      </c>
      <c r="E927">
        <v>1986</v>
      </c>
      <c r="F927" t="s">
        <v>3220</v>
      </c>
      <c r="G927">
        <v>5.6</v>
      </c>
      <c r="H927">
        <v>8200</v>
      </c>
      <c r="I927" t="s">
        <v>737</v>
      </c>
      <c r="J927" t="s">
        <v>3472</v>
      </c>
      <c r="K927" t="s">
        <v>3473</v>
      </c>
      <c r="L927" t="s">
        <v>33</v>
      </c>
      <c r="M927" s="1">
        <v>12000000</v>
      </c>
      <c r="N927" s="1">
        <v>4884663</v>
      </c>
      <c r="O927" s="1">
        <f>N927*(D927/'cpi data'!$A$113)</f>
        <v>264505.46679841896</v>
      </c>
      <c r="P927" s="10">
        <f t="shared" si="14"/>
        <v>-1.4566689656993737</v>
      </c>
      <c r="Q927" t="s">
        <v>3116</v>
      </c>
      <c r="R927">
        <v>100</v>
      </c>
    </row>
    <row r="928" spans="1:18">
      <c r="A928" t="s">
        <v>3474</v>
      </c>
      <c r="B928" s="6" t="s">
        <v>512</v>
      </c>
      <c r="C928" t="s">
        <v>20</v>
      </c>
      <c r="D928">
        <f>_xlfn.XLOOKUP(E928,'cpi data'!A:A,'cpi data'!B:B,"NA")</f>
        <v>109.6</v>
      </c>
      <c r="E928">
        <v>1986</v>
      </c>
      <c r="F928" t="s">
        <v>3475</v>
      </c>
      <c r="G928">
        <v>7</v>
      </c>
      <c r="H928">
        <v>11000</v>
      </c>
      <c r="I928" t="s">
        <v>3476</v>
      </c>
      <c r="J928" t="s">
        <v>3476</v>
      </c>
      <c r="K928" t="s">
        <v>3477</v>
      </c>
      <c r="L928" t="s">
        <v>1114</v>
      </c>
      <c r="N928" s="1">
        <v>286126</v>
      </c>
      <c r="O928" s="1">
        <f>N928*(D928/'cpi data'!$A$113)</f>
        <v>15493.779446640316</v>
      </c>
      <c r="P928" s="10">
        <f t="shared" si="14"/>
        <v>1</v>
      </c>
      <c r="Q928" t="s">
        <v>3478</v>
      </c>
      <c r="R928">
        <v>110</v>
      </c>
    </row>
    <row r="929" spans="1:18">
      <c r="A929" t="s">
        <v>3479</v>
      </c>
      <c r="B929" s="6" t="s">
        <v>19</v>
      </c>
      <c r="C929" t="s">
        <v>44</v>
      </c>
      <c r="D929">
        <f>_xlfn.XLOOKUP(E929,'cpi data'!A:A,'cpi data'!B:B,"NA")</f>
        <v>109.6</v>
      </c>
      <c r="E929">
        <v>1986</v>
      </c>
      <c r="F929" t="s">
        <v>2826</v>
      </c>
      <c r="G929">
        <v>6.2</v>
      </c>
      <c r="H929">
        <v>16000</v>
      </c>
      <c r="I929" t="s">
        <v>419</v>
      </c>
      <c r="J929" t="s">
        <v>3480</v>
      </c>
      <c r="K929" t="s">
        <v>1027</v>
      </c>
      <c r="L929" t="s">
        <v>33</v>
      </c>
      <c r="M929" s="1">
        <v>14000000</v>
      </c>
      <c r="N929" s="1">
        <v>62134225</v>
      </c>
      <c r="O929" s="1">
        <f>N929*(D929/'cpi data'!$A$113)</f>
        <v>3364580.5632411069</v>
      </c>
      <c r="P929" s="10">
        <f t="shared" si="14"/>
        <v>0.77468134510408715</v>
      </c>
      <c r="Q929" t="s">
        <v>2095</v>
      </c>
      <c r="R929">
        <v>103</v>
      </c>
    </row>
    <row r="930" spans="1:18">
      <c r="A930" t="s">
        <v>3481</v>
      </c>
      <c r="B930" s="6" t="s">
        <v>19</v>
      </c>
      <c r="C930" t="s">
        <v>55</v>
      </c>
      <c r="D930">
        <f>_xlfn.XLOOKUP(E930,'cpi data'!A:A,'cpi data'!B:B,"NA")</f>
        <v>109.6</v>
      </c>
      <c r="E930">
        <v>1986</v>
      </c>
      <c r="F930" t="s">
        <v>3336</v>
      </c>
      <c r="G930">
        <v>6.2</v>
      </c>
      <c r="H930">
        <v>15000</v>
      </c>
      <c r="I930" t="s">
        <v>3482</v>
      </c>
      <c r="J930" t="s">
        <v>3483</v>
      </c>
      <c r="K930" t="s">
        <v>3484</v>
      </c>
      <c r="L930" t="s">
        <v>33</v>
      </c>
      <c r="M930" s="1">
        <v>5000000</v>
      </c>
      <c r="N930" s="1">
        <v>12947763</v>
      </c>
      <c r="O930" s="1">
        <f>N930*(D930/'cpi data'!$A$113)</f>
        <v>701123.9252964427</v>
      </c>
      <c r="P930" s="10">
        <f t="shared" si="14"/>
        <v>0.61383290688901238</v>
      </c>
      <c r="Q930" t="s">
        <v>47</v>
      </c>
      <c r="R930">
        <v>89</v>
      </c>
    </row>
    <row r="931" spans="1:18">
      <c r="A931" t="s">
        <v>3485</v>
      </c>
      <c r="B931" s="6" t="s">
        <v>19</v>
      </c>
      <c r="C931" t="s">
        <v>44</v>
      </c>
      <c r="D931">
        <f>_xlfn.XLOOKUP(E931,'cpi data'!A:A,'cpi data'!B:B,"NA")</f>
        <v>109.6</v>
      </c>
      <c r="E931">
        <v>1986</v>
      </c>
      <c r="F931" t="s">
        <v>3486</v>
      </c>
      <c r="G931">
        <v>6.5</v>
      </c>
      <c r="H931">
        <v>12000</v>
      </c>
      <c r="I931" t="s">
        <v>1574</v>
      </c>
      <c r="J931" t="s">
        <v>2038</v>
      </c>
      <c r="K931" t="s">
        <v>1500</v>
      </c>
      <c r="L931" t="s">
        <v>33</v>
      </c>
      <c r="M931" s="1">
        <v>8500000</v>
      </c>
      <c r="N931" s="1">
        <v>17685307</v>
      </c>
      <c r="O931" s="1">
        <f>N931*(D931/'cpi data'!$A$113)</f>
        <v>957662.8691699605</v>
      </c>
      <c r="P931" s="10">
        <f t="shared" si="14"/>
        <v>0.51937503827329656</v>
      </c>
      <c r="Q931" t="s">
        <v>387</v>
      </c>
      <c r="R931">
        <v>102</v>
      </c>
    </row>
    <row r="932" spans="1:18">
      <c r="A932" t="s">
        <v>3487</v>
      </c>
      <c r="B932" s="6" t="s">
        <v>2002</v>
      </c>
      <c r="C932" t="s">
        <v>37</v>
      </c>
      <c r="D932">
        <f>_xlfn.XLOOKUP(E932,'cpi data'!A:A,'cpi data'!B:B,"NA")</f>
        <v>109.6</v>
      </c>
      <c r="E932">
        <v>1986</v>
      </c>
      <c r="F932" t="s">
        <v>3231</v>
      </c>
      <c r="G932">
        <v>6.1</v>
      </c>
      <c r="H932">
        <v>8100</v>
      </c>
      <c r="I932" t="s">
        <v>3488</v>
      </c>
      <c r="J932" t="s">
        <v>3489</v>
      </c>
      <c r="K932" t="s">
        <v>417</v>
      </c>
      <c r="L932" t="s">
        <v>455</v>
      </c>
      <c r="M932" s="1">
        <v>40000000</v>
      </c>
      <c r="N932" s="1">
        <v>1641825</v>
      </c>
      <c r="O932" s="1">
        <f>N932*(D932/'cpi data'!$A$113)</f>
        <v>88905.148221343872</v>
      </c>
      <c r="P932" s="10">
        <f t="shared" si="14"/>
        <v>-23.36313248975987</v>
      </c>
      <c r="Q932" t="s">
        <v>3490</v>
      </c>
      <c r="R932">
        <v>121</v>
      </c>
    </row>
    <row r="933" spans="1:18">
      <c r="A933" t="s">
        <v>3491</v>
      </c>
      <c r="B933" s="6" t="s">
        <v>19</v>
      </c>
      <c r="C933" t="s">
        <v>107</v>
      </c>
      <c r="D933">
        <f>_xlfn.XLOOKUP(E933,'cpi data'!A:A,'cpi data'!B:B,"NA")</f>
        <v>109.6</v>
      </c>
      <c r="E933">
        <v>1986</v>
      </c>
      <c r="F933" t="s">
        <v>3276</v>
      </c>
      <c r="G933">
        <v>5.7</v>
      </c>
      <c r="H933">
        <v>7000</v>
      </c>
      <c r="I933" t="s">
        <v>2436</v>
      </c>
      <c r="J933" t="s">
        <v>3313</v>
      </c>
      <c r="K933" t="s">
        <v>187</v>
      </c>
      <c r="L933" t="s">
        <v>33</v>
      </c>
      <c r="M933" s="1">
        <v>14000000</v>
      </c>
      <c r="N933" s="1">
        <v>12303904</v>
      </c>
      <c r="O933" s="1">
        <f>N933*(D933/'cpi data'!$A$113)</f>
        <v>666258.83320158103</v>
      </c>
      <c r="P933" s="10">
        <f t="shared" si="14"/>
        <v>-0.13785023030088661</v>
      </c>
      <c r="Q933" t="s">
        <v>2103</v>
      </c>
      <c r="R933">
        <v>106</v>
      </c>
    </row>
    <row r="934" spans="1:18">
      <c r="A934" t="s">
        <v>3492</v>
      </c>
      <c r="B934" s="6" t="s">
        <v>2002</v>
      </c>
      <c r="C934" t="s">
        <v>66</v>
      </c>
      <c r="D934">
        <f>_xlfn.XLOOKUP(E934,'cpi data'!A:A,'cpi data'!B:B,"NA")</f>
        <v>109.6</v>
      </c>
      <c r="E934">
        <v>1986</v>
      </c>
      <c r="F934" t="s">
        <v>2618</v>
      </c>
      <c r="G934">
        <v>7.1</v>
      </c>
      <c r="H934">
        <v>6300</v>
      </c>
      <c r="I934" t="s">
        <v>3493</v>
      </c>
      <c r="J934" t="s">
        <v>3494</v>
      </c>
      <c r="K934" t="s">
        <v>3495</v>
      </c>
      <c r="L934" t="s">
        <v>25</v>
      </c>
      <c r="M934" s="1">
        <v>8500000</v>
      </c>
      <c r="N934" s="1">
        <v>277646</v>
      </c>
      <c r="O934" s="1">
        <f>N934*(D934/'cpi data'!$A$113)</f>
        <v>15034.585770750988</v>
      </c>
      <c r="P934" s="10">
        <f t="shared" si="14"/>
        <v>-29.614523529962614</v>
      </c>
      <c r="Q934" t="s">
        <v>3496</v>
      </c>
      <c r="R934">
        <v>136</v>
      </c>
    </row>
    <row r="935" spans="1:18">
      <c r="A935" t="s">
        <v>3497</v>
      </c>
      <c r="B935" s="6" t="s">
        <v>2002</v>
      </c>
      <c r="C935" t="s">
        <v>44</v>
      </c>
      <c r="D935">
        <f>_xlfn.XLOOKUP(E935,'cpi data'!A:A,'cpi data'!B:B,"NA")</f>
        <v>109.6</v>
      </c>
      <c r="E935">
        <v>1986</v>
      </c>
      <c r="F935" t="s">
        <v>3498</v>
      </c>
      <c r="G935">
        <v>5.0999999999999996</v>
      </c>
      <c r="H935">
        <v>5900</v>
      </c>
      <c r="I935" t="s">
        <v>50</v>
      </c>
      <c r="J935" t="s">
        <v>3499</v>
      </c>
      <c r="K935" t="s">
        <v>100</v>
      </c>
      <c r="L935" t="s">
        <v>33</v>
      </c>
      <c r="M935" s="1">
        <v>15000000</v>
      </c>
      <c r="N935" s="1">
        <v>12308521</v>
      </c>
      <c r="O935" s="1">
        <f>N935*(D935/'cpi data'!$A$113)</f>
        <v>666508.84466403164</v>
      </c>
      <c r="P935" s="10">
        <f t="shared" si="14"/>
        <v>-0.21866794556389024</v>
      </c>
      <c r="Q935" t="s">
        <v>26</v>
      </c>
      <c r="R935">
        <v>96</v>
      </c>
    </row>
    <row r="936" spans="1:18">
      <c r="A936" t="s">
        <v>3500</v>
      </c>
      <c r="B936" s="6" t="s">
        <v>36</v>
      </c>
      <c r="C936" t="s">
        <v>20</v>
      </c>
      <c r="D936">
        <f>_xlfn.XLOOKUP(E936,'cpi data'!A:A,'cpi data'!B:B,"NA")</f>
        <v>109.6</v>
      </c>
      <c r="E936">
        <v>1986</v>
      </c>
      <c r="F936" t="s">
        <v>3501</v>
      </c>
      <c r="G936">
        <v>8</v>
      </c>
      <c r="H936">
        <v>21000</v>
      </c>
      <c r="I936" t="s">
        <v>3502</v>
      </c>
      <c r="J936" t="s">
        <v>3502</v>
      </c>
      <c r="K936" t="s">
        <v>3503</v>
      </c>
      <c r="L936" t="s">
        <v>1271</v>
      </c>
      <c r="N936" s="1">
        <v>3940542</v>
      </c>
      <c r="O936" s="1">
        <f>N936*(D936/'cpi data'!$A$113)</f>
        <v>213381.12806324111</v>
      </c>
      <c r="P936" s="10">
        <f t="shared" si="14"/>
        <v>1</v>
      </c>
      <c r="Q936" t="s">
        <v>3504</v>
      </c>
      <c r="R936">
        <v>113</v>
      </c>
    </row>
    <row r="937" spans="1:18">
      <c r="A937" t="s">
        <v>3505</v>
      </c>
      <c r="B937" s="6" t="s">
        <v>19</v>
      </c>
      <c r="C937" t="s">
        <v>20</v>
      </c>
      <c r="D937">
        <f>_xlfn.XLOOKUP(E937,'cpi data'!A:A,'cpi data'!B:B,"NA")</f>
        <v>109.6</v>
      </c>
      <c r="E937">
        <v>1986</v>
      </c>
      <c r="F937" t="s">
        <v>3506</v>
      </c>
      <c r="G937">
        <v>5.7</v>
      </c>
      <c r="H937">
        <v>7400</v>
      </c>
      <c r="I937" t="s">
        <v>166</v>
      </c>
      <c r="J937" t="s">
        <v>3507</v>
      </c>
      <c r="K937" t="s">
        <v>3081</v>
      </c>
      <c r="L937" t="s">
        <v>25</v>
      </c>
      <c r="N937" s="1">
        <v>916172</v>
      </c>
      <c r="O937" s="1">
        <f>N937*(D937/'cpi data'!$A$113)</f>
        <v>49610.894861660076</v>
      </c>
      <c r="P937" s="10">
        <f t="shared" si="14"/>
        <v>1</v>
      </c>
      <c r="Q937" t="s">
        <v>3508</v>
      </c>
      <c r="R937">
        <v>87</v>
      </c>
    </row>
    <row r="938" spans="1:18">
      <c r="A938" t="s">
        <v>3509</v>
      </c>
      <c r="B938" s="6" t="s">
        <v>2002</v>
      </c>
      <c r="C938" t="s">
        <v>37</v>
      </c>
      <c r="D938">
        <f>_xlfn.XLOOKUP(E938,'cpi data'!A:A,'cpi data'!B:B,"NA")</f>
        <v>109.6</v>
      </c>
      <c r="E938">
        <v>1986</v>
      </c>
      <c r="F938" t="s">
        <v>3267</v>
      </c>
      <c r="G938">
        <v>5.7</v>
      </c>
      <c r="H938">
        <v>11000</v>
      </c>
      <c r="I938" t="s">
        <v>2133</v>
      </c>
      <c r="J938" t="s">
        <v>2093</v>
      </c>
      <c r="K938" t="s">
        <v>1860</v>
      </c>
      <c r="L938" t="s">
        <v>33</v>
      </c>
      <c r="M938" s="1">
        <v>12000000</v>
      </c>
      <c r="N938" s="1">
        <v>15945534</v>
      </c>
      <c r="O938" s="1">
        <f>N938*(D938/'cpi data'!$A$113)</f>
        <v>863453.8173913043</v>
      </c>
      <c r="P938" s="10">
        <f t="shared" si="14"/>
        <v>0.24743818551326033</v>
      </c>
      <c r="Q938" t="s">
        <v>34</v>
      </c>
      <c r="R938">
        <v>88</v>
      </c>
    </row>
    <row r="939" spans="1:18">
      <c r="A939" t="s">
        <v>3510</v>
      </c>
      <c r="B939" s="6" t="s">
        <v>19</v>
      </c>
      <c r="C939" t="s">
        <v>37</v>
      </c>
      <c r="D939">
        <f>_xlfn.XLOOKUP(E939,'cpi data'!A:A,'cpi data'!B:B,"NA")</f>
        <v>109.6</v>
      </c>
      <c r="E939">
        <v>1986</v>
      </c>
      <c r="F939" t="s">
        <v>2618</v>
      </c>
      <c r="G939">
        <v>6.7</v>
      </c>
      <c r="H939">
        <v>18000</v>
      </c>
      <c r="I939" t="s">
        <v>1774</v>
      </c>
      <c r="J939" t="s">
        <v>3511</v>
      </c>
      <c r="K939" t="s">
        <v>3512</v>
      </c>
      <c r="L939" t="s">
        <v>33</v>
      </c>
      <c r="M939" s="1">
        <v>10000000</v>
      </c>
      <c r="N939" s="1">
        <v>20603715</v>
      </c>
      <c r="O939" s="1">
        <f>N939*(D939/'cpi data'!$A$113)</f>
        <v>1115695.2391304348</v>
      </c>
      <c r="P939" s="10">
        <f t="shared" si="14"/>
        <v>0.51465063460642901</v>
      </c>
      <c r="Q939" t="s">
        <v>53</v>
      </c>
      <c r="R939">
        <v>109</v>
      </c>
    </row>
    <row r="940" spans="1:18">
      <c r="A940" t="s">
        <v>3513</v>
      </c>
      <c r="B940" s="6" t="s">
        <v>2002</v>
      </c>
      <c r="C940" t="s">
        <v>37</v>
      </c>
      <c r="D940">
        <f>_xlfn.XLOOKUP(E940,'cpi data'!A:A,'cpi data'!B:B,"NA")</f>
        <v>109.6</v>
      </c>
      <c r="E940">
        <v>1986</v>
      </c>
      <c r="F940" t="s">
        <v>3276</v>
      </c>
      <c r="G940">
        <v>3.9</v>
      </c>
      <c r="H940">
        <v>5600</v>
      </c>
      <c r="I940" t="s">
        <v>2213</v>
      </c>
      <c r="J940" t="s">
        <v>3514</v>
      </c>
      <c r="K940" t="s">
        <v>3515</v>
      </c>
      <c r="L940" t="s">
        <v>33</v>
      </c>
      <c r="M940" s="1">
        <v>10000000</v>
      </c>
      <c r="N940" s="1">
        <v>4711220</v>
      </c>
      <c r="O940" s="1">
        <f>N940*(D940/'cpi data'!$A$113)</f>
        <v>255113.49407114624</v>
      </c>
      <c r="P940" s="10">
        <f t="shared" si="14"/>
        <v>-1.1225924495141386</v>
      </c>
      <c r="Q940" t="s">
        <v>2964</v>
      </c>
      <c r="R940">
        <v>105</v>
      </c>
    </row>
    <row r="941" spans="1:18">
      <c r="A941" t="s">
        <v>3516</v>
      </c>
      <c r="B941" s="6" t="s">
        <v>19</v>
      </c>
      <c r="C941" t="s">
        <v>28</v>
      </c>
      <c r="D941">
        <f>_xlfn.XLOOKUP(E941,'cpi data'!A:A,'cpi data'!B:B,"NA")</f>
        <v>109.6</v>
      </c>
      <c r="E941">
        <v>1986</v>
      </c>
      <c r="F941" t="s">
        <v>3517</v>
      </c>
      <c r="G941">
        <v>5.8</v>
      </c>
      <c r="H941">
        <v>3100</v>
      </c>
      <c r="I941" t="s">
        <v>1787</v>
      </c>
      <c r="J941" t="s">
        <v>3518</v>
      </c>
      <c r="K941" t="s">
        <v>3519</v>
      </c>
      <c r="L941" t="s">
        <v>25</v>
      </c>
      <c r="O941" s="1">
        <f>N941*(D941/'cpi data'!$A$113)</f>
        <v>0</v>
      </c>
      <c r="P941" s="10" t="e">
        <f t="shared" si="14"/>
        <v>#DIV/0!</v>
      </c>
      <c r="Q941" t="s">
        <v>3520</v>
      </c>
      <c r="R941">
        <v>117</v>
      </c>
    </row>
    <row r="942" spans="1:18">
      <c r="A942" t="s">
        <v>3521</v>
      </c>
      <c r="B942" s="6" t="s">
        <v>19</v>
      </c>
      <c r="C942" t="s">
        <v>44</v>
      </c>
      <c r="D942">
        <f>_xlfn.XLOOKUP(E942,'cpi data'!A:A,'cpi data'!B:B,"NA")</f>
        <v>109.6</v>
      </c>
      <c r="E942">
        <v>1986</v>
      </c>
      <c r="F942" t="s">
        <v>2591</v>
      </c>
      <c r="G942">
        <v>5.7</v>
      </c>
      <c r="H942">
        <v>5500</v>
      </c>
      <c r="I942" t="s">
        <v>108</v>
      </c>
      <c r="J942" t="s">
        <v>3522</v>
      </c>
      <c r="K942" t="s">
        <v>3523</v>
      </c>
      <c r="L942" t="s">
        <v>33</v>
      </c>
      <c r="M942" s="1">
        <v>13000000</v>
      </c>
      <c r="N942" s="1">
        <v>8475466</v>
      </c>
      <c r="O942" s="1">
        <f>N942*(D942/'cpi data'!$A$113)</f>
        <v>458948.1588932806</v>
      </c>
      <c r="P942" s="10">
        <f t="shared" si="14"/>
        <v>-0.53383896531470953</v>
      </c>
      <c r="Q942" t="s">
        <v>121</v>
      </c>
      <c r="R942">
        <v>100</v>
      </c>
    </row>
    <row r="943" spans="1:18">
      <c r="A943" t="s">
        <v>3524</v>
      </c>
      <c r="B943" s="6" t="s">
        <v>2002</v>
      </c>
      <c r="C943" t="s">
        <v>37</v>
      </c>
      <c r="D943">
        <f>_xlfn.XLOOKUP(E943,'cpi data'!A:A,'cpi data'!B:B,"NA")</f>
        <v>109.6</v>
      </c>
      <c r="E943">
        <v>1986</v>
      </c>
      <c r="F943" t="s">
        <v>3280</v>
      </c>
      <c r="G943">
        <v>4.8</v>
      </c>
      <c r="H943">
        <v>4100</v>
      </c>
      <c r="I943" t="s">
        <v>1783</v>
      </c>
      <c r="J943" t="s">
        <v>3525</v>
      </c>
      <c r="K943" t="s">
        <v>3526</v>
      </c>
      <c r="L943" t="s">
        <v>33</v>
      </c>
      <c r="M943" s="1">
        <v>25000000</v>
      </c>
      <c r="N943" s="1">
        <v>1579260</v>
      </c>
      <c r="O943" s="1">
        <f>N943*(D943/'cpi data'!$A$113)</f>
        <v>85517.241106719361</v>
      </c>
      <c r="P943" s="10">
        <f t="shared" si="14"/>
        <v>-14.830198953940453</v>
      </c>
      <c r="Q943" t="s">
        <v>366</v>
      </c>
      <c r="R943">
        <v>94</v>
      </c>
    </row>
    <row r="944" spans="1:18">
      <c r="A944" t="s">
        <v>3527</v>
      </c>
      <c r="B944" s="6" t="s">
        <v>2002</v>
      </c>
      <c r="C944" t="s">
        <v>333</v>
      </c>
      <c r="D944">
        <f>_xlfn.XLOOKUP(E944,'cpi data'!A:A,'cpi data'!B:B,"NA")</f>
        <v>109.6</v>
      </c>
      <c r="E944">
        <v>1986</v>
      </c>
      <c r="F944" t="s">
        <v>3346</v>
      </c>
      <c r="G944">
        <v>6.2</v>
      </c>
      <c r="H944">
        <v>5600</v>
      </c>
      <c r="I944" t="s">
        <v>1905</v>
      </c>
      <c r="J944" t="s">
        <v>1905</v>
      </c>
      <c r="K944" t="s">
        <v>3528</v>
      </c>
      <c r="L944" t="s">
        <v>33</v>
      </c>
      <c r="M944" s="1">
        <v>18000000</v>
      </c>
      <c r="N944" s="1">
        <v>3900000</v>
      </c>
      <c r="O944" s="1">
        <f>N944*(D944/'cpi data'!$A$113)</f>
        <v>211185.77075098813</v>
      </c>
      <c r="P944" s="10">
        <f t="shared" si="14"/>
        <v>-3.6153846153846154</v>
      </c>
      <c r="Q944" t="s">
        <v>3529</v>
      </c>
      <c r="R944">
        <v>117</v>
      </c>
    </row>
    <row r="945" spans="1:18">
      <c r="A945" t="s">
        <v>3530</v>
      </c>
      <c r="B945" s="6" t="s">
        <v>19</v>
      </c>
      <c r="C945" t="s">
        <v>44</v>
      </c>
      <c r="D945">
        <f>_xlfn.XLOOKUP(E945,'cpi data'!A:A,'cpi data'!B:B,"NA")</f>
        <v>109.6</v>
      </c>
      <c r="E945">
        <v>1986</v>
      </c>
      <c r="F945" t="s">
        <v>3364</v>
      </c>
      <c r="G945">
        <v>5.8</v>
      </c>
      <c r="H945">
        <v>6200</v>
      </c>
      <c r="I945" t="s">
        <v>344</v>
      </c>
      <c r="J945" t="s">
        <v>3531</v>
      </c>
      <c r="K945" t="s">
        <v>3532</v>
      </c>
      <c r="L945" t="s">
        <v>33</v>
      </c>
      <c r="N945" s="1">
        <v>6797218</v>
      </c>
      <c r="O945" s="1">
        <f>N945*(D945/'cpi data'!$A$113)</f>
        <v>368070.69802371541</v>
      </c>
      <c r="P945" s="10">
        <f t="shared" si="14"/>
        <v>1</v>
      </c>
      <c r="Q945" t="s">
        <v>1754</v>
      </c>
      <c r="R945">
        <v>98</v>
      </c>
    </row>
    <row r="946" spans="1:18">
      <c r="A946" t="s">
        <v>3533</v>
      </c>
      <c r="B946" s="6" t="s">
        <v>36</v>
      </c>
      <c r="C946" t="s">
        <v>44</v>
      </c>
      <c r="D946">
        <f>_xlfn.XLOOKUP(E946,'cpi data'!A:A,'cpi data'!B:B,"NA")</f>
        <v>109.6</v>
      </c>
      <c r="E946">
        <v>1986</v>
      </c>
      <c r="F946" t="s">
        <v>3534</v>
      </c>
      <c r="G946">
        <v>5.2</v>
      </c>
      <c r="H946">
        <v>976</v>
      </c>
      <c r="I946" t="s">
        <v>202</v>
      </c>
      <c r="J946" t="s">
        <v>3535</v>
      </c>
      <c r="K946" t="s">
        <v>3536</v>
      </c>
      <c r="L946" t="s">
        <v>33</v>
      </c>
      <c r="O946" s="1">
        <f>N946*(D946/'cpi data'!$A$113)</f>
        <v>0</v>
      </c>
      <c r="P946" s="10" t="e">
        <f t="shared" si="14"/>
        <v>#DIV/0!</v>
      </c>
      <c r="Q946" t="s">
        <v>2355</v>
      </c>
      <c r="R946">
        <v>92</v>
      </c>
    </row>
    <row r="947" spans="1:18">
      <c r="A947" t="s">
        <v>3537</v>
      </c>
      <c r="B947" s="6" t="s">
        <v>19</v>
      </c>
      <c r="C947" t="s">
        <v>44</v>
      </c>
      <c r="D947">
        <f>_xlfn.XLOOKUP(E947,'cpi data'!A:A,'cpi data'!B:B,"NA")</f>
        <v>109.6</v>
      </c>
      <c r="E947">
        <v>1986</v>
      </c>
      <c r="F947" t="s">
        <v>3322</v>
      </c>
      <c r="G947">
        <v>5.9</v>
      </c>
      <c r="H947">
        <v>19000</v>
      </c>
      <c r="I947" t="s">
        <v>3538</v>
      </c>
      <c r="J947" t="s">
        <v>3539</v>
      </c>
      <c r="K947" t="s">
        <v>3540</v>
      </c>
      <c r="L947" t="s">
        <v>33</v>
      </c>
      <c r="N947" s="1">
        <v>29844101</v>
      </c>
      <c r="O947" s="1">
        <f>N947*(D947/'cpi data'!$A$113)</f>
        <v>1616063.9671936759</v>
      </c>
      <c r="P947" s="10">
        <f t="shared" si="14"/>
        <v>1</v>
      </c>
      <c r="Q947" t="s">
        <v>3338</v>
      </c>
      <c r="R947">
        <v>105</v>
      </c>
    </row>
    <row r="948" spans="1:18">
      <c r="A948" t="s">
        <v>3541</v>
      </c>
      <c r="B948" s="6" t="s">
        <v>2002</v>
      </c>
      <c r="C948" t="s">
        <v>20</v>
      </c>
      <c r="D948">
        <f>_xlfn.XLOOKUP(E948,'cpi data'!A:A,'cpi data'!B:B,"NA")</f>
        <v>109.6</v>
      </c>
      <c r="E948">
        <v>1986</v>
      </c>
      <c r="F948" t="s">
        <v>3108</v>
      </c>
      <c r="G948">
        <v>6.5</v>
      </c>
      <c r="H948">
        <v>1500</v>
      </c>
      <c r="I948" t="s">
        <v>3542</v>
      </c>
      <c r="J948" t="s">
        <v>3543</v>
      </c>
      <c r="K948" t="s">
        <v>3544</v>
      </c>
      <c r="L948" t="s">
        <v>33</v>
      </c>
      <c r="N948" s="1">
        <v>4636169</v>
      </c>
      <c r="O948" s="1">
        <f>N948*(D948/'cpi data'!$A$113)</f>
        <v>251049.46758893281</v>
      </c>
      <c r="P948" s="10">
        <f t="shared" si="14"/>
        <v>1</v>
      </c>
      <c r="Q948" t="s">
        <v>47</v>
      </c>
      <c r="R948">
        <v>103</v>
      </c>
    </row>
    <row r="949" spans="1:18">
      <c r="A949" t="s">
        <v>3545</v>
      </c>
      <c r="B949" s="6" t="s">
        <v>2002</v>
      </c>
      <c r="C949" t="s">
        <v>44</v>
      </c>
      <c r="D949">
        <f>_xlfn.XLOOKUP(E949,'cpi data'!A:A,'cpi data'!B:B,"NA")</f>
        <v>109.6</v>
      </c>
      <c r="E949">
        <v>1986</v>
      </c>
      <c r="F949" t="s">
        <v>3399</v>
      </c>
      <c r="G949">
        <v>6.3</v>
      </c>
      <c r="H949">
        <v>12000</v>
      </c>
      <c r="I949" t="s">
        <v>1137</v>
      </c>
      <c r="J949" t="s">
        <v>3546</v>
      </c>
      <c r="K949" t="s">
        <v>1568</v>
      </c>
      <c r="L949" t="s">
        <v>33</v>
      </c>
      <c r="M949" s="1">
        <v>18000000</v>
      </c>
      <c r="N949" s="1">
        <v>36611610</v>
      </c>
      <c r="O949" s="1">
        <f>N949*(D949/'cpi data'!$A$113)</f>
        <v>1982525.9169960474</v>
      </c>
      <c r="P949" s="10">
        <f t="shared" si="14"/>
        <v>0.50835267828975561</v>
      </c>
      <c r="Q949" t="s">
        <v>47</v>
      </c>
      <c r="R949">
        <v>111</v>
      </c>
    </row>
    <row r="950" spans="1:18">
      <c r="A950" t="s">
        <v>3547</v>
      </c>
      <c r="B950" s="6" t="s">
        <v>36</v>
      </c>
      <c r="C950" t="s">
        <v>44</v>
      </c>
      <c r="D950">
        <f>_xlfn.XLOOKUP(E950,'cpi data'!A:A,'cpi data'!B:B,"NA")</f>
        <v>109.6</v>
      </c>
      <c r="E950">
        <v>1986</v>
      </c>
      <c r="F950" t="s">
        <v>3322</v>
      </c>
      <c r="G950">
        <v>7.2</v>
      </c>
      <c r="H950">
        <v>6100</v>
      </c>
      <c r="I950" t="s">
        <v>3548</v>
      </c>
      <c r="J950" t="s">
        <v>3549</v>
      </c>
      <c r="K950" t="s">
        <v>3548</v>
      </c>
      <c r="L950" t="s">
        <v>33</v>
      </c>
      <c r="N950" s="1">
        <v>2545459</v>
      </c>
      <c r="O950" s="1">
        <f>N950*(D950/'cpi data'!$A$113)</f>
        <v>137837.10790513834</v>
      </c>
      <c r="P950" s="10">
        <f t="shared" si="14"/>
        <v>1</v>
      </c>
      <c r="Q950" t="s">
        <v>3550</v>
      </c>
      <c r="R950">
        <v>89</v>
      </c>
    </row>
    <row r="951" spans="1:18">
      <c r="A951" t="s">
        <v>3551</v>
      </c>
      <c r="B951" s="6" t="s">
        <v>450</v>
      </c>
      <c r="C951" t="s">
        <v>393</v>
      </c>
      <c r="D951">
        <f>_xlfn.XLOOKUP(E951,'cpi data'!A:A,'cpi data'!B:B,"NA")</f>
        <v>109.6</v>
      </c>
      <c r="E951">
        <v>1986</v>
      </c>
      <c r="F951" t="s">
        <v>3552</v>
      </c>
      <c r="G951">
        <v>7.7</v>
      </c>
      <c r="H951">
        <v>10000</v>
      </c>
      <c r="I951" t="s">
        <v>3553</v>
      </c>
      <c r="J951" t="s">
        <v>3554</v>
      </c>
      <c r="K951" t="s">
        <v>3555</v>
      </c>
      <c r="L951" t="s">
        <v>25</v>
      </c>
      <c r="N951" s="1">
        <v>5274</v>
      </c>
      <c r="O951" s="1">
        <f>N951*(D951/'cpi data'!$A$113)</f>
        <v>285.58814229249009</v>
      </c>
      <c r="P951" s="10">
        <f t="shared" si="14"/>
        <v>1</v>
      </c>
      <c r="Q951" t="s">
        <v>3556</v>
      </c>
      <c r="R951">
        <v>84</v>
      </c>
    </row>
    <row r="952" spans="1:18">
      <c r="A952" t="s">
        <v>3557</v>
      </c>
      <c r="B952" s="6" t="s">
        <v>19</v>
      </c>
      <c r="C952" t="s">
        <v>37</v>
      </c>
      <c r="D952">
        <f>_xlfn.XLOOKUP(E952,'cpi data'!A:A,'cpi data'!B:B,"NA")</f>
        <v>109.6</v>
      </c>
      <c r="E952">
        <v>1986</v>
      </c>
      <c r="F952" t="s">
        <v>2591</v>
      </c>
      <c r="G952">
        <v>6</v>
      </c>
      <c r="H952">
        <v>5100</v>
      </c>
      <c r="I952" t="s">
        <v>1686</v>
      </c>
      <c r="J952" t="s">
        <v>3558</v>
      </c>
      <c r="K952" t="s">
        <v>1177</v>
      </c>
      <c r="L952" t="s">
        <v>33</v>
      </c>
      <c r="M952" s="1">
        <v>6000000</v>
      </c>
      <c r="N952" s="1">
        <v>9947631</v>
      </c>
      <c r="O952" s="1">
        <f>N952*(D952/'cpi data'!$A$113)</f>
        <v>538666.18458498025</v>
      </c>
      <c r="P952" s="10">
        <f t="shared" si="14"/>
        <v>0.39684131829980424</v>
      </c>
      <c r="Q952" t="s">
        <v>1040</v>
      </c>
      <c r="R952">
        <v>100</v>
      </c>
    </row>
    <row r="953" spans="1:18">
      <c r="A953" t="s">
        <v>3559</v>
      </c>
      <c r="B953" s="6" t="s">
        <v>19</v>
      </c>
      <c r="C953" t="s">
        <v>20</v>
      </c>
      <c r="D953">
        <f>_xlfn.XLOOKUP(E953,'cpi data'!A:A,'cpi data'!B:B,"NA")</f>
        <v>109.6</v>
      </c>
      <c r="E953">
        <v>1986</v>
      </c>
      <c r="F953" t="s">
        <v>3322</v>
      </c>
      <c r="G953">
        <v>5.6</v>
      </c>
      <c r="H953">
        <v>6900</v>
      </c>
      <c r="I953" t="s">
        <v>698</v>
      </c>
      <c r="J953" t="s">
        <v>3560</v>
      </c>
      <c r="K953" t="s">
        <v>3561</v>
      </c>
      <c r="L953" t="s">
        <v>33</v>
      </c>
      <c r="N953" s="1">
        <v>8988731</v>
      </c>
      <c r="O953" s="1">
        <f>N953*(D953/'cpi data'!$A$113)</f>
        <v>486741.56007905136</v>
      </c>
      <c r="P953" s="10">
        <f t="shared" si="14"/>
        <v>1</v>
      </c>
      <c r="Q953" t="s">
        <v>26</v>
      </c>
      <c r="R953">
        <v>91</v>
      </c>
    </row>
    <row r="954" spans="1:18">
      <c r="A954" t="s">
        <v>3562</v>
      </c>
      <c r="B954" s="6" t="s">
        <v>36</v>
      </c>
      <c r="C954" t="s">
        <v>44</v>
      </c>
      <c r="D954">
        <f>_xlfn.XLOOKUP(E954,'cpi data'!A:A,'cpi data'!B:B,"NA")</f>
        <v>109.6</v>
      </c>
      <c r="E954">
        <v>1986</v>
      </c>
      <c r="F954" t="s">
        <v>3563</v>
      </c>
      <c r="G954">
        <v>8</v>
      </c>
      <c r="H954">
        <v>24000</v>
      </c>
      <c r="I954" t="s">
        <v>3502</v>
      </c>
      <c r="J954" t="s">
        <v>3502</v>
      </c>
      <c r="K954" t="s">
        <v>3503</v>
      </c>
      <c r="L954" t="s">
        <v>1271</v>
      </c>
      <c r="N954" s="1">
        <v>4940939</v>
      </c>
      <c r="O954" s="1">
        <f>N954*(D954/'cpi data'!$A$113)</f>
        <v>267552.82332015812</v>
      </c>
      <c r="P954" s="10">
        <f t="shared" si="14"/>
        <v>1</v>
      </c>
      <c r="Q954" t="s">
        <v>3504</v>
      </c>
      <c r="R954">
        <v>120</v>
      </c>
    </row>
    <row r="955" spans="1:18">
      <c r="A955" t="s">
        <v>3564</v>
      </c>
      <c r="B955" s="6" t="s">
        <v>19</v>
      </c>
      <c r="C955" t="s">
        <v>107</v>
      </c>
      <c r="D955">
        <f>_xlfn.XLOOKUP(E955,'cpi data'!A:A,'cpi data'!B:B,"NA")</f>
        <v>109.6</v>
      </c>
      <c r="E955">
        <v>1986</v>
      </c>
      <c r="F955" t="s">
        <v>3241</v>
      </c>
      <c r="G955">
        <v>5.4</v>
      </c>
      <c r="H955">
        <v>2200</v>
      </c>
      <c r="I955" t="s">
        <v>3565</v>
      </c>
      <c r="J955" t="s">
        <v>3565</v>
      </c>
      <c r="K955" t="s">
        <v>3566</v>
      </c>
      <c r="L955" t="s">
        <v>33</v>
      </c>
      <c r="N955" s="1">
        <v>2510433</v>
      </c>
      <c r="O955" s="1">
        <f>N955*(D955/'cpi data'!$A$113)</f>
        <v>135940.44308300395</v>
      </c>
      <c r="P955" s="10">
        <f t="shared" si="14"/>
        <v>1</v>
      </c>
      <c r="Q955" t="s">
        <v>2865</v>
      </c>
      <c r="R955">
        <v>94</v>
      </c>
    </row>
    <row r="956" spans="1:18">
      <c r="A956" t="s">
        <v>3567</v>
      </c>
      <c r="B956" s="6" t="s">
        <v>19</v>
      </c>
      <c r="C956" t="s">
        <v>37</v>
      </c>
      <c r="D956">
        <f>_xlfn.XLOOKUP(E956,'cpi data'!A:A,'cpi data'!B:B,"NA")</f>
        <v>109.6</v>
      </c>
      <c r="E956">
        <v>1986</v>
      </c>
      <c r="F956" t="s">
        <v>3354</v>
      </c>
      <c r="G956">
        <v>6.2</v>
      </c>
      <c r="H956">
        <v>2800</v>
      </c>
      <c r="I956" t="s">
        <v>437</v>
      </c>
      <c r="J956" t="s">
        <v>3568</v>
      </c>
      <c r="K956" t="s">
        <v>3569</v>
      </c>
      <c r="L956" t="s">
        <v>33</v>
      </c>
      <c r="M956" s="1">
        <v>8700000</v>
      </c>
      <c r="N956" s="1">
        <v>4865912</v>
      </c>
      <c r="O956" s="1">
        <f>N956*(D956/'cpi data'!$A$113)</f>
        <v>263490.09644268773</v>
      </c>
      <c r="P956" s="10">
        <f t="shared" si="14"/>
        <v>-0.78794848735447742</v>
      </c>
      <c r="Q956" t="s">
        <v>3570</v>
      </c>
      <c r="R956">
        <v>109</v>
      </c>
    </row>
    <row r="957" spans="1:18">
      <c r="A957" t="s">
        <v>3571</v>
      </c>
      <c r="B957" s="6" t="s">
        <v>19</v>
      </c>
      <c r="C957" t="s">
        <v>44</v>
      </c>
      <c r="D957">
        <f>_xlfn.XLOOKUP(E957,'cpi data'!A:A,'cpi data'!B:B,"NA")</f>
        <v>109.6</v>
      </c>
      <c r="E957">
        <v>1986</v>
      </c>
      <c r="F957" t="s">
        <v>3231</v>
      </c>
      <c r="G957">
        <v>5.9</v>
      </c>
      <c r="H957">
        <v>5100</v>
      </c>
      <c r="I957" t="s">
        <v>3572</v>
      </c>
      <c r="J957" t="s">
        <v>3573</v>
      </c>
      <c r="K957" t="s">
        <v>192</v>
      </c>
      <c r="L957" t="s">
        <v>33</v>
      </c>
      <c r="M957" s="1">
        <v>3300000</v>
      </c>
      <c r="N957" s="1">
        <v>4941117</v>
      </c>
      <c r="O957" s="1">
        <f>N957*(D957/'cpi data'!$A$113)</f>
        <v>267562.46205533599</v>
      </c>
      <c r="P957" s="10">
        <f t="shared" si="14"/>
        <v>0.33213481890835617</v>
      </c>
      <c r="Q957" t="s">
        <v>2178</v>
      </c>
      <c r="R957">
        <v>93</v>
      </c>
    </row>
    <row r="958" spans="1:18">
      <c r="A958" t="s">
        <v>3574</v>
      </c>
      <c r="B958" s="6" t="s">
        <v>36</v>
      </c>
      <c r="C958" t="s">
        <v>44</v>
      </c>
      <c r="D958">
        <f>_xlfn.XLOOKUP(E958,'cpi data'!A:A,'cpi data'!B:B,"NA")</f>
        <v>109.6</v>
      </c>
      <c r="E958">
        <v>1986</v>
      </c>
      <c r="F958" t="s">
        <v>3575</v>
      </c>
      <c r="G958">
        <v>5.9</v>
      </c>
      <c r="H958">
        <v>6600</v>
      </c>
      <c r="I958" t="s">
        <v>1234</v>
      </c>
      <c r="J958" t="s">
        <v>1234</v>
      </c>
      <c r="K958" t="s">
        <v>2094</v>
      </c>
      <c r="L958" t="s">
        <v>33</v>
      </c>
      <c r="N958" s="1">
        <v>32324557</v>
      </c>
      <c r="O958" s="1">
        <f>N958*(D958/'cpi data'!$A$113)</f>
        <v>1750381.1498023716</v>
      </c>
      <c r="P958" s="10">
        <f t="shared" si="14"/>
        <v>1</v>
      </c>
      <c r="Q958" t="s">
        <v>1836</v>
      </c>
      <c r="R958">
        <v>118</v>
      </c>
    </row>
    <row r="959" spans="1:18">
      <c r="A959" t="s">
        <v>3576</v>
      </c>
      <c r="B959" s="6" t="s">
        <v>19</v>
      </c>
      <c r="C959" t="s">
        <v>44</v>
      </c>
      <c r="D959">
        <f>_xlfn.XLOOKUP(E959,'cpi data'!A:A,'cpi data'!B:B,"NA")</f>
        <v>109.6</v>
      </c>
      <c r="E959">
        <v>1986</v>
      </c>
      <c r="F959" t="s">
        <v>2468</v>
      </c>
      <c r="G959">
        <v>5.7</v>
      </c>
      <c r="H959">
        <v>6600</v>
      </c>
      <c r="I959" t="s">
        <v>3577</v>
      </c>
      <c r="J959" t="s">
        <v>3577</v>
      </c>
      <c r="K959" t="s">
        <v>3578</v>
      </c>
      <c r="L959" t="s">
        <v>33</v>
      </c>
      <c r="N959" s="1">
        <v>320256</v>
      </c>
      <c r="O959" s="1">
        <f>N959*(D959/'cpi data'!$A$113)</f>
        <v>17341.925691699606</v>
      </c>
      <c r="P959" s="10">
        <f t="shared" si="14"/>
        <v>1</v>
      </c>
      <c r="Q959" t="s">
        <v>2252</v>
      </c>
      <c r="R959">
        <v>85</v>
      </c>
    </row>
    <row r="960" spans="1:18">
      <c r="A960" t="s">
        <v>3579</v>
      </c>
      <c r="B960" s="6" t="s">
        <v>36</v>
      </c>
      <c r="C960" t="s">
        <v>107</v>
      </c>
      <c r="D960">
        <f>_xlfn.XLOOKUP(E960,'cpi data'!A:A,'cpi data'!B:B,"NA")</f>
        <v>109.6</v>
      </c>
      <c r="E960">
        <v>1986</v>
      </c>
      <c r="F960" t="s">
        <v>2468</v>
      </c>
      <c r="G960">
        <v>5.7</v>
      </c>
      <c r="H960">
        <v>4500</v>
      </c>
      <c r="I960" t="s">
        <v>3580</v>
      </c>
      <c r="J960" t="s">
        <v>3580</v>
      </c>
      <c r="K960" t="s">
        <v>2049</v>
      </c>
      <c r="L960" t="s">
        <v>33</v>
      </c>
      <c r="N960" s="1">
        <v>7634909</v>
      </c>
      <c r="O960" s="1">
        <f>N960*(D960/'cpi data'!$A$113)</f>
        <v>413431.83122529642</v>
      </c>
      <c r="P960" s="10">
        <f t="shared" si="14"/>
        <v>1</v>
      </c>
      <c r="Q960" t="s">
        <v>34</v>
      </c>
      <c r="R960">
        <v>105</v>
      </c>
    </row>
    <row r="961" spans="1:18">
      <c r="A961" t="s">
        <v>3581</v>
      </c>
      <c r="B961" s="6" t="s">
        <v>19</v>
      </c>
      <c r="C961" t="s">
        <v>107</v>
      </c>
      <c r="D961">
        <f>_xlfn.XLOOKUP(E961,'cpi data'!A:A,'cpi data'!B:B,"NA")</f>
        <v>109.6</v>
      </c>
      <c r="E961">
        <v>1986</v>
      </c>
      <c r="F961" t="s">
        <v>3348</v>
      </c>
      <c r="G961">
        <v>6.4</v>
      </c>
      <c r="H961">
        <v>5400</v>
      </c>
      <c r="I961" t="s">
        <v>1322</v>
      </c>
      <c r="J961" t="s">
        <v>2952</v>
      </c>
      <c r="K961" t="s">
        <v>1244</v>
      </c>
      <c r="L961" t="s">
        <v>33</v>
      </c>
      <c r="N961" s="1">
        <v>5186646</v>
      </c>
      <c r="O961" s="1">
        <f>N961*(D961/'cpi data'!$A$113)</f>
        <v>280857.90592885372</v>
      </c>
      <c r="P961" s="10">
        <f t="shared" si="14"/>
        <v>1</v>
      </c>
      <c r="Q961" t="s">
        <v>1040</v>
      </c>
      <c r="R961">
        <v>110</v>
      </c>
    </row>
    <row r="962" spans="1:18">
      <c r="A962" t="s">
        <v>3582</v>
      </c>
      <c r="B962" s="6" t="s">
        <v>19</v>
      </c>
      <c r="C962" t="s">
        <v>37</v>
      </c>
      <c r="D962">
        <f>_xlfn.XLOOKUP(E962,'cpi data'!A:A,'cpi data'!B:B,"NA")</f>
        <v>109.6</v>
      </c>
      <c r="E962">
        <v>1986</v>
      </c>
      <c r="F962" t="s">
        <v>3583</v>
      </c>
      <c r="G962">
        <v>5.5</v>
      </c>
      <c r="H962">
        <v>5400</v>
      </c>
      <c r="I962" t="s">
        <v>3584</v>
      </c>
      <c r="J962" t="s">
        <v>129</v>
      </c>
      <c r="K962" t="s">
        <v>1879</v>
      </c>
      <c r="L962" t="s">
        <v>33</v>
      </c>
      <c r="N962" s="1">
        <v>6637565</v>
      </c>
      <c r="O962" s="1">
        <f>N962*(D962/'cpi data'!$A$113)</f>
        <v>359425.45652173914</v>
      </c>
      <c r="P962" s="10">
        <f t="shared" si="14"/>
        <v>1</v>
      </c>
      <c r="Q962" t="s">
        <v>2178</v>
      </c>
      <c r="R962">
        <v>100</v>
      </c>
    </row>
    <row r="963" spans="1:18">
      <c r="A963" t="s">
        <v>3585</v>
      </c>
      <c r="B963" s="6" t="s">
        <v>19</v>
      </c>
      <c r="C963" t="s">
        <v>20</v>
      </c>
      <c r="D963">
        <f>_xlfn.XLOOKUP(E963,'cpi data'!A:A,'cpi data'!B:B,"NA")</f>
        <v>109.6</v>
      </c>
      <c r="E963">
        <v>1986</v>
      </c>
      <c r="F963" t="s">
        <v>3241</v>
      </c>
      <c r="G963">
        <v>6.3</v>
      </c>
      <c r="H963">
        <v>3500</v>
      </c>
      <c r="I963" t="s">
        <v>3586</v>
      </c>
      <c r="J963" t="s">
        <v>3587</v>
      </c>
      <c r="K963" t="s">
        <v>3588</v>
      </c>
      <c r="L963" t="s">
        <v>33</v>
      </c>
      <c r="N963" s="1">
        <v>13418091</v>
      </c>
      <c r="O963" s="1">
        <f>N963*(D963/'cpi data'!$A$113)</f>
        <v>726592.27944664028</v>
      </c>
      <c r="P963" s="10">
        <f t="shared" ref="P963:P1026" si="15">(N963-M963)/N963</f>
        <v>1</v>
      </c>
      <c r="Q963" t="s">
        <v>1539</v>
      </c>
      <c r="R963">
        <v>89</v>
      </c>
    </row>
    <row r="964" spans="1:18">
      <c r="A964" t="s">
        <v>3589</v>
      </c>
      <c r="B964" s="6" t="s">
        <v>19</v>
      </c>
      <c r="C964" t="s">
        <v>20</v>
      </c>
      <c r="D964">
        <f>_xlfn.XLOOKUP(E964,'cpi data'!A:A,'cpi data'!B:B,"NA")</f>
        <v>109.6</v>
      </c>
      <c r="E964">
        <v>1986</v>
      </c>
      <c r="F964" t="s">
        <v>3036</v>
      </c>
      <c r="G964">
        <v>4.7</v>
      </c>
      <c r="H964">
        <v>790</v>
      </c>
      <c r="I964" t="s">
        <v>817</v>
      </c>
      <c r="J964" t="s">
        <v>3590</v>
      </c>
      <c r="K964" t="s">
        <v>3591</v>
      </c>
      <c r="L964" t="s">
        <v>33</v>
      </c>
      <c r="N964" s="1">
        <v>2556361</v>
      </c>
      <c r="O964" s="1">
        <f>N964*(D964/'cpi data'!$A$113)</f>
        <v>138427.4533596838</v>
      </c>
      <c r="P964" s="10">
        <f t="shared" si="15"/>
        <v>1</v>
      </c>
      <c r="Q964" t="s">
        <v>1539</v>
      </c>
      <c r="R964">
        <v>101</v>
      </c>
    </row>
    <row r="965" spans="1:18">
      <c r="A965" t="s">
        <v>3592</v>
      </c>
      <c r="B965" s="6" t="s">
        <v>36</v>
      </c>
      <c r="C965" t="s">
        <v>44</v>
      </c>
      <c r="D965">
        <f>_xlfn.XLOOKUP(E965,'cpi data'!A:A,'cpi data'!B:B,"NA")</f>
        <v>109.6</v>
      </c>
      <c r="E965">
        <v>1986</v>
      </c>
      <c r="F965" t="s">
        <v>3048</v>
      </c>
      <c r="G965">
        <v>5.7</v>
      </c>
      <c r="H965">
        <v>6900</v>
      </c>
      <c r="I965" t="s">
        <v>135</v>
      </c>
      <c r="J965" t="s">
        <v>135</v>
      </c>
      <c r="K965" t="s">
        <v>135</v>
      </c>
      <c r="L965" t="s">
        <v>25</v>
      </c>
      <c r="M965" s="1">
        <v>13000000</v>
      </c>
      <c r="N965" s="1">
        <v>8033397</v>
      </c>
      <c r="O965" s="1">
        <f>N965*(D965/'cpi data'!$A$113)</f>
        <v>435010.03517786559</v>
      </c>
      <c r="P965" s="10">
        <f t="shared" si="15"/>
        <v>-0.61824443632002746</v>
      </c>
      <c r="Q965" t="s">
        <v>53</v>
      </c>
      <c r="R965">
        <v>82</v>
      </c>
    </row>
    <row r="966" spans="1:18">
      <c r="A966" t="s">
        <v>3593</v>
      </c>
      <c r="B966" s="6" t="s">
        <v>19</v>
      </c>
      <c r="C966" t="s">
        <v>20</v>
      </c>
      <c r="D966">
        <f>_xlfn.XLOOKUP(E966,'cpi data'!A:A,'cpi data'!B:B,"NA")</f>
        <v>109.6</v>
      </c>
      <c r="E966">
        <v>1986</v>
      </c>
      <c r="F966" t="s">
        <v>3464</v>
      </c>
      <c r="G966">
        <v>7.7</v>
      </c>
      <c r="H966">
        <v>7700</v>
      </c>
      <c r="I966" t="s">
        <v>2420</v>
      </c>
      <c r="J966" t="s">
        <v>3594</v>
      </c>
      <c r="K966" t="s">
        <v>3594</v>
      </c>
      <c r="L966" t="s">
        <v>455</v>
      </c>
      <c r="N966" s="1">
        <v>63137</v>
      </c>
      <c r="O966" s="1">
        <f>N966*(D966/'cpi data'!$A$113)</f>
        <v>3418.8810276679842</v>
      </c>
      <c r="P966" s="10">
        <f t="shared" si="15"/>
        <v>1</v>
      </c>
      <c r="Q966" t="s">
        <v>3595</v>
      </c>
      <c r="R966">
        <v>99</v>
      </c>
    </row>
    <row r="967" spans="1:18">
      <c r="A967" t="s">
        <v>3596</v>
      </c>
      <c r="B967" s="6" t="s">
        <v>36</v>
      </c>
      <c r="C967" t="s">
        <v>44</v>
      </c>
      <c r="D967">
        <f>_xlfn.XLOOKUP(E967,'cpi data'!A:A,'cpi data'!B:B,"NA")</f>
        <v>109.6</v>
      </c>
      <c r="E967">
        <v>1986</v>
      </c>
      <c r="F967" t="s">
        <v>3597</v>
      </c>
      <c r="G967">
        <v>6.2</v>
      </c>
      <c r="H967">
        <v>6800</v>
      </c>
      <c r="I967" t="s">
        <v>1844</v>
      </c>
      <c r="J967" t="s">
        <v>3598</v>
      </c>
      <c r="K967" t="s">
        <v>1583</v>
      </c>
      <c r="L967" t="s">
        <v>33</v>
      </c>
      <c r="M967" s="1">
        <v>10000000</v>
      </c>
      <c r="N967" s="1">
        <v>21458229</v>
      </c>
      <c r="O967" s="1">
        <f>N967*(D967/'cpi data'!$A$113)</f>
        <v>1161967.3411067193</v>
      </c>
      <c r="P967" s="10">
        <f t="shared" si="15"/>
        <v>0.5339783166635047</v>
      </c>
      <c r="Q967" t="s">
        <v>2095</v>
      </c>
      <c r="R967">
        <v>104</v>
      </c>
    </row>
    <row r="968" spans="1:18">
      <c r="A968" t="s">
        <v>3599</v>
      </c>
      <c r="B968" s="6" t="s">
        <v>36</v>
      </c>
      <c r="C968" t="s">
        <v>37</v>
      </c>
      <c r="D968">
        <f>_xlfn.XLOOKUP(E968,'cpi data'!A:A,'cpi data'!B:B,"NA")</f>
        <v>109.6</v>
      </c>
      <c r="E968">
        <v>1986</v>
      </c>
      <c r="F968" t="s">
        <v>2826</v>
      </c>
      <c r="G968">
        <v>4.9000000000000004</v>
      </c>
      <c r="H968">
        <v>1900</v>
      </c>
      <c r="I968" t="s">
        <v>3600</v>
      </c>
      <c r="J968" t="s">
        <v>3601</v>
      </c>
      <c r="K968" t="s">
        <v>3602</v>
      </c>
      <c r="L968" t="s">
        <v>33</v>
      </c>
      <c r="N968" s="1">
        <v>4601256</v>
      </c>
      <c r="O968" s="1">
        <f>N968*(D968/'cpi data'!$A$113)</f>
        <v>249158.92173913043</v>
      </c>
      <c r="P968" s="10">
        <f t="shared" si="15"/>
        <v>1</v>
      </c>
      <c r="Q968" t="s">
        <v>2252</v>
      </c>
      <c r="R968">
        <v>96</v>
      </c>
    </row>
    <row r="969" spans="1:18">
      <c r="A969" t="s">
        <v>3603</v>
      </c>
      <c r="B969" s="6" t="s">
        <v>2002</v>
      </c>
      <c r="C969" t="s">
        <v>44</v>
      </c>
      <c r="D969">
        <f>_xlfn.XLOOKUP(E969,'cpi data'!A:A,'cpi data'!B:B,"NA")</f>
        <v>109.6</v>
      </c>
      <c r="E969">
        <v>1986</v>
      </c>
      <c r="F969" t="s">
        <v>2826</v>
      </c>
      <c r="G969">
        <v>6</v>
      </c>
      <c r="H969">
        <v>6800</v>
      </c>
      <c r="I969" t="s">
        <v>930</v>
      </c>
      <c r="J969" t="s">
        <v>1750</v>
      </c>
      <c r="K969" t="s">
        <v>100</v>
      </c>
      <c r="L969" t="s">
        <v>33</v>
      </c>
      <c r="M969" s="1">
        <v>12000000</v>
      </c>
      <c r="N969" s="1">
        <v>7817314</v>
      </c>
      <c r="O969" s="1">
        <f>N969*(D969/'cpi data'!$A$113)</f>
        <v>423309.09802371543</v>
      </c>
      <c r="P969" s="10">
        <f t="shared" si="15"/>
        <v>-0.53505411193665753</v>
      </c>
      <c r="Q969" t="s">
        <v>714</v>
      </c>
      <c r="R969">
        <v>104</v>
      </c>
    </row>
    <row r="970" spans="1:18">
      <c r="A970" t="s">
        <v>3604</v>
      </c>
      <c r="B970" s="6" t="s">
        <v>36</v>
      </c>
      <c r="C970" t="s">
        <v>37</v>
      </c>
      <c r="D970">
        <f>_xlfn.XLOOKUP(E970,'cpi data'!A:A,'cpi data'!B:B,"NA")</f>
        <v>109.6</v>
      </c>
      <c r="E970">
        <v>1986</v>
      </c>
      <c r="F970" t="s">
        <v>3079</v>
      </c>
      <c r="G970">
        <v>5.0999999999999996</v>
      </c>
      <c r="H970">
        <v>6300</v>
      </c>
      <c r="I970" t="s">
        <v>1686</v>
      </c>
      <c r="J970" t="s">
        <v>3605</v>
      </c>
      <c r="K970" t="s">
        <v>330</v>
      </c>
      <c r="L970" t="s">
        <v>33</v>
      </c>
      <c r="M970" s="1">
        <v>8000000</v>
      </c>
      <c r="N970" s="1">
        <v>11949484</v>
      </c>
      <c r="O970" s="1">
        <f>N970*(D970/'cpi data'!$A$113)</f>
        <v>647066.92015810276</v>
      </c>
      <c r="P970" s="10">
        <f t="shared" si="15"/>
        <v>0.33051502474918582</v>
      </c>
      <c r="Q970" t="s">
        <v>1040</v>
      </c>
      <c r="R970">
        <v>105</v>
      </c>
    </row>
    <row r="971" spans="1:18">
      <c r="A971" t="s">
        <v>3606</v>
      </c>
      <c r="B971" s="6" t="s">
        <v>2002</v>
      </c>
      <c r="C971" t="s">
        <v>44</v>
      </c>
      <c r="D971">
        <f>_xlfn.XLOOKUP(E971,'cpi data'!A:A,'cpi data'!B:B,"NA")</f>
        <v>109.6</v>
      </c>
      <c r="E971">
        <v>1986</v>
      </c>
      <c r="F971" t="s">
        <v>3348</v>
      </c>
      <c r="G971">
        <v>5.8</v>
      </c>
      <c r="H971">
        <v>1300</v>
      </c>
      <c r="I971" t="s">
        <v>3607</v>
      </c>
      <c r="J971" t="s">
        <v>3608</v>
      </c>
      <c r="K971" t="s">
        <v>3609</v>
      </c>
      <c r="L971" t="s">
        <v>33</v>
      </c>
      <c r="N971" s="1">
        <v>604849</v>
      </c>
      <c r="O971" s="1">
        <f>N971*(D971/'cpi data'!$A$113)</f>
        <v>32752.692885375494</v>
      </c>
      <c r="P971" s="10">
        <f t="shared" si="15"/>
        <v>1</v>
      </c>
      <c r="R971">
        <v>84</v>
      </c>
    </row>
    <row r="972" spans="1:18">
      <c r="A972" t="s">
        <v>3610</v>
      </c>
      <c r="B972" s="6" t="s">
        <v>19</v>
      </c>
      <c r="C972" t="s">
        <v>55</v>
      </c>
      <c r="D972">
        <f>_xlfn.XLOOKUP(E972,'cpi data'!A:A,'cpi data'!B:B,"NA")</f>
        <v>109.6</v>
      </c>
      <c r="E972">
        <v>1986</v>
      </c>
      <c r="F972" t="s">
        <v>3611</v>
      </c>
      <c r="G972">
        <v>5.7</v>
      </c>
      <c r="H972">
        <v>6600</v>
      </c>
      <c r="I972" t="s">
        <v>3612</v>
      </c>
      <c r="J972" t="s">
        <v>3612</v>
      </c>
      <c r="K972" t="s">
        <v>3613</v>
      </c>
      <c r="L972" t="s">
        <v>25</v>
      </c>
      <c r="M972" s="1">
        <v>2000000</v>
      </c>
      <c r="N972" s="1">
        <v>7369373</v>
      </c>
      <c r="O972" s="1">
        <f>N972*(D972/'cpi data'!$A$113)</f>
        <v>399053.00434782606</v>
      </c>
      <c r="P972" s="10">
        <f t="shared" si="15"/>
        <v>0.72860649067430838</v>
      </c>
      <c r="Q972" t="s">
        <v>3614</v>
      </c>
      <c r="R972">
        <v>98</v>
      </c>
    </row>
    <row r="973" spans="1:18">
      <c r="A973" t="s">
        <v>3615</v>
      </c>
      <c r="B973" s="6" t="s">
        <v>36</v>
      </c>
      <c r="C973" t="s">
        <v>44</v>
      </c>
      <c r="D973">
        <f>_xlfn.XLOOKUP(E973,'cpi data'!A:A,'cpi data'!B:B,"NA")</f>
        <v>109.6</v>
      </c>
      <c r="E973">
        <v>1986</v>
      </c>
      <c r="F973" t="s">
        <v>3322</v>
      </c>
      <c r="G973">
        <v>6.6</v>
      </c>
      <c r="H973">
        <v>12000</v>
      </c>
      <c r="I973" t="s">
        <v>3616</v>
      </c>
      <c r="J973" t="s">
        <v>3617</v>
      </c>
      <c r="K973" t="s">
        <v>1617</v>
      </c>
      <c r="L973" t="s">
        <v>25</v>
      </c>
      <c r="N973" s="1">
        <v>1476356</v>
      </c>
      <c r="O973" s="1">
        <f>N973*(D973/'cpi data'!$A$113)</f>
        <v>79944.969169960474</v>
      </c>
      <c r="P973" s="10">
        <f t="shared" si="15"/>
        <v>1</v>
      </c>
      <c r="Q973" t="s">
        <v>1834</v>
      </c>
      <c r="R973">
        <v>96</v>
      </c>
    </row>
    <row r="974" spans="1:18">
      <c r="A974" t="s">
        <v>3618</v>
      </c>
      <c r="B974" s="6" t="s">
        <v>36</v>
      </c>
      <c r="C974" t="s">
        <v>44</v>
      </c>
      <c r="D974">
        <f>_xlfn.XLOOKUP(E974,'cpi data'!A:A,'cpi data'!B:B,"NA")</f>
        <v>109.6</v>
      </c>
      <c r="E974">
        <v>1986</v>
      </c>
      <c r="F974" t="s">
        <v>3284</v>
      </c>
      <c r="G974">
        <v>6</v>
      </c>
      <c r="H974">
        <v>10000</v>
      </c>
      <c r="I974" t="s">
        <v>547</v>
      </c>
      <c r="J974" t="s">
        <v>547</v>
      </c>
      <c r="K974" t="s">
        <v>103</v>
      </c>
      <c r="L974" t="s">
        <v>33</v>
      </c>
      <c r="M974" s="1">
        <v>40000000</v>
      </c>
      <c r="N974" s="1">
        <v>93151591</v>
      </c>
      <c r="O974" s="1">
        <f>N974*(D974/'cpi data'!$A$113)</f>
        <v>5044177.0620553363</v>
      </c>
      <c r="P974" s="10">
        <f t="shared" si="15"/>
        <v>0.57059241210383616</v>
      </c>
      <c r="Q974" t="s">
        <v>64</v>
      </c>
      <c r="R974">
        <v>116</v>
      </c>
    </row>
    <row r="975" spans="1:18">
      <c r="A975" t="s">
        <v>3619</v>
      </c>
      <c r="B975" s="6" t="s">
        <v>19</v>
      </c>
      <c r="C975" t="s">
        <v>55</v>
      </c>
      <c r="D975">
        <f>_xlfn.XLOOKUP(E975,'cpi data'!A:A,'cpi data'!B:B,"NA")</f>
        <v>109.6</v>
      </c>
      <c r="E975">
        <v>1986</v>
      </c>
      <c r="F975" t="s">
        <v>3036</v>
      </c>
      <c r="G975">
        <v>5.9</v>
      </c>
      <c r="H975">
        <v>2800</v>
      </c>
      <c r="I975" t="s">
        <v>1578</v>
      </c>
      <c r="J975" t="s">
        <v>3620</v>
      </c>
      <c r="K975" t="s">
        <v>3621</v>
      </c>
      <c r="L975" t="s">
        <v>25</v>
      </c>
      <c r="N975" s="1">
        <v>1720450</v>
      </c>
      <c r="O975" s="1">
        <f>N975*(D975/'cpi data'!$A$113)</f>
        <v>93162.707509881424</v>
      </c>
      <c r="P975" s="10">
        <f t="shared" si="15"/>
        <v>1</v>
      </c>
      <c r="Q975" t="s">
        <v>3520</v>
      </c>
      <c r="R975">
        <v>103</v>
      </c>
    </row>
    <row r="976" spans="1:18">
      <c r="A976" t="s">
        <v>3622</v>
      </c>
      <c r="B976" s="6" t="s">
        <v>19</v>
      </c>
      <c r="C976" t="s">
        <v>66</v>
      </c>
      <c r="D976">
        <f>_xlfn.XLOOKUP(E976,'cpi data'!A:A,'cpi data'!B:B,"NA")</f>
        <v>109.6</v>
      </c>
      <c r="E976">
        <v>1986</v>
      </c>
      <c r="F976" t="s">
        <v>2320</v>
      </c>
      <c r="G976">
        <v>6.4</v>
      </c>
      <c r="H976">
        <v>1600</v>
      </c>
      <c r="I976" t="s">
        <v>896</v>
      </c>
      <c r="J976" t="s">
        <v>3623</v>
      </c>
      <c r="K976" t="s">
        <v>896</v>
      </c>
      <c r="L976" t="s">
        <v>33</v>
      </c>
      <c r="M976" s="1">
        <v>14000000</v>
      </c>
      <c r="N976" s="1">
        <v>18034150</v>
      </c>
      <c r="O976" s="1">
        <f>N976*(D976/'cpi data'!$A$113)</f>
        <v>976552.78656126477</v>
      </c>
      <c r="P976" s="10">
        <f t="shared" si="15"/>
        <v>0.22369504523362621</v>
      </c>
      <c r="Q976" t="s">
        <v>34</v>
      </c>
      <c r="R976">
        <v>97</v>
      </c>
    </row>
    <row r="977" spans="1:18">
      <c r="A977" t="s">
        <v>3624</v>
      </c>
      <c r="B977" s="6" t="s">
        <v>19</v>
      </c>
      <c r="C977" t="s">
        <v>37</v>
      </c>
      <c r="D977">
        <f>_xlfn.XLOOKUP(E977,'cpi data'!A:A,'cpi data'!B:B,"NA")</f>
        <v>109.6</v>
      </c>
      <c r="E977">
        <v>1986</v>
      </c>
      <c r="F977" t="s">
        <v>3625</v>
      </c>
      <c r="G977">
        <v>6</v>
      </c>
      <c r="H977">
        <v>4700</v>
      </c>
      <c r="I977" t="s">
        <v>436</v>
      </c>
      <c r="J977" t="s">
        <v>3626</v>
      </c>
      <c r="K977" t="s">
        <v>1764</v>
      </c>
      <c r="L977" t="s">
        <v>33</v>
      </c>
      <c r="N977" s="1">
        <v>7555000</v>
      </c>
      <c r="O977" s="1">
        <f>N977*(D977/'cpi data'!$A$113)</f>
        <v>409104.74308300397</v>
      </c>
      <c r="P977" s="10">
        <f t="shared" si="15"/>
        <v>1</v>
      </c>
      <c r="Q977" t="s">
        <v>2178</v>
      </c>
      <c r="R977">
        <v>106</v>
      </c>
    </row>
    <row r="978" spans="1:18">
      <c r="A978" t="s">
        <v>3627</v>
      </c>
      <c r="B978" s="6" t="s">
        <v>2002</v>
      </c>
      <c r="C978" t="s">
        <v>20</v>
      </c>
      <c r="D978">
        <f>_xlfn.XLOOKUP(E978,'cpi data'!A:A,'cpi data'!B:B,"NA")</f>
        <v>109.6</v>
      </c>
      <c r="E978">
        <v>1986</v>
      </c>
      <c r="F978" t="s">
        <v>3251</v>
      </c>
      <c r="G978">
        <v>4.8</v>
      </c>
      <c r="H978">
        <v>1400</v>
      </c>
      <c r="I978" t="s">
        <v>2202</v>
      </c>
      <c r="J978" t="s">
        <v>3628</v>
      </c>
      <c r="K978" t="s">
        <v>3629</v>
      </c>
      <c r="L978" t="s">
        <v>33</v>
      </c>
      <c r="N978" s="1">
        <v>4845724</v>
      </c>
      <c r="O978" s="1">
        <f>N978*(D978/'cpi data'!$A$113)</f>
        <v>262396.91225296445</v>
      </c>
      <c r="P978" s="10">
        <f t="shared" si="15"/>
        <v>1</v>
      </c>
      <c r="Q978" t="s">
        <v>874</v>
      </c>
      <c r="R978">
        <v>102</v>
      </c>
    </row>
    <row r="979" spans="1:18">
      <c r="A979" t="s">
        <v>3630</v>
      </c>
      <c r="B979" s="6" t="s">
        <v>19</v>
      </c>
      <c r="C979" t="s">
        <v>107</v>
      </c>
      <c r="D979">
        <f>_xlfn.XLOOKUP(E979,'cpi data'!A:A,'cpi data'!B:B,"NA")</f>
        <v>109.6</v>
      </c>
      <c r="E979">
        <v>1986</v>
      </c>
      <c r="F979" t="s">
        <v>3631</v>
      </c>
      <c r="G979">
        <v>6</v>
      </c>
      <c r="H979">
        <v>6200</v>
      </c>
      <c r="I979" t="s">
        <v>407</v>
      </c>
      <c r="J979" t="s">
        <v>3632</v>
      </c>
      <c r="K979" t="s">
        <v>125</v>
      </c>
      <c r="L979" t="s">
        <v>33</v>
      </c>
      <c r="M979" s="1">
        <v>15000000</v>
      </c>
      <c r="N979" s="1">
        <v>25147055</v>
      </c>
      <c r="O979" s="1">
        <f>N979*(D979/'cpi data'!$A$113)</f>
        <v>1361717.9980237153</v>
      </c>
      <c r="P979" s="10">
        <f t="shared" si="15"/>
        <v>0.40350868123523809</v>
      </c>
      <c r="Q979" t="s">
        <v>3633</v>
      </c>
      <c r="R979">
        <v>103</v>
      </c>
    </row>
    <row r="980" spans="1:18">
      <c r="A980" t="s">
        <v>3634</v>
      </c>
      <c r="B980" s="6" t="s">
        <v>2002</v>
      </c>
      <c r="C980" t="s">
        <v>44</v>
      </c>
      <c r="D980">
        <f>_xlfn.XLOOKUP(E980,'cpi data'!A:A,'cpi data'!B:B,"NA")</f>
        <v>109.6</v>
      </c>
      <c r="E980">
        <v>1986</v>
      </c>
      <c r="F980" t="s">
        <v>3635</v>
      </c>
      <c r="G980">
        <v>6.4</v>
      </c>
      <c r="H980">
        <v>3800</v>
      </c>
      <c r="I980" t="s">
        <v>248</v>
      </c>
      <c r="J980" t="s">
        <v>3636</v>
      </c>
      <c r="K980" t="s">
        <v>2369</v>
      </c>
      <c r="L980" t="s">
        <v>33</v>
      </c>
      <c r="M980" s="1">
        <v>20000000</v>
      </c>
      <c r="N980" s="1">
        <v>22905522</v>
      </c>
      <c r="O980" s="1">
        <f>N980*(D980/'cpi data'!$A$113)</f>
        <v>1240338.543083004</v>
      </c>
      <c r="P980" s="10">
        <f t="shared" si="15"/>
        <v>0.12684810239207819</v>
      </c>
      <c r="Q980" t="s">
        <v>1754</v>
      </c>
      <c r="R980">
        <v>105</v>
      </c>
    </row>
    <row r="981" spans="1:18">
      <c r="A981" t="s">
        <v>3637</v>
      </c>
      <c r="B981" s="6" t="s">
        <v>2002</v>
      </c>
      <c r="C981" t="s">
        <v>44</v>
      </c>
      <c r="D981">
        <f>_xlfn.XLOOKUP(E981,'cpi data'!A:A,'cpi data'!B:B,"NA")</f>
        <v>109.6</v>
      </c>
      <c r="E981">
        <v>1986</v>
      </c>
      <c r="F981" t="s">
        <v>3256</v>
      </c>
      <c r="G981">
        <v>5</v>
      </c>
      <c r="H981">
        <v>3200</v>
      </c>
      <c r="I981" t="s">
        <v>2203</v>
      </c>
      <c r="J981" t="s">
        <v>3638</v>
      </c>
      <c r="K981" t="s">
        <v>2203</v>
      </c>
      <c r="L981" t="s">
        <v>33</v>
      </c>
      <c r="N981" s="1">
        <v>10090429</v>
      </c>
      <c r="O981" s="1">
        <f>N981*(D981/'cpi data'!$A$113)</f>
        <v>546398.72450592881</v>
      </c>
      <c r="P981" s="10">
        <f t="shared" si="15"/>
        <v>1</v>
      </c>
      <c r="Q981" t="s">
        <v>26</v>
      </c>
      <c r="R981">
        <v>100</v>
      </c>
    </row>
    <row r="982" spans="1:18">
      <c r="A982" t="s">
        <v>3639</v>
      </c>
      <c r="B982" s="6" t="s">
        <v>2002</v>
      </c>
      <c r="C982" t="s">
        <v>44</v>
      </c>
      <c r="D982">
        <f>_xlfn.XLOOKUP(E982,'cpi data'!A:A,'cpi data'!B:B,"NA")</f>
        <v>109.6</v>
      </c>
      <c r="E982">
        <v>1986</v>
      </c>
      <c r="F982" t="s">
        <v>3640</v>
      </c>
      <c r="G982">
        <v>7.1</v>
      </c>
      <c r="H982">
        <v>2100</v>
      </c>
      <c r="I982" t="s">
        <v>3641</v>
      </c>
      <c r="J982" t="s">
        <v>3642</v>
      </c>
      <c r="K982" t="s">
        <v>3643</v>
      </c>
      <c r="L982" t="s">
        <v>251</v>
      </c>
      <c r="O982" s="1">
        <f>N982*(D982/'cpi data'!$A$113)</f>
        <v>0</v>
      </c>
      <c r="P982" s="10" t="e">
        <f t="shared" si="15"/>
        <v>#DIV/0!</v>
      </c>
      <c r="Q982" t="s">
        <v>3644</v>
      </c>
      <c r="R982">
        <v>85</v>
      </c>
    </row>
    <row r="983" spans="1:18">
      <c r="A983" t="s">
        <v>3645</v>
      </c>
      <c r="B983" s="6" t="s">
        <v>19</v>
      </c>
      <c r="C983" t="s">
        <v>44</v>
      </c>
      <c r="D983">
        <f>_xlfn.XLOOKUP(E983,'cpi data'!A:A,'cpi data'!B:B,"NA")</f>
        <v>109.6</v>
      </c>
      <c r="E983">
        <v>1986</v>
      </c>
      <c r="F983" t="s">
        <v>3646</v>
      </c>
      <c r="G983">
        <v>3.5</v>
      </c>
      <c r="H983">
        <v>2200</v>
      </c>
      <c r="I983" t="s">
        <v>3647</v>
      </c>
      <c r="J983" t="s">
        <v>3648</v>
      </c>
      <c r="K983" t="s">
        <v>3649</v>
      </c>
      <c r="L983" t="s">
        <v>198</v>
      </c>
      <c r="N983" s="1">
        <v>2147228</v>
      </c>
      <c r="O983" s="1">
        <f>N983*(D983/'cpi data'!$A$113)</f>
        <v>116272.82055335968</v>
      </c>
      <c r="P983" s="10">
        <f t="shared" si="15"/>
        <v>1</v>
      </c>
      <c r="Q983" t="s">
        <v>3650</v>
      </c>
      <c r="R983">
        <v>96</v>
      </c>
    </row>
    <row r="984" spans="1:18">
      <c r="A984" t="s">
        <v>3651</v>
      </c>
      <c r="B984" s="6" t="s">
        <v>3652</v>
      </c>
      <c r="C984" t="s">
        <v>20</v>
      </c>
      <c r="D984">
        <f>_xlfn.XLOOKUP(E984,'cpi data'!A:A,'cpi data'!B:B,"NA")</f>
        <v>109.6</v>
      </c>
      <c r="E984">
        <v>1986</v>
      </c>
      <c r="F984" t="s">
        <v>3653</v>
      </c>
      <c r="G984">
        <v>5.8</v>
      </c>
      <c r="H984">
        <v>1400</v>
      </c>
      <c r="I984" t="s">
        <v>3654</v>
      </c>
      <c r="J984" t="s">
        <v>3654</v>
      </c>
      <c r="K984" t="s">
        <v>3655</v>
      </c>
      <c r="L984" t="s">
        <v>309</v>
      </c>
      <c r="N984" s="1">
        <v>546904</v>
      </c>
      <c r="O984" s="1">
        <f>N984*(D984/'cpi data'!$A$113)</f>
        <v>29614.959683794466</v>
      </c>
      <c r="P984" s="10">
        <f t="shared" si="15"/>
        <v>1</v>
      </c>
      <c r="Q984" t="s">
        <v>3656</v>
      </c>
      <c r="R984">
        <v>114</v>
      </c>
    </row>
    <row r="985" spans="1:18">
      <c r="A985" t="s">
        <v>3657</v>
      </c>
      <c r="B985" s="6" t="s">
        <v>2002</v>
      </c>
      <c r="C985" t="s">
        <v>20</v>
      </c>
      <c r="D985">
        <f>_xlfn.XLOOKUP(E985,'cpi data'!A:A,'cpi data'!B:B,"NA")</f>
        <v>109.6</v>
      </c>
      <c r="E985">
        <v>1986</v>
      </c>
      <c r="F985" t="s">
        <v>2591</v>
      </c>
      <c r="G985">
        <v>5.6</v>
      </c>
      <c r="H985">
        <v>3200</v>
      </c>
      <c r="I985" t="s">
        <v>3658</v>
      </c>
      <c r="J985" t="s">
        <v>3659</v>
      </c>
      <c r="K985" t="s">
        <v>3660</v>
      </c>
      <c r="L985" t="s">
        <v>25</v>
      </c>
      <c r="N985" s="1">
        <v>930211</v>
      </c>
      <c r="O985" s="1">
        <f>N985*(D985/'cpi data'!$A$113)</f>
        <v>50371.109486166009</v>
      </c>
      <c r="P985" s="10">
        <f t="shared" si="15"/>
        <v>1</v>
      </c>
      <c r="Q985" t="s">
        <v>1086</v>
      </c>
      <c r="R985">
        <v>108</v>
      </c>
    </row>
    <row r="986" spans="1:18">
      <c r="A986" t="s">
        <v>3661</v>
      </c>
      <c r="B986" s="6" t="s">
        <v>19</v>
      </c>
      <c r="C986" t="s">
        <v>44</v>
      </c>
      <c r="D986">
        <f>_xlfn.XLOOKUP(E986,'cpi data'!A:A,'cpi data'!B:B,"NA")</f>
        <v>109.6</v>
      </c>
      <c r="E986">
        <v>1986</v>
      </c>
      <c r="F986" t="s">
        <v>3662</v>
      </c>
      <c r="G986">
        <v>4.7</v>
      </c>
      <c r="H986">
        <v>1800</v>
      </c>
      <c r="I986" t="s">
        <v>3663</v>
      </c>
      <c r="J986" t="s">
        <v>3663</v>
      </c>
      <c r="K986" t="s">
        <v>3664</v>
      </c>
      <c r="L986" t="s">
        <v>33</v>
      </c>
      <c r="N986" s="1">
        <v>2750741</v>
      </c>
      <c r="O986" s="1">
        <f>N986*(D986/'cpi data'!$A$113)</f>
        <v>148953.16877470355</v>
      </c>
      <c r="P986" s="10">
        <f t="shared" si="15"/>
        <v>1</v>
      </c>
      <c r="Q986" t="s">
        <v>3665</v>
      </c>
      <c r="R986">
        <v>93</v>
      </c>
    </row>
    <row r="987" spans="1:18">
      <c r="A987" t="s">
        <v>3666</v>
      </c>
      <c r="B987" s="6" t="s">
        <v>19</v>
      </c>
      <c r="C987" t="s">
        <v>37</v>
      </c>
      <c r="D987">
        <f>_xlfn.XLOOKUP(E987,'cpi data'!A:A,'cpi data'!B:B,"NA")</f>
        <v>109.6</v>
      </c>
      <c r="E987">
        <v>1986</v>
      </c>
      <c r="F987" t="s">
        <v>3667</v>
      </c>
      <c r="G987">
        <v>5.8</v>
      </c>
      <c r="H987">
        <v>2600</v>
      </c>
      <c r="I987" t="s">
        <v>1767</v>
      </c>
      <c r="J987" t="s">
        <v>3668</v>
      </c>
      <c r="K987" t="s">
        <v>2853</v>
      </c>
      <c r="L987" t="s">
        <v>33</v>
      </c>
      <c r="M987" s="1">
        <v>4000000</v>
      </c>
      <c r="N987" s="1">
        <v>4679650</v>
      </c>
      <c r="O987" s="1">
        <f>N987*(D987/'cpi data'!$A$113)</f>
        <v>253403.97233201581</v>
      </c>
      <c r="P987" s="10">
        <f t="shared" si="15"/>
        <v>0.14523522058273589</v>
      </c>
      <c r="Q987" t="s">
        <v>2219</v>
      </c>
      <c r="R987">
        <v>104</v>
      </c>
    </row>
    <row r="988" spans="1:18">
      <c r="A988" t="s">
        <v>3669</v>
      </c>
      <c r="B988" s="6" t="s">
        <v>19</v>
      </c>
      <c r="C988" t="s">
        <v>37</v>
      </c>
      <c r="D988">
        <f>_xlfn.XLOOKUP(E988,'cpi data'!A:A,'cpi data'!B:B,"NA")</f>
        <v>109.6</v>
      </c>
      <c r="E988">
        <v>1986</v>
      </c>
      <c r="F988" t="s">
        <v>3611</v>
      </c>
      <c r="G988">
        <v>5.6</v>
      </c>
      <c r="H988">
        <v>1900</v>
      </c>
      <c r="I988" t="s">
        <v>1937</v>
      </c>
      <c r="J988" t="s">
        <v>3670</v>
      </c>
      <c r="K988" t="s">
        <v>203</v>
      </c>
      <c r="L988" t="s">
        <v>33</v>
      </c>
      <c r="M988" s="1">
        <v>17000000</v>
      </c>
      <c r="N988" s="1">
        <v>2793214</v>
      </c>
      <c r="O988" s="1">
        <f>N988*(D988/'cpi data'!$A$113)</f>
        <v>151253.09011857706</v>
      </c>
      <c r="P988" s="10">
        <f t="shared" si="15"/>
        <v>-5.0861788606243561</v>
      </c>
      <c r="Q988" t="s">
        <v>3671</v>
      </c>
      <c r="R988">
        <v>101</v>
      </c>
    </row>
    <row r="989" spans="1:18">
      <c r="A989" t="s">
        <v>3672</v>
      </c>
      <c r="B989" s="6" t="s">
        <v>36</v>
      </c>
      <c r="C989" t="s">
        <v>44</v>
      </c>
      <c r="D989">
        <f>_xlfn.XLOOKUP(E989,'cpi data'!A:A,'cpi data'!B:B,"NA")</f>
        <v>109.6</v>
      </c>
      <c r="E989">
        <v>1986</v>
      </c>
      <c r="F989" t="s">
        <v>3236</v>
      </c>
      <c r="G989">
        <v>5.8</v>
      </c>
      <c r="H989">
        <v>2600</v>
      </c>
      <c r="I989" t="s">
        <v>576</v>
      </c>
      <c r="J989" t="s">
        <v>576</v>
      </c>
      <c r="K989" t="s">
        <v>576</v>
      </c>
      <c r="L989" t="s">
        <v>33</v>
      </c>
      <c r="N989" s="1">
        <v>14205021</v>
      </c>
      <c r="O989" s="1">
        <f>N989*(D989/'cpi data'!$A$113)</f>
        <v>769204.6944664031</v>
      </c>
      <c r="P989" s="10">
        <f t="shared" si="15"/>
        <v>1</v>
      </c>
      <c r="Q989" t="s">
        <v>64</v>
      </c>
      <c r="R989">
        <v>106</v>
      </c>
    </row>
    <row r="990" spans="1:18">
      <c r="A990" t="s">
        <v>3673</v>
      </c>
      <c r="B990" s="6" t="s">
        <v>19</v>
      </c>
      <c r="C990" t="s">
        <v>44</v>
      </c>
      <c r="D990">
        <f>_xlfn.XLOOKUP(E990,'cpi data'!A:A,'cpi data'!B:B,"NA")</f>
        <v>109.6</v>
      </c>
      <c r="E990">
        <v>1986</v>
      </c>
      <c r="F990" t="s">
        <v>3108</v>
      </c>
      <c r="G990">
        <v>5.0999999999999996</v>
      </c>
      <c r="H990">
        <v>1800</v>
      </c>
      <c r="I990" t="s">
        <v>3674</v>
      </c>
      <c r="J990" t="s">
        <v>3675</v>
      </c>
      <c r="K990" t="s">
        <v>3676</v>
      </c>
      <c r="L990" t="s">
        <v>198</v>
      </c>
      <c r="O990" s="1">
        <f>N990*(D990/'cpi data'!$A$113)</f>
        <v>0</v>
      </c>
      <c r="P990" s="10" t="e">
        <f t="shared" si="15"/>
        <v>#DIV/0!</v>
      </c>
      <c r="Q990" t="s">
        <v>3677</v>
      </c>
      <c r="R990">
        <v>91</v>
      </c>
    </row>
    <row r="991" spans="1:18">
      <c r="A991" t="s">
        <v>3678</v>
      </c>
      <c r="B991" s="6" t="s">
        <v>19</v>
      </c>
      <c r="C991" t="s">
        <v>37</v>
      </c>
      <c r="D991">
        <f>_xlfn.XLOOKUP(E991,'cpi data'!A:A,'cpi data'!B:B,"NA")</f>
        <v>109.6</v>
      </c>
      <c r="E991">
        <v>1986</v>
      </c>
      <c r="F991" t="s">
        <v>3048</v>
      </c>
      <c r="G991">
        <v>5.4</v>
      </c>
      <c r="H991">
        <v>1400</v>
      </c>
      <c r="I991" t="s">
        <v>2284</v>
      </c>
      <c r="J991" t="s">
        <v>3679</v>
      </c>
      <c r="K991" t="s">
        <v>2563</v>
      </c>
      <c r="L991" t="s">
        <v>33</v>
      </c>
      <c r="N991" s="1">
        <v>5099316</v>
      </c>
      <c r="O991" s="1">
        <f>N991*(D991/'cpi data'!$A$113)</f>
        <v>276128.96916996047</v>
      </c>
      <c r="P991" s="10">
        <f t="shared" si="15"/>
        <v>1</v>
      </c>
      <c r="Q991" t="s">
        <v>34</v>
      </c>
      <c r="R991">
        <v>93</v>
      </c>
    </row>
    <row r="992" spans="1:18">
      <c r="A992" t="s">
        <v>3680</v>
      </c>
      <c r="B992" s="6" t="s">
        <v>19</v>
      </c>
      <c r="C992" t="s">
        <v>107</v>
      </c>
      <c r="D992">
        <f>_xlfn.XLOOKUP(E992,'cpi data'!A:A,'cpi data'!B:B,"NA")</f>
        <v>109.6</v>
      </c>
      <c r="E992">
        <v>1986</v>
      </c>
      <c r="F992" t="s">
        <v>3681</v>
      </c>
      <c r="G992">
        <v>5.7</v>
      </c>
      <c r="H992">
        <v>3100</v>
      </c>
      <c r="I992" t="s">
        <v>2580</v>
      </c>
      <c r="J992" t="s">
        <v>2580</v>
      </c>
      <c r="K992" t="s">
        <v>2580</v>
      </c>
      <c r="L992" t="s">
        <v>33</v>
      </c>
      <c r="N992" s="1">
        <v>5715174</v>
      </c>
      <c r="O992" s="1">
        <f>N992*(D992/'cpi data'!$A$113)</f>
        <v>309477.80158102768</v>
      </c>
      <c r="P992" s="10">
        <f t="shared" si="15"/>
        <v>1</v>
      </c>
      <c r="Q992" t="s">
        <v>3529</v>
      </c>
      <c r="R992">
        <v>109</v>
      </c>
    </row>
    <row r="993" spans="1:18">
      <c r="A993" t="s">
        <v>3682</v>
      </c>
      <c r="B993" s="6" t="s">
        <v>2002</v>
      </c>
      <c r="C993" t="s">
        <v>28</v>
      </c>
      <c r="D993">
        <f>_xlfn.XLOOKUP(E993,'cpi data'!A:A,'cpi data'!B:B,"NA")</f>
        <v>109.6</v>
      </c>
      <c r="E993">
        <v>1986</v>
      </c>
      <c r="F993" t="s">
        <v>3464</v>
      </c>
      <c r="G993">
        <v>3.2</v>
      </c>
      <c r="H993">
        <v>5000</v>
      </c>
      <c r="I993" t="s">
        <v>3683</v>
      </c>
      <c r="J993" t="s">
        <v>3684</v>
      </c>
      <c r="K993" t="s">
        <v>990</v>
      </c>
      <c r="L993" t="s">
        <v>25</v>
      </c>
      <c r="M993" s="1">
        <v>17000000</v>
      </c>
      <c r="N993" s="1">
        <v>2315683</v>
      </c>
      <c r="O993" s="1">
        <f>N993*(D993/'cpi data'!$A$113)</f>
        <v>125394.69209486166</v>
      </c>
      <c r="P993" s="10">
        <f t="shared" si="15"/>
        <v>-6.3412466214071612</v>
      </c>
      <c r="Q993" t="s">
        <v>573</v>
      </c>
      <c r="R993">
        <v>97</v>
      </c>
    </row>
    <row r="994" spans="1:18">
      <c r="A994" t="s">
        <v>3685</v>
      </c>
      <c r="B994" s="6" t="s">
        <v>19</v>
      </c>
      <c r="C994" t="s">
        <v>20</v>
      </c>
      <c r="D994">
        <f>_xlfn.XLOOKUP(E994,'cpi data'!A:A,'cpi data'!B:B,"NA")</f>
        <v>109.6</v>
      </c>
      <c r="E994">
        <v>1986</v>
      </c>
      <c r="F994" t="s">
        <v>2826</v>
      </c>
      <c r="G994">
        <v>5.7</v>
      </c>
      <c r="H994">
        <v>2700</v>
      </c>
      <c r="I994" t="s">
        <v>407</v>
      </c>
      <c r="J994" t="s">
        <v>3686</v>
      </c>
      <c r="K994" t="s">
        <v>187</v>
      </c>
      <c r="L994" t="s">
        <v>33</v>
      </c>
      <c r="M994" s="1">
        <v>16000000</v>
      </c>
      <c r="N994" s="1">
        <v>3800000</v>
      </c>
      <c r="O994" s="1">
        <f>N994*(D994/'cpi data'!$A$113)</f>
        <v>205770.7509881423</v>
      </c>
      <c r="P994" s="10">
        <f t="shared" si="15"/>
        <v>-3.2105263157894739</v>
      </c>
      <c r="Q994" t="s">
        <v>874</v>
      </c>
      <c r="R994">
        <v>111</v>
      </c>
    </row>
    <row r="995" spans="1:18">
      <c r="A995" t="s">
        <v>3687</v>
      </c>
      <c r="B995" s="6" t="s">
        <v>36</v>
      </c>
      <c r="C995" t="s">
        <v>37</v>
      </c>
      <c r="D995">
        <f>_xlfn.XLOOKUP(E995,'cpi data'!A:A,'cpi data'!B:B,"NA")</f>
        <v>109.6</v>
      </c>
      <c r="E995">
        <v>1986</v>
      </c>
      <c r="F995" t="s">
        <v>3362</v>
      </c>
      <c r="G995">
        <v>4.7</v>
      </c>
      <c r="H995">
        <v>1400</v>
      </c>
      <c r="I995" t="s">
        <v>717</v>
      </c>
      <c r="J995" t="s">
        <v>717</v>
      </c>
      <c r="K995" t="s">
        <v>3688</v>
      </c>
      <c r="L995" t="s">
        <v>33</v>
      </c>
      <c r="N995" s="1">
        <v>6029824</v>
      </c>
      <c r="O995" s="1">
        <f>N995*(D995/'cpi data'!$A$113)</f>
        <v>326516.16126482212</v>
      </c>
      <c r="P995" s="10">
        <f t="shared" si="15"/>
        <v>1</v>
      </c>
      <c r="Q995" t="s">
        <v>717</v>
      </c>
      <c r="R995">
        <v>90</v>
      </c>
    </row>
    <row r="996" spans="1:18">
      <c r="A996" t="s">
        <v>3689</v>
      </c>
      <c r="B996" s="6" t="s">
        <v>19</v>
      </c>
      <c r="C996" t="s">
        <v>37</v>
      </c>
      <c r="D996">
        <f>_xlfn.XLOOKUP(E996,'cpi data'!A:A,'cpi data'!B:B,"NA")</f>
        <v>109.6</v>
      </c>
      <c r="E996">
        <v>1986</v>
      </c>
      <c r="F996" t="s">
        <v>3325</v>
      </c>
      <c r="G996">
        <v>5.2</v>
      </c>
      <c r="H996">
        <v>1200</v>
      </c>
      <c r="I996" t="s">
        <v>3690</v>
      </c>
      <c r="J996" t="s">
        <v>3691</v>
      </c>
      <c r="K996" t="s">
        <v>3692</v>
      </c>
      <c r="L996" t="s">
        <v>33</v>
      </c>
      <c r="N996" s="1">
        <v>140980</v>
      </c>
      <c r="O996" s="1">
        <f>N996*(D996/'cpi data'!$A$113)</f>
        <v>7634.094861660079</v>
      </c>
      <c r="P996" s="10">
        <f t="shared" si="15"/>
        <v>1</v>
      </c>
      <c r="Q996" t="s">
        <v>3570</v>
      </c>
      <c r="R996">
        <v>102</v>
      </c>
    </row>
    <row r="997" spans="1:18">
      <c r="A997" t="s">
        <v>3693</v>
      </c>
      <c r="B997" s="6" t="s">
        <v>19</v>
      </c>
      <c r="C997" t="s">
        <v>44</v>
      </c>
      <c r="D997">
        <f>_xlfn.XLOOKUP(E997,'cpi data'!A:A,'cpi data'!B:B,"NA")</f>
        <v>109.6</v>
      </c>
      <c r="E997">
        <v>1986</v>
      </c>
      <c r="F997" t="s">
        <v>2971</v>
      </c>
      <c r="G997">
        <v>5.6</v>
      </c>
      <c r="H997">
        <v>1900</v>
      </c>
      <c r="I997" t="s">
        <v>3694</v>
      </c>
      <c r="J997" t="s">
        <v>3694</v>
      </c>
      <c r="K997" t="s">
        <v>3484</v>
      </c>
      <c r="L997" t="s">
        <v>33</v>
      </c>
      <c r="N997" s="1">
        <v>4781448</v>
      </c>
      <c r="O997" s="1">
        <f>N997*(D997/'cpi data'!$A$113)</f>
        <v>258916.35415019761</v>
      </c>
      <c r="P997" s="10">
        <f t="shared" si="15"/>
        <v>1</v>
      </c>
      <c r="Q997" t="s">
        <v>1600</v>
      </c>
      <c r="R997">
        <v>97</v>
      </c>
    </row>
    <row r="998" spans="1:18">
      <c r="A998" t="s">
        <v>3695</v>
      </c>
      <c r="B998" s="6" t="s">
        <v>36</v>
      </c>
      <c r="C998" t="s">
        <v>28</v>
      </c>
      <c r="D998">
        <f>_xlfn.XLOOKUP(E998,'cpi data'!A:A,'cpi data'!B:B,"NA")</f>
        <v>109.6</v>
      </c>
      <c r="E998">
        <v>1986</v>
      </c>
      <c r="F998" t="s">
        <v>3696</v>
      </c>
      <c r="G998">
        <v>5.7</v>
      </c>
      <c r="H998">
        <v>2800</v>
      </c>
      <c r="I998" t="s">
        <v>242</v>
      </c>
      <c r="J998" t="s">
        <v>3697</v>
      </c>
      <c r="K998" t="s">
        <v>3698</v>
      </c>
      <c r="L998" t="s">
        <v>25</v>
      </c>
      <c r="O998" s="1">
        <f>N998*(D998/'cpi data'!$A$113)</f>
        <v>0</v>
      </c>
      <c r="P998" s="10" t="e">
        <f t="shared" si="15"/>
        <v>#DIV/0!</v>
      </c>
      <c r="Q998" t="s">
        <v>3699</v>
      </c>
      <c r="R998">
        <v>108</v>
      </c>
    </row>
    <row r="999" spans="1:18">
      <c r="A999" t="s">
        <v>3700</v>
      </c>
      <c r="B999" s="6" t="s">
        <v>19</v>
      </c>
      <c r="C999" t="s">
        <v>20</v>
      </c>
      <c r="D999">
        <f>_xlfn.XLOOKUP(E999,'cpi data'!A:A,'cpi data'!B:B,"NA")</f>
        <v>109.6</v>
      </c>
      <c r="E999">
        <v>1986</v>
      </c>
      <c r="F999" t="s">
        <v>3246</v>
      </c>
      <c r="G999">
        <v>5.4</v>
      </c>
      <c r="H999">
        <v>2500</v>
      </c>
      <c r="I999" t="s">
        <v>3701</v>
      </c>
      <c r="J999" t="s">
        <v>3702</v>
      </c>
      <c r="K999" t="s">
        <v>3239</v>
      </c>
      <c r="L999" t="s">
        <v>25</v>
      </c>
      <c r="N999" s="1">
        <v>1131399</v>
      </c>
      <c r="O999" s="1">
        <f>N999*(D999/'cpi data'!$A$113)</f>
        <v>61265.479446640318</v>
      </c>
      <c r="P999" s="10">
        <f t="shared" si="15"/>
        <v>1</v>
      </c>
      <c r="Q999" t="s">
        <v>3703</v>
      </c>
      <c r="R999">
        <v>90</v>
      </c>
    </row>
    <row r="1000" spans="1:18">
      <c r="A1000" t="s">
        <v>3704</v>
      </c>
      <c r="B1000" s="6" t="s">
        <v>2002</v>
      </c>
      <c r="C1000" t="s">
        <v>20</v>
      </c>
      <c r="D1000">
        <f>_xlfn.XLOOKUP(E1000,'cpi data'!A:A,'cpi data'!B:B,"NA")</f>
        <v>109.6</v>
      </c>
      <c r="E1000">
        <v>1986</v>
      </c>
      <c r="F1000" t="s">
        <v>3705</v>
      </c>
      <c r="G1000">
        <v>5.9</v>
      </c>
      <c r="H1000">
        <v>2300</v>
      </c>
      <c r="I1000" t="s">
        <v>3706</v>
      </c>
      <c r="J1000" t="s">
        <v>3706</v>
      </c>
      <c r="K1000" t="s">
        <v>2094</v>
      </c>
      <c r="L1000" t="s">
        <v>1943</v>
      </c>
      <c r="N1000" s="1">
        <v>278623</v>
      </c>
      <c r="O1000" s="1">
        <f>N1000*(D1000/'cpi data'!$A$113)</f>
        <v>15087.490513833993</v>
      </c>
      <c r="P1000" s="10">
        <f t="shared" si="15"/>
        <v>1</v>
      </c>
      <c r="Q1000" t="s">
        <v>3570</v>
      </c>
      <c r="R1000">
        <v>98</v>
      </c>
    </row>
    <row r="1001" spans="1:18">
      <c r="A1001" t="s">
        <v>3707</v>
      </c>
      <c r="B1001" s="6" t="s">
        <v>19</v>
      </c>
      <c r="C1001" t="s">
        <v>44</v>
      </c>
      <c r="D1001">
        <f>_xlfn.XLOOKUP(E1001,'cpi data'!A:A,'cpi data'!B:B,"NA")</f>
        <v>109.6</v>
      </c>
      <c r="E1001">
        <v>1986</v>
      </c>
      <c r="F1001" t="s">
        <v>3705</v>
      </c>
      <c r="G1001">
        <v>7.2</v>
      </c>
      <c r="H1001">
        <v>8000</v>
      </c>
      <c r="I1001" t="s">
        <v>3708</v>
      </c>
      <c r="J1001" t="s">
        <v>3708</v>
      </c>
      <c r="K1001" t="s">
        <v>3709</v>
      </c>
      <c r="L1001" t="s">
        <v>198</v>
      </c>
      <c r="N1001" s="1">
        <v>1915792</v>
      </c>
      <c r="O1001" s="1">
        <f>N1001*(D1001/'cpi data'!$A$113)</f>
        <v>103740.51541501976</v>
      </c>
      <c r="P1001" s="10">
        <f t="shared" si="15"/>
        <v>1</v>
      </c>
      <c r="Q1001" t="s">
        <v>3710</v>
      </c>
      <c r="R1001">
        <v>101</v>
      </c>
    </row>
    <row r="1002" spans="1:18">
      <c r="A1002" t="s">
        <v>3711</v>
      </c>
      <c r="B1002" s="6" t="s">
        <v>19</v>
      </c>
      <c r="C1002" t="s">
        <v>44</v>
      </c>
      <c r="D1002">
        <f>_xlfn.XLOOKUP(E1002,'cpi data'!A:A,'cpi data'!B:B,"NA")</f>
        <v>109.6</v>
      </c>
      <c r="E1002">
        <v>1986</v>
      </c>
      <c r="F1002" t="s">
        <v>3667</v>
      </c>
      <c r="G1002">
        <v>3.2</v>
      </c>
      <c r="H1002">
        <v>1100</v>
      </c>
      <c r="I1002" t="s">
        <v>2118</v>
      </c>
      <c r="J1002" t="s">
        <v>2118</v>
      </c>
      <c r="K1002" t="s">
        <v>3712</v>
      </c>
      <c r="L1002" t="s">
        <v>33</v>
      </c>
      <c r="N1002" s="1">
        <v>78068</v>
      </c>
      <c r="O1002" s="1">
        <f>N1002*(D1002/'cpi data'!$A$113)</f>
        <v>4227.3976284584978</v>
      </c>
      <c r="P1002" s="10">
        <f t="shared" si="15"/>
        <v>1</v>
      </c>
      <c r="Q1002" t="s">
        <v>2121</v>
      </c>
      <c r="R1002">
        <v>88</v>
      </c>
    </row>
    <row r="1003" spans="1:18">
      <c r="A1003" t="s">
        <v>3713</v>
      </c>
      <c r="B1003" s="6" t="s">
        <v>19</v>
      </c>
      <c r="C1003" t="s">
        <v>66</v>
      </c>
      <c r="D1003">
        <f>_xlfn.XLOOKUP(E1003,'cpi data'!A:A,'cpi data'!B:B,"NA")</f>
        <v>109.6</v>
      </c>
      <c r="E1003">
        <v>1986</v>
      </c>
      <c r="F1003" t="s">
        <v>2706</v>
      </c>
      <c r="G1003">
        <v>5.3</v>
      </c>
      <c r="H1003">
        <v>1100</v>
      </c>
      <c r="I1003" t="s">
        <v>411</v>
      </c>
      <c r="J1003" t="s">
        <v>3714</v>
      </c>
      <c r="K1003" t="s">
        <v>1538</v>
      </c>
      <c r="L1003" t="s">
        <v>198</v>
      </c>
      <c r="N1003" s="1">
        <v>275000</v>
      </c>
      <c r="O1003" s="1">
        <f>N1003*(D1003/'cpi data'!$A$113)</f>
        <v>14891.304347826086</v>
      </c>
      <c r="P1003" s="10">
        <f t="shared" si="15"/>
        <v>1</v>
      </c>
      <c r="Q1003" t="s">
        <v>3715</v>
      </c>
      <c r="R1003">
        <v>100</v>
      </c>
    </row>
    <row r="1004" spans="1:18">
      <c r="A1004" t="s">
        <v>3716</v>
      </c>
      <c r="B1004" s="6" t="s">
        <v>2002</v>
      </c>
      <c r="C1004" t="s">
        <v>44</v>
      </c>
      <c r="D1004">
        <f>_xlfn.XLOOKUP(E1004,'cpi data'!A:A,'cpi data'!B:B,"NA")</f>
        <v>109.6</v>
      </c>
      <c r="E1004">
        <v>1986</v>
      </c>
      <c r="F1004" t="s">
        <v>3631</v>
      </c>
      <c r="G1004">
        <v>6.8</v>
      </c>
      <c r="H1004">
        <v>3400</v>
      </c>
      <c r="I1004" t="s">
        <v>3717</v>
      </c>
      <c r="J1004" t="s">
        <v>211</v>
      </c>
      <c r="K1004" t="s">
        <v>3718</v>
      </c>
      <c r="L1004" t="s">
        <v>33</v>
      </c>
      <c r="M1004" s="1">
        <v>18000000</v>
      </c>
      <c r="N1004" s="1">
        <v>11957943</v>
      </c>
      <c r="O1004" s="1">
        <f>N1004*(D1004/'cpi data'!$A$113)</f>
        <v>647524.97667984187</v>
      </c>
      <c r="P1004" s="10">
        <f t="shared" si="15"/>
        <v>-0.50527561471065718</v>
      </c>
      <c r="Q1004" t="s">
        <v>116</v>
      </c>
      <c r="R1004">
        <v>108</v>
      </c>
    </row>
    <row r="1005" spans="1:18">
      <c r="A1005" t="s">
        <v>3719</v>
      </c>
      <c r="B1005" s="6" t="s">
        <v>2002</v>
      </c>
      <c r="C1005" t="s">
        <v>44</v>
      </c>
      <c r="D1005">
        <f>_xlfn.XLOOKUP(E1005,'cpi data'!A:A,'cpi data'!B:B,"NA")</f>
        <v>109.6</v>
      </c>
      <c r="E1005">
        <v>1986</v>
      </c>
      <c r="F1005" t="s">
        <v>2706</v>
      </c>
      <c r="G1005">
        <v>5.4</v>
      </c>
      <c r="H1005">
        <v>565</v>
      </c>
      <c r="I1005" t="s">
        <v>2372</v>
      </c>
      <c r="J1005" t="s">
        <v>314</v>
      </c>
      <c r="K1005" t="s">
        <v>314</v>
      </c>
      <c r="L1005" t="s">
        <v>33</v>
      </c>
      <c r="O1005" s="1">
        <f>N1005*(D1005/'cpi data'!$A$113)</f>
        <v>0</v>
      </c>
      <c r="P1005" s="10" t="e">
        <f t="shared" si="15"/>
        <v>#DIV/0!</v>
      </c>
      <c r="Q1005" t="s">
        <v>53</v>
      </c>
      <c r="R1005">
        <v>89</v>
      </c>
    </row>
    <row r="1006" spans="1:18">
      <c r="A1006" t="s">
        <v>3720</v>
      </c>
      <c r="B1006" s="6" t="s">
        <v>2002</v>
      </c>
      <c r="C1006" t="s">
        <v>44</v>
      </c>
      <c r="D1006">
        <f>_xlfn.XLOOKUP(E1006,'cpi data'!A:A,'cpi data'!B:B,"NA")</f>
        <v>109.6</v>
      </c>
      <c r="E1006">
        <v>1986</v>
      </c>
      <c r="F1006" t="s">
        <v>3705</v>
      </c>
      <c r="G1006">
        <v>5.6</v>
      </c>
      <c r="H1006">
        <v>454</v>
      </c>
      <c r="I1006" t="s">
        <v>3721</v>
      </c>
      <c r="J1006" t="s">
        <v>3722</v>
      </c>
      <c r="K1006" t="s">
        <v>3723</v>
      </c>
      <c r="L1006" t="s">
        <v>33</v>
      </c>
      <c r="N1006" s="1">
        <v>277405</v>
      </c>
      <c r="O1006" s="1">
        <f>N1006*(D1006/'cpi data'!$A$113)</f>
        <v>15021.53557312253</v>
      </c>
      <c r="P1006" s="10">
        <f t="shared" si="15"/>
        <v>1</v>
      </c>
      <c r="Q1006" t="s">
        <v>3724</v>
      </c>
      <c r="R1006">
        <v>86</v>
      </c>
    </row>
    <row r="1007" spans="1:18">
      <c r="A1007" t="s">
        <v>3725</v>
      </c>
      <c r="B1007" s="6" t="s">
        <v>2002</v>
      </c>
      <c r="C1007" t="s">
        <v>44</v>
      </c>
      <c r="D1007">
        <f>_xlfn.XLOOKUP(E1007,'cpi data'!A:A,'cpi data'!B:B,"NA")</f>
        <v>109.6</v>
      </c>
      <c r="E1007">
        <v>1986</v>
      </c>
      <c r="F1007" t="s">
        <v>3336</v>
      </c>
      <c r="G1007">
        <v>7.3</v>
      </c>
      <c r="H1007">
        <v>4900</v>
      </c>
      <c r="I1007" t="s">
        <v>307</v>
      </c>
      <c r="J1007" t="s">
        <v>307</v>
      </c>
      <c r="K1007" t="s">
        <v>308</v>
      </c>
      <c r="L1007" t="s">
        <v>309</v>
      </c>
      <c r="N1007" s="1">
        <v>837623</v>
      </c>
      <c r="O1007" s="1">
        <f>N1007*(D1007/'cpi data'!$A$113)</f>
        <v>45357.450988142293</v>
      </c>
      <c r="P1007" s="10">
        <f t="shared" si="15"/>
        <v>1</v>
      </c>
      <c r="Q1007" t="s">
        <v>3726</v>
      </c>
      <c r="R1007">
        <v>125</v>
      </c>
    </row>
    <row r="1008" spans="1:18">
      <c r="A1008" t="s">
        <v>3727</v>
      </c>
      <c r="B1008" s="6" t="s">
        <v>19</v>
      </c>
      <c r="C1008" t="s">
        <v>20</v>
      </c>
      <c r="D1008">
        <f>_xlfn.XLOOKUP(E1008,'cpi data'!A:A,'cpi data'!B:B,"NA")</f>
        <v>109.6</v>
      </c>
      <c r="E1008">
        <v>1986</v>
      </c>
      <c r="F1008" t="s">
        <v>3597</v>
      </c>
      <c r="G1008">
        <v>7.4</v>
      </c>
      <c r="H1008">
        <v>4700</v>
      </c>
      <c r="I1008" t="s">
        <v>2508</v>
      </c>
      <c r="J1008" t="s">
        <v>3728</v>
      </c>
      <c r="K1008" t="s">
        <v>3729</v>
      </c>
      <c r="L1008" t="s">
        <v>33</v>
      </c>
      <c r="N1008" s="1">
        <v>3272593</v>
      </c>
      <c r="O1008" s="1">
        <f>N1008*(D1008/'cpi data'!$A$113)</f>
        <v>177211.55770750987</v>
      </c>
      <c r="P1008" s="10">
        <f t="shared" si="15"/>
        <v>1</v>
      </c>
      <c r="Q1008" t="s">
        <v>3730</v>
      </c>
      <c r="R1008">
        <v>133</v>
      </c>
    </row>
    <row r="1009" spans="1:18">
      <c r="A1009" t="s">
        <v>3731</v>
      </c>
      <c r="B1009" s="6" t="s">
        <v>2002</v>
      </c>
      <c r="C1009" t="s">
        <v>20</v>
      </c>
      <c r="D1009">
        <f>_xlfn.XLOOKUP(E1009,'cpi data'!A:A,'cpi data'!B:B,"NA")</f>
        <v>109.6</v>
      </c>
      <c r="E1009">
        <v>1986</v>
      </c>
      <c r="F1009" t="s">
        <v>2925</v>
      </c>
      <c r="G1009">
        <v>5.9</v>
      </c>
      <c r="H1009">
        <v>906</v>
      </c>
      <c r="I1009" t="s">
        <v>913</v>
      </c>
      <c r="J1009" t="s">
        <v>3732</v>
      </c>
      <c r="K1009" t="s">
        <v>238</v>
      </c>
      <c r="L1009" t="s">
        <v>33</v>
      </c>
      <c r="M1009" s="1">
        <v>10000000</v>
      </c>
      <c r="N1009" s="1">
        <v>4743287</v>
      </c>
      <c r="O1009" s="1">
        <f>N1009*(D1009/'cpi data'!$A$113)</f>
        <v>256849.92845849803</v>
      </c>
      <c r="P1009" s="10">
        <f t="shared" si="15"/>
        <v>-1.1082426595734141</v>
      </c>
      <c r="Q1009" t="s">
        <v>213</v>
      </c>
      <c r="R1009">
        <v>88</v>
      </c>
    </row>
    <row r="1010" spans="1:18">
      <c r="A1010" t="s">
        <v>3733</v>
      </c>
      <c r="B1010" s="6" t="s">
        <v>450</v>
      </c>
      <c r="C1010" t="s">
        <v>20</v>
      </c>
      <c r="D1010">
        <f>_xlfn.XLOOKUP(E1010,'cpi data'!A:A,'cpi data'!B:B,"NA")</f>
        <v>109.6</v>
      </c>
      <c r="E1010">
        <v>1986</v>
      </c>
      <c r="F1010" t="s">
        <v>3734</v>
      </c>
      <c r="G1010">
        <v>7.2</v>
      </c>
      <c r="H1010">
        <v>2800</v>
      </c>
      <c r="I1010" t="s">
        <v>3735</v>
      </c>
      <c r="J1010" t="s">
        <v>3735</v>
      </c>
      <c r="K1010" t="s">
        <v>3736</v>
      </c>
      <c r="L1010" t="s">
        <v>33</v>
      </c>
      <c r="O1010" s="1">
        <f>N1010*(D1010/'cpi data'!$A$113)</f>
        <v>0</v>
      </c>
      <c r="P1010" s="10" t="e">
        <f t="shared" si="15"/>
        <v>#DIV/0!</v>
      </c>
      <c r="Q1010" t="s">
        <v>3737</v>
      </c>
      <c r="R1010">
        <v>90</v>
      </c>
    </row>
    <row r="1011" spans="1:18">
      <c r="A1011" t="s">
        <v>3738</v>
      </c>
      <c r="B1011" s="6" t="s">
        <v>19</v>
      </c>
      <c r="C1011" t="s">
        <v>44</v>
      </c>
      <c r="D1011">
        <f>_xlfn.XLOOKUP(E1011,'cpi data'!A:A,'cpi data'!B:B,"NA")</f>
        <v>109.6</v>
      </c>
      <c r="E1011">
        <v>1986</v>
      </c>
      <c r="F1011" t="s">
        <v>3241</v>
      </c>
      <c r="G1011">
        <v>5.9</v>
      </c>
      <c r="H1011">
        <v>783</v>
      </c>
      <c r="I1011" t="s">
        <v>867</v>
      </c>
      <c r="J1011" t="s">
        <v>3739</v>
      </c>
      <c r="K1011" t="s">
        <v>1320</v>
      </c>
      <c r="L1011" t="s">
        <v>33</v>
      </c>
      <c r="O1011" s="1">
        <f>N1011*(D1011/'cpi data'!$A$113)</f>
        <v>0</v>
      </c>
      <c r="P1011" s="10" t="e">
        <f t="shared" si="15"/>
        <v>#DIV/0!</v>
      </c>
      <c r="Q1011" t="s">
        <v>47</v>
      </c>
      <c r="R1011">
        <v>88</v>
      </c>
    </row>
    <row r="1012" spans="1:18">
      <c r="A1012" t="s">
        <v>3740</v>
      </c>
      <c r="B1012" s="6" t="s">
        <v>19</v>
      </c>
      <c r="C1012" t="s">
        <v>28</v>
      </c>
      <c r="D1012">
        <f>_xlfn.XLOOKUP(E1012,'cpi data'!A:A,'cpi data'!B:B,"NA")</f>
        <v>109.6</v>
      </c>
      <c r="E1012">
        <v>1986</v>
      </c>
      <c r="F1012" t="s">
        <v>3348</v>
      </c>
      <c r="G1012">
        <v>5.6</v>
      </c>
      <c r="H1012">
        <v>1600</v>
      </c>
      <c r="I1012" t="s">
        <v>3741</v>
      </c>
      <c r="J1012" t="s">
        <v>1048</v>
      </c>
      <c r="K1012" t="s">
        <v>3512</v>
      </c>
      <c r="L1012" t="s">
        <v>33</v>
      </c>
      <c r="M1012" s="1">
        <v>25000000</v>
      </c>
      <c r="N1012" s="1">
        <v>4007250</v>
      </c>
      <c r="O1012" s="1">
        <f>N1012*(D1012/'cpi data'!$A$113)</f>
        <v>216993.37944664032</v>
      </c>
      <c r="P1012" s="10">
        <f t="shared" si="15"/>
        <v>-5.2386923700792316</v>
      </c>
      <c r="Q1012" t="s">
        <v>1754</v>
      </c>
      <c r="R1012">
        <v>127</v>
      </c>
    </row>
    <row r="1013" spans="1:18">
      <c r="A1013" t="s">
        <v>3742</v>
      </c>
      <c r="B1013" s="6" t="s">
        <v>340</v>
      </c>
      <c r="C1013" t="s">
        <v>393</v>
      </c>
      <c r="D1013">
        <f>_xlfn.XLOOKUP(E1013,'cpi data'!A:A,'cpi data'!B:B,"NA")</f>
        <v>109.6</v>
      </c>
      <c r="E1013">
        <v>1986</v>
      </c>
      <c r="F1013" t="s">
        <v>3220</v>
      </c>
      <c r="G1013">
        <v>6</v>
      </c>
      <c r="H1013">
        <v>2500</v>
      </c>
      <c r="I1013" t="s">
        <v>611</v>
      </c>
      <c r="J1013" t="s">
        <v>3743</v>
      </c>
      <c r="K1013" t="s">
        <v>3523</v>
      </c>
      <c r="L1013" t="s">
        <v>33</v>
      </c>
      <c r="N1013" s="1">
        <v>5958456</v>
      </c>
      <c r="O1013" s="1">
        <f>N1013*(D1013/'cpi data'!$A$113)</f>
        <v>322651.56996047433</v>
      </c>
      <c r="P1013" s="10">
        <f t="shared" si="15"/>
        <v>1</v>
      </c>
      <c r="Q1013" t="s">
        <v>3409</v>
      </c>
      <c r="R1013">
        <v>86</v>
      </c>
    </row>
    <row r="1014" spans="1:18">
      <c r="A1014" t="s">
        <v>3744</v>
      </c>
      <c r="B1014" s="6" t="s">
        <v>2002</v>
      </c>
      <c r="C1014" t="s">
        <v>44</v>
      </c>
      <c r="D1014">
        <f>_xlfn.XLOOKUP(E1014,'cpi data'!A:A,'cpi data'!B:B,"NA")</f>
        <v>109.6</v>
      </c>
      <c r="E1014">
        <v>1986</v>
      </c>
      <c r="F1014" t="s">
        <v>3597</v>
      </c>
      <c r="G1014">
        <v>4.2</v>
      </c>
      <c r="H1014">
        <v>616</v>
      </c>
      <c r="I1014" t="s">
        <v>3745</v>
      </c>
      <c r="J1014" t="s">
        <v>3745</v>
      </c>
      <c r="K1014" t="s">
        <v>3746</v>
      </c>
      <c r="L1014" t="s">
        <v>33</v>
      </c>
      <c r="N1014" s="1">
        <v>2669366</v>
      </c>
      <c r="O1014" s="1">
        <f>N1014*(D1014/'cpi data'!$A$113)</f>
        <v>144546.69644268774</v>
      </c>
      <c r="P1014" s="10">
        <f t="shared" si="15"/>
        <v>1</v>
      </c>
      <c r="Q1014" t="s">
        <v>3747</v>
      </c>
      <c r="R1014">
        <v>102</v>
      </c>
    </row>
    <row r="1015" spans="1:18">
      <c r="A1015" t="s">
        <v>3748</v>
      </c>
      <c r="B1015" s="6" t="s">
        <v>2002</v>
      </c>
      <c r="C1015" t="s">
        <v>20</v>
      </c>
      <c r="D1015">
        <f>_xlfn.XLOOKUP(E1015,'cpi data'!A:A,'cpi data'!B:B,"NA")</f>
        <v>109.6</v>
      </c>
      <c r="E1015">
        <v>1986</v>
      </c>
      <c r="F1015" t="s">
        <v>3749</v>
      </c>
      <c r="G1015">
        <v>7.6</v>
      </c>
      <c r="H1015">
        <v>2100</v>
      </c>
      <c r="I1015" t="s">
        <v>3750</v>
      </c>
      <c r="J1015" t="s">
        <v>3751</v>
      </c>
      <c r="K1015" t="s">
        <v>238</v>
      </c>
      <c r="L1015" t="s">
        <v>33</v>
      </c>
      <c r="N1015" s="1">
        <v>441863</v>
      </c>
      <c r="O1015" s="1">
        <f>N1015*(D1015/'cpi data'!$A$113)</f>
        <v>23926.968774703557</v>
      </c>
      <c r="P1015" s="10">
        <f t="shared" si="15"/>
        <v>1</v>
      </c>
      <c r="Q1015" t="s">
        <v>3752</v>
      </c>
      <c r="R1015">
        <v>96</v>
      </c>
    </row>
    <row r="1016" spans="1:18">
      <c r="A1016" t="s">
        <v>3753</v>
      </c>
      <c r="B1016" s="6" t="s">
        <v>36</v>
      </c>
      <c r="C1016" t="s">
        <v>37</v>
      </c>
      <c r="D1016">
        <f>_xlfn.XLOOKUP(E1016,'cpi data'!A:A,'cpi data'!B:B,"NA")</f>
        <v>109.6</v>
      </c>
      <c r="E1016">
        <v>1986</v>
      </c>
      <c r="F1016" t="s">
        <v>3139</v>
      </c>
      <c r="G1016">
        <v>5.2</v>
      </c>
      <c r="H1016">
        <v>879</v>
      </c>
      <c r="I1016" t="s">
        <v>1537</v>
      </c>
      <c r="J1016" t="s">
        <v>3754</v>
      </c>
      <c r="K1016" t="s">
        <v>3754</v>
      </c>
      <c r="L1016" t="s">
        <v>33</v>
      </c>
      <c r="N1016" s="1">
        <v>1943751</v>
      </c>
      <c r="O1016" s="1">
        <f>N1016*(D1016/'cpi data'!$A$113)</f>
        <v>105254.50079051383</v>
      </c>
      <c r="P1016" s="10">
        <f t="shared" si="15"/>
        <v>1</v>
      </c>
      <c r="Q1016" t="s">
        <v>2865</v>
      </c>
      <c r="R1016">
        <v>105</v>
      </c>
    </row>
    <row r="1017" spans="1:18">
      <c r="A1017" t="s">
        <v>3755</v>
      </c>
      <c r="B1017" s="6" t="s">
        <v>19</v>
      </c>
      <c r="C1017" t="s">
        <v>37</v>
      </c>
      <c r="D1017">
        <f>_xlfn.XLOOKUP(E1017,'cpi data'!A:A,'cpi data'!B:B,"NA")</f>
        <v>109.6</v>
      </c>
      <c r="E1017">
        <v>1986</v>
      </c>
      <c r="F1017" t="s">
        <v>2867</v>
      </c>
      <c r="G1017">
        <v>5.2</v>
      </c>
      <c r="H1017">
        <v>543</v>
      </c>
      <c r="I1017" t="s">
        <v>1710</v>
      </c>
      <c r="J1017" t="s">
        <v>1710</v>
      </c>
      <c r="K1017" t="s">
        <v>3756</v>
      </c>
      <c r="L1017" t="s">
        <v>33</v>
      </c>
      <c r="N1017" s="1">
        <v>3136701</v>
      </c>
      <c r="O1017" s="1">
        <f>N1017*(D1017/'cpi data'!$A$113)</f>
        <v>169852.97905138339</v>
      </c>
      <c r="P1017" s="10">
        <f t="shared" si="15"/>
        <v>1</v>
      </c>
      <c r="Q1017" t="s">
        <v>2219</v>
      </c>
      <c r="R1017">
        <v>97</v>
      </c>
    </row>
    <row r="1018" spans="1:18">
      <c r="A1018" t="s">
        <v>3757</v>
      </c>
      <c r="B1018" s="6" t="s">
        <v>19</v>
      </c>
      <c r="C1018" t="s">
        <v>37</v>
      </c>
      <c r="D1018">
        <f>_xlfn.XLOOKUP(E1018,'cpi data'!A:A,'cpi data'!B:B,"NA")</f>
        <v>109.6</v>
      </c>
      <c r="E1018">
        <v>1986</v>
      </c>
      <c r="F1018" t="s">
        <v>2320</v>
      </c>
      <c r="G1018">
        <v>4.4000000000000004</v>
      </c>
      <c r="H1018">
        <v>1100</v>
      </c>
      <c r="I1018" t="s">
        <v>3758</v>
      </c>
      <c r="J1018" t="s">
        <v>3759</v>
      </c>
      <c r="K1018" t="s">
        <v>2417</v>
      </c>
      <c r="L1018" t="s">
        <v>33</v>
      </c>
      <c r="M1018" s="1">
        <v>10000000</v>
      </c>
      <c r="N1018" s="1">
        <v>6947787</v>
      </c>
      <c r="O1018" s="1">
        <f>N1018*(D1018/'cpi data'!$A$113)</f>
        <v>376224.0391304348</v>
      </c>
      <c r="P1018" s="10">
        <f t="shared" si="15"/>
        <v>-0.43930722113386605</v>
      </c>
      <c r="Q1018" t="s">
        <v>47</v>
      </c>
      <c r="R1018">
        <v>83</v>
      </c>
    </row>
    <row r="1019" spans="1:18">
      <c r="A1019" t="s">
        <v>3760</v>
      </c>
      <c r="B1019" s="6" t="s">
        <v>2002</v>
      </c>
      <c r="C1019" t="s">
        <v>44</v>
      </c>
      <c r="D1019">
        <f>_xlfn.XLOOKUP(E1019,'cpi data'!A:A,'cpi data'!B:B,"NA")</f>
        <v>109.6</v>
      </c>
      <c r="E1019">
        <v>1986</v>
      </c>
      <c r="F1019" t="s">
        <v>3322</v>
      </c>
      <c r="G1019">
        <v>6</v>
      </c>
      <c r="H1019">
        <v>1400</v>
      </c>
      <c r="I1019" t="s">
        <v>717</v>
      </c>
      <c r="J1019" t="s">
        <v>3761</v>
      </c>
      <c r="K1019" t="s">
        <v>891</v>
      </c>
      <c r="L1019" t="s">
        <v>33</v>
      </c>
      <c r="N1019" s="1">
        <v>4079895</v>
      </c>
      <c r="O1019" s="1">
        <f>N1019*(D1019/'cpi data'!$A$113)</f>
        <v>220927.12055335968</v>
      </c>
      <c r="P1019" s="10">
        <f t="shared" si="15"/>
        <v>1</v>
      </c>
      <c r="Q1019" t="s">
        <v>717</v>
      </c>
      <c r="R1019">
        <v>102</v>
      </c>
    </row>
    <row r="1020" spans="1:18">
      <c r="A1020" t="s">
        <v>3762</v>
      </c>
      <c r="B1020" s="6" t="s">
        <v>36</v>
      </c>
      <c r="C1020" t="s">
        <v>37</v>
      </c>
      <c r="D1020">
        <f>_xlfn.XLOOKUP(E1020,'cpi data'!A:A,'cpi data'!B:B,"NA")</f>
        <v>109.6</v>
      </c>
      <c r="E1020">
        <v>1986</v>
      </c>
      <c r="F1020" t="s">
        <v>3325</v>
      </c>
      <c r="G1020">
        <v>4.5999999999999996</v>
      </c>
      <c r="H1020">
        <v>258</v>
      </c>
      <c r="I1020" t="s">
        <v>3763</v>
      </c>
      <c r="J1020" t="s">
        <v>3764</v>
      </c>
      <c r="K1020" t="s">
        <v>3765</v>
      </c>
      <c r="L1020" t="s">
        <v>25</v>
      </c>
      <c r="M1020" s="1">
        <v>18000000</v>
      </c>
      <c r="N1020" s="1">
        <v>2295500</v>
      </c>
      <c r="O1020" s="1">
        <f>N1020*(D1020/'cpi data'!$A$113)</f>
        <v>124301.77865612648</v>
      </c>
      <c r="P1020" s="10">
        <f t="shared" si="15"/>
        <v>-6.841428882596384</v>
      </c>
      <c r="Q1020" t="s">
        <v>3766</v>
      </c>
      <c r="R1020">
        <v>105</v>
      </c>
    </row>
    <row r="1021" spans="1:18">
      <c r="A1021" t="s">
        <v>3767</v>
      </c>
      <c r="C1021" t="s">
        <v>44</v>
      </c>
      <c r="D1021">
        <f>_xlfn.XLOOKUP(E1021,'cpi data'!A:A,'cpi data'!B:B,"NA")</f>
        <v>109.6</v>
      </c>
      <c r="E1021">
        <v>1986</v>
      </c>
      <c r="F1021" t="s">
        <v>3768</v>
      </c>
      <c r="G1021">
        <v>7</v>
      </c>
      <c r="H1021">
        <v>2700</v>
      </c>
      <c r="I1021" t="s">
        <v>3769</v>
      </c>
      <c r="J1021" t="s">
        <v>3769</v>
      </c>
      <c r="K1021" t="s">
        <v>1378</v>
      </c>
      <c r="L1021" t="s">
        <v>455</v>
      </c>
      <c r="N1021" s="1">
        <v>925952</v>
      </c>
      <c r="O1021" s="1">
        <f>N1021*(D1021/'cpi data'!$A$113)</f>
        <v>50140.483794466403</v>
      </c>
      <c r="P1021" s="10">
        <f t="shared" si="15"/>
        <v>1</v>
      </c>
      <c r="Q1021" t="s">
        <v>3770</v>
      </c>
      <c r="R1021">
        <v>84</v>
      </c>
    </row>
    <row r="1022" spans="1:18">
      <c r="A1022" t="s">
        <v>3771</v>
      </c>
      <c r="B1022" s="6" t="s">
        <v>19</v>
      </c>
      <c r="C1022" t="s">
        <v>107</v>
      </c>
      <c r="D1022">
        <f>_xlfn.XLOOKUP(E1022,'cpi data'!A:A,'cpi data'!B:B,"NA")</f>
        <v>109.6</v>
      </c>
      <c r="E1022">
        <v>1986</v>
      </c>
      <c r="F1022" t="s">
        <v>3772</v>
      </c>
      <c r="G1022">
        <v>4.9000000000000004</v>
      </c>
      <c r="H1022">
        <v>503</v>
      </c>
      <c r="I1022" t="s">
        <v>935</v>
      </c>
      <c r="J1022" t="s">
        <v>3773</v>
      </c>
      <c r="K1022" t="s">
        <v>836</v>
      </c>
      <c r="L1022" t="s">
        <v>33</v>
      </c>
      <c r="N1022" s="1">
        <v>502237</v>
      </c>
      <c r="O1022" s="1">
        <f>N1022*(D1022/'cpi data'!$A$113)</f>
        <v>27196.232806324111</v>
      </c>
      <c r="P1022" s="10">
        <f t="shared" si="15"/>
        <v>1</v>
      </c>
      <c r="Q1022" t="s">
        <v>121</v>
      </c>
      <c r="R1022">
        <v>104</v>
      </c>
    </row>
    <row r="1023" spans="1:18">
      <c r="A1023" t="s">
        <v>3774</v>
      </c>
      <c r="B1023" s="6" t="s">
        <v>19</v>
      </c>
      <c r="C1023" t="s">
        <v>37</v>
      </c>
      <c r="D1023">
        <f>_xlfn.XLOOKUP(E1023,'cpi data'!A:A,'cpi data'!B:B,"NA")</f>
        <v>109.6</v>
      </c>
      <c r="E1023">
        <v>1986</v>
      </c>
      <c r="F1023" t="s">
        <v>3108</v>
      </c>
      <c r="G1023">
        <v>5.6</v>
      </c>
      <c r="H1023">
        <v>1200</v>
      </c>
      <c r="I1023" t="s">
        <v>1169</v>
      </c>
      <c r="J1023" t="s">
        <v>3775</v>
      </c>
      <c r="K1023" t="s">
        <v>2886</v>
      </c>
      <c r="L1023" t="s">
        <v>33</v>
      </c>
      <c r="N1023" s="1">
        <v>2390525</v>
      </c>
      <c r="O1023" s="1">
        <f>N1023*(D1023/'cpi data'!$A$113)</f>
        <v>129447.40118577075</v>
      </c>
      <c r="P1023" s="10">
        <f t="shared" si="15"/>
        <v>1</v>
      </c>
      <c r="Q1023" t="s">
        <v>1178</v>
      </c>
      <c r="R1023">
        <v>95</v>
      </c>
    </row>
    <row r="1024" spans="1:18">
      <c r="A1024" t="s">
        <v>3776</v>
      </c>
      <c r="B1024" s="6" t="s">
        <v>36</v>
      </c>
      <c r="C1024" t="s">
        <v>1207</v>
      </c>
      <c r="D1024">
        <f>_xlfn.XLOOKUP(E1024,'cpi data'!A:A,'cpi data'!B:B,"NA")</f>
        <v>109.6</v>
      </c>
      <c r="E1024">
        <v>1986</v>
      </c>
      <c r="F1024" t="s">
        <v>3777</v>
      </c>
      <c r="G1024">
        <v>6.2</v>
      </c>
      <c r="H1024">
        <v>2000</v>
      </c>
      <c r="I1024" t="s">
        <v>3778</v>
      </c>
      <c r="J1024" t="s">
        <v>3779</v>
      </c>
      <c r="K1024" t="s">
        <v>109</v>
      </c>
      <c r="L1024" t="s">
        <v>25</v>
      </c>
      <c r="N1024" s="1">
        <v>1500000</v>
      </c>
      <c r="O1024" s="1">
        <f>N1024*(D1024/'cpi data'!$A$113)</f>
        <v>81225.296442687744</v>
      </c>
      <c r="P1024" s="10">
        <f t="shared" si="15"/>
        <v>1</v>
      </c>
      <c r="Q1024" t="s">
        <v>3780</v>
      </c>
      <c r="R1024">
        <v>100</v>
      </c>
    </row>
    <row r="1025" spans="1:18">
      <c r="A1025" t="s">
        <v>3781</v>
      </c>
      <c r="B1025" s="6" t="s">
        <v>340</v>
      </c>
      <c r="C1025" t="s">
        <v>393</v>
      </c>
      <c r="D1025">
        <f>_xlfn.XLOOKUP(E1025,'cpi data'!A:A,'cpi data'!B:B,"NA")</f>
        <v>109.6</v>
      </c>
      <c r="E1025">
        <v>1986</v>
      </c>
      <c r="F1025" t="s">
        <v>3377</v>
      </c>
      <c r="G1025">
        <v>5.5</v>
      </c>
      <c r="H1025">
        <v>2200</v>
      </c>
      <c r="I1025" t="s">
        <v>3782</v>
      </c>
      <c r="J1025" t="s">
        <v>3031</v>
      </c>
      <c r="K1025" t="s">
        <v>3783</v>
      </c>
      <c r="L1025" t="s">
        <v>198</v>
      </c>
      <c r="N1025" s="1">
        <v>8540346</v>
      </c>
      <c r="O1025" s="1">
        <f>N1025*(D1025/'cpi data'!$A$113)</f>
        <v>462461.423715415</v>
      </c>
      <c r="P1025" s="10">
        <f t="shared" si="15"/>
        <v>1</v>
      </c>
      <c r="Q1025" t="s">
        <v>1737</v>
      </c>
      <c r="R1025">
        <v>76</v>
      </c>
    </row>
    <row r="1026" spans="1:18">
      <c r="A1026" t="s">
        <v>3784</v>
      </c>
      <c r="B1026" s="6" t="s">
        <v>19</v>
      </c>
      <c r="C1026" t="s">
        <v>37</v>
      </c>
      <c r="D1026">
        <f>_xlfn.XLOOKUP(E1026,'cpi data'!A:A,'cpi data'!B:B,"NA")</f>
        <v>109.6</v>
      </c>
      <c r="E1026">
        <v>1986</v>
      </c>
      <c r="F1026" t="s">
        <v>2468</v>
      </c>
      <c r="G1026">
        <v>4.8</v>
      </c>
      <c r="H1026">
        <v>153</v>
      </c>
      <c r="I1026" t="s">
        <v>3785</v>
      </c>
      <c r="J1026" t="s">
        <v>1396</v>
      </c>
      <c r="K1026" t="s">
        <v>1396</v>
      </c>
      <c r="L1026" t="s">
        <v>33</v>
      </c>
      <c r="N1026" s="1">
        <v>601451</v>
      </c>
      <c r="O1026" s="1">
        <f>N1026*(D1026/'cpi data'!$A$113)</f>
        <v>32568.690513833993</v>
      </c>
      <c r="P1026" s="10">
        <f t="shared" si="15"/>
        <v>1</v>
      </c>
      <c r="Q1026" t="s">
        <v>3786</v>
      </c>
      <c r="R1026">
        <v>87</v>
      </c>
    </row>
    <row r="1027" spans="1:18">
      <c r="A1027" t="s">
        <v>3787</v>
      </c>
      <c r="B1027" s="6" t="s">
        <v>19</v>
      </c>
      <c r="C1027" t="s">
        <v>37</v>
      </c>
      <c r="D1027">
        <f>_xlfn.XLOOKUP(E1027,'cpi data'!A:A,'cpi data'!B:B,"NA")</f>
        <v>109.6</v>
      </c>
      <c r="E1027">
        <v>1986</v>
      </c>
      <c r="F1027" t="s">
        <v>3788</v>
      </c>
      <c r="G1027">
        <v>4.0999999999999996</v>
      </c>
      <c r="H1027">
        <v>1900</v>
      </c>
      <c r="I1027" t="s">
        <v>3789</v>
      </c>
      <c r="J1027" t="s">
        <v>3789</v>
      </c>
      <c r="K1027" t="s">
        <v>3790</v>
      </c>
      <c r="L1027" t="s">
        <v>33</v>
      </c>
      <c r="M1027" s="1">
        <v>3401376</v>
      </c>
      <c r="N1027" s="1">
        <v>3388020</v>
      </c>
      <c r="O1027" s="1">
        <f>N1027*(D1027/'cpi data'!$A$113)</f>
        <v>183461.95256916995</v>
      </c>
      <c r="P1027" s="10">
        <f t="shared" ref="P1027:P1090" si="16">(N1027-M1027)/N1027</f>
        <v>-3.9421254892237946E-3</v>
      </c>
      <c r="Q1027" t="s">
        <v>714</v>
      </c>
      <c r="R1027">
        <v>95</v>
      </c>
    </row>
    <row r="1028" spans="1:18">
      <c r="A1028" t="s">
        <v>3791</v>
      </c>
      <c r="B1028" s="6" t="s">
        <v>36</v>
      </c>
      <c r="C1028" t="s">
        <v>20</v>
      </c>
      <c r="D1028">
        <f>_xlfn.XLOOKUP(E1028,'cpi data'!A:A,'cpi data'!B:B,"NA")</f>
        <v>109.6</v>
      </c>
      <c r="E1028">
        <v>1986</v>
      </c>
      <c r="F1028" t="s">
        <v>2591</v>
      </c>
      <c r="G1028">
        <v>6.6</v>
      </c>
      <c r="H1028">
        <v>937</v>
      </c>
      <c r="I1028" t="s">
        <v>3792</v>
      </c>
      <c r="J1028" t="s">
        <v>3793</v>
      </c>
      <c r="K1028" t="s">
        <v>1298</v>
      </c>
      <c r="L1028" t="s">
        <v>33</v>
      </c>
      <c r="N1028" s="1">
        <v>416393</v>
      </c>
      <c r="O1028" s="1">
        <f>N1028*(D1028/'cpi data'!$A$113)</f>
        <v>22547.763241106721</v>
      </c>
      <c r="P1028" s="10">
        <f t="shared" si="16"/>
        <v>1</v>
      </c>
      <c r="Q1028" t="s">
        <v>3794</v>
      </c>
      <c r="R1028">
        <v>105</v>
      </c>
    </row>
    <row r="1029" spans="1:18">
      <c r="A1029" t="s">
        <v>3795</v>
      </c>
      <c r="B1029" s="6" t="s">
        <v>19</v>
      </c>
      <c r="C1029" t="s">
        <v>44</v>
      </c>
      <c r="D1029">
        <f>_xlfn.XLOOKUP(E1029,'cpi data'!A:A,'cpi data'!B:B,"NA")</f>
        <v>109.6</v>
      </c>
      <c r="E1029">
        <v>1986</v>
      </c>
      <c r="F1029" t="s">
        <v>3241</v>
      </c>
      <c r="G1029">
        <v>5.7</v>
      </c>
      <c r="H1029">
        <v>818</v>
      </c>
      <c r="I1029" t="s">
        <v>1774</v>
      </c>
      <c r="J1029" t="s">
        <v>191</v>
      </c>
      <c r="K1029" t="s">
        <v>1568</v>
      </c>
      <c r="L1029" t="s">
        <v>33</v>
      </c>
      <c r="N1029" s="1">
        <v>1254040</v>
      </c>
      <c r="O1029" s="1">
        <f>N1029*(D1029/'cpi data'!$A$113)</f>
        <v>67906.513833992096</v>
      </c>
      <c r="P1029" s="10">
        <f t="shared" si="16"/>
        <v>1</v>
      </c>
      <c r="Q1029" t="s">
        <v>387</v>
      </c>
      <c r="R1029">
        <v>101</v>
      </c>
    </row>
    <row r="1030" spans="1:18">
      <c r="A1030" t="s">
        <v>3796</v>
      </c>
      <c r="B1030" s="6" t="s">
        <v>19</v>
      </c>
      <c r="C1030" t="s">
        <v>20</v>
      </c>
      <c r="D1030">
        <f>_xlfn.XLOOKUP(E1030,'cpi data'!A:A,'cpi data'!B:B,"NA")</f>
        <v>109.6</v>
      </c>
      <c r="E1030">
        <v>1986</v>
      </c>
      <c r="F1030" t="s">
        <v>3611</v>
      </c>
      <c r="G1030">
        <v>7.7</v>
      </c>
      <c r="H1030">
        <v>3800</v>
      </c>
      <c r="I1030" t="s">
        <v>3797</v>
      </c>
      <c r="J1030" t="s">
        <v>3797</v>
      </c>
      <c r="K1030" t="s">
        <v>3798</v>
      </c>
      <c r="L1030" t="s">
        <v>2990</v>
      </c>
      <c r="M1030" s="1">
        <v>600000</v>
      </c>
      <c r="O1030" s="1">
        <f>N1030*(D1030/'cpi data'!$A$113)</f>
        <v>0</v>
      </c>
      <c r="P1030" s="10" t="e">
        <f t="shared" si="16"/>
        <v>#DIV/0!</v>
      </c>
      <c r="Q1030" t="s">
        <v>3799</v>
      </c>
      <c r="R1030">
        <v>105</v>
      </c>
    </row>
    <row r="1031" spans="1:18">
      <c r="A1031" t="s">
        <v>3800</v>
      </c>
      <c r="B1031" s="6" t="s">
        <v>340</v>
      </c>
      <c r="C1031" t="s">
        <v>240</v>
      </c>
      <c r="D1031">
        <f>_xlfn.XLOOKUP(E1031,'cpi data'!A:A,'cpi data'!B:B,"NA")</f>
        <v>109.6</v>
      </c>
      <c r="E1031">
        <v>1986</v>
      </c>
      <c r="F1031" t="s">
        <v>3280</v>
      </c>
      <c r="G1031">
        <v>7.2</v>
      </c>
      <c r="H1031">
        <v>1000</v>
      </c>
      <c r="I1031" t="s">
        <v>1725</v>
      </c>
      <c r="J1031" t="s">
        <v>3801</v>
      </c>
      <c r="K1031" t="s">
        <v>3802</v>
      </c>
      <c r="L1031" t="s">
        <v>33</v>
      </c>
      <c r="N1031" s="1">
        <v>781727</v>
      </c>
      <c r="O1031" s="1">
        <f>N1031*(D1031/'cpi data'!$A$113)</f>
        <v>42330.671541501979</v>
      </c>
      <c r="P1031" s="10">
        <f t="shared" si="16"/>
        <v>1</v>
      </c>
      <c r="Q1031" t="s">
        <v>3803</v>
      </c>
      <c r="R1031">
        <v>89</v>
      </c>
    </row>
    <row r="1032" spans="1:18">
      <c r="A1032" t="s">
        <v>3804</v>
      </c>
      <c r="B1032" s="6" t="s">
        <v>36</v>
      </c>
      <c r="C1032" t="s">
        <v>20</v>
      </c>
      <c r="D1032">
        <f>_xlfn.XLOOKUP(E1032,'cpi data'!A:A,'cpi data'!B:B,"NA")</f>
        <v>109.6</v>
      </c>
      <c r="E1032">
        <v>1986</v>
      </c>
      <c r="F1032" t="s">
        <v>3805</v>
      </c>
      <c r="G1032">
        <v>6.7</v>
      </c>
      <c r="H1032">
        <v>377</v>
      </c>
      <c r="I1032" t="s">
        <v>248</v>
      </c>
      <c r="J1032" t="s">
        <v>248</v>
      </c>
      <c r="K1032" t="s">
        <v>3806</v>
      </c>
      <c r="L1032" t="s">
        <v>251</v>
      </c>
      <c r="O1032" s="1">
        <f>N1032*(D1032/'cpi data'!$A$113)</f>
        <v>0</v>
      </c>
      <c r="P1032" s="10" t="e">
        <f t="shared" si="16"/>
        <v>#DIV/0!</v>
      </c>
      <c r="Q1032" t="s">
        <v>3807</v>
      </c>
      <c r="R1032">
        <v>98</v>
      </c>
    </row>
    <row r="1033" spans="1:18">
      <c r="A1033" t="s">
        <v>3808</v>
      </c>
      <c r="B1033" s="6" t="s">
        <v>2002</v>
      </c>
      <c r="C1033" t="s">
        <v>20</v>
      </c>
      <c r="D1033">
        <f>_xlfn.XLOOKUP(E1033,'cpi data'!A:A,'cpi data'!B:B,"NA")</f>
        <v>109.6</v>
      </c>
      <c r="E1033">
        <v>1986</v>
      </c>
      <c r="F1033" t="s">
        <v>3377</v>
      </c>
      <c r="G1033">
        <v>5.9</v>
      </c>
      <c r="H1033">
        <v>735</v>
      </c>
      <c r="I1033" t="s">
        <v>2461</v>
      </c>
      <c r="J1033" t="s">
        <v>2461</v>
      </c>
      <c r="K1033" t="s">
        <v>3809</v>
      </c>
      <c r="L1033" t="s">
        <v>33</v>
      </c>
      <c r="N1033" s="1">
        <v>6408791</v>
      </c>
      <c r="O1033" s="1">
        <f>N1033*(D1033/'cpi data'!$A$113)</f>
        <v>347037.29920948617</v>
      </c>
      <c r="P1033" s="10">
        <f t="shared" si="16"/>
        <v>1</v>
      </c>
      <c r="Q1033" t="s">
        <v>3810</v>
      </c>
      <c r="R1033">
        <v>110</v>
      </c>
    </row>
    <row r="1034" spans="1:18">
      <c r="A1034" t="s">
        <v>3811</v>
      </c>
      <c r="B1034" s="6" t="s">
        <v>19</v>
      </c>
      <c r="C1034" t="s">
        <v>66</v>
      </c>
      <c r="D1034">
        <f>_xlfn.XLOOKUP(E1034,'cpi data'!A:A,'cpi data'!B:B,"NA")</f>
        <v>109.6</v>
      </c>
      <c r="E1034">
        <v>1986</v>
      </c>
      <c r="F1034" t="s">
        <v>3812</v>
      </c>
      <c r="G1034">
        <v>6</v>
      </c>
      <c r="H1034">
        <v>367</v>
      </c>
      <c r="I1034" t="s">
        <v>3813</v>
      </c>
      <c r="J1034" t="s">
        <v>3813</v>
      </c>
      <c r="K1034" t="s">
        <v>105</v>
      </c>
      <c r="L1034" t="s">
        <v>3814</v>
      </c>
      <c r="N1034" s="1">
        <v>583800</v>
      </c>
      <c r="O1034" s="1">
        <f>N1034*(D1034/'cpi data'!$A$113)</f>
        <v>31612.885375494072</v>
      </c>
      <c r="P1034" s="10">
        <f t="shared" si="16"/>
        <v>1</v>
      </c>
      <c r="Q1034" t="s">
        <v>3815</v>
      </c>
      <c r="R1034">
        <v>90</v>
      </c>
    </row>
    <row r="1035" spans="1:18">
      <c r="A1035" t="s">
        <v>3816</v>
      </c>
      <c r="B1035" s="6" t="s">
        <v>19</v>
      </c>
      <c r="C1035" t="s">
        <v>37</v>
      </c>
      <c r="D1035">
        <f>_xlfn.XLOOKUP(E1035,'cpi data'!A:A,'cpi data'!B:B,"NA")</f>
        <v>109.6</v>
      </c>
      <c r="E1035">
        <v>1986</v>
      </c>
      <c r="F1035" t="s">
        <v>2774</v>
      </c>
      <c r="G1035">
        <v>5</v>
      </c>
      <c r="H1035">
        <v>533</v>
      </c>
      <c r="I1035" t="s">
        <v>3817</v>
      </c>
      <c r="J1035" t="s">
        <v>3818</v>
      </c>
      <c r="K1035" t="s">
        <v>82</v>
      </c>
      <c r="L1035" t="s">
        <v>33</v>
      </c>
      <c r="N1035" s="1">
        <v>2497233</v>
      </c>
      <c r="O1035" s="1">
        <f>N1035*(D1035/'cpi data'!$A$113)</f>
        <v>135225.6604743083</v>
      </c>
      <c r="P1035" s="10">
        <f t="shared" si="16"/>
        <v>1</v>
      </c>
      <c r="R1035">
        <v>90</v>
      </c>
    </row>
    <row r="1036" spans="1:18">
      <c r="A1036" t="s">
        <v>3819</v>
      </c>
      <c r="B1036" s="6" t="s">
        <v>19</v>
      </c>
      <c r="C1036" t="s">
        <v>37</v>
      </c>
      <c r="D1036">
        <f>_xlfn.XLOOKUP(E1036,'cpi data'!A:A,'cpi data'!B:B,"NA")</f>
        <v>109.6</v>
      </c>
      <c r="E1036">
        <v>1986</v>
      </c>
      <c r="F1036" t="s">
        <v>3597</v>
      </c>
      <c r="G1036">
        <v>5</v>
      </c>
      <c r="H1036">
        <v>592</v>
      </c>
      <c r="I1036" t="s">
        <v>3820</v>
      </c>
      <c r="J1036" t="s">
        <v>3821</v>
      </c>
      <c r="K1036" t="s">
        <v>82</v>
      </c>
      <c r="L1036" t="s">
        <v>33</v>
      </c>
      <c r="M1036" s="1">
        <v>1500000</v>
      </c>
      <c r="O1036" s="1">
        <f>N1036*(D1036/'cpi data'!$A$113)</f>
        <v>0</v>
      </c>
      <c r="P1036" s="10" t="e">
        <f t="shared" si="16"/>
        <v>#DIV/0!</v>
      </c>
      <c r="Q1036" t="s">
        <v>3822</v>
      </c>
      <c r="R1036">
        <v>86</v>
      </c>
    </row>
    <row r="1037" spans="1:18">
      <c r="A1037" t="s">
        <v>3823</v>
      </c>
      <c r="B1037" s="6" t="s">
        <v>19</v>
      </c>
      <c r="C1037" t="s">
        <v>20</v>
      </c>
      <c r="D1037">
        <f>_xlfn.XLOOKUP(E1037,'cpi data'!A:A,'cpi data'!B:B,"NA")</f>
        <v>109.6</v>
      </c>
      <c r="E1037">
        <v>1986</v>
      </c>
      <c r="F1037" t="s">
        <v>3824</v>
      </c>
      <c r="G1037">
        <v>6.8</v>
      </c>
      <c r="H1037">
        <v>840</v>
      </c>
      <c r="I1037" t="s">
        <v>2707</v>
      </c>
      <c r="J1037" t="s">
        <v>3825</v>
      </c>
      <c r="K1037" t="s">
        <v>718</v>
      </c>
      <c r="L1037" t="s">
        <v>33</v>
      </c>
      <c r="N1037" s="1">
        <v>8736</v>
      </c>
      <c r="O1037" s="1">
        <f>N1037*(D1037/'cpi data'!$A$113)</f>
        <v>473.05612648221341</v>
      </c>
      <c r="P1037" s="10">
        <f t="shared" si="16"/>
        <v>1</v>
      </c>
      <c r="Q1037" t="s">
        <v>1178</v>
      </c>
      <c r="R1037">
        <v>107</v>
      </c>
    </row>
    <row r="1038" spans="1:18">
      <c r="A1038" t="s">
        <v>3826</v>
      </c>
      <c r="B1038" s="6" t="s">
        <v>19</v>
      </c>
      <c r="C1038" t="s">
        <v>37</v>
      </c>
      <c r="D1038">
        <f>_xlfn.XLOOKUP(E1038,'cpi data'!A:A,'cpi data'!B:B,"NA")</f>
        <v>109.6</v>
      </c>
      <c r="E1038">
        <v>1986</v>
      </c>
      <c r="F1038" t="s">
        <v>3464</v>
      </c>
      <c r="G1038">
        <v>5.3</v>
      </c>
      <c r="H1038">
        <v>453</v>
      </c>
      <c r="I1038" t="s">
        <v>195</v>
      </c>
      <c r="J1038" t="s">
        <v>3827</v>
      </c>
      <c r="K1038" t="s">
        <v>3828</v>
      </c>
      <c r="L1038" t="s">
        <v>198</v>
      </c>
      <c r="N1038" s="1">
        <v>2995527</v>
      </c>
      <c r="O1038" s="1">
        <f>N1038*(D1038/'cpi data'!$A$113)</f>
        <v>162208.37905138341</v>
      </c>
      <c r="P1038" s="10">
        <f t="shared" si="16"/>
        <v>1</v>
      </c>
      <c r="Q1038" t="s">
        <v>3829</v>
      </c>
      <c r="R1038">
        <v>90</v>
      </c>
    </row>
    <row r="1039" spans="1:18">
      <c r="A1039" t="s">
        <v>3830</v>
      </c>
      <c r="B1039" s="6" t="s">
        <v>36</v>
      </c>
      <c r="C1039" t="s">
        <v>20</v>
      </c>
      <c r="D1039">
        <f>_xlfn.XLOOKUP(E1039,'cpi data'!A:A,'cpi data'!B:B,"NA")</f>
        <v>109.6</v>
      </c>
      <c r="E1039">
        <v>1986</v>
      </c>
      <c r="F1039" t="s">
        <v>3293</v>
      </c>
      <c r="G1039">
        <v>5.8</v>
      </c>
      <c r="H1039">
        <v>525</v>
      </c>
      <c r="I1039" t="s">
        <v>3831</v>
      </c>
      <c r="J1039" t="s">
        <v>3832</v>
      </c>
      <c r="K1039" t="s">
        <v>3833</v>
      </c>
      <c r="L1039" t="s">
        <v>33</v>
      </c>
      <c r="M1039" s="1">
        <v>2000000</v>
      </c>
      <c r="N1039" s="1">
        <v>1301121</v>
      </c>
      <c r="O1039" s="1">
        <f>N1039*(D1039/'cpi data'!$A$113)</f>
        <v>70455.959288537546</v>
      </c>
      <c r="P1039" s="10">
        <f t="shared" si="16"/>
        <v>-0.53713605421786292</v>
      </c>
      <c r="Q1039" t="s">
        <v>2785</v>
      </c>
      <c r="R1039">
        <v>111</v>
      </c>
    </row>
    <row r="1040" spans="1:18">
      <c r="A1040" t="s">
        <v>3834</v>
      </c>
      <c r="B1040" s="6" t="s">
        <v>36</v>
      </c>
      <c r="C1040" t="s">
        <v>20</v>
      </c>
      <c r="D1040">
        <f>_xlfn.XLOOKUP(E1040,'cpi data'!A:A,'cpi data'!B:B,"NA")</f>
        <v>109.6</v>
      </c>
      <c r="E1040">
        <v>1986</v>
      </c>
      <c r="F1040" t="s">
        <v>3835</v>
      </c>
      <c r="G1040">
        <v>7.2</v>
      </c>
      <c r="H1040">
        <v>3100</v>
      </c>
      <c r="I1040" t="s">
        <v>3836</v>
      </c>
      <c r="J1040" t="s">
        <v>2650</v>
      </c>
      <c r="K1040" t="s">
        <v>3837</v>
      </c>
      <c r="L1040" t="s">
        <v>1423</v>
      </c>
      <c r="N1040" s="1">
        <v>512403</v>
      </c>
      <c r="O1040" s="1">
        <f>N1040*(D1040/'cpi data'!$A$113)</f>
        <v>27746.723715415021</v>
      </c>
      <c r="P1040" s="10">
        <f t="shared" si="16"/>
        <v>1</v>
      </c>
      <c r="Q1040" t="s">
        <v>3838</v>
      </c>
      <c r="R1040">
        <v>144</v>
      </c>
    </row>
    <row r="1041" spans="1:18">
      <c r="A1041" t="s">
        <v>3839</v>
      </c>
      <c r="B1041" s="6" t="s">
        <v>2002</v>
      </c>
      <c r="C1041" t="s">
        <v>44</v>
      </c>
      <c r="D1041">
        <f>_xlfn.XLOOKUP(E1041,'cpi data'!A:A,'cpi data'!B:B,"NA")</f>
        <v>109.6</v>
      </c>
      <c r="E1041">
        <v>1986</v>
      </c>
      <c r="F1041" t="s">
        <v>3348</v>
      </c>
      <c r="G1041">
        <v>5.5</v>
      </c>
      <c r="H1041">
        <v>754</v>
      </c>
      <c r="I1041" t="s">
        <v>3840</v>
      </c>
      <c r="J1041" t="s">
        <v>3636</v>
      </c>
      <c r="K1041" t="s">
        <v>1852</v>
      </c>
      <c r="L1041" t="s">
        <v>33</v>
      </c>
      <c r="N1041" s="1">
        <v>563358</v>
      </c>
      <c r="O1041" s="1">
        <f>N1041*(D1041/'cpi data'!$A$113)</f>
        <v>30505.947035573121</v>
      </c>
      <c r="P1041" s="10">
        <f t="shared" si="16"/>
        <v>1</v>
      </c>
      <c r="Q1041" t="s">
        <v>3443</v>
      </c>
      <c r="R1041">
        <v>107</v>
      </c>
    </row>
    <row r="1042" spans="1:18">
      <c r="A1042" t="s">
        <v>3841</v>
      </c>
      <c r="B1042" s="6" t="s">
        <v>19</v>
      </c>
      <c r="C1042" t="s">
        <v>20</v>
      </c>
      <c r="D1042">
        <f>_xlfn.XLOOKUP(E1042,'cpi data'!A:A,'cpi data'!B:B,"NA")</f>
        <v>109.6</v>
      </c>
      <c r="E1042">
        <v>1986</v>
      </c>
      <c r="F1042" t="s">
        <v>3261</v>
      </c>
      <c r="G1042">
        <v>3.7</v>
      </c>
      <c r="H1042">
        <v>922</v>
      </c>
      <c r="I1042" t="s">
        <v>3842</v>
      </c>
      <c r="J1042" t="s">
        <v>3842</v>
      </c>
      <c r="K1042" t="s">
        <v>3843</v>
      </c>
      <c r="L1042" t="s">
        <v>33</v>
      </c>
      <c r="O1042" s="1">
        <f>N1042*(D1042/'cpi data'!$A$113)</f>
        <v>0</v>
      </c>
      <c r="P1042" s="10" t="e">
        <f t="shared" si="16"/>
        <v>#DIV/0!</v>
      </c>
      <c r="Q1042" t="s">
        <v>3844</v>
      </c>
      <c r="R1042">
        <v>90</v>
      </c>
    </row>
    <row r="1043" spans="1:18">
      <c r="A1043" t="s">
        <v>3845</v>
      </c>
      <c r="B1043" s="6" t="s">
        <v>19</v>
      </c>
      <c r="C1043" t="s">
        <v>37</v>
      </c>
      <c r="D1043">
        <f>_xlfn.XLOOKUP(E1043,'cpi data'!A:A,'cpi data'!B:B,"NA")</f>
        <v>109.6</v>
      </c>
      <c r="E1043">
        <v>1986</v>
      </c>
      <c r="F1043" t="s">
        <v>3846</v>
      </c>
      <c r="G1043">
        <v>4</v>
      </c>
      <c r="H1043">
        <v>437</v>
      </c>
      <c r="I1043" t="s">
        <v>3847</v>
      </c>
      <c r="J1043" t="s">
        <v>3848</v>
      </c>
      <c r="K1043" t="s">
        <v>3848</v>
      </c>
      <c r="L1043" t="s">
        <v>33</v>
      </c>
      <c r="O1043" s="1">
        <f>N1043*(D1043/'cpi data'!$A$113)</f>
        <v>0</v>
      </c>
      <c r="P1043" s="10" t="e">
        <f t="shared" si="16"/>
        <v>#DIV/0!</v>
      </c>
      <c r="Q1043" t="s">
        <v>3849</v>
      </c>
      <c r="R1043">
        <v>90</v>
      </c>
    </row>
    <row r="1044" spans="1:18">
      <c r="A1044" t="s">
        <v>3850</v>
      </c>
      <c r="B1044" s="6" t="s">
        <v>36</v>
      </c>
      <c r="C1044" t="s">
        <v>20</v>
      </c>
      <c r="D1044">
        <f>_xlfn.XLOOKUP(E1044,'cpi data'!A:A,'cpi data'!B:B,"NA")</f>
        <v>109.6</v>
      </c>
      <c r="E1044">
        <v>1986</v>
      </c>
      <c r="F1044" t="s">
        <v>3267</v>
      </c>
      <c r="G1044">
        <v>5.9</v>
      </c>
      <c r="H1044">
        <v>675</v>
      </c>
      <c r="I1044" t="s">
        <v>3851</v>
      </c>
      <c r="J1044" t="s">
        <v>3851</v>
      </c>
      <c r="K1044" t="s">
        <v>3852</v>
      </c>
      <c r="L1044" t="s">
        <v>455</v>
      </c>
      <c r="O1044" s="1">
        <f>N1044*(D1044/'cpi data'!$A$113)</f>
        <v>0</v>
      </c>
      <c r="P1044" s="10" t="e">
        <f t="shared" si="16"/>
        <v>#DIV/0!</v>
      </c>
      <c r="Q1044" t="s">
        <v>3853</v>
      </c>
      <c r="R1044">
        <v>102</v>
      </c>
    </row>
    <row r="1045" spans="1:18">
      <c r="A1045" t="s">
        <v>3854</v>
      </c>
      <c r="B1045" s="6" t="s">
        <v>36</v>
      </c>
      <c r="C1045" t="s">
        <v>28</v>
      </c>
      <c r="D1045">
        <f>_xlfn.XLOOKUP(E1045,'cpi data'!A:A,'cpi data'!B:B,"NA")</f>
        <v>113.6</v>
      </c>
      <c r="E1045">
        <v>1987</v>
      </c>
      <c r="F1045" t="s">
        <v>3855</v>
      </c>
      <c r="G1045">
        <v>8.1</v>
      </c>
      <c r="H1045">
        <v>402000</v>
      </c>
      <c r="I1045" t="s">
        <v>2071</v>
      </c>
      <c r="J1045" t="s">
        <v>3670</v>
      </c>
      <c r="K1045" t="s">
        <v>3856</v>
      </c>
      <c r="L1045" t="s">
        <v>25</v>
      </c>
      <c r="M1045" s="1">
        <v>16000000</v>
      </c>
      <c r="N1045" s="1">
        <v>30902642</v>
      </c>
      <c r="O1045" s="1">
        <f>N1045*(D1045/'cpi data'!$A$113)</f>
        <v>1734456.5865612647</v>
      </c>
      <c r="P1045" s="10">
        <f t="shared" si="16"/>
        <v>0.48224491614665183</v>
      </c>
      <c r="Q1045" t="s">
        <v>3857</v>
      </c>
      <c r="R1045">
        <v>98</v>
      </c>
    </row>
    <row r="1046" spans="1:18">
      <c r="A1046" t="s">
        <v>3858</v>
      </c>
      <c r="B1046" s="6" t="s">
        <v>19</v>
      </c>
      <c r="C1046" t="s">
        <v>44</v>
      </c>
      <c r="D1046">
        <f>_xlfn.XLOOKUP(E1046,'cpi data'!A:A,'cpi data'!B:B,"NA")</f>
        <v>113.6</v>
      </c>
      <c r="E1046">
        <v>1987</v>
      </c>
      <c r="F1046" t="s">
        <v>3859</v>
      </c>
      <c r="G1046">
        <v>7.3</v>
      </c>
      <c r="H1046">
        <v>128000</v>
      </c>
      <c r="I1046" t="s">
        <v>831</v>
      </c>
      <c r="J1046" t="s">
        <v>3860</v>
      </c>
      <c r="K1046" t="s">
        <v>3861</v>
      </c>
      <c r="L1046" t="s">
        <v>33</v>
      </c>
      <c r="N1046" s="1">
        <v>32388898</v>
      </c>
      <c r="O1046" s="1">
        <f>N1046*(D1046/'cpi data'!$A$113)</f>
        <v>1817874.9075098813</v>
      </c>
      <c r="P1046" s="10">
        <f t="shared" si="16"/>
        <v>1</v>
      </c>
      <c r="Q1046" t="s">
        <v>26</v>
      </c>
      <c r="R1046">
        <v>97</v>
      </c>
    </row>
    <row r="1047" spans="1:18">
      <c r="A1047" t="s">
        <v>3862</v>
      </c>
      <c r="B1047" s="6" t="s">
        <v>19</v>
      </c>
      <c r="C1047" t="s">
        <v>20</v>
      </c>
      <c r="D1047">
        <f>_xlfn.XLOOKUP(E1047,'cpi data'!A:A,'cpi data'!B:B,"NA")</f>
        <v>113.6</v>
      </c>
      <c r="E1047">
        <v>1987</v>
      </c>
      <c r="F1047" t="s">
        <v>3777</v>
      </c>
      <c r="G1047">
        <v>8.3000000000000007</v>
      </c>
      <c r="H1047">
        <v>691000</v>
      </c>
      <c r="I1047" t="s">
        <v>22</v>
      </c>
      <c r="J1047" t="s">
        <v>22</v>
      </c>
      <c r="K1047" t="s">
        <v>2242</v>
      </c>
      <c r="L1047" t="s">
        <v>25</v>
      </c>
      <c r="M1047" s="1">
        <v>30000000</v>
      </c>
      <c r="N1047" s="1">
        <v>46357676</v>
      </c>
      <c r="O1047" s="1">
        <f>N1047*(D1047/'cpi data'!$A$113)</f>
        <v>2601893.2774703554</v>
      </c>
      <c r="P1047" s="10">
        <f t="shared" si="16"/>
        <v>0.35285798192299372</v>
      </c>
      <c r="Q1047" t="s">
        <v>3863</v>
      </c>
      <c r="R1047">
        <v>116</v>
      </c>
    </row>
    <row r="1048" spans="1:18">
      <c r="A1048" t="s">
        <v>3864</v>
      </c>
      <c r="B1048" s="6" t="s">
        <v>19</v>
      </c>
      <c r="C1048" t="s">
        <v>37</v>
      </c>
      <c r="D1048">
        <f>_xlfn.XLOOKUP(E1048,'cpi data'!A:A,'cpi data'!B:B,"NA")</f>
        <v>113.6</v>
      </c>
      <c r="E1048">
        <v>1987</v>
      </c>
      <c r="F1048" t="s">
        <v>3865</v>
      </c>
      <c r="G1048">
        <v>7.8</v>
      </c>
      <c r="H1048">
        <v>381000</v>
      </c>
      <c r="I1048" t="s">
        <v>2915</v>
      </c>
      <c r="J1048" t="s">
        <v>3866</v>
      </c>
      <c r="K1048" t="s">
        <v>1001</v>
      </c>
      <c r="L1048" t="s">
        <v>33</v>
      </c>
      <c r="M1048" s="1">
        <v>15000000</v>
      </c>
      <c r="N1048" s="1">
        <v>98268458</v>
      </c>
      <c r="O1048" s="1">
        <f>N1048*(D1048/'cpi data'!$A$113)</f>
        <v>5515462.860079051</v>
      </c>
      <c r="P1048" s="10">
        <f t="shared" si="16"/>
        <v>0.84735692097661697</v>
      </c>
      <c r="Q1048" t="s">
        <v>183</v>
      </c>
      <c r="R1048">
        <v>107</v>
      </c>
    </row>
    <row r="1049" spans="1:18">
      <c r="A1049" t="s">
        <v>3867</v>
      </c>
      <c r="B1049" s="6" t="s">
        <v>19</v>
      </c>
      <c r="C1049" t="s">
        <v>37</v>
      </c>
      <c r="D1049">
        <f>_xlfn.XLOOKUP(E1049,'cpi data'!A:A,'cpi data'!B:B,"NA")</f>
        <v>113.6</v>
      </c>
      <c r="E1049">
        <v>1987</v>
      </c>
      <c r="F1049" t="s">
        <v>3868</v>
      </c>
      <c r="G1049">
        <v>7.5</v>
      </c>
      <c r="H1049">
        <v>240000</v>
      </c>
      <c r="I1049" t="s">
        <v>2649</v>
      </c>
      <c r="J1049" t="s">
        <v>3869</v>
      </c>
      <c r="K1049" t="s">
        <v>1802</v>
      </c>
      <c r="L1049" t="s">
        <v>33</v>
      </c>
      <c r="M1049" s="1">
        <v>13000000</v>
      </c>
      <c r="N1049" s="1">
        <v>53424681</v>
      </c>
      <c r="O1049" s="1">
        <f>N1049*(D1049/'cpi data'!$A$113)</f>
        <v>2998539.4079051381</v>
      </c>
      <c r="P1049" s="10">
        <f t="shared" si="16"/>
        <v>0.7566667735461069</v>
      </c>
      <c r="Q1049" t="s">
        <v>53</v>
      </c>
      <c r="R1049">
        <v>102</v>
      </c>
    </row>
    <row r="1050" spans="1:18">
      <c r="A1050" t="s">
        <v>3870</v>
      </c>
      <c r="B1050" s="6" t="s">
        <v>2002</v>
      </c>
      <c r="C1050" t="s">
        <v>20</v>
      </c>
      <c r="D1050">
        <f>_xlfn.XLOOKUP(E1050,'cpi data'!A:A,'cpi data'!B:B,"NA")</f>
        <v>113.6</v>
      </c>
      <c r="E1050">
        <v>1987</v>
      </c>
      <c r="F1050" t="s">
        <v>3486</v>
      </c>
      <c r="G1050">
        <v>7</v>
      </c>
      <c r="H1050">
        <v>211000</v>
      </c>
      <c r="I1050" t="s">
        <v>3871</v>
      </c>
      <c r="J1050" t="s">
        <v>352</v>
      </c>
      <c r="K1050" t="s">
        <v>2042</v>
      </c>
      <c r="L1050" t="s">
        <v>33</v>
      </c>
      <c r="M1050" s="1">
        <v>6000000</v>
      </c>
      <c r="N1050" s="1">
        <v>214577242</v>
      </c>
      <c r="O1050" s="1">
        <f>N1050*(D1050/'cpi data'!$A$113)</f>
        <v>12043465.756521737</v>
      </c>
      <c r="P1050" s="10">
        <f t="shared" si="16"/>
        <v>0.97203804120103288</v>
      </c>
      <c r="Q1050" t="s">
        <v>3872</v>
      </c>
      <c r="R1050">
        <v>100</v>
      </c>
    </row>
    <row r="1051" spans="1:18">
      <c r="A1051" t="s">
        <v>3873</v>
      </c>
      <c r="B1051" s="6" t="s">
        <v>2002</v>
      </c>
      <c r="C1051" t="s">
        <v>28</v>
      </c>
      <c r="D1051">
        <f>_xlfn.XLOOKUP(E1051,'cpi data'!A:A,'cpi data'!B:B,"NA")</f>
        <v>113.6</v>
      </c>
      <c r="E1051">
        <v>1987</v>
      </c>
      <c r="F1051" t="s">
        <v>3874</v>
      </c>
      <c r="G1051">
        <v>6.9</v>
      </c>
      <c r="H1051">
        <v>40000</v>
      </c>
      <c r="I1051" t="s">
        <v>2054</v>
      </c>
      <c r="J1051" t="s">
        <v>3875</v>
      </c>
      <c r="K1051" t="s">
        <v>3876</v>
      </c>
      <c r="L1051" t="s">
        <v>33</v>
      </c>
      <c r="M1051" s="1">
        <v>7000000</v>
      </c>
      <c r="N1051" s="1">
        <v>34368475</v>
      </c>
      <c r="O1051" s="1">
        <f>N1051*(D1051/'cpi data'!$A$113)</f>
        <v>1928981.6007905137</v>
      </c>
      <c r="P1051" s="10">
        <f t="shared" si="16"/>
        <v>0.79632497514073586</v>
      </c>
      <c r="Q1051" t="s">
        <v>2095</v>
      </c>
      <c r="R1051">
        <v>102</v>
      </c>
    </row>
    <row r="1052" spans="1:18">
      <c r="A1052" t="s">
        <v>3877</v>
      </c>
      <c r="B1052" s="6" t="s">
        <v>19</v>
      </c>
      <c r="C1052" t="s">
        <v>107</v>
      </c>
      <c r="D1052">
        <f>_xlfn.XLOOKUP(E1052,'cpi data'!A:A,'cpi data'!B:B,"NA")</f>
        <v>113.6</v>
      </c>
      <c r="E1052">
        <v>1987</v>
      </c>
      <c r="F1052" t="s">
        <v>3878</v>
      </c>
      <c r="G1052">
        <v>7.9</v>
      </c>
      <c r="H1052">
        <v>289000</v>
      </c>
      <c r="I1052" t="s">
        <v>108</v>
      </c>
      <c r="J1052" t="s">
        <v>690</v>
      </c>
      <c r="K1052" t="s">
        <v>2832</v>
      </c>
      <c r="L1052" t="s">
        <v>33</v>
      </c>
      <c r="M1052" s="1">
        <v>25000000</v>
      </c>
      <c r="N1052" s="1">
        <v>76270454</v>
      </c>
      <c r="O1052" s="1">
        <f>N1052*(D1052/'cpi data'!$A$113)</f>
        <v>4280792.2798418971</v>
      </c>
      <c r="P1052" s="10">
        <f t="shared" si="16"/>
        <v>0.67221907450557461</v>
      </c>
      <c r="Q1052" t="s">
        <v>47</v>
      </c>
      <c r="R1052">
        <v>119</v>
      </c>
    </row>
    <row r="1053" spans="1:18">
      <c r="A1053" t="s">
        <v>3879</v>
      </c>
      <c r="B1053" s="6" t="s">
        <v>36</v>
      </c>
      <c r="C1053" t="s">
        <v>28</v>
      </c>
      <c r="D1053">
        <f>_xlfn.XLOOKUP(E1053,'cpi data'!A:A,'cpi data'!B:B,"NA")</f>
        <v>113.6</v>
      </c>
      <c r="E1053">
        <v>1987</v>
      </c>
      <c r="F1053" t="s">
        <v>3880</v>
      </c>
      <c r="G1053">
        <v>7.1</v>
      </c>
      <c r="H1053">
        <v>176000</v>
      </c>
      <c r="I1053" t="s">
        <v>282</v>
      </c>
      <c r="J1053" t="s">
        <v>282</v>
      </c>
      <c r="K1053" t="s">
        <v>282</v>
      </c>
      <c r="L1053" t="s">
        <v>33</v>
      </c>
      <c r="M1053" s="1">
        <v>22700000</v>
      </c>
      <c r="N1053" s="1">
        <v>38119483</v>
      </c>
      <c r="O1053" s="1">
        <f>N1053*(D1053/'cpi data'!$A$113)</f>
        <v>2139512.4845849802</v>
      </c>
      <c r="P1053" s="10">
        <f t="shared" si="16"/>
        <v>0.40450399078077737</v>
      </c>
      <c r="Q1053" t="s">
        <v>366</v>
      </c>
      <c r="R1053">
        <v>96</v>
      </c>
    </row>
    <row r="1054" spans="1:18">
      <c r="A1054" t="s">
        <v>3881</v>
      </c>
      <c r="B1054" s="6" t="s">
        <v>2002</v>
      </c>
      <c r="C1054" t="s">
        <v>44</v>
      </c>
      <c r="D1054">
        <f>_xlfn.XLOOKUP(E1054,'cpi data'!A:A,'cpi data'!B:B,"NA")</f>
        <v>113.6</v>
      </c>
      <c r="E1054">
        <v>1987</v>
      </c>
      <c r="F1054" t="s">
        <v>3882</v>
      </c>
      <c r="G1054">
        <v>7.3</v>
      </c>
      <c r="H1054">
        <v>130000</v>
      </c>
      <c r="I1054" t="s">
        <v>2097</v>
      </c>
      <c r="J1054" t="s">
        <v>2926</v>
      </c>
      <c r="K1054" t="s">
        <v>1538</v>
      </c>
      <c r="L1054" t="s">
        <v>33</v>
      </c>
      <c r="M1054" s="1">
        <v>6000000</v>
      </c>
      <c r="N1054" s="1">
        <v>29180280</v>
      </c>
      <c r="O1054" s="1">
        <f>N1054*(D1054/'cpi data'!$A$113)</f>
        <v>1637786.4664031619</v>
      </c>
      <c r="P1054" s="10">
        <f t="shared" si="16"/>
        <v>0.79438168516546104</v>
      </c>
      <c r="Q1054" t="s">
        <v>3883</v>
      </c>
      <c r="R1054">
        <v>94</v>
      </c>
    </row>
    <row r="1055" spans="1:18">
      <c r="A1055" t="s">
        <v>3884</v>
      </c>
      <c r="B1055" s="6" t="s">
        <v>19</v>
      </c>
      <c r="C1055" t="s">
        <v>37</v>
      </c>
      <c r="D1055">
        <f>_xlfn.XLOOKUP(E1055,'cpi data'!A:A,'cpi data'!B:B,"NA")</f>
        <v>113.6</v>
      </c>
      <c r="E1055">
        <v>1987</v>
      </c>
      <c r="F1055" t="s">
        <v>3885</v>
      </c>
      <c r="G1055">
        <v>7.6</v>
      </c>
      <c r="H1055">
        <v>243000</v>
      </c>
      <c r="I1055" t="s">
        <v>1156</v>
      </c>
      <c r="J1055" t="s">
        <v>3886</v>
      </c>
      <c r="K1055" t="s">
        <v>538</v>
      </c>
      <c r="L1055" t="s">
        <v>33</v>
      </c>
      <c r="M1055" s="1">
        <v>15000000</v>
      </c>
      <c r="N1055" s="1">
        <v>120207127</v>
      </c>
      <c r="O1055" s="1">
        <f>N1055*(D1055/'cpi data'!$A$113)</f>
        <v>6746803.1754940702</v>
      </c>
      <c r="P1055" s="10">
        <f t="shared" si="16"/>
        <v>0.8752153855236886</v>
      </c>
      <c r="Q1055" t="s">
        <v>26</v>
      </c>
      <c r="R1055">
        <v>109</v>
      </c>
    </row>
    <row r="1056" spans="1:18">
      <c r="A1056" t="s">
        <v>3887</v>
      </c>
      <c r="B1056" s="6" t="s">
        <v>19</v>
      </c>
      <c r="C1056" t="s">
        <v>37</v>
      </c>
      <c r="D1056">
        <f>_xlfn.XLOOKUP(E1056,'cpi data'!A:A,'cpi data'!B:B,"NA")</f>
        <v>113.6</v>
      </c>
      <c r="E1056">
        <v>1987</v>
      </c>
      <c r="F1056" t="s">
        <v>3888</v>
      </c>
      <c r="G1056">
        <v>7</v>
      </c>
      <c r="H1056">
        <v>35000</v>
      </c>
      <c r="I1056" t="s">
        <v>3889</v>
      </c>
      <c r="J1056" t="s">
        <v>3889</v>
      </c>
      <c r="K1056" t="s">
        <v>3890</v>
      </c>
      <c r="L1056" t="s">
        <v>33</v>
      </c>
      <c r="M1056" s="1">
        <v>5000000</v>
      </c>
      <c r="N1056" s="1">
        <v>3369307</v>
      </c>
      <c r="O1056" s="1">
        <f>N1056*(D1056/'cpi data'!$A$113)</f>
        <v>189107.34940711461</v>
      </c>
      <c r="P1056" s="10">
        <f t="shared" si="16"/>
        <v>-0.48398468883957441</v>
      </c>
      <c r="Q1056" t="s">
        <v>3891</v>
      </c>
      <c r="R1056">
        <v>94</v>
      </c>
    </row>
    <row r="1057" spans="1:18">
      <c r="A1057" t="s">
        <v>3892</v>
      </c>
      <c r="B1057" s="6" t="s">
        <v>36</v>
      </c>
      <c r="C1057" t="s">
        <v>44</v>
      </c>
      <c r="D1057">
        <f>_xlfn.XLOOKUP(E1057,'cpi data'!A:A,'cpi data'!B:B,"NA")</f>
        <v>113.6</v>
      </c>
      <c r="E1057">
        <v>1987</v>
      </c>
      <c r="F1057" t="s">
        <v>3893</v>
      </c>
      <c r="G1057">
        <v>5.9</v>
      </c>
      <c r="H1057">
        <v>30000</v>
      </c>
      <c r="I1057" t="s">
        <v>3894</v>
      </c>
      <c r="J1057" t="s">
        <v>3895</v>
      </c>
      <c r="K1057" t="s">
        <v>3896</v>
      </c>
      <c r="L1057" t="s">
        <v>33</v>
      </c>
      <c r="M1057" s="1">
        <v>6000000</v>
      </c>
      <c r="N1057" s="1">
        <v>42721196</v>
      </c>
      <c r="O1057" s="1">
        <f>N1057*(D1057/'cpi data'!$A$113)</f>
        <v>2397790.44743083</v>
      </c>
      <c r="P1057" s="10">
        <f t="shared" si="16"/>
        <v>0.85955449374591475</v>
      </c>
      <c r="Q1057" t="s">
        <v>3529</v>
      </c>
      <c r="R1057">
        <v>90</v>
      </c>
    </row>
    <row r="1058" spans="1:18">
      <c r="A1058" t="s">
        <v>3897</v>
      </c>
      <c r="B1058" s="6" t="s">
        <v>36</v>
      </c>
      <c r="C1058" t="s">
        <v>37</v>
      </c>
      <c r="D1058">
        <f>_xlfn.XLOOKUP(E1058,'cpi data'!A:A,'cpi data'!B:B,"NA")</f>
        <v>113.6</v>
      </c>
      <c r="E1058">
        <v>1987</v>
      </c>
      <c r="F1058" t="s">
        <v>3898</v>
      </c>
      <c r="G1058">
        <v>5.4</v>
      </c>
      <c r="H1058">
        <v>38000</v>
      </c>
      <c r="I1058" t="s">
        <v>3899</v>
      </c>
      <c r="J1058" t="s">
        <v>1107</v>
      </c>
      <c r="K1058" t="s">
        <v>3900</v>
      </c>
      <c r="L1058" t="s">
        <v>33</v>
      </c>
      <c r="M1058" s="1">
        <v>22000000</v>
      </c>
      <c r="N1058" s="1">
        <v>17336370</v>
      </c>
      <c r="O1058" s="1">
        <f>N1058*(D1058/'cpi data'!$A$113)</f>
        <v>973029.46245059278</v>
      </c>
      <c r="P1058" s="10">
        <f t="shared" si="16"/>
        <v>-0.26900844871215829</v>
      </c>
      <c r="Q1058" t="s">
        <v>1178</v>
      </c>
      <c r="R1058">
        <v>106</v>
      </c>
    </row>
    <row r="1059" spans="1:18">
      <c r="A1059" t="s">
        <v>3901</v>
      </c>
      <c r="B1059" s="6" t="s">
        <v>19</v>
      </c>
      <c r="C1059" t="s">
        <v>20</v>
      </c>
      <c r="D1059">
        <f>_xlfn.XLOOKUP(E1059,'cpi data'!A:A,'cpi data'!B:B,"NA")</f>
        <v>113.6</v>
      </c>
      <c r="E1059">
        <v>1987</v>
      </c>
      <c r="F1059" t="s">
        <v>3902</v>
      </c>
      <c r="G1059">
        <v>6.9</v>
      </c>
      <c r="H1059">
        <v>79000</v>
      </c>
      <c r="I1059" t="s">
        <v>1509</v>
      </c>
      <c r="J1059" t="s">
        <v>3903</v>
      </c>
      <c r="K1059" t="s">
        <v>1822</v>
      </c>
      <c r="L1059" t="s">
        <v>33</v>
      </c>
      <c r="M1059" s="1">
        <v>14000000</v>
      </c>
      <c r="N1059" s="1">
        <v>320145693</v>
      </c>
      <c r="O1059" s="1">
        <f>N1059*(D1059/'cpi data'!$A$113)</f>
        <v>17968651.543873515</v>
      </c>
      <c r="P1059" s="10">
        <f t="shared" si="16"/>
        <v>0.95626990990005289</v>
      </c>
      <c r="Q1059" t="s">
        <v>47</v>
      </c>
      <c r="R1059">
        <v>119</v>
      </c>
    </row>
    <row r="1060" spans="1:18">
      <c r="A1060" t="s">
        <v>3904</v>
      </c>
      <c r="B1060" s="6" t="s">
        <v>19</v>
      </c>
      <c r="C1060" t="s">
        <v>55</v>
      </c>
      <c r="D1060">
        <f>_xlfn.XLOOKUP(E1060,'cpi data'!A:A,'cpi data'!B:B,"NA")</f>
        <v>113.6</v>
      </c>
      <c r="E1060">
        <v>1987</v>
      </c>
      <c r="F1060" t="s">
        <v>3902</v>
      </c>
      <c r="G1060">
        <v>7</v>
      </c>
      <c r="H1060">
        <v>108000</v>
      </c>
      <c r="I1060" t="s">
        <v>3905</v>
      </c>
      <c r="J1060" t="s">
        <v>3905</v>
      </c>
      <c r="K1060" t="s">
        <v>3906</v>
      </c>
      <c r="L1060" t="s">
        <v>25</v>
      </c>
      <c r="N1060" s="1">
        <v>14575193</v>
      </c>
      <c r="O1060" s="1">
        <f>N1060*(D1060/'cpi data'!$A$113)</f>
        <v>818054.31067193672</v>
      </c>
      <c r="P1060" s="10">
        <f t="shared" si="16"/>
        <v>1</v>
      </c>
      <c r="Q1060" t="s">
        <v>2178</v>
      </c>
      <c r="R1060">
        <v>94</v>
      </c>
    </row>
    <row r="1061" spans="1:18">
      <c r="A1061" t="s">
        <v>3907</v>
      </c>
      <c r="B1061" s="6" t="s">
        <v>36</v>
      </c>
      <c r="C1061" t="s">
        <v>37</v>
      </c>
      <c r="D1061">
        <f>_xlfn.XLOOKUP(E1061,'cpi data'!A:A,'cpi data'!B:B,"NA")</f>
        <v>113.6</v>
      </c>
      <c r="E1061">
        <v>1987</v>
      </c>
      <c r="F1061" t="s">
        <v>3908</v>
      </c>
      <c r="G1061">
        <v>7.7</v>
      </c>
      <c r="H1061">
        <v>119000</v>
      </c>
      <c r="I1061" t="s">
        <v>498</v>
      </c>
      <c r="J1061" t="s">
        <v>3909</v>
      </c>
      <c r="K1061" t="s">
        <v>3910</v>
      </c>
      <c r="L1061" t="s">
        <v>33</v>
      </c>
      <c r="M1061" s="1">
        <v>35000000</v>
      </c>
      <c r="N1061" s="1">
        <v>22238696</v>
      </c>
      <c r="O1061" s="1">
        <f>N1061*(D1061/'cpi data'!$A$113)</f>
        <v>1248179.775494071</v>
      </c>
      <c r="P1061" s="10">
        <f t="shared" si="16"/>
        <v>-0.57383328590849036</v>
      </c>
      <c r="Q1061" t="s">
        <v>1549</v>
      </c>
      <c r="R1061">
        <v>153</v>
      </c>
    </row>
    <row r="1062" spans="1:18">
      <c r="A1062" t="s">
        <v>3911</v>
      </c>
      <c r="B1062" s="6" t="s">
        <v>19</v>
      </c>
      <c r="C1062" t="s">
        <v>37</v>
      </c>
      <c r="D1062">
        <f>_xlfn.XLOOKUP(E1062,'cpi data'!A:A,'cpi data'!B:B,"NA")</f>
        <v>113.6</v>
      </c>
      <c r="E1062">
        <v>1987</v>
      </c>
      <c r="F1062" t="s">
        <v>3912</v>
      </c>
      <c r="G1062">
        <v>7.1</v>
      </c>
      <c r="H1062">
        <v>37000</v>
      </c>
      <c r="I1062" t="s">
        <v>2130</v>
      </c>
      <c r="J1062" t="s">
        <v>3913</v>
      </c>
      <c r="K1062" t="s">
        <v>2832</v>
      </c>
      <c r="L1062" t="s">
        <v>33</v>
      </c>
      <c r="M1062" s="1">
        <v>15000000</v>
      </c>
      <c r="N1062" s="1">
        <v>35509515</v>
      </c>
      <c r="O1062" s="1">
        <f>N1062*(D1062/'cpi data'!$A$113)</f>
        <v>1993024.1620553357</v>
      </c>
      <c r="P1062" s="10">
        <f t="shared" si="16"/>
        <v>0.57757800972499906</v>
      </c>
      <c r="Q1062" t="s">
        <v>53</v>
      </c>
      <c r="R1062">
        <v>114</v>
      </c>
    </row>
    <row r="1063" spans="1:18">
      <c r="A1063" t="s">
        <v>3914</v>
      </c>
      <c r="B1063" s="6" t="s">
        <v>19</v>
      </c>
      <c r="C1063" t="s">
        <v>44</v>
      </c>
      <c r="D1063">
        <f>_xlfn.XLOOKUP(E1063,'cpi data'!A:A,'cpi data'!B:B,"NA")</f>
        <v>113.6</v>
      </c>
      <c r="E1063">
        <v>1987</v>
      </c>
      <c r="F1063" t="s">
        <v>3865</v>
      </c>
      <c r="G1063">
        <v>6.6</v>
      </c>
      <c r="H1063">
        <v>65000</v>
      </c>
      <c r="I1063" t="s">
        <v>536</v>
      </c>
      <c r="J1063" t="s">
        <v>3915</v>
      </c>
      <c r="K1063" t="s">
        <v>24</v>
      </c>
      <c r="L1063" t="s">
        <v>33</v>
      </c>
      <c r="M1063" s="1">
        <v>22000000</v>
      </c>
      <c r="N1063" s="1">
        <v>63766510</v>
      </c>
      <c r="O1063" s="1">
        <f>N1063*(D1063/'cpi data'!$A$113)</f>
        <v>3578989.889328063</v>
      </c>
      <c r="P1063" s="10">
        <f t="shared" si="16"/>
        <v>0.65499131126981858</v>
      </c>
      <c r="Q1063" t="s">
        <v>26</v>
      </c>
      <c r="R1063">
        <v>118</v>
      </c>
    </row>
    <row r="1064" spans="1:18">
      <c r="A1064" t="s">
        <v>3916</v>
      </c>
      <c r="B1064" s="6" t="s">
        <v>2002</v>
      </c>
      <c r="C1064" t="s">
        <v>20</v>
      </c>
      <c r="D1064">
        <f>_xlfn.XLOOKUP(E1064,'cpi data'!A:A,'cpi data'!B:B,"NA")</f>
        <v>113.6</v>
      </c>
      <c r="E1064">
        <v>1987</v>
      </c>
      <c r="F1064" t="s">
        <v>3308</v>
      </c>
      <c r="G1064">
        <v>7.1</v>
      </c>
      <c r="H1064">
        <v>29000</v>
      </c>
      <c r="I1064" t="s">
        <v>3259</v>
      </c>
      <c r="J1064" t="s">
        <v>1312</v>
      </c>
      <c r="K1064" t="s">
        <v>3917</v>
      </c>
      <c r="L1064" t="s">
        <v>33</v>
      </c>
      <c r="N1064" s="1">
        <v>18553948</v>
      </c>
      <c r="O1064" s="1">
        <f>N1064*(D1064/'cpi data'!$A$113)</f>
        <v>1041367.8324110671</v>
      </c>
      <c r="P1064" s="10">
        <f t="shared" si="16"/>
        <v>1</v>
      </c>
      <c r="Q1064" t="s">
        <v>3918</v>
      </c>
      <c r="R1064">
        <v>95</v>
      </c>
    </row>
    <row r="1065" spans="1:18">
      <c r="A1065" t="s">
        <v>3919</v>
      </c>
      <c r="B1065" s="6" t="s">
        <v>19</v>
      </c>
      <c r="C1065" t="s">
        <v>37</v>
      </c>
      <c r="D1065">
        <f>_xlfn.XLOOKUP(E1065,'cpi data'!A:A,'cpi data'!B:B,"NA")</f>
        <v>113.6</v>
      </c>
      <c r="E1065">
        <v>1987</v>
      </c>
      <c r="F1065" t="s">
        <v>3920</v>
      </c>
      <c r="G1065">
        <v>6.7</v>
      </c>
      <c r="H1065">
        <v>144000</v>
      </c>
      <c r="I1065" t="s">
        <v>437</v>
      </c>
      <c r="J1065" t="s">
        <v>23</v>
      </c>
      <c r="K1065" t="s">
        <v>1001</v>
      </c>
      <c r="L1065" t="s">
        <v>33</v>
      </c>
      <c r="M1065" s="1">
        <v>27000000</v>
      </c>
      <c r="N1065" s="1">
        <v>38122105</v>
      </c>
      <c r="O1065" s="1">
        <f>N1065*(D1065/'cpi data'!$A$113)</f>
        <v>2139659.6482213438</v>
      </c>
      <c r="P1065" s="10">
        <f t="shared" si="16"/>
        <v>0.29174949809303552</v>
      </c>
      <c r="Q1065" t="s">
        <v>3921</v>
      </c>
      <c r="R1065">
        <v>101</v>
      </c>
    </row>
    <row r="1066" spans="1:18">
      <c r="A1066" t="s">
        <v>3922</v>
      </c>
      <c r="B1066" s="6" t="s">
        <v>19</v>
      </c>
      <c r="C1066" t="s">
        <v>107</v>
      </c>
      <c r="D1066">
        <f>_xlfn.XLOOKUP(E1066,'cpi data'!A:A,'cpi data'!B:B,"NA")</f>
        <v>113.6</v>
      </c>
      <c r="E1066">
        <v>1987</v>
      </c>
      <c r="F1066" t="s">
        <v>3261</v>
      </c>
      <c r="G1066">
        <v>6.4</v>
      </c>
      <c r="H1066">
        <v>9000</v>
      </c>
      <c r="I1066" t="s">
        <v>689</v>
      </c>
      <c r="J1066" t="s">
        <v>3132</v>
      </c>
      <c r="K1066" t="s">
        <v>2477</v>
      </c>
      <c r="L1066" t="s">
        <v>33</v>
      </c>
      <c r="M1066" s="1">
        <v>10500000</v>
      </c>
      <c r="N1066" s="1">
        <v>25205460</v>
      </c>
      <c r="O1066" s="1">
        <f>N1066*(D1066/'cpi data'!$A$113)</f>
        <v>1414693.8023715413</v>
      </c>
      <c r="P1066" s="10">
        <f t="shared" si="16"/>
        <v>0.5834235915551631</v>
      </c>
      <c r="Q1066" t="s">
        <v>3923</v>
      </c>
      <c r="R1066">
        <v>102</v>
      </c>
    </row>
    <row r="1067" spans="1:18">
      <c r="A1067" t="s">
        <v>3924</v>
      </c>
      <c r="B1067" s="6" t="s">
        <v>3652</v>
      </c>
      <c r="C1067" t="s">
        <v>55</v>
      </c>
      <c r="D1067">
        <f>_xlfn.XLOOKUP(E1067,'cpi data'!A:A,'cpi data'!B:B,"NA")</f>
        <v>113.6</v>
      </c>
      <c r="E1067">
        <v>1987</v>
      </c>
      <c r="F1067" t="s">
        <v>3885</v>
      </c>
      <c r="G1067">
        <v>7.3</v>
      </c>
      <c r="H1067">
        <v>83000</v>
      </c>
      <c r="I1067" t="s">
        <v>118</v>
      </c>
      <c r="J1067" t="s">
        <v>2592</v>
      </c>
      <c r="K1067" t="s">
        <v>2790</v>
      </c>
      <c r="L1067" t="s">
        <v>25</v>
      </c>
      <c r="M1067" s="1">
        <v>17000000</v>
      </c>
      <c r="N1067" s="1">
        <v>17186348</v>
      </c>
      <c r="O1067" s="1">
        <f>N1067*(D1067/'cpi data'!$A$113)</f>
        <v>964609.25533596834</v>
      </c>
      <c r="P1067" s="10">
        <f t="shared" si="16"/>
        <v>1.0842792197621041E-2</v>
      </c>
      <c r="Q1067" t="s">
        <v>3925</v>
      </c>
      <c r="R1067">
        <v>113</v>
      </c>
    </row>
    <row r="1068" spans="1:18">
      <c r="A1068" t="s">
        <v>3926</v>
      </c>
      <c r="B1068" s="6" t="s">
        <v>36</v>
      </c>
      <c r="C1068" t="s">
        <v>44</v>
      </c>
      <c r="D1068">
        <f>_xlfn.XLOOKUP(E1068,'cpi data'!A:A,'cpi data'!B:B,"NA")</f>
        <v>113.6</v>
      </c>
      <c r="E1068">
        <v>1987</v>
      </c>
      <c r="F1068" t="s">
        <v>3927</v>
      </c>
      <c r="G1068">
        <v>7.1</v>
      </c>
      <c r="H1068">
        <v>53000</v>
      </c>
      <c r="I1068" t="s">
        <v>1291</v>
      </c>
      <c r="J1068" t="s">
        <v>3928</v>
      </c>
      <c r="K1068" t="s">
        <v>1264</v>
      </c>
      <c r="L1068" t="s">
        <v>33</v>
      </c>
      <c r="M1068" s="1">
        <v>15000000</v>
      </c>
      <c r="N1068" s="1">
        <v>80642217</v>
      </c>
      <c r="O1068" s="1">
        <f>N1068*(D1068/'cpi data'!$A$113)</f>
        <v>4526163.9581027664</v>
      </c>
      <c r="P1068" s="10">
        <f t="shared" si="16"/>
        <v>0.81399320904086747</v>
      </c>
      <c r="Q1068" t="s">
        <v>121</v>
      </c>
      <c r="R1068">
        <v>102</v>
      </c>
    </row>
    <row r="1069" spans="1:18">
      <c r="A1069" t="s">
        <v>3929</v>
      </c>
      <c r="B1069" s="6" t="s">
        <v>2002</v>
      </c>
      <c r="C1069" t="s">
        <v>28</v>
      </c>
      <c r="D1069">
        <f>_xlfn.XLOOKUP(E1069,'cpi data'!A:A,'cpi data'!B:B,"NA")</f>
        <v>113.6</v>
      </c>
      <c r="E1069">
        <v>1987</v>
      </c>
      <c r="F1069" t="s">
        <v>3868</v>
      </c>
      <c r="G1069">
        <v>3</v>
      </c>
      <c r="H1069">
        <v>42000</v>
      </c>
      <c r="I1069" t="s">
        <v>1839</v>
      </c>
      <c r="J1069" t="s">
        <v>274</v>
      </c>
      <c r="K1069" t="s">
        <v>3930</v>
      </c>
      <c r="L1069" t="s">
        <v>33</v>
      </c>
      <c r="M1069" s="1">
        <v>23000000</v>
      </c>
      <c r="N1069" s="1">
        <v>51881013</v>
      </c>
      <c r="O1069" s="1">
        <f>N1069*(D1069/'cpi data'!$A$113)</f>
        <v>2911898.7533596833</v>
      </c>
      <c r="P1069" s="10">
        <f t="shared" si="16"/>
        <v>0.55667789293165881</v>
      </c>
      <c r="Q1069" t="s">
        <v>64</v>
      </c>
      <c r="R1069">
        <v>89</v>
      </c>
    </row>
    <row r="1070" spans="1:18">
      <c r="A1070" t="s">
        <v>3931</v>
      </c>
      <c r="B1070" s="6" t="s">
        <v>19</v>
      </c>
      <c r="C1070" t="s">
        <v>107</v>
      </c>
      <c r="D1070">
        <f>_xlfn.XLOOKUP(E1070,'cpi data'!A:A,'cpi data'!B:B,"NA")</f>
        <v>113.6</v>
      </c>
      <c r="E1070">
        <v>1987</v>
      </c>
      <c r="F1070" t="s">
        <v>3932</v>
      </c>
      <c r="G1070">
        <v>7.4</v>
      </c>
      <c r="H1070">
        <v>147000</v>
      </c>
      <c r="I1070" t="s">
        <v>794</v>
      </c>
      <c r="J1070" t="s">
        <v>3933</v>
      </c>
      <c r="K1070" t="s">
        <v>3262</v>
      </c>
      <c r="L1070" t="s">
        <v>33</v>
      </c>
      <c r="M1070" s="1">
        <v>15000000</v>
      </c>
      <c r="N1070" s="1">
        <v>43848069</v>
      </c>
      <c r="O1070" s="1">
        <f>N1070*(D1070/'cpi data'!$A$113)</f>
        <v>2461037.8648221344</v>
      </c>
      <c r="P1070" s="10">
        <f t="shared" si="16"/>
        <v>0.65790967898723207</v>
      </c>
      <c r="Q1070" t="s">
        <v>183</v>
      </c>
      <c r="R1070">
        <v>126</v>
      </c>
    </row>
    <row r="1071" spans="1:18">
      <c r="A1071" t="s">
        <v>3934</v>
      </c>
      <c r="B1071" s="6" t="s">
        <v>19</v>
      </c>
      <c r="C1071" t="s">
        <v>66</v>
      </c>
      <c r="D1071">
        <f>_xlfn.XLOOKUP(E1071,'cpi data'!A:A,'cpi data'!B:B,"NA")</f>
        <v>113.6</v>
      </c>
      <c r="E1071">
        <v>1987</v>
      </c>
      <c r="F1071" t="s">
        <v>3927</v>
      </c>
      <c r="G1071">
        <v>7.3</v>
      </c>
      <c r="H1071">
        <v>131000</v>
      </c>
      <c r="I1071" t="s">
        <v>1130</v>
      </c>
      <c r="J1071" t="s">
        <v>3935</v>
      </c>
      <c r="K1071" t="s">
        <v>100</v>
      </c>
      <c r="L1071" t="s">
        <v>33</v>
      </c>
      <c r="M1071" s="1">
        <v>13000000</v>
      </c>
      <c r="N1071" s="1">
        <v>123922370</v>
      </c>
      <c r="O1071" s="1">
        <f>N1071*(D1071/'cpi data'!$A$113)</f>
        <v>6955326.6956521729</v>
      </c>
      <c r="P1071" s="10">
        <f t="shared" si="16"/>
        <v>0.89509561510161562</v>
      </c>
      <c r="Q1071" t="s">
        <v>2095</v>
      </c>
      <c r="R1071">
        <v>121</v>
      </c>
    </row>
    <row r="1072" spans="1:18">
      <c r="A1072" t="s">
        <v>3936</v>
      </c>
      <c r="B1072" s="6" t="s">
        <v>19</v>
      </c>
      <c r="C1072" t="s">
        <v>154</v>
      </c>
      <c r="D1072">
        <f>_xlfn.XLOOKUP(E1072,'cpi data'!A:A,'cpi data'!B:B,"NA")</f>
        <v>113.6</v>
      </c>
      <c r="E1072">
        <v>1987</v>
      </c>
      <c r="F1072" t="s">
        <v>3308</v>
      </c>
      <c r="G1072">
        <v>6.6</v>
      </c>
      <c r="H1072">
        <v>73000</v>
      </c>
      <c r="I1072" t="s">
        <v>3937</v>
      </c>
      <c r="J1072" t="s">
        <v>698</v>
      </c>
      <c r="K1072" t="s">
        <v>2028</v>
      </c>
      <c r="L1072" t="s">
        <v>33</v>
      </c>
      <c r="M1072" s="1">
        <v>4500000</v>
      </c>
      <c r="N1072" s="1">
        <v>44793222</v>
      </c>
      <c r="O1072" s="1">
        <f>N1072*(D1072/'cpi data'!$A$113)</f>
        <v>2514085.9778656126</v>
      </c>
      <c r="P1072" s="10">
        <f t="shared" si="16"/>
        <v>0.89953837212246079</v>
      </c>
      <c r="Q1072" t="s">
        <v>2029</v>
      </c>
      <c r="R1072">
        <v>96</v>
      </c>
    </row>
    <row r="1073" spans="1:18">
      <c r="A1073" t="s">
        <v>3938</v>
      </c>
      <c r="B1073" s="6" t="s">
        <v>19</v>
      </c>
      <c r="C1073" t="s">
        <v>44</v>
      </c>
      <c r="D1073">
        <f>_xlfn.XLOOKUP(E1073,'cpi data'!A:A,'cpi data'!B:B,"NA")</f>
        <v>113.6</v>
      </c>
      <c r="E1073">
        <v>1987</v>
      </c>
      <c r="F1073" t="s">
        <v>2108</v>
      </c>
      <c r="G1073">
        <v>7.6</v>
      </c>
      <c r="H1073">
        <v>128000</v>
      </c>
      <c r="I1073" t="s">
        <v>1312</v>
      </c>
      <c r="J1073" t="s">
        <v>1312</v>
      </c>
      <c r="K1073" t="s">
        <v>854</v>
      </c>
      <c r="L1073" t="s">
        <v>33</v>
      </c>
      <c r="M1073" s="1">
        <v>30000000</v>
      </c>
      <c r="N1073" s="1">
        <v>49530280</v>
      </c>
      <c r="O1073" s="1">
        <f>N1073*(D1073/'cpi data'!$A$113)</f>
        <v>2779960.3794466401</v>
      </c>
      <c r="P1073" s="10">
        <f t="shared" si="16"/>
        <v>0.394309904971262</v>
      </c>
      <c r="Q1073" t="s">
        <v>47</v>
      </c>
      <c r="R1073">
        <v>93</v>
      </c>
    </row>
    <row r="1074" spans="1:18">
      <c r="A1074" t="s">
        <v>3939</v>
      </c>
      <c r="B1074" s="6" t="s">
        <v>2002</v>
      </c>
      <c r="C1074" t="s">
        <v>44</v>
      </c>
      <c r="D1074">
        <f>_xlfn.XLOOKUP(E1074,'cpi data'!A:A,'cpi data'!B:B,"NA")</f>
        <v>113.6</v>
      </c>
      <c r="E1074">
        <v>1987</v>
      </c>
      <c r="F1074" t="s">
        <v>3912</v>
      </c>
      <c r="G1074">
        <v>6.8</v>
      </c>
      <c r="H1074">
        <v>34000</v>
      </c>
      <c r="I1074" t="s">
        <v>821</v>
      </c>
      <c r="J1074" t="s">
        <v>3940</v>
      </c>
      <c r="K1074" t="s">
        <v>3941</v>
      </c>
      <c r="L1074" t="s">
        <v>33</v>
      </c>
      <c r="N1074" s="1">
        <v>31623833</v>
      </c>
      <c r="O1074" s="1">
        <f>N1074*(D1074/'cpi data'!$A$113)</f>
        <v>1774934.5003952568</v>
      </c>
      <c r="P1074" s="10">
        <f t="shared" si="16"/>
        <v>1</v>
      </c>
      <c r="Q1074" t="s">
        <v>2095</v>
      </c>
      <c r="R1074">
        <v>94</v>
      </c>
    </row>
    <row r="1075" spans="1:18">
      <c r="A1075" t="s">
        <v>3942</v>
      </c>
      <c r="B1075" s="6" t="s">
        <v>36</v>
      </c>
      <c r="C1075" t="s">
        <v>44</v>
      </c>
      <c r="D1075">
        <f>_xlfn.XLOOKUP(E1075,'cpi data'!A:A,'cpi data'!B:B,"NA")</f>
        <v>113.6</v>
      </c>
      <c r="E1075">
        <v>1987</v>
      </c>
      <c r="F1075" t="s">
        <v>3943</v>
      </c>
      <c r="G1075">
        <v>6.9</v>
      </c>
      <c r="H1075">
        <v>55000</v>
      </c>
      <c r="I1075" t="s">
        <v>1234</v>
      </c>
      <c r="J1075" t="s">
        <v>3944</v>
      </c>
      <c r="K1075" t="s">
        <v>212</v>
      </c>
      <c r="L1075" t="s">
        <v>33</v>
      </c>
      <c r="M1075" s="1">
        <v>22000000</v>
      </c>
      <c r="N1075" s="1">
        <v>26713187</v>
      </c>
      <c r="O1075" s="1">
        <f>N1075*(D1075/'cpi data'!$A$113)</f>
        <v>1499317.2150197627</v>
      </c>
      <c r="P1075" s="10">
        <f t="shared" si="16"/>
        <v>0.17643671644270675</v>
      </c>
      <c r="Q1075" t="s">
        <v>121</v>
      </c>
      <c r="R1075">
        <v>112</v>
      </c>
    </row>
    <row r="1076" spans="1:18">
      <c r="A1076" t="s">
        <v>3945</v>
      </c>
      <c r="B1076" s="6" t="s">
        <v>19</v>
      </c>
      <c r="C1076" t="s">
        <v>37</v>
      </c>
      <c r="D1076">
        <f>_xlfn.XLOOKUP(E1076,'cpi data'!A:A,'cpi data'!B:B,"NA")</f>
        <v>113.6</v>
      </c>
      <c r="E1076">
        <v>1987</v>
      </c>
      <c r="F1076" t="s">
        <v>3946</v>
      </c>
      <c r="G1076">
        <v>6.5</v>
      </c>
      <c r="H1076">
        <v>111000</v>
      </c>
      <c r="I1076" t="s">
        <v>1562</v>
      </c>
      <c r="J1076" t="s">
        <v>3483</v>
      </c>
      <c r="K1076" t="s">
        <v>1488</v>
      </c>
      <c r="L1076" t="s">
        <v>33</v>
      </c>
      <c r="M1076" s="1">
        <v>28000000</v>
      </c>
      <c r="N1076" s="1">
        <v>299965036</v>
      </c>
      <c r="O1076" s="1">
        <f>N1076*(D1076/'cpi data'!$A$113)</f>
        <v>16835982.25770751</v>
      </c>
      <c r="P1076" s="10">
        <f t="shared" si="16"/>
        <v>0.90665578770987165</v>
      </c>
      <c r="Q1076" t="s">
        <v>47</v>
      </c>
      <c r="R1076">
        <v>100</v>
      </c>
    </row>
    <row r="1077" spans="1:18">
      <c r="A1077" t="s">
        <v>3947</v>
      </c>
      <c r="B1077" s="6" t="s">
        <v>36</v>
      </c>
      <c r="C1077" t="s">
        <v>37</v>
      </c>
      <c r="D1077">
        <f>_xlfn.XLOOKUP(E1077,'cpi data'!A:A,'cpi data'!B:B,"NA")</f>
        <v>113.6</v>
      </c>
      <c r="E1077">
        <v>1987</v>
      </c>
      <c r="F1077" t="s">
        <v>1733</v>
      </c>
      <c r="G1077">
        <v>3.7</v>
      </c>
      <c r="H1077">
        <v>44000</v>
      </c>
      <c r="I1077" t="s">
        <v>1150</v>
      </c>
      <c r="J1077" t="s">
        <v>75</v>
      </c>
      <c r="K1077" t="s">
        <v>115</v>
      </c>
      <c r="L1077" t="s">
        <v>25</v>
      </c>
      <c r="M1077" s="1">
        <v>17000000</v>
      </c>
      <c r="N1077" s="1">
        <v>15681020</v>
      </c>
      <c r="O1077" s="1">
        <f>N1077*(D1077/'cpi data'!$A$113)</f>
        <v>880120.49011857703</v>
      </c>
      <c r="P1077" s="10">
        <f t="shared" si="16"/>
        <v>-8.4113150802690134E-2</v>
      </c>
      <c r="Q1077" t="s">
        <v>1688</v>
      </c>
      <c r="R1077">
        <v>90</v>
      </c>
    </row>
    <row r="1078" spans="1:18">
      <c r="A1078" t="s">
        <v>3948</v>
      </c>
      <c r="B1078" s="6" t="s">
        <v>2002</v>
      </c>
      <c r="C1078" t="s">
        <v>44</v>
      </c>
      <c r="D1078">
        <f>_xlfn.XLOOKUP(E1078,'cpi data'!A:A,'cpi data'!B:B,"NA")</f>
        <v>113.6</v>
      </c>
      <c r="E1078">
        <v>1987</v>
      </c>
      <c r="F1078" t="s">
        <v>3506</v>
      </c>
      <c r="G1078">
        <v>6.5</v>
      </c>
      <c r="H1078">
        <v>31000</v>
      </c>
      <c r="I1078" t="s">
        <v>852</v>
      </c>
      <c r="J1078" t="s">
        <v>3237</v>
      </c>
      <c r="K1078" t="s">
        <v>2569</v>
      </c>
      <c r="L1078" t="s">
        <v>33</v>
      </c>
      <c r="M1078" s="1">
        <v>12000000</v>
      </c>
      <c r="N1078" s="1">
        <v>110996879</v>
      </c>
      <c r="O1078" s="1">
        <f>N1078*(D1078/'cpi data'!$A$113)</f>
        <v>6229864.3549407106</v>
      </c>
      <c r="P1078" s="10">
        <f t="shared" si="16"/>
        <v>0.89188885211808522</v>
      </c>
      <c r="Q1078" t="s">
        <v>116</v>
      </c>
      <c r="R1078">
        <v>111</v>
      </c>
    </row>
    <row r="1079" spans="1:18">
      <c r="A1079" t="s">
        <v>3949</v>
      </c>
      <c r="B1079" s="6" t="s">
        <v>19</v>
      </c>
      <c r="C1079" t="s">
        <v>44</v>
      </c>
      <c r="D1079">
        <f>_xlfn.XLOOKUP(E1079,'cpi data'!A:A,'cpi data'!B:B,"NA")</f>
        <v>113.6</v>
      </c>
      <c r="E1079">
        <v>1987</v>
      </c>
      <c r="F1079" t="s">
        <v>3950</v>
      </c>
      <c r="G1079">
        <v>7.6</v>
      </c>
      <c r="H1079">
        <v>41000</v>
      </c>
      <c r="I1079" t="s">
        <v>2159</v>
      </c>
      <c r="J1079" t="s">
        <v>2159</v>
      </c>
      <c r="K1079" t="s">
        <v>3951</v>
      </c>
      <c r="L1079" t="s">
        <v>25</v>
      </c>
      <c r="N1079" s="1">
        <v>1628359</v>
      </c>
      <c r="O1079" s="1">
        <f>N1079*(D1079/'cpi data'!$A$113)</f>
        <v>91394.062450592872</v>
      </c>
      <c r="P1079" s="10">
        <f t="shared" si="16"/>
        <v>1</v>
      </c>
      <c r="Q1079" t="s">
        <v>3952</v>
      </c>
      <c r="R1079">
        <v>107</v>
      </c>
    </row>
    <row r="1080" spans="1:18">
      <c r="A1080" t="s">
        <v>3953</v>
      </c>
      <c r="B1080" s="6" t="s">
        <v>19</v>
      </c>
      <c r="C1080" t="s">
        <v>44</v>
      </c>
      <c r="D1080">
        <f>_xlfn.XLOOKUP(E1080,'cpi data'!A:A,'cpi data'!B:B,"NA")</f>
        <v>113.6</v>
      </c>
      <c r="E1080">
        <v>1987</v>
      </c>
      <c r="F1080" t="s">
        <v>3611</v>
      </c>
      <c r="G1080">
        <v>7.7</v>
      </c>
      <c r="H1080">
        <v>152000</v>
      </c>
      <c r="I1080" t="s">
        <v>514</v>
      </c>
      <c r="J1080" t="s">
        <v>514</v>
      </c>
      <c r="K1080" t="s">
        <v>515</v>
      </c>
      <c r="L1080" t="s">
        <v>33</v>
      </c>
      <c r="M1080" s="1">
        <v>3600000</v>
      </c>
      <c r="N1080" s="1">
        <v>5923798</v>
      </c>
      <c r="O1080" s="1">
        <f>N1080*(D1080/'cpi data'!$A$113)</f>
        <v>332481.94308300392</v>
      </c>
      <c r="P1080" s="10">
        <f t="shared" si="16"/>
        <v>0.39228177598223302</v>
      </c>
      <c r="Q1080" t="s">
        <v>516</v>
      </c>
      <c r="R1080">
        <v>84</v>
      </c>
    </row>
    <row r="1081" spans="1:18">
      <c r="A1081" t="s">
        <v>3954</v>
      </c>
      <c r="B1081" s="6" t="s">
        <v>2002</v>
      </c>
      <c r="C1081" t="s">
        <v>44</v>
      </c>
      <c r="D1081">
        <f>_xlfn.XLOOKUP(E1081,'cpi data'!A:A,'cpi data'!B:B,"NA")</f>
        <v>113.6</v>
      </c>
      <c r="E1081">
        <v>1987</v>
      </c>
      <c r="F1081" t="s">
        <v>3955</v>
      </c>
      <c r="G1081">
        <v>6.6</v>
      </c>
      <c r="H1081">
        <v>18000</v>
      </c>
      <c r="I1081" t="s">
        <v>1191</v>
      </c>
      <c r="J1081" t="s">
        <v>1629</v>
      </c>
      <c r="K1081" t="s">
        <v>3956</v>
      </c>
      <c r="L1081" t="s">
        <v>33</v>
      </c>
      <c r="N1081" s="1">
        <v>35659098</v>
      </c>
      <c r="O1081" s="1">
        <f>N1081*(D1081/'cpi data'!$A$113)</f>
        <v>2001419.7296442685</v>
      </c>
      <c r="P1081" s="10">
        <f t="shared" si="16"/>
        <v>1</v>
      </c>
      <c r="Q1081" t="s">
        <v>47</v>
      </c>
      <c r="R1081">
        <v>97</v>
      </c>
    </row>
    <row r="1082" spans="1:18">
      <c r="A1082" t="s">
        <v>3957</v>
      </c>
      <c r="B1082" s="6" t="s">
        <v>36</v>
      </c>
      <c r="C1082" t="s">
        <v>37</v>
      </c>
      <c r="D1082">
        <f>_xlfn.XLOOKUP(E1082,'cpi data'!A:A,'cpi data'!B:B,"NA")</f>
        <v>113.6</v>
      </c>
      <c r="E1082">
        <v>1987</v>
      </c>
      <c r="F1082" t="s">
        <v>3958</v>
      </c>
      <c r="G1082">
        <v>6.8</v>
      </c>
      <c r="H1082">
        <v>56000</v>
      </c>
      <c r="I1082" t="s">
        <v>653</v>
      </c>
      <c r="J1082" t="s">
        <v>2362</v>
      </c>
      <c r="K1082" t="s">
        <v>1500</v>
      </c>
      <c r="L1082" t="s">
        <v>33</v>
      </c>
      <c r="M1082" s="1">
        <v>27000000</v>
      </c>
      <c r="N1082" s="1">
        <v>25893810</v>
      </c>
      <c r="O1082" s="1">
        <f>N1082*(D1082/'cpi data'!$A$113)</f>
        <v>1453328.4664031619</v>
      </c>
      <c r="P1082" s="10">
        <f t="shared" si="16"/>
        <v>-4.2720248584507264E-2</v>
      </c>
      <c r="Q1082" t="s">
        <v>26</v>
      </c>
      <c r="R1082">
        <v>120</v>
      </c>
    </row>
    <row r="1083" spans="1:18">
      <c r="A1083" t="s">
        <v>3959</v>
      </c>
      <c r="B1083" s="6" t="s">
        <v>36</v>
      </c>
      <c r="C1083" t="s">
        <v>37</v>
      </c>
      <c r="D1083">
        <f>_xlfn.XLOOKUP(E1083,'cpi data'!A:A,'cpi data'!B:B,"NA")</f>
        <v>113.6</v>
      </c>
      <c r="E1083">
        <v>1987</v>
      </c>
      <c r="F1083" t="s">
        <v>3859</v>
      </c>
      <c r="G1083">
        <v>6.7</v>
      </c>
      <c r="H1083">
        <v>91000</v>
      </c>
      <c r="I1083" t="s">
        <v>588</v>
      </c>
      <c r="J1083" t="s">
        <v>589</v>
      </c>
      <c r="K1083" t="s">
        <v>3064</v>
      </c>
      <c r="L1083" t="s">
        <v>25</v>
      </c>
      <c r="M1083" s="1">
        <v>40000000</v>
      </c>
      <c r="N1083" s="1">
        <v>51186259</v>
      </c>
      <c r="O1083" s="1">
        <f>N1083*(D1083/'cpi data'!$A$113)</f>
        <v>2872904.6553359684</v>
      </c>
      <c r="P1083" s="10">
        <f t="shared" si="16"/>
        <v>0.21854027269310694</v>
      </c>
      <c r="Q1083" t="s">
        <v>591</v>
      </c>
      <c r="R1083">
        <v>130</v>
      </c>
    </row>
    <row r="1084" spans="1:18">
      <c r="A1084" t="s">
        <v>3960</v>
      </c>
      <c r="B1084" s="6" t="s">
        <v>36</v>
      </c>
      <c r="C1084" t="s">
        <v>37</v>
      </c>
      <c r="D1084">
        <f>_xlfn.XLOOKUP(E1084,'cpi data'!A:A,'cpi data'!B:B,"NA")</f>
        <v>113.6</v>
      </c>
      <c r="E1084">
        <v>1987</v>
      </c>
      <c r="F1084" t="s">
        <v>3893</v>
      </c>
      <c r="G1084">
        <v>5.8</v>
      </c>
      <c r="H1084">
        <v>51000</v>
      </c>
      <c r="I1084" t="s">
        <v>1704</v>
      </c>
      <c r="J1084" t="s">
        <v>3961</v>
      </c>
      <c r="K1084" t="s">
        <v>764</v>
      </c>
      <c r="L1084" t="s">
        <v>33</v>
      </c>
      <c r="M1084" s="1">
        <v>25000000</v>
      </c>
      <c r="N1084" s="1">
        <v>16057580</v>
      </c>
      <c r="O1084" s="1">
        <f>N1084*(D1084/'cpi data'!$A$113)</f>
        <v>901255.47826086951</v>
      </c>
      <c r="P1084" s="10">
        <f t="shared" si="16"/>
        <v>-0.55689711650198848</v>
      </c>
      <c r="Q1084" t="s">
        <v>2219</v>
      </c>
      <c r="R1084">
        <v>93</v>
      </c>
    </row>
    <row r="1085" spans="1:18">
      <c r="A1085" t="s">
        <v>3962</v>
      </c>
      <c r="B1085" s="6" t="s">
        <v>2002</v>
      </c>
      <c r="C1085" t="s">
        <v>66</v>
      </c>
      <c r="D1085">
        <f>_xlfn.XLOOKUP(E1085,'cpi data'!A:A,'cpi data'!B:B,"NA")</f>
        <v>113.6</v>
      </c>
      <c r="E1085">
        <v>1987</v>
      </c>
      <c r="F1085" t="s">
        <v>3963</v>
      </c>
      <c r="G1085">
        <v>7.7</v>
      </c>
      <c r="H1085">
        <v>97000</v>
      </c>
      <c r="I1085" t="s">
        <v>3964</v>
      </c>
      <c r="J1085" t="s">
        <v>3965</v>
      </c>
      <c r="K1085" t="s">
        <v>3966</v>
      </c>
      <c r="L1085" t="s">
        <v>25</v>
      </c>
      <c r="N1085" s="1">
        <v>43993869</v>
      </c>
      <c r="O1085" s="1">
        <f>N1085*(D1085/'cpi data'!$A$113)</f>
        <v>2469221.1059288536</v>
      </c>
      <c r="P1085" s="10">
        <f t="shared" si="16"/>
        <v>1</v>
      </c>
      <c r="Q1085" t="s">
        <v>1789</v>
      </c>
      <c r="R1085">
        <v>163</v>
      </c>
    </row>
    <row r="1086" spans="1:18">
      <c r="A1086" t="s">
        <v>3967</v>
      </c>
      <c r="B1086" s="6" t="s">
        <v>19</v>
      </c>
      <c r="C1086" t="s">
        <v>107</v>
      </c>
      <c r="D1086">
        <f>_xlfn.XLOOKUP(E1086,'cpi data'!A:A,'cpi data'!B:B,"NA")</f>
        <v>113.6</v>
      </c>
      <c r="E1086">
        <v>1987</v>
      </c>
      <c r="F1086" t="s">
        <v>3968</v>
      </c>
      <c r="G1086">
        <v>6.4</v>
      </c>
      <c r="H1086">
        <v>19000</v>
      </c>
      <c r="I1086" t="s">
        <v>3969</v>
      </c>
      <c r="J1086" t="s">
        <v>3970</v>
      </c>
      <c r="K1086" t="s">
        <v>3896</v>
      </c>
      <c r="L1086" t="s">
        <v>33</v>
      </c>
      <c r="N1086" s="1">
        <v>12396383</v>
      </c>
      <c r="O1086" s="1">
        <f>N1086*(D1086/'cpi data'!$A$113)</f>
        <v>695765.3699604742</v>
      </c>
      <c r="P1086" s="10">
        <f t="shared" si="16"/>
        <v>1</v>
      </c>
      <c r="Q1086" t="s">
        <v>183</v>
      </c>
      <c r="R1086">
        <v>98</v>
      </c>
    </row>
    <row r="1087" spans="1:18">
      <c r="A1087" t="s">
        <v>3971</v>
      </c>
      <c r="B1087" s="6" t="s">
        <v>36</v>
      </c>
      <c r="C1087" t="s">
        <v>44</v>
      </c>
      <c r="D1087">
        <f>_xlfn.XLOOKUP(E1087,'cpi data'!A:A,'cpi data'!B:B,"NA")</f>
        <v>113.6</v>
      </c>
      <c r="E1087">
        <v>1987</v>
      </c>
      <c r="F1087" t="s">
        <v>2108</v>
      </c>
      <c r="G1087">
        <v>6.1</v>
      </c>
      <c r="H1087">
        <v>50000</v>
      </c>
      <c r="I1087" t="s">
        <v>2149</v>
      </c>
      <c r="J1087" t="s">
        <v>3104</v>
      </c>
      <c r="K1087" t="s">
        <v>1722</v>
      </c>
      <c r="L1087" t="s">
        <v>33</v>
      </c>
      <c r="M1087" s="1">
        <v>11000000</v>
      </c>
      <c r="N1087" s="1">
        <v>167780960</v>
      </c>
      <c r="O1087" s="1">
        <f>N1087*(D1087/'cpi data'!$A$113)</f>
        <v>9416955.0671936758</v>
      </c>
      <c r="P1087" s="10">
        <f t="shared" si="16"/>
        <v>0.93443832959353668</v>
      </c>
      <c r="Q1087" t="s">
        <v>2095</v>
      </c>
      <c r="R1087">
        <v>102</v>
      </c>
    </row>
    <row r="1088" spans="1:18">
      <c r="A1088" t="s">
        <v>3972</v>
      </c>
      <c r="B1088" s="6" t="s">
        <v>2002</v>
      </c>
      <c r="C1088" t="s">
        <v>66</v>
      </c>
      <c r="D1088">
        <f>_xlfn.XLOOKUP(E1088,'cpi data'!A:A,'cpi data'!B:B,"NA")</f>
        <v>113.6</v>
      </c>
      <c r="E1088">
        <v>1987</v>
      </c>
      <c r="F1088" t="s">
        <v>1733</v>
      </c>
      <c r="G1088">
        <v>6.9</v>
      </c>
      <c r="H1088">
        <v>30000</v>
      </c>
      <c r="I1088" t="s">
        <v>880</v>
      </c>
      <c r="J1088" t="s">
        <v>880</v>
      </c>
      <c r="K1088" t="s">
        <v>3973</v>
      </c>
      <c r="L1088" t="s">
        <v>33</v>
      </c>
      <c r="M1088" s="1">
        <v>6500000</v>
      </c>
      <c r="N1088" s="1">
        <v>54215416</v>
      </c>
      <c r="O1088" s="1">
        <f>N1088*(D1088/'cpi data'!$A$113)</f>
        <v>3042920.5818181816</v>
      </c>
      <c r="P1088" s="10">
        <f t="shared" si="16"/>
        <v>0.88010790141313311</v>
      </c>
      <c r="Q1088" t="s">
        <v>34</v>
      </c>
      <c r="R1088">
        <v>108</v>
      </c>
    </row>
    <row r="1089" spans="1:18">
      <c r="A1089" t="s">
        <v>3974</v>
      </c>
      <c r="B1089" s="6" t="s">
        <v>2002</v>
      </c>
      <c r="C1089" t="s">
        <v>44</v>
      </c>
      <c r="D1089">
        <f>_xlfn.XLOOKUP(E1089,'cpi data'!A:A,'cpi data'!B:B,"NA")</f>
        <v>113.6</v>
      </c>
      <c r="E1089">
        <v>1987</v>
      </c>
      <c r="F1089" t="s">
        <v>3777</v>
      </c>
      <c r="G1089">
        <v>5.0999999999999996</v>
      </c>
      <c r="H1089">
        <v>14000</v>
      </c>
      <c r="I1089" t="s">
        <v>3975</v>
      </c>
      <c r="J1089" t="s">
        <v>2051</v>
      </c>
      <c r="K1089" t="s">
        <v>2052</v>
      </c>
      <c r="L1089" t="s">
        <v>33</v>
      </c>
      <c r="N1089" s="1">
        <v>30063289</v>
      </c>
      <c r="O1089" s="1">
        <f>N1089*(D1089/'cpi data'!$A$113)</f>
        <v>1687346.6553359681</v>
      </c>
      <c r="P1089" s="10">
        <f t="shared" si="16"/>
        <v>1</v>
      </c>
      <c r="Q1089" t="s">
        <v>183</v>
      </c>
      <c r="R1089">
        <v>88</v>
      </c>
    </row>
    <row r="1090" spans="1:18">
      <c r="A1090" t="s">
        <v>3976</v>
      </c>
      <c r="B1090" s="6" t="s">
        <v>2002</v>
      </c>
      <c r="C1090" t="s">
        <v>37</v>
      </c>
      <c r="D1090">
        <f>_xlfn.XLOOKUP(E1090,'cpi data'!A:A,'cpi data'!B:B,"NA")</f>
        <v>113.6</v>
      </c>
      <c r="E1090">
        <v>1987</v>
      </c>
      <c r="F1090" t="s">
        <v>3912</v>
      </c>
      <c r="G1090">
        <v>7</v>
      </c>
      <c r="H1090">
        <v>30000</v>
      </c>
      <c r="I1090" t="s">
        <v>2693</v>
      </c>
      <c r="J1090" t="s">
        <v>3886</v>
      </c>
      <c r="K1090" t="s">
        <v>3977</v>
      </c>
      <c r="L1090" t="s">
        <v>33</v>
      </c>
      <c r="M1090" s="1">
        <v>12000000</v>
      </c>
      <c r="N1090" s="1">
        <v>3769990</v>
      </c>
      <c r="O1090" s="1">
        <f>N1090*(D1090/'cpi data'!$A$113)</f>
        <v>211596.27667984189</v>
      </c>
      <c r="P1090" s="10">
        <f t="shared" si="16"/>
        <v>-2.1830323157355855</v>
      </c>
      <c r="Q1090" t="s">
        <v>3921</v>
      </c>
      <c r="R1090">
        <v>79</v>
      </c>
    </row>
    <row r="1091" spans="1:18">
      <c r="A1091" t="s">
        <v>3978</v>
      </c>
      <c r="B1091" s="6" t="s">
        <v>19</v>
      </c>
      <c r="C1091" t="s">
        <v>55</v>
      </c>
      <c r="D1091">
        <f>_xlfn.XLOOKUP(E1091,'cpi data'!A:A,'cpi data'!B:B,"NA")</f>
        <v>113.6</v>
      </c>
      <c r="E1091">
        <v>1987</v>
      </c>
      <c r="F1091" t="s">
        <v>3979</v>
      </c>
      <c r="G1091">
        <v>6.7</v>
      </c>
      <c r="H1091">
        <v>39000</v>
      </c>
      <c r="I1091" t="s">
        <v>129</v>
      </c>
      <c r="J1091" t="s">
        <v>129</v>
      </c>
      <c r="K1091" t="s">
        <v>3980</v>
      </c>
      <c r="L1091" t="s">
        <v>33</v>
      </c>
      <c r="M1091" s="1">
        <v>3000000</v>
      </c>
      <c r="N1091" s="1">
        <v>14182492</v>
      </c>
      <c r="O1091" s="1">
        <f>N1091*(D1091/'cpi data'!$A$113)</f>
        <v>796013.38498023711</v>
      </c>
      <c r="P1091" s="10">
        <f t="shared" ref="P1091:P1154" si="17">(N1091-M1091)/N1091</f>
        <v>0.78847158877297441</v>
      </c>
      <c r="Q1091" t="s">
        <v>3981</v>
      </c>
      <c r="R1091">
        <v>102</v>
      </c>
    </row>
    <row r="1092" spans="1:18">
      <c r="A1092" t="s">
        <v>3982</v>
      </c>
      <c r="B1092" s="6" t="s">
        <v>2002</v>
      </c>
      <c r="C1092" t="s">
        <v>20</v>
      </c>
      <c r="D1092">
        <f>_xlfn.XLOOKUP(E1092,'cpi data'!A:A,'cpi data'!B:B,"NA")</f>
        <v>113.6</v>
      </c>
      <c r="E1092">
        <v>1987</v>
      </c>
      <c r="F1092" t="s">
        <v>3983</v>
      </c>
      <c r="G1092">
        <v>8</v>
      </c>
      <c r="H1092">
        <v>67000</v>
      </c>
      <c r="I1092" t="s">
        <v>1334</v>
      </c>
      <c r="J1092" t="s">
        <v>1334</v>
      </c>
      <c r="K1092" t="s">
        <v>3984</v>
      </c>
      <c r="L1092" t="s">
        <v>140</v>
      </c>
      <c r="N1092" s="1">
        <v>3404057</v>
      </c>
      <c r="O1092" s="1">
        <f>N1092*(D1092/'cpi data'!$A$113)</f>
        <v>191057.7446640316</v>
      </c>
      <c r="P1092" s="10">
        <f t="shared" si="17"/>
        <v>1</v>
      </c>
      <c r="Q1092" t="s">
        <v>2069</v>
      </c>
      <c r="R1092">
        <v>128</v>
      </c>
    </row>
    <row r="1093" spans="1:18">
      <c r="A1093" t="s">
        <v>3985</v>
      </c>
      <c r="B1093" s="6" t="s">
        <v>19</v>
      </c>
      <c r="C1093" t="s">
        <v>20</v>
      </c>
      <c r="D1093">
        <f>_xlfn.XLOOKUP(E1093,'cpi data'!A:A,'cpi data'!B:B,"NA")</f>
        <v>113.6</v>
      </c>
      <c r="E1093">
        <v>1987</v>
      </c>
      <c r="F1093" t="s">
        <v>3902</v>
      </c>
      <c r="G1093">
        <v>7.7</v>
      </c>
      <c r="H1093">
        <v>17000</v>
      </c>
      <c r="I1093" t="s">
        <v>840</v>
      </c>
      <c r="J1093" t="s">
        <v>2198</v>
      </c>
      <c r="K1093" t="s">
        <v>3986</v>
      </c>
      <c r="L1093" t="s">
        <v>25</v>
      </c>
      <c r="N1093" s="1">
        <v>2642567</v>
      </c>
      <c r="O1093" s="1">
        <f>N1093*(D1093/'cpi data'!$A$113)</f>
        <v>148317.98972332015</v>
      </c>
      <c r="P1093" s="10">
        <f t="shared" si="17"/>
        <v>1</v>
      </c>
      <c r="Q1093" t="s">
        <v>842</v>
      </c>
      <c r="R1093">
        <v>140</v>
      </c>
    </row>
    <row r="1094" spans="1:18">
      <c r="A1094" t="s">
        <v>3987</v>
      </c>
      <c r="B1094" s="6" t="s">
        <v>19</v>
      </c>
      <c r="C1094" t="s">
        <v>44</v>
      </c>
      <c r="D1094">
        <f>_xlfn.XLOOKUP(E1094,'cpi data'!A:A,'cpi data'!B:B,"NA")</f>
        <v>113.6</v>
      </c>
      <c r="E1094">
        <v>1987</v>
      </c>
      <c r="F1094" t="s">
        <v>3908</v>
      </c>
      <c r="G1094">
        <v>7.2</v>
      </c>
      <c r="H1094">
        <v>28000</v>
      </c>
      <c r="I1094" t="s">
        <v>1545</v>
      </c>
      <c r="J1094" t="s">
        <v>1545</v>
      </c>
      <c r="K1094" t="s">
        <v>168</v>
      </c>
      <c r="L1094" t="s">
        <v>33</v>
      </c>
      <c r="M1094" s="1">
        <v>20000000</v>
      </c>
      <c r="N1094" s="1">
        <v>67331309</v>
      </c>
      <c r="O1094" s="1">
        <f>N1094*(D1094/'cpi data'!$A$113)</f>
        <v>3779069.516996047</v>
      </c>
      <c r="P1094" s="10">
        <f t="shared" si="17"/>
        <v>0.70296136675435794</v>
      </c>
      <c r="Q1094" t="s">
        <v>3923</v>
      </c>
      <c r="R1094">
        <v>133</v>
      </c>
    </row>
    <row r="1095" spans="1:18">
      <c r="A1095" t="s">
        <v>3988</v>
      </c>
      <c r="B1095" s="6" t="s">
        <v>36</v>
      </c>
      <c r="C1095" t="s">
        <v>44</v>
      </c>
      <c r="D1095">
        <f>_xlfn.XLOOKUP(E1095,'cpi data'!A:A,'cpi data'!B:B,"NA")</f>
        <v>113.6</v>
      </c>
      <c r="E1095">
        <v>1987</v>
      </c>
      <c r="F1095" t="s">
        <v>3989</v>
      </c>
      <c r="G1095">
        <v>6</v>
      </c>
      <c r="H1095">
        <v>32000</v>
      </c>
      <c r="I1095" t="s">
        <v>3990</v>
      </c>
      <c r="J1095" t="s">
        <v>3990</v>
      </c>
      <c r="K1095" t="s">
        <v>3528</v>
      </c>
      <c r="L1095" t="s">
        <v>33</v>
      </c>
      <c r="M1095" s="1">
        <v>10000000</v>
      </c>
      <c r="N1095" s="1">
        <v>49998613</v>
      </c>
      <c r="O1095" s="1">
        <f>N1095*(D1095/'cpi data'!$A$113)</f>
        <v>2806246.2632411066</v>
      </c>
      <c r="P1095" s="10">
        <f t="shared" si="17"/>
        <v>0.79999445184609419</v>
      </c>
      <c r="Q1095" t="s">
        <v>1549</v>
      </c>
      <c r="R1095">
        <v>110</v>
      </c>
    </row>
    <row r="1096" spans="1:18">
      <c r="A1096" t="s">
        <v>3991</v>
      </c>
      <c r="B1096" s="6" t="s">
        <v>19</v>
      </c>
      <c r="C1096" t="s">
        <v>154</v>
      </c>
      <c r="D1096">
        <f>_xlfn.XLOOKUP(E1096,'cpi data'!A:A,'cpi data'!B:B,"NA")</f>
        <v>113.6</v>
      </c>
      <c r="E1096">
        <v>1987</v>
      </c>
      <c r="F1096" t="s">
        <v>2880</v>
      </c>
      <c r="G1096">
        <v>6.1</v>
      </c>
      <c r="H1096">
        <v>23000</v>
      </c>
      <c r="I1096" t="s">
        <v>3992</v>
      </c>
      <c r="J1096" t="s">
        <v>23</v>
      </c>
      <c r="K1096" t="s">
        <v>3993</v>
      </c>
      <c r="L1096" t="s">
        <v>33</v>
      </c>
      <c r="M1096" s="1">
        <v>3500000</v>
      </c>
      <c r="N1096" s="1">
        <v>14000000</v>
      </c>
      <c r="O1096" s="1">
        <f>N1096*(D1096/'cpi data'!$A$113)</f>
        <v>785770.75098814222</v>
      </c>
      <c r="P1096" s="10">
        <f t="shared" si="17"/>
        <v>0.75</v>
      </c>
      <c r="Q1096" t="s">
        <v>2178</v>
      </c>
      <c r="R1096">
        <v>92</v>
      </c>
    </row>
    <row r="1097" spans="1:18">
      <c r="A1097" t="s">
        <v>3994</v>
      </c>
      <c r="B1097" s="6" t="s">
        <v>36</v>
      </c>
      <c r="C1097" t="s">
        <v>44</v>
      </c>
      <c r="D1097">
        <f>_xlfn.XLOOKUP(E1097,'cpi data'!A:A,'cpi data'!B:B,"NA")</f>
        <v>113.6</v>
      </c>
      <c r="E1097">
        <v>1987</v>
      </c>
      <c r="F1097" t="s">
        <v>3995</v>
      </c>
      <c r="G1097">
        <v>5</v>
      </c>
      <c r="H1097">
        <v>41000</v>
      </c>
      <c r="I1097" t="s">
        <v>3996</v>
      </c>
      <c r="J1097" t="s">
        <v>2020</v>
      </c>
      <c r="K1097" t="s">
        <v>1131</v>
      </c>
      <c r="L1097" t="s">
        <v>33</v>
      </c>
      <c r="N1097" s="1">
        <v>28061343</v>
      </c>
      <c r="O1097" s="1">
        <f>N1097*(D1097/'cpi data'!$A$113)</f>
        <v>1574984.4687747033</v>
      </c>
      <c r="P1097" s="10">
        <f t="shared" si="17"/>
        <v>1</v>
      </c>
      <c r="Q1097" t="s">
        <v>26</v>
      </c>
      <c r="R1097">
        <v>88</v>
      </c>
    </row>
    <row r="1098" spans="1:18">
      <c r="A1098" t="s">
        <v>3997</v>
      </c>
      <c r="B1098" s="6" t="s">
        <v>19</v>
      </c>
      <c r="C1098" t="s">
        <v>55</v>
      </c>
      <c r="D1098">
        <f>_xlfn.XLOOKUP(E1098,'cpi data'!A:A,'cpi data'!B:B,"NA")</f>
        <v>113.6</v>
      </c>
      <c r="E1098">
        <v>1987</v>
      </c>
      <c r="F1098" t="s">
        <v>3989</v>
      </c>
      <c r="G1098">
        <v>6.8</v>
      </c>
      <c r="H1098">
        <v>14000</v>
      </c>
      <c r="I1098" t="s">
        <v>2172</v>
      </c>
      <c r="J1098" t="s">
        <v>3998</v>
      </c>
      <c r="K1098" t="s">
        <v>3999</v>
      </c>
      <c r="L1098" t="s">
        <v>25</v>
      </c>
      <c r="N1098" s="1">
        <v>2488740</v>
      </c>
      <c r="O1098" s="1">
        <f>N1098*(D1098/'cpi data'!$A$113)</f>
        <v>139684.22134387351</v>
      </c>
      <c r="P1098" s="10">
        <f t="shared" si="17"/>
        <v>1</v>
      </c>
      <c r="Q1098" t="s">
        <v>1044</v>
      </c>
      <c r="R1098">
        <v>89</v>
      </c>
    </row>
    <row r="1099" spans="1:18">
      <c r="A1099" t="s">
        <v>4000</v>
      </c>
      <c r="B1099" s="6" t="s">
        <v>36</v>
      </c>
      <c r="C1099" t="s">
        <v>44</v>
      </c>
      <c r="D1099">
        <f>_xlfn.XLOOKUP(E1099,'cpi data'!A:A,'cpi data'!B:B,"NA")</f>
        <v>113.6</v>
      </c>
      <c r="E1099">
        <v>1987</v>
      </c>
      <c r="F1099" t="s">
        <v>3983</v>
      </c>
      <c r="G1099">
        <v>6.1</v>
      </c>
      <c r="H1099">
        <v>3300</v>
      </c>
      <c r="I1099" t="s">
        <v>4001</v>
      </c>
      <c r="J1099" t="s">
        <v>4002</v>
      </c>
      <c r="K1099" t="s">
        <v>4003</v>
      </c>
      <c r="L1099" t="s">
        <v>33</v>
      </c>
      <c r="N1099" s="1">
        <v>174380</v>
      </c>
      <c r="O1099" s="1">
        <f>N1099*(D1099/'cpi data'!$A$113)</f>
        <v>9787.3359683794461</v>
      </c>
      <c r="P1099" s="10">
        <f t="shared" si="17"/>
        <v>1</v>
      </c>
      <c r="Q1099" t="s">
        <v>387</v>
      </c>
      <c r="R1099">
        <v>89</v>
      </c>
    </row>
    <row r="1100" spans="1:18">
      <c r="A1100" t="s">
        <v>4004</v>
      </c>
      <c r="B1100" s="6" t="s">
        <v>2002</v>
      </c>
      <c r="C1100" t="s">
        <v>20</v>
      </c>
      <c r="D1100">
        <f>_xlfn.XLOOKUP(E1100,'cpi data'!A:A,'cpi data'!B:B,"NA")</f>
        <v>113.6</v>
      </c>
      <c r="E1100">
        <v>1987</v>
      </c>
      <c r="F1100" t="s">
        <v>4005</v>
      </c>
      <c r="G1100">
        <v>5.7</v>
      </c>
      <c r="H1100">
        <v>9500</v>
      </c>
      <c r="I1100" t="s">
        <v>4006</v>
      </c>
      <c r="J1100" t="s">
        <v>4007</v>
      </c>
      <c r="K1100" t="s">
        <v>4008</v>
      </c>
      <c r="L1100" t="s">
        <v>33</v>
      </c>
      <c r="N1100" s="1">
        <v>15151736</v>
      </c>
      <c r="O1100" s="1">
        <f>N1100*(D1100/'cpi data'!$A$113)</f>
        <v>850413.64110671927</v>
      </c>
      <c r="P1100" s="10">
        <f t="shared" si="17"/>
        <v>1</v>
      </c>
      <c r="Q1100" t="s">
        <v>2178</v>
      </c>
      <c r="R1100">
        <v>93</v>
      </c>
    </row>
    <row r="1101" spans="1:18">
      <c r="A1101" t="s">
        <v>4009</v>
      </c>
      <c r="B1101" s="6" t="s">
        <v>36</v>
      </c>
      <c r="C1101" t="s">
        <v>44</v>
      </c>
      <c r="D1101">
        <f>_xlfn.XLOOKUP(E1101,'cpi data'!A:A,'cpi data'!B:B,"NA")</f>
        <v>113.6</v>
      </c>
      <c r="E1101">
        <v>1987</v>
      </c>
      <c r="F1101" t="s">
        <v>4010</v>
      </c>
      <c r="G1101">
        <v>6.7</v>
      </c>
      <c r="H1101">
        <v>32000</v>
      </c>
      <c r="I1101" t="s">
        <v>658</v>
      </c>
      <c r="J1101" t="s">
        <v>4011</v>
      </c>
      <c r="K1101" t="s">
        <v>4012</v>
      </c>
      <c r="L1101" t="s">
        <v>33</v>
      </c>
      <c r="M1101" s="1">
        <v>25000000</v>
      </c>
      <c r="N1101" s="1">
        <v>65088797</v>
      </c>
      <c r="O1101" s="1">
        <f>N1101*(D1101/'cpi data'!$A$113)</f>
        <v>3653205.2071146243</v>
      </c>
      <c r="P1101" s="10">
        <f t="shared" si="17"/>
        <v>0.61590932461080816</v>
      </c>
      <c r="Q1101" t="s">
        <v>64</v>
      </c>
      <c r="R1101">
        <v>106</v>
      </c>
    </row>
    <row r="1102" spans="1:18">
      <c r="A1102" t="s">
        <v>4013</v>
      </c>
      <c r="B1102" s="6" t="s">
        <v>36</v>
      </c>
      <c r="C1102" t="s">
        <v>44</v>
      </c>
      <c r="D1102">
        <f>_xlfn.XLOOKUP(E1102,'cpi data'!A:A,'cpi data'!B:B,"NA")</f>
        <v>113.6</v>
      </c>
      <c r="E1102">
        <v>1987</v>
      </c>
      <c r="F1102" t="s">
        <v>3950</v>
      </c>
      <c r="G1102">
        <v>6.6</v>
      </c>
      <c r="H1102">
        <v>42000</v>
      </c>
      <c r="I1102" t="s">
        <v>1300</v>
      </c>
      <c r="J1102" t="s">
        <v>4014</v>
      </c>
      <c r="K1102" t="s">
        <v>854</v>
      </c>
      <c r="L1102" t="s">
        <v>33</v>
      </c>
      <c r="M1102" s="1">
        <v>12000000</v>
      </c>
      <c r="N1102" s="1">
        <v>40050884</v>
      </c>
      <c r="O1102" s="1">
        <f>N1102*(D1102/'cpi data'!$A$113)</f>
        <v>2247915.2284584977</v>
      </c>
      <c r="P1102" s="10">
        <f t="shared" si="17"/>
        <v>0.70038114514526073</v>
      </c>
      <c r="Q1102" t="s">
        <v>4015</v>
      </c>
      <c r="R1102">
        <v>107</v>
      </c>
    </row>
    <row r="1103" spans="1:18">
      <c r="A1103" t="s">
        <v>4016</v>
      </c>
      <c r="B1103" s="6" t="s">
        <v>2002</v>
      </c>
      <c r="C1103" t="s">
        <v>44</v>
      </c>
      <c r="D1103">
        <f>_xlfn.XLOOKUP(E1103,'cpi data'!A:A,'cpi data'!B:B,"NA")</f>
        <v>113.6</v>
      </c>
      <c r="E1103">
        <v>1987</v>
      </c>
      <c r="F1103" t="s">
        <v>4017</v>
      </c>
      <c r="G1103">
        <v>6</v>
      </c>
      <c r="H1103">
        <v>33000</v>
      </c>
      <c r="I1103" t="s">
        <v>4018</v>
      </c>
      <c r="J1103" t="s">
        <v>62</v>
      </c>
      <c r="K1103" t="s">
        <v>62</v>
      </c>
      <c r="L1103" t="s">
        <v>33</v>
      </c>
      <c r="M1103" s="1">
        <v>20000000</v>
      </c>
      <c r="N1103" s="1">
        <v>66673516</v>
      </c>
      <c r="O1103" s="1">
        <f>N1103*(D1103/'cpi data'!$A$113)</f>
        <v>3742149.9098814228</v>
      </c>
      <c r="P1103" s="10">
        <f t="shared" si="17"/>
        <v>0.70003081883367302</v>
      </c>
      <c r="Q1103" t="s">
        <v>4019</v>
      </c>
      <c r="R1103">
        <v>106</v>
      </c>
    </row>
    <row r="1104" spans="1:18">
      <c r="A1104" t="s">
        <v>4020</v>
      </c>
      <c r="B1104" s="6" t="s">
        <v>2002</v>
      </c>
      <c r="C1104" t="s">
        <v>44</v>
      </c>
      <c r="D1104">
        <f>_xlfn.XLOOKUP(E1104,'cpi data'!A:A,'cpi data'!B:B,"NA")</f>
        <v>113.6</v>
      </c>
      <c r="E1104">
        <v>1987</v>
      </c>
      <c r="F1104" t="s">
        <v>3932</v>
      </c>
      <c r="G1104">
        <v>6.3</v>
      </c>
      <c r="H1104">
        <v>35000</v>
      </c>
      <c r="I1104" t="s">
        <v>3523</v>
      </c>
      <c r="J1104" t="s">
        <v>4021</v>
      </c>
      <c r="K1104" t="s">
        <v>3523</v>
      </c>
      <c r="L1104" t="s">
        <v>33</v>
      </c>
      <c r="M1104" s="1">
        <v>14000000</v>
      </c>
      <c r="N1104" s="1">
        <v>57915972</v>
      </c>
      <c r="O1104" s="1">
        <f>N1104*(D1104/'cpi data'!$A$113)</f>
        <v>3250619.7723320154</v>
      </c>
      <c r="P1104" s="10">
        <f t="shared" si="17"/>
        <v>0.7582704819319962</v>
      </c>
      <c r="Q1104" t="s">
        <v>53</v>
      </c>
      <c r="R1104">
        <v>88</v>
      </c>
    </row>
    <row r="1105" spans="1:18">
      <c r="A1105" t="s">
        <v>4022</v>
      </c>
      <c r="B1105" s="6" t="s">
        <v>19</v>
      </c>
      <c r="C1105" t="s">
        <v>44</v>
      </c>
      <c r="D1105">
        <f>_xlfn.XLOOKUP(E1105,'cpi data'!A:A,'cpi data'!B:B,"NA")</f>
        <v>113.6</v>
      </c>
      <c r="E1105">
        <v>1987</v>
      </c>
      <c r="F1105" t="s">
        <v>3902</v>
      </c>
      <c r="G1105">
        <v>6.2</v>
      </c>
      <c r="H1105">
        <v>10000</v>
      </c>
      <c r="I1105" t="s">
        <v>611</v>
      </c>
      <c r="J1105" t="s">
        <v>4023</v>
      </c>
      <c r="K1105" t="s">
        <v>1852</v>
      </c>
      <c r="L1105" t="s">
        <v>33</v>
      </c>
      <c r="N1105" s="1">
        <v>548696</v>
      </c>
      <c r="O1105" s="1">
        <f>N1105*(D1105/'cpi data'!$A$113)</f>
        <v>30796.376284584978</v>
      </c>
      <c r="P1105" s="10">
        <f t="shared" si="17"/>
        <v>1</v>
      </c>
      <c r="Q1105" t="s">
        <v>64</v>
      </c>
      <c r="R1105">
        <v>85</v>
      </c>
    </row>
    <row r="1106" spans="1:18">
      <c r="A1106" t="s">
        <v>4024</v>
      </c>
      <c r="B1106" s="6" t="s">
        <v>36</v>
      </c>
      <c r="C1106" t="s">
        <v>44</v>
      </c>
      <c r="D1106">
        <f>_xlfn.XLOOKUP(E1106,'cpi data'!A:A,'cpi data'!B:B,"NA")</f>
        <v>113.6</v>
      </c>
      <c r="E1106">
        <v>1987</v>
      </c>
      <c r="F1106" t="s">
        <v>4005</v>
      </c>
      <c r="G1106">
        <v>3.4</v>
      </c>
      <c r="H1106">
        <v>11000</v>
      </c>
      <c r="I1106" t="s">
        <v>4025</v>
      </c>
      <c r="J1106" t="s">
        <v>2609</v>
      </c>
      <c r="K1106" t="s">
        <v>4026</v>
      </c>
      <c r="L1106" t="s">
        <v>33</v>
      </c>
      <c r="M1106" s="1">
        <v>3000000</v>
      </c>
      <c r="N1106" s="1">
        <v>7888703</v>
      </c>
      <c r="O1106" s="1">
        <f>N1106*(D1106/'cpi data'!$A$113)</f>
        <v>442765.14861660072</v>
      </c>
      <c r="P1106" s="10">
        <f t="shared" si="17"/>
        <v>0.61970934892592611</v>
      </c>
      <c r="Q1106" t="s">
        <v>1539</v>
      </c>
      <c r="R1106">
        <v>95</v>
      </c>
    </row>
    <row r="1107" spans="1:18">
      <c r="A1107" t="s">
        <v>4027</v>
      </c>
      <c r="B1107" s="6" t="s">
        <v>36</v>
      </c>
      <c r="C1107" t="s">
        <v>44</v>
      </c>
      <c r="D1107">
        <f>_xlfn.XLOOKUP(E1107,'cpi data'!A:A,'cpi data'!B:B,"NA")</f>
        <v>113.6</v>
      </c>
      <c r="E1107">
        <v>1987</v>
      </c>
      <c r="F1107" t="s">
        <v>4028</v>
      </c>
      <c r="G1107">
        <v>6.3</v>
      </c>
      <c r="H1107">
        <v>14000</v>
      </c>
      <c r="I1107" t="s">
        <v>2354</v>
      </c>
      <c r="J1107" t="s">
        <v>217</v>
      </c>
      <c r="K1107" t="s">
        <v>2369</v>
      </c>
      <c r="L1107" t="s">
        <v>33</v>
      </c>
      <c r="N1107" s="1">
        <v>26712476</v>
      </c>
      <c r="O1107" s="1">
        <f>N1107*(D1107/'cpi data'!$A$113)</f>
        <v>1499277.3090909088</v>
      </c>
      <c r="P1107" s="10">
        <f t="shared" si="17"/>
        <v>1</v>
      </c>
      <c r="Q1107" t="s">
        <v>83</v>
      </c>
      <c r="R1107">
        <v>110</v>
      </c>
    </row>
    <row r="1108" spans="1:18">
      <c r="A1108" t="s">
        <v>4029</v>
      </c>
      <c r="B1108" s="6" t="s">
        <v>36</v>
      </c>
      <c r="C1108" t="s">
        <v>66</v>
      </c>
      <c r="D1108">
        <f>_xlfn.XLOOKUP(E1108,'cpi data'!A:A,'cpi data'!B:B,"NA")</f>
        <v>113.6</v>
      </c>
      <c r="E1108">
        <v>1987</v>
      </c>
      <c r="F1108" t="s">
        <v>3893</v>
      </c>
      <c r="G1108">
        <v>7.5</v>
      </c>
      <c r="H1108">
        <v>9500</v>
      </c>
      <c r="I1108" t="s">
        <v>4030</v>
      </c>
      <c r="J1108" t="s">
        <v>4031</v>
      </c>
      <c r="K1108" t="s">
        <v>364</v>
      </c>
      <c r="L1108" t="s">
        <v>25</v>
      </c>
      <c r="N1108" s="1">
        <v>1083486</v>
      </c>
      <c r="O1108" s="1">
        <f>N1108*(D1108/'cpi data'!$A$113)</f>
        <v>60812.257707509874</v>
      </c>
      <c r="P1108" s="10">
        <f t="shared" si="17"/>
        <v>1</v>
      </c>
      <c r="Q1108" t="s">
        <v>366</v>
      </c>
      <c r="R1108">
        <v>100</v>
      </c>
    </row>
    <row r="1109" spans="1:18">
      <c r="A1109" t="s">
        <v>4032</v>
      </c>
      <c r="B1109" s="6" t="s">
        <v>2002</v>
      </c>
      <c r="C1109" t="s">
        <v>154</v>
      </c>
      <c r="D1109">
        <f>_xlfn.XLOOKUP(E1109,'cpi data'!A:A,'cpi data'!B:B,"NA")</f>
        <v>113.6</v>
      </c>
      <c r="E1109">
        <v>1987</v>
      </c>
      <c r="F1109" t="s">
        <v>4033</v>
      </c>
      <c r="G1109">
        <v>6.1</v>
      </c>
      <c r="H1109">
        <v>16000</v>
      </c>
      <c r="I1109" t="s">
        <v>4034</v>
      </c>
      <c r="J1109" t="s">
        <v>4035</v>
      </c>
      <c r="K1109" t="s">
        <v>4036</v>
      </c>
      <c r="L1109" t="s">
        <v>198</v>
      </c>
      <c r="N1109" s="1">
        <v>13539458</v>
      </c>
      <c r="O1109" s="1">
        <f>N1109*(D1109/'cpi data'!$A$113)</f>
        <v>759922.14861660078</v>
      </c>
      <c r="P1109" s="10">
        <f t="shared" si="17"/>
        <v>1</v>
      </c>
      <c r="Q1109" t="s">
        <v>4037</v>
      </c>
      <c r="R1109">
        <v>85</v>
      </c>
    </row>
    <row r="1110" spans="1:18">
      <c r="A1110" t="s">
        <v>4038</v>
      </c>
      <c r="B1110" s="6" t="s">
        <v>36</v>
      </c>
      <c r="C1110" t="s">
        <v>44</v>
      </c>
      <c r="D1110">
        <f>_xlfn.XLOOKUP(E1110,'cpi data'!A:A,'cpi data'!B:B,"NA")</f>
        <v>113.6</v>
      </c>
      <c r="E1110">
        <v>1987</v>
      </c>
      <c r="F1110" t="s">
        <v>3653</v>
      </c>
      <c r="G1110">
        <v>5.5</v>
      </c>
      <c r="H1110">
        <v>11000</v>
      </c>
      <c r="I1110" t="s">
        <v>4039</v>
      </c>
      <c r="J1110" t="s">
        <v>4039</v>
      </c>
      <c r="K1110" t="s">
        <v>4040</v>
      </c>
      <c r="L1110" t="s">
        <v>33</v>
      </c>
      <c r="M1110" s="1">
        <v>3500000</v>
      </c>
      <c r="N1110" s="1">
        <v>23509382</v>
      </c>
      <c r="O1110" s="1">
        <f>N1110*(D1110/'cpi data'!$A$113)</f>
        <v>1319498.9106719366</v>
      </c>
      <c r="P1110" s="10">
        <f t="shared" si="17"/>
        <v>0.85112326644741232</v>
      </c>
      <c r="Q1110" t="s">
        <v>4041</v>
      </c>
      <c r="R1110">
        <v>92</v>
      </c>
    </row>
    <row r="1111" spans="1:18">
      <c r="A1111" t="s">
        <v>4042</v>
      </c>
      <c r="B1111" s="6" t="s">
        <v>19</v>
      </c>
      <c r="C1111" t="s">
        <v>44</v>
      </c>
      <c r="D1111">
        <f>_xlfn.XLOOKUP(E1111,'cpi data'!A:A,'cpi data'!B:B,"NA")</f>
        <v>113.6</v>
      </c>
      <c r="E1111">
        <v>1987</v>
      </c>
      <c r="F1111" t="s">
        <v>4043</v>
      </c>
      <c r="G1111">
        <v>5.8</v>
      </c>
      <c r="H1111">
        <v>2600</v>
      </c>
      <c r="I1111" t="s">
        <v>611</v>
      </c>
      <c r="J1111" t="s">
        <v>98</v>
      </c>
      <c r="K1111" t="s">
        <v>1356</v>
      </c>
      <c r="L1111" t="s">
        <v>25</v>
      </c>
      <c r="N1111" s="1">
        <v>1028679</v>
      </c>
      <c r="O1111" s="1">
        <f>N1111*(D1111/'cpi data'!$A$113)</f>
        <v>57736.133596837943</v>
      </c>
      <c r="P1111" s="10">
        <f t="shared" si="17"/>
        <v>1</v>
      </c>
      <c r="Q1111" t="s">
        <v>4044</v>
      </c>
      <c r="R1111">
        <v>90</v>
      </c>
    </row>
    <row r="1112" spans="1:18">
      <c r="A1112" t="s">
        <v>4045</v>
      </c>
      <c r="B1112" s="6" t="s">
        <v>19</v>
      </c>
      <c r="C1112" t="s">
        <v>37</v>
      </c>
      <c r="D1112">
        <f>_xlfn.XLOOKUP(E1112,'cpi data'!A:A,'cpi data'!B:B,"NA")</f>
        <v>113.6</v>
      </c>
      <c r="E1112">
        <v>1987</v>
      </c>
      <c r="F1112" t="s">
        <v>3563</v>
      </c>
      <c r="G1112">
        <v>6.7</v>
      </c>
      <c r="H1112">
        <v>24000</v>
      </c>
      <c r="I1112" t="s">
        <v>727</v>
      </c>
      <c r="J1112" t="s">
        <v>3313</v>
      </c>
      <c r="K1112" t="s">
        <v>4046</v>
      </c>
      <c r="L1112" t="s">
        <v>33</v>
      </c>
      <c r="N1112" s="1">
        <v>13839404</v>
      </c>
      <c r="O1112" s="1">
        <f>N1112*(D1112/'cpi data'!$A$113)</f>
        <v>776757.06245059287</v>
      </c>
      <c r="P1112" s="10">
        <f t="shared" si="17"/>
        <v>1</v>
      </c>
      <c r="Q1112" t="s">
        <v>1091</v>
      </c>
      <c r="R1112">
        <v>110</v>
      </c>
    </row>
    <row r="1113" spans="1:18">
      <c r="A1113" t="s">
        <v>4047</v>
      </c>
      <c r="B1113" s="6" t="s">
        <v>2002</v>
      </c>
      <c r="C1113" t="s">
        <v>37</v>
      </c>
      <c r="D1113">
        <f>_xlfn.XLOOKUP(E1113,'cpi data'!A:A,'cpi data'!B:B,"NA")</f>
        <v>113.6</v>
      </c>
      <c r="E1113">
        <v>1987</v>
      </c>
      <c r="F1113" t="s">
        <v>4048</v>
      </c>
      <c r="G1113">
        <v>5.6</v>
      </c>
      <c r="H1113">
        <v>9100</v>
      </c>
      <c r="I1113" t="s">
        <v>4049</v>
      </c>
      <c r="J1113" t="s">
        <v>2954</v>
      </c>
      <c r="K1113" t="s">
        <v>4050</v>
      </c>
      <c r="L1113" t="s">
        <v>33</v>
      </c>
      <c r="M1113" s="1">
        <v>10000000</v>
      </c>
      <c r="O1113" s="1">
        <f>N1113*(D1113/'cpi data'!$A$113)</f>
        <v>0</v>
      </c>
      <c r="P1113" s="10" t="e">
        <f t="shared" si="17"/>
        <v>#DIV/0!</v>
      </c>
      <c r="Q1113" t="s">
        <v>53</v>
      </c>
      <c r="R1113">
        <v>99</v>
      </c>
    </row>
    <row r="1114" spans="1:18">
      <c r="A1114" t="s">
        <v>4051</v>
      </c>
      <c r="B1114" s="6" t="s">
        <v>19</v>
      </c>
      <c r="C1114" t="s">
        <v>55</v>
      </c>
      <c r="D1114">
        <f>_xlfn.XLOOKUP(E1114,'cpi data'!A:A,'cpi data'!B:B,"NA")</f>
        <v>113.6</v>
      </c>
      <c r="E1114">
        <v>1987</v>
      </c>
      <c r="F1114" t="s">
        <v>4028</v>
      </c>
      <c r="G1114">
        <v>7</v>
      </c>
      <c r="H1114">
        <v>18000</v>
      </c>
      <c r="I1114" t="s">
        <v>2663</v>
      </c>
      <c r="J1114" t="s">
        <v>2291</v>
      </c>
      <c r="K1114" t="s">
        <v>2006</v>
      </c>
      <c r="L1114" t="s">
        <v>33</v>
      </c>
      <c r="M1114" s="1">
        <v>5000000</v>
      </c>
      <c r="N1114" s="1">
        <v>9747988</v>
      </c>
      <c r="O1114" s="1">
        <f>N1114*(D1114/'cpi data'!$A$113)</f>
        <v>547120.27509881416</v>
      </c>
      <c r="P1114" s="10">
        <f t="shared" si="17"/>
        <v>0.4870736402219617</v>
      </c>
      <c r="Q1114" t="s">
        <v>4052</v>
      </c>
      <c r="R1114">
        <v>97</v>
      </c>
    </row>
    <row r="1115" spans="1:18">
      <c r="A1115" t="s">
        <v>4053</v>
      </c>
      <c r="B1115" s="6" t="s">
        <v>19</v>
      </c>
      <c r="C1115" t="s">
        <v>107</v>
      </c>
      <c r="D1115">
        <f>_xlfn.XLOOKUP(E1115,'cpi data'!A:A,'cpi data'!B:B,"NA")</f>
        <v>113.6</v>
      </c>
      <c r="E1115">
        <v>1987</v>
      </c>
      <c r="F1115" t="s">
        <v>3625</v>
      </c>
      <c r="G1115">
        <v>6.4</v>
      </c>
      <c r="H1115">
        <v>5100</v>
      </c>
      <c r="I1115" t="s">
        <v>1666</v>
      </c>
      <c r="J1115" t="s">
        <v>4054</v>
      </c>
      <c r="K1115" t="s">
        <v>1131</v>
      </c>
      <c r="L1115" t="s">
        <v>33</v>
      </c>
      <c r="M1115" s="1">
        <v>8300000</v>
      </c>
      <c r="N1115" s="1">
        <v>12640385</v>
      </c>
      <c r="O1115" s="1">
        <f>N1115*(D1115/'cpi data'!$A$113)</f>
        <v>709460.3438735177</v>
      </c>
      <c r="P1115" s="10">
        <f t="shared" si="17"/>
        <v>0.34337443044654098</v>
      </c>
      <c r="Q1115" t="s">
        <v>1754</v>
      </c>
      <c r="R1115">
        <v>112</v>
      </c>
    </row>
    <row r="1116" spans="1:18">
      <c r="A1116" t="s">
        <v>4055</v>
      </c>
      <c r="B1116" s="6" t="s">
        <v>19</v>
      </c>
      <c r="C1116" t="s">
        <v>44</v>
      </c>
      <c r="D1116">
        <f>_xlfn.XLOOKUP(E1116,'cpi data'!A:A,'cpi data'!B:B,"NA")</f>
        <v>113.6</v>
      </c>
      <c r="E1116">
        <v>1987</v>
      </c>
      <c r="F1116" t="s">
        <v>4056</v>
      </c>
      <c r="G1116">
        <v>7.2</v>
      </c>
      <c r="H1116">
        <v>19000</v>
      </c>
      <c r="I1116" t="s">
        <v>4057</v>
      </c>
      <c r="J1116" t="s">
        <v>4058</v>
      </c>
      <c r="K1116" t="s">
        <v>2790</v>
      </c>
      <c r="L1116" t="s">
        <v>33</v>
      </c>
      <c r="M1116" s="1">
        <v>3000000</v>
      </c>
      <c r="N1116" s="1">
        <v>3221568</v>
      </c>
      <c r="O1116" s="1">
        <f>N1116*(D1116/'cpi data'!$A$113)</f>
        <v>180815.27905138338</v>
      </c>
      <c r="P1116" s="10">
        <f t="shared" si="17"/>
        <v>6.8776446748912326E-2</v>
      </c>
      <c r="Q1116" t="s">
        <v>1178</v>
      </c>
      <c r="R1116">
        <v>100</v>
      </c>
    </row>
    <row r="1117" spans="1:18">
      <c r="A1117" t="s">
        <v>4059</v>
      </c>
      <c r="B1117" s="6" t="s">
        <v>36</v>
      </c>
      <c r="C1117" t="s">
        <v>154</v>
      </c>
      <c r="D1117">
        <f>_xlfn.XLOOKUP(E1117,'cpi data'!A:A,'cpi data'!B:B,"NA")</f>
        <v>113.6</v>
      </c>
      <c r="E1117">
        <v>1987</v>
      </c>
      <c r="F1117" t="s">
        <v>3859</v>
      </c>
      <c r="G1117">
        <v>5.5</v>
      </c>
      <c r="H1117">
        <v>3300</v>
      </c>
      <c r="I1117" t="s">
        <v>1871</v>
      </c>
      <c r="J1117" t="s">
        <v>1871</v>
      </c>
      <c r="K1117" t="s">
        <v>3297</v>
      </c>
      <c r="L1117" t="s">
        <v>33</v>
      </c>
      <c r="M1117" s="1">
        <v>3000000</v>
      </c>
      <c r="N1117" s="1">
        <v>9868521</v>
      </c>
      <c r="O1117" s="1">
        <f>N1117*(D1117/'cpi data'!$A$113)</f>
        <v>553885.36837944656</v>
      </c>
      <c r="P1117" s="10">
        <f t="shared" si="17"/>
        <v>0.69600307888081714</v>
      </c>
      <c r="Q1117" t="s">
        <v>4060</v>
      </c>
      <c r="R1117">
        <v>93</v>
      </c>
    </row>
    <row r="1118" spans="1:18">
      <c r="A1118" t="s">
        <v>4061</v>
      </c>
      <c r="B1118" s="6" t="s">
        <v>2002</v>
      </c>
      <c r="C1118" t="s">
        <v>44</v>
      </c>
      <c r="D1118">
        <f>_xlfn.XLOOKUP(E1118,'cpi data'!A:A,'cpi data'!B:B,"NA")</f>
        <v>113.6</v>
      </c>
      <c r="E1118">
        <v>1987</v>
      </c>
      <c r="F1118" t="s">
        <v>4062</v>
      </c>
      <c r="G1118">
        <v>6</v>
      </c>
      <c r="H1118">
        <v>21000</v>
      </c>
      <c r="I1118" t="s">
        <v>717</v>
      </c>
      <c r="J1118" t="s">
        <v>3404</v>
      </c>
      <c r="K1118" t="s">
        <v>4063</v>
      </c>
      <c r="L1118" t="s">
        <v>33</v>
      </c>
      <c r="M1118" s="1">
        <v>18000000</v>
      </c>
      <c r="N1118" s="1">
        <v>39337581</v>
      </c>
      <c r="O1118" s="1">
        <f>N1118*(D1118/'cpi data'!$A$113)</f>
        <v>2207880.0403162055</v>
      </c>
      <c r="P1118" s="10">
        <f t="shared" si="17"/>
        <v>0.54242229587020108</v>
      </c>
      <c r="Q1118" t="s">
        <v>2103</v>
      </c>
      <c r="R1118">
        <v>95</v>
      </c>
    </row>
    <row r="1119" spans="1:18">
      <c r="A1119" t="s">
        <v>4064</v>
      </c>
      <c r="B1119" s="6" t="s">
        <v>36</v>
      </c>
      <c r="C1119" t="s">
        <v>20</v>
      </c>
      <c r="D1119">
        <f>_xlfn.XLOOKUP(E1119,'cpi data'!A:A,'cpi data'!B:B,"NA")</f>
        <v>113.6</v>
      </c>
      <c r="E1119">
        <v>1987</v>
      </c>
      <c r="F1119" t="s">
        <v>4065</v>
      </c>
      <c r="G1119">
        <v>8</v>
      </c>
      <c r="H1119">
        <v>32000</v>
      </c>
      <c r="I1119" t="s">
        <v>637</v>
      </c>
      <c r="J1119" t="s">
        <v>637</v>
      </c>
      <c r="K1119" t="s">
        <v>4066</v>
      </c>
      <c r="L1119" t="s">
        <v>455</v>
      </c>
      <c r="N1119" s="1">
        <v>4575613</v>
      </c>
      <c r="O1119" s="1">
        <f>N1119*(D1119/'cpi data'!$A$113)</f>
        <v>256813.06166007902</v>
      </c>
      <c r="P1119" s="10">
        <f t="shared" si="17"/>
        <v>1</v>
      </c>
      <c r="Q1119" t="s">
        <v>4067</v>
      </c>
      <c r="R1119">
        <v>104</v>
      </c>
    </row>
    <row r="1120" spans="1:18">
      <c r="A1120" t="s">
        <v>4068</v>
      </c>
      <c r="B1120" s="6" t="s">
        <v>19</v>
      </c>
      <c r="C1120" t="s">
        <v>44</v>
      </c>
      <c r="D1120">
        <f>_xlfn.XLOOKUP(E1120,'cpi data'!A:A,'cpi data'!B:B,"NA")</f>
        <v>113.6</v>
      </c>
      <c r="E1120">
        <v>1987</v>
      </c>
      <c r="F1120" t="s">
        <v>4069</v>
      </c>
      <c r="G1120">
        <v>6.5</v>
      </c>
      <c r="H1120">
        <v>3600</v>
      </c>
      <c r="I1120" t="s">
        <v>4070</v>
      </c>
      <c r="J1120" t="s">
        <v>4071</v>
      </c>
      <c r="K1120" t="s">
        <v>4072</v>
      </c>
      <c r="L1120" t="s">
        <v>25</v>
      </c>
      <c r="N1120" s="1">
        <v>124167</v>
      </c>
      <c r="O1120" s="1">
        <f>N1120*(D1120/'cpi data'!$A$113)</f>
        <v>6969.0569169960472</v>
      </c>
      <c r="P1120" s="10">
        <f t="shared" si="17"/>
        <v>1</v>
      </c>
      <c r="Q1120" t="s">
        <v>4073</v>
      </c>
      <c r="R1120">
        <v>93</v>
      </c>
    </row>
    <row r="1121" spans="1:18">
      <c r="A1121" t="s">
        <v>4074</v>
      </c>
      <c r="B1121" s="6" t="s">
        <v>2002</v>
      </c>
      <c r="C1121" t="s">
        <v>44</v>
      </c>
      <c r="D1121">
        <f>_xlfn.XLOOKUP(E1121,'cpi data'!A:A,'cpi data'!B:B,"NA")</f>
        <v>113.6</v>
      </c>
      <c r="E1121">
        <v>1987</v>
      </c>
      <c r="F1121" t="s">
        <v>4075</v>
      </c>
      <c r="G1121">
        <v>7.3</v>
      </c>
      <c r="H1121">
        <v>13000</v>
      </c>
      <c r="I1121" t="s">
        <v>530</v>
      </c>
      <c r="J1121" t="s">
        <v>530</v>
      </c>
      <c r="K1121" t="s">
        <v>4076</v>
      </c>
      <c r="L1121" t="s">
        <v>25</v>
      </c>
      <c r="N1121" s="1">
        <v>10021120</v>
      </c>
      <c r="O1121" s="1">
        <f>N1121*(D1121/'cpi data'!$A$113)</f>
        <v>562450.21343873511</v>
      </c>
      <c r="P1121" s="10">
        <f t="shared" si="17"/>
        <v>1</v>
      </c>
      <c r="Q1121" t="s">
        <v>34</v>
      </c>
      <c r="R1121">
        <v>113</v>
      </c>
    </row>
    <row r="1122" spans="1:18">
      <c r="A1122" t="s">
        <v>4077</v>
      </c>
      <c r="B1122" s="6" t="s">
        <v>19</v>
      </c>
      <c r="C1122" t="s">
        <v>107</v>
      </c>
      <c r="D1122">
        <f>_xlfn.XLOOKUP(E1122,'cpi data'!A:A,'cpi data'!B:B,"NA")</f>
        <v>113.6</v>
      </c>
      <c r="E1122">
        <v>1987</v>
      </c>
      <c r="F1122" t="s">
        <v>3979</v>
      </c>
      <c r="G1122">
        <v>6.1</v>
      </c>
      <c r="H1122">
        <v>4400</v>
      </c>
      <c r="I1122" t="s">
        <v>4078</v>
      </c>
      <c r="J1122" t="s">
        <v>4079</v>
      </c>
      <c r="K1122" t="s">
        <v>3262</v>
      </c>
      <c r="L1122" t="s">
        <v>33</v>
      </c>
      <c r="M1122" s="1">
        <v>8000000</v>
      </c>
      <c r="N1122" s="1">
        <v>2877571</v>
      </c>
      <c r="O1122" s="1">
        <f>N1122*(D1122/'cpi data'!$A$113)</f>
        <v>161507.9375494071</v>
      </c>
      <c r="P1122" s="10">
        <f t="shared" si="17"/>
        <v>-1.7801225408512944</v>
      </c>
      <c r="Q1122" t="s">
        <v>53</v>
      </c>
      <c r="R1122">
        <v>106</v>
      </c>
    </row>
    <row r="1123" spans="1:18">
      <c r="A1123" t="s">
        <v>4080</v>
      </c>
      <c r="B1123" s="6" t="s">
        <v>2002</v>
      </c>
      <c r="C1123" t="s">
        <v>37</v>
      </c>
      <c r="D1123">
        <f>_xlfn.XLOOKUP(E1123,'cpi data'!A:A,'cpi data'!B:B,"NA")</f>
        <v>113.6</v>
      </c>
      <c r="E1123">
        <v>1987</v>
      </c>
      <c r="F1123" t="s">
        <v>4033</v>
      </c>
      <c r="G1123">
        <v>4.5</v>
      </c>
      <c r="H1123">
        <v>11000</v>
      </c>
      <c r="I1123" t="s">
        <v>4081</v>
      </c>
      <c r="J1123" t="s">
        <v>4081</v>
      </c>
      <c r="K1123" t="s">
        <v>603</v>
      </c>
      <c r="L1123" t="s">
        <v>33</v>
      </c>
      <c r="M1123" s="1">
        <v>55000000</v>
      </c>
      <c r="N1123" s="1">
        <v>14375181</v>
      </c>
      <c r="O1123" s="1">
        <f>N1123*(D1123/'cpi data'!$A$113)</f>
        <v>806828.34071146243</v>
      </c>
      <c r="P1123" s="10">
        <f t="shared" si="17"/>
        <v>-2.8260387817029922</v>
      </c>
      <c r="Q1123" t="s">
        <v>34</v>
      </c>
      <c r="R1123">
        <v>107</v>
      </c>
    </row>
    <row r="1124" spans="1:18">
      <c r="A1124" t="s">
        <v>4082</v>
      </c>
      <c r="B1124" s="6" t="s">
        <v>19</v>
      </c>
      <c r="C1124" t="s">
        <v>44</v>
      </c>
      <c r="D1124">
        <f>_xlfn.XLOOKUP(E1124,'cpi data'!A:A,'cpi data'!B:B,"NA")</f>
        <v>113.6</v>
      </c>
      <c r="E1124">
        <v>1987</v>
      </c>
      <c r="F1124" t="s">
        <v>3902</v>
      </c>
      <c r="G1124">
        <v>4.8</v>
      </c>
      <c r="H1124">
        <v>1300</v>
      </c>
      <c r="I1124" t="s">
        <v>4083</v>
      </c>
      <c r="J1124" t="s">
        <v>4083</v>
      </c>
      <c r="K1124" t="s">
        <v>1403</v>
      </c>
      <c r="L1124" t="s">
        <v>33</v>
      </c>
      <c r="M1124" s="1">
        <v>5000000</v>
      </c>
      <c r="N1124" s="1">
        <v>858250</v>
      </c>
      <c r="O1124" s="1">
        <f>N1124*(D1124/'cpi data'!$A$113)</f>
        <v>48170.553359683792</v>
      </c>
      <c r="P1124" s="10">
        <f t="shared" si="17"/>
        <v>-4.8258083309059128</v>
      </c>
      <c r="Q1124" t="s">
        <v>1178</v>
      </c>
      <c r="R1124">
        <v>110</v>
      </c>
    </row>
    <row r="1125" spans="1:18">
      <c r="A1125" t="s">
        <v>4084</v>
      </c>
      <c r="B1125" s="6" t="s">
        <v>19</v>
      </c>
      <c r="C1125" t="s">
        <v>37</v>
      </c>
      <c r="D1125">
        <f>_xlfn.XLOOKUP(E1125,'cpi data'!A:A,'cpi data'!B:B,"NA")</f>
        <v>113.6</v>
      </c>
      <c r="E1125">
        <v>1987</v>
      </c>
      <c r="F1125" t="s">
        <v>4085</v>
      </c>
      <c r="G1125">
        <v>6.6</v>
      </c>
      <c r="H1125">
        <v>24000</v>
      </c>
      <c r="I1125" t="s">
        <v>917</v>
      </c>
      <c r="J1125" t="s">
        <v>2291</v>
      </c>
      <c r="K1125" t="s">
        <v>348</v>
      </c>
      <c r="L1125" t="s">
        <v>33</v>
      </c>
      <c r="N1125" s="1">
        <v>65673233</v>
      </c>
      <c r="O1125" s="1">
        <f>N1125*(D1125/'cpi data'!$A$113)</f>
        <v>3686007.5438735173</v>
      </c>
      <c r="P1125" s="10">
        <f t="shared" si="17"/>
        <v>1</v>
      </c>
      <c r="Q1125" t="s">
        <v>2095</v>
      </c>
      <c r="R1125">
        <v>117</v>
      </c>
    </row>
    <row r="1126" spans="1:18">
      <c r="A1126" t="s">
        <v>4086</v>
      </c>
      <c r="B1126" s="6" t="s">
        <v>340</v>
      </c>
      <c r="C1126" t="s">
        <v>20</v>
      </c>
      <c r="D1126">
        <f>_xlfn.XLOOKUP(E1126,'cpi data'!A:A,'cpi data'!B:B,"NA")</f>
        <v>113.6</v>
      </c>
      <c r="E1126">
        <v>1987</v>
      </c>
      <c r="F1126" t="s">
        <v>4087</v>
      </c>
      <c r="G1126">
        <v>7.8</v>
      </c>
      <c r="H1126">
        <v>19000</v>
      </c>
      <c r="I1126" t="s">
        <v>4088</v>
      </c>
      <c r="J1126" t="s">
        <v>2677</v>
      </c>
      <c r="K1126" t="s">
        <v>4089</v>
      </c>
      <c r="L1126" t="s">
        <v>3814</v>
      </c>
      <c r="N1126" s="1">
        <v>4637920</v>
      </c>
      <c r="O1126" s="1">
        <f>N1126*(D1126/'cpi data'!$A$113)</f>
        <v>260310.13438735175</v>
      </c>
      <c r="P1126" s="10">
        <f t="shared" si="17"/>
        <v>1</v>
      </c>
      <c r="Q1126" t="s">
        <v>4090</v>
      </c>
      <c r="R1126">
        <v>103</v>
      </c>
    </row>
    <row r="1127" spans="1:18">
      <c r="A1127" t="s">
        <v>4091</v>
      </c>
      <c r="B1127" s="6" t="s">
        <v>36</v>
      </c>
      <c r="C1127" t="s">
        <v>28</v>
      </c>
      <c r="D1127">
        <f>_xlfn.XLOOKUP(E1127,'cpi data'!A:A,'cpi data'!B:B,"NA")</f>
        <v>113.6</v>
      </c>
      <c r="E1127">
        <v>1987</v>
      </c>
      <c r="F1127" t="s">
        <v>4092</v>
      </c>
      <c r="G1127">
        <v>2.6</v>
      </c>
      <c r="H1127">
        <v>7600</v>
      </c>
      <c r="I1127" t="s">
        <v>2519</v>
      </c>
      <c r="J1127" t="s">
        <v>4093</v>
      </c>
      <c r="K1127" t="s">
        <v>4094</v>
      </c>
      <c r="L1127" t="s">
        <v>33</v>
      </c>
      <c r="M1127" s="1">
        <v>1000000</v>
      </c>
      <c r="N1127" s="1">
        <v>1576615</v>
      </c>
      <c r="O1127" s="1">
        <f>N1127*(D1127/'cpi data'!$A$113)</f>
        <v>88489.853754940705</v>
      </c>
      <c r="P1127" s="10">
        <f t="shared" si="17"/>
        <v>0.36572974378653</v>
      </c>
      <c r="Q1127" t="s">
        <v>1539</v>
      </c>
      <c r="R1127">
        <v>100</v>
      </c>
    </row>
    <row r="1128" spans="1:18">
      <c r="A1128" t="s">
        <v>4095</v>
      </c>
      <c r="B1128" s="6" t="s">
        <v>36</v>
      </c>
      <c r="C1128" t="s">
        <v>44</v>
      </c>
      <c r="D1128">
        <f>_xlfn.XLOOKUP(E1128,'cpi data'!A:A,'cpi data'!B:B,"NA")</f>
        <v>113.6</v>
      </c>
      <c r="E1128">
        <v>1987</v>
      </c>
      <c r="F1128" t="s">
        <v>3456</v>
      </c>
      <c r="G1128">
        <v>7.5</v>
      </c>
      <c r="H1128">
        <v>32000</v>
      </c>
      <c r="I1128" t="s">
        <v>292</v>
      </c>
      <c r="J1128" t="s">
        <v>292</v>
      </c>
      <c r="K1128" t="s">
        <v>2877</v>
      </c>
      <c r="L1128" t="s">
        <v>33</v>
      </c>
      <c r="M1128" s="1">
        <v>16000000</v>
      </c>
      <c r="N1128" s="1">
        <v>14792779</v>
      </c>
      <c r="O1128" s="1">
        <f>N1128*(D1128/'cpi data'!$A$113)</f>
        <v>830266.64743082994</v>
      </c>
      <c r="P1128" s="10">
        <f t="shared" si="17"/>
        <v>-8.1608803863019927E-2</v>
      </c>
      <c r="Q1128" t="s">
        <v>293</v>
      </c>
      <c r="R1128">
        <v>88</v>
      </c>
    </row>
    <row r="1129" spans="1:18">
      <c r="A1129" t="s">
        <v>4096</v>
      </c>
      <c r="B1129" s="6" t="s">
        <v>36</v>
      </c>
      <c r="C1129" t="s">
        <v>44</v>
      </c>
      <c r="D1129">
        <f>_xlfn.XLOOKUP(E1129,'cpi data'!A:A,'cpi data'!B:B,"NA")</f>
        <v>113.6</v>
      </c>
      <c r="E1129">
        <v>1987</v>
      </c>
      <c r="F1129" t="s">
        <v>4097</v>
      </c>
      <c r="G1129">
        <v>7.4</v>
      </c>
      <c r="H1129">
        <v>13000</v>
      </c>
      <c r="I1129" t="s">
        <v>4098</v>
      </c>
      <c r="J1129" t="s">
        <v>4099</v>
      </c>
      <c r="K1129" t="s">
        <v>4100</v>
      </c>
      <c r="L1129" t="s">
        <v>140</v>
      </c>
      <c r="N1129" s="1">
        <v>3731829</v>
      </c>
      <c r="O1129" s="1">
        <f>N1129*(D1129/'cpi data'!$A$113)</f>
        <v>209454.43399209486</v>
      </c>
      <c r="P1129" s="10">
        <f t="shared" si="17"/>
        <v>1</v>
      </c>
      <c r="Q1129" t="s">
        <v>4101</v>
      </c>
      <c r="R1129">
        <v>95</v>
      </c>
    </row>
    <row r="1130" spans="1:18">
      <c r="A1130" t="s">
        <v>4102</v>
      </c>
      <c r="B1130" s="6" t="s">
        <v>36</v>
      </c>
      <c r="C1130" t="s">
        <v>44</v>
      </c>
      <c r="D1130">
        <f>_xlfn.XLOOKUP(E1130,'cpi data'!A:A,'cpi data'!B:B,"NA")</f>
        <v>113.6</v>
      </c>
      <c r="E1130">
        <v>1987</v>
      </c>
      <c r="F1130" t="s">
        <v>3882</v>
      </c>
      <c r="G1130">
        <v>6.1</v>
      </c>
      <c r="H1130">
        <v>10000</v>
      </c>
      <c r="I1130" t="s">
        <v>1866</v>
      </c>
      <c r="J1130" t="s">
        <v>1513</v>
      </c>
      <c r="K1130" t="s">
        <v>1514</v>
      </c>
      <c r="L1130" t="s">
        <v>33</v>
      </c>
      <c r="M1130" s="1">
        <v>18000000</v>
      </c>
      <c r="N1130" s="1">
        <v>21589395</v>
      </c>
      <c r="O1130" s="1">
        <f>N1130*(D1130/'cpi data'!$A$113)</f>
        <v>1211736.7944664031</v>
      </c>
      <c r="P1130" s="10">
        <f t="shared" si="17"/>
        <v>0.16625732217137165</v>
      </c>
      <c r="Q1130" t="s">
        <v>3923</v>
      </c>
      <c r="R1130">
        <v>108</v>
      </c>
    </row>
    <row r="1131" spans="1:18">
      <c r="A1131" t="s">
        <v>4103</v>
      </c>
      <c r="B1131" s="6" t="s">
        <v>2002</v>
      </c>
      <c r="C1131" t="s">
        <v>44</v>
      </c>
      <c r="D1131">
        <f>_xlfn.XLOOKUP(E1131,'cpi data'!A:A,'cpi data'!B:B,"NA")</f>
        <v>113.6</v>
      </c>
      <c r="E1131">
        <v>1987</v>
      </c>
      <c r="F1131" t="s">
        <v>3855</v>
      </c>
      <c r="G1131">
        <v>7.1</v>
      </c>
      <c r="H1131">
        <v>11000</v>
      </c>
      <c r="I1131" t="s">
        <v>4104</v>
      </c>
      <c r="J1131" t="s">
        <v>4105</v>
      </c>
      <c r="K1131" t="s">
        <v>4106</v>
      </c>
      <c r="L1131" t="s">
        <v>33</v>
      </c>
      <c r="M1131" s="1">
        <v>6000000</v>
      </c>
      <c r="N1131" s="1">
        <v>3685862</v>
      </c>
      <c r="O1131" s="1">
        <f>N1131*(D1131/'cpi data'!$A$113)</f>
        <v>206874.46798418972</v>
      </c>
      <c r="P1131" s="10">
        <f t="shared" si="17"/>
        <v>-0.62784173688542866</v>
      </c>
      <c r="Q1131" t="s">
        <v>3752</v>
      </c>
      <c r="R1131">
        <v>101</v>
      </c>
    </row>
    <row r="1132" spans="1:18">
      <c r="A1132" t="s">
        <v>4107</v>
      </c>
      <c r="B1132" s="6" t="s">
        <v>19</v>
      </c>
      <c r="C1132" t="s">
        <v>37</v>
      </c>
      <c r="D1132">
        <f>_xlfn.XLOOKUP(E1132,'cpi data'!A:A,'cpi data'!B:B,"NA")</f>
        <v>113.6</v>
      </c>
      <c r="E1132">
        <v>1987</v>
      </c>
      <c r="F1132" t="s">
        <v>3327</v>
      </c>
      <c r="G1132">
        <v>5</v>
      </c>
      <c r="H1132">
        <v>3600</v>
      </c>
      <c r="I1132" t="s">
        <v>2321</v>
      </c>
      <c r="J1132" t="s">
        <v>4108</v>
      </c>
      <c r="K1132" t="s">
        <v>4109</v>
      </c>
      <c r="L1132" t="s">
        <v>309</v>
      </c>
      <c r="M1132" s="1">
        <v>4000000</v>
      </c>
      <c r="N1132" s="1">
        <v>800000</v>
      </c>
      <c r="O1132" s="1">
        <f>N1132*(D1132/'cpi data'!$A$113)</f>
        <v>44901.185770750984</v>
      </c>
      <c r="P1132" s="10">
        <f t="shared" si="17"/>
        <v>-4</v>
      </c>
      <c r="Q1132" t="s">
        <v>4110</v>
      </c>
      <c r="R1132">
        <v>87</v>
      </c>
    </row>
    <row r="1133" spans="1:18">
      <c r="A1133" t="s">
        <v>4111</v>
      </c>
      <c r="B1133" s="6" t="s">
        <v>36</v>
      </c>
      <c r="C1133" t="s">
        <v>37</v>
      </c>
      <c r="D1133">
        <f>_xlfn.XLOOKUP(E1133,'cpi data'!A:A,'cpi data'!B:B,"NA")</f>
        <v>113.6</v>
      </c>
      <c r="E1133">
        <v>1987</v>
      </c>
      <c r="F1133" t="s">
        <v>3912</v>
      </c>
      <c r="G1133">
        <v>6.5</v>
      </c>
      <c r="H1133">
        <v>2500</v>
      </c>
      <c r="I1133" t="s">
        <v>4112</v>
      </c>
      <c r="J1133" t="s">
        <v>4112</v>
      </c>
      <c r="K1133" t="s">
        <v>4113</v>
      </c>
      <c r="L1133" t="s">
        <v>33</v>
      </c>
      <c r="N1133" s="1">
        <v>3832228</v>
      </c>
      <c r="O1133" s="1">
        <f>N1133*(D1133/'cpi data'!$A$113)</f>
        <v>215089.47667984187</v>
      </c>
      <c r="P1133" s="10">
        <f t="shared" si="17"/>
        <v>1</v>
      </c>
      <c r="Q1133" t="s">
        <v>4114</v>
      </c>
      <c r="R1133">
        <v>96</v>
      </c>
    </row>
    <row r="1134" spans="1:18">
      <c r="A1134" t="s">
        <v>4115</v>
      </c>
      <c r="B1134" s="6" t="s">
        <v>19</v>
      </c>
      <c r="C1134" t="s">
        <v>107</v>
      </c>
      <c r="D1134">
        <f>_xlfn.XLOOKUP(E1134,'cpi data'!A:A,'cpi data'!B:B,"NA")</f>
        <v>113.6</v>
      </c>
      <c r="E1134">
        <v>1987</v>
      </c>
      <c r="F1134" t="s">
        <v>4116</v>
      </c>
      <c r="G1134">
        <v>6.1</v>
      </c>
      <c r="H1134">
        <v>6500</v>
      </c>
      <c r="I1134" t="s">
        <v>941</v>
      </c>
      <c r="J1134" t="s">
        <v>4117</v>
      </c>
      <c r="K1134" t="s">
        <v>1939</v>
      </c>
      <c r="L1134" t="s">
        <v>33</v>
      </c>
      <c r="M1134" s="1">
        <v>13000000</v>
      </c>
      <c r="N1134" s="1">
        <v>18753438</v>
      </c>
      <c r="O1134" s="1">
        <f>N1134*(D1134/'cpi data'!$A$113)</f>
        <v>1052564.5043478259</v>
      </c>
      <c r="P1134" s="10">
        <f t="shared" si="17"/>
        <v>0.30679377296045662</v>
      </c>
      <c r="Q1134" t="s">
        <v>53</v>
      </c>
      <c r="R1134">
        <v>114</v>
      </c>
    </row>
    <row r="1135" spans="1:18">
      <c r="A1135" t="s">
        <v>4118</v>
      </c>
      <c r="B1135" s="6" t="s">
        <v>2002</v>
      </c>
      <c r="C1135" t="s">
        <v>44</v>
      </c>
      <c r="D1135">
        <f>_xlfn.XLOOKUP(E1135,'cpi data'!A:A,'cpi data'!B:B,"NA")</f>
        <v>113.6</v>
      </c>
      <c r="E1135">
        <v>1987</v>
      </c>
      <c r="F1135" t="s">
        <v>3563</v>
      </c>
      <c r="G1135">
        <v>5.4</v>
      </c>
      <c r="H1135">
        <v>10000</v>
      </c>
      <c r="I1135" t="s">
        <v>4119</v>
      </c>
      <c r="J1135" t="s">
        <v>2693</v>
      </c>
      <c r="K1135" t="s">
        <v>4120</v>
      </c>
      <c r="L1135" t="s">
        <v>33</v>
      </c>
      <c r="N1135" s="1">
        <v>7800000</v>
      </c>
      <c r="O1135" s="1">
        <f>N1135*(D1135/'cpi data'!$A$113)</f>
        <v>437786.56126482208</v>
      </c>
      <c r="P1135" s="10">
        <f t="shared" si="17"/>
        <v>1</v>
      </c>
      <c r="Q1135" t="s">
        <v>2178</v>
      </c>
      <c r="R1135">
        <v>88</v>
      </c>
    </row>
    <row r="1136" spans="1:18">
      <c r="A1136" t="s">
        <v>4121</v>
      </c>
      <c r="B1136" s="6" t="s">
        <v>19</v>
      </c>
      <c r="C1136" t="s">
        <v>37</v>
      </c>
      <c r="D1136">
        <f>_xlfn.XLOOKUP(E1136,'cpi data'!A:A,'cpi data'!B:B,"NA")</f>
        <v>113.6</v>
      </c>
      <c r="E1136">
        <v>1987</v>
      </c>
      <c r="F1136" t="s">
        <v>3968</v>
      </c>
      <c r="G1136">
        <v>5.4</v>
      </c>
      <c r="H1136">
        <v>9100</v>
      </c>
      <c r="I1136" t="s">
        <v>1686</v>
      </c>
      <c r="J1136" t="s">
        <v>4122</v>
      </c>
      <c r="K1136" t="s">
        <v>1177</v>
      </c>
      <c r="L1136" t="s">
        <v>33</v>
      </c>
      <c r="M1136" s="1">
        <v>5000000</v>
      </c>
      <c r="N1136" s="1">
        <v>6880310</v>
      </c>
      <c r="O1136" s="1">
        <f>N1136*(D1136/'cpi data'!$A$113)</f>
        <v>386167.59683794464</v>
      </c>
      <c r="P1136" s="10">
        <f t="shared" si="17"/>
        <v>0.27328855821903375</v>
      </c>
      <c r="Q1136" t="s">
        <v>1178</v>
      </c>
      <c r="R1136">
        <v>99</v>
      </c>
    </row>
    <row r="1137" spans="1:18">
      <c r="A1137" t="s">
        <v>4123</v>
      </c>
      <c r="B1137" s="6" t="s">
        <v>19</v>
      </c>
      <c r="C1137" t="s">
        <v>107</v>
      </c>
      <c r="D1137">
        <f>_xlfn.XLOOKUP(E1137,'cpi data'!A:A,'cpi data'!B:B,"NA")</f>
        <v>113.6</v>
      </c>
      <c r="E1137">
        <v>1987</v>
      </c>
      <c r="F1137" t="s">
        <v>4124</v>
      </c>
      <c r="G1137">
        <v>7.3</v>
      </c>
      <c r="H1137">
        <v>21000</v>
      </c>
      <c r="I1137" t="s">
        <v>690</v>
      </c>
      <c r="J1137" t="s">
        <v>690</v>
      </c>
      <c r="K1137" t="s">
        <v>4125</v>
      </c>
      <c r="L1137" t="s">
        <v>33</v>
      </c>
      <c r="N1137" s="1">
        <v>2585639</v>
      </c>
      <c r="O1137" s="1">
        <f>N1137*(D1137/'cpi data'!$A$113)</f>
        <v>145122.82134387351</v>
      </c>
      <c r="P1137" s="10">
        <f t="shared" si="17"/>
        <v>1</v>
      </c>
      <c r="Q1137" t="s">
        <v>4126</v>
      </c>
      <c r="R1137">
        <v>102</v>
      </c>
    </row>
    <row r="1138" spans="1:18">
      <c r="A1138" t="s">
        <v>4127</v>
      </c>
      <c r="B1138" s="6" t="s">
        <v>36</v>
      </c>
      <c r="C1138" t="s">
        <v>66</v>
      </c>
      <c r="D1138">
        <f>_xlfn.XLOOKUP(E1138,'cpi data'!A:A,'cpi data'!B:B,"NA")</f>
        <v>113.6</v>
      </c>
      <c r="E1138">
        <v>1987</v>
      </c>
      <c r="F1138" t="s">
        <v>3968</v>
      </c>
      <c r="G1138">
        <v>7.4</v>
      </c>
      <c r="H1138">
        <v>13000</v>
      </c>
      <c r="I1138" t="s">
        <v>1047</v>
      </c>
      <c r="J1138" t="s">
        <v>1048</v>
      </c>
      <c r="K1138" t="s">
        <v>4128</v>
      </c>
      <c r="L1138" t="s">
        <v>25</v>
      </c>
      <c r="M1138" s="1">
        <v>29000000</v>
      </c>
      <c r="N1138" s="1">
        <v>5899797</v>
      </c>
      <c r="O1138" s="1">
        <f>N1138*(D1138/'cpi data'!$A$113)</f>
        <v>331134.85138339916</v>
      </c>
      <c r="P1138" s="10">
        <f t="shared" si="17"/>
        <v>-3.9154233611766642</v>
      </c>
      <c r="Q1138" t="s">
        <v>64</v>
      </c>
      <c r="R1138">
        <v>157</v>
      </c>
    </row>
    <row r="1139" spans="1:18">
      <c r="A1139" t="s">
        <v>4129</v>
      </c>
      <c r="B1139" s="6" t="s">
        <v>19</v>
      </c>
      <c r="C1139" t="s">
        <v>37</v>
      </c>
      <c r="D1139">
        <f>_xlfn.XLOOKUP(E1139,'cpi data'!A:A,'cpi data'!B:B,"NA")</f>
        <v>113.6</v>
      </c>
      <c r="E1139">
        <v>1987</v>
      </c>
      <c r="F1139" t="s">
        <v>4130</v>
      </c>
      <c r="G1139">
        <v>5.9</v>
      </c>
      <c r="H1139">
        <v>1900</v>
      </c>
      <c r="I1139" t="s">
        <v>4131</v>
      </c>
      <c r="J1139" t="s">
        <v>4132</v>
      </c>
      <c r="K1139" t="s">
        <v>207</v>
      </c>
      <c r="L1139" t="s">
        <v>455</v>
      </c>
      <c r="N1139" s="1">
        <v>519596</v>
      </c>
      <c r="O1139" s="1">
        <f>N1139*(D1139/'cpi data'!$A$113)</f>
        <v>29163.09565217391</v>
      </c>
      <c r="P1139" s="10">
        <f t="shared" si="17"/>
        <v>1</v>
      </c>
      <c r="Q1139" t="s">
        <v>4133</v>
      </c>
      <c r="R1139">
        <v>92</v>
      </c>
    </row>
    <row r="1140" spans="1:18">
      <c r="A1140" t="s">
        <v>4134</v>
      </c>
      <c r="B1140" s="6" t="s">
        <v>2002</v>
      </c>
      <c r="C1140" t="s">
        <v>37</v>
      </c>
      <c r="D1140">
        <f>_xlfn.XLOOKUP(E1140,'cpi data'!A:A,'cpi data'!B:B,"NA")</f>
        <v>113.6</v>
      </c>
      <c r="E1140">
        <v>1987</v>
      </c>
      <c r="F1140" t="s">
        <v>3646</v>
      </c>
      <c r="G1140">
        <v>5.2</v>
      </c>
      <c r="H1140">
        <v>3000</v>
      </c>
      <c r="I1140" t="s">
        <v>4135</v>
      </c>
      <c r="J1140" t="s">
        <v>4136</v>
      </c>
      <c r="K1140" t="s">
        <v>1177</v>
      </c>
      <c r="L1140" t="s">
        <v>33</v>
      </c>
      <c r="M1140" s="1">
        <v>5000000</v>
      </c>
      <c r="N1140" s="1">
        <v>6075793</v>
      </c>
      <c r="O1140" s="1">
        <f>N1140*(D1140/'cpi data'!$A$113)</f>
        <v>341012.88774703554</v>
      </c>
      <c r="P1140" s="10">
        <f t="shared" si="17"/>
        <v>0.17706215468499339</v>
      </c>
      <c r="Q1140" t="s">
        <v>2219</v>
      </c>
      <c r="R1140">
        <v>88</v>
      </c>
    </row>
    <row r="1141" spans="1:18">
      <c r="A1141" t="s">
        <v>4137</v>
      </c>
      <c r="B1141" s="6" t="s">
        <v>2002</v>
      </c>
      <c r="C1141" t="s">
        <v>44</v>
      </c>
      <c r="D1141">
        <f>_xlfn.XLOOKUP(E1141,'cpi data'!A:A,'cpi data'!B:B,"NA")</f>
        <v>113.6</v>
      </c>
      <c r="E1141">
        <v>1987</v>
      </c>
      <c r="F1141" t="s">
        <v>3902</v>
      </c>
      <c r="G1141">
        <v>5.3</v>
      </c>
      <c r="H1141">
        <v>6600</v>
      </c>
      <c r="I1141" t="s">
        <v>1912</v>
      </c>
      <c r="J1141" t="s">
        <v>1912</v>
      </c>
      <c r="K1141" t="s">
        <v>2064</v>
      </c>
      <c r="L1141" t="s">
        <v>33</v>
      </c>
      <c r="M1141" s="1">
        <v>15000000</v>
      </c>
      <c r="N1141" s="1">
        <v>13290368</v>
      </c>
      <c r="O1141" s="1">
        <f>N1141*(D1141/'cpi data'!$A$113)</f>
        <v>745941.60316205525</v>
      </c>
      <c r="P1141" s="10">
        <f t="shared" si="17"/>
        <v>-0.12863691960975046</v>
      </c>
      <c r="Q1141" t="s">
        <v>3923</v>
      </c>
      <c r="R1141">
        <v>81</v>
      </c>
    </row>
    <row r="1142" spans="1:18">
      <c r="A1142" t="s">
        <v>4138</v>
      </c>
      <c r="B1142" s="6" t="s">
        <v>36</v>
      </c>
      <c r="C1142" t="s">
        <v>44</v>
      </c>
      <c r="D1142">
        <f>_xlfn.XLOOKUP(E1142,'cpi data'!A:A,'cpi data'!B:B,"NA")</f>
        <v>113.6</v>
      </c>
      <c r="E1142">
        <v>1987</v>
      </c>
      <c r="F1142" t="s">
        <v>3898</v>
      </c>
      <c r="G1142">
        <v>5.9</v>
      </c>
      <c r="H1142">
        <v>2800</v>
      </c>
      <c r="I1142" t="s">
        <v>4139</v>
      </c>
      <c r="J1142" t="s">
        <v>2787</v>
      </c>
      <c r="K1142" t="s">
        <v>4140</v>
      </c>
      <c r="L1142" t="s">
        <v>33</v>
      </c>
      <c r="N1142" s="1">
        <v>13110903</v>
      </c>
      <c r="O1142" s="1">
        <f>N1142*(D1142/'cpi data'!$A$113)</f>
        <v>735868.86403162044</v>
      </c>
      <c r="P1142" s="10">
        <f t="shared" si="17"/>
        <v>1</v>
      </c>
      <c r="Q1142" t="s">
        <v>47</v>
      </c>
      <c r="R1142">
        <v>92</v>
      </c>
    </row>
    <row r="1143" spans="1:18">
      <c r="A1143" t="s">
        <v>4141</v>
      </c>
      <c r="B1143" s="6" t="s">
        <v>19</v>
      </c>
      <c r="C1143" t="s">
        <v>107</v>
      </c>
      <c r="D1143">
        <f>_xlfn.XLOOKUP(E1143,'cpi data'!A:A,'cpi data'!B:B,"NA")</f>
        <v>113.6</v>
      </c>
      <c r="E1143">
        <v>1987</v>
      </c>
      <c r="F1143" t="s">
        <v>3855</v>
      </c>
      <c r="G1143">
        <v>6.1</v>
      </c>
      <c r="H1143">
        <v>9700</v>
      </c>
      <c r="I1143" t="s">
        <v>993</v>
      </c>
      <c r="J1143" t="s">
        <v>4142</v>
      </c>
      <c r="K1143" t="s">
        <v>1493</v>
      </c>
      <c r="L1143" t="s">
        <v>33</v>
      </c>
      <c r="M1143" s="1">
        <v>12800000</v>
      </c>
      <c r="N1143" s="1">
        <v>10278549</v>
      </c>
      <c r="O1143" s="1">
        <f>N1143*(D1143/'cpi data'!$A$113)</f>
        <v>576898.79762845847</v>
      </c>
      <c r="P1143" s="10">
        <f t="shared" si="17"/>
        <v>-0.24531195988850177</v>
      </c>
      <c r="Q1143" t="s">
        <v>34</v>
      </c>
      <c r="R1143">
        <v>106</v>
      </c>
    </row>
    <row r="1144" spans="1:18">
      <c r="A1144" t="s">
        <v>4143</v>
      </c>
      <c r="B1144" s="6" t="s">
        <v>19</v>
      </c>
      <c r="C1144" t="s">
        <v>44</v>
      </c>
      <c r="D1144">
        <f>_xlfn.XLOOKUP(E1144,'cpi data'!A:A,'cpi data'!B:B,"NA")</f>
        <v>113.6</v>
      </c>
      <c r="E1144">
        <v>1987</v>
      </c>
      <c r="F1144" t="s">
        <v>3486</v>
      </c>
      <c r="G1144">
        <v>6</v>
      </c>
      <c r="H1144">
        <v>5600</v>
      </c>
      <c r="I1144" t="s">
        <v>271</v>
      </c>
      <c r="J1144" t="s">
        <v>271</v>
      </c>
      <c r="K1144" t="s">
        <v>271</v>
      </c>
      <c r="L1144" t="s">
        <v>33</v>
      </c>
      <c r="N1144" s="1">
        <v>17355263</v>
      </c>
      <c r="O1144" s="1">
        <f>N1144*(D1144/'cpi data'!$A$113)</f>
        <v>974089.86007905134</v>
      </c>
      <c r="P1144" s="10">
        <f t="shared" si="17"/>
        <v>1</v>
      </c>
      <c r="Q1144" t="s">
        <v>4144</v>
      </c>
      <c r="R1144">
        <v>85</v>
      </c>
    </row>
    <row r="1145" spans="1:18">
      <c r="A1145" t="s">
        <v>4145</v>
      </c>
      <c r="B1145" s="6" t="s">
        <v>19</v>
      </c>
      <c r="C1145" t="s">
        <v>20</v>
      </c>
      <c r="D1145">
        <f>_xlfn.XLOOKUP(E1145,'cpi data'!A:A,'cpi data'!B:B,"NA")</f>
        <v>113.6</v>
      </c>
      <c r="E1145">
        <v>1987</v>
      </c>
      <c r="F1145" t="s">
        <v>4065</v>
      </c>
      <c r="G1145">
        <v>6.7</v>
      </c>
      <c r="H1145">
        <v>8600</v>
      </c>
      <c r="I1145" t="s">
        <v>2770</v>
      </c>
      <c r="J1145" t="s">
        <v>2162</v>
      </c>
      <c r="K1145" t="s">
        <v>24</v>
      </c>
      <c r="L1145" t="s">
        <v>33</v>
      </c>
      <c r="M1145" s="1">
        <v>27000000</v>
      </c>
      <c r="N1145" s="1">
        <v>7393346</v>
      </c>
      <c r="O1145" s="1">
        <f>N1145*(D1145/'cpi data'!$A$113)</f>
        <v>414962.50276679837</v>
      </c>
      <c r="P1145" s="10">
        <f t="shared" si="17"/>
        <v>-2.6519324268064826</v>
      </c>
      <c r="Q1145" t="s">
        <v>4146</v>
      </c>
      <c r="R1145">
        <v>143</v>
      </c>
    </row>
    <row r="1146" spans="1:18">
      <c r="A1146" t="s">
        <v>4147</v>
      </c>
      <c r="B1146" s="6" t="s">
        <v>36</v>
      </c>
      <c r="C1146" t="s">
        <v>44</v>
      </c>
      <c r="D1146">
        <f>_xlfn.XLOOKUP(E1146,'cpi data'!A:A,'cpi data'!B:B,"NA")</f>
        <v>113.6</v>
      </c>
      <c r="E1146">
        <v>1987</v>
      </c>
      <c r="F1146" t="s">
        <v>3898</v>
      </c>
      <c r="G1146">
        <v>4.8</v>
      </c>
      <c r="H1146">
        <v>9600</v>
      </c>
      <c r="I1146" t="s">
        <v>2280</v>
      </c>
      <c r="J1146" t="s">
        <v>4148</v>
      </c>
      <c r="K1146" t="s">
        <v>4149</v>
      </c>
      <c r="L1146" t="s">
        <v>33</v>
      </c>
      <c r="M1146" s="1">
        <v>17000000</v>
      </c>
      <c r="N1146" s="1">
        <v>7305209</v>
      </c>
      <c r="O1146" s="1">
        <f>N1146*(D1146/'cpi data'!$A$113)</f>
        <v>410015.68300395255</v>
      </c>
      <c r="P1146" s="10">
        <f t="shared" si="17"/>
        <v>-1.3271065892844407</v>
      </c>
      <c r="Q1146" t="s">
        <v>4150</v>
      </c>
      <c r="R1146">
        <v>92</v>
      </c>
    </row>
    <row r="1147" spans="1:18">
      <c r="A1147" t="s">
        <v>4151</v>
      </c>
      <c r="B1147" s="6" t="s">
        <v>19</v>
      </c>
      <c r="C1147" t="s">
        <v>37</v>
      </c>
      <c r="D1147">
        <f>_xlfn.XLOOKUP(E1147,'cpi data'!A:A,'cpi data'!B:B,"NA")</f>
        <v>113.6</v>
      </c>
      <c r="E1147">
        <v>1987</v>
      </c>
      <c r="F1147" t="s">
        <v>4152</v>
      </c>
      <c r="G1147">
        <v>6.6</v>
      </c>
      <c r="H1147">
        <v>6400</v>
      </c>
      <c r="I1147" t="s">
        <v>80</v>
      </c>
      <c r="J1147" t="s">
        <v>999</v>
      </c>
      <c r="K1147" t="s">
        <v>1027</v>
      </c>
      <c r="L1147" t="s">
        <v>33</v>
      </c>
      <c r="M1147" s="1">
        <v>22000000</v>
      </c>
      <c r="N1147" s="1">
        <v>11307844</v>
      </c>
      <c r="O1147" s="1">
        <f>N1147*(D1147/'cpi data'!$A$113)</f>
        <v>634669.50513833982</v>
      </c>
      <c r="P1147" s="10">
        <f t="shared" si="17"/>
        <v>-0.9455521317768445</v>
      </c>
      <c r="Q1147" t="s">
        <v>4153</v>
      </c>
      <c r="R1147">
        <v>104</v>
      </c>
    </row>
    <row r="1148" spans="1:18">
      <c r="A1148" t="s">
        <v>4154</v>
      </c>
      <c r="B1148" s="6" t="s">
        <v>2002</v>
      </c>
      <c r="C1148" t="s">
        <v>20</v>
      </c>
      <c r="D1148">
        <f>_xlfn.XLOOKUP(E1148,'cpi data'!A:A,'cpi data'!B:B,"NA")</f>
        <v>113.6</v>
      </c>
      <c r="E1148">
        <v>1987</v>
      </c>
      <c r="F1148" t="s">
        <v>3563</v>
      </c>
      <c r="G1148">
        <v>7.9</v>
      </c>
      <c r="H1148">
        <v>7500</v>
      </c>
      <c r="I1148" t="s">
        <v>1850</v>
      </c>
      <c r="J1148" t="s">
        <v>1850</v>
      </c>
      <c r="K1148" t="s">
        <v>4155</v>
      </c>
      <c r="L1148" t="s">
        <v>33</v>
      </c>
      <c r="M1148" s="1">
        <v>4000000</v>
      </c>
      <c r="N1148" s="1">
        <v>1680358</v>
      </c>
      <c r="O1148" s="1">
        <f>N1148*(D1148/'cpi data'!$A$113)</f>
        <v>94312.583399209485</v>
      </c>
      <c r="P1148" s="10">
        <f t="shared" si="17"/>
        <v>-1.3804451194328828</v>
      </c>
      <c r="Q1148" t="s">
        <v>4156</v>
      </c>
      <c r="R1148">
        <v>135</v>
      </c>
    </row>
    <row r="1149" spans="1:18">
      <c r="A1149" t="s">
        <v>4157</v>
      </c>
      <c r="B1149" s="6" t="s">
        <v>2002</v>
      </c>
      <c r="C1149" t="s">
        <v>20</v>
      </c>
      <c r="D1149">
        <f>_xlfn.XLOOKUP(E1149,'cpi data'!A:A,'cpi data'!B:B,"NA")</f>
        <v>113.6</v>
      </c>
      <c r="E1149">
        <v>1987</v>
      </c>
      <c r="F1149" t="s">
        <v>4158</v>
      </c>
      <c r="G1149">
        <v>7.8</v>
      </c>
      <c r="H1149">
        <v>10000</v>
      </c>
      <c r="I1149" t="s">
        <v>4159</v>
      </c>
      <c r="J1149" t="s">
        <v>4160</v>
      </c>
      <c r="K1149" t="s">
        <v>4161</v>
      </c>
      <c r="L1149" t="s">
        <v>3814</v>
      </c>
      <c r="N1149" s="1">
        <v>2063688</v>
      </c>
      <c r="O1149" s="1">
        <f>N1149*(D1149/'cpi data'!$A$113)</f>
        <v>115827.54782608694</v>
      </c>
      <c r="P1149" s="10">
        <f t="shared" si="17"/>
        <v>1</v>
      </c>
      <c r="Q1149" t="s">
        <v>4162</v>
      </c>
      <c r="R1149">
        <v>157</v>
      </c>
    </row>
    <row r="1150" spans="1:18">
      <c r="A1150" t="s">
        <v>4163</v>
      </c>
      <c r="B1150" s="6" t="s">
        <v>19</v>
      </c>
      <c r="C1150" t="s">
        <v>107</v>
      </c>
      <c r="D1150">
        <f>_xlfn.XLOOKUP(E1150,'cpi data'!A:A,'cpi data'!B:B,"NA")</f>
        <v>113.6</v>
      </c>
      <c r="E1150">
        <v>1987</v>
      </c>
      <c r="F1150" t="s">
        <v>3979</v>
      </c>
      <c r="G1150">
        <v>6.6</v>
      </c>
      <c r="H1150">
        <v>9600</v>
      </c>
      <c r="I1150" t="s">
        <v>703</v>
      </c>
      <c r="J1150" t="s">
        <v>4164</v>
      </c>
      <c r="K1150" t="s">
        <v>1264</v>
      </c>
      <c r="L1150" t="s">
        <v>33</v>
      </c>
      <c r="M1150" s="1">
        <v>14500000</v>
      </c>
      <c r="N1150" s="1">
        <v>18782400</v>
      </c>
      <c r="O1150" s="1">
        <f>N1150*(D1150/'cpi data'!$A$113)</f>
        <v>1054190.0395256917</v>
      </c>
      <c r="P1150" s="10">
        <f t="shared" si="17"/>
        <v>0.22800068148905359</v>
      </c>
      <c r="Q1150" t="s">
        <v>2103</v>
      </c>
      <c r="R1150">
        <v>121</v>
      </c>
    </row>
    <row r="1151" spans="1:18">
      <c r="A1151" t="s">
        <v>4165</v>
      </c>
      <c r="B1151" s="6" t="s">
        <v>19</v>
      </c>
      <c r="C1151" t="s">
        <v>1207</v>
      </c>
      <c r="D1151">
        <f>_xlfn.XLOOKUP(E1151,'cpi data'!A:A,'cpi data'!B:B,"NA")</f>
        <v>113.6</v>
      </c>
      <c r="E1151">
        <v>1987</v>
      </c>
      <c r="F1151" t="s">
        <v>3563</v>
      </c>
      <c r="G1151">
        <v>6.6</v>
      </c>
      <c r="H1151">
        <v>9200</v>
      </c>
      <c r="I1151" t="s">
        <v>1809</v>
      </c>
      <c r="J1151" t="s">
        <v>4166</v>
      </c>
      <c r="K1151" t="s">
        <v>109</v>
      </c>
      <c r="L1151" t="s">
        <v>25</v>
      </c>
      <c r="M1151" s="1">
        <v>6000000</v>
      </c>
      <c r="N1151" s="1">
        <v>12423831</v>
      </c>
      <c r="O1151" s="1">
        <f>N1151*(D1151/'cpi data'!$A$113)</f>
        <v>697305.9296442687</v>
      </c>
      <c r="P1151" s="10">
        <f t="shared" si="17"/>
        <v>0.51705717825685171</v>
      </c>
      <c r="Q1151" t="s">
        <v>4167</v>
      </c>
      <c r="R1151">
        <v>119</v>
      </c>
    </row>
    <row r="1152" spans="1:18">
      <c r="A1152" t="s">
        <v>4168</v>
      </c>
      <c r="B1152" s="6" t="s">
        <v>340</v>
      </c>
      <c r="C1152" t="s">
        <v>393</v>
      </c>
      <c r="D1152">
        <f>_xlfn.XLOOKUP(E1152,'cpi data'!A:A,'cpi data'!B:B,"NA")</f>
        <v>113.6</v>
      </c>
      <c r="E1152">
        <v>1987</v>
      </c>
      <c r="F1152" t="s">
        <v>3653</v>
      </c>
      <c r="G1152">
        <v>7.2</v>
      </c>
      <c r="H1152">
        <v>5200</v>
      </c>
      <c r="I1152" t="s">
        <v>4169</v>
      </c>
      <c r="J1152" t="s">
        <v>4169</v>
      </c>
      <c r="K1152" t="s">
        <v>4170</v>
      </c>
      <c r="L1152" t="s">
        <v>33</v>
      </c>
      <c r="N1152" s="1">
        <v>6804312</v>
      </c>
      <c r="O1152" s="1">
        <f>N1152*(D1152/'cpi data'!$A$113)</f>
        <v>381902.09644268773</v>
      </c>
      <c r="P1152" s="10">
        <f t="shared" si="17"/>
        <v>1</v>
      </c>
      <c r="Q1152" t="s">
        <v>4171</v>
      </c>
      <c r="R1152">
        <v>77</v>
      </c>
    </row>
    <row r="1153" spans="1:18">
      <c r="A1153" t="s">
        <v>4172</v>
      </c>
      <c r="B1153" s="6" t="s">
        <v>2002</v>
      </c>
      <c r="C1153" t="s">
        <v>44</v>
      </c>
      <c r="D1153">
        <f>_xlfn.XLOOKUP(E1153,'cpi data'!A:A,'cpi data'!B:B,"NA")</f>
        <v>113.6</v>
      </c>
      <c r="E1153">
        <v>1987</v>
      </c>
      <c r="F1153" t="s">
        <v>2880</v>
      </c>
      <c r="G1153">
        <v>4.2</v>
      </c>
      <c r="H1153">
        <v>1200</v>
      </c>
      <c r="I1153" t="s">
        <v>4173</v>
      </c>
      <c r="J1153" t="s">
        <v>4173</v>
      </c>
      <c r="K1153" t="s">
        <v>4174</v>
      </c>
      <c r="L1153" t="s">
        <v>33</v>
      </c>
      <c r="N1153" s="1">
        <v>2700000</v>
      </c>
      <c r="O1153" s="1">
        <f>N1153*(D1153/'cpi data'!$A$113)</f>
        <v>151541.50197628458</v>
      </c>
      <c r="P1153" s="10">
        <f t="shared" si="17"/>
        <v>1</v>
      </c>
      <c r="Q1153" t="s">
        <v>4175</v>
      </c>
      <c r="R1153">
        <v>108</v>
      </c>
    </row>
    <row r="1154" spans="1:18">
      <c r="A1154" t="s">
        <v>4176</v>
      </c>
      <c r="B1154" s="6" t="s">
        <v>19</v>
      </c>
      <c r="C1154" t="s">
        <v>55</v>
      </c>
      <c r="D1154">
        <f>_xlfn.XLOOKUP(E1154,'cpi data'!A:A,'cpi data'!B:B,"NA")</f>
        <v>113.6</v>
      </c>
      <c r="E1154">
        <v>1987</v>
      </c>
      <c r="F1154" t="s">
        <v>4056</v>
      </c>
      <c r="G1154">
        <v>5.7</v>
      </c>
      <c r="H1154">
        <v>5600</v>
      </c>
      <c r="I1154" t="s">
        <v>4177</v>
      </c>
      <c r="J1154" t="s">
        <v>4178</v>
      </c>
      <c r="K1154" t="s">
        <v>4179</v>
      </c>
      <c r="L1154" t="s">
        <v>198</v>
      </c>
      <c r="N1154" s="1">
        <v>2683519</v>
      </c>
      <c r="O1154" s="1">
        <f>N1154*(D1154/'cpi data'!$A$113)</f>
        <v>150616.4814229249</v>
      </c>
      <c r="P1154" s="10">
        <f t="shared" si="17"/>
        <v>1</v>
      </c>
      <c r="Q1154" t="s">
        <v>4180</v>
      </c>
      <c r="R1154">
        <v>97</v>
      </c>
    </row>
    <row r="1155" spans="1:18">
      <c r="A1155" t="s">
        <v>4181</v>
      </c>
      <c r="B1155" s="6" t="s">
        <v>2002</v>
      </c>
      <c r="C1155" t="s">
        <v>44</v>
      </c>
      <c r="D1155">
        <f>_xlfn.XLOOKUP(E1155,'cpi data'!A:A,'cpi data'!B:B,"NA")</f>
        <v>113.6</v>
      </c>
      <c r="E1155">
        <v>1987</v>
      </c>
      <c r="F1155" t="s">
        <v>3968</v>
      </c>
      <c r="G1155">
        <v>6.4</v>
      </c>
      <c r="H1155">
        <v>3500</v>
      </c>
      <c r="I1155" t="s">
        <v>4182</v>
      </c>
      <c r="J1155" t="s">
        <v>4183</v>
      </c>
      <c r="K1155" t="s">
        <v>2393</v>
      </c>
      <c r="L1155" t="s">
        <v>33</v>
      </c>
      <c r="M1155" s="1">
        <v>7000000</v>
      </c>
      <c r="N1155" s="1">
        <v>7019441</v>
      </c>
      <c r="O1155" s="1">
        <f>N1155*(D1155/'cpi data'!$A$113)</f>
        <v>393976.53043478256</v>
      </c>
      <c r="P1155" s="10">
        <f t="shared" ref="P1155:P1218" si="18">(N1155-M1155)/N1155</f>
        <v>2.7695937610986402E-3</v>
      </c>
      <c r="Q1155" t="s">
        <v>1754</v>
      </c>
      <c r="R1155">
        <v>98</v>
      </c>
    </row>
    <row r="1156" spans="1:18">
      <c r="A1156" t="s">
        <v>4184</v>
      </c>
      <c r="B1156" s="6" t="s">
        <v>36</v>
      </c>
      <c r="C1156" t="s">
        <v>28</v>
      </c>
      <c r="D1156">
        <f>_xlfn.XLOOKUP(E1156,'cpi data'!A:A,'cpi data'!B:B,"NA")</f>
        <v>113.6</v>
      </c>
      <c r="E1156">
        <v>1987</v>
      </c>
      <c r="F1156" t="s">
        <v>3777</v>
      </c>
      <c r="G1156">
        <v>6.2</v>
      </c>
      <c r="H1156">
        <v>5200</v>
      </c>
      <c r="I1156" t="s">
        <v>4185</v>
      </c>
      <c r="J1156" t="s">
        <v>4186</v>
      </c>
      <c r="K1156" t="s">
        <v>2049</v>
      </c>
      <c r="L1156" t="s">
        <v>33</v>
      </c>
      <c r="N1156" s="1">
        <v>300859</v>
      </c>
      <c r="O1156" s="1">
        <f>N1156*(D1156/'cpi data'!$A$113)</f>
        <v>16886.157312252963</v>
      </c>
      <c r="P1156" s="10">
        <f t="shared" si="18"/>
        <v>1</v>
      </c>
      <c r="Q1156" t="s">
        <v>34</v>
      </c>
      <c r="R1156">
        <v>90</v>
      </c>
    </row>
    <row r="1157" spans="1:18">
      <c r="A1157" t="s">
        <v>4187</v>
      </c>
      <c r="B1157" s="6" t="s">
        <v>36</v>
      </c>
      <c r="C1157" t="s">
        <v>44</v>
      </c>
      <c r="D1157">
        <f>_xlfn.XLOOKUP(E1157,'cpi data'!A:A,'cpi data'!B:B,"NA")</f>
        <v>113.6</v>
      </c>
      <c r="E1157">
        <v>1987</v>
      </c>
      <c r="F1157" t="s">
        <v>3968</v>
      </c>
      <c r="G1157">
        <v>6.4</v>
      </c>
      <c r="H1157">
        <v>3200</v>
      </c>
      <c r="I1157" t="s">
        <v>401</v>
      </c>
      <c r="J1157" t="s">
        <v>2164</v>
      </c>
      <c r="K1157" t="s">
        <v>1864</v>
      </c>
      <c r="L1157" t="s">
        <v>33</v>
      </c>
      <c r="M1157" s="1">
        <v>13000000</v>
      </c>
      <c r="N1157" s="1">
        <v>4572845</v>
      </c>
      <c r="O1157" s="1">
        <f>N1157*(D1157/'cpi data'!$A$113)</f>
        <v>256657.70355731223</v>
      </c>
      <c r="P1157" s="10">
        <f t="shared" si="18"/>
        <v>-1.8428691547603298</v>
      </c>
      <c r="Q1157" t="s">
        <v>4188</v>
      </c>
      <c r="R1157">
        <v>103</v>
      </c>
    </row>
    <row r="1158" spans="1:18">
      <c r="A1158" t="s">
        <v>4189</v>
      </c>
      <c r="B1158" s="6" t="s">
        <v>19</v>
      </c>
      <c r="C1158" t="s">
        <v>37</v>
      </c>
      <c r="D1158">
        <f>_xlfn.XLOOKUP(E1158,'cpi data'!A:A,'cpi data'!B:B,"NA")</f>
        <v>113.6</v>
      </c>
      <c r="E1158">
        <v>1987</v>
      </c>
      <c r="F1158" t="s">
        <v>4190</v>
      </c>
      <c r="G1158">
        <v>6.5</v>
      </c>
      <c r="H1158">
        <v>5000</v>
      </c>
      <c r="I1158" t="s">
        <v>4191</v>
      </c>
      <c r="J1158" t="s">
        <v>2487</v>
      </c>
      <c r="K1158" t="s">
        <v>1542</v>
      </c>
      <c r="L1158" t="s">
        <v>33</v>
      </c>
      <c r="N1158" s="1">
        <v>4278150</v>
      </c>
      <c r="O1158" s="1">
        <f>N1158*(D1158/'cpi data'!$A$113)</f>
        <v>240117.50988142291</v>
      </c>
      <c r="P1158" s="10">
        <f t="shared" si="18"/>
        <v>1</v>
      </c>
      <c r="Q1158" t="s">
        <v>2355</v>
      </c>
      <c r="R1158">
        <v>95</v>
      </c>
    </row>
    <row r="1159" spans="1:18">
      <c r="A1159" t="s">
        <v>4192</v>
      </c>
      <c r="B1159" s="6" t="s">
        <v>36</v>
      </c>
      <c r="C1159" t="s">
        <v>44</v>
      </c>
      <c r="D1159">
        <f>_xlfn.XLOOKUP(E1159,'cpi data'!A:A,'cpi data'!B:B,"NA")</f>
        <v>113.6</v>
      </c>
      <c r="E1159">
        <v>1987</v>
      </c>
      <c r="F1159" t="s">
        <v>4005</v>
      </c>
      <c r="G1159">
        <v>5.7</v>
      </c>
      <c r="H1159">
        <v>2600</v>
      </c>
      <c r="I1159" t="s">
        <v>3340</v>
      </c>
      <c r="J1159" t="s">
        <v>3340</v>
      </c>
      <c r="K1159" t="s">
        <v>4193</v>
      </c>
      <c r="L1159" t="s">
        <v>33</v>
      </c>
      <c r="M1159" s="1">
        <v>8000000</v>
      </c>
      <c r="N1159" s="1">
        <v>1988962</v>
      </c>
      <c r="O1159" s="1">
        <f>N1159*(D1159/'cpi data'!$A$113)</f>
        <v>111633.44031620552</v>
      </c>
      <c r="P1159" s="10">
        <f t="shared" si="18"/>
        <v>-3.0221985135965395</v>
      </c>
      <c r="Q1159" t="s">
        <v>1754</v>
      </c>
      <c r="R1159">
        <v>105</v>
      </c>
    </row>
    <row r="1160" spans="1:18">
      <c r="A1160" t="s">
        <v>4194</v>
      </c>
      <c r="B1160" s="6" t="s">
        <v>36</v>
      </c>
      <c r="C1160" t="s">
        <v>44</v>
      </c>
      <c r="D1160">
        <f>_xlfn.XLOOKUP(E1160,'cpi data'!A:A,'cpi data'!B:B,"NA")</f>
        <v>113.6</v>
      </c>
      <c r="E1160">
        <v>1987</v>
      </c>
      <c r="F1160" t="s">
        <v>3885</v>
      </c>
      <c r="G1160">
        <v>4.7</v>
      </c>
      <c r="H1160">
        <v>1300</v>
      </c>
      <c r="I1160" t="s">
        <v>2526</v>
      </c>
      <c r="J1160" t="s">
        <v>2526</v>
      </c>
      <c r="K1160" t="s">
        <v>4195</v>
      </c>
      <c r="L1160" t="s">
        <v>33</v>
      </c>
      <c r="N1160" s="1">
        <v>1749956</v>
      </c>
      <c r="O1160" s="1">
        <f>N1160*(D1160/'cpi data'!$A$113)</f>
        <v>98218.874308300394</v>
      </c>
      <c r="P1160" s="10">
        <f t="shared" si="18"/>
        <v>1</v>
      </c>
      <c r="Q1160" t="s">
        <v>1600</v>
      </c>
      <c r="R1160">
        <v>102</v>
      </c>
    </row>
    <row r="1161" spans="1:18">
      <c r="A1161" t="s">
        <v>4196</v>
      </c>
      <c r="B1161" s="6" t="s">
        <v>2002</v>
      </c>
      <c r="C1161" t="s">
        <v>37</v>
      </c>
      <c r="D1161">
        <f>_xlfn.XLOOKUP(E1161,'cpi data'!A:A,'cpi data'!B:B,"NA")</f>
        <v>113.6</v>
      </c>
      <c r="E1161">
        <v>1987</v>
      </c>
      <c r="F1161" t="s">
        <v>4190</v>
      </c>
      <c r="G1161">
        <v>6.1</v>
      </c>
      <c r="H1161">
        <v>3900</v>
      </c>
      <c r="I1161" t="s">
        <v>2685</v>
      </c>
      <c r="J1161" t="s">
        <v>2685</v>
      </c>
      <c r="K1161" t="s">
        <v>4197</v>
      </c>
      <c r="L1161" t="s">
        <v>33</v>
      </c>
      <c r="N1161" s="1">
        <v>873903</v>
      </c>
      <c r="O1161" s="1">
        <f>N1161*(D1161/'cpi data'!$A$113)</f>
        <v>49049.101185770749</v>
      </c>
      <c r="P1161" s="10">
        <f t="shared" si="18"/>
        <v>1</v>
      </c>
      <c r="Q1161" t="s">
        <v>83</v>
      </c>
      <c r="R1161">
        <v>85</v>
      </c>
    </row>
    <row r="1162" spans="1:18">
      <c r="A1162" t="s">
        <v>4198</v>
      </c>
      <c r="B1162" s="6" t="s">
        <v>19</v>
      </c>
      <c r="C1162" t="s">
        <v>44</v>
      </c>
      <c r="D1162">
        <f>_xlfn.XLOOKUP(E1162,'cpi data'!A:A,'cpi data'!B:B,"NA")</f>
        <v>113.6</v>
      </c>
      <c r="E1162">
        <v>1987</v>
      </c>
      <c r="F1162" t="s">
        <v>3625</v>
      </c>
      <c r="G1162">
        <v>5.4</v>
      </c>
      <c r="H1162">
        <v>3200</v>
      </c>
      <c r="I1162" t="s">
        <v>236</v>
      </c>
      <c r="J1162" t="s">
        <v>4199</v>
      </c>
      <c r="K1162" t="s">
        <v>896</v>
      </c>
      <c r="L1162" t="s">
        <v>33</v>
      </c>
      <c r="M1162" s="1">
        <v>14000000</v>
      </c>
      <c r="N1162" s="1">
        <v>20240502</v>
      </c>
      <c r="O1162" s="1">
        <f>N1162*(D1162/'cpi data'!$A$113)</f>
        <v>1136028.1754940711</v>
      </c>
      <c r="P1162" s="10">
        <f t="shared" si="18"/>
        <v>0.30831755062201521</v>
      </c>
      <c r="Q1162" t="s">
        <v>47</v>
      </c>
      <c r="R1162">
        <v>97</v>
      </c>
    </row>
    <row r="1163" spans="1:18">
      <c r="A1163" t="s">
        <v>4200</v>
      </c>
      <c r="B1163" s="6" t="s">
        <v>36</v>
      </c>
      <c r="C1163" t="s">
        <v>20</v>
      </c>
      <c r="D1163">
        <f>_xlfn.XLOOKUP(E1163,'cpi data'!A:A,'cpi data'!B:B,"NA")</f>
        <v>113.6</v>
      </c>
      <c r="E1163">
        <v>1987</v>
      </c>
      <c r="F1163" t="s">
        <v>4201</v>
      </c>
      <c r="G1163">
        <v>6.9</v>
      </c>
      <c r="H1163">
        <v>1500</v>
      </c>
      <c r="I1163" t="s">
        <v>4202</v>
      </c>
      <c r="J1163" t="s">
        <v>4203</v>
      </c>
      <c r="K1163" t="s">
        <v>4204</v>
      </c>
      <c r="L1163" t="s">
        <v>25</v>
      </c>
      <c r="O1163" s="1">
        <f>N1163*(D1163/'cpi data'!$A$113)</f>
        <v>0</v>
      </c>
      <c r="P1163" s="10" t="e">
        <f t="shared" si="18"/>
        <v>#DIV/0!</v>
      </c>
      <c r="Q1163" t="s">
        <v>1988</v>
      </c>
      <c r="R1163">
        <v>96</v>
      </c>
    </row>
    <row r="1164" spans="1:18">
      <c r="A1164" t="s">
        <v>4205</v>
      </c>
      <c r="B1164" s="6" t="s">
        <v>19</v>
      </c>
      <c r="C1164" t="s">
        <v>44</v>
      </c>
      <c r="D1164">
        <f>_xlfn.XLOOKUP(E1164,'cpi data'!A:A,'cpi data'!B:B,"NA")</f>
        <v>113.6</v>
      </c>
      <c r="E1164">
        <v>1987</v>
      </c>
      <c r="F1164" t="s">
        <v>3456</v>
      </c>
      <c r="G1164">
        <v>6.2</v>
      </c>
      <c r="H1164">
        <v>7600</v>
      </c>
      <c r="I1164" t="s">
        <v>1250</v>
      </c>
      <c r="J1164" t="s">
        <v>3944</v>
      </c>
      <c r="K1164" t="s">
        <v>4206</v>
      </c>
      <c r="L1164" t="s">
        <v>33</v>
      </c>
      <c r="N1164" s="1">
        <v>52864741</v>
      </c>
      <c r="O1164" s="1">
        <f>N1164*(D1164/'cpi data'!$A$113)</f>
        <v>2967111.9454545453</v>
      </c>
      <c r="P1164" s="10">
        <f t="shared" si="18"/>
        <v>1</v>
      </c>
      <c r="Q1164" t="s">
        <v>2095</v>
      </c>
      <c r="R1164">
        <v>99</v>
      </c>
    </row>
    <row r="1165" spans="1:18">
      <c r="A1165" t="s">
        <v>4207</v>
      </c>
      <c r="B1165" s="6" t="s">
        <v>2002</v>
      </c>
      <c r="C1165" t="s">
        <v>44</v>
      </c>
      <c r="D1165">
        <f>_xlfn.XLOOKUP(E1165,'cpi data'!A:A,'cpi data'!B:B,"NA")</f>
        <v>113.6</v>
      </c>
      <c r="E1165">
        <v>1987</v>
      </c>
      <c r="F1165" t="s">
        <v>4208</v>
      </c>
      <c r="G1165">
        <v>5.2</v>
      </c>
      <c r="H1165">
        <v>5700</v>
      </c>
      <c r="I1165" t="s">
        <v>2608</v>
      </c>
      <c r="J1165" t="s">
        <v>4209</v>
      </c>
      <c r="K1165" t="s">
        <v>391</v>
      </c>
      <c r="L1165" t="s">
        <v>33</v>
      </c>
      <c r="M1165" s="1">
        <v>10500000</v>
      </c>
      <c r="N1165" s="1">
        <v>34377585</v>
      </c>
      <c r="O1165" s="1">
        <f>N1165*(D1165/'cpi data'!$A$113)</f>
        <v>1929492.913043478</v>
      </c>
      <c r="P1165" s="10">
        <f t="shared" si="18"/>
        <v>0.69456842300004495</v>
      </c>
      <c r="Q1165" t="s">
        <v>4210</v>
      </c>
      <c r="R1165">
        <v>100</v>
      </c>
    </row>
    <row r="1166" spans="1:18">
      <c r="A1166" t="s">
        <v>4211</v>
      </c>
      <c r="B1166" s="6" t="s">
        <v>19</v>
      </c>
      <c r="C1166" t="s">
        <v>37</v>
      </c>
      <c r="D1166">
        <f>_xlfn.XLOOKUP(E1166,'cpi data'!A:A,'cpi data'!B:B,"NA")</f>
        <v>113.6</v>
      </c>
      <c r="E1166">
        <v>1987</v>
      </c>
      <c r="F1166" t="s">
        <v>4212</v>
      </c>
      <c r="G1166">
        <v>5.0999999999999996</v>
      </c>
      <c r="H1166">
        <v>4700</v>
      </c>
      <c r="I1166" t="s">
        <v>2976</v>
      </c>
      <c r="J1166" t="s">
        <v>4213</v>
      </c>
      <c r="K1166" t="s">
        <v>2042</v>
      </c>
      <c r="L1166" t="s">
        <v>33</v>
      </c>
      <c r="M1166" s="1">
        <v>3520000</v>
      </c>
      <c r="N1166" s="1">
        <v>562187</v>
      </c>
      <c r="O1166" s="1">
        <f>N1166*(D1166/'cpi data'!$A$113)</f>
        <v>31553.578656126479</v>
      </c>
      <c r="P1166" s="10">
        <f t="shared" si="18"/>
        <v>-5.2612618221339167</v>
      </c>
      <c r="Q1166" t="s">
        <v>4214</v>
      </c>
      <c r="R1166">
        <v>100</v>
      </c>
    </row>
    <row r="1167" spans="1:18">
      <c r="A1167" t="s">
        <v>4215</v>
      </c>
      <c r="B1167" s="6" t="s">
        <v>19</v>
      </c>
      <c r="C1167" t="s">
        <v>44</v>
      </c>
      <c r="D1167">
        <f>_xlfn.XLOOKUP(E1167,'cpi data'!A:A,'cpi data'!B:B,"NA")</f>
        <v>113.6</v>
      </c>
      <c r="E1167">
        <v>1987</v>
      </c>
      <c r="F1167" t="s">
        <v>3611</v>
      </c>
      <c r="G1167">
        <v>6.6</v>
      </c>
      <c r="H1167">
        <v>8000</v>
      </c>
      <c r="I1167" t="s">
        <v>1130</v>
      </c>
      <c r="J1167" t="s">
        <v>1130</v>
      </c>
      <c r="K1167" t="s">
        <v>348</v>
      </c>
      <c r="L1167" t="s">
        <v>33</v>
      </c>
      <c r="M1167" s="1">
        <v>11000000</v>
      </c>
      <c r="N1167" s="1">
        <v>25411386</v>
      </c>
      <c r="O1167" s="1">
        <f>N1167*(D1167/'cpi data'!$A$113)</f>
        <v>1426251.7043478261</v>
      </c>
      <c r="P1167" s="10">
        <f t="shared" si="18"/>
        <v>0.56712317856255456</v>
      </c>
      <c r="Q1167" t="s">
        <v>2095</v>
      </c>
      <c r="R1167">
        <v>112</v>
      </c>
    </row>
    <row r="1168" spans="1:18">
      <c r="A1168" t="s">
        <v>4216</v>
      </c>
      <c r="B1168" s="6" t="s">
        <v>19</v>
      </c>
      <c r="C1168" t="s">
        <v>20</v>
      </c>
      <c r="D1168">
        <f>_xlfn.XLOOKUP(E1168,'cpi data'!A:A,'cpi data'!B:B,"NA")</f>
        <v>113.6</v>
      </c>
      <c r="E1168">
        <v>1987</v>
      </c>
      <c r="F1168" t="s">
        <v>4190</v>
      </c>
      <c r="G1168">
        <v>5.9</v>
      </c>
      <c r="H1168">
        <v>1800</v>
      </c>
      <c r="I1168" t="s">
        <v>4217</v>
      </c>
      <c r="J1168" t="s">
        <v>4218</v>
      </c>
      <c r="K1168" t="s">
        <v>1220</v>
      </c>
      <c r="L1168" t="s">
        <v>33</v>
      </c>
      <c r="N1168" s="1">
        <v>1733017</v>
      </c>
      <c r="O1168" s="1">
        <f>N1168*(D1168/'cpi data'!$A$113)</f>
        <v>97268.147826086948</v>
      </c>
      <c r="P1168" s="10">
        <f t="shared" si="18"/>
        <v>1</v>
      </c>
      <c r="Q1168" t="s">
        <v>4219</v>
      </c>
      <c r="R1168">
        <v>109</v>
      </c>
    </row>
    <row r="1169" spans="1:18">
      <c r="A1169" t="s">
        <v>4220</v>
      </c>
      <c r="B1169" s="6" t="s">
        <v>2002</v>
      </c>
      <c r="C1169" t="s">
        <v>20</v>
      </c>
      <c r="D1169">
        <f>_xlfn.XLOOKUP(E1169,'cpi data'!A:A,'cpi data'!B:B,"NA")</f>
        <v>113.6</v>
      </c>
      <c r="E1169">
        <v>1987</v>
      </c>
      <c r="F1169" t="s">
        <v>3261</v>
      </c>
      <c r="G1169">
        <v>5.6</v>
      </c>
      <c r="H1169">
        <v>2600</v>
      </c>
      <c r="I1169" t="s">
        <v>186</v>
      </c>
      <c r="J1169" t="s">
        <v>186</v>
      </c>
      <c r="K1169" t="s">
        <v>2569</v>
      </c>
      <c r="L1169" t="s">
        <v>33</v>
      </c>
      <c r="N1169" s="1">
        <v>10489617</v>
      </c>
      <c r="O1169" s="1">
        <f>N1169*(D1169/'cpi data'!$A$113)</f>
        <v>588745.30197628448</v>
      </c>
      <c r="P1169" s="10">
        <f t="shared" si="18"/>
        <v>1</v>
      </c>
      <c r="Q1169" t="s">
        <v>3921</v>
      </c>
      <c r="R1169">
        <v>107</v>
      </c>
    </row>
    <row r="1170" spans="1:18">
      <c r="A1170" t="s">
        <v>4221</v>
      </c>
      <c r="B1170" s="6" t="s">
        <v>19</v>
      </c>
      <c r="C1170" t="s">
        <v>107</v>
      </c>
      <c r="D1170">
        <f>_xlfn.XLOOKUP(E1170,'cpi data'!A:A,'cpi data'!B:B,"NA")</f>
        <v>113.6</v>
      </c>
      <c r="E1170">
        <v>1987</v>
      </c>
      <c r="F1170" t="s">
        <v>4222</v>
      </c>
      <c r="G1170">
        <v>5.8</v>
      </c>
      <c r="H1170">
        <v>4000</v>
      </c>
      <c r="I1170" t="s">
        <v>3789</v>
      </c>
      <c r="J1170" t="s">
        <v>4223</v>
      </c>
      <c r="K1170" t="s">
        <v>4224</v>
      </c>
      <c r="L1170" t="s">
        <v>33</v>
      </c>
      <c r="M1170" s="1">
        <v>4000000</v>
      </c>
      <c r="N1170" s="1">
        <v>345704</v>
      </c>
      <c r="O1170" s="1">
        <f>N1170*(D1170/'cpi data'!$A$113)</f>
        <v>19403.149407114623</v>
      </c>
      <c r="P1170" s="10">
        <f t="shared" si="18"/>
        <v>-10.570592182907921</v>
      </c>
      <c r="Q1170" t="s">
        <v>2252</v>
      </c>
      <c r="R1170">
        <v>102</v>
      </c>
    </row>
    <row r="1171" spans="1:18">
      <c r="A1171" t="s">
        <v>4225</v>
      </c>
      <c r="B1171" s="6" t="s">
        <v>19</v>
      </c>
      <c r="C1171" t="s">
        <v>44</v>
      </c>
      <c r="D1171">
        <f>_xlfn.XLOOKUP(E1171,'cpi data'!A:A,'cpi data'!B:B,"NA")</f>
        <v>113.6</v>
      </c>
      <c r="E1171">
        <v>1987</v>
      </c>
      <c r="F1171" t="s">
        <v>1733</v>
      </c>
      <c r="G1171">
        <v>6.8</v>
      </c>
      <c r="H1171">
        <v>2700</v>
      </c>
      <c r="I1171" t="s">
        <v>4226</v>
      </c>
      <c r="J1171" t="s">
        <v>4226</v>
      </c>
      <c r="K1171" t="s">
        <v>4227</v>
      </c>
      <c r="L1171" t="s">
        <v>25</v>
      </c>
      <c r="N1171" s="1">
        <v>3283832</v>
      </c>
      <c r="O1171" s="1">
        <f>N1171*(D1171/'cpi data'!$A$113)</f>
        <v>184309.93833992092</v>
      </c>
      <c r="P1171" s="10">
        <f t="shared" si="18"/>
        <v>1</v>
      </c>
      <c r="Q1171" t="s">
        <v>1988</v>
      </c>
      <c r="R1171">
        <v>88</v>
      </c>
    </row>
    <row r="1172" spans="1:18">
      <c r="A1172" t="s">
        <v>4228</v>
      </c>
      <c r="B1172" s="6" t="s">
        <v>36</v>
      </c>
      <c r="C1172" t="s">
        <v>393</v>
      </c>
      <c r="D1172">
        <f>_xlfn.XLOOKUP(E1172,'cpi data'!A:A,'cpi data'!B:B,"NA")</f>
        <v>113.6</v>
      </c>
      <c r="E1172">
        <v>1987</v>
      </c>
      <c r="F1172" t="s">
        <v>4229</v>
      </c>
      <c r="G1172">
        <v>7.1</v>
      </c>
      <c r="H1172">
        <v>4500</v>
      </c>
      <c r="I1172" t="s">
        <v>4230</v>
      </c>
      <c r="J1172" t="s">
        <v>4230</v>
      </c>
      <c r="K1172" t="s">
        <v>3025</v>
      </c>
      <c r="L1172" t="s">
        <v>455</v>
      </c>
      <c r="N1172" s="1">
        <v>370698</v>
      </c>
      <c r="O1172" s="1">
        <f>N1172*(D1172/'cpi data'!$A$113)</f>
        <v>20805.974703557309</v>
      </c>
      <c r="P1172" s="10">
        <f t="shared" si="18"/>
        <v>1</v>
      </c>
      <c r="Q1172" t="s">
        <v>4231</v>
      </c>
      <c r="R1172">
        <v>78</v>
      </c>
    </row>
    <row r="1173" spans="1:18">
      <c r="A1173" t="s">
        <v>4232</v>
      </c>
      <c r="B1173" s="6" t="s">
        <v>19</v>
      </c>
      <c r="C1173" t="s">
        <v>107</v>
      </c>
      <c r="D1173">
        <f>_xlfn.XLOOKUP(E1173,'cpi data'!A:A,'cpi data'!B:B,"NA")</f>
        <v>113.6</v>
      </c>
      <c r="E1173">
        <v>1987</v>
      </c>
      <c r="F1173" t="s">
        <v>3327</v>
      </c>
      <c r="G1173">
        <v>6.4</v>
      </c>
      <c r="H1173">
        <v>2900</v>
      </c>
      <c r="I1173" t="s">
        <v>355</v>
      </c>
      <c r="J1173" t="s">
        <v>4233</v>
      </c>
      <c r="K1173" t="s">
        <v>115</v>
      </c>
      <c r="L1173" t="s">
        <v>33</v>
      </c>
      <c r="M1173" s="1">
        <v>5000000</v>
      </c>
      <c r="N1173" s="1">
        <v>1119112</v>
      </c>
      <c r="O1173" s="1">
        <f>N1173*(D1173/'cpi data'!$A$113)</f>
        <v>62811.819762845844</v>
      </c>
      <c r="P1173" s="10">
        <f t="shared" si="18"/>
        <v>-3.4678280636790597</v>
      </c>
      <c r="Q1173" t="s">
        <v>1178</v>
      </c>
      <c r="R1173">
        <v>97</v>
      </c>
    </row>
    <row r="1174" spans="1:18">
      <c r="A1174" t="s">
        <v>4234</v>
      </c>
      <c r="B1174" s="6" t="s">
        <v>19</v>
      </c>
      <c r="C1174" t="s">
        <v>55</v>
      </c>
      <c r="D1174">
        <f>_xlfn.XLOOKUP(E1174,'cpi data'!A:A,'cpi data'!B:B,"NA")</f>
        <v>113.6</v>
      </c>
      <c r="E1174">
        <v>1987</v>
      </c>
      <c r="F1174" t="s">
        <v>4235</v>
      </c>
      <c r="G1174">
        <v>5.0999999999999996</v>
      </c>
      <c r="H1174">
        <v>2900</v>
      </c>
      <c r="I1174" t="s">
        <v>1829</v>
      </c>
      <c r="J1174" t="s">
        <v>2664</v>
      </c>
      <c r="K1174" t="s">
        <v>3242</v>
      </c>
      <c r="L1174" t="s">
        <v>309</v>
      </c>
      <c r="N1174" s="1">
        <v>1930001</v>
      </c>
      <c r="O1174" s="1">
        <f>N1174*(D1174/'cpi data'!$A$113)</f>
        <v>108324.16679841897</v>
      </c>
      <c r="P1174" s="10">
        <f t="shared" si="18"/>
        <v>1</v>
      </c>
      <c r="Q1174" t="s">
        <v>2808</v>
      </c>
      <c r="R1174">
        <v>92</v>
      </c>
    </row>
    <row r="1175" spans="1:18">
      <c r="A1175" t="s">
        <v>4236</v>
      </c>
      <c r="B1175" s="6" t="s">
        <v>36</v>
      </c>
      <c r="C1175" t="s">
        <v>1207</v>
      </c>
      <c r="D1175">
        <f>_xlfn.XLOOKUP(E1175,'cpi data'!A:A,'cpi data'!B:B,"NA")</f>
        <v>113.6</v>
      </c>
      <c r="E1175">
        <v>1987</v>
      </c>
      <c r="F1175" t="s">
        <v>4237</v>
      </c>
      <c r="G1175">
        <v>6.1</v>
      </c>
      <c r="H1175">
        <v>2300</v>
      </c>
      <c r="I1175" t="s">
        <v>703</v>
      </c>
      <c r="J1175" t="s">
        <v>415</v>
      </c>
      <c r="K1175" t="s">
        <v>4238</v>
      </c>
      <c r="L1175" t="s">
        <v>33</v>
      </c>
      <c r="M1175" s="1">
        <v>14000000</v>
      </c>
      <c r="N1175" s="1">
        <v>459824</v>
      </c>
      <c r="O1175" s="1">
        <f>N1175*(D1175/'cpi data'!$A$113)</f>
        <v>25808.303557312251</v>
      </c>
      <c r="P1175" s="10">
        <f t="shared" si="18"/>
        <v>-29.446431678207315</v>
      </c>
      <c r="Q1175" t="s">
        <v>53</v>
      </c>
      <c r="R1175">
        <v>101</v>
      </c>
    </row>
    <row r="1176" spans="1:18">
      <c r="A1176" t="s">
        <v>4239</v>
      </c>
      <c r="B1176" s="6" t="s">
        <v>450</v>
      </c>
      <c r="C1176" t="s">
        <v>20</v>
      </c>
      <c r="D1176">
        <f>_xlfn.XLOOKUP(E1176,'cpi data'!A:A,'cpi data'!B:B,"NA")</f>
        <v>113.6</v>
      </c>
      <c r="E1176">
        <v>1987</v>
      </c>
      <c r="F1176" t="s">
        <v>4240</v>
      </c>
      <c r="G1176">
        <v>7.3</v>
      </c>
      <c r="H1176">
        <v>4400</v>
      </c>
      <c r="I1176" t="s">
        <v>4241</v>
      </c>
      <c r="J1176" t="s">
        <v>4242</v>
      </c>
      <c r="K1176" t="s">
        <v>244</v>
      </c>
      <c r="L1176" t="s">
        <v>33</v>
      </c>
      <c r="N1176" s="1">
        <v>1338198</v>
      </c>
      <c r="O1176" s="1">
        <f>N1176*(D1176/'cpi data'!$A$113)</f>
        <v>75108.346245059278</v>
      </c>
      <c r="P1176" s="10">
        <f t="shared" si="18"/>
        <v>1</v>
      </c>
      <c r="Q1176" t="s">
        <v>3981</v>
      </c>
      <c r="R1176">
        <v>90</v>
      </c>
    </row>
    <row r="1177" spans="1:18">
      <c r="A1177" t="s">
        <v>4243</v>
      </c>
      <c r="B1177" s="6" t="s">
        <v>19</v>
      </c>
      <c r="C1177" t="s">
        <v>66</v>
      </c>
      <c r="D1177">
        <f>_xlfn.XLOOKUP(E1177,'cpi data'!A:A,'cpi data'!B:B,"NA")</f>
        <v>113.6</v>
      </c>
      <c r="E1177">
        <v>1987</v>
      </c>
      <c r="F1177" t="s">
        <v>3287</v>
      </c>
      <c r="G1177">
        <v>7.3</v>
      </c>
      <c r="H1177">
        <v>5700</v>
      </c>
      <c r="I1177" t="s">
        <v>2208</v>
      </c>
      <c r="J1177" t="s">
        <v>4244</v>
      </c>
      <c r="K1177" t="s">
        <v>3366</v>
      </c>
      <c r="L1177" t="s">
        <v>25</v>
      </c>
      <c r="N1177" s="1">
        <v>1672927</v>
      </c>
      <c r="O1177" s="1">
        <f>N1177*(D1177/'cpi data'!$A$113)</f>
        <v>93895.507509881412</v>
      </c>
      <c r="P1177" s="10">
        <f t="shared" si="18"/>
        <v>1</v>
      </c>
      <c r="Q1177" t="s">
        <v>2211</v>
      </c>
      <c r="R1177">
        <v>105</v>
      </c>
    </row>
    <row r="1178" spans="1:18">
      <c r="A1178" t="s">
        <v>4245</v>
      </c>
      <c r="B1178" s="6" t="s">
        <v>19</v>
      </c>
      <c r="C1178" t="s">
        <v>37</v>
      </c>
      <c r="D1178">
        <f>_xlfn.XLOOKUP(E1178,'cpi data'!A:A,'cpi data'!B:B,"NA")</f>
        <v>113.6</v>
      </c>
      <c r="E1178">
        <v>1987</v>
      </c>
      <c r="F1178" t="s">
        <v>3902</v>
      </c>
      <c r="G1178">
        <v>6.3</v>
      </c>
      <c r="H1178">
        <v>9300</v>
      </c>
      <c r="I1178" t="s">
        <v>2940</v>
      </c>
      <c r="J1178" t="s">
        <v>4246</v>
      </c>
      <c r="K1178" t="s">
        <v>4197</v>
      </c>
      <c r="L1178" t="s">
        <v>33</v>
      </c>
      <c r="M1178" s="1">
        <v>11000000</v>
      </c>
      <c r="N1178" s="1">
        <v>19734940</v>
      </c>
      <c r="O1178" s="1">
        <f>N1178*(D1178/'cpi data'!$A$113)</f>
        <v>1107652.7588932805</v>
      </c>
      <c r="P1178" s="10">
        <f t="shared" si="18"/>
        <v>0.44261294941864532</v>
      </c>
      <c r="Q1178" t="s">
        <v>2103</v>
      </c>
      <c r="R1178">
        <v>109</v>
      </c>
    </row>
    <row r="1179" spans="1:18">
      <c r="A1179" t="s">
        <v>4247</v>
      </c>
      <c r="B1179" s="6" t="s">
        <v>19</v>
      </c>
      <c r="C1179" t="s">
        <v>37</v>
      </c>
      <c r="D1179">
        <f>_xlfn.XLOOKUP(E1179,'cpi data'!A:A,'cpi data'!B:B,"NA")</f>
        <v>113.6</v>
      </c>
      <c r="E1179">
        <v>1987</v>
      </c>
      <c r="F1179" t="s">
        <v>2880</v>
      </c>
      <c r="G1179">
        <v>4.9000000000000004</v>
      </c>
      <c r="H1179">
        <v>8200</v>
      </c>
      <c r="I1179" t="s">
        <v>1767</v>
      </c>
      <c r="J1179" t="s">
        <v>4248</v>
      </c>
      <c r="K1179" t="s">
        <v>2853</v>
      </c>
      <c r="L1179" t="s">
        <v>33</v>
      </c>
      <c r="M1179" s="1">
        <v>350000</v>
      </c>
      <c r="N1179" s="1">
        <v>4000000</v>
      </c>
      <c r="O1179" s="1">
        <f>N1179*(D1179/'cpi data'!$A$113)</f>
        <v>224505.92885375491</v>
      </c>
      <c r="P1179" s="10">
        <f t="shared" si="18"/>
        <v>0.91249999999999998</v>
      </c>
      <c r="Q1179" t="s">
        <v>1178</v>
      </c>
      <c r="R1179">
        <v>90</v>
      </c>
    </row>
    <row r="1180" spans="1:18">
      <c r="A1180" t="s">
        <v>4249</v>
      </c>
      <c r="B1180" s="6" t="s">
        <v>36</v>
      </c>
      <c r="C1180" t="s">
        <v>44</v>
      </c>
      <c r="D1180">
        <f>_xlfn.XLOOKUP(E1180,'cpi data'!A:A,'cpi data'!B:B,"NA")</f>
        <v>113.6</v>
      </c>
      <c r="E1180">
        <v>1987</v>
      </c>
      <c r="F1180" t="s">
        <v>4250</v>
      </c>
      <c r="G1180">
        <v>7.2</v>
      </c>
      <c r="H1180">
        <v>2300</v>
      </c>
      <c r="I1180" t="s">
        <v>1582</v>
      </c>
      <c r="J1180" t="s">
        <v>4251</v>
      </c>
      <c r="K1180" t="s">
        <v>4252</v>
      </c>
      <c r="L1180" t="s">
        <v>33</v>
      </c>
      <c r="N1180" s="1">
        <v>1083282</v>
      </c>
      <c r="O1180" s="1">
        <f>N1180*(D1180/'cpi data'!$A$113)</f>
        <v>60800.807905138332</v>
      </c>
      <c r="P1180" s="10">
        <f t="shared" si="18"/>
        <v>1</v>
      </c>
      <c r="Q1180" t="s">
        <v>34</v>
      </c>
      <c r="R1180">
        <v>116</v>
      </c>
    </row>
    <row r="1181" spans="1:18">
      <c r="A1181" t="s">
        <v>4253</v>
      </c>
      <c r="B1181" s="6" t="s">
        <v>19</v>
      </c>
      <c r="C1181" t="s">
        <v>37</v>
      </c>
      <c r="D1181">
        <f>_xlfn.XLOOKUP(E1181,'cpi data'!A:A,'cpi data'!B:B,"NA")</f>
        <v>113.6</v>
      </c>
      <c r="E1181">
        <v>1987</v>
      </c>
      <c r="F1181" t="s">
        <v>3517</v>
      </c>
      <c r="G1181">
        <v>6.3</v>
      </c>
      <c r="H1181">
        <v>4800</v>
      </c>
      <c r="I1181" t="s">
        <v>2957</v>
      </c>
      <c r="J1181" t="s">
        <v>4254</v>
      </c>
      <c r="K1181" t="s">
        <v>2790</v>
      </c>
      <c r="L1181" t="s">
        <v>25</v>
      </c>
      <c r="M1181" s="1">
        <v>6000000</v>
      </c>
      <c r="N1181" s="1">
        <v>1432687</v>
      </c>
      <c r="O1181" s="1">
        <f>N1181*(D1181/'cpi data'!$A$113)</f>
        <v>80411.681422924899</v>
      </c>
      <c r="P1181" s="10">
        <f t="shared" si="18"/>
        <v>-3.1879349781215298</v>
      </c>
      <c r="Q1181" t="s">
        <v>1993</v>
      </c>
      <c r="R1181">
        <v>107</v>
      </c>
    </row>
    <row r="1182" spans="1:18">
      <c r="A1182" t="s">
        <v>4255</v>
      </c>
      <c r="B1182" s="6" t="s">
        <v>19</v>
      </c>
      <c r="C1182" t="s">
        <v>107</v>
      </c>
      <c r="D1182">
        <f>_xlfn.XLOOKUP(E1182,'cpi data'!A:A,'cpi data'!B:B,"NA")</f>
        <v>113.6</v>
      </c>
      <c r="E1182">
        <v>1987</v>
      </c>
      <c r="F1182" t="s">
        <v>4208</v>
      </c>
      <c r="G1182">
        <v>5.3</v>
      </c>
      <c r="H1182">
        <v>1400</v>
      </c>
      <c r="I1182" t="s">
        <v>4256</v>
      </c>
      <c r="J1182" t="s">
        <v>4257</v>
      </c>
      <c r="K1182" t="s">
        <v>4258</v>
      </c>
      <c r="L1182" t="s">
        <v>25</v>
      </c>
      <c r="M1182" s="1">
        <v>4500000</v>
      </c>
      <c r="N1182" s="1">
        <v>406881</v>
      </c>
      <c r="O1182" s="1">
        <f>N1182*(D1182/'cpi data'!$A$113)</f>
        <v>22836.799209486166</v>
      </c>
      <c r="P1182" s="10">
        <f t="shared" si="18"/>
        <v>-10.059744741091375</v>
      </c>
      <c r="Q1182" t="s">
        <v>2211</v>
      </c>
      <c r="R1182">
        <v>92</v>
      </c>
    </row>
    <row r="1183" spans="1:18">
      <c r="A1183" t="s">
        <v>4259</v>
      </c>
      <c r="B1183" s="6" t="s">
        <v>19</v>
      </c>
      <c r="C1183" t="s">
        <v>20</v>
      </c>
      <c r="D1183">
        <f>_xlfn.XLOOKUP(E1183,'cpi data'!A:A,'cpi data'!B:B,"NA")</f>
        <v>113.6</v>
      </c>
      <c r="E1183">
        <v>1987</v>
      </c>
      <c r="F1183" t="s">
        <v>4260</v>
      </c>
      <c r="G1183">
        <v>6.2</v>
      </c>
      <c r="H1183">
        <v>2000</v>
      </c>
      <c r="I1183" t="s">
        <v>138</v>
      </c>
      <c r="J1183" t="s">
        <v>4261</v>
      </c>
      <c r="K1183" t="s">
        <v>4262</v>
      </c>
      <c r="L1183" t="s">
        <v>33</v>
      </c>
      <c r="M1183" s="1">
        <v>7500000</v>
      </c>
      <c r="N1183" s="1">
        <v>796368</v>
      </c>
      <c r="O1183" s="1">
        <f>N1183*(D1183/'cpi data'!$A$113)</f>
        <v>44697.334387351773</v>
      </c>
      <c r="P1183" s="10">
        <f t="shared" si="18"/>
        <v>-8.4177566150322463</v>
      </c>
      <c r="Q1183" t="s">
        <v>1754</v>
      </c>
      <c r="R1183">
        <v>97</v>
      </c>
    </row>
    <row r="1184" spans="1:18">
      <c r="A1184" t="s">
        <v>4263</v>
      </c>
      <c r="B1184" s="6" t="s">
        <v>19</v>
      </c>
      <c r="C1184" t="s">
        <v>37</v>
      </c>
      <c r="D1184">
        <f>_xlfn.XLOOKUP(E1184,'cpi data'!A:A,'cpi data'!B:B,"NA")</f>
        <v>113.6</v>
      </c>
      <c r="E1184">
        <v>1987</v>
      </c>
      <c r="F1184" t="s">
        <v>3979</v>
      </c>
      <c r="G1184">
        <v>5.4</v>
      </c>
      <c r="H1184">
        <v>4800</v>
      </c>
      <c r="I1184" t="s">
        <v>144</v>
      </c>
      <c r="J1184" t="s">
        <v>4264</v>
      </c>
      <c r="K1184" t="s">
        <v>2222</v>
      </c>
      <c r="L1184" t="s">
        <v>33</v>
      </c>
      <c r="M1184" s="1">
        <v>9000000</v>
      </c>
      <c r="N1184" s="1">
        <v>5406879</v>
      </c>
      <c r="O1184" s="1">
        <f>N1184*(D1184/'cpi data'!$A$113)</f>
        <v>303469.09802371537</v>
      </c>
      <c r="P1184" s="10">
        <f t="shared" si="18"/>
        <v>-0.66454621973230765</v>
      </c>
      <c r="Q1184" t="s">
        <v>3529</v>
      </c>
      <c r="R1184">
        <v>115</v>
      </c>
    </row>
    <row r="1185" spans="1:18">
      <c r="A1185" t="s">
        <v>4265</v>
      </c>
      <c r="B1185" s="6" t="s">
        <v>19</v>
      </c>
      <c r="C1185" t="s">
        <v>55</v>
      </c>
      <c r="D1185">
        <f>_xlfn.XLOOKUP(E1185,'cpi data'!A:A,'cpi data'!B:B,"NA")</f>
        <v>113.6</v>
      </c>
      <c r="E1185">
        <v>1987</v>
      </c>
      <c r="F1185" t="s">
        <v>3506</v>
      </c>
      <c r="G1185">
        <v>3.8</v>
      </c>
      <c r="H1185">
        <v>6400</v>
      </c>
      <c r="I1185" t="s">
        <v>4266</v>
      </c>
      <c r="J1185" t="s">
        <v>4267</v>
      </c>
      <c r="K1185" t="s">
        <v>4268</v>
      </c>
      <c r="L1185" t="s">
        <v>33</v>
      </c>
      <c r="M1185" s="1">
        <v>100000</v>
      </c>
      <c r="O1185" s="1">
        <f>N1185*(D1185/'cpi data'!$A$113)</f>
        <v>0</v>
      </c>
      <c r="P1185" s="10" t="e">
        <f t="shared" si="18"/>
        <v>#DIV/0!</v>
      </c>
      <c r="Q1185" t="s">
        <v>4269</v>
      </c>
      <c r="R1185">
        <v>88</v>
      </c>
    </row>
    <row r="1186" spans="1:18">
      <c r="A1186" t="s">
        <v>4270</v>
      </c>
      <c r="B1186" s="6" t="s">
        <v>19</v>
      </c>
      <c r="C1186" t="s">
        <v>55</v>
      </c>
      <c r="D1186">
        <f>_xlfn.XLOOKUP(E1186,'cpi data'!A:A,'cpi data'!B:B,"NA")</f>
        <v>113.6</v>
      </c>
      <c r="E1186">
        <v>1987</v>
      </c>
      <c r="F1186" t="s">
        <v>4208</v>
      </c>
      <c r="G1186">
        <v>4</v>
      </c>
      <c r="H1186">
        <v>2100</v>
      </c>
      <c r="I1186" t="s">
        <v>4271</v>
      </c>
      <c r="J1186" t="s">
        <v>4272</v>
      </c>
      <c r="K1186" t="s">
        <v>4273</v>
      </c>
      <c r="L1186" t="s">
        <v>33</v>
      </c>
      <c r="M1186" s="1">
        <v>75000</v>
      </c>
      <c r="O1186" s="1">
        <f>N1186*(D1186/'cpi data'!$A$113)</f>
        <v>0</v>
      </c>
      <c r="P1186" s="10" t="e">
        <f t="shared" si="18"/>
        <v>#DIV/0!</v>
      </c>
      <c r="Q1186" t="s">
        <v>4274</v>
      </c>
      <c r="R1186">
        <v>72</v>
      </c>
    </row>
    <row r="1187" spans="1:18">
      <c r="A1187" t="s">
        <v>4275</v>
      </c>
      <c r="B1187" s="6" t="s">
        <v>19</v>
      </c>
      <c r="C1187" t="s">
        <v>55</v>
      </c>
      <c r="D1187">
        <f>_xlfn.XLOOKUP(E1187,'cpi data'!A:A,'cpi data'!B:B,"NA")</f>
        <v>113.6</v>
      </c>
      <c r="E1187">
        <v>1987</v>
      </c>
      <c r="F1187" t="s">
        <v>4276</v>
      </c>
      <c r="G1187">
        <v>5.0999999999999996</v>
      </c>
      <c r="H1187">
        <v>1600</v>
      </c>
      <c r="I1187" t="s">
        <v>4277</v>
      </c>
      <c r="J1187" t="s">
        <v>4278</v>
      </c>
      <c r="K1187" t="s">
        <v>4279</v>
      </c>
      <c r="L1187" t="s">
        <v>33</v>
      </c>
      <c r="M1187" s="1">
        <v>2000000</v>
      </c>
      <c r="N1187" s="1">
        <v>1083395</v>
      </c>
      <c r="O1187" s="1">
        <f>N1187*(D1187/'cpi data'!$A$113)</f>
        <v>60807.150197628456</v>
      </c>
      <c r="P1187" s="10">
        <f t="shared" si="18"/>
        <v>-0.84604876337808466</v>
      </c>
      <c r="Q1187" t="s">
        <v>4280</v>
      </c>
      <c r="R1187">
        <v>87</v>
      </c>
    </row>
    <row r="1188" spans="1:18">
      <c r="A1188" t="s">
        <v>4281</v>
      </c>
      <c r="B1188" s="6" t="s">
        <v>19</v>
      </c>
      <c r="C1188" t="s">
        <v>55</v>
      </c>
      <c r="D1188">
        <f>_xlfn.XLOOKUP(E1188,'cpi data'!A:A,'cpi data'!B:B,"NA")</f>
        <v>113.6</v>
      </c>
      <c r="E1188">
        <v>1987</v>
      </c>
      <c r="F1188" t="s">
        <v>4282</v>
      </c>
      <c r="G1188">
        <v>4.3</v>
      </c>
      <c r="H1188">
        <v>1100</v>
      </c>
      <c r="I1188" t="s">
        <v>4283</v>
      </c>
      <c r="J1188" t="s">
        <v>4284</v>
      </c>
      <c r="K1188" t="s">
        <v>2167</v>
      </c>
      <c r="L1188" t="s">
        <v>33</v>
      </c>
      <c r="N1188" s="1">
        <v>1149470</v>
      </c>
      <c r="O1188" s="1">
        <f>N1188*(D1188/'cpi data'!$A$113)</f>
        <v>64515.707509881417</v>
      </c>
      <c r="P1188" s="10">
        <f t="shared" si="18"/>
        <v>1</v>
      </c>
      <c r="Q1188" t="s">
        <v>4060</v>
      </c>
      <c r="R1188">
        <v>89</v>
      </c>
    </row>
    <row r="1189" spans="1:18">
      <c r="A1189" t="s">
        <v>4285</v>
      </c>
      <c r="B1189" s="6" t="s">
        <v>19</v>
      </c>
      <c r="C1189" t="s">
        <v>37</v>
      </c>
      <c r="D1189">
        <f>_xlfn.XLOOKUP(E1189,'cpi data'!A:A,'cpi data'!B:B,"NA")</f>
        <v>113.6</v>
      </c>
      <c r="E1189">
        <v>1987</v>
      </c>
      <c r="F1189" t="s">
        <v>4028</v>
      </c>
      <c r="G1189">
        <v>5.4</v>
      </c>
      <c r="H1189">
        <v>3400</v>
      </c>
      <c r="I1189" t="s">
        <v>1258</v>
      </c>
      <c r="J1189" t="s">
        <v>4286</v>
      </c>
      <c r="K1189" t="s">
        <v>3540</v>
      </c>
      <c r="L1189" t="s">
        <v>33</v>
      </c>
      <c r="N1189" s="1">
        <v>12046526</v>
      </c>
      <c r="O1189" s="1">
        <f>N1189*(D1189/'cpi data'!$A$113)</f>
        <v>676129.1272727272</v>
      </c>
      <c r="P1189" s="10">
        <f t="shared" si="18"/>
        <v>1</v>
      </c>
      <c r="Q1189" t="s">
        <v>121</v>
      </c>
      <c r="R1189">
        <v>104</v>
      </c>
    </row>
    <row r="1190" spans="1:18">
      <c r="A1190" t="s">
        <v>4287</v>
      </c>
      <c r="B1190" s="6" t="s">
        <v>19</v>
      </c>
      <c r="C1190" t="s">
        <v>20</v>
      </c>
      <c r="D1190">
        <f>_xlfn.XLOOKUP(E1190,'cpi data'!A:A,'cpi data'!B:B,"NA")</f>
        <v>113.6</v>
      </c>
      <c r="E1190">
        <v>1987</v>
      </c>
      <c r="F1190" t="s">
        <v>4288</v>
      </c>
      <c r="G1190">
        <v>5.6</v>
      </c>
      <c r="H1190">
        <v>2100</v>
      </c>
      <c r="I1190" t="s">
        <v>4289</v>
      </c>
      <c r="J1190" t="s">
        <v>4290</v>
      </c>
      <c r="K1190" t="s">
        <v>4291</v>
      </c>
      <c r="L1190" t="s">
        <v>33</v>
      </c>
      <c r="N1190" s="1">
        <v>700000</v>
      </c>
      <c r="O1190" s="1">
        <f>N1190*(D1190/'cpi data'!$A$113)</f>
        <v>39288.537549407112</v>
      </c>
      <c r="P1190" s="10">
        <f t="shared" si="18"/>
        <v>1</v>
      </c>
      <c r="Q1190" t="s">
        <v>4188</v>
      </c>
      <c r="R1190">
        <v>97</v>
      </c>
    </row>
    <row r="1191" spans="1:18">
      <c r="A1191" t="s">
        <v>4292</v>
      </c>
      <c r="B1191" s="6" t="s">
        <v>36</v>
      </c>
      <c r="C1191" t="s">
        <v>37</v>
      </c>
      <c r="D1191">
        <f>_xlfn.XLOOKUP(E1191,'cpi data'!A:A,'cpi data'!B:B,"NA")</f>
        <v>113.6</v>
      </c>
      <c r="E1191">
        <v>1987</v>
      </c>
      <c r="F1191" t="s">
        <v>4010</v>
      </c>
      <c r="G1191">
        <v>2.2000000000000002</v>
      </c>
      <c r="H1191">
        <v>7900</v>
      </c>
      <c r="I1191" t="s">
        <v>4293</v>
      </c>
      <c r="J1191" t="s">
        <v>2398</v>
      </c>
      <c r="K1191" t="s">
        <v>4294</v>
      </c>
      <c r="L1191" t="s">
        <v>33</v>
      </c>
      <c r="M1191" s="1">
        <v>24000000</v>
      </c>
      <c r="N1191" s="1">
        <v>4615255</v>
      </c>
      <c r="O1191" s="1">
        <f>N1191*(D1191/'cpi data'!$A$113)</f>
        <v>259038.02766798416</v>
      </c>
      <c r="P1191" s="10">
        <f t="shared" si="18"/>
        <v>-4.2001460374345516</v>
      </c>
      <c r="Q1191" t="s">
        <v>34</v>
      </c>
      <c r="R1191">
        <v>85</v>
      </c>
    </row>
    <row r="1192" spans="1:18">
      <c r="A1192" t="s">
        <v>4295</v>
      </c>
      <c r="B1192" s="6" t="s">
        <v>36</v>
      </c>
      <c r="C1192" t="s">
        <v>44</v>
      </c>
      <c r="D1192">
        <f>_xlfn.XLOOKUP(E1192,'cpi data'!A:A,'cpi data'!B:B,"NA")</f>
        <v>113.6</v>
      </c>
      <c r="E1192">
        <v>1987</v>
      </c>
      <c r="F1192" t="s">
        <v>4296</v>
      </c>
      <c r="G1192">
        <v>7.6</v>
      </c>
      <c r="H1192">
        <v>4300</v>
      </c>
      <c r="I1192" t="s">
        <v>2420</v>
      </c>
      <c r="J1192" t="s">
        <v>2420</v>
      </c>
      <c r="K1192" t="s">
        <v>4297</v>
      </c>
      <c r="L1192" t="s">
        <v>455</v>
      </c>
      <c r="N1192" s="1">
        <v>824024</v>
      </c>
      <c r="O1192" s="1">
        <f>N1192*(D1192/'cpi data'!$A$113)</f>
        <v>46249.568379446639</v>
      </c>
      <c r="P1192" s="10">
        <f t="shared" si="18"/>
        <v>1</v>
      </c>
      <c r="Q1192" t="s">
        <v>981</v>
      </c>
      <c r="R1192">
        <v>103</v>
      </c>
    </row>
    <row r="1193" spans="1:18">
      <c r="A1193" t="s">
        <v>4298</v>
      </c>
      <c r="B1193" s="6" t="s">
        <v>19</v>
      </c>
      <c r="C1193" t="s">
        <v>107</v>
      </c>
      <c r="D1193">
        <f>_xlfn.XLOOKUP(E1193,'cpi data'!A:A,'cpi data'!B:B,"NA")</f>
        <v>113.6</v>
      </c>
      <c r="E1193">
        <v>1987</v>
      </c>
      <c r="F1193" t="s">
        <v>3983</v>
      </c>
      <c r="G1193">
        <v>6.3</v>
      </c>
      <c r="H1193">
        <v>2600</v>
      </c>
      <c r="I1193" t="s">
        <v>2075</v>
      </c>
      <c r="J1193" t="s">
        <v>4299</v>
      </c>
      <c r="K1193" t="s">
        <v>4076</v>
      </c>
      <c r="L1193" t="s">
        <v>25</v>
      </c>
      <c r="M1193" s="1">
        <v>5300000</v>
      </c>
      <c r="N1193" s="1">
        <v>3107551</v>
      </c>
      <c r="O1193" s="1">
        <f>N1193*(D1193/'cpi data'!$A$113)</f>
        <v>174415.90592885375</v>
      </c>
      <c r="P1193" s="10">
        <f t="shared" si="18"/>
        <v>-0.70552309519618506</v>
      </c>
      <c r="Q1193" t="s">
        <v>34</v>
      </c>
      <c r="R1193">
        <v>107</v>
      </c>
    </row>
    <row r="1194" spans="1:18">
      <c r="A1194" t="s">
        <v>4300</v>
      </c>
      <c r="B1194" s="6" t="s">
        <v>19</v>
      </c>
      <c r="C1194" t="s">
        <v>55</v>
      </c>
      <c r="D1194">
        <f>_xlfn.XLOOKUP(E1194,'cpi data'!A:A,'cpi data'!B:B,"NA")</f>
        <v>113.6</v>
      </c>
      <c r="E1194">
        <v>1987</v>
      </c>
      <c r="F1194" t="s">
        <v>4301</v>
      </c>
      <c r="G1194">
        <v>6.2</v>
      </c>
      <c r="H1194">
        <v>2200</v>
      </c>
      <c r="I1194" t="s">
        <v>4302</v>
      </c>
      <c r="J1194" t="s">
        <v>4303</v>
      </c>
      <c r="K1194" t="s">
        <v>1829</v>
      </c>
      <c r="L1194" t="s">
        <v>25</v>
      </c>
      <c r="O1194" s="1">
        <f>N1194*(D1194/'cpi data'!$A$113)</f>
        <v>0</v>
      </c>
      <c r="P1194" s="10" t="e">
        <f t="shared" si="18"/>
        <v>#DIV/0!</v>
      </c>
      <c r="Q1194" t="s">
        <v>4304</v>
      </c>
      <c r="R1194">
        <v>110</v>
      </c>
    </row>
    <row r="1195" spans="1:18">
      <c r="A1195" t="s">
        <v>4305</v>
      </c>
      <c r="B1195" s="6" t="s">
        <v>2002</v>
      </c>
      <c r="C1195" t="s">
        <v>44</v>
      </c>
      <c r="D1195">
        <f>_xlfn.XLOOKUP(E1195,'cpi data'!A:A,'cpi data'!B:B,"NA")</f>
        <v>113.6</v>
      </c>
      <c r="E1195">
        <v>1987</v>
      </c>
      <c r="F1195" t="s">
        <v>3287</v>
      </c>
      <c r="G1195">
        <v>5.8</v>
      </c>
      <c r="H1195">
        <v>3500</v>
      </c>
      <c r="I1195" t="s">
        <v>1056</v>
      </c>
      <c r="J1195" t="s">
        <v>1056</v>
      </c>
      <c r="K1195" t="s">
        <v>2628</v>
      </c>
      <c r="L1195" t="s">
        <v>33</v>
      </c>
      <c r="N1195" s="1">
        <v>4215849</v>
      </c>
      <c r="O1195" s="1">
        <f>N1195*(D1195/'cpi data'!$A$113)</f>
        <v>236620.77391304346</v>
      </c>
      <c r="P1195" s="10">
        <f t="shared" si="18"/>
        <v>1</v>
      </c>
      <c r="Q1195" t="s">
        <v>1091</v>
      </c>
      <c r="R1195">
        <v>93</v>
      </c>
    </row>
    <row r="1196" spans="1:18">
      <c r="A1196" t="s">
        <v>4306</v>
      </c>
      <c r="B1196" s="6" t="s">
        <v>19</v>
      </c>
      <c r="C1196" t="s">
        <v>44</v>
      </c>
      <c r="D1196">
        <f>_xlfn.XLOOKUP(E1196,'cpi data'!A:A,'cpi data'!B:B,"NA")</f>
        <v>113.6</v>
      </c>
      <c r="E1196">
        <v>1987</v>
      </c>
      <c r="F1196" t="s">
        <v>3327</v>
      </c>
      <c r="G1196">
        <v>7</v>
      </c>
      <c r="H1196">
        <v>5200</v>
      </c>
      <c r="I1196" t="s">
        <v>4307</v>
      </c>
      <c r="J1196" t="s">
        <v>4308</v>
      </c>
      <c r="K1196" t="s">
        <v>4307</v>
      </c>
      <c r="L1196" t="s">
        <v>33</v>
      </c>
      <c r="M1196" s="1">
        <v>100000</v>
      </c>
      <c r="N1196" s="1">
        <v>5228617</v>
      </c>
      <c r="O1196" s="1">
        <f>N1196*(D1196/'cpi data'!$A$113)</f>
        <v>293463.87905138335</v>
      </c>
      <c r="P1196" s="10">
        <f t="shared" si="18"/>
        <v>0.98087448363496499</v>
      </c>
      <c r="Q1196" t="s">
        <v>4309</v>
      </c>
      <c r="R1196">
        <v>78</v>
      </c>
    </row>
    <row r="1197" spans="1:18">
      <c r="A1197" t="s">
        <v>4310</v>
      </c>
      <c r="B1197" s="6" t="s">
        <v>36</v>
      </c>
      <c r="C1197" t="s">
        <v>20</v>
      </c>
      <c r="D1197">
        <f>_xlfn.XLOOKUP(E1197,'cpi data'!A:A,'cpi data'!B:B,"NA")</f>
        <v>113.6</v>
      </c>
      <c r="E1197">
        <v>1987</v>
      </c>
      <c r="F1197" t="s">
        <v>4010</v>
      </c>
      <c r="G1197">
        <v>7.3</v>
      </c>
      <c r="H1197">
        <v>7300</v>
      </c>
      <c r="I1197" t="s">
        <v>435</v>
      </c>
      <c r="J1197" t="s">
        <v>4311</v>
      </c>
      <c r="K1197" t="s">
        <v>4312</v>
      </c>
      <c r="L1197" t="s">
        <v>25</v>
      </c>
      <c r="N1197" s="1">
        <v>4370078</v>
      </c>
      <c r="O1197" s="1">
        <f>N1197*(D1197/'cpi data'!$A$113)</f>
        <v>245277.10513833989</v>
      </c>
      <c r="P1197" s="10">
        <f t="shared" si="18"/>
        <v>1</v>
      </c>
      <c r="Q1197" t="s">
        <v>4313</v>
      </c>
      <c r="R1197">
        <v>83</v>
      </c>
    </row>
    <row r="1198" spans="1:18">
      <c r="A1198" t="s">
        <v>4314</v>
      </c>
      <c r="B1198" s="6" t="s">
        <v>19</v>
      </c>
      <c r="C1198" t="s">
        <v>20</v>
      </c>
      <c r="D1198">
        <f>_xlfn.XLOOKUP(E1198,'cpi data'!A:A,'cpi data'!B:B,"NA")</f>
        <v>113.6</v>
      </c>
      <c r="E1198">
        <v>1987</v>
      </c>
      <c r="F1198" t="s">
        <v>3287</v>
      </c>
      <c r="G1198">
        <v>6.4</v>
      </c>
      <c r="H1198">
        <v>5200</v>
      </c>
      <c r="I1198" t="s">
        <v>742</v>
      </c>
      <c r="J1198" t="s">
        <v>4315</v>
      </c>
      <c r="K1198" t="s">
        <v>562</v>
      </c>
      <c r="L1198" t="s">
        <v>33</v>
      </c>
      <c r="N1198" s="1">
        <v>5262047</v>
      </c>
      <c r="O1198" s="1">
        <f>N1198*(D1198/'cpi data'!$A$113)</f>
        <v>295340.18735177862</v>
      </c>
      <c r="P1198" s="10">
        <f t="shared" si="18"/>
        <v>1</v>
      </c>
      <c r="Q1198" t="s">
        <v>2103</v>
      </c>
      <c r="R1198">
        <v>111</v>
      </c>
    </row>
    <row r="1199" spans="1:18">
      <c r="A1199" t="s">
        <v>4316</v>
      </c>
      <c r="B1199" s="6" t="s">
        <v>19</v>
      </c>
      <c r="C1199" t="s">
        <v>20</v>
      </c>
      <c r="D1199">
        <f>_xlfn.XLOOKUP(E1199,'cpi data'!A:A,'cpi data'!B:B,"NA")</f>
        <v>113.6</v>
      </c>
      <c r="E1199">
        <v>1987</v>
      </c>
      <c r="F1199" t="s">
        <v>3932</v>
      </c>
      <c r="G1199">
        <v>6.6</v>
      </c>
      <c r="H1199">
        <v>6000</v>
      </c>
      <c r="I1199" t="s">
        <v>904</v>
      </c>
      <c r="J1199" t="s">
        <v>4317</v>
      </c>
      <c r="K1199" t="s">
        <v>1603</v>
      </c>
      <c r="L1199" t="s">
        <v>33</v>
      </c>
      <c r="M1199" s="1">
        <v>25000000</v>
      </c>
      <c r="N1199" s="1">
        <v>30950002</v>
      </c>
      <c r="O1199" s="1">
        <f>N1199*(D1199/'cpi data'!$A$113)</f>
        <v>1737114.7367588931</v>
      </c>
      <c r="P1199" s="10">
        <f t="shared" si="18"/>
        <v>0.19224560954794123</v>
      </c>
      <c r="Q1199" t="s">
        <v>26</v>
      </c>
      <c r="R1199">
        <v>116</v>
      </c>
    </row>
    <row r="1200" spans="1:18">
      <c r="A1200" t="s">
        <v>4318</v>
      </c>
      <c r="B1200" s="6" t="s">
        <v>450</v>
      </c>
      <c r="C1200" t="s">
        <v>44</v>
      </c>
      <c r="D1200">
        <f>_xlfn.XLOOKUP(E1200,'cpi data'!A:A,'cpi data'!B:B,"NA")</f>
        <v>113.6</v>
      </c>
      <c r="E1200">
        <v>1987</v>
      </c>
      <c r="F1200" t="s">
        <v>4319</v>
      </c>
      <c r="G1200">
        <v>7.6</v>
      </c>
      <c r="H1200">
        <v>2200</v>
      </c>
      <c r="I1200" t="s">
        <v>2420</v>
      </c>
      <c r="J1200" t="s">
        <v>2420</v>
      </c>
      <c r="K1200" t="s">
        <v>4320</v>
      </c>
      <c r="L1200" t="s">
        <v>455</v>
      </c>
      <c r="N1200" s="1">
        <v>22039</v>
      </c>
      <c r="O1200" s="1">
        <f>N1200*(D1200/'cpi data'!$A$113)</f>
        <v>1236.9715415019762</v>
      </c>
      <c r="P1200" s="10">
        <f t="shared" si="18"/>
        <v>1</v>
      </c>
      <c r="Q1200" t="s">
        <v>4321</v>
      </c>
      <c r="R1200">
        <v>99</v>
      </c>
    </row>
    <row r="1201" spans="1:18">
      <c r="A1201" t="s">
        <v>4322</v>
      </c>
      <c r="B1201" s="6" t="s">
        <v>36</v>
      </c>
      <c r="C1201" t="s">
        <v>44</v>
      </c>
      <c r="D1201">
        <f>_xlfn.XLOOKUP(E1201,'cpi data'!A:A,'cpi data'!B:B,"NA")</f>
        <v>113.6</v>
      </c>
      <c r="E1201">
        <v>1987</v>
      </c>
      <c r="F1201" t="s">
        <v>3882</v>
      </c>
      <c r="G1201">
        <v>4.8</v>
      </c>
      <c r="H1201">
        <v>1400</v>
      </c>
      <c r="I1201" t="s">
        <v>4323</v>
      </c>
      <c r="J1201" t="s">
        <v>4324</v>
      </c>
      <c r="K1201" t="s">
        <v>4325</v>
      </c>
      <c r="L1201" t="s">
        <v>33</v>
      </c>
      <c r="O1201" s="1">
        <f>N1201*(D1201/'cpi data'!$A$113)</f>
        <v>0</v>
      </c>
      <c r="P1201" s="10" t="e">
        <f t="shared" si="18"/>
        <v>#DIV/0!</v>
      </c>
      <c r="Q1201" t="s">
        <v>121</v>
      </c>
      <c r="R1201">
        <v>86</v>
      </c>
    </row>
    <row r="1202" spans="1:18">
      <c r="A1202" t="s">
        <v>4326</v>
      </c>
      <c r="B1202" s="6" t="s">
        <v>19</v>
      </c>
      <c r="C1202" t="s">
        <v>44</v>
      </c>
      <c r="D1202">
        <f>_xlfn.XLOOKUP(E1202,'cpi data'!A:A,'cpi data'!B:B,"NA")</f>
        <v>113.6</v>
      </c>
      <c r="E1202">
        <v>1987</v>
      </c>
      <c r="F1202" t="s">
        <v>3920</v>
      </c>
      <c r="G1202">
        <v>5.7</v>
      </c>
      <c r="H1202">
        <v>999</v>
      </c>
      <c r="I1202" t="s">
        <v>743</v>
      </c>
      <c r="J1202" t="s">
        <v>743</v>
      </c>
      <c r="K1202" t="s">
        <v>4327</v>
      </c>
      <c r="L1202" t="s">
        <v>33</v>
      </c>
      <c r="N1202" s="1">
        <v>1025762</v>
      </c>
      <c r="O1202" s="1">
        <f>N1202*(D1202/'cpi data'!$A$113)</f>
        <v>57572.41264822134</v>
      </c>
      <c r="P1202" s="10">
        <f t="shared" si="18"/>
        <v>1</v>
      </c>
      <c r="Q1202" t="s">
        <v>4328</v>
      </c>
      <c r="R1202">
        <v>90</v>
      </c>
    </row>
    <row r="1203" spans="1:18">
      <c r="A1203" t="s">
        <v>4329</v>
      </c>
      <c r="B1203" s="6" t="s">
        <v>19</v>
      </c>
      <c r="C1203" t="s">
        <v>66</v>
      </c>
      <c r="D1203">
        <f>_xlfn.XLOOKUP(E1203,'cpi data'!A:A,'cpi data'!B:B,"NA")</f>
        <v>113.6</v>
      </c>
      <c r="E1203">
        <v>1987</v>
      </c>
      <c r="F1203" t="s">
        <v>3501</v>
      </c>
      <c r="G1203">
        <v>6.6</v>
      </c>
      <c r="H1203">
        <v>3300</v>
      </c>
      <c r="I1203" t="s">
        <v>2151</v>
      </c>
      <c r="J1203" t="s">
        <v>4330</v>
      </c>
      <c r="K1203" t="s">
        <v>3133</v>
      </c>
      <c r="L1203" t="s">
        <v>33</v>
      </c>
      <c r="M1203" s="1">
        <v>5800000</v>
      </c>
      <c r="O1203" s="1">
        <f>N1203*(D1203/'cpi data'!$A$113)</f>
        <v>0</v>
      </c>
      <c r="P1203" s="10" t="e">
        <f t="shared" si="18"/>
        <v>#DIV/0!</v>
      </c>
      <c r="Q1203" t="s">
        <v>4331</v>
      </c>
      <c r="R1203">
        <v>94</v>
      </c>
    </row>
    <row r="1204" spans="1:18">
      <c r="A1204" t="s">
        <v>4332</v>
      </c>
      <c r="B1204" s="6" t="s">
        <v>19</v>
      </c>
      <c r="C1204" t="s">
        <v>37</v>
      </c>
      <c r="D1204">
        <f>_xlfn.XLOOKUP(E1204,'cpi data'!A:A,'cpi data'!B:B,"NA")</f>
        <v>113.6</v>
      </c>
      <c r="E1204">
        <v>1987</v>
      </c>
      <c r="F1204" t="s">
        <v>2880</v>
      </c>
      <c r="G1204">
        <v>5.7</v>
      </c>
      <c r="H1204">
        <v>2800</v>
      </c>
      <c r="I1204" t="s">
        <v>3584</v>
      </c>
      <c r="J1204" t="s">
        <v>4333</v>
      </c>
      <c r="K1204" t="s">
        <v>203</v>
      </c>
      <c r="L1204" t="s">
        <v>33</v>
      </c>
      <c r="M1204" s="1">
        <v>10000000</v>
      </c>
      <c r="N1204" s="1">
        <v>3060858</v>
      </c>
      <c r="O1204" s="1">
        <f>N1204*(D1204/'cpi data'!$A$113)</f>
        <v>171795.19209486165</v>
      </c>
      <c r="P1204" s="10">
        <f t="shared" si="18"/>
        <v>-2.2670577988263423</v>
      </c>
      <c r="Q1204" t="s">
        <v>53</v>
      </c>
      <c r="R1204">
        <v>92</v>
      </c>
    </row>
    <row r="1205" spans="1:18">
      <c r="A1205" t="s">
        <v>4334</v>
      </c>
      <c r="B1205" s="6" t="s">
        <v>2002</v>
      </c>
      <c r="C1205" t="s">
        <v>44</v>
      </c>
      <c r="D1205">
        <f>_xlfn.XLOOKUP(E1205,'cpi data'!A:A,'cpi data'!B:B,"NA")</f>
        <v>113.6</v>
      </c>
      <c r="E1205">
        <v>1987</v>
      </c>
      <c r="F1205" t="s">
        <v>3995</v>
      </c>
      <c r="G1205">
        <v>5.4</v>
      </c>
      <c r="H1205">
        <v>2500</v>
      </c>
      <c r="I1205" t="s">
        <v>2724</v>
      </c>
      <c r="J1205" t="s">
        <v>4335</v>
      </c>
      <c r="K1205" t="s">
        <v>4336</v>
      </c>
      <c r="L1205" t="s">
        <v>33</v>
      </c>
      <c r="N1205" s="1">
        <v>1584970</v>
      </c>
      <c r="O1205" s="1">
        <f>N1205*(D1205/'cpi data'!$A$113)</f>
        <v>88958.790513833985</v>
      </c>
      <c r="P1205" s="10">
        <f t="shared" si="18"/>
        <v>1</v>
      </c>
      <c r="Q1205" t="s">
        <v>687</v>
      </c>
      <c r="R1205">
        <v>98</v>
      </c>
    </row>
    <row r="1206" spans="1:18">
      <c r="A1206" t="s">
        <v>4337</v>
      </c>
      <c r="B1206" s="6" t="s">
        <v>19</v>
      </c>
      <c r="C1206" t="s">
        <v>44</v>
      </c>
      <c r="D1206">
        <f>_xlfn.XLOOKUP(E1206,'cpi data'!A:A,'cpi data'!B:B,"NA")</f>
        <v>113.6</v>
      </c>
      <c r="E1206">
        <v>1987</v>
      </c>
      <c r="F1206" t="s">
        <v>3180</v>
      </c>
      <c r="G1206">
        <v>4.3</v>
      </c>
      <c r="H1206">
        <v>3100</v>
      </c>
      <c r="I1206" t="s">
        <v>4338</v>
      </c>
      <c r="J1206" t="s">
        <v>4338</v>
      </c>
      <c r="K1206" t="s">
        <v>4339</v>
      </c>
      <c r="L1206" t="s">
        <v>33</v>
      </c>
      <c r="N1206" s="1">
        <v>1189709</v>
      </c>
      <c r="O1206" s="1">
        <f>N1206*(D1206/'cpi data'!$A$113)</f>
        <v>66774.181027667975</v>
      </c>
      <c r="P1206" s="10">
        <f t="shared" si="18"/>
        <v>1</v>
      </c>
      <c r="Q1206" t="s">
        <v>2865</v>
      </c>
      <c r="R1206">
        <v>95</v>
      </c>
    </row>
    <row r="1207" spans="1:18">
      <c r="A1207" t="s">
        <v>4340</v>
      </c>
      <c r="B1207" s="6" t="s">
        <v>19</v>
      </c>
      <c r="C1207" t="s">
        <v>37</v>
      </c>
      <c r="D1207">
        <f>_xlfn.XLOOKUP(E1207,'cpi data'!A:A,'cpi data'!B:B,"NA")</f>
        <v>113.6</v>
      </c>
      <c r="E1207">
        <v>1987</v>
      </c>
      <c r="F1207" t="s">
        <v>4017</v>
      </c>
      <c r="G1207">
        <v>5.7</v>
      </c>
      <c r="H1207">
        <v>2300</v>
      </c>
      <c r="I1207" t="s">
        <v>2151</v>
      </c>
      <c r="J1207" t="s">
        <v>2151</v>
      </c>
      <c r="K1207" t="s">
        <v>4341</v>
      </c>
      <c r="L1207" t="s">
        <v>25</v>
      </c>
      <c r="M1207" s="1">
        <v>1000000</v>
      </c>
      <c r="N1207" s="1">
        <v>210200</v>
      </c>
      <c r="O1207" s="1">
        <f>N1207*(D1207/'cpi data'!$A$113)</f>
        <v>11797.786561264822</v>
      </c>
      <c r="P1207" s="10">
        <f t="shared" si="18"/>
        <v>-3.7573739295908659</v>
      </c>
      <c r="Q1207" t="s">
        <v>4342</v>
      </c>
      <c r="R1207">
        <v>86</v>
      </c>
    </row>
    <row r="1208" spans="1:18">
      <c r="A1208" t="s">
        <v>4343</v>
      </c>
      <c r="B1208" s="6" t="s">
        <v>36</v>
      </c>
      <c r="C1208" t="s">
        <v>44</v>
      </c>
      <c r="D1208">
        <f>_xlfn.XLOOKUP(E1208,'cpi data'!A:A,'cpi data'!B:B,"NA")</f>
        <v>113.6</v>
      </c>
      <c r="E1208">
        <v>1987</v>
      </c>
      <c r="F1208" t="s">
        <v>3968</v>
      </c>
      <c r="G1208">
        <v>5.3</v>
      </c>
      <c r="H1208">
        <v>3200</v>
      </c>
      <c r="I1208" t="s">
        <v>679</v>
      </c>
      <c r="J1208" t="s">
        <v>3091</v>
      </c>
      <c r="K1208" t="s">
        <v>4206</v>
      </c>
      <c r="L1208" t="s">
        <v>33</v>
      </c>
      <c r="N1208" s="1">
        <v>20419446</v>
      </c>
      <c r="O1208" s="1">
        <f>N1208*(D1208/'cpi data'!$A$113)</f>
        <v>1146071.6727272726</v>
      </c>
      <c r="P1208" s="10">
        <f t="shared" si="18"/>
        <v>1</v>
      </c>
      <c r="Q1208" t="s">
        <v>2095</v>
      </c>
      <c r="R1208">
        <v>96</v>
      </c>
    </row>
    <row r="1209" spans="1:18">
      <c r="A1209" t="s">
        <v>4344</v>
      </c>
      <c r="B1209" s="6" t="s">
        <v>19</v>
      </c>
      <c r="C1209" t="s">
        <v>20</v>
      </c>
      <c r="D1209">
        <f>_xlfn.XLOOKUP(E1209,'cpi data'!A:A,'cpi data'!B:B,"NA")</f>
        <v>113.6</v>
      </c>
      <c r="E1209">
        <v>1987</v>
      </c>
      <c r="F1209" t="s">
        <v>4345</v>
      </c>
      <c r="G1209">
        <v>5.7</v>
      </c>
      <c r="H1209">
        <v>1200</v>
      </c>
      <c r="I1209" t="s">
        <v>4346</v>
      </c>
      <c r="J1209" t="s">
        <v>4346</v>
      </c>
      <c r="K1209" t="s">
        <v>4347</v>
      </c>
      <c r="L1209" t="s">
        <v>33</v>
      </c>
      <c r="N1209" s="1">
        <v>316199</v>
      </c>
      <c r="O1209" s="1">
        <f>N1209*(D1209/'cpi data'!$A$113)</f>
        <v>17747.137549407114</v>
      </c>
      <c r="P1209" s="10">
        <f t="shared" si="18"/>
        <v>1</v>
      </c>
      <c r="Q1209" t="s">
        <v>3872</v>
      </c>
      <c r="R1209">
        <v>102</v>
      </c>
    </row>
    <row r="1210" spans="1:18">
      <c r="A1210" t="s">
        <v>4348</v>
      </c>
      <c r="B1210" s="6" t="s">
        <v>19</v>
      </c>
      <c r="C1210" t="s">
        <v>20</v>
      </c>
      <c r="D1210">
        <f>_xlfn.XLOOKUP(E1210,'cpi data'!A:A,'cpi data'!B:B,"NA")</f>
        <v>113.6</v>
      </c>
      <c r="E1210">
        <v>1987</v>
      </c>
      <c r="F1210" t="s">
        <v>3261</v>
      </c>
      <c r="G1210">
        <v>6.2</v>
      </c>
      <c r="H1210">
        <v>3700</v>
      </c>
      <c r="I1210" t="s">
        <v>4349</v>
      </c>
      <c r="J1210" t="s">
        <v>4350</v>
      </c>
      <c r="K1210" t="s">
        <v>1833</v>
      </c>
      <c r="L1210" t="s">
        <v>33</v>
      </c>
      <c r="N1210" s="1">
        <v>2413427</v>
      </c>
      <c r="O1210" s="1">
        <f>N1210*(D1210/'cpi data'!$A$113)</f>
        <v>135457.16758893279</v>
      </c>
      <c r="P1210" s="10">
        <f t="shared" si="18"/>
        <v>1</v>
      </c>
      <c r="Q1210" t="s">
        <v>121</v>
      </c>
      <c r="R1210">
        <v>100</v>
      </c>
    </row>
    <row r="1211" spans="1:18">
      <c r="A1211" t="s">
        <v>4351</v>
      </c>
      <c r="B1211" s="6" t="s">
        <v>19</v>
      </c>
      <c r="C1211" t="s">
        <v>28</v>
      </c>
      <c r="D1211">
        <f>_xlfn.XLOOKUP(E1211,'cpi data'!A:A,'cpi data'!B:B,"NA")</f>
        <v>113.6</v>
      </c>
      <c r="E1211">
        <v>1987</v>
      </c>
      <c r="F1211" t="s">
        <v>4352</v>
      </c>
      <c r="G1211">
        <v>5.0999999999999996</v>
      </c>
      <c r="H1211">
        <v>1600</v>
      </c>
      <c r="I1211" t="s">
        <v>2812</v>
      </c>
      <c r="J1211" t="s">
        <v>4353</v>
      </c>
      <c r="K1211" t="s">
        <v>4354</v>
      </c>
      <c r="L1211" t="s">
        <v>494</v>
      </c>
      <c r="O1211" s="1">
        <f>N1211*(D1211/'cpi data'!$A$113)</f>
        <v>0</v>
      </c>
      <c r="P1211" s="10" t="e">
        <f t="shared" si="18"/>
        <v>#DIV/0!</v>
      </c>
      <c r="Q1211" t="s">
        <v>2815</v>
      </c>
      <c r="R1211">
        <v>92</v>
      </c>
    </row>
    <row r="1212" spans="1:18">
      <c r="A1212" t="s">
        <v>4355</v>
      </c>
      <c r="B1212" s="6" t="s">
        <v>2002</v>
      </c>
      <c r="C1212" t="s">
        <v>44</v>
      </c>
      <c r="D1212">
        <f>_xlfn.XLOOKUP(E1212,'cpi data'!A:A,'cpi data'!B:B,"NA")</f>
        <v>113.6</v>
      </c>
      <c r="E1212">
        <v>1987</v>
      </c>
      <c r="F1212" t="s">
        <v>4152</v>
      </c>
      <c r="G1212">
        <v>4.5999999999999996</v>
      </c>
      <c r="H1212">
        <v>1200</v>
      </c>
      <c r="I1212" t="s">
        <v>4356</v>
      </c>
      <c r="J1212" t="s">
        <v>4357</v>
      </c>
      <c r="K1212" t="s">
        <v>3664</v>
      </c>
      <c r="L1212" t="s">
        <v>33</v>
      </c>
      <c r="N1212" s="1">
        <v>3922273</v>
      </c>
      <c r="O1212" s="1">
        <f>N1212*(D1212/'cpi data'!$A$113)</f>
        <v>220143.38577075096</v>
      </c>
      <c r="P1212" s="10">
        <f t="shared" si="18"/>
        <v>1</v>
      </c>
      <c r="Q1212" t="s">
        <v>2029</v>
      </c>
      <c r="R1212">
        <v>90</v>
      </c>
    </row>
    <row r="1213" spans="1:18">
      <c r="A1213" t="s">
        <v>4358</v>
      </c>
      <c r="B1213" s="6" t="s">
        <v>19</v>
      </c>
      <c r="C1213" t="s">
        <v>107</v>
      </c>
      <c r="D1213">
        <f>_xlfn.XLOOKUP(E1213,'cpi data'!A:A,'cpi data'!B:B,"NA")</f>
        <v>113.6</v>
      </c>
      <c r="E1213">
        <v>1987</v>
      </c>
      <c r="F1213" t="s">
        <v>4190</v>
      </c>
      <c r="G1213">
        <v>6.2</v>
      </c>
      <c r="H1213">
        <v>1700</v>
      </c>
      <c r="I1213" t="s">
        <v>4359</v>
      </c>
      <c r="J1213" t="s">
        <v>4360</v>
      </c>
      <c r="K1213" t="s">
        <v>4361</v>
      </c>
      <c r="L1213" t="s">
        <v>33</v>
      </c>
      <c r="N1213" s="1">
        <v>1262091</v>
      </c>
      <c r="O1213" s="1">
        <f>N1213*(D1213/'cpi data'!$A$113)</f>
        <v>70836.728063241098</v>
      </c>
      <c r="P1213" s="10">
        <f t="shared" si="18"/>
        <v>1</v>
      </c>
      <c r="Q1213" t="s">
        <v>3872</v>
      </c>
      <c r="R1213">
        <v>90</v>
      </c>
    </row>
    <row r="1214" spans="1:18">
      <c r="A1214" t="s">
        <v>4362</v>
      </c>
      <c r="B1214" s="6" t="s">
        <v>19</v>
      </c>
      <c r="C1214" t="s">
        <v>107</v>
      </c>
      <c r="D1214">
        <f>_xlfn.XLOOKUP(E1214,'cpi data'!A:A,'cpi data'!B:B,"NA")</f>
        <v>113.6</v>
      </c>
      <c r="E1214">
        <v>1987</v>
      </c>
      <c r="F1214" t="s">
        <v>4363</v>
      </c>
      <c r="G1214">
        <v>6.2</v>
      </c>
      <c r="H1214">
        <v>3100</v>
      </c>
      <c r="I1214" t="s">
        <v>190</v>
      </c>
      <c r="J1214" t="s">
        <v>3928</v>
      </c>
      <c r="K1214" t="s">
        <v>4364</v>
      </c>
      <c r="L1214" t="s">
        <v>25</v>
      </c>
      <c r="M1214" s="1">
        <v>5500000</v>
      </c>
      <c r="N1214" s="1">
        <v>969205</v>
      </c>
      <c r="O1214" s="1">
        <f>N1214*(D1214/'cpi data'!$A$113)</f>
        <v>54398.067193675888</v>
      </c>
      <c r="P1214" s="10">
        <f t="shared" si="18"/>
        <v>-4.6747540510005621</v>
      </c>
      <c r="Q1214" t="s">
        <v>3952</v>
      </c>
      <c r="R1214">
        <v>90</v>
      </c>
    </row>
    <row r="1215" spans="1:18">
      <c r="A1215" t="s">
        <v>4365</v>
      </c>
      <c r="B1215" s="6" t="s">
        <v>2002</v>
      </c>
      <c r="C1215" t="s">
        <v>37</v>
      </c>
      <c r="D1215">
        <f>_xlfn.XLOOKUP(E1215,'cpi data'!A:A,'cpi data'!B:B,"NA")</f>
        <v>113.6</v>
      </c>
      <c r="E1215">
        <v>1987</v>
      </c>
      <c r="F1215" t="s">
        <v>3777</v>
      </c>
      <c r="G1215">
        <v>4.7</v>
      </c>
      <c r="H1215">
        <v>1100</v>
      </c>
      <c r="I1215" t="s">
        <v>2351</v>
      </c>
      <c r="J1215" t="s">
        <v>4366</v>
      </c>
      <c r="K1215" t="s">
        <v>1568</v>
      </c>
      <c r="L1215" t="s">
        <v>33</v>
      </c>
      <c r="M1215" s="1">
        <v>19000000</v>
      </c>
      <c r="N1215" s="1">
        <v>2228951</v>
      </c>
      <c r="O1215" s="1">
        <f>N1215*(D1215/'cpi data'!$A$113)</f>
        <v>125103.17865612647</v>
      </c>
      <c r="P1215" s="10">
        <f t="shared" si="18"/>
        <v>-7.5241891813682757</v>
      </c>
      <c r="Q1215" t="s">
        <v>2103</v>
      </c>
      <c r="R1215">
        <v>101</v>
      </c>
    </row>
    <row r="1216" spans="1:18">
      <c r="A1216" t="s">
        <v>4367</v>
      </c>
      <c r="B1216" s="6" t="s">
        <v>36</v>
      </c>
      <c r="C1216" t="s">
        <v>44</v>
      </c>
      <c r="D1216">
        <f>_xlfn.XLOOKUP(E1216,'cpi data'!A:A,'cpi data'!B:B,"NA")</f>
        <v>113.6</v>
      </c>
      <c r="E1216">
        <v>1987</v>
      </c>
      <c r="F1216" t="s">
        <v>3898</v>
      </c>
      <c r="G1216">
        <v>5.5</v>
      </c>
      <c r="H1216">
        <v>3800</v>
      </c>
      <c r="I1216" t="s">
        <v>1243</v>
      </c>
      <c r="J1216" t="s">
        <v>1243</v>
      </c>
      <c r="K1216" t="s">
        <v>665</v>
      </c>
      <c r="L1216" t="s">
        <v>33</v>
      </c>
      <c r="M1216" s="1">
        <v>12000000</v>
      </c>
      <c r="N1216" s="1">
        <v>5669831</v>
      </c>
      <c r="O1216" s="1">
        <f>N1216*(D1216/'cpi data'!$A$113)</f>
        <v>318227.66877470352</v>
      </c>
      <c r="P1216" s="10">
        <f t="shared" si="18"/>
        <v>-1.1164651997563948</v>
      </c>
      <c r="Q1216" t="s">
        <v>2103</v>
      </c>
      <c r="R1216">
        <v>83</v>
      </c>
    </row>
    <row r="1217" spans="1:18">
      <c r="A1217" t="s">
        <v>4368</v>
      </c>
      <c r="B1217" s="6" t="s">
        <v>19</v>
      </c>
      <c r="C1217" t="s">
        <v>44</v>
      </c>
      <c r="D1217">
        <f>_xlfn.XLOOKUP(E1217,'cpi data'!A:A,'cpi data'!B:B,"NA")</f>
        <v>113.6</v>
      </c>
      <c r="E1217">
        <v>1987</v>
      </c>
      <c r="F1217" t="s">
        <v>4033</v>
      </c>
      <c r="G1217">
        <v>6.4</v>
      </c>
      <c r="H1217">
        <v>1400</v>
      </c>
      <c r="I1217" t="s">
        <v>1616</v>
      </c>
      <c r="J1217" t="s">
        <v>4226</v>
      </c>
      <c r="K1217" t="s">
        <v>4369</v>
      </c>
      <c r="L1217" t="s">
        <v>25</v>
      </c>
      <c r="M1217" s="1">
        <v>19897678</v>
      </c>
      <c r="N1217" s="1">
        <v>1744164</v>
      </c>
      <c r="O1217" s="1">
        <f>N1217*(D1217/'cpi data'!$A$113)</f>
        <v>97893.789723320151</v>
      </c>
      <c r="P1217" s="10">
        <f t="shared" si="18"/>
        <v>-10.408146252301963</v>
      </c>
      <c r="Q1217" t="s">
        <v>4073</v>
      </c>
      <c r="R1217">
        <v>105</v>
      </c>
    </row>
    <row r="1218" spans="1:18">
      <c r="A1218" t="s">
        <v>4370</v>
      </c>
      <c r="B1218" s="6" t="s">
        <v>19</v>
      </c>
      <c r="C1218" t="s">
        <v>37</v>
      </c>
      <c r="D1218">
        <f>_xlfn.XLOOKUP(E1218,'cpi data'!A:A,'cpi data'!B:B,"NA")</f>
        <v>113.6</v>
      </c>
      <c r="E1218">
        <v>1987</v>
      </c>
      <c r="F1218" t="s">
        <v>3989</v>
      </c>
      <c r="G1218">
        <v>4.5</v>
      </c>
      <c r="H1218">
        <v>882</v>
      </c>
      <c r="I1218" t="s">
        <v>3820</v>
      </c>
      <c r="J1218" t="s">
        <v>4371</v>
      </c>
      <c r="K1218" t="s">
        <v>4372</v>
      </c>
      <c r="L1218" t="s">
        <v>33</v>
      </c>
      <c r="O1218" s="1">
        <f>N1218*(D1218/'cpi data'!$A$113)</f>
        <v>0</v>
      </c>
      <c r="P1218" s="10" t="e">
        <f t="shared" si="18"/>
        <v>#DIV/0!</v>
      </c>
      <c r="Q1218" t="s">
        <v>3822</v>
      </c>
      <c r="R1218">
        <v>89</v>
      </c>
    </row>
    <row r="1219" spans="1:18">
      <c r="A1219" t="s">
        <v>4373</v>
      </c>
      <c r="B1219" s="6" t="s">
        <v>36</v>
      </c>
      <c r="C1219" t="s">
        <v>20</v>
      </c>
      <c r="D1219">
        <f>_xlfn.XLOOKUP(E1219,'cpi data'!A:A,'cpi data'!B:B,"NA")</f>
        <v>113.6</v>
      </c>
      <c r="E1219">
        <v>1987</v>
      </c>
      <c r="F1219" t="s">
        <v>4374</v>
      </c>
      <c r="G1219">
        <v>5.3</v>
      </c>
      <c r="H1219">
        <v>997</v>
      </c>
      <c r="I1219" t="s">
        <v>1667</v>
      </c>
      <c r="J1219" t="s">
        <v>4375</v>
      </c>
      <c r="K1219" t="s">
        <v>3262</v>
      </c>
      <c r="L1219" t="s">
        <v>33</v>
      </c>
      <c r="N1219" s="1">
        <v>1539000</v>
      </c>
      <c r="O1219" s="1">
        <f>N1219*(D1219/'cpi data'!$A$113)</f>
        <v>86378.656126482208</v>
      </c>
      <c r="P1219" s="10">
        <f t="shared" ref="P1219:P1282" si="19">(N1219-M1219)/N1219</f>
        <v>1</v>
      </c>
      <c r="Q1219" t="s">
        <v>4060</v>
      </c>
      <c r="R1219">
        <v>88</v>
      </c>
    </row>
    <row r="1220" spans="1:18">
      <c r="A1220" t="s">
        <v>4376</v>
      </c>
      <c r="B1220" s="6" t="s">
        <v>340</v>
      </c>
      <c r="C1220" t="s">
        <v>20</v>
      </c>
      <c r="D1220">
        <f>_xlfn.XLOOKUP(E1220,'cpi data'!A:A,'cpi data'!B:B,"NA")</f>
        <v>113.6</v>
      </c>
      <c r="E1220">
        <v>1987</v>
      </c>
      <c r="F1220" t="s">
        <v>4377</v>
      </c>
      <c r="G1220">
        <v>7.3</v>
      </c>
      <c r="H1220">
        <v>1000</v>
      </c>
      <c r="I1220" t="s">
        <v>4378</v>
      </c>
      <c r="J1220" t="s">
        <v>4379</v>
      </c>
      <c r="K1220" t="s">
        <v>4380</v>
      </c>
      <c r="L1220" t="s">
        <v>25</v>
      </c>
      <c r="N1220" s="1">
        <v>1025228</v>
      </c>
      <c r="O1220" s="1">
        <f>N1220*(D1220/'cpi data'!$A$113)</f>
        <v>57542.441106719365</v>
      </c>
      <c r="P1220" s="10">
        <f t="shared" si="19"/>
        <v>1</v>
      </c>
      <c r="Q1220" t="s">
        <v>4381</v>
      </c>
      <c r="R1220">
        <v>357</v>
      </c>
    </row>
    <row r="1221" spans="1:18">
      <c r="A1221" t="s">
        <v>4382</v>
      </c>
      <c r="B1221" s="6" t="s">
        <v>2002</v>
      </c>
      <c r="C1221" t="s">
        <v>20</v>
      </c>
      <c r="D1221">
        <f>_xlfn.XLOOKUP(E1221,'cpi data'!A:A,'cpi data'!B:B,"NA")</f>
        <v>113.6</v>
      </c>
      <c r="E1221">
        <v>1987</v>
      </c>
      <c r="F1221" t="s">
        <v>4383</v>
      </c>
      <c r="G1221">
        <v>7.4</v>
      </c>
      <c r="H1221">
        <v>2000</v>
      </c>
      <c r="I1221" t="s">
        <v>4384</v>
      </c>
      <c r="J1221" t="s">
        <v>4384</v>
      </c>
      <c r="K1221" t="s">
        <v>4385</v>
      </c>
      <c r="L1221" t="s">
        <v>251</v>
      </c>
      <c r="N1221" s="1">
        <v>213901</v>
      </c>
      <c r="O1221" s="1">
        <f>N1221*(D1221/'cpi data'!$A$113)</f>
        <v>12005.510671936758</v>
      </c>
      <c r="P1221" s="10">
        <f t="shared" si="19"/>
        <v>1</v>
      </c>
      <c r="Q1221" t="s">
        <v>539</v>
      </c>
      <c r="R1221">
        <v>103</v>
      </c>
    </row>
    <row r="1222" spans="1:18">
      <c r="A1222" t="s">
        <v>4386</v>
      </c>
      <c r="B1222" s="6" t="s">
        <v>19</v>
      </c>
      <c r="C1222" t="s">
        <v>20</v>
      </c>
      <c r="D1222">
        <f>_xlfn.XLOOKUP(E1222,'cpi data'!A:A,'cpi data'!B:B,"NA")</f>
        <v>113.6</v>
      </c>
      <c r="E1222">
        <v>1987</v>
      </c>
      <c r="F1222" t="s">
        <v>4387</v>
      </c>
      <c r="G1222">
        <v>7</v>
      </c>
      <c r="H1222">
        <v>5500</v>
      </c>
      <c r="I1222" t="s">
        <v>4388</v>
      </c>
      <c r="J1222" t="s">
        <v>4388</v>
      </c>
      <c r="K1222" t="s">
        <v>4389</v>
      </c>
      <c r="L1222" t="s">
        <v>25</v>
      </c>
      <c r="O1222" s="1">
        <f>N1222*(D1222/'cpi data'!$A$113)</f>
        <v>0</v>
      </c>
      <c r="P1222" s="10" t="e">
        <f t="shared" si="19"/>
        <v>#DIV/0!</v>
      </c>
      <c r="Q1222" t="s">
        <v>4390</v>
      </c>
      <c r="R1222">
        <v>119</v>
      </c>
    </row>
    <row r="1223" spans="1:18">
      <c r="A1223" t="s">
        <v>4391</v>
      </c>
      <c r="B1223" s="6" t="s">
        <v>19</v>
      </c>
      <c r="C1223" t="s">
        <v>44</v>
      </c>
      <c r="D1223">
        <f>_xlfn.XLOOKUP(E1223,'cpi data'!A:A,'cpi data'!B:B,"NA")</f>
        <v>113.6</v>
      </c>
      <c r="E1223">
        <v>1987</v>
      </c>
      <c r="F1223" t="s">
        <v>4087</v>
      </c>
      <c r="G1223">
        <v>6.1</v>
      </c>
      <c r="H1223">
        <v>512</v>
      </c>
      <c r="I1223" t="s">
        <v>3694</v>
      </c>
      <c r="J1223" t="s">
        <v>4392</v>
      </c>
      <c r="K1223" t="s">
        <v>4393</v>
      </c>
      <c r="L1223" t="s">
        <v>33</v>
      </c>
      <c r="N1223" s="1">
        <v>169785</v>
      </c>
      <c r="O1223" s="1">
        <f>N1223*(D1223/'cpi data'!$A$113)</f>
        <v>9529.4347826086941</v>
      </c>
      <c r="P1223" s="10">
        <f t="shared" si="19"/>
        <v>1</v>
      </c>
      <c r="Q1223" t="s">
        <v>4394</v>
      </c>
      <c r="R1223">
        <v>93</v>
      </c>
    </row>
    <row r="1224" spans="1:18">
      <c r="A1224" t="s">
        <v>4395</v>
      </c>
      <c r="B1224" s="6" t="s">
        <v>2002</v>
      </c>
      <c r="C1224" t="s">
        <v>44</v>
      </c>
      <c r="D1224">
        <f>_xlfn.XLOOKUP(E1224,'cpi data'!A:A,'cpi data'!B:B,"NA")</f>
        <v>113.6</v>
      </c>
      <c r="E1224">
        <v>1987</v>
      </c>
      <c r="F1224" t="s">
        <v>4396</v>
      </c>
      <c r="G1224">
        <v>6.2</v>
      </c>
      <c r="H1224">
        <v>905</v>
      </c>
      <c r="I1224" t="s">
        <v>2286</v>
      </c>
      <c r="J1224" t="s">
        <v>4397</v>
      </c>
      <c r="K1224" t="s">
        <v>3941</v>
      </c>
      <c r="L1224" t="s">
        <v>33</v>
      </c>
      <c r="M1224" s="1">
        <v>7000000</v>
      </c>
      <c r="N1224" s="1">
        <v>999382</v>
      </c>
      <c r="O1224" s="1">
        <f>N1224*(D1224/'cpi data'!$A$113)</f>
        <v>56091.796047430827</v>
      </c>
      <c r="P1224" s="10">
        <f t="shared" si="19"/>
        <v>-6.0043286751212248</v>
      </c>
      <c r="Q1224" t="s">
        <v>387</v>
      </c>
      <c r="R1224">
        <v>98</v>
      </c>
    </row>
    <row r="1225" spans="1:18">
      <c r="A1225" t="s">
        <v>4398</v>
      </c>
      <c r="B1225" s="6" t="s">
        <v>36</v>
      </c>
      <c r="C1225" t="s">
        <v>44</v>
      </c>
      <c r="D1225">
        <f>_xlfn.XLOOKUP(E1225,'cpi data'!A:A,'cpi data'!B:B,"NA")</f>
        <v>113.6</v>
      </c>
      <c r="E1225">
        <v>1987</v>
      </c>
      <c r="F1225" t="s">
        <v>3855</v>
      </c>
      <c r="G1225">
        <v>5.4</v>
      </c>
      <c r="H1225">
        <v>872</v>
      </c>
      <c r="I1225" t="s">
        <v>1340</v>
      </c>
      <c r="J1225" t="s">
        <v>1340</v>
      </c>
      <c r="K1225" t="s">
        <v>906</v>
      </c>
      <c r="L1225" t="s">
        <v>33</v>
      </c>
      <c r="M1225" s="1">
        <v>15000000</v>
      </c>
      <c r="N1225" s="1">
        <v>5711976</v>
      </c>
      <c r="O1225" s="1">
        <f>N1225*(D1225/'cpi data'!$A$113)</f>
        <v>320593.11936758889</v>
      </c>
      <c r="P1225" s="10">
        <f t="shared" si="19"/>
        <v>-1.6260614540397229</v>
      </c>
      <c r="Q1225" t="s">
        <v>2219</v>
      </c>
      <c r="R1225">
        <v>105</v>
      </c>
    </row>
    <row r="1226" spans="1:18">
      <c r="A1226" t="s">
        <v>4399</v>
      </c>
      <c r="C1226" t="s">
        <v>44</v>
      </c>
      <c r="D1226">
        <f>_xlfn.XLOOKUP(E1226,'cpi data'!A:A,'cpi data'!B:B,"NA")</f>
        <v>113.6</v>
      </c>
      <c r="E1226">
        <v>1987</v>
      </c>
      <c r="F1226" t="s">
        <v>4400</v>
      </c>
      <c r="G1226">
        <v>7</v>
      </c>
      <c r="H1226">
        <v>2500</v>
      </c>
      <c r="I1226" t="s">
        <v>307</v>
      </c>
      <c r="J1226" t="s">
        <v>307</v>
      </c>
      <c r="K1226" t="s">
        <v>4401</v>
      </c>
      <c r="L1226" t="s">
        <v>309</v>
      </c>
      <c r="N1226" s="1">
        <v>138608</v>
      </c>
      <c r="O1226" s="1">
        <f>N1226*(D1226/'cpi data'!$A$113)</f>
        <v>7779.5794466403158</v>
      </c>
      <c r="P1226" s="10">
        <f t="shared" si="19"/>
        <v>1</v>
      </c>
      <c r="Q1226" t="s">
        <v>4402</v>
      </c>
      <c r="R1226">
        <v>105</v>
      </c>
    </row>
    <row r="1227" spans="1:18">
      <c r="A1227" t="s">
        <v>4403</v>
      </c>
      <c r="B1227" s="6" t="s">
        <v>2002</v>
      </c>
      <c r="C1227" t="s">
        <v>20</v>
      </c>
      <c r="D1227">
        <f>_xlfn.XLOOKUP(E1227,'cpi data'!A:A,'cpi data'!B:B,"NA")</f>
        <v>113.6</v>
      </c>
      <c r="E1227">
        <v>1987</v>
      </c>
      <c r="F1227" t="s">
        <v>4404</v>
      </c>
      <c r="G1227">
        <v>5.9</v>
      </c>
      <c r="H1227">
        <v>878</v>
      </c>
      <c r="I1227" t="s">
        <v>360</v>
      </c>
      <c r="J1227" t="s">
        <v>4405</v>
      </c>
      <c r="K1227" t="s">
        <v>178</v>
      </c>
      <c r="L1227" t="s">
        <v>33</v>
      </c>
      <c r="N1227" s="1">
        <v>225358</v>
      </c>
      <c r="O1227" s="1">
        <f>N1227*(D1227/'cpi data'!$A$113)</f>
        <v>12648.551778656125</v>
      </c>
      <c r="P1227" s="10">
        <f t="shared" si="19"/>
        <v>1</v>
      </c>
      <c r="Q1227" t="s">
        <v>3443</v>
      </c>
      <c r="R1227">
        <v>112</v>
      </c>
    </row>
    <row r="1228" spans="1:18">
      <c r="A1228" t="s">
        <v>4406</v>
      </c>
      <c r="B1228" s="6" t="s">
        <v>19</v>
      </c>
      <c r="C1228" t="s">
        <v>20</v>
      </c>
      <c r="D1228">
        <f>_xlfn.XLOOKUP(E1228,'cpi data'!A:A,'cpi data'!B:B,"NA")</f>
        <v>113.6</v>
      </c>
      <c r="E1228">
        <v>1987</v>
      </c>
      <c r="F1228" t="s">
        <v>3552</v>
      </c>
      <c r="G1228">
        <v>6.7</v>
      </c>
      <c r="H1228">
        <v>1200</v>
      </c>
      <c r="I1228" t="s">
        <v>2707</v>
      </c>
      <c r="J1228" t="s">
        <v>2707</v>
      </c>
      <c r="K1228" t="s">
        <v>353</v>
      </c>
      <c r="L1228" t="s">
        <v>33</v>
      </c>
      <c r="O1228" s="1">
        <f>N1228*(D1228/'cpi data'!$A$113)</f>
        <v>0</v>
      </c>
      <c r="P1228" s="10" t="e">
        <f t="shared" si="19"/>
        <v>#DIV/0!</v>
      </c>
      <c r="Q1228" t="s">
        <v>2219</v>
      </c>
      <c r="R1228">
        <v>118</v>
      </c>
    </row>
    <row r="1229" spans="1:18">
      <c r="A1229" t="s">
        <v>4407</v>
      </c>
      <c r="B1229" s="6" t="s">
        <v>19</v>
      </c>
      <c r="C1229" t="s">
        <v>20</v>
      </c>
      <c r="D1229">
        <f>_xlfn.XLOOKUP(E1229,'cpi data'!A:A,'cpi data'!B:B,"NA")</f>
        <v>113.6</v>
      </c>
      <c r="E1229">
        <v>1987</v>
      </c>
      <c r="F1229" t="s">
        <v>2800</v>
      </c>
      <c r="G1229">
        <v>5.9</v>
      </c>
      <c r="H1229">
        <v>541</v>
      </c>
      <c r="I1229" t="s">
        <v>4408</v>
      </c>
      <c r="J1229" t="s">
        <v>4408</v>
      </c>
      <c r="K1229" t="s">
        <v>1949</v>
      </c>
      <c r="L1229" t="s">
        <v>455</v>
      </c>
      <c r="N1229" s="1">
        <v>949451</v>
      </c>
      <c r="O1229" s="1">
        <f>N1229*(D1229/'cpi data'!$A$113)</f>
        <v>53289.344664031618</v>
      </c>
      <c r="P1229" s="10">
        <f t="shared" si="19"/>
        <v>1</v>
      </c>
      <c r="Q1229" t="s">
        <v>4409</v>
      </c>
      <c r="R1229">
        <v>125</v>
      </c>
    </row>
    <row r="1230" spans="1:18">
      <c r="A1230" t="s">
        <v>4410</v>
      </c>
      <c r="B1230" s="6" t="s">
        <v>36</v>
      </c>
      <c r="C1230" t="s">
        <v>44</v>
      </c>
      <c r="D1230">
        <f>_xlfn.XLOOKUP(E1230,'cpi data'!A:A,'cpi data'!B:B,"NA")</f>
        <v>113.6</v>
      </c>
      <c r="E1230">
        <v>1987</v>
      </c>
      <c r="F1230" t="s">
        <v>3912</v>
      </c>
      <c r="G1230">
        <v>5</v>
      </c>
      <c r="H1230">
        <v>2100</v>
      </c>
      <c r="I1230" t="s">
        <v>825</v>
      </c>
      <c r="J1230" t="s">
        <v>3691</v>
      </c>
      <c r="K1230" t="s">
        <v>4411</v>
      </c>
      <c r="L1230" t="s">
        <v>33</v>
      </c>
      <c r="N1230" s="1">
        <v>10348437</v>
      </c>
      <c r="O1230" s="1">
        <f>N1230*(D1230/'cpi data'!$A$113)</f>
        <v>580821.36521739129</v>
      </c>
      <c r="P1230" s="10">
        <f t="shared" si="19"/>
        <v>1</v>
      </c>
      <c r="Q1230" t="s">
        <v>26</v>
      </c>
      <c r="R1230">
        <v>86</v>
      </c>
    </row>
    <row r="1231" spans="1:18">
      <c r="A1231" t="s">
        <v>4412</v>
      </c>
      <c r="B1231" s="6" t="s">
        <v>19</v>
      </c>
      <c r="C1231" t="s">
        <v>55</v>
      </c>
      <c r="D1231">
        <f>_xlfn.XLOOKUP(E1231,'cpi data'!A:A,'cpi data'!B:B,"NA")</f>
        <v>113.6</v>
      </c>
      <c r="E1231">
        <v>1987</v>
      </c>
      <c r="F1231" t="s">
        <v>4413</v>
      </c>
      <c r="G1231">
        <v>6.7</v>
      </c>
      <c r="H1231">
        <v>3500</v>
      </c>
      <c r="I1231" t="s">
        <v>4414</v>
      </c>
      <c r="J1231" t="s">
        <v>4414</v>
      </c>
      <c r="K1231" t="s">
        <v>4415</v>
      </c>
      <c r="L1231" t="s">
        <v>1114</v>
      </c>
      <c r="O1231" s="1">
        <f>N1231*(D1231/'cpi data'!$A$113)</f>
        <v>0</v>
      </c>
      <c r="P1231" s="10" t="e">
        <f t="shared" si="19"/>
        <v>#DIV/0!</v>
      </c>
      <c r="Q1231" t="s">
        <v>4416</v>
      </c>
      <c r="R1231">
        <v>89</v>
      </c>
    </row>
    <row r="1232" spans="1:18">
      <c r="A1232" t="s">
        <v>4417</v>
      </c>
      <c r="B1232" s="6" t="s">
        <v>36</v>
      </c>
      <c r="C1232" t="s">
        <v>20</v>
      </c>
      <c r="D1232">
        <f>_xlfn.XLOOKUP(E1232,'cpi data'!A:A,'cpi data'!B:B,"NA")</f>
        <v>113.6</v>
      </c>
      <c r="E1232">
        <v>1987</v>
      </c>
      <c r="F1232" t="s">
        <v>4010</v>
      </c>
      <c r="G1232">
        <v>6.5</v>
      </c>
      <c r="H1232">
        <v>9300</v>
      </c>
      <c r="I1232" t="s">
        <v>292</v>
      </c>
      <c r="J1232" t="s">
        <v>292</v>
      </c>
      <c r="K1232" t="s">
        <v>4418</v>
      </c>
      <c r="L1232" t="s">
        <v>33</v>
      </c>
      <c r="M1232" s="1">
        <v>10000000</v>
      </c>
      <c r="N1232" s="1">
        <v>486434</v>
      </c>
      <c r="O1232" s="1">
        <f>N1232*(D1232/'cpi data'!$A$113)</f>
        <v>27301.829249011855</v>
      </c>
      <c r="P1232" s="10">
        <f t="shared" si="19"/>
        <v>-19.557773510897675</v>
      </c>
      <c r="Q1232" t="s">
        <v>293</v>
      </c>
      <c r="R1232">
        <v>83</v>
      </c>
    </row>
    <row r="1233" spans="1:18">
      <c r="A1233" t="s">
        <v>4419</v>
      </c>
      <c r="C1233" t="s">
        <v>44</v>
      </c>
      <c r="D1233">
        <f>_xlfn.XLOOKUP(E1233,'cpi data'!A:A,'cpi data'!B:B,"NA")</f>
        <v>113.6</v>
      </c>
      <c r="E1233">
        <v>1987</v>
      </c>
      <c r="F1233" t="s">
        <v>3968</v>
      </c>
      <c r="G1233">
        <v>7.4</v>
      </c>
      <c r="H1233">
        <v>3000</v>
      </c>
      <c r="I1233" t="s">
        <v>4420</v>
      </c>
      <c r="J1233" t="s">
        <v>4421</v>
      </c>
      <c r="K1233" t="s">
        <v>308</v>
      </c>
      <c r="L1233" t="s">
        <v>309</v>
      </c>
      <c r="N1233" s="1">
        <v>2201428</v>
      </c>
      <c r="O1233" s="1">
        <f>N1233*(D1233/'cpi data'!$A$113)</f>
        <v>123558.409486166</v>
      </c>
      <c r="P1233" s="10">
        <f t="shared" si="19"/>
        <v>1</v>
      </c>
      <c r="Q1233" t="s">
        <v>4422</v>
      </c>
      <c r="R1233">
        <v>118</v>
      </c>
    </row>
    <row r="1234" spans="1:18">
      <c r="A1234" t="s">
        <v>4423</v>
      </c>
      <c r="B1234" s="6" t="s">
        <v>19</v>
      </c>
      <c r="C1234" t="s">
        <v>44</v>
      </c>
      <c r="D1234">
        <f>_xlfn.XLOOKUP(E1234,'cpi data'!A:A,'cpi data'!B:B,"NA")</f>
        <v>113.6</v>
      </c>
      <c r="E1234">
        <v>1987</v>
      </c>
      <c r="F1234" t="s">
        <v>3327</v>
      </c>
      <c r="G1234">
        <v>5.2</v>
      </c>
      <c r="H1234">
        <v>4200</v>
      </c>
      <c r="I1234" t="s">
        <v>2019</v>
      </c>
      <c r="J1234" t="s">
        <v>3437</v>
      </c>
      <c r="K1234" t="s">
        <v>3540</v>
      </c>
      <c r="L1234" t="s">
        <v>198</v>
      </c>
      <c r="N1234" s="1">
        <v>16337355</v>
      </c>
      <c r="O1234" s="1">
        <f>N1234*(D1234/'cpi data'!$A$113)</f>
        <v>916958.26482213428</v>
      </c>
      <c r="P1234" s="10">
        <f t="shared" si="19"/>
        <v>1</v>
      </c>
      <c r="Q1234" t="s">
        <v>1737</v>
      </c>
      <c r="R1234">
        <v>103</v>
      </c>
    </row>
    <row r="1235" spans="1:18">
      <c r="A1235" t="s">
        <v>4424</v>
      </c>
      <c r="B1235" s="6" t="s">
        <v>19</v>
      </c>
      <c r="C1235" t="s">
        <v>55</v>
      </c>
      <c r="D1235">
        <f>_xlfn.XLOOKUP(E1235,'cpi data'!A:A,'cpi data'!B:B,"NA")</f>
        <v>113.6</v>
      </c>
      <c r="E1235">
        <v>1987</v>
      </c>
      <c r="F1235" t="s">
        <v>4425</v>
      </c>
      <c r="G1235">
        <v>5.6</v>
      </c>
      <c r="H1235">
        <v>1700</v>
      </c>
      <c r="I1235" t="s">
        <v>4426</v>
      </c>
      <c r="J1235" t="s">
        <v>4426</v>
      </c>
      <c r="K1235" t="s">
        <v>4427</v>
      </c>
      <c r="L1235" t="s">
        <v>33</v>
      </c>
      <c r="N1235" s="1">
        <v>2407024</v>
      </c>
      <c r="O1235" s="1">
        <f>N1235*(D1235/'cpi data'!$A$113)</f>
        <v>135097.78972332014</v>
      </c>
      <c r="P1235" s="10">
        <f t="shared" si="19"/>
        <v>1</v>
      </c>
      <c r="Q1235" t="s">
        <v>4428</v>
      </c>
      <c r="R1235">
        <v>91</v>
      </c>
    </row>
    <row r="1236" spans="1:18">
      <c r="A1236" t="s">
        <v>4429</v>
      </c>
      <c r="B1236" s="6" t="s">
        <v>19</v>
      </c>
      <c r="C1236" t="s">
        <v>20</v>
      </c>
      <c r="D1236">
        <f>_xlfn.XLOOKUP(E1236,'cpi data'!A:A,'cpi data'!B:B,"NA")</f>
        <v>113.6</v>
      </c>
      <c r="E1236">
        <v>1987</v>
      </c>
      <c r="F1236" t="s">
        <v>4048</v>
      </c>
      <c r="G1236">
        <v>5.6</v>
      </c>
      <c r="H1236">
        <v>771</v>
      </c>
      <c r="I1236" t="s">
        <v>4430</v>
      </c>
      <c r="J1236" t="s">
        <v>4430</v>
      </c>
      <c r="K1236" t="s">
        <v>2177</v>
      </c>
      <c r="L1236" t="s">
        <v>309</v>
      </c>
      <c r="N1236" s="1">
        <v>901364</v>
      </c>
      <c r="O1236" s="1">
        <f>N1236*(D1236/'cpi data'!$A$113)</f>
        <v>50590.390513833991</v>
      </c>
      <c r="P1236" s="10">
        <f t="shared" si="19"/>
        <v>1</v>
      </c>
      <c r="Q1236" t="s">
        <v>4431</v>
      </c>
      <c r="R1236">
        <v>98</v>
      </c>
    </row>
    <row r="1237" spans="1:18">
      <c r="A1237" t="s">
        <v>4432</v>
      </c>
      <c r="B1237" s="6" t="s">
        <v>36</v>
      </c>
      <c r="C1237" t="s">
        <v>20</v>
      </c>
      <c r="D1237">
        <f>_xlfn.XLOOKUP(E1237,'cpi data'!A:A,'cpi data'!B:B,"NA")</f>
        <v>113.6</v>
      </c>
      <c r="E1237">
        <v>1987</v>
      </c>
      <c r="F1237" t="s">
        <v>3968</v>
      </c>
      <c r="G1237">
        <v>5.6</v>
      </c>
      <c r="H1237">
        <v>1400</v>
      </c>
      <c r="I1237" t="s">
        <v>594</v>
      </c>
      <c r="J1237" t="s">
        <v>4433</v>
      </c>
      <c r="K1237" t="s">
        <v>4434</v>
      </c>
      <c r="L1237" t="s">
        <v>33</v>
      </c>
      <c r="N1237" s="1">
        <v>2189047</v>
      </c>
      <c r="O1237" s="1">
        <f>N1237*(D1237/'cpi data'!$A$113)</f>
        <v>122863.50750988141</v>
      </c>
      <c r="P1237" s="10">
        <f t="shared" si="19"/>
        <v>1</v>
      </c>
      <c r="Q1237" t="s">
        <v>3303</v>
      </c>
      <c r="R1237">
        <v>99</v>
      </c>
    </row>
    <row r="1238" spans="1:18">
      <c r="A1238" t="s">
        <v>4435</v>
      </c>
      <c r="B1238" s="6" t="s">
        <v>19</v>
      </c>
      <c r="C1238" t="s">
        <v>20</v>
      </c>
      <c r="D1238">
        <f>_xlfn.XLOOKUP(E1238,'cpi data'!A:A,'cpi data'!B:B,"NA")</f>
        <v>113.6</v>
      </c>
      <c r="E1238">
        <v>1987</v>
      </c>
      <c r="F1238" t="s">
        <v>4436</v>
      </c>
      <c r="G1238">
        <v>5.4</v>
      </c>
      <c r="H1238">
        <v>834</v>
      </c>
      <c r="I1238" t="s">
        <v>1884</v>
      </c>
      <c r="J1238" t="s">
        <v>1884</v>
      </c>
      <c r="K1238" t="s">
        <v>3917</v>
      </c>
      <c r="L1238" t="s">
        <v>33</v>
      </c>
      <c r="M1238" s="1">
        <v>4000000</v>
      </c>
      <c r="N1238" s="1">
        <v>743445</v>
      </c>
      <c r="O1238" s="1">
        <f>N1238*(D1238/'cpi data'!$A$113)</f>
        <v>41726.95256916996</v>
      </c>
      <c r="P1238" s="10">
        <f t="shared" si="19"/>
        <v>-4.3803576592754006</v>
      </c>
      <c r="Q1238" t="s">
        <v>4437</v>
      </c>
      <c r="R1238">
        <v>91</v>
      </c>
    </row>
    <row r="1239" spans="1:18">
      <c r="A1239" t="s">
        <v>4438</v>
      </c>
      <c r="B1239" s="6" t="s">
        <v>36</v>
      </c>
      <c r="C1239" t="s">
        <v>44</v>
      </c>
      <c r="D1239">
        <f>_xlfn.XLOOKUP(E1239,'cpi data'!A:A,'cpi data'!B:B,"NA")</f>
        <v>113.6</v>
      </c>
      <c r="E1239">
        <v>1987</v>
      </c>
      <c r="F1239" t="s">
        <v>3261</v>
      </c>
      <c r="G1239">
        <v>6.2</v>
      </c>
      <c r="H1239">
        <v>2200</v>
      </c>
      <c r="I1239" t="s">
        <v>519</v>
      </c>
      <c r="J1239" t="s">
        <v>519</v>
      </c>
      <c r="K1239" t="s">
        <v>2417</v>
      </c>
      <c r="L1239" t="s">
        <v>33</v>
      </c>
      <c r="N1239" s="1">
        <v>9518342</v>
      </c>
      <c r="O1239" s="1">
        <f>N1239*(D1239/'cpi data'!$A$113)</f>
        <v>534231.05296442681</v>
      </c>
      <c r="P1239" s="10">
        <f t="shared" si="19"/>
        <v>1</v>
      </c>
      <c r="Q1239" t="s">
        <v>1754</v>
      </c>
      <c r="R1239">
        <v>111</v>
      </c>
    </row>
    <row r="1240" spans="1:18">
      <c r="A1240" t="s">
        <v>4439</v>
      </c>
      <c r="B1240" s="6" t="s">
        <v>19</v>
      </c>
      <c r="C1240" t="s">
        <v>37</v>
      </c>
      <c r="D1240">
        <f>_xlfn.XLOOKUP(E1240,'cpi data'!A:A,'cpi data'!B:B,"NA")</f>
        <v>113.6</v>
      </c>
      <c r="E1240">
        <v>1987</v>
      </c>
      <c r="F1240" t="s">
        <v>3180</v>
      </c>
      <c r="G1240">
        <v>4.9000000000000004</v>
      </c>
      <c r="H1240">
        <v>862</v>
      </c>
      <c r="I1240" t="s">
        <v>4440</v>
      </c>
      <c r="J1240" t="s">
        <v>4441</v>
      </c>
      <c r="K1240" t="s">
        <v>4442</v>
      </c>
      <c r="L1240" t="s">
        <v>33</v>
      </c>
      <c r="N1240" s="1">
        <v>4546244</v>
      </c>
      <c r="O1240" s="1">
        <f>N1240*(D1240/'cpi data'!$A$113)</f>
        <v>255164.68300395255</v>
      </c>
      <c r="P1240" s="10">
        <f t="shared" si="19"/>
        <v>1</v>
      </c>
      <c r="Q1240" t="s">
        <v>2865</v>
      </c>
      <c r="R1240">
        <v>91</v>
      </c>
    </row>
    <row r="1241" spans="1:18">
      <c r="A1241" t="s">
        <v>4443</v>
      </c>
      <c r="B1241" s="6" t="s">
        <v>19</v>
      </c>
      <c r="C1241" t="s">
        <v>37</v>
      </c>
      <c r="D1241">
        <f>_xlfn.XLOOKUP(E1241,'cpi data'!A:A,'cpi data'!B:B,"NA")</f>
        <v>113.6</v>
      </c>
      <c r="E1241">
        <v>1987</v>
      </c>
      <c r="F1241" t="s">
        <v>4444</v>
      </c>
      <c r="G1241">
        <v>4.5</v>
      </c>
      <c r="H1241">
        <v>697</v>
      </c>
      <c r="I1241" t="s">
        <v>4445</v>
      </c>
      <c r="J1241" t="s">
        <v>4446</v>
      </c>
      <c r="K1241" t="s">
        <v>4447</v>
      </c>
      <c r="L1241" t="s">
        <v>33</v>
      </c>
      <c r="N1241" s="1">
        <v>285885</v>
      </c>
      <c r="O1241" s="1">
        <f>N1241*(D1241/'cpi data'!$A$113)</f>
        <v>16045.719367588932</v>
      </c>
      <c r="P1241" s="10">
        <f t="shared" si="19"/>
        <v>1</v>
      </c>
      <c r="Q1241" t="s">
        <v>3822</v>
      </c>
      <c r="R1241">
        <v>91</v>
      </c>
    </row>
    <row r="1242" spans="1:18">
      <c r="A1242" t="s">
        <v>4448</v>
      </c>
      <c r="B1242" s="6" t="s">
        <v>36</v>
      </c>
      <c r="C1242" t="s">
        <v>44</v>
      </c>
      <c r="D1242">
        <f>_xlfn.XLOOKUP(E1242,'cpi data'!A:A,'cpi data'!B:B,"NA")</f>
        <v>113.6</v>
      </c>
      <c r="E1242">
        <v>1987</v>
      </c>
      <c r="F1242" t="s">
        <v>3865</v>
      </c>
      <c r="G1242">
        <v>5.0999999999999996</v>
      </c>
      <c r="H1242">
        <v>390</v>
      </c>
      <c r="I1242" t="s">
        <v>230</v>
      </c>
      <c r="J1242" t="s">
        <v>2051</v>
      </c>
      <c r="K1242" t="s">
        <v>4449</v>
      </c>
      <c r="L1242" t="s">
        <v>33</v>
      </c>
      <c r="M1242" s="1">
        <v>10000000</v>
      </c>
      <c r="N1242" s="1">
        <v>989033</v>
      </c>
      <c r="O1242" s="1">
        <f>N1242*(D1242/'cpi data'!$A$113)</f>
        <v>55510.943083003949</v>
      </c>
      <c r="P1242" s="10">
        <f t="shared" si="19"/>
        <v>-9.1108860877240705</v>
      </c>
      <c r="Q1242" t="s">
        <v>1754</v>
      </c>
      <c r="R1242">
        <v>95</v>
      </c>
    </row>
    <row r="1243" spans="1:18">
      <c r="A1243" t="s">
        <v>4450</v>
      </c>
      <c r="B1243" s="6" t="s">
        <v>36</v>
      </c>
      <c r="C1243" t="s">
        <v>20</v>
      </c>
      <c r="D1243">
        <f>_xlfn.XLOOKUP(E1243,'cpi data'!A:A,'cpi data'!B:B,"NA")</f>
        <v>113.6</v>
      </c>
      <c r="E1243">
        <v>1987</v>
      </c>
      <c r="F1243" t="s">
        <v>4451</v>
      </c>
      <c r="G1243">
        <v>7.1</v>
      </c>
      <c r="H1243">
        <v>1900</v>
      </c>
      <c r="I1243" t="s">
        <v>320</v>
      </c>
      <c r="J1243" t="s">
        <v>4452</v>
      </c>
      <c r="K1243" t="s">
        <v>4453</v>
      </c>
      <c r="L1243" t="s">
        <v>33</v>
      </c>
      <c r="N1243" s="1">
        <v>895904</v>
      </c>
      <c r="O1243" s="1">
        <f>N1243*(D1243/'cpi data'!$A$113)</f>
        <v>50283.939920948615</v>
      </c>
      <c r="P1243" s="10">
        <f t="shared" si="19"/>
        <v>1</v>
      </c>
      <c r="Q1243" t="s">
        <v>3952</v>
      </c>
      <c r="R1243">
        <v>134</v>
      </c>
    </row>
    <row r="1244" spans="1:18">
      <c r="A1244" t="s">
        <v>4454</v>
      </c>
      <c r="B1244" s="6" t="s">
        <v>2002</v>
      </c>
      <c r="C1244" t="s">
        <v>20</v>
      </c>
      <c r="D1244">
        <f>_xlfn.XLOOKUP(E1244,'cpi data'!A:A,'cpi data'!B:B,"NA")</f>
        <v>113.6</v>
      </c>
      <c r="E1244">
        <v>1987</v>
      </c>
      <c r="F1244" t="s">
        <v>4455</v>
      </c>
      <c r="G1244">
        <v>6.5</v>
      </c>
      <c r="H1244">
        <v>639</v>
      </c>
      <c r="I1244" t="s">
        <v>4456</v>
      </c>
      <c r="J1244" t="s">
        <v>4456</v>
      </c>
      <c r="K1244" t="s">
        <v>4457</v>
      </c>
      <c r="L1244" t="s">
        <v>33</v>
      </c>
      <c r="N1244" s="1">
        <v>1236848</v>
      </c>
      <c r="O1244" s="1">
        <f>N1244*(D1244/'cpi data'!$A$113)</f>
        <v>69419.927272727262</v>
      </c>
      <c r="P1244" s="10">
        <f t="shared" si="19"/>
        <v>1</v>
      </c>
      <c r="Q1244" t="s">
        <v>4458</v>
      </c>
      <c r="R1244">
        <v>100</v>
      </c>
    </row>
    <row r="1245" spans="1:18">
      <c r="A1245" t="s">
        <v>4459</v>
      </c>
      <c r="B1245" s="6" t="s">
        <v>19</v>
      </c>
      <c r="C1245" t="s">
        <v>37</v>
      </c>
      <c r="D1245">
        <f>_xlfn.XLOOKUP(E1245,'cpi data'!A:A,'cpi data'!B:B,"NA")</f>
        <v>118.3</v>
      </c>
      <c r="E1245">
        <v>1988</v>
      </c>
      <c r="F1245" t="s">
        <v>4460</v>
      </c>
      <c r="G1245">
        <v>8.1999999999999993</v>
      </c>
      <c r="H1245">
        <v>810000</v>
      </c>
      <c r="I1245" t="s">
        <v>2915</v>
      </c>
      <c r="J1245" t="s">
        <v>4461</v>
      </c>
      <c r="K1245" t="s">
        <v>4462</v>
      </c>
      <c r="L1245" t="s">
        <v>33</v>
      </c>
      <c r="M1245" s="1">
        <v>28000000</v>
      </c>
      <c r="N1245" s="1">
        <v>141603197</v>
      </c>
      <c r="O1245" s="1">
        <f>N1245*(D1245/'cpi data'!$A$113)</f>
        <v>8276510.9708992084</v>
      </c>
      <c r="P1245" s="10">
        <f t="shared" si="19"/>
        <v>0.802264351418563</v>
      </c>
      <c r="Q1245" t="s">
        <v>183</v>
      </c>
      <c r="R1245">
        <v>132</v>
      </c>
    </row>
    <row r="1246" spans="1:18">
      <c r="A1246" t="s">
        <v>4463</v>
      </c>
      <c r="B1246" s="6" t="s">
        <v>19</v>
      </c>
      <c r="C1246" t="s">
        <v>37</v>
      </c>
      <c r="D1246">
        <f>_xlfn.XLOOKUP(E1246,'cpi data'!A:A,'cpi data'!B:B,"NA")</f>
        <v>118.3</v>
      </c>
      <c r="E1246">
        <v>1988</v>
      </c>
      <c r="F1246" t="s">
        <v>4460</v>
      </c>
      <c r="G1246">
        <v>7.5</v>
      </c>
      <c r="H1246">
        <v>79000</v>
      </c>
      <c r="I1246" t="s">
        <v>2037</v>
      </c>
      <c r="J1246" t="s">
        <v>3522</v>
      </c>
      <c r="K1246" t="s">
        <v>70</v>
      </c>
      <c r="L1246" t="s">
        <v>33</v>
      </c>
      <c r="M1246" s="1">
        <v>30000000</v>
      </c>
      <c r="N1246" s="1">
        <v>81613606</v>
      </c>
      <c r="O1246" s="1">
        <f>N1246*(D1246/'cpi data'!$A$113)</f>
        <v>4770202.3665019758</v>
      </c>
      <c r="P1246" s="10">
        <f t="shared" si="19"/>
        <v>0.6324142324994193</v>
      </c>
      <c r="Q1246" t="s">
        <v>64</v>
      </c>
      <c r="R1246">
        <v>126</v>
      </c>
    </row>
    <row r="1247" spans="1:18">
      <c r="A1247" t="s">
        <v>4464</v>
      </c>
      <c r="B1247" s="6" t="s">
        <v>36</v>
      </c>
      <c r="C1247" t="s">
        <v>44</v>
      </c>
      <c r="D1247">
        <f>_xlfn.XLOOKUP(E1247,'cpi data'!A:A,'cpi data'!B:B,"NA")</f>
        <v>118.3</v>
      </c>
      <c r="E1247">
        <v>1988</v>
      </c>
      <c r="F1247" t="s">
        <v>4465</v>
      </c>
      <c r="G1247">
        <v>7.5</v>
      </c>
      <c r="H1247">
        <v>270000</v>
      </c>
      <c r="I1247" t="s">
        <v>2672</v>
      </c>
      <c r="J1247" t="s">
        <v>4466</v>
      </c>
      <c r="K1247" t="s">
        <v>4467</v>
      </c>
      <c r="L1247" t="s">
        <v>33</v>
      </c>
      <c r="M1247" s="1">
        <v>15000000</v>
      </c>
      <c r="N1247" s="1">
        <v>74270074</v>
      </c>
      <c r="O1247" s="1">
        <f>N1247*(D1247/'cpi data'!$A$113)</f>
        <v>4340983.0801383397</v>
      </c>
      <c r="P1247" s="10">
        <f t="shared" si="19"/>
        <v>0.79803440077358745</v>
      </c>
      <c r="Q1247" t="s">
        <v>1189</v>
      </c>
      <c r="R1247">
        <v>92</v>
      </c>
    </row>
    <row r="1248" spans="1:18">
      <c r="A1248" t="s">
        <v>4468</v>
      </c>
      <c r="B1248" s="6" t="s">
        <v>36</v>
      </c>
      <c r="C1248" t="s">
        <v>44</v>
      </c>
      <c r="D1248">
        <f>_xlfn.XLOOKUP(E1248,'cpi data'!A:A,'cpi data'!B:B,"NA")</f>
        <v>118.3</v>
      </c>
      <c r="E1248">
        <v>1988</v>
      </c>
      <c r="F1248" t="s">
        <v>4469</v>
      </c>
      <c r="G1248">
        <v>7.3</v>
      </c>
      <c r="H1248">
        <v>205000</v>
      </c>
      <c r="I1248" t="s">
        <v>3538</v>
      </c>
      <c r="J1248" t="s">
        <v>4470</v>
      </c>
      <c r="K1248" t="s">
        <v>2094</v>
      </c>
      <c r="L1248" t="s">
        <v>33</v>
      </c>
      <c r="M1248" s="1">
        <v>18000000</v>
      </c>
      <c r="N1248" s="1">
        <v>151927281</v>
      </c>
      <c r="O1248" s="1">
        <f>N1248*(D1248/'cpi data'!$A$113)</f>
        <v>8879939.3983695637</v>
      </c>
      <c r="P1248" s="10">
        <f t="shared" si="19"/>
        <v>0.88152226590562099</v>
      </c>
      <c r="Q1248" t="s">
        <v>4471</v>
      </c>
      <c r="R1248">
        <v>104</v>
      </c>
    </row>
    <row r="1249" spans="1:18">
      <c r="A1249" t="s">
        <v>4472</v>
      </c>
      <c r="B1249" s="6" t="s">
        <v>19</v>
      </c>
      <c r="C1249" t="s">
        <v>20</v>
      </c>
      <c r="D1249">
        <f>_xlfn.XLOOKUP(E1249,'cpi data'!A:A,'cpi data'!B:B,"NA")</f>
        <v>118.3</v>
      </c>
      <c r="E1249">
        <v>1988</v>
      </c>
      <c r="F1249" t="s">
        <v>4473</v>
      </c>
      <c r="G1249">
        <v>8</v>
      </c>
      <c r="H1249">
        <v>483000</v>
      </c>
      <c r="I1249" t="s">
        <v>1130</v>
      </c>
      <c r="J1249" t="s">
        <v>4474</v>
      </c>
      <c r="K1249" t="s">
        <v>1054</v>
      </c>
      <c r="L1249" t="s">
        <v>33</v>
      </c>
      <c r="M1249" s="1">
        <v>25000000</v>
      </c>
      <c r="N1249" s="1">
        <v>354825435</v>
      </c>
      <c r="O1249" s="1">
        <f>N1249*(D1249/'cpi data'!$A$113)</f>
        <v>20739055.810523715</v>
      </c>
      <c r="P1249" s="10">
        <f t="shared" si="19"/>
        <v>0.92954281871027655</v>
      </c>
      <c r="Q1249" t="s">
        <v>83</v>
      </c>
      <c r="R1249">
        <v>133</v>
      </c>
    </row>
    <row r="1250" spans="1:18">
      <c r="A1250" t="s">
        <v>4475</v>
      </c>
      <c r="B1250" s="6" t="s">
        <v>2002</v>
      </c>
      <c r="C1250" t="s">
        <v>107</v>
      </c>
      <c r="D1250">
        <f>_xlfn.XLOOKUP(E1250,'cpi data'!A:A,'cpi data'!B:B,"NA")</f>
        <v>118.3</v>
      </c>
      <c r="E1250">
        <v>1988</v>
      </c>
      <c r="F1250" t="s">
        <v>4476</v>
      </c>
      <c r="G1250">
        <v>7.7</v>
      </c>
      <c r="H1250">
        <v>15000</v>
      </c>
      <c r="I1250" t="s">
        <v>407</v>
      </c>
      <c r="J1250" t="s">
        <v>3732</v>
      </c>
      <c r="K1250" t="s">
        <v>4477</v>
      </c>
      <c r="L1250" t="s">
        <v>33</v>
      </c>
      <c r="M1250" s="1">
        <v>7000000</v>
      </c>
      <c r="N1250" s="1">
        <v>2847941</v>
      </c>
      <c r="O1250" s="1">
        <f>N1250*(D1250/'cpi data'!$A$113)</f>
        <v>166458.21161067192</v>
      </c>
      <c r="P1250" s="10">
        <f t="shared" si="19"/>
        <v>-1.4579160874470363</v>
      </c>
      <c r="Q1250" t="s">
        <v>1853</v>
      </c>
      <c r="R1250">
        <v>116</v>
      </c>
    </row>
    <row r="1251" spans="1:18">
      <c r="A1251" t="s">
        <v>4478</v>
      </c>
      <c r="B1251" s="6" t="s">
        <v>19</v>
      </c>
      <c r="C1251" t="s">
        <v>37</v>
      </c>
      <c r="D1251">
        <f>_xlfn.XLOOKUP(E1251,'cpi data'!A:A,'cpi data'!B:B,"NA")</f>
        <v>118.3</v>
      </c>
      <c r="E1251">
        <v>1988</v>
      </c>
      <c r="F1251" t="s">
        <v>4479</v>
      </c>
      <c r="G1251">
        <v>7.3</v>
      </c>
      <c r="H1251">
        <v>117000</v>
      </c>
      <c r="I1251" t="s">
        <v>129</v>
      </c>
      <c r="J1251" t="s">
        <v>4480</v>
      </c>
      <c r="K1251" t="s">
        <v>4481</v>
      </c>
      <c r="L1251" t="s">
        <v>33</v>
      </c>
      <c r="M1251" s="1">
        <v>4000000</v>
      </c>
      <c r="N1251" s="1">
        <v>13008928</v>
      </c>
      <c r="O1251" s="1">
        <f>N1251*(D1251/'cpi data'!$A$113)</f>
        <v>760353.84505928843</v>
      </c>
      <c r="P1251" s="10">
        <f t="shared" si="19"/>
        <v>0.6925188608930728</v>
      </c>
      <c r="Q1251" t="s">
        <v>3981</v>
      </c>
      <c r="R1251">
        <v>94</v>
      </c>
    </row>
    <row r="1252" spans="1:18">
      <c r="A1252" t="s">
        <v>4482</v>
      </c>
      <c r="B1252" s="6" t="s">
        <v>36</v>
      </c>
      <c r="C1252" t="s">
        <v>37</v>
      </c>
      <c r="D1252">
        <f>_xlfn.XLOOKUP(E1252,'cpi data'!A:A,'cpi data'!B:B,"NA")</f>
        <v>118.3</v>
      </c>
      <c r="E1252">
        <v>1988</v>
      </c>
      <c r="F1252" t="s">
        <v>4483</v>
      </c>
      <c r="G1252">
        <v>7.3</v>
      </c>
      <c r="H1252">
        <v>103000</v>
      </c>
      <c r="I1252" t="s">
        <v>1137</v>
      </c>
      <c r="J1252" t="s">
        <v>4484</v>
      </c>
      <c r="K1252" t="s">
        <v>2078</v>
      </c>
      <c r="L1252" t="s">
        <v>25</v>
      </c>
      <c r="M1252" s="1">
        <v>35000000</v>
      </c>
      <c r="N1252" s="1">
        <v>57269863</v>
      </c>
      <c r="O1252" s="1">
        <f>N1252*(D1252/'cpi data'!$A$113)</f>
        <v>3347344.265266798</v>
      </c>
      <c r="P1252" s="10">
        <f t="shared" si="19"/>
        <v>0.38885832501467654</v>
      </c>
      <c r="Q1252" t="s">
        <v>121</v>
      </c>
      <c r="R1252">
        <v>126</v>
      </c>
    </row>
    <row r="1253" spans="1:18">
      <c r="A1253" t="s">
        <v>4485</v>
      </c>
      <c r="B1253" s="6" t="s">
        <v>36</v>
      </c>
      <c r="C1253" t="s">
        <v>37</v>
      </c>
      <c r="D1253">
        <f>_xlfn.XLOOKUP(E1253,'cpi data'!A:A,'cpi data'!B:B,"NA")</f>
        <v>118.3</v>
      </c>
      <c r="E1253">
        <v>1988</v>
      </c>
      <c r="F1253" t="s">
        <v>4486</v>
      </c>
      <c r="G1253">
        <v>5.6</v>
      </c>
      <c r="H1253">
        <v>55000</v>
      </c>
      <c r="I1253" t="s">
        <v>4487</v>
      </c>
      <c r="J1253" t="s">
        <v>3248</v>
      </c>
      <c r="K1253" t="s">
        <v>3248</v>
      </c>
      <c r="L1253" t="s">
        <v>251</v>
      </c>
      <c r="M1253" s="1">
        <v>14000000</v>
      </c>
      <c r="N1253" s="1">
        <v>239606210</v>
      </c>
      <c r="O1253" s="1">
        <f>N1253*(D1253/'cpi data'!$A$113)</f>
        <v>14004651.503458496</v>
      </c>
      <c r="P1253" s="10">
        <f t="shared" si="19"/>
        <v>0.941570796516501</v>
      </c>
      <c r="Q1253" t="s">
        <v>47</v>
      </c>
      <c r="R1253">
        <v>108</v>
      </c>
    </row>
    <row r="1254" spans="1:18">
      <c r="A1254" t="s">
        <v>4488</v>
      </c>
      <c r="B1254" s="6" t="s">
        <v>19</v>
      </c>
      <c r="C1254" t="s">
        <v>44</v>
      </c>
      <c r="D1254">
        <f>_xlfn.XLOOKUP(E1254,'cpi data'!A:A,'cpi data'!B:B,"NA")</f>
        <v>118.3</v>
      </c>
      <c r="E1254">
        <v>1988</v>
      </c>
      <c r="F1254" t="s">
        <v>4489</v>
      </c>
      <c r="G1254">
        <v>7.2</v>
      </c>
      <c r="H1254">
        <v>92000</v>
      </c>
      <c r="I1254" t="s">
        <v>4490</v>
      </c>
      <c r="J1254" t="s">
        <v>4491</v>
      </c>
      <c r="K1254" t="s">
        <v>4492</v>
      </c>
      <c r="L1254" t="s">
        <v>33</v>
      </c>
      <c r="M1254" s="1">
        <v>3000000</v>
      </c>
      <c r="N1254" s="1">
        <v>1163969</v>
      </c>
      <c r="O1254" s="1">
        <f>N1254*(D1254/'cpi data'!$A$113)</f>
        <v>68032.377816205524</v>
      </c>
      <c r="P1254" s="10">
        <f t="shared" si="19"/>
        <v>-1.5773882294116079</v>
      </c>
      <c r="Q1254" t="s">
        <v>2178</v>
      </c>
      <c r="R1254">
        <v>103</v>
      </c>
    </row>
    <row r="1255" spans="1:18">
      <c r="A1255" t="s">
        <v>4493</v>
      </c>
      <c r="B1255" s="6" t="s">
        <v>19</v>
      </c>
      <c r="C1255" t="s">
        <v>44</v>
      </c>
      <c r="D1255">
        <f>_xlfn.XLOOKUP(E1255,'cpi data'!A:A,'cpi data'!B:B,"NA")</f>
        <v>118.3</v>
      </c>
      <c r="E1255">
        <v>1988</v>
      </c>
      <c r="F1255" t="s">
        <v>4494</v>
      </c>
      <c r="G1255">
        <v>7.1</v>
      </c>
      <c r="H1255">
        <v>196000</v>
      </c>
      <c r="I1255" t="s">
        <v>61</v>
      </c>
      <c r="J1255" t="s">
        <v>1488</v>
      </c>
      <c r="K1255" t="s">
        <v>1488</v>
      </c>
      <c r="L1255" t="s">
        <v>33</v>
      </c>
      <c r="M1255" s="1">
        <v>39000000</v>
      </c>
      <c r="N1255" s="1">
        <v>288752301</v>
      </c>
      <c r="O1255" s="1">
        <f>N1255*(D1255/'cpi data'!$A$113)</f>
        <v>16877172.533745058</v>
      </c>
      <c r="P1255" s="10">
        <f t="shared" si="19"/>
        <v>0.86493614123615248</v>
      </c>
      <c r="Q1255" t="s">
        <v>47</v>
      </c>
      <c r="R1255">
        <v>117</v>
      </c>
    </row>
    <row r="1256" spans="1:18">
      <c r="A1256" t="s">
        <v>4495</v>
      </c>
      <c r="B1256" s="6" t="s">
        <v>36</v>
      </c>
      <c r="C1256" t="s">
        <v>393</v>
      </c>
      <c r="D1256">
        <f>_xlfn.XLOOKUP(E1256,'cpi data'!A:A,'cpi data'!B:B,"NA")</f>
        <v>118.3</v>
      </c>
      <c r="E1256">
        <v>1988</v>
      </c>
      <c r="F1256" t="s">
        <v>4496</v>
      </c>
      <c r="G1256">
        <v>7.7</v>
      </c>
      <c r="H1256">
        <v>187000</v>
      </c>
      <c r="I1256" t="s">
        <v>2058</v>
      </c>
      <c r="J1256" t="s">
        <v>4497</v>
      </c>
      <c r="K1256" t="s">
        <v>3375</v>
      </c>
      <c r="L1256" t="s">
        <v>33</v>
      </c>
      <c r="M1256" s="1">
        <v>70000000</v>
      </c>
      <c r="N1256" s="1">
        <v>329803958</v>
      </c>
      <c r="O1256" s="1">
        <f>N1256*(D1256/'cpi data'!$A$113)</f>
        <v>19276585.094565216</v>
      </c>
      <c r="P1256" s="10">
        <f t="shared" si="19"/>
        <v>0.78775269883207411</v>
      </c>
      <c r="Q1256" t="s">
        <v>2095</v>
      </c>
      <c r="R1256">
        <v>104</v>
      </c>
    </row>
    <row r="1257" spans="1:18">
      <c r="A1257" t="s">
        <v>4498</v>
      </c>
      <c r="B1257" s="6" t="s">
        <v>19</v>
      </c>
      <c r="C1257" t="s">
        <v>44</v>
      </c>
      <c r="D1257">
        <f>_xlfn.XLOOKUP(E1257,'cpi data'!A:A,'cpi data'!B:B,"NA")</f>
        <v>118.3</v>
      </c>
      <c r="E1257">
        <v>1988</v>
      </c>
      <c r="F1257" t="s">
        <v>4377</v>
      </c>
      <c r="G1257">
        <v>6.3</v>
      </c>
      <c r="H1257">
        <v>27000</v>
      </c>
      <c r="I1257" t="s">
        <v>4499</v>
      </c>
      <c r="J1257" t="s">
        <v>1871</v>
      </c>
      <c r="K1257" t="s">
        <v>4500</v>
      </c>
      <c r="L1257" t="s">
        <v>33</v>
      </c>
      <c r="M1257" s="1">
        <v>6000000</v>
      </c>
      <c r="N1257" s="1">
        <v>12793213</v>
      </c>
      <c r="O1257" s="1">
        <f>N1257*(D1257/'cpi data'!$A$113)</f>
        <v>747745.601729249</v>
      </c>
      <c r="P1257" s="10">
        <f t="shared" si="19"/>
        <v>0.53100132077844708</v>
      </c>
      <c r="Q1257" t="s">
        <v>2748</v>
      </c>
      <c r="R1257">
        <v>104</v>
      </c>
    </row>
    <row r="1258" spans="1:18">
      <c r="A1258" t="s">
        <v>4501</v>
      </c>
      <c r="B1258" s="6" t="s">
        <v>19</v>
      </c>
      <c r="C1258" t="s">
        <v>393</v>
      </c>
      <c r="D1258">
        <f>_xlfn.XLOOKUP(E1258,'cpi data'!A:A,'cpi data'!B:B,"NA")</f>
        <v>118.3</v>
      </c>
      <c r="E1258">
        <v>1988</v>
      </c>
      <c r="F1258" t="s">
        <v>4502</v>
      </c>
      <c r="G1258">
        <v>8</v>
      </c>
      <c r="H1258">
        <v>171000</v>
      </c>
      <c r="I1258" t="s">
        <v>4503</v>
      </c>
      <c r="J1258" t="s">
        <v>4503</v>
      </c>
      <c r="K1258" t="s">
        <v>4504</v>
      </c>
      <c r="L1258" t="s">
        <v>2111</v>
      </c>
      <c r="N1258" s="1">
        <v>2562351</v>
      </c>
      <c r="O1258" s="1">
        <f>N1258*(D1258/'cpi data'!$A$113)</f>
        <v>149765.87119565217</v>
      </c>
      <c r="P1258" s="10">
        <f t="shared" si="19"/>
        <v>1</v>
      </c>
      <c r="Q1258" t="s">
        <v>4505</v>
      </c>
      <c r="R1258">
        <v>124</v>
      </c>
    </row>
    <row r="1259" spans="1:18">
      <c r="A1259" t="s">
        <v>4506</v>
      </c>
      <c r="B1259" s="6" t="s">
        <v>36</v>
      </c>
      <c r="C1259" t="s">
        <v>20</v>
      </c>
      <c r="D1259">
        <f>_xlfn.XLOOKUP(E1259,'cpi data'!A:A,'cpi data'!B:B,"NA")</f>
        <v>118.3</v>
      </c>
      <c r="E1259">
        <v>1988</v>
      </c>
      <c r="F1259" t="s">
        <v>4507</v>
      </c>
      <c r="G1259">
        <v>8.5</v>
      </c>
      <c r="H1259">
        <v>239000</v>
      </c>
      <c r="I1259" t="s">
        <v>4508</v>
      </c>
      <c r="J1259" t="s">
        <v>4508</v>
      </c>
      <c r="K1259" t="s">
        <v>4509</v>
      </c>
      <c r="L1259" t="s">
        <v>309</v>
      </c>
      <c r="M1259" s="1">
        <v>5000000</v>
      </c>
      <c r="N1259" s="1">
        <v>13019063</v>
      </c>
      <c r="O1259" s="1">
        <f>N1259*(D1259/'cpi data'!$A$113)</f>
        <v>760946.22178853746</v>
      </c>
      <c r="P1259" s="10">
        <f t="shared" si="19"/>
        <v>0.61594778364618097</v>
      </c>
      <c r="Q1259" t="s">
        <v>4510</v>
      </c>
      <c r="R1259">
        <v>155</v>
      </c>
    </row>
    <row r="1260" spans="1:18">
      <c r="A1260" t="s">
        <v>4511</v>
      </c>
      <c r="B1260" s="6" t="s">
        <v>19</v>
      </c>
      <c r="C1260" t="s">
        <v>107</v>
      </c>
      <c r="D1260">
        <f>_xlfn.XLOOKUP(E1260,'cpi data'!A:A,'cpi data'!B:B,"NA")</f>
        <v>118.3</v>
      </c>
      <c r="E1260">
        <v>1988</v>
      </c>
      <c r="F1260" t="s">
        <v>4352</v>
      </c>
      <c r="G1260">
        <v>7.8</v>
      </c>
      <c r="H1260">
        <v>91000</v>
      </c>
      <c r="I1260" t="s">
        <v>118</v>
      </c>
      <c r="J1260" t="s">
        <v>4512</v>
      </c>
      <c r="K1260" t="s">
        <v>76</v>
      </c>
      <c r="L1260" t="s">
        <v>33</v>
      </c>
      <c r="M1260" s="1">
        <v>15000000</v>
      </c>
      <c r="N1260" s="1">
        <v>34603943</v>
      </c>
      <c r="O1260" s="1">
        <f>N1260*(D1260/'cpi data'!$A$113)</f>
        <v>2022552.5972826085</v>
      </c>
      <c r="P1260" s="10">
        <f t="shared" si="19"/>
        <v>0.56652338723364559</v>
      </c>
      <c r="Q1260" t="s">
        <v>53</v>
      </c>
      <c r="R1260">
        <v>128</v>
      </c>
    </row>
    <row r="1261" spans="1:18">
      <c r="A1261" t="s">
        <v>4513</v>
      </c>
      <c r="B1261" s="6" t="s">
        <v>19</v>
      </c>
      <c r="C1261" t="s">
        <v>154</v>
      </c>
      <c r="D1261">
        <f>_xlfn.XLOOKUP(E1261,'cpi data'!A:A,'cpi data'!B:B,"NA")</f>
        <v>118.3</v>
      </c>
      <c r="E1261">
        <v>1988</v>
      </c>
      <c r="F1261" t="s">
        <v>4514</v>
      </c>
      <c r="G1261">
        <v>6.6</v>
      </c>
      <c r="H1261">
        <v>91000</v>
      </c>
      <c r="I1261" t="s">
        <v>1258</v>
      </c>
      <c r="J1261" t="s">
        <v>4515</v>
      </c>
      <c r="K1261" t="s">
        <v>4516</v>
      </c>
      <c r="L1261" t="s">
        <v>33</v>
      </c>
      <c r="M1261" s="1">
        <v>9000000</v>
      </c>
      <c r="N1261" s="1">
        <v>44196684</v>
      </c>
      <c r="O1261" s="1">
        <f>N1261*(D1261/'cpi data'!$A$113)</f>
        <v>2583235.0381422923</v>
      </c>
      <c r="P1261" s="10">
        <f t="shared" si="19"/>
        <v>0.79636481325160047</v>
      </c>
      <c r="Q1261" t="s">
        <v>83</v>
      </c>
      <c r="R1261">
        <v>87</v>
      </c>
    </row>
    <row r="1262" spans="1:18">
      <c r="A1262" t="s">
        <v>4517</v>
      </c>
      <c r="B1262" s="6" t="s">
        <v>36</v>
      </c>
      <c r="C1262" t="s">
        <v>44</v>
      </c>
      <c r="D1262">
        <f>_xlfn.XLOOKUP(E1262,'cpi data'!A:A,'cpi data'!B:B,"NA")</f>
        <v>118.3</v>
      </c>
      <c r="E1262">
        <v>1988</v>
      </c>
      <c r="F1262" t="s">
        <v>4518</v>
      </c>
      <c r="G1262">
        <v>6.1</v>
      </c>
      <c r="H1262">
        <v>117000</v>
      </c>
      <c r="I1262" t="s">
        <v>547</v>
      </c>
      <c r="J1262" t="s">
        <v>4519</v>
      </c>
      <c r="K1262" t="s">
        <v>1001</v>
      </c>
      <c r="L1262" t="s">
        <v>33</v>
      </c>
      <c r="M1262" s="1">
        <v>15000000</v>
      </c>
      <c r="N1262" s="1">
        <v>216614388</v>
      </c>
      <c r="O1262" s="1">
        <f>N1262*(D1262/'cpi data'!$A$113)</f>
        <v>12660811.314426877</v>
      </c>
      <c r="P1262" s="10">
        <f t="shared" si="19"/>
        <v>0.93075252231167582</v>
      </c>
      <c r="Q1262" t="s">
        <v>64</v>
      </c>
      <c r="R1262">
        <v>107</v>
      </c>
    </row>
    <row r="1263" spans="1:18">
      <c r="A1263" t="s">
        <v>4520</v>
      </c>
      <c r="B1263" s="6" t="s">
        <v>2002</v>
      </c>
      <c r="C1263" t="s">
        <v>44</v>
      </c>
      <c r="D1263">
        <f>_xlfn.XLOOKUP(E1263,'cpi data'!A:A,'cpi data'!B:B,"NA")</f>
        <v>118.3</v>
      </c>
      <c r="E1263">
        <v>1988</v>
      </c>
      <c r="F1263" t="s">
        <v>4521</v>
      </c>
      <c r="G1263">
        <v>7.6</v>
      </c>
      <c r="H1263">
        <v>158000</v>
      </c>
      <c r="I1263" t="s">
        <v>4522</v>
      </c>
      <c r="J1263" t="s">
        <v>4523</v>
      </c>
      <c r="K1263" t="s">
        <v>197</v>
      </c>
      <c r="L1263" t="s">
        <v>33</v>
      </c>
      <c r="M1263" s="1">
        <v>12000000</v>
      </c>
      <c r="N1263" s="1">
        <v>78756177</v>
      </c>
      <c r="O1263" s="1">
        <f>N1263*(D1263/'cpi data'!$A$113)</f>
        <v>4603189.5944169955</v>
      </c>
      <c r="P1263" s="10">
        <f t="shared" si="19"/>
        <v>0.84763099915324736</v>
      </c>
      <c r="Q1263" t="s">
        <v>47</v>
      </c>
      <c r="R1263">
        <v>85</v>
      </c>
    </row>
    <row r="1264" spans="1:18">
      <c r="A1264" t="s">
        <v>4524</v>
      </c>
      <c r="B1264" s="6" t="s">
        <v>36</v>
      </c>
      <c r="C1264" t="s">
        <v>44</v>
      </c>
      <c r="D1264">
        <f>_xlfn.XLOOKUP(E1264,'cpi data'!A:A,'cpi data'!B:B,"NA")</f>
        <v>118.3</v>
      </c>
      <c r="E1264">
        <v>1988</v>
      </c>
      <c r="F1264" t="s">
        <v>4525</v>
      </c>
      <c r="G1264">
        <v>6.6</v>
      </c>
      <c r="H1264">
        <v>41000</v>
      </c>
      <c r="I1264" t="s">
        <v>3259</v>
      </c>
      <c r="J1264" t="s">
        <v>1312</v>
      </c>
      <c r="K1264" t="s">
        <v>62</v>
      </c>
      <c r="L1264" t="s">
        <v>33</v>
      </c>
      <c r="M1264" s="1">
        <v>24000000</v>
      </c>
      <c r="N1264" s="1">
        <v>43455230</v>
      </c>
      <c r="O1264" s="1">
        <f>N1264*(D1264/'cpi data'!$A$113)</f>
        <v>2539898.0775691699</v>
      </c>
      <c r="P1264" s="10">
        <f t="shared" si="19"/>
        <v>0.44770744511074961</v>
      </c>
      <c r="Q1264" t="s">
        <v>64</v>
      </c>
      <c r="R1264">
        <v>91</v>
      </c>
    </row>
    <row r="1265" spans="1:18">
      <c r="A1265" t="s">
        <v>4526</v>
      </c>
      <c r="B1265" s="6" t="s">
        <v>19</v>
      </c>
      <c r="C1265" t="s">
        <v>44</v>
      </c>
      <c r="D1265">
        <f>_xlfn.XLOOKUP(E1265,'cpi data'!A:A,'cpi data'!B:B,"NA")</f>
        <v>118.3</v>
      </c>
      <c r="E1265">
        <v>1988</v>
      </c>
      <c r="F1265" t="s">
        <v>4527</v>
      </c>
      <c r="G1265">
        <v>5.9</v>
      </c>
      <c r="H1265">
        <v>81000</v>
      </c>
      <c r="I1265" t="s">
        <v>2130</v>
      </c>
      <c r="J1265" t="s">
        <v>812</v>
      </c>
      <c r="K1265" t="s">
        <v>1481</v>
      </c>
      <c r="L1265" t="s">
        <v>33</v>
      </c>
      <c r="M1265" s="1">
        <v>20000000</v>
      </c>
      <c r="N1265" s="1">
        <v>171504781</v>
      </c>
      <c r="O1265" s="1">
        <f>N1265*(D1265/'cpi data'!$A$113)</f>
        <v>10024217.18987154</v>
      </c>
      <c r="P1265" s="10">
        <f t="shared" si="19"/>
        <v>0.88338517513398063</v>
      </c>
      <c r="Q1265" t="s">
        <v>2095</v>
      </c>
      <c r="R1265">
        <v>104</v>
      </c>
    </row>
    <row r="1266" spans="1:18">
      <c r="A1266" t="s">
        <v>4528</v>
      </c>
      <c r="B1266" s="6" t="s">
        <v>340</v>
      </c>
      <c r="C1266" t="s">
        <v>393</v>
      </c>
      <c r="D1266">
        <f>_xlfn.XLOOKUP(E1266,'cpi data'!A:A,'cpi data'!B:B,"NA")</f>
        <v>118.3</v>
      </c>
      <c r="E1266">
        <v>1988</v>
      </c>
      <c r="F1266" t="s">
        <v>4529</v>
      </c>
      <c r="G1266">
        <v>8.1999999999999993</v>
      </c>
      <c r="H1266">
        <v>304000</v>
      </c>
      <c r="I1266" t="s">
        <v>2109</v>
      </c>
      <c r="J1266" t="s">
        <v>2109</v>
      </c>
      <c r="K1266" t="s">
        <v>4530</v>
      </c>
      <c r="L1266" t="s">
        <v>2111</v>
      </c>
      <c r="M1266" s="1">
        <v>3700000</v>
      </c>
      <c r="N1266" s="1">
        <v>30550920</v>
      </c>
      <c r="O1266" s="1">
        <f>N1266*(D1266/'cpi data'!$A$113)</f>
        <v>1785659.0098814229</v>
      </c>
      <c r="P1266" s="10">
        <f t="shared" si="19"/>
        <v>0.87889071752994674</v>
      </c>
      <c r="Q1266" t="s">
        <v>4531</v>
      </c>
      <c r="R1266">
        <v>86</v>
      </c>
    </row>
    <row r="1267" spans="1:18">
      <c r="A1267" t="s">
        <v>4532</v>
      </c>
      <c r="B1267" s="6" t="s">
        <v>19</v>
      </c>
      <c r="C1267" t="s">
        <v>37</v>
      </c>
      <c r="D1267">
        <f>_xlfn.XLOOKUP(E1267,'cpi data'!A:A,'cpi data'!B:B,"NA")</f>
        <v>118.3</v>
      </c>
      <c r="E1267">
        <v>1988</v>
      </c>
      <c r="F1267" t="s">
        <v>4533</v>
      </c>
      <c r="G1267">
        <v>6.9</v>
      </c>
      <c r="H1267">
        <v>57000</v>
      </c>
      <c r="I1267" t="s">
        <v>2940</v>
      </c>
      <c r="J1267" t="s">
        <v>3426</v>
      </c>
      <c r="K1267" t="s">
        <v>2580</v>
      </c>
      <c r="L1267" t="s">
        <v>33</v>
      </c>
      <c r="M1267" s="1">
        <v>13000000</v>
      </c>
      <c r="N1267" s="1">
        <v>45661556</v>
      </c>
      <c r="O1267" s="1">
        <f>N1267*(D1267/'cpi data'!$A$113)</f>
        <v>2668854.7800395256</v>
      </c>
      <c r="P1267" s="10">
        <f t="shared" si="19"/>
        <v>0.71529660531060313</v>
      </c>
      <c r="Q1267" t="s">
        <v>4534</v>
      </c>
      <c r="R1267">
        <v>107</v>
      </c>
    </row>
    <row r="1268" spans="1:18">
      <c r="A1268" t="s">
        <v>4535</v>
      </c>
      <c r="B1268" s="6" t="s">
        <v>19</v>
      </c>
      <c r="C1268" t="s">
        <v>44</v>
      </c>
      <c r="D1268">
        <f>_xlfn.XLOOKUP(E1268,'cpi data'!A:A,'cpi data'!B:B,"NA")</f>
        <v>118.3</v>
      </c>
      <c r="E1268">
        <v>1988</v>
      </c>
      <c r="F1268" t="s">
        <v>4527</v>
      </c>
      <c r="G1268">
        <v>7.5</v>
      </c>
      <c r="H1268">
        <v>135000</v>
      </c>
      <c r="I1268" t="s">
        <v>4536</v>
      </c>
      <c r="J1268" t="s">
        <v>1617</v>
      </c>
      <c r="K1268" t="s">
        <v>1617</v>
      </c>
      <c r="L1268" t="s">
        <v>25</v>
      </c>
      <c r="M1268" s="1">
        <v>7500000</v>
      </c>
      <c r="N1268" s="1">
        <v>62493712</v>
      </c>
      <c r="O1268" s="1">
        <f>N1268*(D1268/'cpi data'!$A$113)</f>
        <v>3652671.0126482211</v>
      </c>
      <c r="P1268" s="10">
        <f t="shared" si="19"/>
        <v>0.87998792582524143</v>
      </c>
      <c r="Q1268" t="s">
        <v>121</v>
      </c>
      <c r="R1268">
        <v>108</v>
      </c>
    </row>
    <row r="1269" spans="1:18">
      <c r="A1269" t="s">
        <v>4537</v>
      </c>
      <c r="B1269" s="6" t="s">
        <v>19</v>
      </c>
      <c r="C1269" t="s">
        <v>44</v>
      </c>
      <c r="D1269">
        <f>_xlfn.XLOOKUP(E1269,'cpi data'!A:A,'cpi data'!B:B,"NA")</f>
        <v>118.3</v>
      </c>
      <c r="E1269">
        <v>1988</v>
      </c>
      <c r="F1269" t="s">
        <v>4158</v>
      </c>
      <c r="G1269">
        <v>6.8</v>
      </c>
      <c r="H1269">
        <v>54000</v>
      </c>
      <c r="I1269" t="s">
        <v>477</v>
      </c>
      <c r="J1269" t="s">
        <v>4538</v>
      </c>
      <c r="K1269" t="s">
        <v>4050</v>
      </c>
      <c r="L1269" t="s">
        <v>33</v>
      </c>
      <c r="M1269" s="1">
        <v>28000000</v>
      </c>
      <c r="N1269" s="1">
        <v>102953112</v>
      </c>
      <c r="O1269" s="1">
        <f>N1269*(D1269/'cpi data'!$A$113)</f>
        <v>6017466.9711462446</v>
      </c>
      <c r="P1269" s="10">
        <f t="shared" si="19"/>
        <v>0.72803153342270999</v>
      </c>
      <c r="Q1269" t="s">
        <v>183</v>
      </c>
      <c r="R1269">
        <v>113</v>
      </c>
    </row>
    <row r="1270" spans="1:18">
      <c r="A1270" t="s">
        <v>4539</v>
      </c>
      <c r="B1270" s="6" t="s">
        <v>19</v>
      </c>
      <c r="C1270" t="s">
        <v>37</v>
      </c>
      <c r="D1270">
        <f>_xlfn.XLOOKUP(E1270,'cpi data'!A:A,'cpi data'!B:B,"NA")</f>
        <v>118.3</v>
      </c>
      <c r="E1270">
        <v>1988</v>
      </c>
      <c r="F1270" t="s">
        <v>4540</v>
      </c>
      <c r="G1270">
        <v>6.8</v>
      </c>
      <c r="H1270">
        <v>79000</v>
      </c>
      <c r="I1270" t="s">
        <v>4541</v>
      </c>
      <c r="J1270" t="s">
        <v>4433</v>
      </c>
      <c r="K1270" t="s">
        <v>4542</v>
      </c>
      <c r="L1270" t="s">
        <v>33</v>
      </c>
      <c r="M1270" s="1">
        <v>1100000</v>
      </c>
      <c r="N1270" s="1">
        <v>11806119</v>
      </c>
      <c r="O1270" s="1">
        <f>N1270*(D1270/'cpi data'!$A$113)</f>
        <v>690051.32297430828</v>
      </c>
      <c r="P1270" s="10">
        <f t="shared" si="19"/>
        <v>0.90682797623842348</v>
      </c>
      <c r="Q1270" t="s">
        <v>4543</v>
      </c>
      <c r="R1270">
        <v>92</v>
      </c>
    </row>
    <row r="1271" spans="1:18">
      <c r="A1271" t="s">
        <v>4544</v>
      </c>
      <c r="B1271" s="6" t="s">
        <v>19</v>
      </c>
      <c r="C1271" t="s">
        <v>20</v>
      </c>
      <c r="D1271">
        <f>_xlfn.XLOOKUP(E1271,'cpi data'!A:A,'cpi data'!B:B,"NA")</f>
        <v>118.3</v>
      </c>
      <c r="E1271">
        <v>1988</v>
      </c>
      <c r="F1271" t="s">
        <v>4545</v>
      </c>
      <c r="G1271">
        <v>7.5</v>
      </c>
      <c r="H1271">
        <v>54000</v>
      </c>
      <c r="I1271" t="s">
        <v>68</v>
      </c>
      <c r="J1271" t="s">
        <v>4546</v>
      </c>
      <c r="K1271" t="s">
        <v>4547</v>
      </c>
      <c r="L1271" t="s">
        <v>198</v>
      </c>
      <c r="M1271" s="1">
        <v>7000000</v>
      </c>
      <c r="N1271" s="1">
        <v>8865702</v>
      </c>
      <c r="O1271" s="1">
        <f>N1271*(D1271/'cpi data'!$A$113)</f>
        <v>518188.0170948616</v>
      </c>
      <c r="P1271" s="10">
        <f t="shared" si="19"/>
        <v>0.210440414081141</v>
      </c>
      <c r="Q1271" t="s">
        <v>64</v>
      </c>
      <c r="R1271">
        <v>164</v>
      </c>
    </row>
    <row r="1272" spans="1:18">
      <c r="A1272" t="s">
        <v>4548</v>
      </c>
      <c r="B1272" s="6" t="s">
        <v>19</v>
      </c>
      <c r="C1272" t="s">
        <v>44</v>
      </c>
      <c r="D1272">
        <f>_xlfn.XLOOKUP(E1272,'cpi data'!A:A,'cpi data'!B:B,"NA")</f>
        <v>118.3</v>
      </c>
      <c r="E1272">
        <v>1988</v>
      </c>
      <c r="F1272" t="s">
        <v>4549</v>
      </c>
      <c r="G1272">
        <v>6.2</v>
      </c>
      <c r="H1272">
        <v>16000</v>
      </c>
      <c r="I1272" t="s">
        <v>295</v>
      </c>
      <c r="J1272" t="s">
        <v>4550</v>
      </c>
      <c r="K1272" t="s">
        <v>1017</v>
      </c>
      <c r="L1272" t="s">
        <v>33</v>
      </c>
      <c r="M1272" s="1">
        <v>10000000</v>
      </c>
      <c r="N1272" s="1">
        <v>21486757</v>
      </c>
      <c r="O1272" s="1">
        <f>N1272*(D1272/'cpi data'!$A$113)</f>
        <v>1255871.2218873517</v>
      </c>
      <c r="P1272" s="10">
        <f t="shared" si="19"/>
        <v>0.53459705436236837</v>
      </c>
      <c r="Q1272" t="s">
        <v>53</v>
      </c>
      <c r="R1272">
        <v>104</v>
      </c>
    </row>
    <row r="1273" spans="1:18">
      <c r="A1273" t="s">
        <v>4551</v>
      </c>
      <c r="B1273" s="6" t="s">
        <v>340</v>
      </c>
      <c r="C1273" t="s">
        <v>393</v>
      </c>
      <c r="D1273">
        <f>_xlfn.XLOOKUP(E1273,'cpi data'!A:A,'cpi data'!B:B,"NA")</f>
        <v>118.3</v>
      </c>
      <c r="E1273">
        <v>1988</v>
      </c>
      <c r="F1273" t="s">
        <v>4552</v>
      </c>
      <c r="G1273">
        <v>7.4</v>
      </c>
      <c r="H1273">
        <v>82000</v>
      </c>
      <c r="I1273" t="s">
        <v>1059</v>
      </c>
      <c r="J1273" t="s">
        <v>2277</v>
      </c>
      <c r="K1273" t="s">
        <v>4553</v>
      </c>
      <c r="L1273" t="s">
        <v>33</v>
      </c>
      <c r="M1273" s="1">
        <v>12500000</v>
      </c>
      <c r="N1273" s="1">
        <v>84460846</v>
      </c>
      <c r="O1273" s="1">
        <f>N1273*(D1273/'cpi data'!$A$113)</f>
        <v>4936619.6056324104</v>
      </c>
      <c r="P1273" s="10">
        <f t="shared" si="19"/>
        <v>0.85200242962283379</v>
      </c>
      <c r="Q1273" t="s">
        <v>42</v>
      </c>
      <c r="R1273">
        <v>69</v>
      </c>
    </row>
    <row r="1274" spans="1:18">
      <c r="A1274" t="s">
        <v>4554</v>
      </c>
      <c r="B1274" s="6" t="s">
        <v>19</v>
      </c>
      <c r="C1274" t="s">
        <v>37</v>
      </c>
      <c r="D1274">
        <f>_xlfn.XLOOKUP(E1274,'cpi data'!A:A,'cpi data'!B:B,"NA")</f>
        <v>118.3</v>
      </c>
      <c r="E1274">
        <v>1988</v>
      </c>
      <c r="F1274" t="s">
        <v>4486</v>
      </c>
      <c r="G1274">
        <v>5.8</v>
      </c>
      <c r="H1274">
        <v>125000</v>
      </c>
      <c r="I1274" t="s">
        <v>4555</v>
      </c>
      <c r="J1274" t="s">
        <v>1009</v>
      </c>
      <c r="K1274" t="s">
        <v>764</v>
      </c>
      <c r="L1274" t="s">
        <v>33</v>
      </c>
      <c r="M1274" s="1">
        <v>63000000</v>
      </c>
      <c r="N1274" s="1">
        <v>189015611</v>
      </c>
      <c r="O1274" s="1">
        <f>N1274*(D1274/'cpi data'!$A$113)</f>
        <v>11047700.978903161</v>
      </c>
      <c r="P1274" s="10">
        <f t="shared" si="19"/>
        <v>0.66669419702058363</v>
      </c>
      <c r="Q1274" t="s">
        <v>4153</v>
      </c>
      <c r="R1274">
        <v>102</v>
      </c>
    </row>
    <row r="1275" spans="1:18">
      <c r="A1275" t="s">
        <v>4556</v>
      </c>
      <c r="B1275" s="6" t="s">
        <v>19</v>
      </c>
      <c r="C1275" t="s">
        <v>107</v>
      </c>
      <c r="D1275">
        <f>_xlfn.XLOOKUP(E1275,'cpi data'!A:A,'cpi data'!B:B,"NA")</f>
        <v>118.3</v>
      </c>
      <c r="E1275">
        <v>1988</v>
      </c>
      <c r="F1275" t="s">
        <v>4557</v>
      </c>
      <c r="G1275">
        <v>7.2</v>
      </c>
      <c r="H1275">
        <v>33000</v>
      </c>
      <c r="I1275" t="s">
        <v>1866</v>
      </c>
      <c r="J1275" t="s">
        <v>4317</v>
      </c>
      <c r="K1275" t="s">
        <v>4238</v>
      </c>
      <c r="L1275" t="s">
        <v>198</v>
      </c>
      <c r="M1275" s="1">
        <v>13000000</v>
      </c>
      <c r="N1275" s="1">
        <v>32078318</v>
      </c>
      <c r="O1275" s="1">
        <f>N1275*(D1275/'cpi data'!$A$113)</f>
        <v>1874933.3099802369</v>
      </c>
      <c r="P1275" s="10">
        <f t="shared" si="19"/>
        <v>0.59474184400815533</v>
      </c>
      <c r="Q1275" t="s">
        <v>47</v>
      </c>
      <c r="R1275">
        <v>111</v>
      </c>
    </row>
    <row r="1276" spans="1:18">
      <c r="A1276" t="s">
        <v>4558</v>
      </c>
      <c r="B1276" s="6" t="s">
        <v>19</v>
      </c>
      <c r="C1276" t="s">
        <v>20</v>
      </c>
      <c r="D1276">
        <f>_xlfn.XLOOKUP(E1276,'cpi data'!A:A,'cpi data'!B:B,"NA")</f>
        <v>118.3</v>
      </c>
      <c r="E1276">
        <v>1988</v>
      </c>
      <c r="F1276" t="s">
        <v>4559</v>
      </c>
      <c r="G1276">
        <v>7.6</v>
      </c>
      <c r="H1276">
        <v>66000</v>
      </c>
      <c r="I1276" t="s">
        <v>2208</v>
      </c>
      <c r="J1276" t="s">
        <v>4560</v>
      </c>
      <c r="K1276" t="s">
        <v>3025</v>
      </c>
      <c r="L1276" t="s">
        <v>33</v>
      </c>
      <c r="M1276" s="1">
        <v>14000000</v>
      </c>
      <c r="N1276" s="1">
        <v>34670720</v>
      </c>
      <c r="O1276" s="1">
        <f>N1276*(D1276/'cpi data'!$A$113)</f>
        <v>2026455.6205533596</v>
      </c>
      <c r="P1276" s="10">
        <f t="shared" si="19"/>
        <v>0.59620105956841973</v>
      </c>
      <c r="Q1276" t="s">
        <v>141</v>
      </c>
      <c r="R1276">
        <v>119</v>
      </c>
    </row>
    <row r="1277" spans="1:18">
      <c r="A1277" t="s">
        <v>4561</v>
      </c>
      <c r="B1277" s="6" t="s">
        <v>36</v>
      </c>
      <c r="C1277" t="s">
        <v>44</v>
      </c>
      <c r="D1277">
        <f>_xlfn.XLOOKUP(E1277,'cpi data'!A:A,'cpi data'!B:B,"NA")</f>
        <v>118.3</v>
      </c>
      <c r="E1277">
        <v>1988</v>
      </c>
      <c r="F1277" t="s">
        <v>4562</v>
      </c>
      <c r="G1277">
        <v>5.4</v>
      </c>
      <c r="H1277">
        <v>21000</v>
      </c>
      <c r="I1277" t="s">
        <v>3658</v>
      </c>
      <c r="J1277" t="s">
        <v>4563</v>
      </c>
      <c r="K1277" t="s">
        <v>4564</v>
      </c>
      <c r="L1277" t="s">
        <v>25</v>
      </c>
      <c r="M1277" s="1">
        <v>10000000</v>
      </c>
      <c r="N1277" s="1">
        <v>3916303</v>
      </c>
      <c r="O1277" s="1">
        <f>N1277*(D1277/'cpi data'!$A$113)</f>
        <v>228902.49253952567</v>
      </c>
      <c r="P1277" s="10">
        <f t="shared" si="19"/>
        <v>-1.5534285779215755</v>
      </c>
      <c r="Q1277" t="s">
        <v>1754</v>
      </c>
      <c r="R1277">
        <v>100</v>
      </c>
    </row>
    <row r="1278" spans="1:18">
      <c r="A1278" t="s">
        <v>4565</v>
      </c>
      <c r="B1278" s="6" t="s">
        <v>36</v>
      </c>
      <c r="C1278" t="s">
        <v>44</v>
      </c>
      <c r="D1278">
        <f>_xlfn.XLOOKUP(E1278,'cpi data'!A:A,'cpi data'!B:B,"NA")</f>
        <v>118.3</v>
      </c>
      <c r="E1278">
        <v>1988</v>
      </c>
      <c r="F1278" t="s">
        <v>4566</v>
      </c>
      <c r="G1278">
        <v>7</v>
      </c>
      <c r="H1278">
        <v>20000</v>
      </c>
      <c r="I1278" t="s">
        <v>4567</v>
      </c>
      <c r="J1278" t="s">
        <v>4567</v>
      </c>
      <c r="K1278" t="s">
        <v>4568</v>
      </c>
      <c r="L1278" t="s">
        <v>33</v>
      </c>
      <c r="M1278" s="1">
        <v>2000000</v>
      </c>
      <c r="N1278" s="1">
        <v>6673032</v>
      </c>
      <c r="O1278" s="1">
        <f>N1278*(D1278/'cpi data'!$A$113)</f>
        <v>390029.4889328063</v>
      </c>
      <c r="P1278" s="10">
        <f t="shared" si="19"/>
        <v>0.70028616676796995</v>
      </c>
      <c r="Q1278" t="s">
        <v>2029</v>
      </c>
      <c r="R1278">
        <v>92</v>
      </c>
    </row>
    <row r="1279" spans="1:18">
      <c r="A1279" t="s">
        <v>4569</v>
      </c>
      <c r="B1279" s="6" t="s">
        <v>19</v>
      </c>
      <c r="C1279" t="s">
        <v>20</v>
      </c>
      <c r="D1279">
        <f>_xlfn.XLOOKUP(E1279,'cpi data'!A:A,'cpi data'!B:B,"NA")</f>
        <v>118.3</v>
      </c>
      <c r="E1279">
        <v>1988</v>
      </c>
      <c r="F1279" t="s">
        <v>4570</v>
      </c>
      <c r="G1279">
        <v>7.3</v>
      </c>
      <c r="H1279">
        <v>43000</v>
      </c>
      <c r="I1279" t="s">
        <v>584</v>
      </c>
      <c r="J1279" t="s">
        <v>584</v>
      </c>
      <c r="K1279" t="s">
        <v>4571</v>
      </c>
      <c r="L1279" t="s">
        <v>198</v>
      </c>
      <c r="M1279" s="1">
        <v>13000000</v>
      </c>
      <c r="N1279" s="1">
        <v>8038508</v>
      </c>
      <c r="O1279" s="1">
        <f>N1279*(D1279/'cpi data'!$A$113)</f>
        <v>469839.67213438731</v>
      </c>
      <c r="P1279" s="10">
        <f t="shared" si="19"/>
        <v>-0.6172155330317517</v>
      </c>
      <c r="Q1279" t="s">
        <v>4534</v>
      </c>
      <c r="R1279">
        <v>116</v>
      </c>
    </row>
    <row r="1280" spans="1:18">
      <c r="A1280" t="s">
        <v>4572</v>
      </c>
      <c r="B1280" s="6" t="s">
        <v>19</v>
      </c>
      <c r="C1280" t="s">
        <v>44</v>
      </c>
      <c r="D1280">
        <f>_xlfn.XLOOKUP(E1280,'cpi data'!A:A,'cpi data'!B:B,"NA")</f>
        <v>118.3</v>
      </c>
      <c r="E1280">
        <v>1988</v>
      </c>
      <c r="F1280" t="s">
        <v>4573</v>
      </c>
      <c r="G1280">
        <v>7.1</v>
      </c>
      <c r="H1280">
        <v>49000</v>
      </c>
      <c r="I1280" t="s">
        <v>1750</v>
      </c>
      <c r="J1280" t="s">
        <v>1750</v>
      </c>
      <c r="K1280" t="s">
        <v>2832</v>
      </c>
      <c r="L1280" t="s">
        <v>33</v>
      </c>
      <c r="M1280" s="1">
        <v>7000000</v>
      </c>
      <c r="N1280" s="1">
        <v>50888729</v>
      </c>
      <c r="O1280" s="1">
        <f>N1280*(D1280/'cpi data'!$A$113)</f>
        <v>2974375.8106225296</v>
      </c>
      <c r="P1280" s="10">
        <f t="shared" si="19"/>
        <v>0.86244498266010927</v>
      </c>
      <c r="Q1280" t="s">
        <v>4574</v>
      </c>
      <c r="R1280">
        <v>108</v>
      </c>
    </row>
    <row r="1281" spans="1:18">
      <c r="A1281" t="s">
        <v>4575</v>
      </c>
      <c r="B1281" s="6" t="s">
        <v>36</v>
      </c>
      <c r="C1281" t="s">
        <v>28</v>
      </c>
      <c r="D1281">
        <f>_xlfn.XLOOKUP(E1281,'cpi data'!A:A,'cpi data'!B:B,"NA")</f>
        <v>118.3</v>
      </c>
      <c r="E1281">
        <v>1988</v>
      </c>
      <c r="F1281" t="s">
        <v>4549</v>
      </c>
      <c r="G1281">
        <v>7.6</v>
      </c>
      <c r="H1281">
        <v>49000</v>
      </c>
      <c r="I1281" t="s">
        <v>2910</v>
      </c>
      <c r="J1281" t="s">
        <v>2910</v>
      </c>
      <c r="K1281" t="s">
        <v>4576</v>
      </c>
      <c r="L1281" t="s">
        <v>455</v>
      </c>
      <c r="N1281" s="1">
        <v>3975244</v>
      </c>
      <c r="O1281" s="1">
        <f>N1281*(D1281/'cpi data'!$A$113)</f>
        <v>232347.51245059285</v>
      </c>
      <c r="P1281" s="10">
        <f t="shared" si="19"/>
        <v>1</v>
      </c>
      <c r="Q1281" t="s">
        <v>554</v>
      </c>
      <c r="R1281">
        <v>168</v>
      </c>
    </row>
    <row r="1282" spans="1:18">
      <c r="A1282" t="s">
        <v>4577</v>
      </c>
      <c r="B1282" s="6" t="s">
        <v>19</v>
      </c>
      <c r="C1282" t="s">
        <v>20</v>
      </c>
      <c r="D1282">
        <f>_xlfn.XLOOKUP(E1282,'cpi data'!A:A,'cpi data'!B:B,"NA")</f>
        <v>118.3</v>
      </c>
      <c r="E1282">
        <v>1988</v>
      </c>
      <c r="F1282" t="s">
        <v>4048</v>
      </c>
      <c r="G1282">
        <v>7.3</v>
      </c>
      <c r="H1282">
        <v>35000</v>
      </c>
      <c r="I1282" t="s">
        <v>1517</v>
      </c>
      <c r="J1282" t="s">
        <v>4578</v>
      </c>
      <c r="K1282" t="s">
        <v>4579</v>
      </c>
      <c r="L1282" t="s">
        <v>1096</v>
      </c>
      <c r="M1282" s="1">
        <v>17000000</v>
      </c>
      <c r="N1282" s="1">
        <v>10006806</v>
      </c>
      <c r="O1282" s="1">
        <f>N1282*(D1282/'cpi data'!$A$113)</f>
        <v>584883.96729249007</v>
      </c>
      <c r="P1282" s="10">
        <f t="shared" si="19"/>
        <v>-0.69884376693222594</v>
      </c>
      <c r="Q1282" t="s">
        <v>3282</v>
      </c>
      <c r="R1282">
        <v>171</v>
      </c>
    </row>
    <row r="1283" spans="1:18">
      <c r="A1283" t="s">
        <v>4580</v>
      </c>
      <c r="B1283" s="6" t="s">
        <v>19</v>
      </c>
      <c r="C1283" t="s">
        <v>55</v>
      </c>
      <c r="D1283">
        <f>_xlfn.XLOOKUP(E1283,'cpi data'!A:A,'cpi data'!B:B,"NA")</f>
        <v>118.3</v>
      </c>
      <c r="E1283">
        <v>1988</v>
      </c>
      <c r="F1283" t="s">
        <v>4581</v>
      </c>
      <c r="G1283">
        <v>6.5</v>
      </c>
      <c r="H1283">
        <v>34000</v>
      </c>
      <c r="I1283" t="s">
        <v>3937</v>
      </c>
      <c r="J1283" t="s">
        <v>4582</v>
      </c>
      <c r="K1283" t="s">
        <v>4583</v>
      </c>
      <c r="L1283" t="s">
        <v>33</v>
      </c>
      <c r="M1283" s="1">
        <v>19000000</v>
      </c>
      <c r="N1283" s="1">
        <v>8247943</v>
      </c>
      <c r="O1283" s="1">
        <f>N1283*(D1283/'cpi data'!$A$113)</f>
        <v>482080.85815217387</v>
      </c>
      <c r="P1283" s="10">
        <f t="shared" ref="P1283:P1346" si="20">(N1283-M1283)/N1283</f>
        <v>-1.3036046684609726</v>
      </c>
      <c r="Q1283" t="s">
        <v>2103</v>
      </c>
      <c r="R1283">
        <v>95</v>
      </c>
    </row>
    <row r="1284" spans="1:18">
      <c r="A1284" t="s">
        <v>4584</v>
      </c>
      <c r="B1284" s="6" t="s">
        <v>340</v>
      </c>
      <c r="C1284" t="s">
        <v>393</v>
      </c>
      <c r="D1284">
        <f>_xlfn.XLOOKUP(E1284,'cpi data'!A:A,'cpi data'!B:B,"NA")</f>
        <v>118.3</v>
      </c>
      <c r="E1284">
        <v>1988</v>
      </c>
      <c r="F1284" t="s">
        <v>4552</v>
      </c>
      <c r="G1284">
        <v>6.7</v>
      </c>
      <c r="H1284">
        <v>45000</v>
      </c>
      <c r="I1284" t="s">
        <v>4585</v>
      </c>
      <c r="J1284" t="s">
        <v>4586</v>
      </c>
      <c r="K1284" t="s">
        <v>4587</v>
      </c>
      <c r="L1284" t="s">
        <v>33</v>
      </c>
      <c r="M1284" s="1">
        <v>31000000</v>
      </c>
      <c r="N1284" s="1">
        <v>74151346</v>
      </c>
      <c r="O1284" s="1">
        <f>N1284*(D1284/'cpi data'!$A$113)</f>
        <v>4334043.5927865608</v>
      </c>
      <c r="P1284" s="10">
        <f t="shared" si="20"/>
        <v>0.58193611212397955</v>
      </c>
      <c r="Q1284" t="s">
        <v>614</v>
      </c>
      <c r="R1284">
        <v>74</v>
      </c>
    </row>
    <row r="1285" spans="1:18">
      <c r="A1285" t="s">
        <v>4588</v>
      </c>
      <c r="B1285" s="6" t="s">
        <v>19</v>
      </c>
      <c r="C1285" t="s">
        <v>20</v>
      </c>
      <c r="D1285">
        <f>_xlfn.XLOOKUP(E1285,'cpi data'!A:A,'cpi data'!B:B,"NA")</f>
        <v>118.3</v>
      </c>
      <c r="E1285">
        <v>1988</v>
      </c>
      <c r="F1285" t="s">
        <v>4540</v>
      </c>
      <c r="G1285">
        <v>5.0999999999999996</v>
      </c>
      <c r="H1285">
        <v>5200</v>
      </c>
      <c r="I1285" t="s">
        <v>4589</v>
      </c>
      <c r="J1285" t="s">
        <v>4589</v>
      </c>
      <c r="K1285" t="s">
        <v>4590</v>
      </c>
      <c r="L1285" t="s">
        <v>33</v>
      </c>
      <c r="N1285" s="1">
        <v>1547397</v>
      </c>
      <c r="O1285" s="1">
        <f>N1285*(D1285/'cpi data'!$A$113)</f>
        <v>90443.213982213434</v>
      </c>
      <c r="P1285" s="10">
        <f t="shared" si="20"/>
        <v>1</v>
      </c>
      <c r="Q1285" t="s">
        <v>4591</v>
      </c>
      <c r="R1285">
        <v>104</v>
      </c>
    </row>
    <row r="1286" spans="1:18">
      <c r="A1286" t="s">
        <v>4592</v>
      </c>
      <c r="B1286" s="6" t="s">
        <v>2002</v>
      </c>
      <c r="C1286" t="s">
        <v>44</v>
      </c>
      <c r="D1286">
        <f>_xlfn.XLOOKUP(E1286,'cpi data'!A:A,'cpi data'!B:B,"NA")</f>
        <v>118.3</v>
      </c>
      <c r="E1286">
        <v>1988</v>
      </c>
      <c r="F1286" t="s">
        <v>4593</v>
      </c>
      <c r="G1286">
        <v>6.9</v>
      </c>
      <c r="H1286">
        <v>24000</v>
      </c>
      <c r="I1286" t="s">
        <v>1234</v>
      </c>
      <c r="J1286" t="s">
        <v>4594</v>
      </c>
      <c r="K1286" t="s">
        <v>1373</v>
      </c>
      <c r="L1286" t="s">
        <v>33</v>
      </c>
      <c r="M1286" s="1">
        <v>20000000</v>
      </c>
      <c r="N1286" s="1">
        <v>57041866</v>
      </c>
      <c r="O1286" s="1">
        <f>N1286*(D1286/'cpi data'!$A$113)</f>
        <v>3334018.1560276677</v>
      </c>
      <c r="P1286" s="10">
        <f t="shared" si="20"/>
        <v>0.64938033408654616</v>
      </c>
      <c r="Q1286" t="s">
        <v>4595</v>
      </c>
      <c r="R1286">
        <v>123</v>
      </c>
    </row>
    <row r="1287" spans="1:18">
      <c r="A1287" t="s">
        <v>4596</v>
      </c>
      <c r="B1287" s="6" t="s">
        <v>19</v>
      </c>
      <c r="C1287" t="s">
        <v>37</v>
      </c>
      <c r="D1287">
        <f>_xlfn.XLOOKUP(E1287,'cpi data'!A:A,'cpi data'!B:B,"NA")</f>
        <v>118.3</v>
      </c>
      <c r="E1287">
        <v>1988</v>
      </c>
      <c r="F1287" t="s">
        <v>4525</v>
      </c>
      <c r="G1287">
        <v>6.1</v>
      </c>
      <c r="H1287">
        <v>67000</v>
      </c>
      <c r="I1287" t="s">
        <v>80</v>
      </c>
      <c r="J1287" t="s">
        <v>80</v>
      </c>
      <c r="K1287" t="s">
        <v>1001</v>
      </c>
      <c r="L1287" t="s">
        <v>33</v>
      </c>
      <c r="M1287" s="1">
        <v>29000000</v>
      </c>
      <c r="N1287" s="1">
        <v>34994648</v>
      </c>
      <c r="O1287" s="1">
        <f>N1287*(D1287/'cpi data'!$A$113)</f>
        <v>2045388.7640316205</v>
      </c>
      <c r="P1287" s="10">
        <f t="shared" si="20"/>
        <v>0.17130185164314268</v>
      </c>
      <c r="Q1287" t="s">
        <v>4153</v>
      </c>
      <c r="R1287">
        <v>104</v>
      </c>
    </row>
    <row r="1288" spans="1:18">
      <c r="A1288" t="s">
        <v>4597</v>
      </c>
      <c r="B1288" s="6" t="s">
        <v>19</v>
      </c>
      <c r="C1288" t="s">
        <v>55</v>
      </c>
      <c r="D1288">
        <f>_xlfn.XLOOKUP(E1288,'cpi data'!A:A,'cpi data'!B:B,"NA")</f>
        <v>118.3</v>
      </c>
      <c r="E1288">
        <v>1988</v>
      </c>
      <c r="F1288" t="s">
        <v>4549</v>
      </c>
      <c r="G1288">
        <v>5.7</v>
      </c>
      <c r="H1288">
        <v>51000</v>
      </c>
      <c r="I1288" t="s">
        <v>3789</v>
      </c>
      <c r="J1288" t="s">
        <v>698</v>
      </c>
      <c r="K1288" t="s">
        <v>2665</v>
      </c>
      <c r="L1288" t="s">
        <v>33</v>
      </c>
      <c r="M1288" s="1">
        <v>13000000</v>
      </c>
      <c r="N1288" s="1">
        <v>49369899</v>
      </c>
      <c r="O1288" s="1">
        <f>N1288*(D1288/'cpi data'!$A$113)</f>
        <v>2885602.2982707508</v>
      </c>
      <c r="P1288" s="10">
        <f t="shared" si="20"/>
        <v>0.7366816569748299</v>
      </c>
      <c r="Q1288" t="s">
        <v>2029</v>
      </c>
      <c r="R1288">
        <v>93</v>
      </c>
    </row>
    <row r="1289" spans="1:18">
      <c r="A1289" t="s">
        <v>4598</v>
      </c>
      <c r="B1289" s="6" t="s">
        <v>36</v>
      </c>
      <c r="C1289" t="s">
        <v>20</v>
      </c>
      <c r="D1289">
        <f>_xlfn.XLOOKUP(E1289,'cpi data'!A:A,'cpi data'!B:B,"NA")</f>
        <v>118.3</v>
      </c>
      <c r="E1289">
        <v>1988</v>
      </c>
      <c r="F1289" t="s">
        <v>4599</v>
      </c>
      <c r="G1289">
        <v>6.8</v>
      </c>
      <c r="H1289">
        <v>15000</v>
      </c>
      <c r="I1289" t="s">
        <v>499</v>
      </c>
      <c r="J1289" t="s">
        <v>4600</v>
      </c>
      <c r="K1289" t="s">
        <v>168</v>
      </c>
      <c r="L1289" t="s">
        <v>33</v>
      </c>
      <c r="N1289" s="1">
        <v>32632093</v>
      </c>
      <c r="O1289" s="1">
        <f>N1289*(D1289/'cpi data'!$A$113)</f>
        <v>1907300.6926383397</v>
      </c>
      <c r="P1289" s="10">
        <f t="shared" si="20"/>
        <v>1</v>
      </c>
      <c r="Q1289" t="s">
        <v>26</v>
      </c>
      <c r="R1289">
        <v>121</v>
      </c>
    </row>
    <row r="1290" spans="1:18">
      <c r="A1290" t="s">
        <v>4601</v>
      </c>
      <c r="B1290" s="6" t="s">
        <v>36</v>
      </c>
      <c r="C1290" t="s">
        <v>28</v>
      </c>
      <c r="D1290">
        <f>_xlfn.XLOOKUP(E1290,'cpi data'!A:A,'cpi data'!B:B,"NA")</f>
        <v>118.3</v>
      </c>
      <c r="E1290">
        <v>1988</v>
      </c>
      <c r="F1290" t="s">
        <v>4602</v>
      </c>
      <c r="G1290">
        <v>7.2</v>
      </c>
      <c r="H1290">
        <v>52000</v>
      </c>
      <c r="I1290" t="s">
        <v>570</v>
      </c>
      <c r="J1290" t="s">
        <v>4603</v>
      </c>
      <c r="K1290" t="s">
        <v>4604</v>
      </c>
      <c r="L1290" t="s">
        <v>25</v>
      </c>
      <c r="M1290" s="1">
        <v>46630000</v>
      </c>
      <c r="N1290" s="1">
        <v>8083123</v>
      </c>
      <c r="O1290" s="1">
        <f>N1290*(D1290/'cpi data'!$A$113)</f>
        <v>472447.35716403159</v>
      </c>
      <c r="P1290" s="10">
        <f t="shared" si="20"/>
        <v>-4.7688099018164145</v>
      </c>
      <c r="Q1290" t="s">
        <v>4605</v>
      </c>
      <c r="R1290">
        <v>126</v>
      </c>
    </row>
    <row r="1291" spans="1:18">
      <c r="A1291" t="s">
        <v>4606</v>
      </c>
      <c r="B1291" s="6" t="s">
        <v>2002</v>
      </c>
      <c r="C1291" t="s">
        <v>44</v>
      </c>
      <c r="D1291">
        <f>_xlfn.XLOOKUP(E1291,'cpi data'!A:A,'cpi data'!B:B,"NA")</f>
        <v>118.3</v>
      </c>
      <c r="E1291">
        <v>1988</v>
      </c>
      <c r="F1291" t="s">
        <v>4607</v>
      </c>
      <c r="G1291">
        <v>6.2</v>
      </c>
      <c r="H1291">
        <v>34000</v>
      </c>
      <c r="I1291" t="s">
        <v>4608</v>
      </c>
      <c r="J1291" t="s">
        <v>4609</v>
      </c>
      <c r="K1291" t="s">
        <v>2120</v>
      </c>
      <c r="L1291" t="s">
        <v>33</v>
      </c>
      <c r="M1291" s="1">
        <v>2000000</v>
      </c>
      <c r="O1291" s="1">
        <f>N1291*(D1291/'cpi data'!$A$113)</f>
        <v>0</v>
      </c>
      <c r="P1291" s="10" t="e">
        <f t="shared" si="20"/>
        <v>#DIV/0!</v>
      </c>
      <c r="Q1291" t="s">
        <v>4610</v>
      </c>
      <c r="R1291">
        <v>88</v>
      </c>
    </row>
    <row r="1292" spans="1:18">
      <c r="A1292" t="s">
        <v>4611</v>
      </c>
      <c r="B1292" s="6" t="s">
        <v>19</v>
      </c>
      <c r="C1292" t="s">
        <v>55</v>
      </c>
      <c r="D1292">
        <f>_xlfn.XLOOKUP(E1292,'cpi data'!A:A,'cpi data'!B:B,"NA")</f>
        <v>118.3</v>
      </c>
      <c r="E1292">
        <v>1988</v>
      </c>
      <c r="F1292" t="s">
        <v>4377</v>
      </c>
      <c r="G1292">
        <v>5.9</v>
      </c>
      <c r="H1292">
        <v>45000</v>
      </c>
      <c r="I1292" t="s">
        <v>4612</v>
      </c>
      <c r="J1292" t="s">
        <v>4613</v>
      </c>
      <c r="K1292" t="s">
        <v>3980</v>
      </c>
      <c r="L1292" t="s">
        <v>33</v>
      </c>
      <c r="M1292" s="1">
        <v>5000000</v>
      </c>
      <c r="N1292" s="1">
        <v>17768757</v>
      </c>
      <c r="O1292" s="1">
        <f>N1292*(D1292/'cpi data'!$A$113)</f>
        <v>1038559.2653656126</v>
      </c>
      <c r="P1292" s="10">
        <f t="shared" si="20"/>
        <v>0.71860721602529654</v>
      </c>
      <c r="Q1292" t="s">
        <v>4614</v>
      </c>
      <c r="R1292">
        <v>88</v>
      </c>
    </row>
    <row r="1293" spans="1:18">
      <c r="A1293" t="s">
        <v>4615</v>
      </c>
      <c r="B1293" s="6" t="s">
        <v>2002</v>
      </c>
      <c r="C1293" t="s">
        <v>44</v>
      </c>
      <c r="D1293">
        <f>_xlfn.XLOOKUP(E1293,'cpi data'!A:A,'cpi data'!B:B,"NA")</f>
        <v>118.3</v>
      </c>
      <c r="E1293">
        <v>1988</v>
      </c>
      <c r="F1293" t="s">
        <v>4616</v>
      </c>
      <c r="G1293">
        <v>6.6</v>
      </c>
      <c r="H1293">
        <v>14000</v>
      </c>
      <c r="I1293" t="s">
        <v>1656</v>
      </c>
      <c r="J1293" t="s">
        <v>4617</v>
      </c>
      <c r="K1293" t="s">
        <v>4618</v>
      </c>
      <c r="L1293" t="s">
        <v>33</v>
      </c>
      <c r="M1293" s="1">
        <v>7500000</v>
      </c>
      <c r="N1293" s="1">
        <v>5596267</v>
      </c>
      <c r="O1293" s="1">
        <f>N1293*(D1293/'cpi data'!$A$113)</f>
        <v>327094.06427865609</v>
      </c>
      <c r="P1293" s="10">
        <f t="shared" si="20"/>
        <v>-0.34017908723797491</v>
      </c>
      <c r="Q1293" t="s">
        <v>4619</v>
      </c>
      <c r="R1293">
        <v>96</v>
      </c>
    </row>
    <row r="1294" spans="1:18">
      <c r="A1294" t="s">
        <v>4620</v>
      </c>
      <c r="B1294" s="6" t="s">
        <v>36</v>
      </c>
      <c r="C1294" t="s">
        <v>28</v>
      </c>
      <c r="D1294">
        <f>_xlfn.XLOOKUP(E1294,'cpi data'!A:A,'cpi data'!B:B,"NA")</f>
        <v>118.3</v>
      </c>
      <c r="E1294">
        <v>1988</v>
      </c>
      <c r="F1294" t="s">
        <v>4533</v>
      </c>
      <c r="G1294">
        <v>3.4</v>
      </c>
      <c r="H1294">
        <v>12000</v>
      </c>
      <c r="I1294" t="s">
        <v>2181</v>
      </c>
      <c r="J1294" t="s">
        <v>2181</v>
      </c>
      <c r="K1294" t="s">
        <v>4621</v>
      </c>
      <c r="L1294" t="s">
        <v>33</v>
      </c>
      <c r="M1294" s="1">
        <v>13000000</v>
      </c>
      <c r="N1294" s="1">
        <v>6424112</v>
      </c>
      <c r="O1294" s="1">
        <f>N1294*(D1294/'cpi data'!$A$113)</f>
        <v>375480.4592885375</v>
      </c>
      <c r="P1294" s="10">
        <f t="shared" si="20"/>
        <v>-1.0236259890861181</v>
      </c>
      <c r="Q1294" t="s">
        <v>4622</v>
      </c>
      <c r="R1294">
        <v>99</v>
      </c>
    </row>
    <row r="1295" spans="1:18">
      <c r="A1295" t="s">
        <v>4623</v>
      </c>
      <c r="B1295" s="6" t="s">
        <v>19</v>
      </c>
      <c r="C1295" t="s">
        <v>37</v>
      </c>
      <c r="D1295">
        <f>_xlfn.XLOOKUP(E1295,'cpi data'!A:A,'cpi data'!B:B,"NA")</f>
        <v>118.3</v>
      </c>
      <c r="E1295">
        <v>1988</v>
      </c>
      <c r="F1295" t="s">
        <v>4097</v>
      </c>
      <c r="G1295">
        <v>6</v>
      </c>
      <c r="H1295">
        <v>30000</v>
      </c>
      <c r="I1295" t="s">
        <v>2923</v>
      </c>
      <c r="J1295" t="s">
        <v>2923</v>
      </c>
      <c r="K1295" t="s">
        <v>4624</v>
      </c>
      <c r="L1295" t="s">
        <v>33</v>
      </c>
      <c r="M1295" s="1">
        <v>7500000</v>
      </c>
      <c r="N1295" s="1">
        <v>18869631</v>
      </c>
      <c r="O1295" s="1">
        <f>N1295*(D1295/'cpi data'!$A$113)</f>
        <v>1102903.8277173913</v>
      </c>
      <c r="P1295" s="10">
        <f t="shared" si="20"/>
        <v>0.6025359478412694</v>
      </c>
      <c r="Q1295" t="s">
        <v>26</v>
      </c>
      <c r="R1295">
        <v>99</v>
      </c>
    </row>
    <row r="1296" spans="1:18">
      <c r="A1296" t="s">
        <v>4625</v>
      </c>
      <c r="B1296" s="6" t="s">
        <v>2002</v>
      </c>
      <c r="C1296" t="s">
        <v>44</v>
      </c>
      <c r="D1296">
        <f>_xlfn.XLOOKUP(E1296,'cpi data'!A:A,'cpi data'!B:B,"NA")</f>
        <v>118.3</v>
      </c>
      <c r="E1296">
        <v>1988</v>
      </c>
      <c r="F1296" t="s">
        <v>4626</v>
      </c>
      <c r="G1296">
        <v>7</v>
      </c>
      <c r="H1296">
        <v>90000</v>
      </c>
      <c r="I1296" t="s">
        <v>1156</v>
      </c>
      <c r="J1296" t="s">
        <v>4627</v>
      </c>
      <c r="K1296" t="s">
        <v>549</v>
      </c>
      <c r="L1296" t="s">
        <v>33</v>
      </c>
      <c r="M1296" s="1">
        <v>32000000</v>
      </c>
      <c r="N1296" s="1">
        <v>60329001</v>
      </c>
      <c r="O1296" s="1">
        <f>N1296*(D1296/'cpi data'!$A$113)</f>
        <v>3526146.6493577072</v>
      </c>
      <c r="P1296" s="10">
        <f t="shared" si="20"/>
        <v>0.46957517164920398</v>
      </c>
      <c r="Q1296" t="s">
        <v>47</v>
      </c>
      <c r="R1296">
        <v>101</v>
      </c>
    </row>
    <row r="1297" spans="1:18">
      <c r="A1297" t="s">
        <v>4628</v>
      </c>
      <c r="B1297" s="6" t="s">
        <v>19</v>
      </c>
      <c r="C1297" t="s">
        <v>37</v>
      </c>
      <c r="D1297">
        <f>_xlfn.XLOOKUP(E1297,'cpi data'!A:A,'cpi data'!B:B,"NA")</f>
        <v>118.3</v>
      </c>
      <c r="E1297">
        <v>1988</v>
      </c>
      <c r="F1297" t="s">
        <v>4629</v>
      </c>
      <c r="G1297">
        <v>6.3</v>
      </c>
      <c r="H1297">
        <v>42000</v>
      </c>
      <c r="I1297" t="s">
        <v>86</v>
      </c>
      <c r="J1297" t="s">
        <v>1560</v>
      </c>
      <c r="K1297" t="s">
        <v>88</v>
      </c>
      <c r="L1297" t="s">
        <v>33</v>
      </c>
      <c r="M1297" s="1">
        <v>31000000</v>
      </c>
      <c r="N1297" s="1">
        <v>37903295</v>
      </c>
      <c r="O1297" s="1">
        <f>N1297*(D1297/'cpi data'!$A$113)</f>
        <v>2215395.1573616597</v>
      </c>
      <c r="P1297" s="10">
        <f t="shared" si="20"/>
        <v>0.18212915262380222</v>
      </c>
      <c r="Q1297" t="s">
        <v>26</v>
      </c>
      <c r="R1297">
        <v>91</v>
      </c>
    </row>
    <row r="1298" spans="1:18">
      <c r="A1298" t="s">
        <v>4630</v>
      </c>
      <c r="B1298" s="6" t="s">
        <v>19</v>
      </c>
      <c r="C1298" t="s">
        <v>37</v>
      </c>
      <c r="D1298">
        <f>_xlfn.XLOOKUP(E1298,'cpi data'!A:A,'cpi data'!B:B,"NA")</f>
        <v>118.3</v>
      </c>
      <c r="E1298">
        <v>1988</v>
      </c>
      <c r="F1298" t="s">
        <v>4631</v>
      </c>
      <c r="G1298">
        <v>6.6</v>
      </c>
      <c r="H1298">
        <v>13000</v>
      </c>
      <c r="I1298" t="s">
        <v>4632</v>
      </c>
      <c r="J1298" t="s">
        <v>4632</v>
      </c>
      <c r="K1298" t="s">
        <v>4632</v>
      </c>
      <c r="L1298" t="s">
        <v>33</v>
      </c>
      <c r="M1298" s="1">
        <v>3000000</v>
      </c>
      <c r="N1298" s="1">
        <v>13030057</v>
      </c>
      <c r="O1298" s="1">
        <f>N1298*(D1298/'cpi data'!$A$113)</f>
        <v>761588.80587944656</v>
      </c>
      <c r="P1298" s="10">
        <f t="shared" si="20"/>
        <v>0.76976309466643167</v>
      </c>
      <c r="Q1298" t="s">
        <v>4633</v>
      </c>
      <c r="R1298">
        <v>88</v>
      </c>
    </row>
    <row r="1299" spans="1:18">
      <c r="A1299" t="s">
        <v>4634</v>
      </c>
      <c r="B1299" s="6" t="s">
        <v>19</v>
      </c>
      <c r="C1299" t="s">
        <v>154</v>
      </c>
      <c r="D1299">
        <f>_xlfn.XLOOKUP(E1299,'cpi data'!A:A,'cpi data'!B:B,"NA")</f>
        <v>118.3</v>
      </c>
      <c r="E1299">
        <v>1988</v>
      </c>
      <c r="F1299" t="s">
        <v>4593</v>
      </c>
      <c r="G1299">
        <v>6.2</v>
      </c>
      <c r="H1299">
        <v>21000</v>
      </c>
      <c r="I1299" t="s">
        <v>4635</v>
      </c>
      <c r="J1299" t="s">
        <v>4636</v>
      </c>
      <c r="K1299" t="s">
        <v>4637</v>
      </c>
      <c r="L1299" t="s">
        <v>33</v>
      </c>
      <c r="M1299" s="1">
        <v>3500000</v>
      </c>
      <c r="N1299" s="1">
        <v>4385516</v>
      </c>
      <c r="O1299" s="1">
        <f>N1299*(D1299/'cpi data'!$A$113)</f>
        <v>256327.3432806324</v>
      </c>
      <c r="P1299" s="10">
        <f t="shared" si="20"/>
        <v>0.20191831474335062</v>
      </c>
      <c r="Q1299" t="s">
        <v>1754</v>
      </c>
      <c r="R1299">
        <v>86</v>
      </c>
    </row>
    <row r="1300" spans="1:18">
      <c r="A1300" t="s">
        <v>4638</v>
      </c>
      <c r="B1300" s="6" t="s">
        <v>36</v>
      </c>
      <c r="C1300" t="s">
        <v>44</v>
      </c>
      <c r="D1300">
        <f>_xlfn.XLOOKUP(E1300,'cpi data'!A:A,'cpi data'!B:B,"NA")</f>
        <v>118.3</v>
      </c>
      <c r="E1300">
        <v>1988</v>
      </c>
      <c r="F1300" t="s">
        <v>4639</v>
      </c>
      <c r="G1300">
        <v>7.4</v>
      </c>
      <c r="H1300">
        <v>67000</v>
      </c>
      <c r="I1300" t="s">
        <v>2224</v>
      </c>
      <c r="J1300" t="s">
        <v>3404</v>
      </c>
      <c r="K1300" t="s">
        <v>854</v>
      </c>
      <c r="L1300" t="s">
        <v>33</v>
      </c>
      <c r="N1300" s="1">
        <v>42039085</v>
      </c>
      <c r="O1300" s="1">
        <f>N1300*(D1300/'cpi data'!$A$113)</f>
        <v>2457126.3614130435</v>
      </c>
      <c r="P1300" s="10">
        <f t="shared" si="20"/>
        <v>1</v>
      </c>
      <c r="Q1300" t="s">
        <v>53</v>
      </c>
      <c r="R1300">
        <v>110</v>
      </c>
    </row>
    <row r="1301" spans="1:18">
      <c r="A1301" t="s">
        <v>4640</v>
      </c>
      <c r="B1301" s="6" t="s">
        <v>19</v>
      </c>
      <c r="C1301" t="s">
        <v>55</v>
      </c>
      <c r="D1301">
        <f>_xlfn.XLOOKUP(E1301,'cpi data'!A:A,'cpi data'!B:B,"NA")</f>
        <v>118.3</v>
      </c>
      <c r="E1301">
        <v>1988</v>
      </c>
      <c r="F1301" t="s">
        <v>4641</v>
      </c>
      <c r="G1301">
        <v>5.3</v>
      </c>
      <c r="H1301">
        <v>34000</v>
      </c>
      <c r="I1301" t="s">
        <v>3413</v>
      </c>
      <c r="J1301" t="s">
        <v>4642</v>
      </c>
      <c r="K1301" t="s">
        <v>4643</v>
      </c>
      <c r="L1301" t="s">
        <v>33</v>
      </c>
      <c r="M1301" s="1">
        <v>2800000</v>
      </c>
      <c r="N1301" s="1">
        <v>19170001</v>
      </c>
      <c r="O1301" s="1">
        <f>N1301*(D1301/'cpi data'!$A$113)</f>
        <v>1120460.0386857707</v>
      </c>
      <c r="P1301" s="10">
        <f t="shared" si="20"/>
        <v>0.85393845310701866</v>
      </c>
      <c r="Q1301" t="s">
        <v>47</v>
      </c>
      <c r="R1301">
        <v>88</v>
      </c>
    </row>
    <row r="1302" spans="1:18">
      <c r="A1302" t="s">
        <v>4644</v>
      </c>
      <c r="B1302" s="6" t="s">
        <v>2002</v>
      </c>
      <c r="C1302" t="s">
        <v>44</v>
      </c>
      <c r="D1302">
        <f>_xlfn.XLOOKUP(E1302,'cpi data'!A:A,'cpi data'!B:B,"NA")</f>
        <v>118.3</v>
      </c>
      <c r="E1302">
        <v>1988</v>
      </c>
      <c r="F1302" t="s">
        <v>4645</v>
      </c>
      <c r="G1302">
        <v>6.3</v>
      </c>
      <c r="H1302">
        <v>19000</v>
      </c>
      <c r="I1302" t="s">
        <v>4646</v>
      </c>
      <c r="J1302" t="s">
        <v>4647</v>
      </c>
      <c r="K1302" t="s">
        <v>3337</v>
      </c>
      <c r="L1302" t="s">
        <v>33</v>
      </c>
      <c r="M1302" s="1">
        <v>8000000</v>
      </c>
      <c r="N1302" s="1">
        <v>22433275</v>
      </c>
      <c r="O1302" s="1">
        <f>N1302*(D1302/'cpi data'!$A$113)</f>
        <v>1311193.8895750986</v>
      </c>
      <c r="P1302" s="10">
        <f t="shared" si="20"/>
        <v>0.64338688845030434</v>
      </c>
      <c r="Q1302" t="s">
        <v>183</v>
      </c>
      <c r="R1302">
        <v>88</v>
      </c>
    </row>
    <row r="1303" spans="1:18">
      <c r="A1303" t="s">
        <v>4648</v>
      </c>
      <c r="B1303" s="6" t="s">
        <v>19</v>
      </c>
      <c r="C1303" t="s">
        <v>55</v>
      </c>
      <c r="D1303">
        <f>_xlfn.XLOOKUP(E1303,'cpi data'!A:A,'cpi data'!B:B,"NA")</f>
        <v>118.3</v>
      </c>
      <c r="E1303">
        <v>1988</v>
      </c>
      <c r="F1303" t="s">
        <v>4649</v>
      </c>
      <c r="G1303">
        <v>6.5</v>
      </c>
      <c r="H1303">
        <v>44000</v>
      </c>
      <c r="I1303" t="s">
        <v>4650</v>
      </c>
      <c r="J1303" t="s">
        <v>4651</v>
      </c>
      <c r="K1303" t="s">
        <v>4652</v>
      </c>
      <c r="L1303" t="s">
        <v>25</v>
      </c>
      <c r="M1303" s="1">
        <v>3000000</v>
      </c>
      <c r="N1303" s="1">
        <v>12090735</v>
      </c>
      <c r="O1303" s="1">
        <f>N1303*(D1303/'cpi data'!$A$113)</f>
        <v>706686.73443675879</v>
      </c>
      <c r="P1303" s="10">
        <f t="shared" si="20"/>
        <v>0.75187612663746251</v>
      </c>
      <c r="Q1303" t="s">
        <v>2178</v>
      </c>
      <c r="R1303">
        <v>97</v>
      </c>
    </row>
    <row r="1304" spans="1:18">
      <c r="A1304" t="s">
        <v>4653</v>
      </c>
      <c r="B1304" s="6" t="s">
        <v>19</v>
      </c>
      <c r="C1304" t="s">
        <v>107</v>
      </c>
      <c r="D1304">
        <f>_xlfn.XLOOKUP(E1304,'cpi data'!A:A,'cpi data'!B:B,"NA")</f>
        <v>118.3</v>
      </c>
      <c r="E1304">
        <v>1988</v>
      </c>
      <c r="F1304" t="s">
        <v>4566</v>
      </c>
      <c r="G1304">
        <v>6.9</v>
      </c>
      <c r="H1304">
        <v>51000</v>
      </c>
      <c r="I1304" t="s">
        <v>3488</v>
      </c>
      <c r="J1304" t="s">
        <v>3488</v>
      </c>
      <c r="K1304" t="s">
        <v>500</v>
      </c>
      <c r="L1304" t="s">
        <v>455</v>
      </c>
      <c r="M1304" s="1">
        <v>20000000</v>
      </c>
      <c r="N1304" s="1">
        <v>17637950</v>
      </c>
      <c r="O1304" s="1">
        <f>N1304*(D1304/'cpi data'!$A$113)</f>
        <v>1030913.777173913</v>
      </c>
      <c r="P1304" s="10">
        <f t="shared" si="20"/>
        <v>-0.13391862432992496</v>
      </c>
      <c r="Q1304" t="s">
        <v>26</v>
      </c>
      <c r="R1304">
        <v>120</v>
      </c>
    </row>
    <row r="1305" spans="1:18">
      <c r="A1305" t="s">
        <v>4654</v>
      </c>
      <c r="B1305" s="6" t="s">
        <v>19</v>
      </c>
      <c r="C1305" t="s">
        <v>37</v>
      </c>
      <c r="D1305">
        <f>_xlfn.XLOOKUP(E1305,'cpi data'!A:A,'cpi data'!B:B,"NA")</f>
        <v>118.3</v>
      </c>
      <c r="E1305">
        <v>1988</v>
      </c>
      <c r="F1305" t="s">
        <v>4540</v>
      </c>
      <c r="G1305">
        <v>6.7</v>
      </c>
      <c r="H1305">
        <v>25000</v>
      </c>
      <c r="I1305" t="s">
        <v>1955</v>
      </c>
      <c r="J1305" t="s">
        <v>4655</v>
      </c>
      <c r="K1305" t="s">
        <v>990</v>
      </c>
      <c r="L1305" t="s">
        <v>33</v>
      </c>
      <c r="M1305" s="1">
        <v>6000000</v>
      </c>
      <c r="N1305" s="1">
        <v>46616067</v>
      </c>
      <c r="O1305" s="1">
        <f>N1305*(D1305/'cpi data'!$A$113)</f>
        <v>2724644.6275197626</v>
      </c>
      <c r="P1305" s="10">
        <f t="shared" si="20"/>
        <v>0.87128901286331173</v>
      </c>
      <c r="Q1305" t="s">
        <v>53</v>
      </c>
      <c r="R1305">
        <v>120</v>
      </c>
    </row>
    <row r="1306" spans="1:18">
      <c r="A1306" t="s">
        <v>4656</v>
      </c>
      <c r="B1306" s="6" t="s">
        <v>2002</v>
      </c>
      <c r="C1306" t="s">
        <v>44</v>
      </c>
      <c r="D1306">
        <f>_xlfn.XLOOKUP(E1306,'cpi data'!A:A,'cpi data'!B:B,"NA")</f>
        <v>118.3</v>
      </c>
      <c r="E1306">
        <v>1988</v>
      </c>
      <c r="F1306" t="s">
        <v>4518</v>
      </c>
      <c r="G1306">
        <v>5.4</v>
      </c>
      <c r="H1306">
        <v>25000</v>
      </c>
      <c r="I1306" t="s">
        <v>1240</v>
      </c>
      <c r="J1306" t="s">
        <v>4657</v>
      </c>
      <c r="K1306" t="s">
        <v>62</v>
      </c>
      <c r="L1306" t="s">
        <v>33</v>
      </c>
      <c r="M1306" s="1">
        <v>20000000</v>
      </c>
      <c r="N1306" s="1">
        <v>13854000</v>
      </c>
      <c r="O1306" s="1">
        <f>N1306*(D1306/'cpi data'!$A$113)</f>
        <v>809747.13438735169</v>
      </c>
      <c r="P1306" s="10">
        <f t="shared" si="20"/>
        <v>-0.4436263894903999</v>
      </c>
      <c r="Q1306" t="s">
        <v>4658</v>
      </c>
      <c r="R1306">
        <v>105</v>
      </c>
    </row>
    <row r="1307" spans="1:18">
      <c r="A1307" t="s">
        <v>4659</v>
      </c>
      <c r="B1307" s="6" t="s">
        <v>2002</v>
      </c>
      <c r="C1307" t="s">
        <v>66</v>
      </c>
      <c r="D1307">
        <f>_xlfn.XLOOKUP(E1307,'cpi data'!A:A,'cpi data'!B:B,"NA")</f>
        <v>118.3</v>
      </c>
      <c r="E1307">
        <v>1988</v>
      </c>
      <c r="F1307" t="s">
        <v>4660</v>
      </c>
      <c r="G1307">
        <v>6.9</v>
      </c>
      <c r="H1307">
        <v>9600</v>
      </c>
      <c r="I1307" t="s">
        <v>1300</v>
      </c>
      <c r="J1307" t="s">
        <v>4661</v>
      </c>
      <c r="K1307" t="s">
        <v>750</v>
      </c>
      <c r="L1307" t="s">
        <v>251</v>
      </c>
      <c r="M1307" s="1">
        <v>15000000</v>
      </c>
      <c r="N1307" s="1">
        <v>6908797</v>
      </c>
      <c r="O1307" s="1">
        <f>N1307*(D1307/'cpi data'!$A$113)</f>
        <v>403809.62702569168</v>
      </c>
      <c r="P1307" s="10">
        <f t="shared" si="20"/>
        <v>-1.1711449909441543</v>
      </c>
      <c r="Q1307" t="s">
        <v>4662</v>
      </c>
      <c r="R1307">
        <v>120</v>
      </c>
    </row>
    <row r="1308" spans="1:18">
      <c r="A1308" t="s">
        <v>4663</v>
      </c>
      <c r="B1308" s="6" t="s">
        <v>19</v>
      </c>
      <c r="C1308" t="s">
        <v>44</v>
      </c>
      <c r="D1308">
        <f>_xlfn.XLOOKUP(E1308,'cpi data'!A:A,'cpi data'!B:B,"NA")</f>
        <v>118.3</v>
      </c>
      <c r="E1308">
        <v>1988</v>
      </c>
      <c r="F1308" t="s">
        <v>4377</v>
      </c>
      <c r="G1308">
        <v>5.9</v>
      </c>
      <c r="H1308">
        <v>10000</v>
      </c>
      <c r="I1308" t="s">
        <v>166</v>
      </c>
      <c r="J1308" t="s">
        <v>166</v>
      </c>
      <c r="K1308" t="s">
        <v>4664</v>
      </c>
      <c r="L1308" t="s">
        <v>25</v>
      </c>
      <c r="M1308" s="1">
        <v>2500000</v>
      </c>
      <c r="N1308" s="1">
        <v>1189315</v>
      </c>
      <c r="O1308" s="1">
        <f>N1308*(D1308/'cpi data'!$A$113)</f>
        <v>69513.816452569168</v>
      </c>
      <c r="P1308" s="10">
        <f t="shared" si="20"/>
        <v>-1.10205033990154</v>
      </c>
      <c r="Q1308" t="s">
        <v>4665</v>
      </c>
      <c r="R1308">
        <v>93</v>
      </c>
    </row>
    <row r="1309" spans="1:18">
      <c r="A1309" t="s">
        <v>4666</v>
      </c>
      <c r="B1309" s="6" t="s">
        <v>2002</v>
      </c>
      <c r="C1309" t="s">
        <v>44</v>
      </c>
      <c r="D1309">
        <f>_xlfn.XLOOKUP(E1309,'cpi data'!A:A,'cpi data'!B:B,"NA")</f>
        <v>118.3</v>
      </c>
      <c r="E1309">
        <v>1988</v>
      </c>
      <c r="F1309" t="s">
        <v>4552</v>
      </c>
      <c r="G1309">
        <v>5.8</v>
      </c>
      <c r="H1309">
        <v>8900</v>
      </c>
      <c r="I1309" t="s">
        <v>2246</v>
      </c>
      <c r="J1309" t="s">
        <v>2246</v>
      </c>
      <c r="K1309" t="s">
        <v>257</v>
      </c>
      <c r="L1309" t="s">
        <v>3159</v>
      </c>
      <c r="M1309" s="1">
        <v>17000000</v>
      </c>
      <c r="N1309" s="1">
        <v>8578231</v>
      </c>
      <c r="O1309" s="1">
        <f>N1309*(D1309/'cpi data'!$A$113)</f>
        <v>501385.73483201576</v>
      </c>
      <c r="P1309" s="10">
        <f t="shared" si="20"/>
        <v>-0.98176057511158188</v>
      </c>
      <c r="Q1309" t="s">
        <v>4667</v>
      </c>
      <c r="R1309">
        <v>99</v>
      </c>
    </row>
    <row r="1310" spans="1:18">
      <c r="A1310" t="s">
        <v>4668</v>
      </c>
      <c r="B1310" s="6" t="s">
        <v>19</v>
      </c>
      <c r="C1310" t="s">
        <v>44</v>
      </c>
      <c r="D1310">
        <f>_xlfn.XLOOKUP(E1310,'cpi data'!A:A,'cpi data'!B:B,"NA")</f>
        <v>118.3</v>
      </c>
      <c r="E1310">
        <v>1988</v>
      </c>
      <c r="F1310" t="s">
        <v>4669</v>
      </c>
      <c r="G1310">
        <v>6</v>
      </c>
      <c r="H1310">
        <v>15000</v>
      </c>
      <c r="I1310" t="s">
        <v>4670</v>
      </c>
      <c r="J1310" t="s">
        <v>2654</v>
      </c>
      <c r="K1310" t="s">
        <v>1538</v>
      </c>
      <c r="L1310" t="s">
        <v>33</v>
      </c>
      <c r="M1310" s="1">
        <v>2000000</v>
      </c>
      <c r="N1310" s="1">
        <v>725131</v>
      </c>
      <c r="O1310" s="1">
        <f>N1310*(D1310/'cpi data'!$A$113)</f>
        <v>42382.903804347821</v>
      </c>
      <c r="P1310" s="10">
        <f t="shared" si="20"/>
        <v>-1.7581223254832574</v>
      </c>
      <c r="Q1310" t="s">
        <v>2355</v>
      </c>
      <c r="R1310">
        <v>103</v>
      </c>
    </row>
    <row r="1311" spans="1:18">
      <c r="A1311" t="s">
        <v>4671</v>
      </c>
      <c r="B1311" s="6" t="s">
        <v>19</v>
      </c>
      <c r="C1311" t="s">
        <v>44</v>
      </c>
      <c r="D1311">
        <f>_xlfn.XLOOKUP(E1311,'cpi data'!A:A,'cpi data'!B:B,"NA")</f>
        <v>118.3</v>
      </c>
      <c r="E1311">
        <v>1988</v>
      </c>
      <c r="F1311" t="s">
        <v>3927</v>
      </c>
      <c r="G1311">
        <v>5.8</v>
      </c>
      <c r="H1311">
        <v>19000</v>
      </c>
      <c r="I1311" t="s">
        <v>814</v>
      </c>
      <c r="J1311" t="s">
        <v>814</v>
      </c>
      <c r="K1311" t="s">
        <v>3712</v>
      </c>
      <c r="L1311" t="s">
        <v>33</v>
      </c>
      <c r="M1311" s="1">
        <v>6200000</v>
      </c>
      <c r="N1311" s="1">
        <v>9205924</v>
      </c>
      <c r="O1311" s="1">
        <f>N1311*(D1311/'cpi data'!$A$113)</f>
        <v>538073.5223320158</v>
      </c>
      <c r="P1311" s="10">
        <f t="shared" si="20"/>
        <v>0.3265206186798848</v>
      </c>
      <c r="Q1311" t="s">
        <v>4188</v>
      </c>
      <c r="R1311">
        <v>89</v>
      </c>
    </row>
    <row r="1312" spans="1:18">
      <c r="A1312" t="s">
        <v>4672</v>
      </c>
      <c r="B1312" s="6" t="s">
        <v>340</v>
      </c>
      <c r="C1312" t="s">
        <v>28</v>
      </c>
      <c r="D1312">
        <f>_xlfn.XLOOKUP(E1312,'cpi data'!A:A,'cpi data'!B:B,"NA")</f>
        <v>118.3</v>
      </c>
      <c r="E1312">
        <v>1988</v>
      </c>
      <c r="F1312" t="s">
        <v>4527</v>
      </c>
      <c r="G1312">
        <v>5.9</v>
      </c>
      <c r="H1312">
        <v>4000</v>
      </c>
      <c r="I1312" t="s">
        <v>4673</v>
      </c>
      <c r="J1312" t="s">
        <v>4674</v>
      </c>
      <c r="K1312" t="s">
        <v>4675</v>
      </c>
      <c r="L1312" t="s">
        <v>1096</v>
      </c>
      <c r="M1312" s="1">
        <v>5000000</v>
      </c>
      <c r="N1312" s="1">
        <v>3569939</v>
      </c>
      <c r="O1312" s="1">
        <f>N1312*(D1312/'cpi data'!$A$113)</f>
        <v>208657.99589920946</v>
      </c>
      <c r="P1312" s="10">
        <f t="shared" si="20"/>
        <v>-0.40058415563963418</v>
      </c>
      <c r="Q1312" t="s">
        <v>34</v>
      </c>
      <c r="R1312">
        <v>100</v>
      </c>
    </row>
    <row r="1313" spans="1:18">
      <c r="A1313" t="s">
        <v>4676</v>
      </c>
      <c r="B1313" s="6" t="s">
        <v>36</v>
      </c>
      <c r="C1313" t="s">
        <v>20</v>
      </c>
      <c r="D1313">
        <f>_xlfn.XLOOKUP(E1313,'cpi data'!A:A,'cpi data'!B:B,"NA")</f>
        <v>118.3</v>
      </c>
      <c r="E1313">
        <v>1988</v>
      </c>
      <c r="F1313" t="s">
        <v>4677</v>
      </c>
      <c r="G1313">
        <v>7.2</v>
      </c>
      <c r="H1313">
        <v>19000</v>
      </c>
      <c r="I1313" t="s">
        <v>1850</v>
      </c>
      <c r="J1313" t="s">
        <v>4678</v>
      </c>
      <c r="K1313" t="s">
        <v>2628</v>
      </c>
      <c r="L1313" t="s">
        <v>33</v>
      </c>
      <c r="M1313" s="1">
        <v>6000000</v>
      </c>
      <c r="N1313" s="1">
        <v>5680515</v>
      </c>
      <c r="O1313" s="1">
        <f>N1313*(D1313/'cpi data'!$A$113)</f>
        <v>332018.24333003949</v>
      </c>
      <c r="P1313" s="10">
        <f t="shared" si="20"/>
        <v>-5.6242259724690456E-2</v>
      </c>
      <c r="Q1313" t="s">
        <v>53</v>
      </c>
      <c r="R1313">
        <v>119</v>
      </c>
    </row>
    <row r="1314" spans="1:18">
      <c r="A1314" t="s">
        <v>4679</v>
      </c>
      <c r="B1314" s="6" t="s">
        <v>36</v>
      </c>
      <c r="C1314" t="s">
        <v>66</v>
      </c>
      <c r="D1314">
        <f>_xlfn.XLOOKUP(E1314,'cpi data'!A:A,'cpi data'!B:B,"NA")</f>
        <v>118.3</v>
      </c>
      <c r="E1314">
        <v>1988</v>
      </c>
      <c r="F1314" t="s">
        <v>3552</v>
      </c>
      <c r="G1314">
        <v>7.3</v>
      </c>
      <c r="H1314">
        <v>17000</v>
      </c>
      <c r="I1314" t="s">
        <v>4680</v>
      </c>
      <c r="J1314" t="s">
        <v>4680</v>
      </c>
      <c r="K1314" t="s">
        <v>4681</v>
      </c>
      <c r="L1314" t="s">
        <v>33</v>
      </c>
      <c r="N1314" s="1">
        <v>13994920</v>
      </c>
      <c r="O1314" s="1">
        <f>N1314*(D1314/'cpi data'!$A$113)</f>
        <v>817983.71343873511</v>
      </c>
      <c r="P1314" s="10">
        <f t="shared" si="20"/>
        <v>1</v>
      </c>
      <c r="Q1314" t="s">
        <v>2785</v>
      </c>
      <c r="R1314">
        <v>103</v>
      </c>
    </row>
    <row r="1315" spans="1:18">
      <c r="A1315" t="s">
        <v>4682</v>
      </c>
      <c r="B1315" s="6" t="s">
        <v>19</v>
      </c>
      <c r="C1315" t="s">
        <v>37</v>
      </c>
      <c r="D1315">
        <f>_xlfn.XLOOKUP(E1315,'cpi data'!A:A,'cpi data'!B:B,"NA")</f>
        <v>118.3</v>
      </c>
      <c r="E1315">
        <v>1988</v>
      </c>
      <c r="F1315" t="s">
        <v>4641</v>
      </c>
      <c r="G1315">
        <v>6</v>
      </c>
      <c r="H1315">
        <v>15000</v>
      </c>
      <c r="I1315" t="s">
        <v>4683</v>
      </c>
      <c r="J1315" t="s">
        <v>2487</v>
      </c>
      <c r="K1315" t="s">
        <v>1105</v>
      </c>
      <c r="L1315" t="s">
        <v>33</v>
      </c>
      <c r="M1315" s="1">
        <v>1100000</v>
      </c>
      <c r="N1315" s="1">
        <v>671382</v>
      </c>
      <c r="O1315" s="1">
        <f>N1315*(D1315/'cpi data'!$A$113)</f>
        <v>39241.34911067193</v>
      </c>
      <c r="P1315" s="10">
        <f t="shared" si="20"/>
        <v>-0.63841151535191587</v>
      </c>
      <c r="Q1315" t="s">
        <v>4684</v>
      </c>
      <c r="R1315">
        <v>85</v>
      </c>
    </row>
    <row r="1316" spans="1:18">
      <c r="A1316" t="s">
        <v>4685</v>
      </c>
      <c r="B1316" s="6" t="s">
        <v>19</v>
      </c>
      <c r="C1316" t="s">
        <v>44</v>
      </c>
      <c r="D1316">
        <f>_xlfn.XLOOKUP(E1316,'cpi data'!A:A,'cpi data'!B:B,"NA")</f>
        <v>118.3</v>
      </c>
      <c r="E1316">
        <v>1988</v>
      </c>
      <c r="F1316" t="s">
        <v>4660</v>
      </c>
      <c r="G1316">
        <v>7.6</v>
      </c>
      <c r="H1316">
        <v>37000</v>
      </c>
      <c r="I1316" t="s">
        <v>3476</v>
      </c>
      <c r="J1316" t="s">
        <v>3476</v>
      </c>
      <c r="K1316" t="s">
        <v>4686</v>
      </c>
      <c r="L1316" t="s">
        <v>1114</v>
      </c>
      <c r="M1316" s="1">
        <v>700000</v>
      </c>
      <c r="N1316" s="1">
        <v>7263129</v>
      </c>
      <c r="O1316" s="1">
        <f>N1316*(D1316/'cpi data'!$A$113)</f>
        <v>424519.842243083</v>
      </c>
      <c r="P1316" s="10">
        <f t="shared" si="20"/>
        <v>0.90362280499217351</v>
      </c>
      <c r="Q1316" t="s">
        <v>4687</v>
      </c>
      <c r="R1316">
        <v>88</v>
      </c>
    </row>
    <row r="1317" spans="1:18">
      <c r="A1317" t="s">
        <v>4688</v>
      </c>
      <c r="B1317" s="6" t="s">
        <v>2002</v>
      </c>
      <c r="C1317" t="s">
        <v>44</v>
      </c>
      <c r="D1317">
        <f>_xlfn.XLOOKUP(E1317,'cpi data'!A:A,'cpi data'!B:B,"NA")</f>
        <v>118.3</v>
      </c>
      <c r="E1317">
        <v>1988</v>
      </c>
      <c r="F1317" t="s">
        <v>4048</v>
      </c>
      <c r="G1317">
        <v>5.9</v>
      </c>
      <c r="H1317">
        <v>12000</v>
      </c>
      <c r="I1317" t="s">
        <v>1312</v>
      </c>
      <c r="J1317" t="s">
        <v>1312</v>
      </c>
      <c r="K1317" t="s">
        <v>2049</v>
      </c>
      <c r="L1317" t="s">
        <v>33</v>
      </c>
      <c r="M1317" s="1">
        <v>20000000</v>
      </c>
      <c r="N1317" s="1">
        <v>16031707</v>
      </c>
      <c r="O1317" s="1">
        <f>N1317*(D1317/'cpi data'!$A$113)</f>
        <v>937031.09589920938</v>
      </c>
      <c r="P1317" s="10">
        <f t="shared" si="20"/>
        <v>-0.24752778977310402</v>
      </c>
      <c r="Q1317" t="s">
        <v>47</v>
      </c>
      <c r="R1317">
        <v>106</v>
      </c>
    </row>
    <row r="1318" spans="1:18">
      <c r="A1318" t="s">
        <v>4689</v>
      </c>
      <c r="B1318" s="6" t="s">
        <v>36</v>
      </c>
      <c r="C1318" t="s">
        <v>44</v>
      </c>
      <c r="D1318">
        <f>_xlfn.XLOOKUP(E1318,'cpi data'!A:A,'cpi data'!B:B,"NA")</f>
        <v>118.3</v>
      </c>
      <c r="E1318">
        <v>1988</v>
      </c>
      <c r="F1318" t="s">
        <v>4690</v>
      </c>
      <c r="G1318">
        <v>4.5999999999999996</v>
      </c>
      <c r="H1318">
        <v>33000</v>
      </c>
      <c r="I1318" t="s">
        <v>684</v>
      </c>
      <c r="J1318" t="s">
        <v>2020</v>
      </c>
      <c r="K1318" t="s">
        <v>4691</v>
      </c>
      <c r="L1318" t="s">
        <v>33</v>
      </c>
      <c r="N1318" s="1">
        <v>19510371</v>
      </c>
      <c r="O1318" s="1">
        <f>N1318*(D1318/'cpi data'!$A$113)</f>
        <v>1140354.1943181818</v>
      </c>
      <c r="P1318" s="10">
        <f t="shared" si="20"/>
        <v>1</v>
      </c>
      <c r="Q1318" t="s">
        <v>26</v>
      </c>
      <c r="R1318">
        <v>90</v>
      </c>
    </row>
    <row r="1319" spans="1:18">
      <c r="A1319" t="s">
        <v>4692</v>
      </c>
      <c r="B1319" s="6" t="s">
        <v>19</v>
      </c>
      <c r="C1319" t="s">
        <v>107</v>
      </c>
      <c r="D1319">
        <f>_xlfn.XLOOKUP(E1319,'cpi data'!A:A,'cpi data'!B:B,"NA")</f>
        <v>118.3</v>
      </c>
      <c r="E1319">
        <v>1988</v>
      </c>
      <c r="F1319" t="s">
        <v>4521</v>
      </c>
      <c r="G1319">
        <v>6.1</v>
      </c>
      <c r="H1319">
        <v>30000</v>
      </c>
      <c r="I1319" t="s">
        <v>1187</v>
      </c>
      <c r="J1319" t="s">
        <v>1187</v>
      </c>
      <c r="K1319" t="s">
        <v>538</v>
      </c>
      <c r="L1319" t="s">
        <v>33</v>
      </c>
      <c r="M1319" s="1">
        <v>23000000</v>
      </c>
      <c r="N1319" s="1">
        <v>41292551</v>
      </c>
      <c r="O1319" s="1">
        <f>N1319*(D1319/'cpi data'!$A$113)</f>
        <v>2413492.4818675886</v>
      </c>
      <c r="P1319" s="10">
        <f t="shared" si="20"/>
        <v>0.44299881109307099</v>
      </c>
      <c r="Q1319" t="s">
        <v>4693</v>
      </c>
      <c r="R1319">
        <v>115</v>
      </c>
    </row>
    <row r="1320" spans="1:18">
      <c r="A1320" t="s">
        <v>4694</v>
      </c>
      <c r="B1320" s="6" t="s">
        <v>19</v>
      </c>
      <c r="C1320" t="s">
        <v>44</v>
      </c>
      <c r="D1320">
        <f>_xlfn.XLOOKUP(E1320,'cpi data'!A:A,'cpi data'!B:B,"NA")</f>
        <v>118.3</v>
      </c>
      <c r="E1320">
        <v>1988</v>
      </c>
      <c r="F1320" t="s">
        <v>4557</v>
      </c>
      <c r="G1320">
        <v>6.2</v>
      </c>
      <c r="H1320">
        <v>14000</v>
      </c>
      <c r="I1320" t="s">
        <v>3612</v>
      </c>
      <c r="J1320" t="s">
        <v>4695</v>
      </c>
      <c r="K1320" t="s">
        <v>4696</v>
      </c>
      <c r="L1320" t="s">
        <v>33</v>
      </c>
      <c r="M1320" s="1">
        <v>1200000</v>
      </c>
      <c r="N1320" s="1">
        <v>3109904</v>
      </c>
      <c r="O1320" s="1">
        <f>N1320*(D1320/'cpi data'!$A$113)</f>
        <v>181769.58656126482</v>
      </c>
      <c r="P1320" s="10">
        <f t="shared" si="20"/>
        <v>0.61413599905334704</v>
      </c>
      <c r="Q1320" t="s">
        <v>4697</v>
      </c>
      <c r="R1320">
        <v>90</v>
      </c>
    </row>
    <row r="1321" spans="1:18">
      <c r="A1321" t="s">
        <v>4698</v>
      </c>
      <c r="B1321" s="6" t="s">
        <v>2002</v>
      </c>
      <c r="C1321" t="s">
        <v>44</v>
      </c>
      <c r="D1321">
        <f>_xlfn.XLOOKUP(E1321,'cpi data'!A:A,'cpi data'!B:B,"NA")</f>
        <v>118.3</v>
      </c>
      <c r="E1321">
        <v>1988</v>
      </c>
      <c r="F1321" t="s">
        <v>4699</v>
      </c>
      <c r="G1321">
        <v>6.6</v>
      </c>
      <c r="H1321">
        <v>15000</v>
      </c>
      <c r="I1321" t="s">
        <v>477</v>
      </c>
      <c r="J1321" t="s">
        <v>211</v>
      </c>
      <c r="K1321" t="s">
        <v>1514</v>
      </c>
      <c r="L1321" t="s">
        <v>33</v>
      </c>
      <c r="M1321" s="1">
        <v>20000000</v>
      </c>
      <c r="N1321" s="1">
        <v>51684798</v>
      </c>
      <c r="O1321" s="1">
        <f>N1321*(D1321/'cpi data'!$A$113)</f>
        <v>3020904.9423913043</v>
      </c>
      <c r="P1321" s="10">
        <f t="shared" si="20"/>
        <v>0.61303902164810631</v>
      </c>
      <c r="Q1321" t="s">
        <v>116</v>
      </c>
      <c r="R1321">
        <v>106</v>
      </c>
    </row>
    <row r="1322" spans="1:18">
      <c r="A1322" t="s">
        <v>4700</v>
      </c>
      <c r="B1322" s="6" t="s">
        <v>36</v>
      </c>
      <c r="C1322" t="s">
        <v>44</v>
      </c>
      <c r="D1322">
        <f>_xlfn.XLOOKUP(E1322,'cpi data'!A:A,'cpi data'!B:B,"NA")</f>
        <v>118.3</v>
      </c>
      <c r="E1322">
        <v>1988</v>
      </c>
      <c r="F1322" t="s">
        <v>4701</v>
      </c>
      <c r="G1322">
        <v>6.4</v>
      </c>
      <c r="H1322">
        <v>4000</v>
      </c>
      <c r="I1322" t="s">
        <v>4702</v>
      </c>
      <c r="J1322" t="s">
        <v>4703</v>
      </c>
      <c r="K1322" t="s">
        <v>1532</v>
      </c>
      <c r="L1322" t="s">
        <v>25</v>
      </c>
      <c r="M1322" s="1">
        <v>5000000</v>
      </c>
      <c r="N1322" s="1">
        <v>6957975</v>
      </c>
      <c r="O1322" s="1">
        <f>N1322*(D1322/'cpi data'!$A$113)</f>
        <v>406684.01309288532</v>
      </c>
      <c r="P1322" s="10">
        <f t="shared" si="20"/>
        <v>0.28140012000617998</v>
      </c>
      <c r="Q1322" t="s">
        <v>4704</v>
      </c>
      <c r="R1322">
        <v>98</v>
      </c>
    </row>
    <row r="1323" spans="1:18">
      <c r="A1323" t="s">
        <v>4705</v>
      </c>
      <c r="B1323" s="6" t="s">
        <v>36</v>
      </c>
      <c r="C1323" t="s">
        <v>28</v>
      </c>
      <c r="D1323">
        <f>_xlfn.XLOOKUP(E1323,'cpi data'!A:A,'cpi data'!B:B,"NA")</f>
        <v>118.3</v>
      </c>
      <c r="E1323">
        <v>1988</v>
      </c>
      <c r="F1323" t="s">
        <v>4626</v>
      </c>
      <c r="G1323">
        <v>5.4</v>
      </c>
      <c r="H1323">
        <v>16000</v>
      </c>
      <c r="I1323" t="s">
        <v>360</v>
      </c>
      <c r="J1323" t="s">
        <v>4706</v>
      </c>
      <c r="K1323" t="s">
        <v>2584</v>
      </c>
      <c r="L1323" t="s">
        <v>33</v>
      </c>
      <c r="M1323" s="1">
        <v>17500000</v>
      </c>
      <c r="N1323" s="1">
        <v>25024919</v>
      </c>
      <c r="O1323" s="1">
        <f>N1323*(D1323/'cpi data'!$A$113)</f>
        <v>1462671.8960968379</v>
      </c>
      <c r="P1323" s="10">
        <f t="shared" si="20"/>
        <v>0.30069703722117941</v>
      </c>
      <c r="Q1323" t="s">
        <v>4707</v>
      </c>
      <c r="R1323">
        <v>116</v>
      </c>
    </row>
    <row r="1324" spans="1:18">
      <c r="A1324" t="s">
        <v>4708</v>
      </c>
      <c r="B1324" s="6" t="s">
        <v>36</v>
      </c>
      <c r="C1324" t="s">
        <v>55</v>
      </c>
      <c r="D1324">
        <f>_xlfn.XLOOKUP(E1324,'cpi data'!A:A,'cpi data'!B:B,"NA")</f>
        <v>118.3</v>
      </c>
      <c r="E1324">
        <v>1988</v>
      </c>
      <c r="F1324" t="s">
        <v>4709</v>
      </c>
      <c r="G1324">
        <v>4.7</v>
      </c>
      <c r="H1324">
        <v>17000</v>
      </c>
      <c r="I1324" t="s">
        <v>436</v>
      </c>
      <c r="J1324" t="s">
        <v>436</v>
      </c>
      <c r="K1324" t="s">
        <v>4710</v>
      </c>
      <c r="L1324" t="s">
        <v>33</v>
      </c>
      <c r="M1324" s="1">
        <v>10500000</v>
      </c>
      <c r="N1324" s="1">
        <v>14114488</v>
      </c>
      <c r="O1324" s="1">
        <f>N1324*(D1324/'cpi data'!$A$113)</f>
        <v>824972.29762845847</v>
      </c>
      <c r="P1324" s="10">
        <f t="shared" si="20"/>
        <v>0.25608353629263775</v>
      </c>
      <c r="Q1324" t="s">
        <v>121</v>
      </c>
      <c r="R1324">
        <v>98</v>
      </c>
    </row>
    <row r="1325" spans="1:18">
      <c r="A1325" t="s">
        <v>4711</v>
      </c>
      <c r="B1325" s="6" t="s">
        <v>19</v>
      </c>
      <c r="C1325" t="s">
        <v>44</v>
      </c>
      <c r="D1325">
        <f>_xlfn.XLOOKUP(E1325,'cpi data'!A:A,'cpi data'!B:B,"NA")</f>
        <v>118.3</v>
      </c>
      <c r="E1325">
        <v>1988</v>
      </c>
      <c r="F1325" t="s">
        <v>4525</v>
      </c>
      <c r="G1325">
        <v>6.2</v>
      </c>
      <c r="H1325">
        <v>12000</v>
      </c>
      <c r="I1325" t="s">
        <v>4712</v>
      </c>
      <c r="J1325" t="s">
        <v>4712</v>
      </c>
      <c r="K1325" t="s">
        <v>2055</v>
      </c>
      <c r="L1325" t="s">
        <v>33</v>
      </c>
      <c r="M1325" s="1">
        <v>3000000</v>
      </c>
      <c r="N1325" s="1">
        <v>808114</v>
      </c>
      <c r="O1325" s="1">
        <f>N1325*(D1325/'cpi data'!$A$113)</f>
        <v>47233.14535573122</v>
      </c>
      <c r="P1325" s="10">
        <f t="shared" si="20"/>
        <v>-2.7123475153258081</v>
      </c>
      <c r="Q1325" t="s">
        <v>4713</v>
      </c>
      <c r="R1325">
        <v>95</v>
      </c>
    </row>
    <row r="1326" spans="1:18">
      <c r="A1326" t="s">
        <v>4714</v>
      </c>
      <c r="B1326" s="6" t="s">
        <v>36</v>
      </c>
      <c r="C1326" t="s">
        <v>44</v>
      </c>
      <c r="D1326">
        <f>_xlfn.XLOOKUP(E1326,'cpi data'!A:A,'cpi data'!B:B,"NA")</f>
        <v>118.3</v>
      </c>
      <c r="E1326">
        <v>1988</v>
      </c>
      <c r="F1326" t="s">
        <v>4469</v>
      </c>
      <c r="G1326">
        <v>6.2</v>
      </c>
      <c r="H1326">
        <v>20000</v>
      </c>
      <c r="I1326" t="s">
        <v>1126</v>
      </c>
      <c r="J1326" t="s">
        <v>4715</v>
      </c>
      <c r="K1326" t="s">
        <v>52</v>
      </c>
      <c r="L1326" t="s">
        <v>33</v>
      </c>
      <c r="M1326" s="1">
        <v>19000000</v>
      </c>
      <c r="N1326" s="1">
        <v>25537221</v>
      </c>
      <c r="O1326" s="1">
        <f>N1326*(D1326/'cpi data'!$A$113)</f>
        <v>1492615.239278656</v>
      </c>
      <c r="P1326" s="10">
        <f t="shared" si="20"/>
        <v>0.25598795577639399</v>
      </c>
      <c r="Q1326" t="s">
        <v>4716</v>
      </c>
      <c r="R1326">
        <v>101</v>
      </c>
    </row>
    <row r="1327" spans="1:18">
      <c r="A1327" t="s">
        <v>4717</v>
      </c>
      <c r="B1327" s="6" t="s">
        <v>450</v>
      </c>
      <c r="C1327" t="s">
        <v>107</v>
      </c>
      <c r="D1327">
        <f>_xlfn.XLOOKUP(E1327,'cpi data'!A:A,'cpi data'!B:B,"NA")</f>
        <v>118.3</v>
      </c>
      <c r="E1327">
        <v>1988</v>
      </c>
      <c r="F1327" t="s">
        <v>4718</v>
      </c>
      <c r="G1327">
        <v>7</v>
      </c>
      <c r="H1327">
        <v>9000</v>
      </c>
      <c r="I1327" t="s">
        <v>4719</v>
      </c>
      <c r="J1327" t="s">
        <v>4720</v>
      </c>
      <c r="K1327" t="s">
        <v>4721</v>
      </c>
      <c r="L1327" t="s">
        <v>494</v>
      </c>
      <c r="N1327" s="1">
        <v>13133</v>
      </c>
      <c r="O1327" s="1">
        <f>N1327*(D1327/'cpi data'!$A$113)</f>
        <v>767.60568181818178</v>
      </c>
      <c r="P1327" s="10">
        <f t="shared" si="20"/>
        <v>1</v>
      </c>
      <c r="Q1327" t="s">
        <v>4722</v>
      </c>
      <c r="R1327">
        <v>102</v>
      </c>
    </row>
    <row r="1328" spans="1:18">
      <c r="A1328" t="s">
        <v>4723</v>
      </c>
      <c r="B1328" s="6" t="s">
        <v>19</v>
      </c>
      <c r="C1328" t="s">
        <v>44</v>
      </c>
      <c r="D1328">
        <f>_xlfn.XLOOKUP(E1328,'cpi data'!A:A,'cpi data'!B:B,"NA")</f>
        <v>118.3</v>
      </c>
      <c r="E1328">
        <v>1988</v>
      </c>
      <c r="F1328" t="s">
        <v>4724</v>
      </c>
      <c r="G1328">
        <v>5.9</v>
      </c>
      <c r="H1328">
        <v>12000</v>
      </c>
      <c r="I1328" t="s">
        <v>1104</v>
      </c>
      <c r="J1328" t="s">
        <v>1258</v>
      </c>
      <c r="K1328" t="s">
        <v>4725</v>
      </c>
      <c r="L1328" t="s">
        <v>33</v>
      </c>
      <c r="M1328" s="1">
        <v>7500000</v>
      </c>
      <c r="N1328" s="1">
        <v>2983784</v>
      </c>
      <c r="O1328" s="1">
        <f>N1328*(D1328/'cpi data'!$A$113)</f>
        <v>174398.04703557311</v>
      </c>
      <c r="P1328" s="10">
        <f t="shared" si="20"/>
        <v>-1.51358677437777</v>
      </c>
      <c r="Q1328" t="s">
        <v>4060</v>
      </c>
      <c r="R1328">
        <v>104</v>
      </c>
    </row>
    <row r="1329" spans="1:18">
      <c r="A1329" t="s">
        <v>4726</v>
      </c>
      <c r="B1329" s="6" t="s">
        <v>36</v>
      </c>
      <c r="C1329" t="s">
        <v>44</v>
      </c>
      <c r="D1329">
        <f>_xlfn.XLOOKUP(E1329,'cpi data'!A:A,'cpi data'!B:B,"NA")</f>
        <v>118.3</v>
      </c>
      <c r="E1329">
        <v>1988</v>
      </c>
      <c r="F1329" t="s">
        <v>4727</v>
      </c>
      <c r="G1329">
        <v>3.8</v>
      </c>
      <c r="H1329">
        <v>15000</v>
      </c>
      <c r="I1329" t="s">
        <v>900</v>
      </c>
      <c r="J1329" t="s">
        <v>51</v>
      </c>
      <c r="K1329" t="s">
        <v>4728</v>
      </c>
      <c r="L1329" t="s">
        <v>33</v>
      </c>
      <c r="M1329" s="1">
        <v>20000000</v>
      </c>
      <c r="N1329" s="1">
        <v>11798302</v>
      </c>
      <c r="O1329" s="1">
        <f>N1329*(D1329/'cpi data'!$A$113)</f>
        <v>689594.43013833987</v>
      </c>
      <c r="P1329" s="10">
        <f t="shared" si="20"/>
        <v>-0.6951591847708255</v>
      </c>
      <c r="Q1329" t="s">
        <v>4150</v>
      </c>
      <c r="R1329">
        <v>98</v>
      </c>
    </row>
    <row r="1330" spans="1:18">
      <c r="A1330" t="s">
        <v>4729</v>
      </c>
      <c r="B1330" s="6" t="s">
        <v>19</v>
      </c>
      <c r="C1330" t="s">
        <v>44</v>
      </c>
      <c r="D1330">
        <f>_xlfn.XLOOKUP(E1330,'cpi data'!A:A,'cpi data'!B:B,"NA")</f>
        <v>118.3</v>
      </c>
      <c r="E1330">
        <v>1988</v>
      </c>
      <c r="F1330" t="s">
        <v>4065</v>
      </c>
      <c r="G1330">
        <v>6</v>
      </c>
      <c r="H1330">
        <v>6700</v>
      </c>
      <c r="I1330" t="s">
        <v>3431</v>
      </c>
      <c r="J1330" t="s">
        <v>3431</v>
      </c>
      <c r="K1330" t="s">
        <v>4730</v>
      </c>
      <c r="L1330" t="s">
        <v>33</v>
      </c>
      <c r="M1330" s="1">
        <v>6500000</v>
      </c>
      <c r="N1330" s="1">
        <v>14545844</v>
      </c>
      <c r="O1330" s="1">
        <f>N1330*(D1330/'cpi data'!$A$113)</f>
        <v>850184.45909090899</v>
      </c>
      <c r="P1330" s="10">
        <f t="shared" si="20"/>
        <v>0.55313696475776863</v>
      </c>
      <c r="Q1330" t="s">
        <v>34</v>
      </c>
      <c r="R1330">
        <v>121</v>
      </c>
    </row>
    <row r="1331" spans="1:18">
      <c r="A1331" t="s">
        <v>4731</v>
      </c>
      <c r="B1331" s="6" t="s">
        <v>19</v>
      </c>
      <c r="C1331" t="s">
        <v>44</v>
      </c>
      <c r="D1331">
        <f>_xlfn.XLOOKUP(E1331,'cpi data'!A:A,'cpi data'!B:B,"NA")</f>
        <v>118.3</v>
      </c>
      <c r="E1331">
        <v>1988</v>
      </c>
      <c r="F1331" t="s">
        <v>4699</v>
      </c>
      <c r="G1331">
        <v>4.5999999999999996</v>
      </c>
      <c r="H1331">
        <v>6300</v>
      </c>
      <c r="I1331" t="s">
        <v>4732</v>
      </c>
      <c r="J1331" t="s">
        <v>3739</v>
      </c>
      <c r="K1331" t="s">
        <v>2563</v>
      </c>
      <c r="L1331" t="s">
        <v>33</v>
      </c>
      <c r="M1331" s="1">
        <v>22000000</v>
      </c>
      <c r="N1331" s="1">
        <v>17550399</v>
      </c>
      <c r="O1331" s="1">
        <f>N1331*(D1331/'cpi data'!$A$113)</f>
        <v>1025796.5423418971</v>
      </c>
      <c r="P1331" s="10">
        <f t="shared" si="20"/>
        <v>-0.2535327544405116</v>
      </c>
      <c r="Q1331" t="s">
        <v>4733</v>
      </c>
      <c r="R1331">
        <v>91</v>
      </c>
    </row>
    <row r="1332" spans="1:18">
      <c r="A1332" t="s">
        <v>4734</v>
      </c>
      <c r="B1332" s="6" t="s">
        <v>19</v>
      </c>
      <c r="C1332" t="s">
        <v>37</v>
      </c>
      <c r="D1332">
        <f>_xlfn.XLOOKUP(E1332,'cpi data'!A:A,'cpi data'!B:B,"NA")</f>
        <v>118.3</v>
      </c>
      <c r="E1332">
        <v>1988</v>
      </c>
      <c r="F1332" t="s">
        <v>4566</v>
      </c>
      <c r="G1332">
        <v>5.5</v>
      </c>
      <c r="H1332">
        <v>1600</v>
      </c>
      <c r="I1332" t="s">
        <v>4735</v>
      </c>
      <c r="J1332" t="s">
        <v>1752</v>
      </c>
      <c r="K1332" t="s">
        <v>4736</v>
      </c>
      <c r="L1332" t="s">
        <v>25</v>
      </c>
      <c r="N1332" s="1">
        <v>159969</v>
      </c>
      <c r="O1332" s="1">
        <f>N1332*(D1332/'cpi data'!$A$113)</f>
        <v>9349.9667490118572</v>
      </c>
      <c r="P1332" s="10">
        <f t="shared" si="20"/>
        <v>1</v>
      </c>
      <c r="Q1332" t="s">
        <v>4737</v>
      </c>
      <c r="R1332">
        <v>96</v>
      </c>
    </row>
    <row r="1333" spans="1:18">
      <c r="A1333" t="s">
        <v>4738</v>
      </c>
      <c r="B1333" s="6" t="s">
        <v>36</v>
      </c>
      <c r="C1333" t="s">
        <v>44</v>
      </c>
      <c r="D1333">
        <f>_xlfn.XLOOKUP(E1333,'cpi data'!A:A,'cpi data'!B:B,"NA")</f>
        <v>118.3</v>
      </c>
      <c r="E1333">
        <v>1988</v>
      </c>
      <c r="F1333" t="s">
        <v>4645</v>
      </c>
      <c r="G1333">
        <v>5.7</v>
      </c>
      <c r="H1333">
        <v>24000</v>
      </c>
      <c r="I1333" t="s">
        <v>4739</v>
      </c>
      <c r="J1333" t="s">
        <v>3296</v>
      </c>
      <c r="K1333" t="s">
        <v>4740</v>
      </c>
      <c r="L1333" t="s">
        <v>33</v>
      </c>
      <c r="M1333" s="1">
        <v>15000000</v>
      </c>
      <c r="N1333" s="1">
        <v>21630088</v>
      </c>
      <c r="O1333" s="1">
        <f>N1333*(D1333/'cpi data'!$A$113)</f>
        <v>1264248.7205533595</v>
      </c>
      <c r="P1333" s="10">
        <f t="shared" si="20"/>
        <v>0.30652154535848397</v>
      </c>
      <c r="Q1333" t="s">
        <v>2103</v>
      </c>
      <c r="R1333">
        <v>110</v>
      </c>
    </row>
    <row r="1334" spans="1:18">
      <c r="A1334" t="s">
        <v>4741</v>
      </c>
      <c r="B1334" s="6" t="s">
        <v>19</v>
      </c>
      <c r="C1334" t="s">
        <v>154</v>
      </c>
      <c r="D1334">
        <f>_xlfn.XLOOKUP(E1334,'cpi data'!A:A,'cpi data'!B:B,"NA")</f>
        <v>118.3</v>
      </c>
      <c r="E1334">
        <v>1988</v>
      </c>
      <c r="F1334" t="s">
        <v>4048</v>
      </c>
      <c r="G1334">
        <v>6.5</v>
      </c>
      <c r="H1334">
        <v>23000</v>
      </c>
      <c r="I1334" t="s">
        <v>698</v>
      </c>
      <c r="J1334" t="s">
        <v>4742</v>
      </c>
      <c r="K1334" t="s">
        <v>4743</v>
      </c>
      <c r="L1334" t="s">
        <v>33</v>
      </c>
      <c r="M1334" s="1">
        <v>7000000</v>
      </c>
      <c r="N1334" s="1">
        <v>19595031</v>
      </c>
      <c r="O1334" s="1">
        <f>N1334*(D1334/'cpi data'!$A$113)</f>
        <v>1145302.4541996047</v>
      </c>
      <c r="P1334" s="10">
        <f t="shared" si="20"/>
        <v>0.64276657689390748</v>
      </c>
      <c r="Q1334" t="s">
        <v>64</v>
      </c>
      <c r="R1334">
        <v>98</v>
      </c>
    </row>
    <row r="1335" spans="1:18">
      <c r="A1335" t="s">
        <v>4744</v>
      </c>
      <c r="B1335" s="6" t="s">
        <v>19</v>
      </c>
      <c r="C1335" t="s">
        <v>44</v>
      </c>
      <c r="D1335">
        <f>_xlfn.XLOOKUP(E1335,'cpi data'!A:A,'cpi data'!B:B,"NA")</f>
        <v>118.3</v>
      </c>
      <c r="E1335">
        <v>1988</v>
      </c>
      <c r="F1335" t="s">
        <v>4566</v>
      </c>
      <c r="G1335">
        <v>5.5</v>
      </c>
      <c r="H1335">
        <v>2600</v>
      </c>
      <c r="I1335" t="s">
        <v>4745</v>
      </c>
      <c r="J1335" t="s">
        <v>4745</v>
      </c>
      <c r="K1335" t="s">
        <v>4477</v>
      </c>
      <c r="L1335" t="s">
        <v>33</v>
      </c>
      <c r="N1335" s="1">
        <v>6264058</v>
      </c>
      <c r="O1335" s="1">
        <f>N1335*(D1335/'cpi data'!$A$113)</f>
        <v>366125.5244071146</v>
      </c>
      <c r="P1335" s="10">
        <f t="shared" si="20"/>
        <v>1</v>
      </c>
      <c r="Q1335" t="s">
        <v>3443</v>
      </c>
      <c r="R1335">
        <v>90</v>
      </c>
    </row>
    <row r="1336" spans="1:18">
      <c r="A1336" t="s">
        <v>4746</v>
      </c>
      <c r="B1336" s="6" t="s">
        <v>19</v>
      </c>
      <c r="C1336" t="s">
        <v>37</v>
      </c>
      <c r="D1336">
        <f>_xlfn.XLOOKUP(E1336,'cpi data'!A:A,'cpi data'!B:B,"NA")</f>
        <v>118.3</v>
      </c>
      <c r="E1336">
        <v>1988</v>
      </c>
      <c r="F1336" t="s">
        <v>4709</v>
      </c>
      <c r="G1336">
        <v>6</v>
      </c>
      <c r="H1336">
        <v>17000</v>
      </c>
      <c r="I1336" t="s">
        <v>710</v>
      </c>
      <c r="J1336" t="s">
        <v>4747</v>
      </c>
      <c r="K1336" t="s">
        <v>572</v>
      </c>
      <c r="L1336" t="s">
        <v>33</v>
      </c>
      <c r="N1336" s="1">
        <v>20324096</v>
      </c>
      <c r="O1336" s="1">
        <f>N1336*(D1336/'cpi data'!$A$113)</f>
        <v>1187915.2948616601</v>
      </c>
      <c r="P1336" s="10">
        <f t="shared" si="20"/>
        <v>1</v>
      </c>
      <c r="Q1336" t="s">
        <v>47</v>
      </c>
      <c r="R1336">
        <v>97</v>
      </c>
    </row>
    <row r="1337" spans="1:18">
      <c r="A1337" t="s">
        <v>4748</v>
      </c>
      <c r="B1337" s="6" t="s">
        <v>36</v>
      </c>
      <c r="C1337" t="s">
        <v>44</v>
      </c>
      <c r="D1337">
        <f>_xlfn.XLOOKUP(E1337,'cpi data'!A:A,'cpi data'!B:B,"NA")</f>
        <v>118.3</v>
      </c>
      <c r="E1337">
        <v>1988</v>
      </c>
      <c r="F1337" t="s">
        <v>4709</v>
      </c>
      <c r="G1337">
        <v>6.4</v>
      </c>
      <c r="H1337">
        <v>13000</v>
      </c>
      <c r="I1337" t="s">
        <v>45</v>
      </c>
      <c r="J1337" t="s">
        <v>4749</v>
      </c>
      <c r="K1337" t="s">
        <v>1373</v>
      </c>
      <c r="L1337" t="s">
        <v>33</v>
      </c>
      <c r="N1337" s="1">
        <v>40150487</v>
      </c>
      <c r="O1337" s="1">
        <f>N1337*(D1337/'cpi data'!$A$113)</f>
        <v>2346740.4209980234</v>
      </c>
      <c r="P1337" s="10">
        <f t="shared" si="20"/>
        <v>1</v>
      </c>
      <c r="Q1337" t="s">
        <v>2095</v>
      </c>
      <c r="R1337">
        <v>97</v>
      </c>
    </row>
    <row r="1338" spans="1:18">
      <c r="A1338" t="s">
        <v>4750</v>
      </c>
      <c r="B1338" s="6" t="s">
        <v>19</v>
      </c>
      <c r="C1338" t="s">
        <v>20</v>
      </c>
      <c r="D1338">
        <f>_xlfn.XLOOKUP(E1338,'cpi data'!A:A,'cpi data'!B:B,"NA")</f>
        <v>118.3</v>
      </c>
      <c r="E1338">
        <v>1988</v>
      </c>
      <c r="F1338" t="s">
        <v>4527</v>
      </c>
      <c r="G1338">
        <v>6.2</v>
      </c>
      <c r="H1338">
        <v>11000</v>
      </c>
      <c r="I1338" t="s">
        <v>1076</v>
      </c>
      <c r="J1338" t="s">
        <v>4751</v>
      </c>
      <c r="K1338" t="s">
        <v>4752</v>
      </c>
      <c r="L1338" t="s">
        <v>33</v>
      </c>
      <c r="M1338" s="1">
        <v>7000000</v>
      </c>
      <c r="N1338" s="1">
        <v>5344577</v>
      </c>
      <c r="O1338" s="1">
        <f>N1338*(D1338/'cpi data'!$A$113)</f>
        <v>312383.13196640316</v>
      </c>
      <c r="P1338" s="10">
        <f t="shared" si="20"/>
        <v>-0.30973882498091054</v>
      </c>
      <c r="Q1338" t="s">
        <v>53</v>
      </c>
      <c r="R1338">
        <v>113</v>
      </c>
    </row>
    <row r="1339" spans="1:18">
      <c r="A1339" t="s">
        <v>4753</v>
      </c>
      <c r="B1339" s="6" t="s">
        <v>19</v>
      </c>
      <c r="C1339" t="s">
        <v>20</v>
      </c>
      <c r="D1339">
        <f>_xlfn.XLOOKUP(E1339,'cpi data'!A:A,'cpi data'!B:B,"NA")</f>
        <v>118.3</v>
      </c>
      <c r="E1339">
        <v>1988</v>
      </c>
      <c r="F1339" t="s">
        <v>4754</v>
      </c>
      <c r="G1339">
        <v>5.9</v>
      </c>
      <c r="H1339">
        <v>14000</v>
      </c>
      <c r="I1339" t="s">
        <v>4755</v>
      </c>
      <c r="J1339" t="s">
        <v>4756</v>
      </c>
      <c r="K1339" t="s">
        <v>2600</v>
      </c>
      <c r="L1339" t="s">
        <v>33</v>
      </c>
      <c r="N1339" s="1">
        <v>18875011</v>
      </c>
      <c r="O1339" s="1">
        <f>N1339*(D1339/'cpi data'!$A$113)</f>
        <v>1103218.2812747036</v>
      </c>
      <c r="P1339" s="10">
        <f t="shared" si="20"/>
        <v>1</v>
      </c>
      <c r="Q1339" t="s">
        <v>2103</v>
      </c>
      <c r="R1339">
        <v>97</v>
      </c>
    </row>
    <row r="1340" spans="1:18">
      <c r="A1340" t="s">
        <v>4757</v>
      </c>
      <c r="B1340" s="6" t="s">
        <v>19</v>
      </c>
      <c r="C1340" t="s">
        <v>44</v>
      </c>
      <c r="D1340">
        <f>_xlfn.XLOOKUP(E1340,'cpi data'!A:A,'cpi data'!B:B,"NA")</f>
        <v>118.3</v>
      </c>
      <c r="E1340">
        <v>1988</v>
      </c>
      <c r="F1340" t="s">
        <v>4758</v>
      </c>
      <c r="G1340">
        <v>8.1999999999999993</v>
      </c>
      <c r="H1340">
        <v>29000</v>
      </c>
      <c r="I1340" t="s">
        <v>3012</v>
      </c>
      <c r="J1340" t="s">
        <v>3012</v>
      </c>
      <c r="K1340" t="s">
        <v>4759</v>
      </c>
      <c r="L1340" t="s">
        <v>2864</v>
      </c>
      <c r="O1340" s="1">
        <f>N1340*(D1340/'cpi data'!$A$113)</f>
        <v>0</v>
      </c>
      <c r="P1340" s="10" t="e">
        <f t="shared" si="20"/>
        <v>#DIV/0!</v>
      </c>
      <c r="Q1340" t="s">
        <v>4760</v>
      </c>
      <c r="R1340">
        <v>142</v>
      </c>
    </row>
    <row r="1341" spans="1:18">
      <c r="A1341" t="s">
        <v>4761</v>
      </c>
      <c r="B1341" s="6" t="s">
        <v>19</v>
      </c>
      <c r="C1341" t="s">
        <v>20</v>
      </c>
      <c r="D1341">
        <f>_xlfn.XLOOKUP(E1341,'cpi data'!A:A,'cpi data'!B:B,"NA")</f>
        <v>118.3</v>
      </c>
      <c r="E1341">
        <v>1988</v>
      </c>
      <c r="F1341" t="s">
        <v>3552</v>
      </c>
      <c r="G1341">
        <v>6.1</v>
      </c>
      <c r="H1341">
        <v>3500</v>
      </c>
      <c r="I1341" t="s">
        <v>3701</v>
      </c>
      <c r="J1341" t="s">
        <v>4079</v>
      </c>
      <c r="K1341" t="s">
        <v>2205</v>
      </c>
      <c r="L1341" t="s">
        <v>33</v>
      </c>
      <c r="M1341" s="1">
        <v>12000000</v>
      </c>
      <c r="N1341" s="1">
        <v>15855828</v>
      </c>
      <c r="O1341" s="1">
        <f>N1341*(D1341/'cpi data'!$A$113)</f>
        <v>926751.21166007896</v>
      </c>
      <c r="P1341" s="10">
        <f t="shared" si="20"/>
        <v>0.24318048858754018</v>
      </c>
      <c r="Q1341" t="s">
        <v>121</v>
      </c>
      <c r="R1341">
        <v>91</v>
      </c>
    </row>
    <row r="1342" spans="1:18">
      <c r="A1342" t="s">
        <v>4762</v>
      </c>
      <c r="B1342" s="6" t="s">
        <v>19</v>
      </c>
      <c r="C1342" t="s">
        <v>37</v>
      </c>
      <c r="D1342">
        <f>_xlfn.XLOOKUP(E1342,'cpi data'!A:A,'cpi data'!B:B,"NA")</f>
        <v>118.3</v>
      </c>
      <c r="E1342">
        <v>1988</v>
      </c>
      <c r="F1342" t="s">
        <v>4763</v>
      </c>
      <c r="G1342">
        <v>6.5</v>
      </c>
      <c r="H1342">
        <v>14000</v>
      </c>
      <c r="I1342" t="s">
        <v>1071</v>
      </c>
      <c r="J1342" t="s">
        <v>1071</v>
      </c>
      <c r="K1342" t="s">
        <v>4764</v>
      </c>
      <c r="L1342" t="s">
        <v>33</v>
      </c>
      <c r="M1342" s="1">
        <v>3000000</v>
      </c>
      <c r="N1342" s="1">
        <v>7282851</v>
      </c>
      <c r="O1342" s="1">
        <f>N1342*(D1342/'cpi data'!$A$113)</f>
        <v>425672.56585968379</v>
      </c>
      <c r="P1342" s="10">
        <f t="shared" si="20"/>
        <v>0.58807340696658494</v>
      </c>
      <c r="Q1342" t="s">
        <v>4765</v>
      </c>
      <c r="R1342">
        <v>97</v>
      </c>
    </row>
    <row r="1343" spans="1:18">
      <c r="A1343" t="s">
        <v>4766</v>
      </c>
      <c r="B1343" s="6" t="s">
        <v>36</v>
      </c>
      <c r="C1343" t="s">
        <v>66</v>
      </c>
      <c r="D1343">
        <f>_xlfn.XLOOKUP(E1343,'cpi data'!A:A,'cpi data'!B:B,"NA")</f>
        <v>118.3</v>
      </c>
      <c r="E1343">
        <v>1988</v>
      </c>
      <c r="F1343" t="s">
        <v>4533</v>
      </c>
      <c r="G1343">
        <v>6.9</v>
      </c>
      <c r="H1343">
        <v>17000</v>
      </c>
      <c r="I1343" t="s">
        <v>742</v>
      </c>
      <c r="J1343" t="s">
        <v>2823</v>
      </c>
      <c r="K1343" t="s">
        <v>665</v>
      </c>
      <c r="L1343" t="s">
        <v>33</v>
      </c>
      <c r="M1343" s="1">
        <v>23000000</v>
      </c>
      <c r="N1343" s="1">
        <v>19652638</v>
      </c>
      <c r="O1343" s="1">
        <f>N1343*(D1343/'cpi data'!$A$113)</f>
        <v>1148669.5036561263</v>
      </c>
      <c r="P1343" s="10">
        <f t="shared" si="20"/>
        <v>-0.1703263449924636</v>
      </c>
      <c r="Q1343" t="s">
        <v>42</v>
      </c>
      <c r="R1343">
        <v>110</v>
      </c>
    </row>
    <row r="1344" spans="1:18">
      <c r="A1344" t="s">
        <v>4767</v>
      </c>
      <c r="B1344" s="6" t="s">
        <v>19</v>
      </c>
      <c r="C1344" t="s">
        <v>37</v>
      </c>
      <c r="D1344">
        <f>_xlfn.XLOOKUP(E1344,'cpi data'!A:A,'cpi data'!B:B,"NA")</f>
        <v>118.3</v>
      </c>
      <c r="E1344">
        <v>1988</v>
      </c>
      <c r="F1344" t="s">
        <v>4065</v>
      </c>
      <c r="G1344">
        <v>5.4</v>
      </c>
      <c r="H1344">
        <v>10000</v>
      </c>
      <c r="I1344" t="s">
        <v>4768</v>
      </c>
      <c r="J1344" t="s">
        <v>4769</v>
      </c>
      <c r="K1344" t="s">
        <v>4770</v>
      </c>
      <c r="L1344" t="s">
        <v>33</v>
      </c>
      <c r="M1344" s="1">
        <v>7000000</v>
      </c>
      <c r="N1344" s="1">
        <v>20256975</v>
      </c>
      <c r="O1344" s="1">
        <f>N1344*(D1344/'cpi data'!$A$113)</f>
        <v>1183992.1652667983</v>
      </c>
      <c r="P1344" s="10">
        <f t="shared" si="20"/>
        <v>0.6544400138717652</v>
      </c>
      <c r="Q1344" t="s">
        <v>141</v>
      </c>
      <c r="R1344">
        <v>96</v>
      </c>
    </row>
    <row r="1345" spans="1:18">
      <c r="A1345" t="s">
        <v>4771</v>
      </c>
      <c r="B1345" s="6" t="s">
        <v>19</v>
      </c>
      <c r="C1345" t="s">
        <v>20</v>
      </c>
      <c r="D1345">
        <f>_xlfn.XLOOKUP(E1345,'cpi data'!A:A,'cpi data'!B:B,"NA")</f>
        <v>118.3</v>
      </c>
      <c r="E1345">
        <v>1988</v>
      </c>
      <c r="F1345" t="s">
        <v>4754</v>
      </c>
      <c r="G1345">
        <v>5.7</v>
      </c>
      <c r="H1345">
        <v>7600</v>
      </c>
      <c r="I1345" t="s">
        <v>161</v>
      </c>
      <c r="J1345" t="s">
        <v>4772</v>
      </c>
      <c r="K1345" t="s">
        <v>2569</v>
      </c>
      <c r="L1345" t="s">
        <v>33</v>
      </c>
      <c r="M1345" s="1">
        <v>25000000</v>
      </c>
      <c r="N1345" s="1">
        <v>16118077</v>
      </c>
      <c r="O1345" s="1">
        <f>N1345*(D1345/'cpi data'!$A$113)</f>
        <v>942079.30291501968</v>
      </c>
      <c r="P1345" s="10">
        <f t="shared" si="20"/>
        <v>-0.55105351587537399</v>
      </c>
      <c r="Q1345" t="s">
        <v>83</v>
      </c>
      <c r="R1345">
        <v>107</v>
      </c>
    </row>
    <row r="1346" spans="1:18">
      <c r="A1346" t="s">
        <v>4773</v>
      </c>
      <c r="B1346" s="6" t="s">
        <v>19</v>
      </c>
      <c r="C1346" t="s">
        <v>37</v>
      </c>
      <c r="D1346">
        <f>_xlfn.XLOOKUP(E1346,'cpi data'!A:A,'cpi data'!B:B,"NA")</f>
        <v>118.3</v>
      </c>
      <c r="E1346">
        <v>1988</v>
      </c>
      <c r="F1346" t="s">
        <v>4065</v>
      </c>
      <c r="G1346">
        <v>6.8</v>
      </c>
      <c r="H1346">
        <v>12000</v>
      </c>
      <c r="I1346" t="s">
        <v>930</v>
      </c>
      <c r="J1346" t="s">
        <v>4774</v>
      </c>
      <c r="K1346" t="s">
        <v>133</v>
      </c>
      <c r="L1346" t="s">
        <v>33</v>
      </c>
      <c r="M1346" s="1">
        <v>15000000</v>
      </c>
      <c r="N1346" s="1">
        <v>29300090</v>
      </c>
      <c r="O1346" s="1">
        <f>N1346*(D1346/'cpi data'!$A$113)</f>
        <v>1712549.726778656</v>
      </c>
      <c r="P1346" s="10">
        <f t="shared" si="20"/>
        <v>0.48805618003221152</v>
      </c>
      <c r="Q1346" t="s">
        <v>2095</v>
      </c>
      <c r="R1346">
        <v>110</v>
      </c>
    </row>
    <row r="1347" spans="1:18">
      <c r="A1347" t="s">
        <v>4775</v>
      </c>
      <c r="B1347" s="6" t="s">
        <v>19</v>
      </c>
      <c r="C1347" t="s">
        <v>28</v>
      </c>
      <c r="D1347">
        <f>_xlfn.XLOOKUP(E1347,'cpi data'!A:A,'cpi data'!B:B,"NA")</f>
        <v>118.3</v>
      </c>
      <c r="E1347">
        <v>1988</v>
      </c>
      <c r="F1347" t="s">
        <v>4776</v>
      </c>
      <c r="G1347">
        <v>7.3</v>
      </c>
      <c r="H1347">
        <v>9100</v>
      </c>
      <c r="I1347" t="s">
        <v>2041</v>
      </c>
      <c r="J1347" t="s">
        <v>3587</v>
      </c>
      <c r="K1347" t="s">
        <v>4777</v>
      </c>
      <c r="L1347" t="s">
        <v>33</v>
      </c>
      <c r="M1347" s="1">
        <v>8000000</v>
      </c>
      <c r="N1347" s="1">
        <v>161004</v>
      </c>
      <c r="O1347" s="1">
        <f>N1347*(D1347/'cpi data'!$A$113)</f>
        <v>9410.4610671936753</v>
      </c>
      <c r="P1347" s="10">
        <f t="shared" ref="P1347:P1410" si="21">(N1347-M1347)/N1347</f>
        <v>-48.688206504186233</v>
      </c>
      <c r="Q1347" t="s">
        <v>2243</v>
      </c>
      <c r="R1347">
        <v>111</v>
      </c>
    </row>
    <row r="1348" spans="1:18">
      <c r="A1348" t="s">
        <v>4778</v>
      </c>
      <c r="B1348" s="6" t="s">
        <v>2002</v>
      </c>
      <c r="C1348" t="s">
        <v>154</v>
      </c>
      <c r="D1348">
        <f>_xlfn.XLOOKUP(E1348,'cpi data'!A:A,'cpi data'!B:B,"NA")</f>
        <v>118.3</v>
      </c>
      <c r="E1348">
        <v>1988</v>
      </c>
      <c r="F1348" t="s">
        <v>4097</v>
      </c>
      <c r="G1348">
        <v>6.7</v>
      </c>
      <c r="H1348">
        <v>6400</v>
      </c>
      <c r="I1348" t="s">
        <v>4779</v>
      </c>
      <c r="J1348" t="s">
        <v>4779</v>
      </c>
      <c r="K1348" t="s">
        <v>4780</v>
      </c>
      <c r="L1348" t="s">
        <v>33</v>
      </c>
      <c r="M1348" s="1">
        <v>4700000</v>
      </c>
      <c r="N1348" s="1">
        <v>1705139</v>
      </c>
      <c r="O1348" s="1">
        <f>N1348*(D1348/'cpi data'!$A$113)</f>
        <v>99663.015662055332</v>
      </c>
      <c r="P1348" s="10">
        <f t="shared" si="21"/>
        <v>-1.7563735273194736</v>
      </c>
      <c r="Q1348" t="s">
        <v>4781</v>
      </c>
      <c r="R1348">
        <v>113</v>
      </c>
    </row>
    <row r="1349" spans="1:18">
      <c r="A1349" t="s">
        <v>4782</v>
      </c>
      <c r="B1349" s="6" t="s">
        <v>2002</v>
      </c>
      <c r="C1349" t="s">
        <v>66</v>
      </c>
      <c r="D1349">
        <f>_xlfn.XLOOKUP(E1349,'cpi data'!A:A,'cpi data'!B:B,"NA")</f>
        <v>118.3</v>
      </c>
      <c r="E1349">
        <v>1988</v>
      </c>
      <c r="F1349" t="s">
        <v>4783</v>
      </c>
      <c r="G1349">
        <v>7</v>
      </c>
      <c r="H1349">
        <v>25000</v>
      </c>
      <c r="I1349" t="s">
        <v>236</v>
      </c>
      <c r="J1349" t="s">
        <v>4784</v>
      </c>
      <c r="K1349" t="s">
        <v>3239</v>
      </c>
      <c r="L1349" t="s">
        <v>33</v>
      </c>
      <c r="M1349" s="1">
        <v>22000000</v>
      </c>
      <c r="N1349" s="1">
        <v>61149479</v>
      </c>
      <c r="O1349" s="1">
        <f>N1349*(D1349/'cpi data'!$A$113)</f>
        <v>3574102.4534090906</v>
      </c>
      <c r="P1349" s="10">
        <f t="shared" si="21"/>
        <v>0.64022587992941038</v>
      </c>
      <c r="Q1349" t="s">
        <v>64</v>
      </c>
      <c r="R1349">
        <v>129</v>
      </c>
    </row>
    <row r="1350" spans="1:18">
      <c r="A1350" t="s">
        <v>4785</v>
      </c>
      <c r="B1350" s="6" t="s">
        <v>19</v>
      </c>
      <c r="C1350" t="s">
        <v>37</v>
      </c>
      <c r="D1350">
        <f>_xlfn.XLOOKUP(E1350,'cpi data'!A:A,'cpi data'!B:B,"NA")</f>
        <v>118.3</v>
      </c>
      <c r="E1350">
        <v>1988</v>
      </c>
      <c r="F1350" t="s">
        <v>4783</v>
      </c>
      <c r="G1350">
        <v>6.3</v>
      </c>
      <c r="H1350">
        <v>15000</v>
      </c>
      <c r="I1350" t="s">
        <v>674</v>
      </c>
      <c r="J1350" t="s">
        <v>4786</v>
      </c>
      <c r="K1350" t="s">
        <v>562</v>
      </c>
      <c r="L1350" t="s">
        <v>33</v>
      </c>
      <c r="M1350" s="1">
        <v>16000000</v>
      </c>
      <c r="N1350" s="1">
        <v>32155047</v>
      </c>
      <c r="O1350" s="1">
        <f>N1350*(D1350/'cpi data'!$A$113)</f>
        <v>1879418.0138833991</v>
      </c>
      <c r="P1350" s="10">
        <f t="shared" si="21"/>
        <v>0.50241092790192465</v>
      </c>
      <c r="Q1350" t="s">
        <v>4471</v>
      </c>
      <c r="R1350">
        <v>91</v>
      </c>
    </row>
    <row r="1351" spans="1:18">
      <c r="A1351" t="s">
        <v>4787</v>
      </c>
      <c r="B1351" s="6" t="s">
        <v>19</v>
      </c>
      <c r="C1351" t="s">
        <v>107</v>
      </c>
      <c r="D1351">
        <f>_xlfn.XLOOKUP(E1351,'cpi data'!A:A,'cpi data'!B:B,"NA")</f>
        <v>118.3</v>
      </c>
      <c r="E1351">
        <v>1988</v>
      </c>
      <c r="F1351" t="s">
        <v>4788</v>
      </c>
      <c r="G1351">
        <v>6.3</v>
      </c>
      <c r="H1351">
        <v>5800</v>
      </c>
      <c r="I1351" t="s">
        <v>1200</v>
      </c>
      <c r="J1351" t="s">
        <v>2733</v>
      </c>
      <c r="K1351" t="s">
        <v>2477</v>
      </c>
      <c r="L1351" t="s">
        <v>2111</v>
      </c>
      <c r="M1351" s="1">
        <v>19000000</v>
      </c>
      <c r="N1351" s="1">
        <v>25816139</v>
      </c>
      <c r="O1351" s="1">
        <f>N1351*(D1351/'cpi data'!$A$113)</f>
        <v>1508917.6105237154</v>
      </c>
      <c r="P1351" s="10">
        <f t="shared" si="21"/>
        <v>0.26402627441694515</v>
      </c>
      <c r="Q1351" t="s">
        <v>83</v>
      </c>
      <c r="R1351">
        <v>127</v>
      </c>
    </row>
    <row r="1352" spans="1:18">
      <c r="A1352" t="s">
        <v>4789</v>
      </c>
      <c r="B1352" s="6" t="s">
        <v>19</v>
      </c>
      <c r="C1352" t="s">
        <v>37</v>
      </c>
      <c r="D1352">
        <f>_xlfn.XLOOKUP(E1352,'cpi data'!A:A,'cpi data'!B:B,"NA")</f>
        <v>118.3</v>
      </c>
      <c r="E1352">
        <v>1988</v>
      </c>
      <c r="F1352" t="s">
        <v>4724</v>
      </c>
      <c r="G1352">
        <v>7</v>
      </c>
      <c r="H1352">
        <v>9800</v>
      </c>
      <c r="I1352" t="s">
        <v>4049</v>
      </c>
      <c r="J1352" t="s">
        <v>4049</v>
      </c>
      <c r="K1352" t="s">
        <v>2844</v>
      </c>
      <c r="L1352" t="s">
        <v>33</v>
      </c>
      <c r="M1352" s="1">
        <v>3700000</v>
      </c>
      <c r="N1352" s="1">
        <v>1145404</v>
      </c>
      <c r="O1352" s="1">
        <f>N1352*(D1352/'cpi data'!$A$113)</f>
        <v>66947.279249011859</v>
      </c>
      <c r="P1352" s="10">
        <f t="shared" si="21"/>
        <v>-2.2303012736117562</v>
      </c>
      <c r="Q1352" t="s">
        <v>2355</v>
      </c>
      <c r="R1352">
        <v>87</v>
      </c>
    </row>
    <row r="1353" spans="1:18">
      <c r="A1353" t="s">
        <v>4790</v>
      </c>
      <c r="B1353" s="6" t="s">
        <v>19</v>
      </c>
      <c r="C1353" t="s">
        <v>44</v>
      </c>
      <c r="D1353">
        <f>_xlfn.XLOOKUP(E1353,'cpi data'!A:A,'cpi data'!B:B,"NA")</f>
        <v>118.3</v>
      </c>
      <c r="E1353">
        <v>1988</v>
      </c>
      <c r="F1353" t="s">
        <v>4626</v>
      </c>
      <c r="G1353">
        <v>5.9</v>
      </c>
      <c r="H1353">
        <v>3600</v>
      </c>
      <c r="I1353" t="s">
        <v>4791</v>
      </c>
      <c r="J1353" t="s">
        <v>4792</v>
      </c>
      <c r="K1353" t="s">
        <v>4793</v>
      </c>
      <c r="L1353" t="s">
        <v>25</v>
      </c>
      <c r="N1353" s="1">
        <v>540000</v>
      </c>
      <c r="O1353" s="1">
        <f>N1353*(D1353/'cpi data'!$A$113)</f>
        <v>31562.252964426876</v>
      </c>
      <c r="P1353" s="10">
        <f t="shared" si="21"/>
        <v>1</v>
      </c>
      <c r="Q1353" t="s">
        <v>4794</v>
      </c>
      <c r="R1353">
        <v>102</v>
      </c>
    </row>
    <row r="1354" spans="1:18">
      <c r="A1354" t="s">
        <v>4795</v>
      </c>
      <c r="B1354" s="6" t="s">
        <v>36</v>
      </c>
      <c r="C1354" t="s">
        <v>28</v>
      </c>
      <c r="D1354">
        <f>_xlfn.XLOOKUP(E1354,'cpi data'!A:A,'cpi data'!B:B,"NA")</f>
        <v>118.3</v>
      </c>
      <c r="E1354">
        <v>1988</v>
      </c>
      <c r="F1354" t="s">
        <v>4727</v>
      </c>
      <c r="G1354">
        <v>5.0999999999999996</v>
      </c>
      <c r="H1354">
        <v>8800</v>
      </c>
      <c r="I1354" t="s">
        <v>30</v>
      </c>
      <c r="J1354" t="s">
        <v>2674</v>
      </c>
      <c r="K1354" t="s">
        <v>2674</v>
      </c>
      <c r="L1354" t="s">
        <v>33</v>
      </c>
      <c r="N1354" s="1">
        <v>15122324</v>
      </c>
      <c r="O1354" s="1">
        <f>N1354*(D1354/'cpi data'!$A$113)</f>
        <v>883878.91758893279</v>
      </c>
      <c r="P1354" s="10">
        <f t="shared" si="21"/>
        <v>1</v>
      </c>
      <c r="Q1354" t="s">
        <v>47</v>
      </c>
      <c r="R1354">
        <v>86</v>
      </c>
    </row>
    <row r="1355" spans="1:18">
      <c r="A1355" t="s">
        <v>4796</v>
      </c>
      <c r="B1355" s="6" t="s">
        <v>2002</v>
      </c>
      <c r="C1355" t="s">
        <v>44</v>
      </c>
      <c r="D1355">
        <f>_xlfn.XLOOKUP(E1355,'cpi data'!A:A,'cpi data'!B:B,"NA")</f>
        <v>118.3</v>
      </c>
      <c r="E1355">
        <v>1988</v>
      </c>
      <c r="F1355" t="s">
        <v>3927</v>
      </c>
      <c r="G1355">
        <v>5.9</v>
      </c>
      <c r="H1355">
        <v>4500</v>
      </c>
      <c r="I1355" t="s">
        <v>772</v>
      </c>
      <c r="J1355" t="s">
        <v>4797</v>
      </c>
      <c r="K1355" t="s">
        <v>2064</v>
      </c>
      <c r="L1355" t="s">
        <v>33</v>
      </c>
      <c r="N1355" s="1">
        <v>17514553</v>
      </c>
      <c r="O1355" s="1">
        <f>N1355*(D1355/'cpi data'!$A$113)</f>
        <v>1023701.3932312252</v>
      </c>
      <c r="P1355" s="10">
        <f t="shared" si="21"/>
        <v>1</v>
      </c>
      <c r="Q1355" t="s">
        <v>2103</v>
      </c>
      <c r="R1355">
        <v>90</v>
      </c>
    </row>
    <row r="1356" spans="1:18">
      <c r="A1356" t="s">
        <v>4798</v>
      </c>
      <c r="B1356" s="6" t="s">
        <v>36</v>
      </c>
      <c r="C1356" t="s">
        <v>107</v>
      </c>
      <c r="D1356">
        <f>_xlfn.XLOOKUP(E1356,'cpi data'!A:A,'cpi data'!B:B,"NA")</f>
        <v>118.3</v>
      </c>
      <c r="E1356">
        <v>1988</v>
      </c>
      <c r="F1356" t="s">
        <v>4799</v>
      </c>
      <c r="G1356">
        <v>6.2</v>
      </c>
      <c r="H1356">
        <v>4200</v>
      </c>
      <c r="I1356" t="s">
        <v>1175</v>
      </c>
      <c r="J1356" t="s">
        <v>4800</v>
      </c>
      <c r="K1356" t="s">
        <v>1166</v>
      </c>
      <c r="L1356" t="s">
        <v>33</v>
      </c>
      <c r="M1356" s="1">
        <v>6000000</v>
      </c>
      <c r="N1356" s="1">
        <v>960040</v>
      </c>
      <c r="O1356" s="1">
        <f>N1356*(D1356/'cpi data'!$A$113)</f>
        <v>56113.00988142292</v>
      </c>
      <c r="P1356" s="10">
        <f t="shared" si="21"/>
        <v>-5.2497395941835761</v>
      </c>
      <c r="Q1356" t="s">
        <v>1178</v>
      </c>
      <c r="R1356">
        <v>102</v>
      </c>
    </row>
    <row r="1357" spans="1:18">
      <c r="A1357" t="s">
        <v>4801</v>
      </c>
      <c r="B1357" s="6" t="s">
        <v>19</v>
      </c>
      <c r="C1357" t="s">
        <v>44</v>
      </c>
      <c r="D1357">
        <f>_xlfn.XLOOKUP(E1357,'cpi data'!A:A,'cpi data'!B:B,"NA")</f>
        <v>118.3</v>
      </c>
      <c r="E1357">
        <v>1988</v>
      </c>
      <c r="F1357" t="s">
        <v>4476</v>
      </c>
      <c r="G1357">
        <v>5.8</v>
      </c>
      <c r="H1357">
        <v>3100</v>
      </c>
      <c r="I1357" t="s">
        <v>4346</v>
      </c>
      <c r="J1357" t="s">
        <v>4802</v>
      </c>
      <c r="K1357" t="s">
        <v>3941</v>
      </c>
      <c r="L1357" t="s">
        <v>25</v>
      </c>
      <c r="N1357" s="1">
        <v>401421</v>
      </c>
      <c r="O1357" s="1">
        <f>N1357*(D1357/'cpi data'!$A$113)</f>
        <v>23462.502124505929</v>
      </c>
      <c r="P1357" s="10">
        <f t="shared" si="21"/>
        <v>1</v>
      </c>
      <c r="Q1357" t="s">
        <v>121</v>
      </c>
      <c r="R1357">
        <v>94</v>
      </c>
    </row>
    <row r="1358" spans="1:18">
      <c r="A1358" t="s">
        <v>4803</v>
      </c>
      <c r="B1358" s="6" t="s">
        <v>2002</v>
      </c>
      <c r="C1358" t="s">
        <v>44</v>
      </c>
      <c r="D1358">
        <f>_xlfn.XLOOKUP(E1358,'cpi data'!A:A,'cpi data'!B:B,"NA")</f>
        <v>118.3</v>
      </c>
      <c r="E1358">
        <v>1988</v>
      </c>
      <c r="F1358" t="s">
        <v>4540</v>
      </c>
      <c r="G1358">
        <v>5.5</v>
      </c>
      <c r="H1358">
        <v>14000</v>
      </c>
      <c r="I1358" t="s">
        <v>4011</v>
      </c>
      <c r="J1358" t="s">
        <v>4804</v>
      </c>
      <c r="K1358" t="s">
        <v>4805</v>
      </c>
      <c r="L1358" t="s">
        <v>33</v>
      </c>
      <c r="M1358" s="1">
        <v>4500000</v>
      </c>
      <c r="N1358" s="1">
        <v>3813293</v>
      </c>
      <c r="O1358" s="1">
        <f>N1358*(D1358/'cpi data'!$A$113)</f>
        <v>222881.70054347825</v>
      </c>
      <c r="P1358" s="10">
        <f t="shared" si="21"/>
        <v>-0.18008241171082318</v>
      </c>
      <c r="Q1358" t="s">
        <v>2029</v>
      </c>
      <c r="R1358">
        <v>86</v>
      </c>
    </row>
    <row r="1359" spans="1:18">
      <c r="A1359" t="s">
        <v>4806</v>
      </c>
      <c r="B1359" s="6" t="s">
        <v>19</v>
      </c>
      <c r="C1359" t="s">
        <v>37</v>
      </c>
      <c r="D1359">
        <f>_xlfn.XLOOKUP(E1359,'cpi data'!A:A,'cpi data'!B:B,"NA")</f>
        <v>118.3</v>
      </c>
      <c r="E1359">
        <v>1988</v>
      </c>
      <c r="F1359" t="s">
        <v>3983</v>
      </c>
      <c r="G1359">
        <v>6</v>
      </c>
      <c r="H1359">
        <v>7200</v>
      </c>
      <c r="I1359" t="s">
        <v>4807</v>
      </c>
      <c r="J1359" t="s">
        <v>4808</v>
      </c>
      <c r="K1359" t="s">
        <v>484</v>
      </c>
      <c r="L1359" t="s">
        <v>33</v>
      </c>
      <c r="M1359" s="1">
        <v>5000000</v>
      </c>
      <c r="N1359" s="1">
        <v>3588626</v>
      </c>
      <c r="O1359" s="1">
        <f>N1359*(D1359/'cpi data'!$A$113)</f>
        <v>209750.22519762843</v>
      </c>
      <c r="P1359" s="10">
        <f t="shared" si="21"/>
        <v>-0.39329091412702244</v>
      </c>
      <c r="Q1359" t="s">
        <v>2178</v>
      </c>
      <c r="R1359">
        <v>86</v>
      </c>
    </row>
    <row r="1360" spans="1:18">
      <c r="A1360" t="s">
        <v>4809</v>
      </c>
      <c r="B1360" s="6" t="s">
        <v>19</v>
      </c>
      <c r="C1360" t="s">
        <v>20</v>
      </c>
      <c r="D1360">
        <f>_xlfn.XLOOKUP(E1360,'cpi data'!A:A,'cpi data'!B:B,"NA")</f>
        <v>118.3</v>
      </c>
      <c r="E1360">
        <v>1988</v>
      </c>
      <c r="F1360" t="s">
        <v>4593</v>
      </c>
      <c r="G1360">
        <v>7.3</v>
      </c>
      <c r="H1360">
        <v>13000</v>
      </c>
      <c r="I1360" t="s">
        <v>794</v>
      </c>
      <c r="J1360" t="s">
        <v>4810</v>
      </c>
      <c r="K1360" t="s">
        <v>4811</v>
      </c>
      <c r="L1360" t="s">
        <v>33</v>
      </c>
      <c r="M1360" s="1">
        <v>4000000</v>
      </c>
      <c r="N1360" s="1">
        <v>3468572</v>
      </c>
      <c r="O1360" s="1">
        <f>N1360*(D1360/'cpi data'!$A$113)</f>
        <v>202733.23498023715</v>
      </c>
      <c r="P1360" s="10">
        <f t="shared" si="21"/>
        <v>-0.15321233060752379</v>
      </c>
      <c r="Q1360" t="s">
        <v>3952</v>
      </c>
      <c r="R1360">
        <v>110</v>
      </c>
    </row>
    <row r="1361" spans="1:18">
      <c r="A1361" t="s">
        <v>4812</v>
      </c>
      <c r="B1361" s="6" t="s">
        <v>2002</v>
      </c>
      <c r="C1361" t="s">
        <v>44</v>
      </c>
      <c r="D1361">
        <f>_xlfn.XLOOKUP(E1361,'cpi data'!A:A,'cpi data'!B:B,"NA")</f>
        <v>118.3</v>
      </c>
      <c r="E1361">
        <v>1988</v>
      </c>
      <c r="F1361" t="s">
        <v>4065</v>
      </c>
      <c r="G1361">
        <v>4.9000000000000004</v>
      </c>
      <c r="H1361">
        <v>3400</v>
      </c>
      <c r="I1361" t="s">
        <v>4813</v>
      </c>
      <c r="J1361" t="s">
        <v>2830</v>
      </c>
      <c r="K1361" t="s">
        <v>4814</v>
      </c>
      <c r="L1361" t="s">
        <v>33</v>
      </c>
      <c r="N1361" s="1">
        <v>8253123</v>
      </c>
      <c r="O1361" s="1">
        <f>N1361*(D1361/'cpi data'!$A$113)</f>
        <v>482383.62198616599</v>
      </c>
      <c r="P1361" s="10">
        <f t="shared" si="21"/>
        <v>1</v>
      </c>
      <c r="Q1361" t="s">
        <v>4815</v>
      </c>
      <c r="R1361">
        <v>92</v>
      </c>
    </row>
    <row r="1362" spans="1:18">
      <c r="A1362" t="s">
        <v>2522</v>
      </c>
      <c r="B1362" s="6" t="s">
        <v>36</v>
      </c>
      <c r="C1362" t="s">
        <v>28</v>
      </c>
      <c r="D1362">
        <f>_xlfn.XLOOKUP(E1362,'cpi data'!A:A,'cpi data'!B:B,"NA")</f>
        <v>118.3</v>
      </c>
      <c r="E1362">
        <v>1988</v>
      </c>
      <c r="F1362" t="s">
        <v>4816</v>
      </c>
      <c r="G1362">
        <v>7.7</v>
      </c>
      <c r="H1362">
        <v>17000</v>
      </c>
      <c r="I1362" t="s">
        <v>668</v>
      </c>
      <c r="J1362" t="s">
        <v>4817</v>
      </c>
      <c r="K1362" t="s">
        <v>4818</v>
      </c>
      <c r="L1362" t="s">
        <v>455</v>
      </c>
      <c r="N1362" s="1">
        <v>31753898</v>
      </c>
      <c r="O1362" s="1">
        <f>N1362*(D1362/'cpi data'!$A$113)</f>
        <v>1855971.4097826085</v>
      </c>
      <c r="P1362" s="10">
        <f t="shared" si="21"/>
        <v>1</v>
      </c>
      <c r="Q1362" t="s">
        <v>4819</v>
      </c>
      <c r="R1362">
        <v>96</v>
      </c>
    </row>
    <row r="1363" spans="1:18">
      <c r="A1363" t="s">
        <v>4820</v>
      </c>
      <c r="B1363" s="6" t="s">
        <v>19</v>
      </c>
      <c r="C1363" t="s">
        <v>44</v>
      </c>
      <c r="D1363">
        <f>_xlfn.XLOOKUP(E1363,'cpi data'!A:A,'cpi data'!B:B,"NA")</f>
        <v>118.3</v>
      </c>
      <c r="E1363">
        <v>1988</v>
      </c>
      <c r="F1363" t="s">
        <v>4690</v>
      </c>
      <c r="G1363">
        <v>6.9</v>
      </c>
      <c r="H1363">
        <v>6000</v>
      </c>
      <c r="I1363" t="s">
        <v>103</v>
      </c>
      <c r="J1363" t="s">
        <v>4821</v>
      </c>
      <c r="K1363" t="s">
        <v>4822</v>
      </c>
      <c r="L1363" t="s">
        <v>33</v>
      </c>
      <c r="M1363" s="1">
        <v>22000000</v>
      </c>
      <c r="N1363" s="1">
        <v>13825794</v>
      </c>
      <c r="O1363" s="1">
        <f>N1363*(D1363/'cpi data'!$A$113)</f>
        <v>808098.53270750982</v>
      </c>
      <c r="P1363" s="10">
        <f t="shared" si="21"/>
        <v>-0.59122868458766276</v>
      </c>
      <c r="Q1363" t="s">
        <v>4823</v>
      </c>
      <c r="R1363">
        <v>117</v>
      </c>
    </row>
    <row r="1364" spans="1:18">
      <c r="A1364" t="s">
        <v>4824</v>
      </c>
      <c r="B1364" s="6" t="s">
        <v>36</v>
      </c>
      <c r="C1364" t="s">
        <v>44</v>
      </c>
      <c r="D1364">
        <f>_xlfn.XLOOKUP(E1364,'cpi data'!A:A,'cpi data'!B:B,"NA")</f>
        <v>118.3</v>
      </c>
      <c r="E1364">
        <v>1988</v>
      </c>
      <c r="F1364" t="s">
        <v>4825</v>
      </c>
      <c r="G1364">
        <v>5.7</v>
      </c>
      <c r="H1364">
        <v>4400</v>
      </c>
      <c r="I1364" t="s">
        <v>4826</v>
      </c>
      <c r="J1364" t="s">
        <v>4827</v>
      </c>
      <c r="K1364" t="s">
        <v>4828</v>
      </c>
      <c r="L1364" t="s">
        <v>33</v>
      </c>
      <c r="N1364" s="1">
        <v>2567099</v>
      </c>
      <c r="O1364" s="1">
        <f>N1364*(D1364/'cpi data'!$A$113)</f>
        <v>150043.38522727272</v>
      </c>
      <c r="P1364" s="10">
        <f t="shared" si="21"/>
        <v>1</v>
      </c>
      <c r="Q1364" t="s">
        <v>4437</v>
      </c>
      <c r="R1364">
        <v>93</v>
      </c>
    </row>
    <row r="1365" spans="1:18">
      <c r="A1365" t="s">
        <v>4829</v>
      </c>
      <c r="B1365" s="6" t="s">
        <v>36</v>
      </c>
      <c r="C1365" t="s">
        <v>44</v>
      </c>
      <c r="D1365">
        <f>_xlfn.XLOOKUP(E1365,'cpi data'!A:A,'cpi data'!B:B,"NA")</f>
        <v>118.3</v>
      </c>
      <c r="E1365">
        <v>1988</v>
      </c>
      <c r="F1365" t="s">
        <v>3552</v>
      </c>
      <c r="G1365">
        <v>5.9</v>
      </c>
      <c r="H1365">
        <v>9300</v>
      </c>
      <c r="I1365" t="s">
        <v>3211</v>
      </c>
      <c r="J1365" t="s">
        <v>3045</v>
      </c>
      <c r="K1365" t="s">
        <v>3067</v>
      </c>
      <c r="L1365" t="s">
        <v>33</v>
      </c>
      <c r="N1365" s="1">
        <v>13664060</v>
      </c>
      <c r="O1365" s="1">
        <f>N1365*(D1365/'cpi data'!$A$113)</f>
        <v>798645.40415019752</v>
      </c>
      <c r="P1365" s="10">
        <f t="shared" si="21"/>
        <v>1</v>
      </c>
      <c r="Q1365" t="s">
        <v>34</v>
      </c>
      <c r="R1365">
        <v>98</v>
      </c>
    </row>
    <row r="1366" spans="1:18">
      <c r="A1366" t="s">
        <v>4830</v>
      </c>
      <c r="B1366" s="6" t="s">
        <v>2002</v>
      </c>
      <c r="C1366" t="s">
        <v>20</v>
      </c>
      <c r="D1366">
        <f>_xlfn.XLOOKUP(E1366,'cpi data'!A:A,'cpi data'!B:B,"NA")</f>
        <v>118.3</v>
      </c>
      <c r="E1366">
        <v>1988</v>
      </c>
      <c r="F1366" t="s">
        <v>4552</v>
      </c>
      <c r="G1366">
        <v>5.0999999999999996</v>
      </c>
      <c r="H1366">
        <v>1700</v>
      </c>
      <c r="I1366" t="s">
        <v>3309</v>
      </c>
      <c r="J1366" t="s">
        <v>4831</v>
      </c>
      <c r="K1366" t="s">
        <v>2064</v>
      </c>
      <c r="L1366" t="s">
        <v>33</v>
      </c>
      <c r="M1366" s="1">
        <v>14000000</v>
      </c>
      <c r="N1366" s="1">
        <v>6640346</v>
      </c>
      <c r="O1366" s="1">
        <f>N1366*(D1366/'cpi data'!$A$113)</f>
        <v>388119.03745059285</v>
      </c>
      <c r="P1366" s="10">
        <f t="shared" si="21"/>
        <v>-1.1083238734849057</v>
      </c>
      <c r="Q1366" t="s">
        <v>4658</v>
      </c>
      <c r="R1366">
        <v>105</v>
      </c>
    </row>
    <row r="1367" spans="1:18">
      <c r="A1367" t="s">
        <v>4832</v>
      </c>
      <c r="B1367" s="6" t="s">
        <v>19</v>
      </c>
      <c r="C1367" t="s">
        <v>20</v>
      </c>
      <c r="D1367">
        <f>_xlfn.XLOOKUP(E1367,'cpi data'!A:A,'cpi data'!B:B,"NA")</f>
        <v>118.3</v>
      </c>
      <c r="E1367">
        <v>1988</v>
      </c>
      <c r="F1367" t="s">
        <v>4377</v>
      </c>
      <c r="G1367">
        <v>6.5</v>
      </c>
      <c r="H1367">
        <v>8300</v>
      </c>
      <c r="I1367" t="s">
        <v>1462</v>
      </c>
      <c r="J1367" t="s">
        <v>4833</v>
      </c>
      <c r="K1367" t="s">
        <v>76</v>
      </c>
      <c r="L1367" t="s">
        <v>33</v>
      </c>
      <c r="N1367" s="1">
        <v>3966256</v>
      </c>
      <c r="O1367" s="1">
        <f>N1367*(D1367/'cpi data'!$A$113)</f>
        <v>231822.17628458497</v>
      </c>
      <c r="P1367" s="10">
        <f t="shared" si="21"/>
        <v>1</v>
      </c>
      <c r="Q1367" t="s">
        <v>2103</v>
      </c>
      <c r="R1367">
        <v>105</v>
      </c>
    </row>
    <row r="1368" spans="1:18">
      <c r="A1368" t="s">
        <v>4834</v>
      </c>
      <c r="B1368" s="6" t="s">
        <v>19</v>
      </c>
      <c r="C1368" t="s">
        <v>44</v>
      </c>
      <c r="D1368">
        <f>_xlfn.XLOOKUP(E1368,'cpi data'!A:A,'cpi data'!B:B,"NA")</f>
        <v>118.3</v>
      </c>
      <c r="E1368">
        <v>1988</v>
      </c>
      <c r="F1368" t="s">
        <v>4097</v>
      </c>
      <c r="G1368">
        <v>5</v>
      </c>
      <c r="H1368">
        <v>3800</v>
      </c>
      <c r="I1368" t="s">
        <v>4835</v>
      </c>
      <c r="J1368" t="s">
        <v>4836</v>
      </c>
      <c r="K1368" t="s">
        <v>3272</v>
      </c>
      <c r="L1368" t="s">
        <v>33</v>
      </c>
      <c r="N1368" s="1">
        <v>12277096</v>
      </c>
      <c r="O1368" s="1">
        <f>N1368*(D1368/'cpi data'!$A$113)</f>
        <v>717579.27707509871</v>
      </c>
      <c r="P1368" s="10">
        <f t="shared" si="21"/>
        <v>1</v>
      </c>
      <c r="Q1368" t="s">
        <v>4837</v>
      </c>
      <c r="R1368">
        <v>97</v>
      </c>
    </row>
    <row r="1369" spans="1:18">
      <c r="A1369" t="s">
        <v>4838</v>
      </c>
      <c r="B1369" s="6" t="s">
        <v>19</v>
      </c>
      <c r="C1369" t="s">
        <v>107</v>
      </c>
      <c r="D1369">
        <f>_xlfn.XLOOKUP(E1369,'cpi data'!A:A,'cpi data'!B:B,"NA")</f>
        <v>118.3</v>
      </c>
      <c r="E1369">
        <v>1988</v>
      </c>
      <c r="F1369" t="s">
        <v>3983</v>
      </c>
      <c r="G1369">
        <v>5.9</v>
      </c>
      <c r="H1369">
        <v>3000</v>
      </c>
      <c r="I1369" t="s">
        <v>4839</v>
      </c>
      <c r="J1369" t="s">
        <v>4839</v>
      </c>
      <c r="K1369" t="s">
        <v>2738</v>
      </c>
      <c r="L1369" t="s">
        <v>33</v>
      </c>
      <c r="M1369" s="1">
        <v>1000000</v>
      </c>
      <c r="O1369" s="1">
        <f>N1369*(D1369/'cpi data'!$A$113)</f>
        <v>0</v>
      </c>
      <c r="P1369" s="10" t="e">
        <f t="shared" si="21"/>
        <v>#DIV/0!</v>
      </c>
      <c r="Q1369" t="s">
        <v>4840</v>
      </c>
      <c r="R1369">
        <v>97</v>
      </c>
    </row>
    <row r="1370" spans="1:18">
      <c r="A1370" t="s">
        <v>4841</v>
      </c>
      <c r="B1370" s="6" t="s">
        <v>19</v>
      </c>
      <c r="C1370" t="s">
        <v>66</v>
      </c>
      <c r="D1370">
        <f>_xlfn.XLOOKUP(E1370,'cpi data'!A:A,'cpi data'!B:B,"NA")</f>
        <v>118.3</v>
      </c>
      <c r="E1370">
        <v>1988</v>
      </c>
      <c r="F1370" t="s">
        <v>4616</v>
      </c>
      <c r="G1370">
        <v>7.2</v>
      </c>
      <c r="H1370">
        <v>12000</v>
      </c>
      <c r="I1370" t="s">
        <v>88</v>
      </c>
      <c r="J1370" t="s">
        <v>347</v>
      </c>
      <c r="K1370" t="s">
        <v>4842</v>
      </c>
      <c r="L1370" t="s">
        <v>33</v>
      </c>
      <c r="M1370" s="1">
        <v>9000000</v>
      </c>
      <c r="N1370" s="1">
        <v>2181286</v>
      </c>
      <c r="O1370" s="1">
        <f>N1370*(D1370/'cpi data'!$A$113)</f>
        <v>127493.14911067193</v>
      </c>
      <c r="P1370" s="10">
        <f t="shared" si="21"/>
        <v>-3.126006401728155</v>
      </c>
      <c r="Q1370" t="s">
        <v>89</v>
      </c>
      <c r="R1370">
        <v>161</v>
      </c>
    </row>
    <row r="1371" spans="1:18">
      <c r="A1371" t="s">
        <v>4843</v>
      </c>
      <c r="B1371" s="6" t="s">
        <v>2002</v>
      </c>
      <c r="C1371" t="s">
        <v>20</v>
      </c>
      <c r="D1371">
        <f>_xlfn.XLOOKUP(E1371,'cpi data'!A:A,'cpi data'!B:B,"NA")</f>
        <v>118.3</v>
      </c>
      <c r="E1371">
        <v>1988</v>
      </c>
      <c r="F1371" t="s">
        <v>4788</v>
      </c>
      <c r="G1371">
        <v>6.7</v>
      </c>
      <c r="H1371">
        <v>4200</v>
      </c>
      <c r="I1371" t="s">
        <v>4844</v>
      </c>
      <c r="J1371" t="s">
        <v>4844</v>
      </c>
      <c r="K1371" t="s">
        <v>3956</v>
      </c>
      <c r="L1371" t="s">
        <v>33</v>
      </c>
      <c r="N1371" s="1">
        <v>7467504</v>
      </c>
      <c r="O1371" s="1">
        <f>N1371*(D1371/'cpi data'!$A$113)</f>
        <v>436465.27826086956</v>
      </c>
      <c r="P1371" s="10">
        <f t="shared" si="21"/>
        <v>1</v>
      </c>
      <c r="Q1371" t="s">
        <v>4574</v>
      </c>
      <c r="R1371">
        <v>98</v>
      </c>
    </row>
    <row r="1372" spans="1:18">
      <c r="A1372" t="s">
        <v>4845</v>
      </c>
      <c r="B1372" s="6" t="s">
        <v>450</v>
      </c>
      <c r="C1372" t="s">
        <v>107</v>
      </c>
      <c r="D1372">
        <f>_xlfn.XLOOKUP(E1372,'cpi data'!A:A,'cpi data'!B:B,"NA")</f>
        <v>118.3</v>
      </c>
      <c r="E1372">
        <v>1988</v>
      </c>
      <c r="F1372" t="s">
        <v>4783</v>
      </c>
      <c r="G1372">
        <v>8</v>
      </c>
      <c r="H1372">
        <v>8800</v>
      </c>
      <c r="I1372" t="s">
        <v>4846</v>
      </c>
      <c r="J1372" t="s">
        <v>4846</v>
      </c>
      <c r="K1372" t="s">
        <v>4847</v>
      </c>
      <c r="L1372" t="s">
        <v>33</v>
      </c>
      <c r="N1372" s="1">
        <v>2080758</v>
      </c>
      <c r="O1372" s="1">
        <f>N1372*(D1372/'cpi data'!$A$113)</f>
        <v>121617.42658102766</v>
      </c>
      <c r="P1372" s="10">
        <f t="shared" si="21"/>
        <v>1</v>
      </c>
      <c r="Q1372" t="s">
        <v>4848</v>
      </c>
      <c r="R1372">
        <v>113</v>
      </c>
    </row>
    <row r="1373" spans="1:18">
      <c r="A1373" t="s">
        <v>4849</v>
      </c>
      <c r="B1373" s="6" t="s">
        <v>36</v>
      </c>
      <c r="C1373" t="s">
        <v>44</v>
      </c>
      <c r="D1373">
        <f>_xlfn.XLOOKUP(E1373,'cpi data'!A:A,'cpi data'!B:B,"NA")</f>
        <v>118.3</v>
      </c>
      <c r="E1373">
        <v>1988</v>
      </c>
      <c r="F1373" t="s">
        <v>4850</v>
      </c>
      <c r="G1373">
        <v>5.2</v>
      </c>
      <c r="H1373">
        <v>8500</v>
      </c>
      <c r="I1373" t="s">
        <v>4851</v>
      </c>
      <c r="J1373" t="s">
        <v>4851</v>
      </c>
      <c r="K1373" t="s">
        <v>4851</v>
      </c>
      <c r="L1373" t="s">
        <v>251</v>
      </c>
      <c r="N1373" s="1">
        <v>11536599</v>
      </c>
      <c r="O1373" s="1">
        <f>N1373*(D1373/'cpi data'!$A$113)</f>
        <v>674298.25182806316</v>
      </c>
      <c r="P1373" s="10">
        <f t="shared" si="21"/>
        <v>1</v>
      </c>
      <c r="Q1373" t="s">
        <v>26</v>
      </c>
      <c r="R1373">
        <v>91</v>
      </c>
    </row>
    <row r="1374" spans="1:18">
      <c r="A1374" t="s">
        <v>4852</v>
      </c>
      <c r="B1374" s="6" t="s">
        <v>19</v>
      </c>
      <c r="C1374" t="s">
        <v>44</v>
      </c>
      <c r="D1374">
        <f>_xlfn.XLOOKUP(E1374,'cpi data'!A:A,'cpi data'!B:B,"NA")</f>
        <v>118.3</v>
      </c>
      <c r="E1374">
        <v>1988</v>
      </c>
      <c r="F1374" t="s">
        <v>4783</v>
      </c>
      <c r="G1374">
        <v>5.9</v>
      </c>
      <c r="H1374">
        <v>8200</v>
      </c>
      <c r="I1374" t="s">
        <v>675</v>
      </c>
      <c r="J1374" t="s">
        <v>675</v>
      </c>
      <c r="K1374" t="s">
        <v>906</v>
      </c>
      <c r="L1374" t="s">
        <v>33</v>
      </c>
      <c r="M1374" s="1">
        <v>15000000</v>
      </c>
      <c r="N1374" s="1">
        <v>21042667</v>
      </c>
      <c r="O1374" s="1">
        <f>N1374*(D1374/'cpi data'!$A$113)</f>
        <v>1229914.7757411066</v>
      </c>
      <c r="P1374" s="10">
        <f t="shared" si="21"/>
        <v>0.28716260158467555</v>
      </c>
      <c r="Q1374" t="s">
        <v>34</v>
      </c>
      <c r="R1374">
        <v>128</v>
      </c>
    </row>
    <row r="1375" spans="1:18">
      <c r="A1375" t="s">
        <v>4853</v>
      </c>
      <c r="B1375" s="6" t="s">
        <v>36</v>
      </c>
      <c r="C1375" t="s">
        <v>28</v>
      </c>
      <c r="D1375">
        <f>_xlfn.XLOOKUP(E1375,'cpi data'!A:A,'cpi data'!B:B,"NA")</f>
        <v>118.3</v>
      </c>
      <c r="E1375">
        <v>1988</v>
      </c>
      <c r="F1375" t="s">
        <v>3963</v>
      </c>
      <c r="G1375">
        <v>6.6</v>
      </c>
      <c r="H1375">
        <v>2400</v>
      </c>
      <c r="I1375" t="s">
        <v>4854</v>
      </c>
      <c r="J1375" t="s">
        <v>4855</v>
      </c>
      <c r="K1375" t="s">
        <v>4856</v>
      </c>
      <c r="L1375" t="s">
        <v>251</v>
      </c>
      <c r="N1375" s="1">
        <v>13687027</v>
      </c>
      <c r="O1375" s="1">
        <f>N1375*(D1375/'cpi data'!$A$113)</f>
        <v>799987.79352766788</v>
      </c>
      <c r="P1375" s="10">
        <f t="shared" si="21"/>
        <v>1</v>
      </c>
      <c r="Q1375" t="s">
        <v>4857</v>
      </c>
      <c r="R1375">
        <v>99</v>
      </c>
    </row>
    <row r="1376" spans="1:18">
      <c r="A1376" t="s">
        <v>4858</v>
      </c>
      <c r="B1376" s="6" t="s">
        <v>19</v>
      </c>
      <c r="C1376" t="s">
        <v>44</v>
      </c>
      <c r="D1376">
        <f>_xlfn.XLOOKUP(E1376,'cpi data'!A:A,'cpi data'!B:B,"NA")</f>
        <v>118.3</v>
      </c>
      <c r="E1376">
        <v>1988</v>
      </c>
      <c r="F1376" t="s">
        <v>4087</v>
      </c>
      <c r="G1376">
        <v>6.2</v>
      </c>
      <c r="H1376">
        <v>5300</v>
      </c>
      <c r="I1376" t="s">
        <v>2727</v>
      </c>
      <c r="J1376" t="s">
        <v>4859</v>
      </c>
      <c r="K1376" t="s">
        <v>896</v>
      </c>
      <c r="L1376" t="s">
        <v>33</v>
      </c>
      <c r="N1376" s="1">
        <v>10815378</v>
      </c>
      <c r="O1376" s="1">
        <f>N1376*(D1376/'cpi data'!$A$113)</f>
        <v>632143.88211462449</v>
      </c>
      <c r="P1376" s="10">
        <f t="shared" si="21"/>
        <v>1</v>
      </c>
      <c r="Q1376" t="s">
        <v>26</v>
      </c>
      <c r="R1376">
        <v>89</v>
      </c>
    </row>
    <row r="1377" spans="1:18">
      <c r="A1377" t="s">
        <v>4860</v>
      </c>
      <c r="B1377" s="6" t="s">
        <v>19</v>
      </c>
      <c r="C1377" t="s">
        <v>44</v>
      </c>
      <c r="D1377">
        <f>_xlfn.XLOOKUP(E1377,'cpi data'!A:A,'cpi data'!B:B,"NA")</f>
        <v>118.3</v>
      </c>
      <c r="E1377">
        <v>1988</v>
      </c>
      <c r="F1377" t="s">
        <v>4087</v>
      </c>
      <c r="G1377">
        <v>4.3</v>
      </c>
      <c r="H1377">
        <v>1800</v>
      </c>
      <c r="I1377" t="s">
        <v>4861</v>
      </c>
      <c r="J1377" t="s">
        <v>4862</v>
      </c>
      <c r="K1377" t="s">
        <v>4863</v>
      </c>
      <c r="L1377" t="s">
        <v>33</v>
      </c>
      <c r="N1377" s="1">
        <v>717376</v>
      </c>
      <c r="O1377" s="1">
        <f>N1377*(D1377/'cpi data'!$A$113)</f>
        <v>41929.634782608693</v>
      </c>
      <c r="P1377" s="10">
        <f t="shared" si="21"/>
        <v>1</v>
      </c>
      <c r="Q1377" t="s">
        <v>4313</v>
      </c>
      <c r="R1377">
        <v>100</v>
      </c>
    </row>
    <row r="1378" spans="1:18">
      <c r="A1378" t="s">
        <v>4864</v>
      </c>
      <c r="B1378" s="6" t="s">
        <v>36</v>
      </c>
      <c r="C1378" t="s">
        <v>44</v>
      </c>
      <c r="D1378">
        <f>_xlfn.XLOOKUP(E1378,'cpi data'!A:A,'cpi data'!B:B,"NA")</f>
        <v>118.3</v>
      </c>
      <c r="E1378">
        <v>1988</v>
      </c>
      <c r="F1378" t="s">
        <v>4865</v>
      </c>
      <c r="G1378">
        <v>7.4</v>
      </c>
      <c r="H1378">
        <v>4800</v>
      </c>
      <c r="I1378" t="s">
        <v>4866</v>
      </c>
      <c r="J1378" t="s">
        <v>4866</v>
      </c>
      <c r="K1378" t="s">
        <v>4867</v>
      </c>
      <c r="L1378" t="s">
        <v>25</v>
      </c>
      <c r="N1378" s="1">
        <v>1192322</v>
      </c>
      <c r="O1378" s="1">
        <f>N1378*(D1378/'cpi data'!$A$113)</f>
        <v>69689.571442687738</v>
      </c>
      <c r="P1378" s="10">
        <f t="shared" si="21"/>
        <v>1</v>
      </c>
      <c r="Q1378" t="s">
        <v>4868</v>
      </c>
      <c r="R1378">
        <v>108</v>
      </c>
    </row>
    <row r="1379" spans="1:18">
      <c r="A1379" t="s">
        <v>4869</v>
      </c>
      <c r="B1379" s="6" t="s">
        <v>36</v>
      </c>
      <c r="C1379" t="s">
        <v>20</v>
      </c>
      <c r="D1379">
        <f>_xlfn.XLOOKUP(E1379,'cpi data'!A:A,'cpi data'!B:B,"NA")</f>
        <v>118.3</v>
      </c>
      <c r="E1379">
        <v>1988</v>
      </c>
      <c r="F1379" t="s">
        <v>4690</v>
      </c>
      <c r="G1379">
        <v>6</v>
      </c>
      <c r="H1379">
        <v>5100</v>
      </c>
      <c r="I1379" t="s">
        <v>1240</v>
      </c>
      <c r="J1379" t="s">
        <v>901</v>
      </c>
      <c r="K1379" t="s">
        <v>133</v>
      </c>
      <c r="L1379" t="s">
        <v>33</v>
      </c>
      <c r="M1379" s="1">
        <v>15000000</v>
      </c>
      <c r="N1379" s="1">
        <v>1733070</v>
      </c>
      <c r="O1379" s="1">
        <f>N1379*(D1379/'cpi data'!$A$113)</f>
        <v>101295.543972332</v>
      </c>
      <c r="P1379" s="10">
        <f t="shared" si="21"/>
        <v>-7.6551610725475605</v>
      </c>
      <c r="Q1379" t="s">
        <v>34</v>
      </c>
      <c r="R1379">
        <v>98</v>
      </c>
    </row>
    <row r="1380" spans="1:18">
      <c r="A1380" t="s">
        <v>4870</v>
      </c>
      <c r="B1380" s="6" t="s">
        <v>19</v>
      </c>
      <c r="C1380" t="s">
        <v>66</v>
      </c>
      <c r="D1380">
        <f>_xlfn.XLOOKUP(E1380,'cpi data'!A:A,'cpi data'!B:B,"NA")</f>
        <v>118.3</v>
      </c>
      <c r="E1380">
        <v>1988</v>
      </c>
      <c r="F1380" t="s">
        <v>4871</v>
      </c>
      <c r="G1380">
        <v>7.3</v>
      </c>
      <c r="H1380">
        <v>6400</v>
      </c>
      <c r="I1380" t="s">
        <v>4872</v>
      </c>
      <c r="J1380" t="s">
        <v>4873</v>
      </c>
      <c r="K1380" t="s">
        <v>553</v>
      </c>
      <c r="L1380" t="s">
        <v>455</v>
      </c>
      <c r="N1380" s="1">
        <v>3331297</v>
      </c>
      <c r="O1380" s="1">
        <f>N1380*(D1380/'cpi data'!$A$113)</f>
        <v>194709.70113636361</v>
      </c>
      <c r="P1380" s="10">
        <f t="shared" si="21"/>
        <v>1</v>
      </c>
      <c r="Q1380" t="s">
        <v>4874</v>
      </c>
      <c r="R1380">
        <v>175</v>
      </c>
    </row>
    <row r="1381" spans="1:18">
      <c r="A1381" t="s">
        <v>4875</v>
      </c>
      <c r="B1381" s="6" t="s">
        <v>19</v>
      </c>
      <c r="C1381" t="s">
        <v>44</v>
      </c>
      <c r="D1381">
        <f>_xlfn.XLOOKUP(E1381,'cpi data'!A:A,'cpi data'!B:B,"NA")</f>
        <v>118.3</v>
      </c>
      <c r="E1381">
        <v>1988</v>
      </c>
      <c r="F1381" t="s">
        <v>4639</v>
      </c>
      <c r="G1381">
        <v>7.7</v>
      </c>
      <c r="H1381">
        <v>6800</v>
      </c>
      <c r="I1381" t="s">
        <v>2490</v>
      </c>
      <c r="J1381" t="s">
        <v>4876</v>
      </c>
      <c r="K1381" t="s">
        <v>364</v>
      </c>
      <c r="L1381" t="s">
        <v>33</v>
      </c>
      <c r="N1381" s="1">
        <v>4870903</v>
      </c>
      <c r="O1381" s="1">
        <f>N1381*(D1381/'cpi data'!$A$113)</f>
        <v>284697.5419466403</v>
      </c>
      <c r="P1381" s="10">
        <f t="shared" si="21"/>
        <v>1</v>
      </c>
      <c r="Q1381" t="s">
        <v>2029</v>
      </c>
      <c r="R1381">
        <v>120</v>
      </c>
    </row>
    <row r="1382" spans="1:18">
      <c r="A1382" t="s">
        <v>4877</v>
      </c>
      <c r="B1382" s="6" t="s">
        <v>36</v>
      </c>
      <c r="C1382" t="s">
        <v>28</v>
      </c>
      <c r="D1382">
        <f>_xlfn.XLOOKUP(E1382,'cpi data'!A:A,'cpi data'!B:B,"NA")</f>
        <v>118.3</v>
      </c>
      <c r="E1382">
        <v>1988</v>
      </c>
      <c r="F1382" t="s">
        <v>4581</v>
      </c>
      <c r="G1382">
        <v>5.7</v>
      </c>
      <c r="H1382">
        <v>3900</v>
      </c>
      <c r="I1382" t="s">
        <v>4878</v>
      </c>
      <c r="J1382" t="s">
        <v>4879</v>
      </c>
      <c r="K1382" t="s">
        <v>4880</v>
      </c>
      <c r="L1382" t="s">
        <v>33</v>
      </c>
      <c r="M1382" s="1">
        <v>18000000</v>
      </c>
      <c r="N1382" s="1">
        <v>1883811</v>
      </c>
      <c r="O1382" s="1">
        <f>N1382*(D1382/'cpi data'!$A$113)</f>
        <v>110106.14688735177</v>
      </c>
      <c r="P1382" s="10">
        <f t="shared" si="21"/>
        <v>-8.5550986802816205</v>
      </c>
      <c r="Q1382" t="s">
        <v>4881</v>
      </c>
      <c r="R1382">
        <v>99</v>
      </c>
    </row>
    <row r="1383" spans="1:18">
      <c r="A1383" t="s">
        <v>4882</v>
      </c>
      <c r="C1383" t="s">
        <v>780</v>
      </c>
      <c r="D1383">
        <f>_xlfn.XLOOKUP(E1383,'cpi data'!A:A,'cpi data'!B:B,"NA")</f>
        <v>118.3</v>
      </c>
      <c r="E1383">
        <v>1988</v>
      </c>
      <c r="F1383" t="s">
        <v>4599</v>
      </c>
      <c r="G1383">
        <v>6</v>
      </c>
      <c r="H1383">
        <v>1200</v>
      </c>
      <c r="I1383" t="s">
        <v>4883</v>
      </c>
      <c r="J1383" t="s">
        <v>4883</v>
      </c>
      <c r="K1383" t="s">
        <v>4884</v>
      </c>
      <c r="L1383" t="s">
        <v>455</v>
      </c>
      <c r="O1383" s="1">
        <f>N1383*(D1383/'cpi data'!$A$113)</f>
        <v>0</v>
      </c>
      <c r="P1383" s="10" t="e">
        <f t="shared" si="21"/>
        <v>#DIV/0!</v>
      </c>
      <c r="Q1383" t="s">
        <v>4885</v>
      </c>
      <c r="R1383">
        <v>88</v>
      </c>
    </row>
    <row r="1384" spans="1:18">
      <c r="A1384" t="s">
        <v>4886</v>
      </c>
      <c r="B1384" s="6" t="s">
        <v>19</v>
      </c>
      <c r="C1384" t="s">
        <v>4887</v>
      </c>
      <c r="D1384">
        <f>_xlfn.XLOOKUP(E1384,'cpi data'!A:A,'cpi data'!B:B,"NA")</f>
        <v>118.3</v>
      </c>
      <c r="E1384">
        <v>1988</v>
      </c>
      <c r="F1384" t="s">
        <v>4690</v>
      </c>
      <c r="G1384">
        <v>6.2</v>
      </c>
      <c r="H1384">
        <v>9700</v>
      </c>
      <c r="I1384" t="s">
        <v>4888</v>
      </c>
      <c r="J1384" t="s">
        <v>3454</v>
      </c>
      <c r="K1384" t="s">
        <v>1500</v>
      </c>
      <c r="L1384" t="s">
        <v>33</v>
      </c>
      <c r="N1384" s="1">
        <v>12706478</v>
      </c>
      <c r="O1384" s="1">
        <f>N1384*(D1384/'cpi data'!$A$113)</f>
        <v>742676.06096837937</v>
      </c>
      <c r="P1384" s="10">
        <f t="shared" si="21"/>
        <v>1</v>
      </c>
      <c r="Q1384" t="s">
        <v>4889</v>
      </c>
      <c r="R1384">
        <v>96</v>
      </c>
    </row>
    <row r="1385" spans="1:18">
      <c r="A1385" t="s">
        <v>4890</v>
      </c>
      <c r="B1385" s="6" t="s">
        <v>19</v>
      </c>
      <c r="C1385" t="s">
        <v>37</v>
      </c>
      <c r="D1385">
        <f>_xlfn.XLOOKUP(E1385,'cpi data'!A:A,'cpi data'!B:B,"NA")</f>
        <v>118.3</v>
      </c>
      <c r="E1385">
        <v>1988</v>
      </c>
      <c r="F1385" t="s">
        <v>4345</v>
      </c>
      <c r="G1385">
        <v>4.9000000000000004</v>
      </c>
      <c r="H1385">
        <v>6000</v>
      </c>
      <c r="I1385" t="s">
        <v>4891</v>
      </c>
      <c r="J1385" t="s">
        <v>2218</v>
      </c>
      <c r="K1385" t="s">
        <v>330</v>
      </c>
      <c r="L1385" t="s">
        <v>33</v>
      </c>
      <c r="N1385" s="1">
        <v>6193901</v>
      </c>
      <c r="O1385" s="1">
        <f>N1385*(D1385/'cpi data'!$A$113)</f>
        <v>362024.94481225294</v>
      </c>
      <c r="P1385" s="10">
        <f t="shared" si="21"/>
        <v>1</v>
      </c>
      <c r="Q1385" t="s">
        <v>2219</v>
      </c>
      <c r="R1385">
        <v>103</v>
      </c>
    </row>
    <row r="1386" spans="1:18">
      <c r="A1386" t="s">
        <v>4892</v>
      </c>
      <c r="B1386" s="6" t="s">
        <v>19</v>
      </c>
      <c r="C1386" t="s">
        <v>37</v>
      </c>
      <c r="D1386">
        <f>_xlfn.XLOOKUP(E1386,'cpi data'!A:A,'cpi data'!B:B,"NA")</f>
        <v>118.3</v>
      </c>
      <c r="E1386">
        <v>1988</v>
      </c>
      <c r="F1386" t="s">
        <v>4893</v>
      </c>
      <c r="G1386">
        <v>5.2</v>
      </c>
      <c r="H1386">
        <v>8400</v>
      </c>
      <c r="I1386" t="s">
        <v>2115</v>
      </c>
      <c r="J1386" t="s">
        <v>4894</v>
      </c>
      <c r="K1386" t="s">
        <v>3900</v>
      </c>
      <c r="L1386" t="s">
        <v>33</v>
      </c>
      <c r="M1386" s="1">
        <v>16000000</v>
      </c>
      <c r="N1386" s="1">
        <v>4192440</v>
      </c>
      <c r="O1386" s="1">
        <f>N1386*(D1386/'cpi data'!$A$113)</f>
        <v>245042.31818181818</v>
      </c>
      <c r="P1386" s="10">
        <f t="shared" si="21"/>
        <v>-2.8163933174953009</v>
      </c>
      <c r="Q1386" t="s">
        <v>4895</v>
      </c>
      <c r="R1386">
        <v>105</v>
      </c>
    </row>
    <row r="1387" spans="1:18">
      <c r="A1387" t="s">
        <v>4896</v>
      </c>
      <c r="B1387" s="6" t="s">
        <v>19</v>
      </c>
      <c r="C1387" t="s">
        <v>44</v>
      </c>
      <c r="D1387">
        <f>_xlfn.XLOOKUP(E1387,'cpi data'!A:A,'cpi data'!B:B,"NA")</f>
        <v>118.3</v>
      </c>
      <c r="E1387">
        <v>1988</v>
      </c>
      <c r="F1387" t="s">
        <v>4897</v>
      </c>
      <c r="G1387">
        <v>7.2</v>
      </c>
      <c r="H1387">
        <v>8300</v>
      </c>
      <c r="I1387" t="s">
        <v>4388</v>
      </c>
      <c r="J1387" t="s">
        <v>4388</v>
      </c>
      <c r="K1387" t="s">
        <v>4898</v>
      </c>
      <c r="L1387" t="s">
        <v>25</v>
      </c>
      <c r="N1387" s="1">
        <v>424773</v>
      </c>
      <c r="O1387" s="1">
        <f>N1387*(D1387/'cpi data'!$A$113)</f>
        <v>24827.394219367587</v>
      </c>
      <c r="P1387" s="10">
        <f t="shared" si="21"/>
        <v>1</v>
      </c>
      <c r="Q1387" t="s">
        <v>3089</v>
      </c>
      <c r="R1387">
        <v>118</v>
      </c>
    </row>
    <row r="1388" spans="1:18">
      <c r="A1388" t="s">
        <v>4899</v>
      </c>
      <c r="B1388" s="6" t="s">
        <v>19</v>
      </c>
      <c r="C1388" t="s">
        <v>37</v>
      </c>
      <c r="D1388">
        <f>_xlfn.XLOOKUP(E1388,'cpi data'!A:A,'cpi data'!B:B,"NA")</f>
        <v>118.3</v>
      </c>
      <c r="E1388">
        <v>1988</v>
      </c>
      <c r="F1388" t="s">
        <v>4521</v>
      </c>
      <c r="G1388">
        <v>5.4</v>
      </c>
      <c r="H1388">
        <v>4000</v>
      </c>
      <c r="I1388" t="s">
        <v>4900</v>
      </c>
      <c r="J1388" t="s">
        <v>4901</v>
      </c>
      <c r="K1388" t="s">
        <v>3337</v>
      </c>
      <c r="L1388" t="s">
        <v>198</v>
      </c>
      <c r="N1388" s="1">
        <v>940173</v>
      </c>
      <c r="O1388" s="1">
        <f>N1388*(D1388/'cpi data'!$A$113)</f>
        <v>54951.811215415015</v>
      </c>
      <c r="P1388" s="10">
        <f t="shared" si="21"/>
        <v>1</v>
      </c>
      <c r="Q1388" t="s">
        <v>4902</v>
      </c>
      <c r="R1388">
        <v>91</v>
      </c>
    </row>
    <row r="1389" spans="1:18">
      <c r="A1389" t="s">
        <v>4903</v>
      </c>
      <c r="B1389" s="6" t="s">
        <v>36</v>
      </c>
      <c r="C1389" t="s">
        <v>20</v>
      </c>
      <c r="D1389">
        <f>_xlfn.XLOOKUP(E1389,'cpi data'!A:A,'cpi data'!B:B,"NA")</f>
        <v>118.3</v>
      </c>
      <c r="E1389">
        <v>1988</v>
      </c>
      <c r="F1389" t="s">
        <v>4904</v>
      </c>
      <c r="G1389">
        <v>6.6</v>
      </c>
      <c r="H1389">
        <v>1800</v>
      </c>
      <c r="I1389" t="s">
        <v>360</v>
      </c>
      <c r="J1389" t="s">
        <v>4905</v>
      </c>
      <c r="K1389" t="s">
        <v>1583</v>
      </c>
      <c r="L1389" t="s">
        <v>33</v>
      </c>
      <c r="M1389" s="1">
        <v>3000000</v>
      </c>
      <c r="N1389" s="1">
        <v>187349</v>
      </c>
      <c r="O1389" s="1">
        <f>N1389*(D1389/'cpi data'!$A$113)</f>
        <v>10950.289871541501</v>
      </c>
      <c r="P1389" s="10">
        <f t="shared" si="21"/>
        <v>-15.012895718685447</v>
      </c>
      <c r="Q1389" t="s">
        <v>34</v>
      </c>
      <c r="R1389">
        <v>99</v>
      </c>
    </row>
    <row r="1390" spans="1:18">
      <c r="A1390" t="s">
        <v>4906</v>
      </c>
      <c r="B1390" s="6" t="s">
        <v>19</v>
      </c>
      <c r="C1390" t="s">
        <v>55</v>
      </c>
      <c r="D1390">
        <f>_xlfn.XLOOKUP(E1390,'cpi data'!A:A,'cpi data'!B:B,"NA")</f>
        <v>118.3</v>
      </c>
      <c r="E1390">
        <v>1988</v>
      </c>
      <c r="F1390" t="s">
        <v>4097</v>
      </c>
      <c r="G1390">
        <v>5</v>
      </c>
      <c r="H1390">
        <v>1700</v>
      </c>
      <c r="I1390" t="s">
        <v>4907</v>
      </c>
      <c r="J1390" t="s">
        <v>4908</v>
      </c>
      <c r="K1390" t="s">
        <v>619</v>
      </c>
      <c r="L1390" t="s">
        <v>33</v>
      </c>
      <c r="N1390" s="1">
        <v>6337299</v>
      </c>
      <c r="O1390" s="1">
        <f>N1390*(D1390/'cpi data'!$A$113)</f>
        <v>370406.35953557311</v>
      </c>
      <c r="P1390" s="10">
        <f t="shared" si="21"/>
        <v>1</v>
      </c>
      <c r="Q1390" t="s">
        <v>4313</v>
      </c>
      <c r="R1390">
        <v>102</v>
      </c>
    </row>
    <row r="1391" spans="1:18">
      <c r="A1391" t="s">
        <v>4909</v>
      </c>
      <c r="B1391" s="6" t="s">
        <v>19</v>
      </c>
      <c r="C1391" t="s">
        <v>44</v>
      </c>
      <c r="D1391">
        <f>_xlfn.XLOOKUP(E1391,'cpi data'!A:A,'cpi data'!B:B,"NA")</f>
        <v>118.3</v>
      </c>
      <c r="E1391">
        <v>1988</v>
      </c>
      <c r="F1391" t="s">
        <v>4483</v>
      </c>
      <c r="G1391">
        <v>4.9000000000000004</v>
      </c>
      <c r="H1391">
        <v>2200</v>
      </c>
      <c r="I1391" t="s">
        <v>4910</v>
      </c>
      <c r="J1391" t="s">
        <v>4911</v>
      </c>
      <c r="K1391" t="s">
        <v>4912</v>
      </c>
      <c r="L1391" t="s">
        <v>33</v>
      </c>
      <c r="M1391" s="1">
        <v>210000</v>
      </c>
      <c r="O1391" s="1">
        <f>N1391*(D1391/'cpi data'!$A$113)</f>
        <v>0</v>
      </c>
      <c r="P1391" s="10" t="e">
        <f t="shared" si="21"/>
        <v>#DIV/0!</v>
      </c>
      <c r="Q1391" t="s">
        <v>4913</v>
      </c>
      <c r="R1391">
        <v>81</v>
      </c>
    </row>
    <row r="1392" spans="1:18">
      <c r="A1392" t="s">
        <v>4914</v>
      </c>
      <c r="B1392" s="6" t="s">
        <v>2002</v>
      </c>
      <c r="C1392" t="s">
        <v>44</v>
      </c>
      <c r="D1392">
        <f>_xlfn.XLOOKUP(E1392,'cpi data'!A:A,'cpi data'!B:B,"NA")</f>
        <v>118.3</v>
      </c>
      <c r="E1392">
        <v>1988</v>
      </c>
      <c r="F1392" t="s">
        <v>4699</v>
      </c>
      <c r="G1392">
        <v>5.8</v>
      </c>
      <c r="H1392">
        <v>497</v>
      </c>
      <c r="I1392" t="s">
        <v>576</v>
      </c>
      <c r="J1392" t="s">
        <v>576</v>
      </c>
      <c r="K1392" t="s">
        <v>576</v>
      </c>
      <c r="L1392" t="s">
        <v>33</v>
      </c>
      <c r="N1392" s="1">
        <v>7721852</v>
      </c>
      <c r="O1392" s="1">
        <f>N1392*(D1392/'cpi data'!$A$113)</f>
        <v>451331.56699604739</v>
      </c>
      <c r="P1392" s="10">
        <f t="shared" si="21"/>
        <v>1</v>
      </c>
      <c r="Q1392" t="s">
        <v>47</v>
      </c>
      <c r="R1392">
        <v>104</v>
      </c>
    </row>
    <row r="1393" spans="1:18">
      <c r="A1393">
        <v>1969</v>
      </c>
      <c r="B1393" s="6" t="s">
        <v>19</v>
      </c>
      <c r="C1393" t="s">
        <v>20</v>
      </c>
      <c r="D1393">
        <f>_xlfn.XLOOKUP(E1393,'cpi data'!A:A,'cpi data'!B:B,"NA")</f>
        <v>118.3</v>
      </c>
      <c r="E1393">
        <v>1988</v>
      </c>
      <c r="F1393" t="s">
        <v>4552</v>
      </c>
      <c r="G1393">
        <v>5.8</v>
      </c>
      <c r="H1393">
        <v>3600</v>
      </c>
      <c r="I1393" t="s">
        <v>608</v>
      </c>
      <c r="J1393" t="s">
        <v>608</v>
      </c>
      <c r="K1393" t="s">
        <v>4915</v>
      </c>
      <c r="L1393" t="s">
        <v>33</v>
      </c>
      <c r="M1393" s="1">
        <v>7000000</v>
      </c>
      <c r="N1393" s="1">
        <v>5979011</v>
      </c>
      <c r="O1393" s="1">
        <f>N1393*(D1393/'cpi data'!$A$113)</f>
        <v>349464.92159090907</v>
      </c>
      <c r="P1393" s="10">
        <f t="shared" si="21"/>
        <v>-0.17076218792706688</v>
      </c>
      <c r="Q1393" t="s">
        <v>1539</v>
      </c>
      <c r="R1393">
        <v>95</v>
      </c>
    </row>
    <row r="1394" spans="1:18">
      <c r="A1394" t="s">
        <v>4916</v>
      </c>
      <c r="B1394" s="6" t="s">
        <v>36</v>
      </c>
      <c r="C1394" t="s">
        <v>44</v>
      </c>
      <c r="D1394">
        <f>_xlfn.XLOOKUP(E1394,'cpi data'!A:A,'cpi data'!B:B,"NA")</f>
        <v>118.3</v>
      </c>
      <c r="E1394">
        <v>1988</v>
      </c>
      <c r="F1394" t="s">
        <v>4763</v>
      </c>
      <c r="G1394">
        <v>4.5999999999999996</v>
      </c>
      <c r="H1394">
        <v>6100</v>
      </c>
      <c r="I1394" t="s">
        <v>3039</v>
      </c>
      <c r="J1394" t="s">
        <v>634</v>
      </c>
      <c r="K1394" t="s">
        <v>391</v>
      </c>
      <c r="L1394" t="s">
        <v>33</v>
      </c>
      <c r="N1394" s="1">
        <v>14681192</v>
      </c>
      <c r="O1394" s="1">
        <f>N1394*(D1394/'cpi data'!$A$113)</f>
        <v>858095.3624505928</v>
      </c>
      <c r="P1394" s="10">
        <f t="shared" si="21"/>
        <v>1</v>
      </c>
      <c r="Q1394" t="s">
        <v>26</v>
      </c>
      <c r="R1394">
        <v>113</v>
      </c>
    </row>
    <row r="1395" spans="1:18">
      <c r="A1395" t="s">
        <v>4917</v>
      </c>
      <c r="B1395" s="6" t="s">
        <v>19</v>
      </c>
      <c r="C1395" t="s">
        <v>37</v>
      </c>
      <c r="D1395">
        <f>_xlfn.XLOOKUP(E1395,'cpi data'!A:A,'cpi data'!B:B,"NA")</f>
        <v>118.3</v>
      </c>
      <c r="E1395">
        <v>1988</v>
      </c>
      <c r="F1395" t="s">
        <v>4918</v>
      </c>
      <c r="G1395">
        <v>5.5</v>
      </c>
      <c r="H1395">
        <v>2600</v>
      </c>
      <c r="I1395" t="s">
        <v>1686</v>
      </c>
      <c r="J1395" t="s">
        <v>4919</v>
      </c>
      <c r="K1395" t="s">
        <v>1177</v>
      </c>
      <c r="L1395" t="s">
        <v>33</v>
      </c>
      <c r="N1395" s="1">
        <v>3074681</v>
      </c>
      <c r="O1395" s="1">
        <f>N1395*(D1395/'cpi data'!$A$113)</f>
        <v>179710.85093873515</v>
      </c>
      <c r="P1395" s="10">
        <f t="shared" si="21"/>
        <v>1</v>
      </c>
      <c r="Q1395" t="s">
        <v>2219</v>
      </c>
      <c r="R1395">
        <v>91</v>
      </c>
    </row>
    <row r="1396" spans="1:18">
      <c r="A1396" t="s">
        <v>4920</v>
      </c>
      <c r="B1396" s="6" t="s">
        <v>2002</v>
      </c>
      <c r="C1396" t="s">
        <v>44</v>
      </c>
      <c r="D1396">
        <f>_xlfn.XLOOKUP(E1396,'cpi data'!A:A,'cpi data'!B:B,"NA")</f>
        <v>118.3</v>
      </c>
      <c r="E1396">
        <v>1988</v>
      </c>
      <c r="F1396" t="s">
        <v>4783</v>
      </c>
      <c r="G1396">
        <v>5.7</v>
      </c>
      <c r="H1396">
        <v>994</v>
      </c>
      <c r="I1396" t="s">
        <v>1139</v>
      </c>
      <c r="J1396" t="s">
        <v>4164</v>
      </c>
      <c r="K1396" t="s">
        <v>4921</v>
      </c>
      <c r="L1396" t="s">
        <v>33</v>
      </c>
      <c r="M1396" s="1">
        <v>12000000</v>
      </c>
      <c r="N1396" s="1">
        <v>3965604</v>
      </c>
      <c r="O1396" s="1">
        <f>N1396*(D1396/'cpi data'!$A$113)</f>
        <v>231784.06778656124</v>
      </c>
      <c r="P1396" s="10">
        <f t="shared" si="21"/>
        <v>-2.0260207524503202</v>
      </c>
      <c r="Q1396" t="s">
        <v>121</v>
      </c>
      <c r="R1396">
        <v>105</v>
      </c>
    </row>
    <row r="1397" spans="1:18">
      <c r="A1397" t="s">
        <v>4922</v>
      </c>
      <c r="B1397" s="6" t="s">
        <v>2002</v>
      </c>
      <c r="C1397" t="s">
        <v>20</v>
      </c>
      <c r="D1397">
        <f>_xlfn.XLOOKUP(E1397,'cpi data'!A:A,'cpi data'!B:B,"NA")</f>
        <v>118.3</v>
      </c>
      <c r="E1397">
        <v>1988</v>
      </c>
      <c r="F1397" t="s">
        <v>4923</v>
      </c>
      <c r="G1397">
        <v>7.3</v>
      </c>
      <c r="H1397">
        <v>3100</v>
      </c>
      <c r="I1397" t="s">
        <v>4924</v>
      </c>
      <c r="J1397" t="s">
        <v>4924</v>
      </c>
      <c r="K1397" t="s">
        <v>4925</v>
      </c>
      <c r="L1397" t="s">
        <v>455</v>
      </c>
      <c r="N1397" s="1">
        <v>2319801</v>
      </c>
      <c r="O1397" s="1">
        <f>N1397*(D1397/'cpi data'!$A$113)</f>
        <v>135589.15923913041</v>
      </c>
      <c r="P1397" s="10">
        <f t="shared" si="21"/>
        <v>1</v>
      </c>
      <c r="Q1397" t="s">
        <v>4926</v>
      </c>
      <c r="R1397">
        <v>105</v>
      </c>
    </row>
    <row r="1398" spans="1:18">
      <c r="A1398" t="s">
        <v>4927</v>
      </c>
      <c r="B1398" s="6" t="s">
        <v>19</v>
      </c>
      <c r="C1398" t="s">
        <v>44</v>
      </c>
      <c r="D1398">
        <f>_xlfn.XLOOKUP(E1398,'cpi data'!A:A,'cpi data'!B:B,"NA")</f>
        <v>118.3</v>
      </c>
      <c r="E1398">
        <v>1988</v>
      </c>
      <c r="F1398" t="s">
        <v>3927</v>
      </c>
      <c r="G1398">
        <v>5.8</v>
      </c>
      <c r="H1398">
        <v>4800</v>
      </c>
      <c r="I1398" t="s">
        <v>273</v>
      </c>
      <c r="J1398" t="s">
        <v>4928</v>
      </c>
      <c r="K1398" t="s">
        <v>62</v>
      </c>
      <c r="L1398" t="s">
        <v>33</v>
      </c>
      <c r="M1398" s="1">
        <v>19000000</v>
      </c>
      <c r="N1398" s="1">
        <v>11005304</v>
      </c>
      <c r="O1398" s="1">
        <f>N1398*(D1398/'cpi data'!$A$113)</f>
        <v>643244.79407114617</v>
      </c>
      <c r="P1398" s="10">
        <f t="shared" si="21"/>
        <v>-0.72644026916475912</v>
      </c>
      <c r="Q1398" t="s">
        <v>53</v>
      </c>
      <c r="R1398">
        <v>97</v>
      </c>
    </row>
    <row r="1399" spans="1:18">
      <c r="A1399" t="s">
        <v>4929</v>
      </c>
      <c r="B1399" s="6" t="s">
        <v>36</v>
      </c>
      <c r="C1399" t="s">
        <v>44</v>
      </c>
      <c r="D1399">
        <f>_xlfn.XLOOKUP(E1399,'cpi data'!A:A,'cpi data'!B:B,"NA")</f>
        <v>118.3</v>
      </c>
      <c r="E1399">
        <v>1988</v>
      </c>
      <c r="F1399" t="s">
        <v>4377</v>
      </c>
      <c r="G1399">
        <v>7</v>
      </c>
      <c r="H1399">
        <v>9800</v>
      </c>
      <c r="I1399" t="s">
        <v>2166</v>
      </c>
      <c r="J1399" t="s">
        <v>4930</v>
      </c>
      <c r="K1399" t="s">
        <v>109</v>
      </c>
      <c r="L1399" t="s">
        <v>25</v>
      </c>
      <c r="N1399" s="1">
        <v>8539181</v>
      </c>
      <c r="O1399" s="1">
        <f>N1399*(D1399/'cpi data'!$A$113)</f>
        <v>499103.3163537549</v>
      </c>
      <c r="P1399" s="10">
        <f t="shared" si="21"/>
        <v>1</v>
      </c>
      <c r="Q1399" t="s">
        <v>1044</v>
      </c>
      <c r="R1399">
        <v>107</v>
      </c>
    </row>
    <row r="1400" spans="1:18">
      <c r="A1400" t="s">
        <v>4931</v>
      </c>
      <c r="B1400" s="6" t="s">
        <v>19</v>
      </c>
      <c r="C1400" t="s">
        <v>55</v>
      </c>
      <c r="D1400">
        <f>_xlfn.XLOOKUP(E1400,'cpi data'!A:A,'cpi data'!B:B,"NA")</f>
        <v>118.3</v>
      </c>
      <c r="E1400">
        <v>1988</v>
      </c>
      <c r="F1400" t="s">
        <v>4825</v>
      </c>
      <c r="G1400">
        <v>5.6</v>
      </c>
      <c r="H1400">
        <v>3600</v>
      </c>
      <c r="I1400" t="s">
        <v>4932</v>
      </c>
      <c r="J1400" t="s">
        <v>4932</v>
      </c>
      <c r="K1400" t="s">
        <v>4933</v>
      </c>
      <c r="L1400" t="s">
        <v>33</v>
      </c>
      <c r="M1400" s="1">
        <v>4000000</v>
      </c>
      <c r="N1400" s="1">
        <v>9797098</v>
      </c>
      <c r="O1400" s="1">
        <f>N1400*(D1400/'cpi data'!$A$113)</f>
        <v>572626.82480237156</v>
      </c>
      <c r="P1400" s="10">
        <f t="shared" si="21"/>
        <v>0.59171583258634342</v>
      </c>
      <c r="Q1400" t="s">
        <v>4934</v>
      </c>
      <c r="R1400">
        <v>80</v>
      </c>
    </row>
    <row r="1401" spans="1:18">
      <c r="A1401" t="s">
        <v>4935</v>
      </c>
      <c r="B1401" s="6" t="s">
        <v>36</v>
      </c>
      <c r="C1401" t="s">
        <v>20</v>
      </c>
      <c r="D1401">
        <f>_xlfn.XLOOKUP(E1401,'cpi data'!A:A,'cpi data'!B:B,"NA")</f>
        <v>118.3</v>
      </c>
      <c r="E1401">
        <v>1988</v>
      </c>
      <c r="F1401" t="s">
        <v>4552</v>
      </c>
      <c r="G1401">
        <v>7.3</v>
      </c>
      <c r="H1401">
        <v>13000</v>
      </c>
      <c r="I1401" t="s">
        <v>292</v>
      </c>
      <c r="J1401" t="s">
        <v>292</v>
      </c>
      <c r="K1401" t="s">
        <v>4936</v>
      </c>
      <c r="L1401" t="s">
        <v>33</v>
      </c>
      <c r="M1401" s="1">
        <v>10000000</v>
      </c>
      <c r="N1401" s="1">
        <v>1562749</v>
      </c>
      <c r="O1401" s="1">
        <f>N1401*(D1401/'cpi data'!$A$113)</f>
        <v>91340.517144268772</v>
      </c>
      <c r="P1401" s="10">
        <f t="shared" si="21"/>
        <v>-5.398980258506004</v>
      </c>
      <c r="Q1401" t="s">
        <v>293</v>
      </c>
      <c r="R1401">
        <v>81</v>
      </c>
    </row>
    <row r="1402" spans="1:18">
      <c r="A1402" t="s">
        <v>4937</v>
      </c>
      <c r="B1402" s="6" t="s">
        <v>2002</v>
      </c>
      <c r="C1402" t="s">
        <v>20</v>
      </c>
      <c r="D1402">
        <f>_xlfn.XLOOKUP(E1402,'cpi data'!A:A,'cpi data'!B:B,"NA")</f>
        <v>118.3</v>
      </c>
      <c r="E1402">
        <v>1988</v>
      </c>
      <c r="F1402" t="s">
        <v>4938</v>
      </c>
      <c r="G1402">
        <v>6.7</v>
      </c>
      <c r="H1402">
        <v>5500</v>
      </c>
      <c r="I1402" t="s">
        <v>4939</v>
      </c>
      <c r="J1402" t="s">
        <v>4940</v>
      </c>
      <c r="K1402" t="s">
        <v>4941</v>
      </c>
      <c r="L1402" t="s">
        <v>25</v>
      </c>
      <c r="N1402" s="1">
        <v>241278</v>
      </c>
      <c r="O1402" s="1">
        <f>N1402*(D1402/'cpi data'!$A$113)</f>
        <v>14102.365316205533</v>
      </c>
      <c r="P1402" s="10">
        <f t="shared" si="21"/>
        <v>1</v>
      </c>
      <c r="Q1402" t="s">
        <v>2777</v>
      </c>
      <c r="R1402">
        <v>92</v>
      </c>
    </row>
    <row r="1403" spans="1:18">
      <c r="A1403" t="s">
        <v>4942</v>
      </c>
      <c r="B1403" s="6" t="s">
        <v>19</v>
      </c>
      <c r="C1403" t="s">
        <v>107</v>
      </c>
      <c r="D1403">
        <f>_xlfn.XLOOKUP(E1403,'cpi data'!A:A,'cpi data'!B:B,"NA")</f>
        <v>118.3</v>
      </c>
      <c r="E1403">
        <v>1988</v>
      </c>
      <c r="F1403" t="s">
        <v>4540</v>
      </c>
      <c r="G1403">
        <v>5.7</v>
      </c>
      <c r="H1403">
        <v>3900</v>
      </c>
      <c r="I1403" t="s">
        <v>717</v>
      </c>
      <c r="J1403" t="s">
        <v>2519</v>
      </c>
      <c r="K1403" t="s">
        <v>4462</v>
      </c>
      <c r="L1403" t="s">
        <v>33</v>
      </c>
      <c r="M1403" s="1">
        <v>16000000</v>
      </c>
      <c r="N1403" s="1">
        <v>4594452</v>
      </c>
      <c r="O1403" s="1">
        <f>N1403*(D1403/'cpi data'!$A$113)</f>
        <v>268539.36343873513</v>
      </c>
      <c r="P1403" s="10">
        <f t="shared" si="21"/>
        <v>-2.4824610203784911</v>
      </c>
      <c r="Q1403" t="s">
        <v>4943</v>
      </c>
      <c r="R1403">
        <v>102</v>
      </c>
    </row>
    <row r="1404" spans="1:18">
      <c r="A1404" t="s">
        <v>4944</v>
      </c>
      <c r="B1404" s="6" t="s">
        <v>19</v>
      </c>
      <c r="C1404" t="s">
        <v>107</v>
      </c>
      <c r="D1404">
        <f>_xlfn.XLOOKUP(E1404,'cpi data'!A:A,'cpi data'!B:B,"NA")</f>
        <v>118.3</v>
      </c>
      <c r="E1404">
        <v>1988</v>
      </c>
      <c r="F1404" t="s">
        <v>3552</v>
      </c>
      <c r="G1404">
        <v>6.4</v>
      </c>
      <c r="H1404">
        <v>4800</v>
      </c>
      <c r="I1404" t="s">
        <v>4945</v>
      </c>
      <c r="J1404" t="s">
        <v>4946</v>
      </c>
      <c r="K1404" t="s">
        <v>1542</v>
      </c>
      <c r="L1404" t="s">
        <v>33</v>
      </c>
      <c r="M1404" s="1">
        <v>3000000</v>
      </c>
      <c r="N1404" s="1">
        <v>1984315</v>
      </c>
      <c r="O1404" s="1">
        <f>N1404*(D1404/'cpi data'!$A$113)</f>
        <v>115980.46665019762</v>
      </c>
      <c r="P1404" s="10">
        <f t="shared" si="21"/>
        <v>-0.51185673645565344</v>
      </c>
      <c r="Q1404" t="s">
        <v>1539</v>
      </c>
      <c r="R1404">
        <v>110</v>
      </c>
    </row>
    <row r="1405" spans="1:18">
      <c r="A1405" t="s">
        <v>4947</v>
      </c>
      <c r="B1405" s="6" t="s">
        <v>2002</v>
      </c>
      <c r="C1405" t="s">
        <v>55</v>
      </c>
      <c r="D1405">
        <f>_xlfn.XLOOKUP(E1405,'cpi data'!A:A,'cpi data'!B:B,"NA")</f>
        <v>118.3</v>
      </c>
      <c r="E1405">
        <v>1988</v>
      </c>
      <c r="F1405" t="s">
        <v>4087</v>
      </c>
      <c r="G1405">
        <v>5.4</v>
      </c>
      <c r="H1405">
        <v>2300</v>
      </c>
      <c r="I1405" t="s">
        <v>4948</v>
      </c>
      <c r="J1405" t="s">
        <v>4948</v>
      </c>
      <c r="K1405" t="s">
        <v>4949</v>
      </c>
      <c r="L1405" t="s">
        <v>33</v>
      </c>
      <c r="M1405" s="1">
        <v>6000000</v>
      </c>
      <c r="N1405" s="1">
        <v>40397</v>
      </c>
      <c r="O1405" s="1">
        <f>N1405*(D1405/'cpi data'!$A$113)</f>
        <v>2361.1487648221341</v>
      </c>
      <c r="P1405" s="10">
        <f t="shared" si="21"/>
        <v>-147.5258806347006</v>
      </c>
      <c r="Q1405" t="s">
        <v>1192</v>
      </c>
      <c r="R1405">
        <v>91</v>
      </c>
    </row>
    <row r="1406" spans="1:18">
      <c r="A1406" t="s">
        <v>4950</v>
      </c>
      <c r="B1406" s="6" t="s">
        <v>19</v>
      </c>
      <c r="C1406" t="s">
        <v>107</v>
      </c>
      <c r="D1406">
        <f>_xlfn.XLOOKUP(E1406,'cpi data'!A:A,'cpi data'!B:B,"NA")</f>
        <v>118.3</v>
      </c>
      <c r="E1406">
        <v>1988</v>
      </c>
      <c r="F1406" t="s">
        <v>4951</v>
      </c>
      <c r="G1406">
        <v>6.2</v>
      </c>
      <c r="H1406">
        <v>3800</v>
      </c>
      <c r="I1406" t="s">
        <v>4952</v>
      </c>
      <c r="J1406" t="s">
        <v>4952</v>
      </c>
      <c r="K1406" t="s">
        <v>4050</v>
      </c>
      <c r="L1406" t="s">
        <v>25</v>
      </c>
      <c r="M1406" s="1">
        <v>4000000</v>
      </c>
      <c r="N1406" s="1">
        <v>1791328</v>
      </c>
      <c r="O1406" s="1">
        <f>N1406*(D1406/'cpi data'!$A$113)</f>
        <v>104700.64347826086</v>
      </c>
      <c r="P1406" s="10">
        <f t="shared" si="21"/>
        <v>-1.2329802247271298</v>
      </c>
      <c r="Q1406" t="s">
        <v>1539</v>
      </c>
      <c r="R1406">
        <v>93</v>
      </c>
    </row>
    <row r="1407" spans="1:18">
      <c r="A1407" t="s">
        <v>4953</v>
      </c>
      <c r="B1407" s="6" t="s">
        <v>19</v>
      </c>
      <c r="C1407" t="s">
        <v>20</v>
      </c>
      <c r="D1407">
        <f>_xlfn.XLOOKUP(E1407,'cpi data'!A:A,'cpi data'!B:B,"NA")</f>
        <v>118.3</v>
      </c>
      <c r="E1407">
        <v>1988</v>
      </c>
      <c r="F1407" t="s">
        <v>4954</v>
      </c>
      <c r="G1407">
        <v>5.4</v>
      </c>
      <c r="H1407">
        <v>1200</v>
      </c>
      <c r="I1407" t="s">
        <v>4955</v>
      </c>
      <c r="J1407" t="s">
        <v>4955</v>
      </c>
      <c r="K1407" t="s">
        <v>4956</v>
      </c>
      <c r="L1407" t="s">
        <v>33</v>
      </c>
      <c r="O1407" s="1">
        <f>N1407*(D1407/'cpi data'!$A$113)</f>
        <v>0</v>
      </c>
      <c r="P1407" s="10" t="e">
        <f t="shared" si="21"/>
        <v>#DIV/0!</v>
      </c>
      <c r="Q1407" t="s">
        <v>3508</v>
      </c>
      <c r="R1407">
        <v>93</v>
      </c>
    </row>
    <row r="1408" spans="1:18">
      <c r="A1408" t="s">
        <v>4957</v>
      </c>
      <c r="B1408" s="6" t="s">
        <v>36</v>
      </c>
      <c r="C1408" t="s">
        <v>44</v>
      </c>
      <c r="D1408">
        <f>_xlfn.XLOOKUP(E1408,'cpi data'!A:A,'cpi data'!B:B,"NA")</f>
        <v>118.3</v>
      </c>
      <c r="E1408">
        <v>1988</v>
      </c>
      <c r="F1408" t="s">
        <v>4087</v>
      </c>
      <c r="G1408">
        <v>5.9</v>
      </c>
      <c r="H1408">
        <v>3500</v>
      </c>
      <c r="I1408" t="s">
        <v>1008</v>
      </c>
      <c r="J1408" t="s">
        <v>4958</v>
      </c>
      <c r="K1408" t="s">
        <v>2177</v>
      </c>
      <c r="L1408" t="s">
        <v>33</v>
      </c>
      <c r="M1408" s="1">
        <v>18000000</v>
      </c>
      <c r="N1408" s="1">
        <v>9129999</v>
      </c>
      <c r="O1408" s="1">
        <f>N1408*(D1408/'cpi data'!$A$113)</f>
        <v>533635.81111660076</v>
      </c>
      <c r="P1408" s="10">
        <f t="shared" si="21"/>
        <v>-0.97152266938912046</v>
      </c>
      <c r="Q1408" t="s">
        <v>2103</v>
      </c>
      <c r="R1408">
        <v>105</v>
      </c>
    </row>
    <row r="1409" spans="1:18">
      <c r="A1409" t="s">
        <v>4959</v>
      </c>
      <c r="B1409" s="6" t="s">
        <v>19</v>
      </c>
      <c r="C1409" t="s">
        <v>37</v>
      </c>
      <c r="D1409">
        <f>_xlfn.XLOOKUP(E1409,'cpi data'!A:A,'cpi data'!B:B,"NA")</f>
        <v>118.3</v>
      </c>
      <c r="E1409">
        <v>1988</v>
      </c>
      <c r="F1409" t="s">
        <v>4960</v>
      </c>
      <c r="G1409">
        <v>5.7</v>
      </c>
      <c r="H1409">
        <v>1300</v>
      </c>
      <c r="I1409" t="s">
        <v>4961</v>
      </c>
      <c r="J1409" t="s">
        <v>4512</v>
      </c>
      <c r="K1409" t="s">
        <v>187</v>
      </c>
      <c r="L1409" t="s">
        <v>33</v>
      </c>
      <c r="N1409" s="1">
        <v>188964</v>
      </c>
      <c r="O1409" s="1">
        <f>N1409*(D1409/'cpi data'!$A$113)</f>
        <v>11044.684387351777</v>
      </c>
      <c r="P1409" s="10">
        <f t="shared" si="21"/>
        <v>1</v>
      </c>
      <c r="Q1409" t="s">
        <v>4962</v>
      </c>
      <c r="R1409">
        <v>108</v>
      </c>
    </row>
    <row r="1410" spans="1:18">
      <c r="A1410" t="s">
        <v>4963</v>
      </c>
      <c r="B1410" s="6" t="s">
        <v>19</v>
      </c>
      <c r="C1410" t="s">
        <v>20</v>
      </c>
      <c r="D1410">
        <f>_xlfn.XLOOKUP(E1410,'cpi data'!A:A,'cpi data'!B:B,"NA")</f>
        <v>118.3</v>
      </c>
      <c r="E1410">
        <v>1988</v>
      </c>
      <c r="F1410" t="s">
        <v>4964</v>
      </c>
      <c r="G1410">
        <v>6.7</v>
      </c>
      <c r="H1410">
        <v>5700</v>
      </c>
      <c r="I1410" t="s">
        <v>4965</v>
      </c>
      <c r="J1410" t="s">
        <v>3055</v>
      </c>
      <c r="K1410" t="s">
        <v>1568</v>
      </c>
      <c r="L1410" t="s">
        <v>33</v>
      </c>
      <c r="N1410" s="1">
        <v>8674093</v>
      </c>
      <c r="O1410" s="1">
        <f>N1410*(D1410/'cpi data'!$A$113)</f>
        <v>506988.73611660075</v>
      </c>
      <c r="P1410" s="10">
        <f t="shared" si="21"/>
        <v>1</v>
      </c>
      <c r="Q1410" t="s">
        <v>4210</v>
      </c>
      <c r="R1410">
        <v>124</v>
      </c>
    </row>
    <row r="1411" spans="1:18">
      <c r="A1411" t="s">
        <v>4966</v>
      </c>
      <c r="B1411" s="6" t="s">
        <v>36</v>
      </c>
      <c r="C1411" t="s">
        <v>44</v>
      </c>
      <c r="D1411">
        <f>_xlfn.XLOOKUP(E1411,'cpi data'!A:A,'cpi data'!B:B,"NA")</f>
        <v>118.3</v>
      </c>
      <c r="E1411">
        <v>1988</v>
      </c>
      <c r="F1411" t="s">
        <v>4960</v>
      </c>
      <c r="G1411">
        <v>6.9</v>
      </c>
      <c r="H1411">
        <v>3900</v>
      </c>
      <c r="I1411" t="s">
        <v>4967</v>
      </c>
      <c r="J1411" t="s">
        <v>4968</v>
      </c>
      <c r="K1411" t="s">
        <v>4969</v>
      </c>
      <c r="L1411" t="s">
        <v>33</v>
      </c>
      <c r="M1411" s="1">
        <v>4000000</v>
      </c>
      <c r="N1411" s="1">
        <v>16262415</v>
      </c>
      <c r="O1411" s="1">
        <f>N1411*(D1411/'cpi data'!$A$113)</f>
        <v>950515.65933794458</v>
      </c>
      <c r="P1411" s="10">
        <f t="shared" ref="P1411:P1474" si="22">(N1411-M1411)/N1411</f>
        <v>0.75403407181528692</v>
      </c>
      <c r="Q1411" t="s">
        <v>26</v>
      </c>
      <c r="R1411">
        <v>97</v>
      </c>
    </row>
    <row r="1412" spans="1:18">
      <c r="A1412" t="s">
        <v>4970</v>
      </c>
      <c r="B1412" s="6" t="s">
        <v>36</v>
      </c>
      <c r="C1412" t="s">
        <v>44</v>
      </c>
      <c r="D1412">
        <f>_xlfn.XLOOKUP(E1412,'cpi data'!A:A,'cpi data'!B:B,"NA")</f>
        <v>118.3</v>
      </c>
      <c r="E1412">
        <v>1988</v>
      </c>
      <c r="F1412" t="s">
        <v>4377</v>
      </c>
      <c r="G1412">
        <v>7</v>
      </c>
      <c r="H1412">
        <v>3400</v>
      </c>
      <c r="I1412" t="s">
        <v>690</v>
      </c>
      <c r="J1412" t="s">
        <v>690</v>
      </c>
      <c r="K1412" t="s">
        <v>2584</v>
      </c>
      <c r="L1412" t="s">
        <v>33</v>
      </c>
      <c r="N1412" s="1">
        <v>3527886</v>
      </c>
      <c r="O1412" s="1">
        <f>N1412*(D1412/'cpi data'!$A$113)</f>
        <v>206200.05622529643</v>
      </c>
      <c r="P1412" s="10">
        <f t="shared" si="22"/>
        <v>1</v>
      </c>
      <c r="Q1412" t="s">
        <v>34</v>
      </c>
      <c r="R1412">
        <v>100</v>
      </c>
    </row>
    <row r="1413" spans="1:18">
      <c r="A1413" t="s">
        <v>4971</v>
      </c>
      <c r="B1413" s="6" t="s">
        <v>19</v>
      </c>
      <c r="C1413" t="s">
        <v>107</v>
      </c>
      <c r="D1413">
        <f>_xlfn.XLOOKUP(E1413,'cpi data'!A:A,'cpi data'!B:B,"NA")</f>
        <v>118.3</v>
      </c>
      <c r="E1413">
        <v>1988</v>
      </c>
      <c r="F1413" t="s">
        <v>4570</v>
      </c>
      <c r="G1413">
        <v>5.5</v>
      </c>
      <c r="H1413">
        <v>997</v>
      </c>
      <c r="I1413" t="s">
        <v>4972</v>
      </c>
      <c r="J1413" t="s">
        <v>4973</v>
      </c>
      <c r="K1413" t="s">
        <v>1220</v>
      </c>
      <c r="L1413" t="s">
        <v>33</v>
      </c>
      <c r="N1413" s="1">
        <v>2432536</v>
      </c>
      <c r="O1413" s="1">
        <f>N1413*(D1413/'cpi data'!$A$113)</f>
        <v>142178.36403162056</v>
      </c>
      <c r="P1413" s="10">
        <f t="shared" si="22"/>
        <v>1</v>
      </c>
      <c r="Q1413" t="s">
        <v>2808</v>
      </c>
      <c r="R1413">
        <v>108</v>
      </c>
    </row>
    <row r="1414" spans="1:18">
      <c r="A1414" t="s">
        <v>4974</v>
      </c>
      <c r="B1414" s="6" t="s">
        <v>36</v>
      </c>
      <c r="C1414" t="s">
        <v>44</v>
      </c>
      <c r="D1414">
        <f>_xlfn.XLOOKUP(E1414,'cpi data'!A:A,'cpi data'!B:B,"NA")</f>
        <v>118.3</v>
      </c>
      <c r="E1414">
        <v>1988</v>
      </c>
      <c r="F1414" t="s">
        <v>4788</v>
      </c>
      <c r="G1414">
        <v>4.4000000000000004</v>
      </c>
      <c r="H1414">
        <v>3100</v>
      </c>
      <c r="I1414" t="s">
        <v>2829</v>
      </c>
      <c r="J1414" t="s">
        <v>4975</v>
      </c>
      <c r="K1414" t="s">
        <v>4976</v>
      </c>
      <c r="L1414" t="s">
        <v>33</v>
      </c>
      <c r="N1414" s="1">
        <v>6436211</v>
      </c>
      <c r="O1414" s="1">
        <f>N1414*(D1414/'cpi data'!$A$113)</f>
        <v>376187.62910079048</v>
      </c>
      <c r="P1414" s="10">
        <f t="shared" si="22"/>
        <v>1</v>
      </c>
      <c r="Q1414" t="s">
        <v>26</v>
      </c>
      <c r="R1414">
        <v>83</v>
      </c>
    </row>
    <row r="1415" spans="1:18">
      <c r="A1415" t="s">
        <v>4977</v>
      </c>
      <c r="B1415" s="6" t="s">
        <v>19</v>
      </c>
      <c r="C1415" t="s">
        <v>37</v>
      </c>
      <c r="D1415">
        <f>_xlfn.XLOOKUP(E1415,'cpi data'!A:A,'cpi data'!B:B,"NA")</f>
        <v>118.3</v>
      </c>
      <c r="E1415">
        <v>1988</v>
      </c>
      <c r="F1415" t="s">
        <v>3983</v>
      </c>
      <c r="G1415">
        <v>6</v>
      </c>
      <c r="H1415">
        <v>3000</v>
      </c>
      <c r="I1415" t="s">
        <v>1326</v>
      </c>
      <c r="J1415" t="s">
        <v>1326</v>
      </c>
      <c r="K1415" t="s">
        <v>1802</v>
      </c>
      <c r="L1415" t="s">
        <v>33</v>
      </c>
      <c r="M1415" s="1">
        <v>6000000</v>
      </c>
      <c r="N1415" s="1">
        <v>10068039</v>
      </c>
      <c r="O1415" s="1">
        <f>N1415*(D1415/'cpi data'!$A$113)</f>
        <v>588462.95143280632</v>
      </c>
      <c r="P1415" s="10">
        <f t="shared" si="22"/>
        <v>0.40405475187372636</v>
      </c>
      <c r="Q1415" t="s">
        <v>4684</v>
      </c>
      <c r="R1415">
        <v>97</v>
      </c>
    </row>
    <row r="1416" spans="1:18">
      <c r="A1416" t="s">
        <v>4978</v>
      </c>
      <c r="B1416" s="6" t="s">
        <v>19</v>
      </c>
      <c r="C1416" t="s">
        <v>44</v>
      </c>
      <c r="D1416">
        <f>_xlfn.XLOOKUP(E1416,'cpi data'!A:A,'cpi data'!B:B,"NA")</f>
        <v>118.3</v>
      </c>
      <c r="E1416">
        <v>1988</v>
      </c>
      <c r="F1416" t="s">
        <v>4979</v>
      </c>
      <c r="G1416">
        <v>5.0999999999999996</v>
      </c>
      <c r="H1416">
        <v>4900</v>
      </c>
      <c r="I1416" t="s">
        <v>2665</v>
      </c>
      <c r="J1416" t="s">
        <v>3531</v>
      </c>
      <c r="K1416" t="s">
        <v>2896</v>
      </c>
      <c r="L1416" t="s">
        <v>33</v>
      </c>
      <c r="N1416" s="1">
        <v>2955917</v>
      </c>
      <c r="O1416" s="1">
        <f>N1416*(D1416/'cpi data'!$A$113)</f>
        <v>172769.25943675888</v>
      </c>
      <c r="P1416" s="10">
        <f t="shared" si="22"/>
        <v>1</v>
      </c>
      <c r="Q1416" t="s">
        <v>3822</v>
      </c>
      <c r="R1416">
        <v>92</v>
      </c>
    </row>
    <row r="1417" spans="1:18">
      <c r="A1417" t="s">
        <v>4980</v>
      </c>
      <c r="B1417" s="6" t="s">
        <v>2002</v>
      </c>
      <c r="C1417" t="s">
        <v>20</v>
      </c>
      <c r="D1417">
        <f>_xlfn.XLOOKUP(E1417,'cpi data'!A:A,'cpi data'!B:B,"NA")</f>
        <v>118.3</v>
      </c>
      <c r="E1417">
        <v>1988</v>
      </c>
      <c r="F1417" t="s">
        <v>4981</v>
      </c>
      <c r="G1417">
        <v>6.8</v>
      </c>
      <c r="H1417">
        <v>1200</v>
      </c>
      <c r="I1417" t="s">
        <v>3903</v>
      </c>
      <c r="J1417" t="s">
        <v>3903</v>
      </c>
      <c r="K1417" t="s">
        <v>1049</v>
      </c>
      <c r="L1417" t="s">
        <v>25</v>
      </c>
      <c r="N1417" s="1">
        <v>1451857</v>
      </c>
      <c r="O1417" s="1">
        <f>N1417*(D1417/'cpi data'!$A$113)</f>
        <v>84859.033152173914</v>
      </c>
      <c r="P1417" s="10">
        <f t="shared" si="22"/>
        <v>1</v>
      </c>
      <c r="Q1417" t="s">
        <v>4982</v>
      </c>
      <c r="R1417">
        <v>104</v>
      </c>
    </row>
    <row r="1418" spans="1:18">
      <c r="A1418" t="s">
        <v>4983</v>
      </c>
      <c r="B1418" s="6" t="s">
        <v>19</v>
      </c>
      <c r="C1418" t="s">
        <v>20</v>
      </c>
      <c r="D1418">
        <f>_xlfn.XLOOKUP(E1418,'cpi data'!A:A,'cpi data'!B:B,"NA")</f>
        <v>118.3</v>
      </c>
      <c r="E1418">
        <v>1988</v>
      </c>
      <c r="F1418" t="s">
        <v>4479</v>
      </c>
      <c r="G1418">
        <v>6.2</v>
      </c>
      <c r="H1418">
        <v>3000</v>
      </c>
      <c r="I1418" t="s">
        <v>1012</v>
      </c>
      <c r="J1418" t="s">
        <v>4984</v>
      </c>
      <c r="K1418" t="s">
        <v>1205</v>
      </c>
      <c r="L1418" t="s">
        <v>33</v>
      </c>
      <c r="M1418" s="1">
        <v>22000000</v>
      </c>
      <c r="N1418" s="1">
        <v>12638294</v>
      </c>
      <c r="O1418" s="1">
        <f>N1418*(D1418/'cpi data'!$A$113)</f>
        <v>738690.8004940711</v>
      </c>
      <c r="P1418" s="10">
        <f t="shared" si="22"/>
        <v>-0.74074127409917823</v>
      </c>
      <c r="Q1418" t="s">
        <v>4985</v>
      </c>
      <c r="R1418">
        <v>127</v>
      </c>
    </row>
    <row r="1419" spans="1:18">
      <c r="A1419" t="s">
        <v>4986</v>
      </c>
      <c r="B1419" s="6" t="s">
        <v>2002</v>
      </c>
      <c r="C1419" t="s">
        <v>44</v>
      </c>
      <c r="D1419">
        <f>_xlfn.XLOOKUP(E1419,'cpi data'!A:A,'cpi data'!B:B,"NA")</f>
        <v>118.3</v>
      </c>
      <c r="E1419">
        <v>1988</v>
      </c>
      <c r="F1419" t="s">
        <v>4616</v>
      </c>
      <c r="G1419">
        <v>5.7</v>
      </c>
      <c r="H1419">
        <v>1200</v>
      </c>
      <c r="I1419" t="s">
        <v>2054</v>
      </c>
      <c r="J1419" t="s">
        <v>2054</v>
      </c>
      <c r="K1419" t="s">
        <v>1829</v>
      </c>
      <c r="L1419" t="s">
        <v>33</v>
      </c>
      <c r="M1419" s="1">
        <v>13000000</v>
      </c>
      <c r="N1419" s="1">
        <v>5509417</v>
      </c>
      <c r="O1419" s="1">
        <f>N1419*(D1419/'cpi data'!$A$113)</f>
        <v>322017.80192687747</v>
      </c>
      <c r="P1419" s="10">
        <f t="shared" si="22"/>
        <v>-1.3595963057434208</v>
      </c>
      <c r="Q1419" t="s">
        <v>4987</v>
      </c>
      <c r="R1419">
        <v>97</v>
      </c>
    </row>
    <row r="1420" spans="1:18">
      <c r="A1420" t="s">
        <v>4988</v>
      </c>
      <c r="B1420" s="6" t="s">
        <v>19</v>
      </c>
      <c r="C1420" t="s">
        <v>20</v>
      </c>
      <c r="D1420">
        <f>_xlfn.XLOOKUP(E1420,'cpi data'!A:A,'cpi data'!B:B,"NA")</f>
        <v>118.3</v>
      </c>
      <c r="E1420">
        <v>1988</v>
      </c>
      <c r="F1420" t="s">
        <v>4552</v>
      </c>
      <c r="G1420">
        <v>6.7</v>
      </c>
      <c r="H1420">
        <v>2100</v>
      </c>
      <c r="I1420" t="s">
        <v>1502</v>
      </c>
      <c r="J1420" t="s">
        <v>4989</v>
      </c>
      <c r="K1420" t="s">
        <v>4990</v>
      </c>
      <c r="L1420" t="s">
        <v>33</v>
      </c>
      <c r="N1420" s="1">
        <v>303624</v>
      </c>
      <c r="O1420" s="1">
        <f>N1420*(D1420/'cpi data'!$A$113)</f>
        <v>17746.402766798419</v>
      </c>
      <c r="P1420" s="10">
        <f t="shared" si="22"/>
        <v>1</v>
      </c>
      <c r="Q1420" t="s">
        <v>4991</v>
      </c>
      <c r="R1420">
        <v>100</v>
      </c>
    </row>
    <row r="1421" spans="1:18">
      <c r="A1421" t="s">
        <v>4992</v>
      </c>
      <c r="B1421" s="6" t="s">
        <v>2002</v>
      </c>
      <c r="C1421" t="s">
        <v>44</v>
      </c>
      <c r="D1421">
        <f>_xlfn.XLOOKUP(E1421,'cpi data'!A:A,'cpi data'!B:B,"NA")</f>
        <v>118.3</v>
      </c>
      <c r="E1421">
        <v>1988</v>
      </c>
      <c r="F1421" t="s">
        <v>4629</v>
      </c>
      <c r="G1421">
        <v>5.4</v>
      </c>
      <c r="H1421">
        <v>688</v>
      </c>
      <c r="I1421" t="s">
        <v>3694</v>
      </c>
      <c r="J1421" t="s">
        <v>4105</v>
      </c>
      <c r="K1421" t="s">
        <v>4993</v>
      </c>
      <c r="L1421" t="s">
        <v>33</v>
      </c>
      <c r="N1421" s="1">
        <v>344375</v>
      </c>
      <c r="O1421" s="1">
        <f>N1421*(D1421/'cpi data'!$A$113)</f>
        <v>20128.242341897232</v>
      </c>
      <c r="P1421" s="10">
        <f t="shared" si="22"/>
        <v>1</v>
      </c>
      <c r="Q1421" t="s">
        <v>83</v>
      </c>
      <c r="R1421">
        <v>81</v>
      </c>
    </row>
    <row r="1422" spans="1:18">
      <c r="A1422" t="s">
        <v>4994</v>
      </c>
      <c r="B1422" s="6" t="s">
        <v>36</v>
      </c>
      <c r="C1422" t="s">
        <v>37</v>
      </c>
      <c r="D1422">
        <f>_xlfn.XLOOKUP(E1422,'cpi data'!A:A,'cpi data'!B:B,"NA")</f>
        <v>118.3</v>
      </c>
      <c r="E1422">
        <v>1988</v>
      </c>
      <c r="F1422" t="s">
        <v>4660</v>
      </c>
      <c r="G1422">
        <v>3.8</v>
      </c>
      <c r="H1422">
        <v>4700</v>
      </c>
      <c r="I1422" t="s">
        <v>1150</v>
      </c>
      <c r="J1422" t="s">
        <v>3359</v>
      </c>
      <c r="K1422" t="s">
        <v>3360</v>
      </c>
      <c r="L1422" t="s">
        <v>198</v>
      </c>
      <c r="N1422" s="1">
        <v>10497324</v>
      </c>
      <c r="O1422" s="1">
        <f>N1422*(D1422/'cpi data'!$A$113)</f>
        <v>613554.06581027666</v>
      </c>
      <c r="P1422" s="10">
        <f t="shared" si="22"/>
        <v>1</v>
      </c>
      <c r="Q1422" t="s">
        <v>4153</v>
      </c>
      <c r="R1422">
        <v>105</v>
      </c>
    </row>
    <row r="1423" spans="1:18">
      <c r="A1423" t="s">
        <v>4995</v>
      </c>
      <c r="B1423" s="6" t="s">
        <v>19</v>
      </c>
      <c r="C1423" t="s">
        <v>1207</v>
      </c>
      <c r="D1423">
        <f>_xlfn.XLOOKUP(E1423,'cpi data'!A:A,'cpi data'!B:B,"NA")</f>
        <v>118.3</v>
      </c>
      <c r="E1423">
        <v>1988</v>
      </c>
      <c r="F1423" t="s">
        <v>4996</v>
      </c>
      <c r="G1423">
        <v>4.9000000000000004</v>
      </c>
      <c r="H1423">
        <v>309</v>
      </c>
      <c r="I1423" t="s">
        <v>4997</v>
      </c>
      <c r="J1423" t="s">
        <v>4998</v>
      </c>
      <c r="K1423" t="s">
        <v>4999</v>
      </c>
      <c r="L1423" t="s">
        <v>33</v>
      </c>
      <c r="O1423" s="1">
        <f>N1423*(D1423/'cpi data'!$A$113)</f>
        <v>0</v>
      </c>
      <c r="P1423" s="10" t="e">
        <f t="shared" si="22"/>
        <v>#DIV/0!</v>
      </c>
      <c r="Q1423" t="s">
        <v>5000</v>
      </c>
      <c r="R1423">
        <v>91</v>
      </c>
    </row>
    <row r="1424" spans="1:18">
      <c r="A1424" t="s">
        <v>5001</v>
      </c>
      <c r="B1424" s="6" t="s">
        <v>19</v>
      </c>
      <c r="C1424" t="s">
        <v>20</v>
      </c>
      <c r="D1424">
        <f>_xlfn.XLOOKUP(E1424,'cpi data'!A:A,'cpi data'!B:B,"NA")</f>
        <v>118.3</v>
      </c>
      <c r="E1424">
        <v>1988</v>
      </c>
      <c r="F1424" t="s">
        <v>4557</v>
      </c>
      <c r="G1424">
        <v>5.4</v>
      </c>
      <c r="H1424">
        <v>1500</v>
      </c>
      <c r="I1424" t="s">
        <v>5002</v>
      </c>
      <c r="J1424" t="s">
        <v>5003</v>
      </c>
      <c r="K1424" t="s">
        <v>5004</v>
      </c>
      <c r="L1424" t="s">
        <v>198</v>
      </c>
      <c r="M1424" s="1">
        <v>6000000</v>
      </c>
      <c r="N1424" s="1">
        <v>1869148</v>
      </c>
      <c r="O1424" s="1">
        <f>N1424*(D1424/'cpi data'!$A$113)</f>
        <v>109249.11482213438</v>
      </c>
      <c r="P1424" s="10">
        <f t="shared" si="22"/>
        <v>-2.2100186823087311</v>
      </c>
      <c r="Q1424" t="s">
        <v>2103</v>
      </c>
      <c r="R1424">
        <v>101</v>
      </c>
    </row>
    <row r="1425" spans="1:18">
      <c r="A1425" t="s">
        <v>5005</v>
      </c>
      <c r="B1425" s="6" t="s">
        <v>19</v>
      </c>
      <c r="C1425" t="s">
        <v>20</v>
      </c>
      <c r="D1425">
        <f>_xlfn.XLOOKUP(E1425,'cpi data'!A:A,'cpi data'!B:B,"NA")</f>
        <v>118.3</v>
      </c>
      <c r="E1425">
        <v>1988</v>
      </c>
      <c r="F1425" t="s">
        <v>4570</v>
      </c>
      <c r="G1425">
        <v>5.8</v>
      </c>
      <c r="H1425">
        <v>2200</v>
      </c>
      <c r="I1425" t="s">
        <v>5006</v>
      </c>
      <c r="J1425" t="s">
        <v>5007</v>
      </c>
      <c r="K1425" t="s">
        <v>5008</v>
      </c>
      <c r="L1425" t="s">
        <v>33</v>
      </c>
      <c r="M1425" s="1">
        <v>6000000</v>
      </c>
      <c r="N1425" s="1">
        <v>657446</v>
      </c>
      <c r="O1425" s="1">
        <f>N1425*(D1425/'cpi data'!$A$113)</f>
        <v>38426.809189723317</v>
      </c>
      <c r="P1425" s="10">
        <f t="shared" si="22"/>
        <v>-8.1262248154221037</v>
      </c>
      <c r="Q1425" t="s">
        <v>121</v>
      </c>
      <c r="R1425">
        <v>99</v>
      </c>
    </row>
    <row r="1426" spans="1:18">
      <c r="A1426" t="s">
        <v>5009</v>
      </c>
      <c r="B1426" s="6" t="s">
        <v>19</v>
      </c>
      <c r="C1426" t="s">
        <v>66</v>
      </c>
      <c r="D1426">
        <f>_xlfn.XLOOKUP(E1426,'cpi data'!A:A,'cpi data'!B:B,"NA")</f>
        <v>118.3</v>
      </c>
      <c r="E1426">
        <v>1988</v>
      </c>
      <c r="F1426" t="s">
        <v>4570</v>
      </c>
      <c r="G1426">
        <v>6.3</v>
      </c>
      <c r="H1426">
        <v>1700</v>
      </c>
      <c r="I1426" t="s">
        <v>186</v>
      </c>
      <c r="J1426" t="s">
        <v>5010</v>
      </c>
      <c r="K1426" t="s">
        <v>5011</v>
      </c>
      <c r="L1426" t="s">
        <v>25</v>
      </c>
      <c r="N1426" s="1">
        <v>1223326</v>
      </c>
      <c r="O1426" s="1">
        <f>N1426*(D1426/'cpi data'!$A$113)</f>
        <v>71501.712351778653</v>
      </c>
      <c r="P1426" s="10">
        <f t="shared" si="22"/>
        <v>1</v>
      </c>
      <c r="Q1426" t="s">
        <v>1539</v>
      </c>
      <c r="R1426">
        <v>108</v>
      </c>
    </row>
    <row r="1427" spans="1:18">
      <c r="A1427" t="s">
        <v>5012</v>
      </c>
      <c r="B1427" s="6" t="s">
        <v>36</v>
      </c>
      <c r="C1427" t="s">
        <v>20</v>
      </c>
      <c r="D1427">
        <f>_xlfn.XLOOKUP(E1427,'cpi data'!A:A,'cpi data'!B:B,"NA")</f>
        <v>118.3</v>
      </c>
      <c r="E1427">
        <v>1988</v>
      </c>
      <c r="F1427" t="s">
        <v>5013</v>
      </c>
      <c r="G1427">
        <v>6.6</v>
      </c>
      <c r="H1427">
        <v>1900</v>
      </c>
      <c r="I1427" t="s">
        <v>5014</v>
      </c>
      <c r="J1427" t="s">
        <v>5015</v>
      </c>
      <c r="K1427" t="s">
        <v>3986</v>
      </c>
      <c r="L1427" t="s">
        <v>25</v>
      </c>
      <c r="N1427" s="1">
        <v>1560700</v>
      </c>
      <c r="O1427" s="1">
        <f>N1427*(D1427/'cpi data'!$A$113)</f>
        <v>91220.755928853745</v>
      </c>
      <c r="P1427" s="10">
        <f t="shared" si="22"/>
        <v>1</v>
      </c>
      <c r="Q1427" t="s">
        <v>5016</v>
      </c>
      <c r="R1427">
        <v>118</v>
      </c>
    </row>
    <row r="1428" spans="1:18">
      <c r="A1428" t="s">
        <v>5017</v>
      </c>
      <c r="B1428" s="6" t="s">
        <v>19</v>
      </c>
      <c r="C1428" t="s">
        <v>107</v>
      </c>
      <c r="D1428">
        <f>_xlfn.XLOOKUP(E1428,'cpi data'!A:A,'cpi data'!B:B,"NA")</f>
        <v>118.3</v>
      </c>
      <c r="E1428">
        <v>1988</v>
      </c>
      <c r="F1428" t="s">
        <v>5018</v>
      </c>
      <c r="G1428">
        <v>5.7</v>
      </c>
      <c r="H1428">
        <v>3800</v>
      </c>
      <c r="I1428" t="s">
        <v>5019</v>
      </c>
      <c r="J1428" t="s">
        <v>5020</v>
      </c>
      <c r="K1428" t="s">
        <v>3366</v>
      </c>
      <c r="L1428" t="s">
        <v>33</v>
      </c>
      <c r="N1428" s="1">
        <v>9974446</v>
      </c>
      <c r="O1428" s="1">
        <f>N1428*(D1428/'cpi data'!$A$113)</f>
        <v>582992.57005928853</v>
      </c>
      <c r="P1428" s="10">
        <f t="shared" si="22"/>
        <v>1</v>
      </c>
      <c r="Q1428" t="s">
        <v>2355</v>
      </c>
      <c r="R1428">
        <v>117</v>
      </c>
    </row>
    <row r="1429" spans="1:18">
      <c r="A1429" t="s">
        <v>5021</v>
      </c>
      <c r="B1429" s="6" t="s">
        <v>2002</v>
      </c>
      <c r="C1429" t="s">
        <v>20</v>
      </c>
      <c r="D1429">
        <f>_xlfn.XLOOKUP(E1429,'cpi data'!A:A,'cpi data'!B:B,"NA")</f>
        <v>118.3</v>
      </c>
      <c r="E1429">
        <v>1988</v>
      </c>
      <c r="F1429" t="s">
        <v>5022</v>
      </c>
      <c r="G1429">
        <v>7.3</v>
      </c>
      <c r="H1429">
        <v>998</v>
      </c>
      <c r="I1429" t="s">
        <v>375</v>
      </c>
      <c r="J1429" t="s">
        <v>5023</v>
      </c>
      <c r="K1429" t="s">
        <v>5024</v>
      </c>
      <c r="L1429" t="s">
        <v>25</v>
      </c>
      <c r="O1429" s="1">
        <f>N1429*(D1429/'cpi data'!$A$113)</f>
        <v>0</v>
      </c>
      <c r="P1429" s="10" t="e">
        <f t="shared" si="22"/>
        <v>#DIV/0!</v>
      </c>
      <c r="Q1429" t="s">
        <v>1044</v>
      </c>
      <c r="R1429">
        <v>95</v>
      </c>
    </row>
    <row r="1430" spans="1:18">
      <c r="A1430" t="s">
        <v>5025</v>
      </c>
      <c r="B1430" s="6" t="s">
        <v>19</v>
      </c>
      <c r="C1430" t="s">
        <v>20</v>
      </c>
      <c r="D1430">
        <f>_xlfn.XLOOKUP(E1430,'cpi data'!A:A,'cpi data'!B:B,"NA")</f>
        <v>118.3</v>
      </c>
      <c r="E1430">
        <v>1988</v>
      </c>
      <c r="F1430" t="s">
        <v>4996</v>
      </c>
      <c r="G1430">
        <v>5.4</v>
      </c>
      <c r="H1430">
        <v>1600</v>
      </c>
      <c r="I1430" t="s">
        <v>4891</v>
      </c>
      <c r="J1430" t="s">
        <v>5026</v>
      </c>
      <c r="K1430" t="s">
        <v>5027</v>
      </c>
      <c r="L1430" t="s">
        <v>33</v>
      </c>
      <c r="N1430" s="1">
        <v>1348771</v>
      </c>
      <c r="O1430" s="1">
        <f>N1430*(D1430/'cpi data'!$A$113)</f>
        <v>78833.799061264814</v>
      </c>
      <c r="P1430" s="10">
        <f t="shared" si="22"/>
        <v>1</v>
      </c>
      <c r="Q1430" t="s">
        <v>4543</v>
      </c>
      <c r="R1430">
        <v>97</v>
      </c>
    </row>
    <row r="1431" spans="1:18">
      <c r="A1431" t="s">
        <v>5028</v>
      </c>
      <c r="B1431" s="6" t="s">
        <v>19</v>
      </c>
      <c r="C1431" t="s">
        <v>20</v>
      </c>
      <c r="D1431">
        <f>_xlfn.XLOOKUP(E1431,'cpi data'!A:A,'cpi data'!B:B,"NA")</f>
        <v>118.3</v>
      </c>
      <c r="E1431">
        <v>1988</v>
      </c>
      <c r="F1431" t="s">
        <v>5029</v>
      </c>
      <c r="G1431">
        <v>5.4</v>
      </c>
      <c r="H1431">
        <v>613</v>
      </c>
      <c r="I1431" t="s">
        <v>5030</v>
      </c>
      <c r="J1431" t="s">
        <v>5031</v>
      </c>
      <c r="K1431" t="s">
        <v>5032</v>
      </c>
      <c r="L1431" t="s">
        <v>25</v>
      </c>
      <c r="N1431" s="1">
        <v>747013</v>
      </c>
      <c r="O1431" s="1">
        <f>N1431*(D1431/'cpi data'!$A$113)</f>
        <v>43661.876432806319</v>
      </c>
      <c r="P1431" s="10">
        <f t="shared" si="22"/>
        <v>1</v>
      </c>
      <c r="Q1431" t="s">
        <v>5033</v>
      </c>
      <c r="R1431">
        <v>119</v>
      </c>
    </row>
    <row r="1432" spans="1:18">
      <c r="A1432" t="s">
        <v>5034</v>
      </c>
      <c r="B1432" s="6" t="s">
        <v>2002</v>
      </c>
      <c r="C1432" t="s">
        <v>20</v>
      </c>
      <c r="D1432">
        <f>_xlfn.XLOOKUP(E1432,'cpi data'!A:A,'cpi data'!B:B,"NA")</f>
        <v>118.3</v>
      </c>
      <c r="E1432">
        <v>1988</v>
      </c>
      <c r="F1432" t="s">
        <v>4097</v>
      </c>
      <c r="G1432">
        <v>6.4</v>
      </c>
      <c r="H1432">
        <v>1900</v>
      </c>
      <c r="I1432" t="s">
        <v>5035</v>
      </c>
      <c r="J1432" t="s">
        <v>5036</v>
      </c>
      <c r="K1432" t="s">
        <v>5037</v>
      </c>
      <c r="L1432" t="s">
        <v>33</v>
      </c>
      <c r="M1432" s="1">
        <v>8000000</v>
      </c>
      <c r="N1432" s="1">
        <v>1893139</v>
      </c>
      <c r="O1432" s="1">
        <f>N1432*(D1432/'cpi data'!$A$113)</f>
        <v>110651.35558300394</v>
      </c>
      <c r="P1432" s="10">
        <f t="shared" si="22"/>
        <v>-3.2257858509068802</v>
      </c>
      <c r="Q1432" t="s">
        <v>47</v>
      </c>
      <c r="R1432">
        <v>91</v>
      </c>
    </row>
    <row r="1433" spans="1:18">
      <c r="A1433" t="s">
        <v>5038</v>
      </c>
      <c r="B1433" s="6" t="s">
        <v>19</v>
      </c>
      <c r="C1433" t="s">
        <v>37</v>
      </c>
      <c r="D1433">
        <f>_xlfn.XLOOKUP(E1433,'cpi data'!A:A,'cpi data'!B:B,"NA")</f>
        <v>118.3</v>
      </c>
      <c r="E1433">
        <v>1988</v>
      </c>
      <c r="F1433" t="s">
        <v>4788</v>
      </c>
      <c r="G1433">
        <v>5.3</v>
      </c>
      <c r="H1433">
        <v>3500</v>
      </c>
      <c r="I1433" t="s">
        <v>2364</v>
      </c>
      <c r="J1433" t="s">
        <v>5039</v>
      </c>
      <c r="K1433" t="s">
        <v>330</v>
      </c>
      <c r="L1433" t="s">
        <v>33</v>
      </c>
      <c r="N1433" s="1">
        <v>5301200</v>
      </c>
      <c r="O1433" s="1">
        <f>N1433*(D1433/'cpi data'!$A$113)</f>
        <v>309847.80632411066</v>
      </c>
      <c r="P1433" s="10">
        <f t="shared" si="22"/>
        <v>1</v>
      </c>
      <c r="Q1433" t="s">
        <v>1178</v>
      </c>
      <c r="R1433">
        <v>96</v>
      </c>
    </row>
    <row r="1434" spans="1:18">
      <c r="A1434" t="s">
        <v>5040</v>
      </c>
      <c r="B1434" s="6" t="s">
        <v>36</v>
      </c>
      <c r="C1434" t="s">
        <v>44</v>
      </c>
      <c r="D1434">
        <f>_xlfn.XLOOKUP(E1434,'cpi data'!A:A,'cpi data'!B:B,"NA")</f>
        <v>118.3</v>
      </c>
      <c r="E1434">
        <v>1988</v>
      </c>
      <c r="F1434" t="s">
        <v>4641</v>
      </c>
      <c r="G1434">
        <v>4.2</v>
      </c>
      <c r="H1434">
        <v>949</v>
      </c>
      <c r="I1434" t="s">
        <v>2588</v>
      </c>
      <c r="J1434" t="s">
        <v>5041</v>
      </c>
      <c r="K1434" t="s">
        <v>2205</v>
      </c>
      <c r="L1434" t="s">
        <v>33</v>
      </c>
      <c r="M1434" s="1">
        <v>13000000</v>
      </c>
      <c r="N1434" s="1">
        <v>259019</v>
      </c>
      <c r="O1434" s="1">
        <f>N1434*(D1434/'cpi data'!$A$113)</f>
        <v>15139.302223320157</v>
      </c>
      <c r="P1434" s="10">
        <f t="shared" si="22"/>
        <v>-49.189368347495744</v>
      </c>
      <c r="Q1434" t="s">
        <v>5042</v>
      </c>
      <c r="R1434">
        <v>102</v>
      </c>
    </row>
    <row r="1435" spans="1:18">
      <c r="A1435" t="s">
        <v>5043</v>
      </c>
      <c r="B1435" s="6" t="s">
        <v>19</v>
      </c>
      <c r="C1435" t="s">
        <v>20</v>
      </c>
      <c r="D1435">
        <f>_xlfn.XLOOKUP(E1435,'cpi data'!A:A,'cpi data'!B:B,"NA")</f>
        <v>118.3</v>
      </c>
      <c r="E1435">
        <v>1988</v>
      </c>
      <c r="F1435" t="s">
        <v>5044</v>
      </c>
      <c r="G1435">
        <v>5.9</v>
      </c>
      <c r="H1435">
        <v>2000</v>
      </c>
      <c r="I1435" t="s">
        <v>1787</v>
      </c>
      <c r="J1435" t="s">
        <v>853</v>
      </c>
      <c r="K1435" t="s">
        <v>5045</v>
      </c>
      <c r="L1435" t="s">
        <v>25</v>
      </c>
      <c r="M1435" s="1">
        <v>5000000</v>
      </c>
      <c r="N1435" s="1">
        <v>429028</v>
      </c>
      <c r="O1435" s="1">
        <f>N1435*(D1435/'cpi data'!$A$113)</f>
        <v>25076.093083003951</v>
      </c>
      <c r="P1435" s="10">
        <f t="shared" si="22"/>
        <v>-10.654251004596437</v>
      </c>
      <c r="Q1435" t="s">
        <v>573</v>
      </c>
      <c r="R1435">
        <v>90</v>
      </c>
    </row>
    <row r="1436" spans="1:18">
      <c r="A1436" t="s">
        <v>5046</v>
      </c>
      <c r="B1436" s="6" t="s">
        <v>2002</v>
      </c>
      <c r="C1436" t="s">
        <v>20</v>
      </c>
      <c r="D1436">
        <f>_xlfn.XLOOKUP(E1436,'cpi data'!A:A,'cpi data'!B:B,"NA")</f>
        <v>118.3</v>
      </c>
      <c r="E1436">
        <v>1988</v>
      </c>
      <c r="F1436" t="s">
        <v>5047</v>
      </c>
      <c r="G1436">
        <v>7.4</v>
      </c>
      <c r="H1436">
        <v>3900</v>
      </c>
      <c r="I1436" t="s">
        <v>5048</v>
      </c>
      <c r="J1436" t="s">
        <v>5048</v>
      </c>
      <c r="K1436" t="s">
        <v>5049</v>
      </c>
      <c r="L1436" t="s">
        <v>25</v>
      </c>
      <c r="N1436" s="1">
        <v>771745</v>
      </c>
      <c r="O1436" s="1">
        <f>N1436*(D1436/'cpi data'!$A$113)</f>
        <v>45107.427618577072</v>
      </c>
      <c r="P1436" s="10">
        <f t="shared" si="22"/>
        <v>1</v>
      </c>
      <c r="Q1436" t="s">
        <v>3467</v>
      </c>
      <c r="R1436">
        <v>84</v>
      </c>
    </row>
    <row r="1437" spans="1:18">
      <c r="A1437" t="s">
        <v>5050</v>
      </c>
      <c r="B1437" s="6" t="s">
        <v>36</v>
      </c>
      <c r="C1437" t="s">
        <v>44</v>
      </c>
      <c r="D1437">
        <f>_xlfn.XLOOKUP(E1437,'cpi data'!A:A,'cpi data'!B:B,"NA")</f>
        <v>118.3</v>
      </c>
      <c r="E1437">
        <v>1988</v>
      </c>
      <c r="F1437" t="s">
        <v>4660</v>
      </c>
      <c r="G1437">
        <v>5.6</v>
      </c>
      <c r="H1437">
        <v>10000</v>
      </c>
      <c r="I1437" t="s">
        <v>4039</v>
      </c>
      <c r="J1437" t="s">
        <v>5051</v>
      </c>
      <c r="K1437" t="s">
        <v>4040</v>
      </c>
      <c r="L1437" t="s">
        <v>33</v>
      </c>
      <c r="M1437" s="1">
        <v>6000000</v>
      </c>
      <c r="N1437" s="1">
        <v>28202109</v>
      </c>
      <c r="O1437" s="1">
        <f>N1437*(D1437/'cpi data'!$A$113)</f>
        <v>1648374.2562747034</v>
      </c>
      <c r="P1437" s="10">
        <f t="shared" si="22"/>
        <v>0.78724995354070859</v>
      </c>
      <c r="Q1437" t="s">
        <v>2095</v>
      </c>
      <c r="R1437">
        <v>95</v>
      </c>
    </row>
    <row r="1438" spans="1:18">
      <c r="A1438" t="s">
        <v>5052</v>
      </c>
      <c r="B1438" s="6" t="s">
        <v>2002</v>
      </c>
      <c r="C1438" t="s">
        <v>44</v>
      </c>
      <c r="D1438">
        <f>_xlfn.XLOOKUP(E1438,'cpi data'!A:A,'cpi data'!B:B,"NA")</f>
        <v>118.3</v>
      </c>
      <c r="E1438">
        <v>1988</v>
      </c>
      <c r="F1438" t="s">
        <v>5053</v>
      </c>
      <c r="G1438">
        <v>5.4</v>
      </c>
      <c r="H1438">
        <v>3000</v>
      </c>
      <c r="I1438" t="s">
        <v>5054</v>
      </c>
      <c r="J1438" t="s">
        <v>548</v>
      </c>
      <c r="K1438" t="s">
        <v>4863</v>
      </c>
      <c r="L1438" t="s">
        <v>33</v>
      </c>
      <c r="N1438" s="1">
        <v>3838793</v>
      </c>
      <c r="O1438" s="1">
        <f>N1438*(D1438/'cpi data'!$A$113)</f>
        <v>224372.14026679841</v>
      </c>
      <c r="P1438" s="10">
        <f t="shared" si="22"/>
        <v>1</v>
      </c>
      <c r="Q1438" t="s">
        <v>26</v>
      </c>
      <c r="R1438">
        <v>82</v>
      </c>
    </row>
    <row r="1439" spans="1:18">
      <c r="A1439" t="s">
        <v>5055</v>
      </c>
      <c r="B1439" s="6" t="s">
        <v>2002</v>
      </c>
      <c r="C1439" t="s">
        <v>44</v>
      </c>
      <c r="D1439">
        <f>_xlfn.XLOOKUP(E1439,'cpi data'!A:A,'cpi data'!B:B,"NA")</f>
        <v>118.3</v>
      </c>
      <c r="E1439">
        <v>1988</v>
      </c>
      <c r="F1439" t="s">
        <v>4476</v>
      </c>
      <c r="G1439">
        <v>6</v>
      </c>
      <c r="H1439">
        <v>5500</v>
      </c>
      <c r="I1439" t="s">
        <v>419</v>
      </c>
      <c r="J1439" t="s">
        <v>5056</v>
      </c>
      <c r="K1439" t="s">
        <v>348</v>
      </c>
      <c r="L1439" t="s">
        <v>33</v>
      </c>
      <c r="M1439" s="1">
        <v>20000000</v>
      </c>
      <c r="N1439" s="1">
        <v>11444204</v>
      </c>
      <c r="O1439" s="1">
        <f>N1439*(D1439/'cpi data'!$A$113)</f>
        <v>668897.8918972332</v>
      </c>
      <c r="P1439" s="10">
        <f t="shared" si="22"/>
        <v>-0.74760953230124172</v>
      </c>
      <c r="Q1439" t="s">
        <v>64</v>
      </c>
      <c r="R1439">
        <v>103</v>
      </c>
    </row>
    <row r="1440" spans="1:18">
      <c r="A1440" t="s">
        <v>5057</v>
      </c>
      <c r="B1440" s="6" t="s">
        <v>19</v>
      </c>
      <c r="C1440" t="s">
        <v>66</v>
      </c>
      <c r="D1440">
        <f>_xlfn.XLOOKUP(E1440,'cpi data'!A:A,'cpi data'!B:B,"NA")</f>
        <v>118.3</v>
      </c>
      <c r="E1440">
        <v>1988</v>
      </c>
      <c r="F1440" t="s">
        <v>5058</v>
      </c>
      <c r="G1440">
        <v>6.5</v>
      </c>
      <c r="H1440">
        <v>1500</v>
      </c>
      <c r="I1440" t="s">
        <v>166</v>
      </c>
      <c r="J1440" t="s">
        <v>5059</v>
      </c>
      <c r="K1440" t="s">
        <v>3163</v>
      </c>
      <c r="L1440" t="s">
        <v>25</v>
      </c>
      <c r="O1440" s="1">
        <f>N1440*(D1440/'cpi data'!$A$113)</f>
        <v>0</v>
      </c>
      <c r="P1440" s="10" t="e">
        <f t="shared" si="22"/>
        <v>#DIV/0!</v>
      </c>
      <c r="Q1440" t="s">
        <v>5060</v>
      </c>
      <c r="R1440">
        <v>89</v>
      </c>
    </row>
    <row r="1441" spans="1:18">
      <c r="A1441" t="s">
        <v>5061</v>
      </c>
      <c r="B1441" s="6" t="s">
        <v>19</v>
      </c>
      <c r="C1441" t="s">
        <v>37</v>
      </c>
      <c r="D1441">
        <f>_xlfn.XLOOKUP(E1441,'cpi data'!A:A,'cpi data'!B:B,"NA")</f>
        <v>118.3</v>
      </c>
      <c r="E1441">
        <v>1988</v>
      </c>
      <c r="F1441" t="s">
        <v>3552</v>
      </c>
      <c r="G1441">
        <v>6.2</v>
      </c>
      <c r="H1441">
        <v>2700</v>
      </c>
      <c r="I1441" t="s">
        <v>1840</v>
      </c>
      <c r="J1441" t="s">
        <v>1840</v>
      </c>
      <c r="K1441" t="s">
        <v>4547</v>
      </c>
      <c r="L1441" t="s">
        <v>33</v>
      </c>
      <c r="M1441" s="1">
        <v>12000000</v>
      </c>
      <c r="N1441" s="1">
        <v>7242035</v>
      </c>
      <c r="O1441" s="1">
        <f>N1441*(D1441/'cpi data'!$A$113)</f>
        <v>423286.92712450592</v>
      </c>
      <c r="P1441" s="10">
        <f t="shared" si="22"/>
        <v>-0.65699282038819196</v>
      </c>
      <c r="Q1441" t="s">
        <v>183</v>
      </c>
      <c r="R1441">
        <v>102</v>
      </c>
    </row>
    <row r="1442" spans="1:18">
      <c r="A1442" t="s">
        <v>5062</v>
      </c>
      <c r="B1442" s="6" t="s">
        <v>19</v>
      </c>
      <c r="C1442" t="s">
        <v>44</v>
      </c>
      <c r="D1442">
        <f>_xlfn.XLOOKUP(E1442,'cpi data'!A:A,'cpi data'!B:B,"NA")</f>
        <v>118.3</v>
      </c>
      <c r="E1442">
        <v>1988</v>
      </c>
      <c r="F1442" t="s">
        <v>4377</v>
      </c>
      <c r="G1442">
        <v>5.7</v>
      </c>
      <c r="H1442">
        <v>3900</v>
      </c>
      <c r="I1442" t="s">
        <v>5063</v>
      </c>
      <c r="J1442" t="s">
        <v>5063</v>
      </c>
      <c r="K1442" t="s">
        <v>2628</v>
      </c>
      <c r="L1442" t="s">
        <v>33</v>
      </c>
      <c r="M1442" s="1">
        <v>3000000</v>
      </c>
      <c r="N1442" s="1">
        <v>343786</v>
      </c>
      <c r="O1442" s="1">
        <f>N1442*(D1442/'cpi data'!$A$113)</f>
        <v>20093.816106719365</v>
      </c>
      <c r="P1442" s="10">
        <f t="shared" si="22"/>
        <v>-7.7263588395106257</v>
      </c>
      <c r="Q1442" t="s">
        <v>4633</v>
      </c>
      <c r="R1442">
        <v>93</v>
      </c>
    </row>
    <row r="1443" spans="1:18">
      <c r="A1443" t="s">
        <v>5064</v>
      </c>
      <c r="B1443" s="6" t="s">
        <v>19</v>
      </c>
      <c r="C1443" t="s">
        <v>20</v>
      </c>
      <c r="D1443">
        <f>_xlfn.XLOOKUP(E1443,'cpi data'!A:A,'cpi data'!B:B,"NA")</f>
        <v>118.3</v>
      </c>
      <c r="E1443">
        <v>1988</v>
      </c>
      <c r="F1443" t="s">
        <v>5065</v>
      </c>
      <c r="G1443">
        <v>7</v>
      </c>
      <c r="H1443">
        <v>3700</v>
      </c>
      <c r="I1443" t="s">
        <v>446</v>
      </c>
      <c r="J1443" t="s">
        <v>446</v>
      </c>
      <c r="K1443" t="s">
        <v>5066</v>
      </c>
      <c r="L1443" t="s">
        <v>25</v>
      </c>
      <c r="M1443" s="1">
        <v>4000000</v>
      </c>
      <c r="N1443" s="1">
        <v>1267578</v>
      </c>
      <c r="O1443" s="1">
        <f>N1443*(D1443/'cpi data'!$A$113)</f>
        <v>74088.180533596838</v>
      </c>
      <c r="P1443" s="10">
        <f t="shared" si="22"/>
        <v>-2.1556243481663455</v>
      </c>
      <c r="Q1443" t="s">
        <v>5067</v>
      </c>
      <c r="R1443">
        <v>124</v>
      </c>
    </row>
    <row r="1444" spans="1:18">
      <c r="A1444" t="s">
        <v>5068</v>
      </c>
      <c r="B1444" s="6" t="s">
        <v>19</v>
      </c>
      <c r="C1444" t="s">
        <v>20</v>
      </c>
      <c r="D1444">
        <f>_xlfn.XLOOKUP(E1444,'cpi data'!A:A,'cpi data'!B:B,"NA")</f>
        <v>118.3</v>
      </c>
      <c r="E1444">
        <v>1988</v>
      </c>
      <c r="F1444" t="s">
        <v>4479</v>
      </c>
      <c r="G1444">
        <v>5.7</v>
      </c>
      <c r="H1444">
        <v>1500</v>
      </c>
      <c r="I1444" t="s">
        <v>2149</v>
      </c>
      <c r="J1444" t="s">
        <v>5069</v>
      </c>
      <c r="K1444" t="s">
        <v>2369</v>
      </c>
      <c r="L1444" t="s">
        <v>33</v>
      </c>
      <c r="M1444" s="1">
        <v>14000000</v>
      </c>
      <c r="N1444" s="1">
        <v>4764606</v>
      </c>
      <c r="O1444" s="1">
        <f>N1444*(D1444/'cpi data'!$A$113)</f>
        <v>278484.62934782606</v>
      </c>
      <c r="P1444" s="10">
        <f t="shared" si="22"/>
        <v>-1.9383332011083392</v>
      </c>
      <c r="Q1444" t="s">
        <v>2095</v>
      </c>
      <c r="R1444">
        <v>103</v>
      </c>
    </row>
    <row r="1445" spans="1:18">
      <c r="A1445" t="s">
        <v>5070</v>
      </c>
      <c r="B1445" s="6" t="s">
        <v>2002</v>
      </c>
      <c r="C1445" t="s">
        <v>37</v>
      </c>
      <c r="D1445">
        <f>_xlfn.XLOOKUP(E1445,'cpi data'!A:A,'cpi data'!B:B,"NA")</f>
        <v>124</v>
      </c>
      <c r="E1445">
        <v>1989</v>
      </c>
      <c r="F1445" t="s">
        <v>5071</v>
      </c>
      <c r="G1445">
        <v>8.1999999999999993</v>
      </c>
      <c r="H1445">
        <v>707000</v>
      </c>
      <c r="I1445" t="s">
        <v>498</v>
      </c>
      <c r="J1445" t="s">
        <v>1525</v>
      </c>
      <c r="K1445" t="s">
        <v>500</v>
      </c>
      <c r="L1445" t="s">
        <v>33</v>
      </c>
      <c r="M1445" s="1">
        <v>48000000</v>
      </c>
      <c r="N1445" s="1">
        <v>474171806</v>
      </c>
      <c r="O1445" s="1">
        <f>N1445*(D1445/'cpi data'!$A$113)</f>
        <v>29050051.355731227</v>
      </c>
      <c r="P1445" s="10">
        <f t="shared" si="22"/>
        <v>0.89877086871757195</v>
      </c>
      <c r="Q1445" t="s">
        <v>47</v>
      </c>
      <c r="R1445">
        <v>127</v>
      </c>
    </row>
    <row r="1446" spans="1:18">
      <c r="A1446" t="s">
        <v>5072</v>
      </c>
      <c r="B1446" s="6" t="s">
        <v>19</v>
      </c>
      <c r="C1446" t="s">
        <v>37</v>
      </c>
      <c r="D1446">
        <f>_xlfn.XLOOKUP(E1446,'cpi data'!A:A,'cpi data'!B:B,"NA")</f>
        <v>124</v>
      </c>
      <c r="E1446">
        <v>1989</v>
      </c>
      <c r="F1446" t="s">
        <v>4724</v>
      </c>
      <c r="G1446">
        <v>6.6</v>
      </c>
      <c r="H1446">
        <v>66000</v>
      </c>
      <c r="I1446" t="s">
        <v>4839</v>
      </c>
      <c r="J1446" t="s">
        <v>2314</v>
      </c>
      <c r="K1446" t="s">
        <v>2042</v>
      </c>
      <c r="L1446" t="s">
        <v>33</v>
      </c>
      <c r="M1446" s="1">
        <v>17000000</v>
      </c>
      <c r="N1446" s="1">
        <v>30050028</v>
      </c>
      <c r="O1446" s="1">
        <f>N1446*(D1446/'cpi data'!$A$113)</f>
        <v>1841009.6205533596</v>
      </c>
      <c r="P1446" s="10">
        <f t="shared" si="22"/>
        <v>0.43427673345262774</v>
      </c>
      <c r="Q1446" t="s">
        <v>5073</v>
      </c>
      <c r="R1446">
        <v>114</v>
      </c>
    </row>
    <row r="1447" spans="1:18">
      <c r="A1447" t="s">
        <v>5074</v>
      </c>
      <c r="B1447" s="6" t="s">
        <v>2002</v>
      </c>
      <c r="C1447" t="s">
        <v>37</v>
      </c>
      <c r="D1447">
        <f>_xlfn.XLOOKUP(E1447,'cpi data'!A:A,'cpi data'!B:B,"NA")</f>
        <v>124</v>
      </c>
      <c r="E1447">
        <v>1989</v>
      </c>
      <c r="F1447" t="s">
        <v>5075</v>
      </c>
      <c r="G1447">
        <v>7.5</v>
      </c>
      <c r="H1447">
        <v>346000</v>
      </c>
      <c r="I1447" t="s">
        <v>2672</v>
      </c>
      <c r="J1447" t="s">
        <v>5076</v>
      </c>
      <c r="K1447" t="s">
        <v>1568</v>
      </c>
      <c r="L1447" t="s">
        <v>33</v>
      </c>
      <c r="M1447" s="1">
        <v>35000000</v>
      </c>
      <c r="N1447" s="1">
        <v>411508343</v>
      </c>
      <c r="O1447" s="1">
        <f>N1447*(D1447/'cpi data'!$A$113)</f>
        <v>25210985.440711461</v>
      </c>
      <c r="P1447" s="10">
        <f t="shared" si="22"/>
        <v>0.91494704640775659</v>
      </c>
      <c r="Q1447" t="s">
        <v>26</v>
      </c>
      <c r="R1447">
        <v>126</v>
      </c>
    </row>
    <row r="1448" spans="1:18">
      <c r="A1448" t="s">
        <v>5077</v>
      </c>
      <c r="B1448" s="6" t="s">
        <v>36</v>
      </c>
      <c r="C1448" t="s">
        <v>28</v>
      </c>
      <c r="D1448">
        <f>_xlfn.XLOOKUP(E1448,'cpi data'!A:A,'cpi data'!B:B,"NA")</f>
        <v>124</v>
      </c>
      <c r="E1448">
        <v>1989</v>
      </c>
      <c r="F1448" t="s">
        <v>4938</v>
      </c>
      <c r="G1448">
        <v>7</v>
      </c>
      <c r="H1448">
        <v>123000</v>
      </c>
      <c r="I1448" t="s">
        <v>3355</v>
      </c>
      <c r="J1448" t="s">
        <v>5078</v>
      </c>
      <c r="K1448" t="s">
        <v>5079</v>
      </c>
      <c r="L1448" t="s">
        <v>33</v>
      </c>
      <c r="M1448" s="1">
        <v>10000000</v>
      </c>
      <c r="N1448" s="1">
        <v>40508994</v>
      </c>
      <c r="O1448" s="1">
        <f>N1448*(D1448/'cpi data'!$A$113)</f>
        <v>2481776.3122529644</v>
      </c>
      <c r="P1448" s="10">
        <f t="shared" si="22"/>
        <v>0.75314124068348876</v>
      </c>
      <c r="Q1448" t="s">
        <v>1754</v>
      </c>
      <c r="R1448">
        <v>90</v>
      </c>
    </row>
    <row r="1449" spans="1:18">
      <c r="A1449" t="s">
        <v>5080</v>
      </c>
      <c r="B1449" s="6" t="s">
        <v>36</v>
      </c>
      <c r="C1449" t="s">
        <v>20</v>
      </c>
      <c r="D1449">
        <f>_xlfn.XLOOKUP(E1449,'cpi data'!A:A,'cpi data'!B:B,"NA")</f>
        <v>124</v>
      </c>
      <c r="E1449">
        <v>1989</v>
      </c>
      <c r="F1449" t="s">
        <v>5081</v>
      </c>
      <c r="G1449">
        <v>7.5</v>
      </c>
      <c r="H1449">
        <v>111000</v>
      </c>
      <c r="I1449" t="s">
        <v>2286</v>
      </c>
      <c r="J1449" t="s">
        <v>5082</v>
      </c>
      <c r="K1449" t="s">
        <v>2832</v>
      </c>
      <c r="L1449" t="s">
        <v>33</v>
      </c>
      <c r="N1449" s="1">
        <v>84431625</v>
      </c>
      <c r="O1449" s="1">
        <f>N1449*(D1449/'cpi data'!$A$113)</f>
        <v>5172688.4881422929</v>
      </c>
      <c r="P1449" s="10">
        <f t="shared" si="22"/>
        <v>1</v>
      </c>
      <c r="Q1449" t="s">
        <v>5083</v>
      </c>
      <c r="R1449">
        <v>107</v>
      </c>
    </row>
    <row r="1450" spans="1:18">
      <c r="A1450" t="s">
        <v>5084</v>
      </c>
      <c r="B1450" s="6" t="s">
        <v>36</v>
      </c>
      <c r="C1450" t="s">
        <v>44</v>
      </c>
      <c r="D1450">
        <f>_xlfn.XLOOKUP(E1450,'cpi data'!A:A,'cpi data'!B:B,"NA")</f>
        <v>124</v>
      </c>
      <c r="E1450">
        <v>1989</v>
      </c>
      <c r="F1450" t="s">
        <v>5085</v>
      </c>
      <c r="G1450">
        <v>8.1</v>
      </c>
      <c r="H1450">
        <v>442000</v>
      </c>
      <c r="I1450" t="s">
        <v>706</v>
      </c>
      <c r="J1450" t="s">
        <v>5086</v>
      </c>
      <c r="K1450" t="s">
        <v>100</v>
      </c>
      <c r="L1450" t="s">
        <v>33</v>
      </c>
      <c r="M1450" s="1">
        <v>16400000</v>
      </c>
      <c r="N1450" s="1">
        <v>235860116</v>
      </c>
      <c r="O1450" s="1">
        <f>N1450*(D1450/'cpi data'!$A$113)</f>
        <v>14449928.055335969</v>
      </c>
      <c r="P1450" s="10">
        <f t="shared" si="22"/>
        <v>0.93046726051809459</v>
      </c>
      <c r="Q1450" t="s">
        <v>2095</v>
      </c>
      <c r="R1450">
        <v>128</v>
      </c>
    </row>
    <row r="1451" spans="1:18">
      <c r="A1451" t="s">
        <v>5087</v>
      </c>
      <c r="B1451" s="6" t="s">
        <v>340</v>
      </c>
      <c r="C1451" t="s">
        <v>393</v>
      </c>
      <c r="D1451">
        <f>_xlfn.XLOOKUP(E1451,'cpi data'!A:A,'cpi data'!B:B,"NA")</f>
        <v>124</v>
      </c>
      <c r="E1451">
        <v>1989</v>
      </c>
      <c r="F1451" t="s">
        <v>5088</v>
      </c>
      <c r="G1451">
        <v>7.6</v>
      </c>
      <c r="H1451">
        <v>244000</v>
      </c>
      <c r="I1451" t="s">
        <v>5089</v>
      </c>
      <c r="J1451" t="s">
        <v>5090</v>
      </c>
      <c r="K1451" t="s">
        <v>5091</v>
      </c>
      <c r="L1451" t="s">
        <v>33</v>
      </c>
      <c r="M1451" s="1">
        <v>40000000</v>
      </c>
      <c r="N1451" s="1">
        <v>211343479</v>
      </c>
      <c r="O1451" s="1">
        <f>N1451*(D1451/'cpi data'!$A$113)</f>
        <v>12947920.650197629</v>
      </c>
      <c r="P1451" s="10">
        <f t="shared" si="22"/>
        <v>0.81073463828046477</v>
      </c>
      <c r="Q1451" t="s">
        <v>1727</v>
      </c>
      <c r="R1451">
        <v>83</v>
      </c>
    </row>
    <row r="1452" spans="1:18">
      <c r="A1452" t="s">
        <v>5092</v>
      </c>
      <c r="B1452" s="6" t="s">
        <v>2002</v>
      </c>
      <c r="C1452" t="s">
        <v>28</v>
      </c>
      <c r="D1452">
        <f>_xlfn.XLOOKUP(E1452,'cpi data'!A:A,'cpi data'!B:B,"NA")</f>
        <v>124</v>
      </c>
      <c r="E1452">
        <v>1989</v>
      </c>
      <c r="F1452" t="s">
        <v>5093</v>
      </c>
      <c r="G1452">
        <v>7.5</v>
      </c>
      <c r="H1452">
        <v>167000</v>
      </c>
      <c r="I1452" t="s">
        <v>2000</v>
      </c>
      <c r="J1452" t="s">
        <v>2000</v>
      </c>
      <c r="K1452" t="s">
        <v>3133</v>
      </c>
      <c r="L1452" t="s">
        <v>33</v>
      </c>
      <c r="M1452" s="1">
        <v>70000000</v>
      </c>
      <c r="N1452" s="1">
        <v>90000098</v>
      </c>
      <c r="O1452" s="1">
        <f>N1452*(D1452/'cpi data'!$A$113)</f>
        <v>5513839.9960474307</v>
      </c>
      <c r="P1452" s="10">
        <f t="shared" si="22"/>
        <v>0.22222306913488027</v>
      </c>
      <c r="Q1452" t="s">
        <v>183</v>
      </c>
      <c r="R1452">
        <v>140</v>
      </c>
    </row>
    <row r="1453" spans="1:18">
      <c r="A1453" t="s">
        <v>5094</v>
      </c>
      <c r="B1453" s="6" t="s">
        <v>36</v>
      </c>
      <c r="C1453" t="s">
        <v>28</v>
      </c>
      <c r="D1453">
        <f>_xlfn.XLOOKUP(E1453,'cpi data'!A:A,'cpi data'!B:B,"NA")</f>
        <v>124</v>
      </c>
      <c r="E1453">
        <v>1989</v>
      </c>
      <c r="F1453" t="s">
        <v>5095</v>
      </c>
      <c r="G1453">
        <v>7.8</v>
      </c>
      <c r="H1453">
        <v>494000</v>
      </c>
      <c r="I1453" t="s">
        <v>2058</v>
      </c>
      <c r="J1453" t="s">
        <v>2058</v>
      </c>
      <c r="K1453" t="s">
        <v>2569</v>
      </c>
      <c r="L1453" t="s">
        <v>33</v>
      </c>
      <c r="M1453" s="1">
        <v>40000000</v>
      </c>
      <c r="N1453" s="1">
        <v>332500002</v>
      </c>
      <c r="O1453" s="1">
        <f>N1453*(D1453/'cpi data'!$A$113)</f>
        <v>20370553.482213438</v>
      </c>
      <c r="P1453" s="10">
        <f t="shared" si="22"/>
        <v>0.87969924884391426</v>
      </c>
      <c r="Q1453" t="s">
        <v>64</v>
      </c>
      <c r="R1453">
        <v>108</v>
      </c>
    </row>
    <row r="1454" spans="1:18">
      <c r="A1454" t="s">
        <v>5096</v>
      </c>
      <c r="B1454" s="6" t="s">
        <v>19</v>
      </c>
      <c r="C1454" t="s">
        <v>44</v>
      </c>
      <c r="D1454">
        <f>_xlfn.XLOOKUP(E1454,'cpi data'!A:A,'cpi data'!B:B,"NA")</f>
        <v>124</v>
      </c>
      <c r="E1454">
        <v>1989</v>
      </c>
      <c r="F1454" t="s">
        <v>4701</v>
      </c>
      <c r="G1454">
        <v>8</v>
      </c>
      <c r="H1454">
        <v>94000</v>
      </c>
      <c r="I1454" t="s">
        <v>3431</v>
      </c>
      <c r="J1454" t="s">
        <v>3431</v>
      </c>
      <c r="K1454" t="s">
        <v>5097</v>
      </c>
      <c r="L1454" t="s">
        <v>33</v>
      </c>
      <c r="M1454" s="1">
        <v>6500000</v>
      </c>
      <c r="N1454" s="1">
        <v>37295445</v>
      </c>
      <c r="O1454" s="1">
        <f>N1454*(D1454/'cpi data'!$A$113)</f>
        <v>2284898.8043478262</v>
      </c>
      <c r="P1454" s="10">
        <f t="shared" si="22"/>
        <v>0.82571598220640618</v>
      </c>
      <c r="Q1454" t="s">
        <v>3433</v>
      </c>
      <c r="R1454">
        <v>120</v>
      </c>
    </row>
    <row r="1455" spans="1:18">
      <c r="A1455" t="s">
        <v>5098</v>
      </c>
      <c r="B1455" s="6" t="s">
        <v>36</v>
      </c>
      <c r="C1455" t="s">
        <v>28</v>
      </c>
      <c r="D1455">
        <f>_xlfn.XLOOKUP(E1455,'cpi data'!A:A,'cpi data'!B:B,"NA")</f>
        <v>124</v>
      </c>
      <c r="E1455">
        <v>1989</v>
      </c>
      <c r="F1455" t="s">
        <v>5075</v>
      </c>
      <c r="G1455">
        <v>6.4</v>
      </c>
      <c r="H1455">
        <v>146000</v>
      </c>
      <c r="I1455" t="s">
        <v>5099</v>
      </c>
      <c r="J1455" t="s">
        <v>2712</v>
      </c>
      <c r="K1455" t="s">
        <v>3278</v>
      </c>
      <c r="L1455" t="s">
        <v>33</v>
      </c>
      <c r="M1455" s="1">
        <v>18000000</v>
      </c>
      <c r="N1455" s="1">
        <v>222724172</v>
      </c>
      <c r="O1455" s="1">
        <f>N1455*(D1455/'cpi data'!$A$113)</f>
        <v>13645156.782608695</v>
      </c>
      <c r="P1455" s="10">
        <f t="shared" si="22"/>
        <v>0.9191825483585141</v>
      </c>
      <c r="Q1455" t="s">
        <v>1727</v>
      </c>
      <c r="R1455">
        <v>93</v>
      </c>
    </row>
    <row r="1456" spans="1:18">
      <c r="A1456" t="s">
        <v>5100</v>
      </c>
      <c r="B1456" s="6" t="s">
        <v>36</v>
      </c>
      <c r="C1456" t="s">
        <v>44</v>
      </c>
      <c r="D1456">
        <f>_xlfn.XLOOKUP(E1456,'cpi data'!A:A,'cpi data'!B:B,"NA")</f>
        <v>124</v>
      </c>
      <c r="E1456">
        <v>1989</v>
      </c>
      <c r="F1456" t="s">
        <v>5101</v>
      </c>
      <c r="G1456">
        <v>6.2</v>
      </c>
      <c r="H1456">
        <v>66000</v>
      </c>
      <c r="I1456" t="s">
        <v>930</v>
      </c>
      <c r="J1456" t="s">
        <v>5102</v>
      </c>
      <c r="K1456" t="s">
        <v>2094</v>
      </c>
      <c r="L1456" t="s">
        <v>33</v>
      </c>
      <c r="M1456" s="1">
        <v>13000000</v>
      </c>
      <c r="N1456" s="1">
        <v>71079915</v>
      </c>
      <c r="O1456" s="1">
        <f>N1456*(D1456/'cpi data'!$A$113)</f>
        <v>4354698.3498023711</v>
      </c>
      <c r="P1456" s="10">
        <f t="shared" si="22"/>
        <v>0.81710726581482263</v>
      </c>
      <c r="Q1456" t="s">
        <v>2095</v>
      </c>
      <c r="R1456">
        <v>97</v>
      </c>
    </row>
    <row r="1457" spans="1:18">
      <c r="A1457" t="s">
        <v>5103</v>
      </c>
      <c r="B1457" s="6" t="s">
        <v>2002</v>
      </c>
      <c r="C1457" t="s">
        <v>28</v>
      </c>
      <c r="D1457">
        <f>_xlfn.XLOOKUP(E1457,'cpi data'!A:A,'cpi data'!B:B,"NA")</f>
        <v>124</v>
      </c>
      <c r="E1457">
        <v>1989</v>
      </c>
      <c r="F1457" t="s">
        <v>5104</v>
      </c>
      <c r="G1457">
        <v>6.4</v>
      </c>
      <c r="H1457">
        <v>51000</v>
      </c>
      <c r="I1457" t="s">
        <v>1008</v>
      </c>
      <c r="J1457" t="s">
        <v>4324</v>
      </c>
      <c r="K1457" t="s">
        <v>3896</v>
      </c>
      <c r="L1457" t="s">
        <v>33</v>
      </c>
      <c r="N1457" s="1">
        <v>30218387</v>
      </c>
      <c r="O1457" s="1">
        <f>N1457*(D1457/'cpi data'!$A$113)</f>
        <v>1851324.104743083</v>
      </c>
      <c r="P1457" s="10">
        <f t="shared" si="22"/>
        <v>1</v>
      </c>
      <c r="Q1457" t="s">
        <v>3529</v>
      </c>
      <c r="R1457">
        <v>97</v>
      </c>
    </row>
    <row r="1458" spans="1:18">
      <c r="A1458" t="s">
        <v>5105</v>
      </c>
      <c r="B1458" s="6" t="s">
        <v>36</v>
      </c>
      <c r="C1458" t="s">
        <v>37</v>
      </c>
      <c r="D1458">
        <f>_xlfn.XLOOKUP(E1458,'cpi data'!A:A,'cpi data'!B:B,"NA")</f>
        <v>124</v>
      </c>
      <c r="E1458">
        <v>1989</v>
      </c>
      <c r="F1458" t="s">
        <v>5106</v>
      </c>
      <c r="G1458">
        <v>5.3</v>
      </c>
      <c r="H1458">
        <v>56000</v>
      </c>
      <c r="I1458" t="s">
        <v>772</v>
      </c>
      <c r="J1458" t="s">
        <v>2011</v>
      </c>
      <c r="K1458" t="s">
        <v>2012</v>
      </c>
      <c r="L1458" t="s">
        <v>33</v>
      </c>
      <c r="N1458" s="1">
        <v>38956288</v>
      </c>
      <c r="O1458" s="1">
        <f>N1458*(D1458/'cpi data'!$A$113)</f>
        <v>2386650.0553359683</v>
      </c>
      <c r="P1458" s="10">
        <f t="shared" si="22"/>
        <v>1</v>
      </c>
      <c r="Q1458" t="s">
        <v>34</v>
      </c>
      <c r="R1458">
        <v>112</v>
      </c>
    </row>
    <row r="1459" spans="1:18">
      <c r="A1459" t="s">
        <v>5107</v>
      </c>
      <c r="B1459" s="6" t="s">
        <v>19</v>
      </c>
      <c r="C1459" t="s">
        <v>20</v>
      </c>
      <c r="D1459">
        <f>_xlfn.XLOOKUP(E1459,'cpi data'!A:A,'cpi data'!B:B,"NA")</f>
        <v>124</v>
      </c>
      <c r="E1459">
        <v>1989</v>
      </c>
      <c r="F1459" t="s">
        <v>5108</v>
      </c>
      <c r="G1459">
        <v>7.2</v>
      </c>
      <c r="H1459">
        <v>52000</v>
      </c>
      <c r="I1459" t="s">
        <v>5109</v>
      </c>
      <c r="J1459" t="s">
        <v>5109</v>
      </c>
      <c r="K1459" t="s">
        <v>2738</v>
      </c>
      <c r="L1459" t="s">
        <v>33</v>
      </c>
      <c r="M1459" s="1">
        <v>1200000</v>
      </c>
      <c r="N1459" s="1">
        <v>24741667</v>
      </c>
      <c r="O1459" s="1">
        <f>N1459*(D1459/'cpi data'!$A$113)</f>
        <v>1515793.8280632412</v>
      </c>
      <c r="P1459" s="10">
        <f t="shared" si="22"/>
        <v>0.95149882180533751</v>
      </c>
      <c r="Q1459" t="s">
        <v>5110</v>
      </c>
      <c r="R1459">
        <v>100</v>
      </c>
    </row>
    <row r="1460" spans="1:18">
      <c r="A1460" t="s">
        <v>5111</v>
      </c>
      <c r="B1460" s="6" t="s">
        <v>19</v>
      </c>
      <c r="C1460" t="s">
        <v>44</v>
      </c>
      <c r="D1460">
        <f>_xlfn.XLOOKUP(E1460,'cpi data'!A:A,'cpi data'!B:B,"NA")</f>
        <v>124</v>
      </c>
      <c r="E1460">
        <v>1989</v>
      </c>
      <c r="F1460" t="s">
        <v>4701</v>
      </c>
      <c r="G1460">
        <v>7.6</v>
      </c>
      <c r="H1460">
        <v>201000</v>
      </c>
      <c r="I1460" t="s">
        <v>2071</v>
      </c>
      <c r="J1460" t="s">
        <v>1588</v>
      </c>
      <c r="K1460" t="s">
        <v>4921</v>
      </c>
      <c r="L1460" t="s">
        <v>33</v>
      </c>
      <c r="M1460" s="1">
        <v>16000000</v>
      </c>
      <c r="N1460" s="1">
        <v>93232006</v>
      </c>
      <c r="O1460" s="1">
        <f>N1460*(D1460/'cpi data'!$A$113)</f>
        <v>5711842.2648221347</v>
      </c>
      <c r="P1460" s="10">
        <f t="shared" si="22"/>
        <v>0.82838511487138866</v>
      </c>
      <c r="Q1460" t="s">
        <v>5112</v>
      </c>
      <c r="R1460">
        <v>95</v>
      </c>
    </row>
    <row r="1461" spans="1:18">
      <c r="A1461" t="s">
        <v>5113</v>
      </c>
      <c r="B1461" s="6" t="s">
        <v>19</v>
      </c>
      <c r="C1461" t="s">
        <v>44</v>
      </c>
      <c r="D1461">
        <f>_xlfn.XLOOKUP(E1461,'cpi data'!A:A,'cpi data'!B:B,"NA")</f>
        <v>124</v>
      </c>
      <c r="E1461">
        <v>1989</v>
      </c>
      <c r="F1461" t="s">
        <v>5114</v>
      </c>
      <c r="G1461">
        <v>7.2</v>
      </c>
      <c r="H1461">
        <v>64000</v>
      </c>
      <c r="I1461" t="s">
        <v>1212</v>
      </c>
      <c r="J1461" t="s">
        <v>1212</v>
      </c>
      <c r="K1461" t="s">
        <v>1493</v>
      </c>
      <c r="L1461" t="s">
        <v>33</v>
      </c>
      <c r="M1461" s="1">
        <v>11000000</v>
      </c>
      <c r="N1461" s="1">
        <v>49797148</v>
      </c>
      <c r="O1461" s="1">
        <f>N1461*(D1461/'cpi data'!$A$113)</f>
        <v>3050813.4150197627</v>
      </c>
      <c r="P1461" s="10">
        <f t="shared" si="22"/>
        <v>0.77910381534299911</v>
      </c>
      <c r="Q1461" t="s">
        <v>2678</v>
      </c>
      <c r="R1461">
        <v>107</v>
      </c>
    </row>
    <row r="1462" spans="1:18">
      <c r="A1462" t="s">
        <v>5115</v>
      </c>
      <c r="B1462" s="6" t="s">
        <v>36</v>
      </c>
      <c r="C1462" t="s">
        <v>44</v>
      </c>
      <c r="D1462">
        <f>_xlfn.XLOOKUP(E1462,'cpi data'!A:A,'cpi data'!B:B,"NA")</f>
        <v>124</v>
      </c>
      <c r="E1462">
        <v>1989</v>
      </c>
      <c r="F1462" t="s">
        <v>5095</v>
      </c>
      <c r="G1462">
        <v>7.3</v>
      </c>
      <c r="H1462">
        <v>50000</v>
      </c>
      <c r="I1462" t="s">
        <v>852</v>
      </c>
      <c r="J1462" t="s">
        <v>5116</v>
      </c>
      <c r="K1462" t="s">
        <v>447</v>
      </c>
      <c r="L1462" t="s">
        <v>33</v>
      </c>
      <c r="M1462" s="1">
        <v>15000000</v>
      </c>
      <c r="N1462" s="1">
        <v>96759512</v>
      </c>
      <c r="O1462" s="1">
        <f>N1462*(D1462/'cpi data'!$A$113)</f>
        <v>5927954.2924901182</v>
      </c>
      <c r="P1462" s="10">
        <f t="shared" si="22"/>
        <v>0.8449764814853552</v>
      </c>
      <c r="Q1462" t="s">
        <v>2103</v>
      </c>
      <c r="R1462">
        <v>117</v>
      </c>
    </row>
    <row r="1463" spans="1:18">
      <c r="A1463" t="s">
        <v>5117</v>
      </c>
      <c r="B1463" s="6" t="s">
        <v>19</v>
      </c>
      <c r="C1463" t="s">
        <v>154</v>
      </c>
      <c r="D1463">
        <f>_xlfn.XLOOKUP(E1463,'cpi data'!A:A,'cpi data'!B:B,"NA")</f>
        <v>124</v>
      </c>
      <c r="E1463">
        <v>1989</v>
      </c>
      <c r="F1463" t="s">
        <v>4893</v>
      </c>
      <c r="G1463">
        <v>6.6</v>
      </c>
      <c r="H1463">
        <v>97000</v>
      </c>
      <c r="I1463" t="s">
        <v>4289</v>
      </c>
      <c r="J1463" t="s">
        <v>23</v>
      </c>
      <c r="K1463" t="s">
        <v>5118</v>
      </c>
      <c r="L1463" t="s">
        <v>33</v>
      </c>
      <c r="M1463" s="1">
        <v>11500000</v>
      </c>
      <c r="N1463" s="1">
        <v>57470138</v>
      </c>
      <c r="O1463" s="1">
        <f>N1463*(D1463/'cpi data'!$A$113)</f>
        <v>3520897.7826086958</v>
      </c>
      <c r="P1463" s="10">
        <f t="shared" si="22"/>
        <v>0.79989607820325748</v>
      </c>
      <c r="Q1463" t="s">
        <v>47</v>
      </c>
      <c r="R1463">
        <v>103</v>
      </c>
    </row>
    <row r="1464" spans="1:18">
      <c r="A1464" t="s">
        <v>5119</v>
      </c>
      <c r="B1464" s="6" t="s">
        <v>36</v>
      </c>
      <c r="C1464" t="s">
        <v>44</v>
      </c>
      <c r="D1464">
        <f>_xlfn.XLOOKUP(E1464,'cpi data'!A:A,'cpi data'!B:B,"NA")</f>
        <v>124</v>
      </c>
      <c r="E1464">
        <v>1989</v>
      </c>
      <c r="F1464" t="s">
        <v>5120</v>
      </c>
      <c r="G1464">
        <v>7</v>
      </c>
      <c r="H1464">
        <v>88000</v>
      </c>
      <c r="I1464" t="s">
        <v>1312</v>
      </c>
      <c r="J1464" t="s">
        <v>1312</v>
      </c>
      <c r="K1464" t="s">
        <v>1860</v>
      </c>
      <c r="L1464" t="s">
        <v>33</v>
      </c>
      <c r="M1464" s="1">
        <v>15000000</v>
      </c>
      <c r="N1464" s="1">
        <v>79258538</v>
      </c>
      <c r="O1464" s="1">
        <f>N1464*(D1464/'cpi data'!$A$113)</f>
        <v>4855760.2332015811</v>
      </c>
      <c r="P1464" s="10">
        <f t="shared" si="22"/>
        <v>0.81074594133946809</v>
      </c>
      <c r="Q1464" t="s">
        <v>64</v>
      </c>
      <c r="R1464">
        <v>100</v>
      </c>
    </row>
    <row r="1465" spans="1:18">
      <c r="A1465" t="s">
        <v>5121</v>
      </c>
      <c r="B1465" s="6" t="s">
        <v>36</v>
      </c>
      <c r="C1465" t="s">
        <v>37</v>
      </c>
      <c r="D1465">
        <f>_xlfn.XLOOKUP(E1465,'cpi data'!A:A,'cpi data'!B:B,"NA")</f>
        <v>124</v>
      </c>
      <c r="E1465">
        <v>1989</v>
      </c>
      <c r="F1465" t="s">
        <v>5122</v>
      </c>
      <c r="G1465">
        <v>6.6</v>
      </c>
      <c r="H1465">
        <v>187000</v>
      </c>
      <c r="I1465" t="s">
        <v>547</v>
      </c>
      <c r="J1465" t="s">
        <v>62</v>
      </c>
      <c r="K1465" t="s">
        <v>549</v>
      </c>
      <c r="L1465" t="s">
        <v>33</v>
      </c>
      <c r="M1465" s="1">
        <v>37000000</v>
      </c>
      <c r="N1465" s="1">
        <v>215394738</v>
      </c>
      <c r="O1465" s="1">
        <f>N1465*(D1465/'cpi data'!$A$113)</f>
        <v>13196120.312252965</v>
      </c>
      <c r="P1465" s="10">
        <f t="shared" si="22"/>
        <v>0.8282223588953227</v>
      </c>
      <c r="Q1465" t="s">
        <v>34</v>
      </c>
      <c r="R1465">
        <v>108</v>
      </c>
    </row>
    <row r="1466" spans="1:18">
      <c r="A1466" t="s">
        <v>5123</v>
      </c>
      <c r="B1466" s="6" t="s">
        <v>19</v>
      </c>
      <c r="C1466" t="s">
        <v>37</v>
      </c>
      <c r="D1466">
        <f>_xlfn.XLOOKUP(E1466,'cpi data'!A:A,'cpi data'!B:B,"NA")</f>
        <v>124</v>
      </c>
      <c r="E1466">
        <v>1989</v>
      </c>
      <c r="F1466" t="s">
        <v>5124</v>
      </c>
      <c r="G1466">
        <v>6.4</v>
      </c>
      <c r="H1466">
        <v>98000</v>
      </c>
      <c r="I1466" t="s">
        <v>2707</v>
      </c>
      <c r="J1466" t="s">
        <v>5125</v>
      </c>
      <c r="K1466" t="s">
        <v>764</v>
      </c>
      <c r="L1466" t="s">
        <v>33</v>
      </c>
      <c r="M1466" s="1">
        <v>55000000</v>
      </c>
      <c r="N1466" s="1">
        <v>63408614</v>
      </c>
      <c r="O1466" s="1">
        <f>N1466*(D1466/'cpi data'!$A$113)</f>
        <v>3884717.4584980239</v>
      </c>
      <c r="P1466" s="10">
        <f t="shared" si="22"/>
        <v>0.1326099636872681</v>
      </c>
      <c r="Q1466" t="s">
        <v>26</v>
      </c>
      <c r="R1466">
        <v>104</v>
      </c>
    </row>
    <row r="1467" spans="1:18">
      <c r="A1467" t="s">
        <v>5126</v>
      </c>
      <c r="B1467" s="6" t="s">
        <v>19</v>
      </c>
      <c r="C1467" t="s">
        <v>66</v>
      </c>
      <c r="D1467">
        <f>_xlfn.XLOOKUP(E1467,'cpi data'!A:A,'cpi data'!B:B,"NA")</f>
        <v>124</v>
      </c>
      <c r="E1467">
        <v>1989</v>
      </c>
      <c r="F1467" t="s">
        <v>5127</v>
      </c>
      <c r="G1467">
        <v>7.2</v>
      </c>
      <c r="H1467">
        <v>101000</v>
      </c>
      <c r="I1467" t="s">
        <v>794</v>
      </c>
      <c r="J1467" t="s">
        <v>5128</v>
      </c>
      <c r="K1467" t="s">
        <v>1481</v>
      </c>
      <c r="L1467" t="s">
        <v>33</v>
      </c>
      <c r="M1467" s="1">
        <v>14000000</v>
      </c>
      <c r="N1467" s="1">
        <v>161001698</v>
      </c>
      <c r="O1467" s="1">
        <f>N1467*(D1467/'cpi data'!$A$113)</f>
        <v>9863740.3913043477</v>
      </c>
      <c r="P1467" s="10">
        <f t="shared" si="22"/>
        <v>0.91304439534544535</v>
      </c>
      <c r="Q1467" t="s">
        <v>5129</v>
      </c>
      <c r="R1467">
        <v>145</v>
      </c>
    </row>
    <row r="1468" spans="1:18">
      <c r="A1468" t="s">
        <v>5130</v>
      </c>
      <c r="B1468" s="6" t="s">
        <v>19</v>
      </c>
      <c r="C1468" t="s">
        <v>66</v>
      </c>
      <c r="D1468">
        <f>_xlfn.XLOOKUP(E1468,'cpi data'!A:A,'cpi data'!B:B,"NA")</f>
        <v>124</v>
      </c>
      <c r="E1468">
        <v>1989</v>
      </c>
      <c r="F1468" t="s">
        <v>5131</v>
      </c>
      <c r="G1468">
        <v>7.8</v>
      </c>
      <c r="H1468">
        <v>126000</v>
      </c>
      <c r="I1468" t="s">
        <v>3352</v>
      </c>
      <c r="J1468" t="s">
        <v>5132</v>
      </c>
      <c r="K1468" t="s">
        <v>1514</v>
      </c>
      <c r="L1468" t="s">
        <v>33</v>
      </c>
      <c r="M1468" s="1">
        <v>18000000</v>
      </c>
      <c r="N1468" s="1">
        <v>26979166</v>
      </c>
      <c r="O1468" s="1">
        <f>N1468*(D1468/'cpi data'!$A$113)</f>
        <v>1652873.8063241106</v>
      </c>
      <c r="P1468" s="10">
        <f t="shared" si="22"/>
        <v>0.332818516332195</v>
      </c>
      <c r="Q1468" t="s">
        <v>2103</v>
      </c>
      <c r="R1468">
        <v>122</v>
      </c>
    </row>
    <row r="1469" spans="1:18">
      <c r="A1469" t="s">
        <v>5133</v>
      </c>
      <c r="B1469" s="6" t="s">
        <v>2002</v>
      </c>
      <c r="C1469" t="s">
        <v>44</v>
      </c>
      <c r="D1469">
        <f>_xlfn.XLOOKUP(E1469,'cpi data'!A:A,'cpi data'!B:B,"NA")</f>
        <v>124</v>
      </c>
      <c r="E1469">
        <v>1989</v>
      </c>
      <c r="F1469" t="s">
        <v>5134</v>
      </c>
      <c r="G1469">
        <v>7</v>
      </c>
      <c r="H1469">
        <v>46000</v>
      </c>
      <c r="I1469" t="s">
        <v>1137</v>
      </c>
      <c r="J1469" t="s">
        <v>1138</v>
      </c>
      <c r="K1469" t="s">
        <v>854</v>
      </c>
      <c r="L1469" t="s">
        <v>33</v>
      </c>
      <c r="M1469" s="1">
        <v>20000000</v>
      </c>
      <c r="N1469" s="1">
        <v>126297830</v>
      </c>
      <c r="O1469" s="1">
        <f>N1469*(D1469/'cpi data'!$A$113)</f>
        <v>7737614.0909090908</v>
      </c>
      <c r="P1469" s="10">
        <f t="shared" si="22"/>
        <v>0.84164415176412766</v>
      </c>
      <c r="Q1469" t="s">
        <v>4881</v>
      </c>
      <c r="R1469">
        <v>124</v>
      </c>
    </row>
    <row r="1470" spans="1:18">
      <c r="A1470" t="s">
        <v>5135</v>
      </c>
      <c r="B1470" s="6" t="s">
        <v>19</v>
      </c>
      <c r="C1470" t="s">
        <v>37</v>
      </c>
      <c r="D1470">
        <f>_xlfn.XLOOKUP(E1470,'cpi data'!A:A,'cpi data'!B:B,"NA")</f>
        <v>124</v>
      </c>
      <c r="E1470">
        <v>1989</v>
      </c>
      <c r="F1470" t="s">
        <v>5136</v>
      </c>
      <c r="G1470">
        <v>7.2</v>
      </c>
      <c r="H1470">
        <v>166000</v>
      </c>
      <c r="I1470" t="s">
        <v>1156</v>
      </c>
      <c r="J1470" t="s">
        <v>1525</v>
      </c>
      <c r="K1470" t="s">
        <v>538</v>
      </c>
      <c r="L1470" t="s">
        <v>33</v>
      </c>
      <c r="M1470" s="1">
        <v>28000000</v>
      </c>
      <c r="N1470" s="1">
        <v>227853986</v>
      </c>
      <c r="O1470" s="1">
        <f>N1470*(D1470/'cpi data'!$A$113)</f>
        <v>13959433.924901186</v>
      </c>
      <c r="P1470" s="10">
        <f t="shared" si="22"/>
        <v>0.87711428493508992</v>
      </c>
      <c r="Q1470" t="s">
        <v>26</v>
      </c>
      <c r="R1470">
        <v>114</v>
      </c>
    </row>
    <row r="1471" spans="1:18">
      <c r="A1471" t="s">
        <v>5137</v>
      </c>
      <c r="B1471" s="6" t="s">
        <v>2002</v>
      </c>
      <c r="C1471" t="s">
        <v>44</v>
      </c>
      <c r="D1471">
        <f>_xlfn.XLOOKUP(E1471,'cpi data'!A:A,'cpi data'!B:B,"NA")</f>
        <v>124</v>
      </c>
      <c r="E1471">
        <v>1989</v>
      </c>
      <c r="F1471" t="s">
        <v>5138</v>
      </c>
      <c r="G1471">
        <v>7.6</v>
      </c>
      <c r="H1471">
        <v>164000</v>
      </c>
      <c r="I1471" t="s">
        <v>5139</v>
      </c>
      <c r="J1471" t="s">
        <v>1312</v>
      </c>
      <c r="K1471" t="s">
        <v>52</v>
      </c>
      <c r="L1471" t="s">
        <v>33</v>
      </c>
      <c r="M1471" s="1">
        <v>27000000</v>
      </c>
      <c r="N1471" s="1">
        <v>73594646</v>
      </c>
      <c r="O1471" s="1">
        <f>N1471*(D1471/'cpi data'!$A$113)</f>
        <v>4508762.8972332012</v>
      </c>
      <c r="P1471" s="10">
        <f t="shared" si="22"/>
        <v>0.63312548578601768</v>
      </c>
      <c r="Q1471" t="s">
        <v>26</v>
      </c>
      <c r="R1471">
        <v>97</v>
      </c>
    </row>
    <row r="1472" spans="1:18">
      <c r="A1472" t="s">
        <v>5140</v>
      </c>
      <c r="B1472" s="6" t="s">
        <v>36</v>
      </c>
      <c r="C1472" t="s">
        <v>44</v>
      </c>
      <c r="D1472">
        <f>_xlfn.XLOOKUP(E1472,'cpi data'!A:A,'cpi data'!B:B,"NA")</f>
        <v>124</v>
      </c>
      <c r="E1472">
        <v>1989</v>
      </c>
      <c r="F1472" t="s">
        <v>4938</v>
      </c>
      <c r="G1472">
        <v>6.9</v>
      </c>
      <c r="H1472">
        <v>71000</v>
      </c>
      <c r="I1472" t="s">
        <v>653</v>
      </c>
      <c r="J1472" t="s">
        <v>1859</v>
      </c>
      <c r="K1472" t="s">
        <v>2094</v>
      </c>
      <c r="L1472" t="s">
        <v>33</v>
      </c>
      <c r="M1472" s="1">
        <v>18000000</v>
      </c>
      <c r="N1472" s="1">
        <v>49101993</v>
      </c>
      <c r="O1472" s="1">
        <f>N1472*(D1472/'cpi data'!$A$113)</f>
        <v>3008224.8675889326</v>
      </c>
      <c r="P1472" s="10">
        <f t="shared" si="22"/>
        <v>0.63341610186779995</v>
      </c>
      <c r="Q1472" t="s">
        <v>4881</v>
      </c>
      <c r="R1472">
        <v>102</v>
      </c>
    </row>
    <row r="1473" spans="1:18">
      <c r="A1473" t="s">
        <v>5141</v>
      </c>
      <c r="B1473" s="6" t="s">
        <v>2002</v>
      </c>
      <c r="C1473" t="s">
        <v>44</v>
      </c>
      <c r="D1473">
        <f>_xlfn.XLOOKUP(E1473,'cpi data'!A:A,'cpi data'!B:B,"NA")</f>
        <v>124</v>
      </c>
      <c r="E1473">
        <v>1989</v>
      </c>
      <c r="F1473" t="s">
        <v>5142</v>
      </c>
      <c r="G1473">
        <v>7.3</v>
      </c>
      <c r="H1473">
        <v>85000</v>
      </c>
      <c r="I1473" t="s">
        <v>989</v>
      </c>
      <c r="J1473" t="s">
        <v>989</v>
      </c>
      <c r="K1473" t="s">
        <v>2628</v>
      </c>
      <c r="L1473" t="s">
        <v>33</v>
      </c>
      <c r="N1473" s="1">
        <v>21515196</v>
      </c>
      <c r="O1473" s="1">
        <f>N1473*(D1473/'cpi data'!$A$113)</f>
        <v>1318124.6561264822</v>
      </c>
      <c r="P1473" s="10">
        <f t="shared" si="22"/>
        <v>1</v>
      </c>
      <c r="Q1473" t="s">
        <v>5143</v>
      </c>
      <c r="R1473">
        <v>100</v>
      </c>
    </row>
    <row r="1474" spans="1:18">
      <c r="A1474" t="s">
        <v>5144</v>
      </c>
      <c r="B1474" s="6" t="s">
        <v>2002</v>
      </c>
      <c r="C1474" t="s">
        <v>37</v>
      </c>
      <c r="D1474">
        <f>_xlfn.XLOOKUP(E1474,'cpi data'!A:A,'cpi data'!B:B,"NA")</f>
        <v>124</v>
      </c>
      <c r="E1474">
        <v>1989</v>
      </c>
      <c r="F1474" t="s">
        <v>5145</v>
      </c>
      <c r="G1474">
        <v>6.6</v>
      </c>
      <c r="H1474">
        <v>97000</v>
      </c>
      <c r="I1474" t="s">
        <v>588</v>
      </c>
      <c r="J1474" t="s">
        <v>5146</v>
      </c>
      <c r="K1474" t="s">
        <v>3064</v>
      </c>
      <c r="L1474" t="s">
        <v>25</v>
      </c>
      <c r="M1474" s="1">
        <v>32000000</v>
      </c>
      <c r="N1474" s="1">
        <v>156167015</v>
      </c>
      <c r="O1474" s="1">
        <f>N1474*(D1474/'cpi data'!$A$113)</f>
        <v>9567544.3972332012</v>
      </c>
      <c r="P1474" s="10">
        <f t="shared" si="22"/>
        <v>0.79509117210186797</v>
      </c>
      <c r="Q1474" t="s">
        <v>5147</v>
      </c>
      <c r="R1474">
        <v>133</v>
      </c>
    </row>
    <row r="1475" spans="1:18">
      <c r="A1475" t="s">
        <v>5148</v>
      </c>
      <c r="B1475" s="6" t="s">
        <v>19</v>
      </c>
      <c r="C1475" t="s">
        <v>44</v>
      </c>
      <c r="D1475">
        <f>_xlfn.XLOOKUP(E1475,'cpi data'!A:A,'cpi data'!B:B,"NA")</f>
        <v>124</v>
      </c>
      <c r="E1475">
        <v>1989</v>
      </c>
      <c r="F1475" t="s">
        <v>5149</v>
      </c>
      <c r="G1475">
        <v>7.2</v>
      </c>
      <c r="H1475">
        <v>7400</v>
      </c>
      <c r="I1475" t="s">
        <v>1743</v>
      </c>
      <c r="J1475" t="s">
        <v>1744</v>
      </c>
      <c r="K1475" t="s">
        <v>5150</v>
      </c>
      <c r="L1475" t="s">
        <v>25</v>
      </c>
      <c r="N1475" s="1">
        <v>6056912</v>
      </c>
      <c r="O1475" s="1">
        <f>N1475*(D1475/'cpi data'!$A$113)</f>
        <v>371075.63636363635</v>
      </c>
      <c r="P1475" s="10">
        <f t="shared" ref="P1475:P1538" si="23">(N1475-M1475)/N1475</f>
        <v>1</v>
      </c>
      <c r="Q1475" t="s">
        <v>47</v>
      </c>
      <c r="R1475">
        <v>108</v>
      </c>
    </row>
    <row r="1476" spans="1:18">
      <c r="A1476" t="s">
        <v>5151</v>
      </c>
      <c r="B1476" s="6" t="s">
        <v>19</v>
      </c>
      <c r="C1476" t="s">
        <v>44</v>
      </c>
      <c r="D1476">
        <f>_xlfn.XLOOKUP(E1476,'cpi data'!A:A,'cpi data'!B:B,"NA")</f>
        <v>124</v>
      </c>
      <c r="E1476">
        <v>1989</v>
      </c>
      <c r="F1476" t="s">
        <v>5088</v>
      </c>
      <c r="G1476">
        <v>6.1</v>
      </c>
      <c r="H1476">
        <v>21000</v>
      </c>
      <c r="I1476" t="s">
        <v>1488</v>
      </c>
      <c r="J1476" t="s">
        <v>1488</v>
      </c>
      <c r="K1476" t="s">
        <v>1488</v>
      </c>
      <c r="L1476" t="s">
        <v>33</v>
      </c>
      <c r="M1476" s="1">
        <v>30000000</v>
      </c>
      <c r="N1476" s="1">
        <v>60864870</v>
      </c>
      <c r="O1476" s="1">
        <f>N1476*(D1476/'cpi data'!$A$113)</f>
        <v>3728875.4347826089</v>
      </c>
      <c r="P1476" s="10">
        <f t="shared" si="23"/>
        <v>0.50710483732241607</v>
      </c>
      <c r="Q1476" t="s">
        <v>5152</v>
      </c>
      <c r="R1476">
        <v>116</v>
      </c>
    </row>
    <row r="1477" spans="1:18">
      <c r="A1477" t="s">
        <v>5153</v>
      </c>
      <c r="B1477" s="6" t="s">
        <v>19</v>
      </c>
      <c r="C1477" t="s">
        <v>37</v>
      </c>
      <c r="D1477">
        <f>_xlfn.XLOOKUP(E1477,'cpi data'!A:A,'cpi data'!B:B,"NA")</f>
        <v>124</v>
      </c>
      <c r="E1477">
        <v>1989</v>
      </c>
      <c r="F1477" t="s">
        <v>4850</v>
      </c>
      <c r="G1477">
        <v>6.4</v>
      </c>
      <c r="H1477">
        <v>39000</v>
      </c>
      <c r="I1477" t="s">
        <v>4191</v>
      </c>
      <c r="J1477" t="s">
        <v>5154</v>
      </c>
      <c r="K1477" t="s">
        <v>764</v>
      </c>
      <c r="L1477" t="s">
        <v>33</v>
      </c>
      <c r="M1477" s="1">
        <v>24000000</v>
      </c>
      <c r="N1477" s="1">
        <v>22099847</v>
      </c>
      <c r="O1477" s="1">
        <f>N1477*(D1477/'cpi data'!$A$113)</f>
        <v>1353943.1956521738</v>
      </c>
      <c r="P1477" s="10">
        <f t="shared" si="23"/>
        <v>-8.5980369004364607E-2</v>
      </c>
      <c r="Q1477" t="s">
        <v>5155</v>
      </c>
      <c r="R1477">
        <v>109</v>
      </c>
    </row>
    <row r="1478" spans="1:18">
      <c r="A1478" t="s">
        <v>5156</v>
      </c>
      <c r="B1478" s="6" t="s">
        <v>3652</v>
      </c>
      <c r="C1478" t="s">
        <v>107</v>
      </c>
      <c r="D1478">
        <f>_xlfn.XLOOKUP(E1478,'cpi data'!A:A,'cpi data'!B:B,"NA")</f>
        <v>124</v>
      </c>
      <c r="E1478">
        <v>1989</v>
      </c>
      <c r="F1478" t="s">
        <v>5157</v>
      </c>
      <c r="G1478">
        <v>7.6</v>
      </c>
      <c r="H1478">
        <v>36000</v>
      </c>
      <c r="I1478" t="s">
        <v>4388</v>
      </c>
      <c r="J1478" t="s">
        <v>4388</v>
      </c>
      <c r="K1478" t="s">
        <v>5158</v>
      </c>
      <c r="L1478" t="s">
        <v>1423</v>
      </c>
      <c r="N1478" s="1">
        <v>7724701</v>
      </c>
      <c r="O1478" s="1">
        <f>N1478*(D1478/'cpi data'!$A$113)</f>
        <v>473252.4328063241</v>
      </c>
      <c r="P1478" s="10">
        <f t="shared" si="23"/>
        <v>1</v>
      </c>
      <c r="Q1478" t="s">
        <v>5159</v>
      </c>
      <c r="R1478">
        <v>124</v>
      </c>
    </row>
    <row r="1479" spans="1:18">
      <c r="A1479" t="s">
        <v>5160</v>
      </c>
      <c r="B1479" s="6" t="s">
        <v>19</v>
      </c>
      <c r="C1479" t="s">
        <v>37</v>
      </c>
      <c r="D1479">
        <f>_xlfn.XLOOKUP(E1479,'cpi data'!A:A,'cpi data'!B:B,"NA")</f>
        <v>124</v>
      </c>
      <c r="E1479">
        <v>1989</v>
      </c>
      <c r="F1479" t="s">
        <v>5161</v>
      </c>
      <c r="G1479">
        <v>6.2</v>
      </c>
      <c r="H1479">
        <v>16000</v>
      </c>
      <c r="I1479" t="s">
        <v>579</v>
      </c>
      <c r="J1479" t="s">
        <v>4804</v>
      </c>
      <c r="K1479" t="s">
        <v>5162</v>
      </c>
      <c r="L1479" t="s">
        <v>33</v>
      </c>
      <c r="M1479" s="1">
        <v>7000000</v>
      </c>
      <c r="N1479" s="1">
        <v>9094451</v>
      </c>
      <c r="O1479" s="1">
        <f>N1479*(D1479/'cpi data'!$A$113)</f>
        <v>557169.92292490124</v>
      </c>
      <c r="P1479" s="10">
        <f t="shared" si="23"/>
        <v>0.23029988286263789</v>
      </c>
      <c r="Q1479" t="s">
        <v>2178</v>
      </c>
      <c r="R1479">
        <v>103</v>
      </c>
    </row>
    <row r="1480" spans="1:18">
      <c r="A1480" t="s">
        <v>5163</v>
      </c>
      <c r="B1480" s="6" t="s">
        <v>19</v>
      </c>
      <c r="C1480" t="s">
        <v>44</v>
      </c>
      <c r="D1480">
        <f>_xlfn.XLOOKUP(E1480,'cpi data'!A:A,'cpi data'!B:B,"NA")</f>
        <v>124</v>
      </c>
      <c r="E1480">
        <v>1989</v>
      </c>
      <c r="F1480" t="s">
        <v>4562</v>
      </c>
      <c r="G1480">
        <v>6.9</v>
      </c>
      <c r="H1480">
        <v>50000</v>
      </c>
      <c r="I1480" t="s">
        <v>1250</v>
      </c>
      <c r="J1480" t="s">
        <v>5164</v>
      </c>
      <c r="K1480" t="s">
        <v>896</v>
      </c>
      <c r="L1480" t="s">
        <v>33</v>
      </c>
      <c r="M1480" s="1">
        <v>18000000</v>
      </c>
      <c r="N1480" s="1">
        <v>46908987</v>
      </c>
      <c r="O1480" s="1">
        <f>N1480*(D1480/'cpi data'!$A$113)</f>
        <v>2873870.7450592886</v>
      </c>
      <c r="P1480" s="10">
        <f t="shared" si="23"/>
        <v>0.61627821977907982</v>
      </c>
      <c r="Q1480" t="s">
        <v>2103</v>
      </c>
      <c r="R1480">
        <v>103</v>
      </c>
    </row>
    <row r="1481" spans="1:18">
      <c r="A1481" t="s">
        <v>5165</v>
      </c>
      <c r="B1481" s="6" t="s">
        <v>19</v>
      </c>
      <c r="C1481" t="s">
        <v>37</v>
      </c>
      <c r="D1481">
        <f>_xlfn.XLOOKUP(E1481,'cpi data'!A:A,'cpi data'!B:B,"NA")</f>
        <v>124</v>
      </c>
      <c r="E1481">
        <v>1989</v>
      </c>
      <c r="F1481" t="s">
        <v>5166</v>
      </c>
      <c r="G1481">
        <v>7.1</v>
      </c>
      <c r="H1481">
        <v>42000</v>
      </c>
      <c r="I1481" t="s">
        <v>108</v>
      </c>
      <c r="J1481" t="s">
        <v>5167</v>
      </c>
      <c r="K1481" t="s">
        <v>2569</v>
      </c>
      <c r="L1481" t="s">
        <v>33</v>
      </c>
      <c r="M1481" s="1">
        <v>22500000</v>
      </c>
      <c r="N1481" s="1">
        <v>18671317</v>
      </c>
      <c r="O1481" s="1">
        <f>N1481*(D1481/'cpi data'!$A$113)</f>
        <v>1143894.9150197629</v>
      </c>
      <c r="P1481" s="10">
        <f t="shared" si="23"/>
        <v>-0.2050569330486971</v>
      </c>
      <c r="Q1481" t="s">
        <v>5168</v>
      </c>
      <c r="R1481">
        <v>113</v>
      </c>
    </row>
    <row r="1482" spans="1:18">
      <c r="A1482" t="s">
        <v>5169</v>
      </c>
      <c r="B1482" s="6" t="s">
        <v>19</v>
      </c>
      <c r="C1482" t="s">
        <v>37</v>
      </c>
      <c r="D1482">
        <f>_xlfn.XLOOKUP(E1482,'cpi data'!A:A,'cpi data'!B:B,"NA")</f>
        <v>124</v>
      </c>
      <c r="E1482">
        <v>1989</v>
      </c>
      <c r="F1482" t="s">
        <v>3459</v>
      </c>
      <c r="G1482">
        <v>6.4</v>
      </c>
      <c r="H1482">
        <v>9100</v>
      </c>
      <c r="I1482" t="s">
        <v>2923</v>
      </c>
      <c r="J1482" t="s">
        <v>5170</v>
      </c>
      <c r="K1482" t="s">
        <v>76</v>
      </c>
      <c r="L1482" t="s">
        <v>33</v>
      </c>
      <c r="M1482" s="1">
        <v>18000000</v>
      </c>
      <c r="N1482" s="1">
        <v>10647219</v>
      </c>
      <c r="O1482" s="1">
        <f>N1482*(D1482/'cpi data'!$A$113)</f>
        <v>652299.97826086951</v>
      </c>
      <c r="P1482" s="10">
        <f t="shared" si="23"/>
        <v>-0.6905823013502399</v>
      </c>
      <c r="Q1482" t="s">
        <v>53</v>
      </c>
      <c r="R1482">
        <v>108</v>
      </c>
    </row>
    <row r="1483" spans="1:18">
      <c r="A1483" t="s">
        <v>5171</v>
      </c>
      <c r="B1483" s="6" t="s">
        <v>19</v>
      </c>
      <c r="C1483" t="s">
        <v>66</v>
      </c>
      <c r="D1483">
        <f>_xlfn.XLOOKUP(E1483,'cpi data'!A:A,'cpi data'!B:B,"NA")</f>
        <v>124</v>
      </c>
      <c r="E1483">
        <v>1989</v>
      </c>
      <c r="F1483" t="s">
        <v>5172</v>
      </c>
      <c r="G1483">
        <v>7.9</v>
      </c>
      <c r="H1483">
        <v>70000</v>
      </c>
      <c r="I1483" t="s">
        <v>5173</v>
      </c>
      <c r="J1483" t="s">
        <v>5174</v>
      </c>
      <c r="K1483" t="s">
        <v>4579</v>
      </c>
      <c r="L1483" t="s">
        <v>3159</v>
      </c>
      <c r="N1483" s="1">
        <v>14743391</v>
      </c>
      <c r="O1483" s="1">
        <f>N1483*(D1483/'cpi data'!$A$113)</f>
        <v>903251.22727272729</v>
      </c>
      <c r="P1483" s="10">
        <f t="shared" si="23"/>
        <v>1</v>
      </c>
      <c r="Q1483" t="s">
        <v>5175</v>
      </c>
      <c r="R1483">
        <v>103</v>
      </c>
    </row>
    <row r="1484" spans="1:18">
      <c r="A1484" t="s">
        <v>5176</v>
      </c>
      <c r="B1484" s="6" t="s">
        <v>19</v>
      </c>
      <c r="C1484" t="s">
        <v>44</v>
      </c>
      <c r="D1484">
        <f>_xlfn.XLOOKUP(E1484,'cpi data'!A:A,'cpi data'!B:B,"NA")</f>
        <v>124</v>
      </c>
      <c r="E1484">
        <v>1989</v>
      </c>
      <c r="F1484" t="s">
        <v>5177</v>
      </c>
      <c r="G1484">
        <v>6.8</v>
      </c>
      <c r="H1484">
        <v>50000</v>
      </c>
      <c r="I1484" t="s">
        <v>3523</v>
      </c>
      <c r="J1484" t="s">
        <v>5178</v>
      </c>
      <c r="K1484" t="s">
        <v>1822</v>
      </c>
      <c r="L1484" t="s">
        <v>33</v>
      </c>
      <c r="M1484" s="1">
        <v>26000000</v>
      </c>
      <c r="N1484" s="1">
        <v>160188546</v>
      </c>
      <c r="O1484" s="1">
        <f>N1484*(D1484/'cpi data'!$A$113)</f>
        <v>9813922.7786561269</v>
      </c>
      <c r="P1484" s="10">
        <f t="shared" si="23"/>
        <v>0.83769126664025029</v>
      </c>
      <c r="Q1484" t="s">
        <v>183</v>
      </c>
      <c r="R1484">
        <v>116</v>
      </c>
    </row>
    <row r="1485" spans="1:18">
      <c r="A1485" t="s">
        <v>5179</v>
      </c>
      <c r="B1485" s="6" t="s">
        <v>19</v>
      </c>
      <c r="C1485" t="s">
        <v>20</v>
      </c>
      <c r="D1485">
        <f>_xlfn.XLOOKUP(E1485,'cpi data'!A:A,'cpi data'!B:B,"NA")</f>
        <v>124</v>
      </c>
      <c r="E1485">
        <v>1989</v>
      </c>
      <c r="F1485" t="s">
        <v>5180</v>
      </c>
      <c r="G1485">
        <v>4.5999999999999996</v>
      </c>
      <c r="H1485">
        <v>12000</v>
      </c>
      <c r="I1485" t="s">
        <v>4589</v>
      </c>
      <c r="J1485" t="s">
        <v>5181</v>
      </c>
      <c r="K1485" t="s">
        <v>2790</v>
      </c>
      <c r="L1485" t="s">
        <v>33</v>
      </c>
      <c r="N1485" s="1">
        <v>11060485</v>
      </c>
      <c r="O1485" s="1">
        <f>N1485*(D1485/'cpi data'!$A$113)</f>
        <v>677618.64624505932</v>
      </c>
      <c r="P1485" s="10">
        <f t="shared" si="23"/>
        <v>1</v>
      </c>
      <c r="Q1485" t="s">
        <v>4667</v>
      </c>
      <c r="R1485">
        <v>105</v>
      </c>
    </row>
    <row r="1486" spans="1:18">
      <c r="A1486" t="s">
        <v>5182</v>
      </c>
      <c r="B1486" s="6" t="s">
        <v>36</v>
      </c>
      <c r="C1486" t="s">
        <v>28</v>
      </c>
      <c r="D1486">
        <f>_xlfn.XLOOKUP(E1486,'cpi data'!A:A,'cpi data'!B:B,"NA")</f>
        <v>124</v>
      </c>
      <c r="E1486">
        <v>1989</v>
      </c>
      <c r="F1486" t="s">
        <v>3459</v>
      </c>
      <c r="G1486">
        <v>6.1</v>
      </c>
      <c r="H1486">
        <v>12000</v>
      </c>
      <c r="I1486" t="s">
        <v>5183</v>
      </c>
      <c r="J1486" t="s">
        <v>5184</v>
      </c>
      <c r="K1486" t="s">
        <v>5185</v>
      </c>
      <c r="L1486" t="s">
        <v>33</v>
      </c>
      <c r="N1486" s="1">
        <v>793775</v>
      </c>
      <c r="O1486" s="1">
        <f>N1486*(D1486/'cpi data'!$A$113)</f>
        <v>48630.48418972332</v>
      </c>
      <c r="P1486" s="10">
        <f t="shared" si="23"/>
        <v>1</v>
      </c>
      <c r="Q1486" t="s">
        <v>5186</v>
      </c>
      <c r="R1486">
        <v>100</v>
      </c>
    </row>
    <row r="1487" spans="1:18">
      <c r="A1487" t="s">
        <v>5187</v>
      </c>
      <c r="B1487" s="6" t="s">
        <v>36</v>
      </c>
      <c r="C1487" t="s">
        <v>28</v>
      </c>
      <c r="D1487">
        <f>_xlfn.XLOOKUP(E1487,'cpi data'!A:A,'cpi data'!B:B,"NA")</f>
        <v>124</v>
      </c>
      <c r="E1487">
        <v>1989</v>
      </c>
      <c r="F1487" t="s">
        <v>5188</v>
      </c>
      <c r="G1487">
        <v>6.1</v>
      </c>
      <c r="H1487">
        <v>14000</v>
      </c>
      <c r="I1487" t="s">
        <v>5189</v>
      </c>
      <c r="J1487" t="s">
        <v>5190</v>
      </c>
      <c r="K1487" t="s">
        <v>5185</v>
      </c>
      <c r="L1487" t="s">
        <v>33</v>
      </c>
      <c r="M1487" s="1">
        <v>6000000</v>
      </c>
      <c r="N1487" s="1">
        <v>14278900</v>
      </c>
      <c r="O1487" s="1">
        <f>N1487*(D1487/'cpi data'!$A$113)</f>
        <v>874794.26877470361</v>
      </c>
      <c r="P1487" s="10">
        <f t="shared" si="23"/>
        <v>0.57979956439221514</v>
      </c>
      <c r="Q1487" t="s">
        <v>4153</v>
      </c>
      <c r="R1487">
        <v>100</v>
      </c>
    </row>
    <row r="1488" spans="1:18">
      <c r="A1488" t="s">
        <v>5191</v>
      </c>
      <c r="B1488" s="6" t="s">
        <v>2002</v>
      </c>
      <c r="C1488" t="s">
        <v>44</v>
      </c>
      <c r="D1488">
        <f>_xlfn.XLOOKUP(E1488,'cpi data'!A:A,'cpi data'!B:B,"NA")</f>
        <v>124</v>
      </c>
      <c r="E1488">
        <v>1989</v>
      </c>
      <c r="F1488" t="s">
        <v>4701</v>
      </c>
      <c r="G1488">
        <v>7</v>
      </c>
      <c r="H1488">
        <v>27000</v>
      </c>
      <c r="I1488" t="s">
        <v>5192</v>
      </c>
      <c r="J1488" t="s">
        <v>5193</v>
      </c>
      <c r="K1488" t="s">
        <v>5193</v>
      </c>
      <c r="L1488" t="s">
        <v>33</v>
      </c>
      <c r="M1488" s="1">
        <v>5000000</v>
      </c>
      <c r="N1488" s="1">
        <v>6157157</v>
      </c>
      <c r="O1488" s="1">
        <f>N1488*(D1488/'cpi data'!$A$113)</f>
        <v>377217.12845849805</v>
      </c>
      <c r="P1488" s="10">
        <f t="shared" si="23"/>
        <v>0.18793690009853573</v>
      </c>
      <c r="Q1488" t="s">
        <v>5194</v>
      </c>
      <c r="R1488">
        <v>97</v>
      </c>
    </row>
    <row r="1489" spans="1:18">
      <c r="A1489" t="s">
        <v>5195</v>
      </c>
      <c r="B1489" s="6" t="s">
        <v>2002</v>
      </c>
      <c r="C1489" t="s">
        <v>44</v>
      </c>
      <c r="D1489">
        <f>_xlfn.XLOOKUP(E1489,'cpi data'!A:A,'cpi data'!B:B,"NA")</f>
        <v>124</v>
      </c>
      <c r="E1489">
        <v>1989</v>
      </c>
      <c r="F1489" t="s">
        <v>5196</v>
      </c>
      <c r="G1489">
        <v>5.9</v>
      </c>
      <c r="H1489">
        <v>78000</v>
      </c>
      <c r="I1489" t="s">
        <v>988</v>
      </c>
      <c r="J1489" t="s">
        <v>988</v>
      </c>
      <c r="K1489" t="s">
        <v>163</v>
      </c>
      <c r="L1489" t="s">
        <v>33</v>
      </c>
      <c r="M1489" s="1">
        <v>7500000</v>
      </c>
      <c r="N1489" s="1">
        <v>296999813</v>
      </c>
      <c r="O1489" s="1">
        <f>N1489*(D1489/'cpi data'!$A$113)</f>
        <v>18195640.717391305</v>
      </c>
      <c r="P1489" s="10">
        <f t="shared" si="23"/>
        <v>0.97474745884772662</v>
      </c>
      <c r="Q1489" t="s">
        <v>2103</v>
      </c>
      <c r="R1489">
        <v>93</v>
      </c>
    </row>
    <row r="1490" spans="1:18">
      <c r="A1490" t="s">
        <v>5197</v>
      </c>
      <c r="B1490" s="6" t="s">
        <v>36</v>
      </c>
      <c r="C1490" t="s">
        <v>37</v>
      </c>
      <c r="D1490">
        <f>_xlfn.XLOOKUP(E1490,'cpi data'!A:A,'cpi data'!B:B,"NA")</f>
        <v>124</v>
      </c>
      <c r="E1490">
        <v>1989</v>
      </c>
      <c r="F1490" t="s">
        <v>5085</v>
      </c>
      <c r="G1490">
        <v>5.5</v>
      </c>
      <c r="H1490">
        <v>57000</v>
      </c>
      <c r="I1490" t="s">
        <v>1031</v>
      </c>
      <c r="J1490" t="s">
        <v>1030</v>
      </c>
      <c r="K1490" t="s">
        <v>1031</v>
      </c>
      <c r="L1490" t="s">
        <v>33</v>
      </c>
      <c r="M1490" s="1">
        <v>27800000</v>
      </c>
      <c r="N1490" s="1">
        <v>52210049</v>
      </c>
      <c r="O1490" s="1">
        <f>N1490*(D1490/'cpi data'!$A$113)</f>
        <v>3198639.3656126484</v>
      </c>
      <c r="P1490" s="10">
        <f t="shared" si="23"/>
        <v>0.46753545471677299</v>
      </c>
      <c r="Q1490" t="s">
        <v>47</v>
      </c>
      <c r="R1490">
        <v>107</v>
      </c>
    </row>
    <row r="1491" spans="1:18">
      <c r="A1491" t="s">
        <v>5198</v>
      </c>
      <c r="B1491" s="6" t="s">
        <v>512</v>
      </c>
      <c r="C1491" t="s">
        <v>44</v>
      </c>
      <c r="D1491">
        <f>_xlfn.XLOOKUP(E1491,'cpi data'!A:A,'cpi data'!B:B,"NA")</f>
        <v>124</v>
      </c>
      <c r="E1491">
        <v>1989</v>
      </c>
      <c r="F1491" t="s">
        <v>5199</v>
      </c>
      <c r="G1491">
        <v>7</v>
      </c>
      <c r="H1491">
        <v>26000</v>
      </c>
      <c r="I1491" t="s">
        <v>3476</v>
      </c>
      <c r="J1491" t="s">
        <v>3476</v>
      </c>
      <c r="K1491" t="s">
        <v>5200</v>
      </c>
      <c r="L1491" t="s">
        <v>1114</v>
      </c>
      <c r="N1491" s="1">
        <v>4088140</v>
      </c>
      <c r="O1491" s="1">
        <f>N1491*(D1491/'cpi data'!$A$113)</f>
        <v>250459.1699604743</v>
      </c>
      <c r="P1491" s="10">
        <f t="shared" si="23"/>
        <v>1</v>
      </c>
      <c r="Q1491" t="s">
        <v>5201</v>
      </c>
      <c r="R1491">
        <v>101</v>
      </c>
    </row>
    <row r="1492" spans="1:18">
      <c r="A1492" t="s">
        <v>5202</v>
      </c>
      <c r="B1492" s="6" t="s">
        <v>340</v>
      </c>
      <c r="C1492" t="s">
        <v>393</v>
      </c>
      <c r="D1492">
        <f>_xlfn.XLOOKUP(E1492,'cpi data'!A:A,'cpi data'!B:B,"NA")</f>
        <v>124</v>
      </c>
      <c r="E1492">
        <v>1989</v>
      </c>
      <c r="F1492" t="s">
        <v>5088</v>
      </c>
      <c r="G1492">
        <v>6.8</v>
      </c>
      <c r="H1492">
        <v>38000</v>
      </c>
      <c r="I1492" t="s">
        <v>1059</v>
      </c>
      <c r="J1492" t="s">
        <v>1059</v>
      </c>
      <c r="K1492" t="s">
        <v>365</v>
      </c>
      <c r="L1492" t="s">
        <v>3159</v>
      </c>
      <c r="M1492" s="1">
        <v>13800000</v>
      </c>
      <c r="N1492" s="1">
        <v>27100027</v>
      </c>
      <c r="O1492" s="1">
        <f>N1492*(D1492/'cpi data'!$A$113)</f>
        <v>1660278.333992095</v>
      </c>
      <c r="P1492" s="10">
        <f t="shared" si="23"/>
        <v>0.49077541509460487</v>
      </c>
      <c r="Q1492" t="s">
        <v>1086</v>
      </c>
      <c r="R1492">
        <v>84</v>
      </c>
    </row>
    <row r="1493" spans="1:18">
      <c r="A1493" t="s">
        <v>5203</v>
      </c>
      <c r="B1493" s="6" t="s">
        <v>19</v>
      </c>
      <c r="C1493" t="s">
        <v>37</v>
      </c>
      <c r="D1493">
        <f>_xlfn.XLOOKUP(E1493,'cpi data'!A:A,'cpi data'!B:B,"NA")</f>
        <v>124</v>
      </c>
      <c r="E1493">
        <v>1989</v>
      </c>
      <c r="F1493" t="s">
        <v>5114</v>
      </c>
      <c r="G1493">
        <v>5.0999999999999996</v>
      </c>
      <c r="H1493">
        <v>30000</v>
      </c>
      <c r="I1493" t="s">
        <v>1169</v>
      </c>
      <c r="J1493" t="s">
        <v>1169</v>
      </c>
      <c r="K1493" t="s">
        <v>4542</v>
      </c>
      <c r="L1493" t="s">
        <v>33</v>
      </c>
      <c r="M1493" s="1">
        <v>500000</v>
      </c>
      <c r="N1493" s="1">
        <v>10166459</v>
      </c>
      <c r="O1493" s="1">
        <f>N1493*(D1493/'cpi data'!$A$113)</f>
        <v>622846.3023715415</v>
      </c>
      <c r="P1493" s="10">
        <f t="shared" si="23"/>
        <v>0.9508186675419632</v>
      </c>
      <c r="Q1493" t="s">
        <v>4662</v>
      </c>
      <c r="R1493">
        <v>86</v>
      </c>
    </row>
    <row r="1494" spans="1:18">
      <c r="A1494" t="s">
        <v>5204</v>
      </c>
      <c r="B1494" s="6" t="s">
        <v>36</v>
      </c>
      <c r="C1494" t="s">
        <v>20</v>
      </c>
      <c r="D1494">
        <f>_xlfn.XLOOKUP(E1494,'cpi data'!A:A,'cpi data'!B:B,"NA")</f>
        <v>124</v>
      </c>
      <c r="E1494">
        <v>1989</v>
      </c>
      <c r="F1494" t="s">
        <v>5124</v>
      </c>
      <c r="G1494">
        <v>6.4</v>
      </c>
      <c r="H1494">
        <v>29000</v>
      </c>
      <c r="I1494" t="s">
        <v>498</v>
      </c>
      <c r="J1494" t="s">
        <v>1340</v>
      </c>
      <c r="K1494" t="s">
        <v>348</v>
      </c>
      <c r="L1494" t="s">
        <v>33</v>
      </c>
      <c r="M1494" s="1">
        <v>31000000</v>
      </c>
      <c r="N1494" s="1">
        <v>74134790</v>
      </c>
      <c r="O1494" s="1">
        <f>N1494*(D1494/'cpi data'!$A$113)</f>
        <v>4541854.7233201582</v>
      </c>
      <c r="P1494" s="10">
        <f t="shared" si="23"/>
        <v>0.58184274886325305</v>
      </c>
      <c r="Q1494" t="s">
        <v>64</v>
      </c>
      <c r="R1494">
        <v>122</v>
      </c>
    </row>
    <row r="1495" spans="1:18">
      <c r="A1495" t="s">
        <v>5205</v>
      </c>
      <c r="B1495" s="6" t="s">
        <v>19</v>
      </c>
      <c r="C1495" t="s">
        <v>28</v>
      </c>
      <c r="D1495">
        <f>_xlfn.XLOOKUP(E1495,'cpi data'!A:A,'cpi data'!B:B,"NA")</f>
        <v>124</v>
      </c>
      <c r="E1495">
        <v>1989</v>
      </c>
      <c r="F1495" t="s">
        <v>5206</v>
      </c>
      <c r="G1495">
        <v>5.8</v>
      </c>
      <c r="H1495">
        <v>19000</v>
      </c>
      <c r="I1495" t="s">
        <v>1800</v>
      </c>
      <c r="J1495" t="s">
        <v>5207</v>
      </c>
      <c r="K1495" t="s">
        <v>1802</v>
      </c>
      <c r="L1495" t="s">
        <v>33</v>
      </c>
      <c r="M1495" s="1">
        <v>25000000</v>
      </c>
      <c r="N1495" s="1">
        <v>15704614</v>
      </c>
      <c r="O1495" s="1">
        <f>N1495*(D1495/'cpi data'!$A$113)</f>
        <v>962140.38339920947</v>
      </c>
      <c r="P1495" s="10">
        <f t="shared" si="23"/>
        <v>-0.59188885508424471</v>
      </c>
      <c r="Q1495" t="s">
        <v>3169</v>
      </c>
      <c r="R1495">
        <v>98</v>
      </c>
    </row>
    <row r="1496" spans="1:18">
      <c r="A1496" t="s">
        <v>5208</v>
      </c>
      <c r="B1496" s="6" t="s">
        <v>2002</v>
      </c>
      <c r="C1496" t="s">
        <v>37</v>
      </c>
      <c r="D1496">
        <f>_xlfn.XLOOKUP(E1496,'cpi data'!A:A,'cpi data'!B:B,"NA")</f>
        <v>124</v>
      </c>
      <c r="E1496">
        <v>1989</v>
      </c>
      <c r="F1496" t="s">
        <v>5209</v>
      </c>
      <c r="G1496">
        <v>6.4</v>
      </c>
      <c r="H1496">
        <v>13000</v>
      </c>
      <c r="I1496" t="s">
        <v>5210</v>
      </c>
      <c r="J1496" t="s">
        <v>5211</v>
      </c>
      <c r="K1496" t="s">
        <v>2268</v>
      </c>
      <c r="L1496" t="s">
        <v>33</v>
      </c>
      <c r="M1496" s="1">
        <v>5000000</v>
      </c>
      <c r="N1496" s="1">
        <v>1700000</v>
      </c>
      <c r="O1496" s="1">
        <f>N1496*(D1496/'cpi data'!$A$113)</f>
        <v>104150.1976284585</v>
      </c>
      <c r="P1496" s="10">
        <f t="shared" si="23"/>
        <v>-1.9411764705882353</v>
      </c>
      <c r="Q1496" t="s">
        <v>4794</v>
      </c>
      <c r="R1496">
        <v>97</v>
      </c>
    </row>
    <row r="1497" spans="1:18">
      <c r="A1497" t="s">
        <v>5212</v>
      </c>
      <c r="B1497" s="6" t="s">
        <v>19</v>
      </c>
      <c r="C1497" t="s">
        <v>55</v>
      </c>
      <c r="D1497">
        <f>_xlfn.XLOOKUP(E1497,'cpi data'!A:A,'cpi data'!B:B,"NA")</f>
        <v>124</v>
      </c>
      <c r="E1497">
        <v>1989</v>
      </c>
      <c r="F1497" t="s">
        <v>5114</v>
      </c>
      <c r="G1497">
        <v>6.8</v>
      </c>
      <c r="H1497">
        <v>38000</v>
      </c>
      <c r="I1497" t="s">
        <v>5213</v>
      </c>
      <c r="J1497" t="s">
        <v>537</v>
      </c>
      <c r="K1497" t="s">
        <v>5214</v>
      </c>
      <c r="L1497" t="s">
        <v>251</v>
      </c>
      <c r="M1497" s="1">
        <v>10400000</v>
      </c>
      <c r="N1497" s="1">
        <v>7825009</v>
      </c>
      <c r="O1497" s="1">
        <f>N1497*(D1497/'cpi data'!$A$113)</f>
        <v>479397.78458498023</v>
      </c>
      <c r="P1497" s="10">
        <f t="shared" si="23"/>
        <v>-0.32907195378305637</v>
      </c>
      <c r="Q1497" t="s">
        <v>539</v>
      </c>
      <c r="R1497">
        <v>96</v>
      </c>
    </row>
    <row r="1498" spans="1:18">
      <c r="A1498" t="s">
        <v>5215</v>
      </c>
      <c r="B1498" s="6" t="s">
        <v>19</v>
      </c>
      <c r="C1498" t="s">
        <v>37</v>
      </c>
      <c r="D1498">
        <f>_xlfn.XLOOKUP(E1498,'cpi data'!A:A,'cpi data'!B:B,"NA")</f>
        <v>124</v>
      </c>
      <c r="E1498">
        <v>1989</v>
      </c>
      <c r="F1498" t="s">
        <v>5216</v>
      </c>
      <c r="G1498">
        <v>6.5</v>
      </c>
      <c r="H1498">
        <v>52000</v>
      </c>
      <c r="I1498" t="s">
        <v>5217</v>
      </c>
      <c r="J1498" t="s">
        <v>5217</v>
      </c>
      <c r="K1498" t="s">
        <v>4542</v>
      </c>
      <c r="L1498" t="s">
        <v>33</v>
      </c>
      <c r="M1498" s="1">
        <v>1500000</v>
      </c>
      <c r="N1498" s="1">
        <v>14697005</v>
      </c>
      <c r="O1498" s="1">
        <f>N1498*(D1498/'cpi data'!$A$113)</f>
        <v>900409.39723320154</v>
      </c>
      <c r="P1498" s="10">
        <f t="shared" si="23"/>
        <v>0.89793838948819849</v>
      </c>
      <c r="Q1498" t="s">
        <v>387</v>
      </c>
      <c r="R1498">
        <v>97</v>
      </c>
    </row>
    <row r="1499" spans="1:18">
      <c r="A1499" t="s">
        <v>5218</v>
      </c>
      <c r="B1499" s="6" t="s">
        <v>19</v>
      </c>
      <c r="C1499" t="s">
        <v>37</v>
      </c>
      <c r="D1499">
        <f>_xlfn.XLOOKUP(E1499,'cpi data'!A:A,'cpi data'!B:B,"NA")</f>
        <v>124</v>
      </c>
      <c r="E1499">
        <v>1989</v>
      </c>
      <c r="F1499" t="s">
        <v>5108</v>
      </c>
      <c r="G1499">
        <v>6.6</v>
      </c>
      <c r="H1499">
        <v>51000</v>
      </c>
      <c r="I1499" t="s">
        <v>993</v>
      </c>
      <c r="J1499" t="s">
        <v>2392</v>
      </c>
      <c r="K1499" t="s">
        <v>1822</v>
      </c>
      <c r="L1499" t="s">
        <v>33</v>
      </c>
      <c r="M1499" s="1">
        <v>30000000</v>
      </c>
      <c r="N1499" s="1">
        <v>134212055</v>
      </c>
      <c r="O1499" s="1">
        <f>N1499*(D1499/'cpi data'!$A$113)</f>
        <v>8222477.6778656123</v>
      </c>
      <c r="P1499" s="10">
        <f t="shared" si="23"/>
        <v>0.77647313425012376</v>
      </c>
      <c r="Q1499" t="s">
        <v>47</v>
      </c>
      <c r="R1499">
        <v>125</v>
      </c>
    </row>
    <row r="1500" spans="1:18">
      <c r="A1500" t="s">
        <v>5219</v>
      </c>
      <c r="B1500" s="6" t="s">
        <v>36</v>
      </c>
      <c r="C1500" t="s">
        <v>28</v>
      </c>
      <c r="D1500">
        <f>_xlfn.XLOOKUP(E1500,'cpi data'!A:A,'cpi data'!B:B,"NA")</f>
        <v>124</v>
      </c>
      <c r="E1500">
        <v>1989</v>
      </c>
      <c r="F1500" t="s">
        <v>4979</v>
      </c>
      <c r="G1500">
        <v>5.8</v>
      </c>
      <c r="H1500">
        <v>9600</v>
      </c>
      <c r="I1500" t="s">
        <v>1844</v>
      </c>
      <c r="J1500" t="s">
        <v>5220</v>
      </c>
      <c r="K1500" t="s">
        <v>4206</v>
      </c>
      <c r="L1500" t="s">
        <v>33</v>
      </c>
      <c r="M1500" s="1">
        <v>18000000</v>
      </c>
      <c r="N1500" s="1">
        <v>8508843</v>
      </c>
      <c r="O1500" s="1">
        <f>N1500*(D1500/'cpi data'!$A$113)</f>
        <v>521292.75296442688</v>
      </c>
      <c r="P1500" s="10">
        <f t="shared" si="23"/>
        <v>-1.1154462480974205</v>
      </c>
      <c r="Q1500" t="s">
        <v>4658</v>
      </c>
      <c r="R1500">
        <v>105</v>
      </c>
    </row>
    <row r="1501" spans="1:18">
      <c r="A1501" t="s">
        <v>5221</v>
      </c>
      <c r="B1501" s="6" t="s">
        <v>36</v>
      </c>
      <c r="C1501" t="s">
        <v>20</v>
      </c>
      <c r="D1501">
        <f>_xlfn.XLOOKUP(E1501,'cpi data'!A:A,'cpi data'!B:B,"NA")</f>
        <v>124</v>
      </c>
      <c r="E1501">
        <v>1989</v>
      </c>
      <c r="F1501" t="s">
        <v>5222</v>
      </c>
      <c r="G1501">
        <v>7.4</v>
      </c>
      <c r="H1501">
        <v>102000</v>
      </c>
      <c r="I1501" t="s">
        <v>248</v>
      </c>
      <c r="J1501" t="s">
        <v>5223</v>
      </c>
      <c r="K1501" t="s">
        <v>5224</v>
      </c>
      <c r="L1501" t="s">
        <v>33</v>
      </c>
      <c r="M1501" s="1">
        <v>7500000</v>
      </c>
      <c r="N1501" s="1">
        <v>145793296</v>
      </c>
      <c r="O1501" s="1">
        <f>N1501*(D1501/'cpi data'!$A$113)</f>
        <v>8932000.3478260878</v>
      </c>
      <c r="P1501" s="10">
        <f t="shared" si="23"/>
        <v>0.94855730540586725</v>
      </c>
      <c r="Q1501" t="s">
        <v>5225</v>
      </c>
      <c r="R1501">
        <v>99</v>
      </c>
    </row>
    <row r="1502" spans="1:18">
      <c r="A1502" t="s">
        <v>5226</v>
      </c>
      <c r="B1502" s="6" t="s">
        <v>19</v>
      </c>
      <c r="C1502" t="s">
        <v>107</v>
      </c>
      <c r="D1502">
        <f>_xlfn.XLOOKUP(E1502,'cpi data'!A:A,'cpi data'!B:B,"NA")</f>
        <v>124</v>
      </c>
      <c r="E1502">
        <v>1989</v>
      </c>
      <c r="F1502" t="s">
        <v>5227</v>
      </c>
      <c r="G1502">
        <v>7.3</v>
      </c>
      <c r="H1502">
        <v>34000</v>
      </c>
      <c r="I1502" t="s">
        <v>5228</v>
      </c>
      <c r="J1502" t="s">
        <v>5229</v>
      </c>
      <c r="K1502" t="s">
        <v>1220</v>
      </c>
      <c r="L1502" t="s">
        <v>33</v>
      </c>
      <c r="M1502" s="1">
        <v>2500000</v>
      </c>
      <c r="N1502" s="1">
        <v>4729352</v>
      </c>
      <c r="O1502" s="1">
        <f>N1502*(D1502/'cpi data'!$A$113)</f>
        <v>289742.90909090912</v>
      </c>
      <c r="P1502" s="10">
        <f t="shared" si="23"/>
        <v>0.47138635483254365</v>
      </c>
      <c r="Q1502" t="s">
        <v>4982</v>
      </c>
      <c r="R1502">
        <v>101</v>
      </c>
    </row>
    <row r="1503" spans="1:18">
      <c r="A1503" t="s">
        <v>5230</v>
      </c>
      <c r="B1503" s="6" t="s">
        <v>19</v>
      </c>
      <c r="C1503" t="s">
        <v>154</v>
      </c>
      <c r="D1503">
        <f>_xlfn.XLOOKUP(E1503,'cpi data'!A:A,'cpi data'!B:B,"NA")</f>
        <v>124</v>
      </c>
      <c r="E1503">
        <v>1989</v>
      </c>
      <c r="F1503" t="s">
        <v>5231</v>
      </c>
      <c r="G1503">
        <v>5.0999999999999996</v>
      </c>
      <c r="H1503">
        <v>42000</v>
      </c>
      <c r="I1503" t="s">
        <v>5232</v>
      </c>
      <c r="J1503" t="s">
        <v>698</v>
      </c>
      <c r="K1503" t="s">
        <v>2665</v>
      </c>
      <c r="L1503" t="s">
        <v>33</v>
      </c>
      <c r="M1503" s="1">
        <v>6000000</v>
      </c>
      <c r="N1503" s="1">
        <v>22168359</v>
      </c>
      <c r="O1503" s="1">
        <f>N1503*(D1503/'cpi data'!$A$113)</f>
        <v>1358140.5711462451</v>
      </c>
      <c r="P1503" s="10">
        <f t="shared" si="23"/>
        <v>0.7293439717391802</v>
      </c>
      <c r="Q1503" t="s">
        <v>2029</v>
      </c>
      <c r="R1503">
        <v>89</v>
      </c>
    </row>
    <row r="1504" spans="1:18">
      <c r="A1504" t="s">
        <v>5233</v>
      </c>
      <c r="B1504" s="6" t="s">
        <v>2002</v>
      </c>
      <c r="C1504" t="s">
        <v>44</v>
      </c>
      <c r="D1504">
        <f>_xlfn.XLOOKUP(E1504,'cpi data'!A:A,'cpi data'!B:B,"NA")</f>
        <v>124</v>
      </c>
      <c r="E1504">
        <v>1989</v>
      </c>
      <c r="F1504" t="s">
        <v>4954</v>
      </c>
      <c r="G1504">
        <v>5.8</v>
      </c>
      <c r="H1504">
        <v>6500</v>
      </c>
      <c r="I1504" t="s">
        <v>5234</v>
      </c>
      <c r="J1504" t="s">
        <v>5235</v>
      </c>
      <c r="K1504" t="s">
        <v>5236</v>
      </c>
      <c r="L1504" t="s">
        <v>33</v>
      </c>
      <c r="N1504" s="1">
        <v>5552441</v>
      </c>
      <c r="O1504" s="1">
        <f>N1504*(D1504/'cpi data'!$A$113)</f>
        <v>340169.31027667987</v>
      </c>
      <c r="P1504" s="10">
        <f t="shared" si="23"/>
        <v>1</v>
      </c>
      <c r="Q1504" t="s">
        <v>5237</v>
      </c>
      <c r="R1504">
        <v>114</v>
      </c>
    </row>
    <row r="1505" spans="1:18">
      <c r="A1505" t="s">
        <v>5238</v>
      </c>
      <c r="B1505" s="6" t="s">
        <v>19</v>
      </c>
      <c r="C1505" t="s">
        <v>55</v>
      </c>
      <c r="D1505">
        <f>_xlfn.XLOOKUP(E1505,'cpi data'!A:A,'cpi data'!B:B,"NA")</f>
        <v>124</v>
      </c>
      <c r="E1505">
        <v>1989</v>
      </c>
      <c r="F1505" t="s">
        <v>5196</v>
      </c>
      <c r="G1505">
        <v>5.0999999999999996</v>
      </c>
      <c r="H1505">
        <v>36000</v>
      </c>
      <c r="I1505" t="s">
        <v>5239</v>
      </c>
      <c r="J1505" t="s">
        <v>129</v>
      </c>
      <c r="K1505" t="s">
        <v>3980</v>
      </c>
      <c r="L1505" t="s">
        <v>33</v>
      </c>
      <c r="M1505" s="1">
        <v>5000000</v>
      </c>
      <c r="N1505" s="1">
        <v>11642254</v>
      </c>
      <c r="O1505" s="1">
        <f>N1505*(D1505/'cpi data'!$A$113)</f>
        <v>713260.62055335974</v>
      </c>
      <c r="P1505" s="10">
        <f t="shared" si="23"/>
        <v>0.57052989910716601</v>
      </c>
      <c r="Q1505" t="s">
        <v>5240</v>
      </c>
      <c r="R1505">
        <v>96</v>
      </c>
    </row>
    <row r="1506" spans="1:18">
      <c r="A1506" t="s">
        <v>5241</v>
      </c>
      <c r="B1506" s="6" t="s">
        <v>19</v>
      </c>
      <c r="C1506" t="s">
        <v>37</v>
      </c>
      <c r="D1506">
        <f>_xlfn.XLOOKUP(E1506,'cpi data'!A:A,'cpi data'!B:B,"NA")</f>
        <v>124</v>
      </c>
      <c r="E1506">
        <v>1989</v>
      </c>
      <c r="F1506" t="s">
        <v>4593</v>
      </c>
      <c r="G1506">
        <v>5.4</v>
      </c>
      <c r="H1506">
        <v>11000</v>
      </c>
      <c r="I1506" t="s">
        <v>57</v>
      </c>
      <c r="J1506" t="s">
        <v>5242</v>
      </c>
      <c r="K1506" t="s">
        <v>5243</v>
      </c>
      <c r="L1506" t="s">
        <v>33</v>
      </c>
      <c r="M1506" s="1">
        <v>8000000</v>
      </c>
      <c r="N1506" s="1">
        <v>8143225</v>
      </c>
      <c r="O1506" s="1">
        <f>N1506*(D1506/'cpi data'!$A$113)</f>
        <v>498893.23122529645</v>
      </c>
      <c r="P1506" s="10">
        <f t="shared" si="23"/>
        <v>1.7588240531239158E-2</v>
      </c>
      <c r="Q1506" t="s">
        <v>5244</v>
      </c>
      <c r="R1506">
        <v>99</v>
      </c>
    </row>
    <row r="1507" spans="1:18">
      <c r="A1507" t="s">
        <v>5245</v>
      </c>
      <c r="B1507" s="6" t="s">
        <v>19</v>
      </c>
      <c r="C1507" t="s">
        <v>107</v>
      </c>
      <c r="D1507">
        <f>_xlfn.XLOOKUP(E1507,'cpi data'!A:A,'cpi data'!B:B,"NA")</f>
        <v>124</v>
      </c>
      <c r="E1507">
        <v>1989</v>
      </c>
      <c r="F1507" t="s">
        <v>5246</v>
      </c>
      <c r="G1507">
        <v>6.8</v>
      </c>
      <c r="H1507">
        <v>39000</v>
      </c>
      <c r="I1507" t="s">
        <v>599</v>
      </c>
      <c r="J1507" t="s">
        <v>5247</v>
      </c>
      <c r="K1507" t="s">
        <v>139</v>
      </c>
      <c r="L1507" t="s">
        <v>33</v>
      </c>
      <c r="M1507" s="1">
        <v>19000000</v>
      </c>
      <c r="N1507" s="1">
        <v>110879513</v>
      </c>
      <c r="O1507" s="1">
        <f>N1507*(D1507/'cpi data'!$A$113)</f>
        <v>6793013.6422924902</v>
      </c>
      <c r="P1507" s="10">
        <f t="shared" si="23"/>
        <v>0.82864282601962724</v>
      </c>
      <c r="Q1507" t="s">
        <v>64</v>
      </c>
      <c r="R1507">
        <v>113</v>
      </c>
    </row>
    <row r="1508" spans="1:18">
      <c r="A1508" t="s">
        <v>5248</v>
      </c>
      <c r="B1508" s="6" t="s">
        <v>19</v>
      </c>
      <c r="C1508" t="s">
        <v>44</v>
      </c>
      <c r="D1508">
        <f>_xlfn.XLOOKUP(E1508,'cpi data'!A:A,'cpi data'!B:B,"NA")</f>
        <v>124</v>
      </c>
      <c r="E1508">
        <v>1989</v>
      </c>
      <c r="F1508" t="s">
        <v>4954</v>
      </c>
      <c r="G1508">
        <v>6.1</v>
      </c>
      <c r="H1508">
        <v>4200</v>
      </c>
      <c r="I1508" t="s">
        <v>717</v>
      </c>
      <c r="J1508" t="s">
        <v>717</v>
      </c>
      <c r="K1508" t="s">
        <v>386</v>
      </c>
      <c r="L1508" t="s">
        <v>33</v>
      </c>
      <c r="M1508" s="1">
        <v>9000000</v>
      </c>
      <c r="N1508" s="1">
        <v>19674852</v>
      </c>
      <c r="O1508" s="1">
        <f>N1508*(D1508/'cpi data'!$A$113)</f>
        <v>1205376.3083003953</v>
      </c>
      <c r="P1508" s="10">
        <f t="shared" si="23"/>
        <v>0.54256326807439259</v>
      </c>
      <c r="Q1508" t="s">
        <v>5249</v>
      </c>
      <c r="R1508">
        <v>101</v>
      </c>
    </row>
    <row r="1509" spans="1:18">
      <c r="A1509" t="s">
        <v>5250</v>
      </c>
      <c r="B1509" s="6" t="s">
        <v>2002</v>
      </c>
      <c r="C1509" t="s">
        <v>37</v>
      </c>
      <c r="D1509">
        <f>_xlfn.XLOOKUP(E1509,'cpi data'!A:A,'cpi data'!B:B,"NA")</f>
        <v>124</v>
      </c>
      <c r="E1509">
        <v>1989</v>
      </c>
      <c r="F1509" t="s">
        <v>5018</v>
      </c>
      <c r="G1509">
        <v>6</v>
      </c>
      <c r="H1509">
        <v>32000</v>
      </c>
      <c r="I1509" t="s">
        <v>2608</v>
      </c>
      <c r="J1509" t="s">
        <v>5251</v>
      </c>
      <c r="K1509" t="s">
        <v>4197</v>
      </c>
      <c r="L1509" t="s">
        <v>33</v>
      </c>
      <c r="M1509" s="1">
        <v>17000000</v>
      </c>
      <c r="N1509" s="1">
        <v>78247647</v>
      </c>
      <c r="O1509" s="1">
        <f>N1509*(D1509/'cpi data'!$A$113)</f>
        <v>4793828.1758893281</v>
      </c>
      <c r="P1509" s="10">
        <f t="shared" si="23"/>
        <v>0.78274107079539401</v>
      </c>
      <c r="Q1509" t="s">
        <v>5083</v>
      </c>
      <c r="R1509">
        <v>101</v>
      </c>
    </row>
    <row r="1510" spans="1:18">
      <c r="A1510" t="s">
        <v>5252</v>
      </c>
      <c r="B1510" s="6" t="s">
        <v>2002</v>
      </c>
      <c r="C1510" t="s">
        <v>20</v>
      </c>
      <c r="D1510">
        <f>_xlfn.XLOOKUP(E1510,'cpi data'!A:A,'cpi data'!B:B,"NA")</f>
        <v>124</v>
      </c>
      <c r="E1510">
        <v>1989</v>
      </c>
      <c r="F1510" t="s">
        <v>4954</v>
      </c>
      <c r="G1510">
        <v>7.4</v>
      </c>
      <c r="H1510">
        <v>19000</v>
      </c>
      <c r="I1510" t="s">
        <v>772</v>
      </c>
      <c r="J1510" t="s">
        <v>4655</v>
      </c>
      <c r="K1510" t="s">
        <v>5224</v>
      </c>
      <c r="L1510" t="s">
        <v>33</v>
      </c>
      <c r="M1510" s="1">
        <v>10000000</v>
      </c>
      <c r="N1510" s="1">
        <v>31906454</v>
      </c>
      <c r="O1510" s="1">
        <f>N1510*(D1510/'cpi data'!$A$113)</f>
        <v>1954743.229249012</v>
      </c>
      <c r="P1510" s="10">
        <f t="shared" si="23"/>
        <v>0.6865837864652713</v>
      </c>
      <c r="Q1510" t="s">
        <v>5253</v>
      </c>
      <c r="R1510">
        <v>108</v>
      </c>
    </row>
    <row r="1511" spans="1:18">
      <c r="A1511" t="s">
        <v>5254</v>
      </c>
      <c r="B1511" s="6" t="s">
        <v>2002</v>
      </c>
      <c r="C1511" t="s">
        <v>37</v>
      </c>
      <c r="D1511">
        <f>_xlfn.XLOOKUP(E1511,'cpi data'!A:A,'cpi data'!B:B,"NA")</f>
        <v>124</v>
      </c>
      <c r="E1511">
        <v>1989</v>
      </c>
      <c r="F1511" t="s">
        <v>5255</v>
      </c>
      <c r="G1511">
        <v>7.5</v>
      </c>
      <c r="H1511">
        <v>29000</v>
      </c>
      <c r="I1511" t="s">
        <v>5256</v>
      </c>
      <c r="J1511" t="s">
        <v>5257</v>
      </c>
      <c r="K1511" t="s">
        <v>5256</v>
      </c>
      <c r="L1511" t="s">
        <v>25</v>
      </c>
      <c r="M1511" s="1">
        <v>9000000</v>
      </c>
      <c r="N1511" s="1">
        <v>10161099</v>
      </c>
      <c r="O1511" s="1">
        <f>N1511*(D1511/'cpi data'!$A$113)</f>
        <v>622517.92292490124</v>
      </c>
      <c r="P1511" s="10">
        <f t="shared" si="23"/>
        <v>0.11426903723701541</v>
      </c>
      <c r="Q1511" t="s">
        <v>5258</v>
      </c>
      <c r="R1511">
        <v>137</v>
      </c>
    </row>
    <row r="1512" spans="1:18">
      <c r="A1512" t="s">
        <v>5259</v>
      </c>
      <c r="B1512" s="6" t="s">
        <v>36</v>
      </c>
      <c r="C1512" t="s">
        <v>44</v>
      </c>
      <c r="D1512">
        <f>_xlfn.XLOOKUP(E1512,'cpi data'!A:A,'cpi data'!B:B,"NA")</f>
        <v>124</v>
      </c>
      <c r="E1512">
        <v>1989</v>
      </c>
      <c r="F1512" t="s">
        <v>5142</v>
      </c>
      <c r="G1512">
        <v>5.4</v>
      </c>
      <c r="H1512">
        <v>4100</v>
      </c>
      <c r="I1512" t="s">
        <v>1567</v>
      </c>
      <c r="J1512" t="s">
        <v>5260</v>
      </c>
      <c r="K1512" t="s">
        <v>221</v>
      </c>
      <c r="L1512" t="s">
        <v>33</v>
      </c>
      <c r="N1512" s="1">
        <v>12065892</v>
      </c>
      <c r="O1512" s="1">
        <f>N1512*(D1512/'cpi data'!$A$113)</f>
        <v>739214.72727272729</v>
      </c>
      <c r="P1512" s="10">
        <f t="shared" si="23"/>
        <v>1</v>
      </c>
      <c r="Q1512" t="s">
        <v>4658</v>
      </c>
      <c r="R1512">
        <v>90</v>
      </c>
    </row>
    <row r="1513" spans="1:18">
      <c r="A1513" t="s">
        <v>5261</v>
      </c>
      <c r="B1513" s="6" t="s">
        <v>19</v>
      </c>
      <c r="C1513" t="s">
        <v>28</v>
      </c>
      <c r="D1513">
        <f>_xlfn.XLOOKUP(E1513,'cpi data'!A:A,'cpi data'!B:B,"NA")</f>
        <v>124</v>
      </c>
      <c r="E1513">
        <v>1989</v>
      </c>
      <c r="F1513" t="s">
        <v>5101</v>
      </c>
      <c r="G1513">
        <v>4.5999999999999996</v>
      </c>
      <c r="H1513">
        <v>35000</v>
      </c>
      <c r="I1513" t="s">
        <v>5262</v>
      </c>
      <c r="J1513" t="s">
        <v>5262</v>
      </c>
      <c r="K1513" t="s">
        <v>5263</v>
      </c>
      <c r="L1513" t="s">
        <v>198</v>
      </c>
      <c r="M1513" s="1">
        <v>5000000</v>
      </c>
      <c r="N1513" s="1">
        <v>14343976</v>
      </c>
      <c r="O1513" s="1">
        <f>N1513*(D1513/'cpi data'!$A$113)</f>
        <v>878781.1383399209</v>
      </c>
      <c r="P1513" s="10">
        <f t="shared" si="23"/>
        <v>0.65142161420236622</v>
      </c>
      <c r="Q1513" t="s">
        <v>47</v>
      </c>
      <c r="R1513">
        <v>100</v>
      </c>
    </row>
    <row r="1514" spans="1:18">
      <c r="A1514" t="s">
        <v>5264</v>
      </c>
      <c r="B1514" s="6" t="s">
        <v>2002</v>
      </c>
      <c r="C1514" t="s">
        <v>44</v>
      </c>
      <c r="D1514">
        <f>_xlfn.XLOOKUP(E1514,'cpi data'!A:A,'cpi data'!B:B,"NA")</f>
        <v>124</v>
      </c>
      <c r="E1514">
        <v>1989</v>
      </c>
      <c r="F1514" t="s">
        <v>5018</v>
      </c>
      <c r="G1514">
        <v>6.1</v>
      </c>
      <c r="H1514">
        <v>8600</v>
      </c>
      <c r="I1514" t="s">
        <v>2415</v>
      </c>
      <c r="J1514" t="s">
        <v>5265</v>
      </c>
      <c r="K1514" t="s">
        <v>5266</v>
      </c>
      <c r="L1514" t="s">
        <v>33</v>
      </c>
      <c r="N1514" s="1">
        <v>27843</v>
      </c>
      <c r="O1514" s="1">
        <f>N1514*(D1514/'cpi data'!$A$113)</f>
        <v>1705.796442687747</v>
      </c>
      <c r="P1514" s="10">
        <f t="shared" si="23"/>
        <v>1</v>
      </c>
      <c r="Q1514" t="s">
        <v>2808</v>
      </c>
      <c r="R1514">
        <v>90</v>
      </c>
    </row>
    <row r="1515" spans="1:18">
      <c r="A1515" t="s">
        <v>5267</v>
      </c>
      <c r="B1515" s="6" t="s">
        <v>19</v>
      </c>
      <c r="C1515" t="s">
        <v>20</v>
      </c>
      <c r="D1515">
        <f>_xlfn.XLOOKUP(E1515,'cpi data'!A:A,'cpi data'!B:B,"NA")</f>
        <v>124</v>
      </c>
      <c r="E1515">
        <v>1989</v>
      </c>
      <c r="F1515" t="s">
        <v>5088</v>
      </c>
      <c r="G1515">
        <v>7</v>
      </c>
      <c r="H1515">
        <v>13000</v>
      </c>
      <c r="I1515" t="s">
        <v>693</v>
      </c>
      <c r="J1515" t="s">
        <v>5268</v>
      </c>
      <c r="K1515" t="s">
        <v>4204</v>
      </c>
      <c r="L1515" t="s">
        <v>455</v>
      </c>
      <c r="M1515" s="1">
        <v>33000000</v>
      </c>
      <c r="N1515" s="1">
        <v>1132112</v>
      </c>
      <c r="O1515" s="1">
        <f>N1515*(D1515/'cpi data'!$A$113)</f>
        <v>69358.640316205536</v>
      </c>
      <c r="P1515" s="10">
        <f t="shared" si="23"/>
        <v>-28.149059457014854</v>
      </c>
      <c r="Q1515" t="s">
        <v>5269</v>
      </c>
      <c r="R1515">
        <v>137</v>
      </c>
    </row>
    <row r="1516" spans="1:18">
      <c r="A1516" t="s">
        <v>5270</v>
      </c>
      <c r="B1516" s="6" t="s">
        <v>19</v>
      </c>
      <c r="C1516" t="s">
        <v>20</v>
      </c>
      <c r="D1516">
        <f>_xlfn.XLOOKUP(E1516,'cpi data'!A:A,'cpi data'!B:B,"NA")</f>
        <v>124</v>
      </c>
      <c r="E1516">
        <v>1989</v>
      </c>
      <c r="F1516" t="s">
        <v>5018</v>
      </c>
      <c r="G1516">
        <v>6.5</v>
      </c>
      <c r="H1516">
        <v>4800</v>
      </c>
      <c r="I1516" t="s">
        <v>5271</v>
      </c>
      <c r="J1516" t="s">
        <v>5272</v>
      </c>
      <c r="K1516" t="s">
        <v>1356</v>
      </c>
      <c r="L1516" t="s">
        <v>25</v>
      </c>
      <c r="M1516" s="1">
        <v>7000000</v>
      </c>
      <c r="N1516" s="1">
        <v>8800000</v>
      </c>
      <c r="O1516" s="1">
        <f>N1516*(D1516/'cpi data'!$A$113)</f>
        <v>539130.43478260865</v>
      </c>
      <c r="P1516" s="10">
        <f t="shared" si="23"/>
        <v>0.20454545454545456</v>
      </c>
      <c r="Q1516" t="s">
        <v>4073</v>
      </c>
      <c r="R1516">
        <v>106</v>
      </c>
    </row>
    <row r="1517" spans="1:18">
      <c r="A1517" t="s">
        <v>5273</v>
      </c>
      <c r="B1517" s="6" t="s">
        <v>19</v>
      </c>
      <c r="C1517" t="s">
        <v>44</v>
      </c>
      <c r="D1517">
        <f>_xlfn.XLOOKUP(E1517,'cpi data'!A:A,'cpi data'!B:B,"NA")</f>
        <v>124</v>
      </c>
      <c r="E1517">
        <v>1989</v>
      </c>
      <c r="F1517" t="s">
        <v>5196</v>
      </c>
      <c r="G1517">
        <v>6.9</v>
      </c>
      <c r="H1517">
        <v>22000</v>
      </c>
      <c r="I1517" t="s">
        <v>2259</v>
      </c>
      <c r="J1517" t="s">
        <v>2259</v>
      </c>
      <c r="K1517" t="s">
        <v>665</v>
      </c>
      <c r="L1517" t="s">
        <v>33</v>
      </c>
      <c r="M1517" s="1">
        <v>13000000</v>
      </c>
      <c r="N1517" s="1">
        <v>18428904</v>
      </c>
      <c r="O1517" s="1">
        <f>N1517*(D1517/'cpi data'!$A$113)</f>
        <v>1129043.5256916997</v>
      </c>
      <c r="P1517" s="10">
        <f t="shared" si="23"/>
        <v>0.29458637366606283</v>
      </c>
      <c r="Q1517" t="s">
        <v>3529</v>
      </c>
      <c r="R1517">
        <v>114</v>
      </c>
    </row>
    <row r="1518" spans="1:18">
      <c r="A1518" t="s">
        <v>5274</v>
      </c>
      <c r="B1518" s="6" t="s">
        <v>19</v>
      </c>
      <c r="C1518" t="s">
        <v>44</v>
      </c>
      <c r="D1518">
        <f>_xlfn.XLOOKUP(E1518,'cpi data'!A:A,'cpi data'!B:B,"NA")</f>
        <v>124</v>
      </c>
      <c r="E1518">
        <v>1989</v>
      </c>
      <c r="F1518" t="s">
        <v>4816</v>
      </c>
      <c r="G1518">
        <v>5.5</v>
      </c>
      <c r="H1518">
        <v>15000</v>
      </c>
      <c r="I1518" t="s">
        <v>698</v>
      </c>
      <c r="J1518" t="s">
        <v>698</v>
      </c>
      <c r="K1518" t="s">
        <v>5275</v>
      </c>
      <c r="L1518" t="s">
        <v>33</v>
      </c>
      <c r="M1518" s="1">
        <v>5000000</v>
      </c>
      <c r="N1518" s="1">
        <v>16554699</v>
      </c>
      <c r="O1518" s="1">
        <f>N1518*(D1518/'cpi data'!$A$113)</f>
        <v>1014220.6897233202</v>
      </c>
      <c r="P1518" s="10">
        <f t="shared" si="23"/>
        <v>0.69797095072522908</v>
      </c>
      <c r="Q1518" t="s">
        <v>3981</v>
      </c>
      <c r="R1518">
        <v>109</v>
      </c>
    </row>
    <row r="1519" spans="1:18">
      <c r="A1519" t="s">
        <v>5276</v>
      </c>
      <c r="B1519" s="6" t="s">
        <v>19</v>
      </c>
      <c r="C1519" t="s">
        <v>37</v>
      </c>
      <c r="D1519">
        <f>_xlfn.XLOOKUP(E1519,'cpi data'!A:A,'cpi data'!B:B,"NA")</f>
        <v>124</v>
      </c>
      <c r="E1519">
        <v>1989</v>
      </c>
      <c r="F1519" t="s">
        <v>5227</v>
      </c>
      <c r="G1519">
        <v>5.8</v>
      </c>
      <c r="H1519">
        <v>9700</v>
      </c>
      <c r="I1519" t="s">
        <v>727</v>
      </c>
      <c r="J1519" t="s">
        <v>5277</v>
      </c>
      <c r="K1519" t="s">
        <v>2042</v>
      </c>
      <c r="L1519" t="s">
        <v>33</v>
      </c>
      <c r="M1519" s="1">
        <v>12000000</v>
      </c>
      <c r="N1519" s="1">
        <v>15942628</v>
      </c>
      <c r="O1519" s="1">
        <f>N1519*(D1519/'cpi data'!$A$113)</f>
        <v>976722.26877470361</v>
      </c>
      <c r="P1519" s="10">
        <f t="shared" si="23"/>
        <v>0.24730100959515583</v>
      </c>
      <c r="Q1519" t="s">
        <v>141</v>
      </c>
      <c r="R1519">
        <v>108</v>
      </c>
    </row>
    <row r="1520" spans="1:18">
      <c r="A1520" t="s">
        <v>5278</v>
      </c>
      <c r="B1520" s="6" t="s">
        <v>19</v>
      </c>
      <c r="C1520" t="s">
        <v>20</v>
      </c>
      <c r="D1520">
        <f>_xlfn.XLOOKUP(E1520,'cpi data'!A:A,'cpi data'!B:B,"NA")</f>
        <v>124</v>
      </c>
      <c r="E1520">
        <v>1989</v>
      </c>
      <c r="F1520" t="s">
        <v>5279</v>
      </c>
      <c r="G1520">
        <v>5.0999999999999996</v>
      </c>
      <c r="H1520">
        <v>22000</v>
      </c>
      <c r="I1520" t="s">
        <v>5280</v>
      </c>
      <c r="J1520" t="s">
        <v>4011</v>
      </c>
      <c r="K1520" t="s">
        <v>3917</v>
      </c>
      <c r="L1520" t="s">
        <v>33</v>
      </c>
      <c r="N1520" s="1">
        <v>38903179</v>
      </c>
      <c r="O1520" s="1">
        <f>N1520*(D1520/'cpi data'!$A$113)</f>
        <v>2383396.3418972334</v>
      </c>
      <c r="P1520" s="10">
        <f t="shared" si="23"/>
        <v>1</v>
      </c>
      <c r="Q1520" t="s">
        <v>366</v>
      </c>
      <c r="R1520">
        <v>105</v>
      </c>
    </row>
    <row r="1521" spans="1:18">
      <c r="A1521" t="s">
        <v>5281</v>
      </c>
      <c r="B1521" s="6" t="s">
        <v>2002</v>
      </c>
      <c r="C1521" t="s">
        <v>44</v>
      </c>
      <c r="D1521">
        <f>_xlfn.XLOOKUP(E1521,'cpi data'!A:A,'cpi data'!B:B,"NA")</f>
        <v>124</v>
      </c>
      <c r="E1521">
        <v>1989</v>
      </c>
      <c r="F1521" t="s">
        <v>5177</v>
      </c>
      <c r="G1521">
        <v>5.6</v>
      </c>
      <c r="H1521">
        <v>17000</v>
      </c>
      <c r="I1521" t="s">
        <v>2724</v>
      </c>
      <c r="J1521" t="s">
        <v>5282</v>
      </c>
      <c r="K1521" t="s">
        <v>750</v>
      </c>
      <c r="L1521" t="s">
        <v>33</v>
      </c>
      <c r="N1521" s="1">
        <v>15351421</v>
      </c>
      <c r="O1521" s="1">
        <f>N1521*(D1521/'cpi data'!$A$113)</f>
        <v>940502.07707509887</v>
      </c>
      <c r="P1521" s="10">
        <f t="shared" si="23"/>
        <v>1</v>
      </c>
      <c r="Q1521" t="s">
        <v>53</v>
      </c>
      <c r="R1521">
        <v>99</v>
      </c>
    </row>
    <row r="1522" spans="1:18">
      <c r="A1522" t="s">
        <v>5283</v>
      </c>
      <c r="B1522" s="6" t="s">
        <v>19</v>
      </c>
      <c r="C1522" t="s">
        <v>44</v>
      </c>
      <c r="D1522">
        <f>_xlfn.XLOOKUP(E1522,'cpi data'!A:A,'cpi data'!B:B,"NA")</f>
        <v>124</v>
      </c>
      <c r="E1522">
        <v>1989</v>
      </c>
      <c r="F1522" t="s">
        <v>5088</v>
      </c>
      <c r="G1522">
        <v>7.6</v>
      </c>
      <c r="H1522">
        <v>26000</v>
      </c>
      <c r="I1522" t="s">
        <v>2191</v>
      </c>
      <c r="J1522" t="s">
        <v>2191</v>
      </c>
      <c r="K1522" t="s">
        <v>5284</v>
      </c>
      <c r="L1522" t="s">
        <v>2111</v>
      </c>
      <c r="M1522" s="1">
        <v>2800000</v>
      </c>
      <c r="N1522" s="1">
        <v>1544973</v>
      </c>
      <c r="O1522" s="1">
        <f>N1522*(D1522/'cpi data'!$A$113)</f>
        <v>94652.496047430832</v>
      </c>
      <c r="P1522" s="10">
        <f t="shared" si="23"/>
        <v>-0.81232940640386597</v>
      </c>
      <c r="Q1522" t="s">
        <v>5285</v>
      </c>
      <c r="R1522">
        <v>110</v>
      </c>
    </row>
    <row r="1523" spans="1:18">
      <c r="A1523" t="s">
        <v>5286</v>
      </c>
      <c r="B1523" s="6" t="s">
        <v>19</v>
      </c>
      <c r="C1523" t="s">
        <v>66</v>
      </c>
      <c r="D1523">
        <f>_xlfn.XLOOKUP(E1523,'cpi data'!A:A,'cpi data'!B:B,"NA")</f>
        <v>124</v>
      </c>
      <c r="E1523">
        <v>1989</v>
      </c>
      <c r="F1523" t="s">
        <v>5287</v>
      </c>
      <c r="G1523">
        <v>6</v>
      </c>
      <c r="H1523">
        <v>3600</v>
      </c>
      <c r="I1523" t="s">
        <v>1750</v>
      </c>
      <c r="J1523" t="s">
        <v>5288</v>
      </c>
      <c r="K1523" t="s">
        <v>320</v>
      </c>
      <c r="L1523" t="s">
        <v>33</v>
      </c>
      <c r="M1523" s="1">
        <v>22000000</v>
      </c>
      <c r="N1523" s="1">
        <v>19131246</v>
      </c>
      <c r="O1523" s="1">
        <f>N1523*(D1523/'cpi data'!$A$113)</f>
        <v>1172072.3833992095</v>
      </c>
      <c r="P1523" s="10">
        <f t="shared" si="23"/>
        <v>-0.14995123684050687</v>
      </c>
      <c r="Q1523" t="s">
        <v>2095</v>
      </c>
      <c r="R1523">
        <v>120</v>
      </c>
    </row>
    <row r="1524" spans="1:18">
      <c r="A1524" t="s">
        <v>5289</v>
      </c>
      <c r="B1524" s="6" t="s">
        <v>19</v>
      </c>
      <c r="C1524" t="s">
        <v>37</v>
      </c>
      <c r="D1524">
        <f>_xlfn.XLOOKUP(E1524,'cpi data'!A:A,'cpi data'!B:B,"NA")</f>
        <v>124</v>
      </c>
      <c r="E1524">
        <v>1989</v>
      </c>
      <c r="F1524" t="s">
        <v>5290</v>
      </c>
      <c r="G1524">
        <v>6.2</v>
      </c>
      <c r="H1524">
        <v>1400</v>
      </c>
      <c r="I1524" t="s">
        <v>166</v>
      </c>
      <c r="J1524" t="s">
        <v>166</v>
      </c>
      <c r="K1524" t="s">
        <v>5291</v>
      </c>
      <c r="L1524" t="s">
        <v>25</v>
      </c>
      <c r="M1524" s="1">
        <v>11987578</v>
      </c>
      <c r="N1524" s="1">
        <v>444055</v>
      </c>
      <c r="O1524" s="1">
        <f>N1524*(D1524/'cpi data'!$A$113)</f>
        <v>27204.950592885376</v>
      </c>
      <c r="P1524" s="10">
        <f t="shared" si="23"/>
        <v>-25.995705486932923</v>
      </c>
      <c r="Q1524" t="s">
        <v>4313</v>
      </c>
      <c r="R1524">
        <v>113</v>
      </c>
    </row>
    <row r="1525" spans="1:18">
      <c r="A1525" t="s">
        <v>5292</v>
      </c>
      <c r="B1525" s="6" t="s">
        <v>2002</v>
      </c>
      <c r="C1525" t="s">
        <v>37</v>
      </c>
      <c r="D1525">
        <f>_xlfn.XLOOKUP(E1525,'cpi data'!A:A,'cpi data'!B:B,"NA")</f>
        <v>124</v>
      </c>
      <c r="E1525">
        <v>1989</v>
      </c>
      <c r="F1525" t="s">
        <v>4593</v>
      </c>
      <c r="G1525">
        <v>6.3</v>
      </c>
      <c r="H1525">
        <v>7400</v>
      </c>
      <c r="I1525" t="s">
        <v>1203</v>
      </c>
      <c r="J1525" t="s">
        <v>5293</v>
      </c>
      <c r="K1525" t="s">
        <v>5294</v>
      </c>
      <c r="L1525" t="s">
        <v>33</v>
      </c>
      <c r="M1525" s="1">
        <v>10000000</v>
      </c>
      <c r="N1525" s="1">
        <v>2777280</v>
      </c>
      <c r="O1525" s="1">
        <f>N1525*(D1525/'cpi data'!$A$113)</f>
        <v>170149.5652173913</v>
      </c>
      <c r="P1525" s="10">
        <f t="shared" si="23"/>
        <v>-2.6006452356262244</v>
      </c>
      <c r="Q1525" t="s">
        <v>2514</v>
      </c>
      <c r="R1525">
        <v>105</v>
      </c>
    </row>
    <row r="1526" spans="1:18">
      <c r="A1526" t="s">
        <v>5295</v>
      </c>
      <c r="B1526" s="6" t="s">
        <v>36</v>
      </c>
      <c r="C1526" t="s">
        <v>44</v>
      </c>
      <c r="D1526">
        <f>_xlfn.XLOOKUP(E1526,'cpi data'!A:A,'cpi data'!B:B,"NA")</f>
        <v>124</v>
      </c>
      <c r="E1526">
        <v>1989</v>
      </c>
      <c r="F1526" t="s">
        <v>5206</v>
      </c>
      <c r="G1526">
        <v>6.1</v>
      </c>
      <c r="H1526">
        <v>20000</v>
      </c>
      <c r="I1526" t="s">
        <v>273</v>
      </c>
      <c r="J1526" t="s">
        <v>2660</v>
      </c>
      <c r="K1526" t="s">
        <v>52</v>
      </c>
      <c r="L1526" t="s">
        <v>33</v>
      </c>
      <c r="M1526" s="1">
        <v>8000000</v>
      </c>
      <c r="N1526" s="1">
        <v>39450960</v>
      </c>
      <c r="O1526" s="1">
        <f>N1526*(D1526/'cpi data'!$A$113)</f>
        <v>2416956.0474308301</v>
      </c>
      <c r="P1526" s="10">
        <f t="shared" si="23"/>
        <v>0.79721659498273301</v>
      </c>
      <c r="Q1526" t="s">
        <v>64</v>
      </c>
      <c r="R1526">
        <v>95</v>
      </c>
    </row>
    <row r="1527" spans="1:18">
      <c r="A1527" t="s">
        <v>5296</v>
      </c>
      <c r="B1527" s="6" t="s">
        <v>19</v>
      </c>
      <c r="C1527" t="s">
        <v>66</v>
      </c>
      <c r="D1527">
        <f>_xlfn.XLOOKUP(E1527,'cpi data'!A:A,'cpi data'!B:B,"NA")</f>
        <v>124</v>
      </c>
      <c r="E1527">
        <v>1989</v>
      </c>
      <c r="F1527" t="s">
        <v>5209</v>
      </c>
      <c r="G1527">
        <v>5.6</v>
      </c>
      <c r="H1527">
        <v>5900</v>
      </c>
      <c r="I1527" t="s">
        <v>1257</v>
      </c>
      <c r="J1527" t="s">
        <v>785</v>
      </c>
      <c r="K1527" t="s">
        <v>1526</v>
      </c>
      <c r="L1527" t="s">
        <v>33</v>
      </c>
      <c r="M1527" s="1">
        <v>5000000</v>
      </c>
      <c r="N1527" s="1">
        <v>1919653</v>
      </c>
      <c r="O1527" s="1">
        <f>N1527*(D1527/'cpi data'!$A$113)</f>
        <v>117607.19960474309</v>
      </c>
      <c r="P1527" s="10">
        <f t="shared" si="23"/>
        <v>-1.6046374006135484</v>
      </c>
      <c r="Q1527" t="s">
        <v>5297</v>
      </c>
      <c r="R1527">
        <v>107</v>
      </c>
    </row>
    <row r="1528" spans="1:18">
      <c r="A1528" t="s">
        <v>5298</v>
      </c>
      <c r="B1528" s="6" t="s">
        <v>2002</v>
      </c>
      <c r="C1528" t="s">
        <v>44</v>
      </c>
      <c r="D1528">
        <f>_xlfn.XLOOKUP(E1528,'cpi data'!A:A,'cpi data'!B:B,"NA")</f>
        <v>124</v>
      </c>
      <c r="E1528">
        <v>1989</v>
      </c>
      <c r="F1528" t="s">
        <v>5108</v>
      </c>
      <c r="G1528">
        <v>6.2</v>
      </c>
      <c r="H1528">
        <v>13000</v>
      </c>
      <c r="I1528" t="s">
        <v>1616</v>
      </c>
      <c r="J1528" t="s">
        <v>1616</v>
      </c>
      <c r="K1528" t="s">
        <v>5299</v>
      </c>
      <c r="L1528" t="s">
        <v>25</v>
      </c>
      <c r="N1528" s="1">
        <v>1932642</v>
      </c>
      <c r="O1528" s="1">
        <f>N1528*(D1528/'cpi data'!$A$113)</f>
        <v>118402.96837944664</v>
      </c>
      <c r="P1528" s="10">
        <f t="shared" si="23"/>
        <v>1</v>
      </c>
      <c r="Q1528" t="s">
        <v>5300</v>
      </c>
      <c r="R1528">
        <v>107</v>
      </c>
    </row>
    <row r="1529" spans="1:18">
      <c r="A1529" t="s">
        <v>5301</v>
      </c>
      <c r="B1529" s="6" t="s">
        <v>2002</v>
      </c>
      <c r="C1529" t="s">
        <v>44</v>
      </c>
      <c r="D1529">
        <f>_xlfn.XLOOKUP(E1529,'cpi data'!A:A,'cpi data'!B:B,"NA")</f>
        <v>124</v>
      </c>
      <c r="E1529">
        <v>1989</v>
      </c>
      <c r="F1529" t="s">
        <v>5302</v>
      </c>
      <c r="G1529">
        <v>7.9</v>
      </c>
      <c r="H1529">
        <v>56000</v>
      </c>
      <c r="I1529" t="s">
        <v>292</v>
      </c>
      <c r="J1529" t="s">
        <v>292</v>
      </c>
      <c r="K1529" t="s">
        <v>5303</v>
      </c>
      <c r="L1529" t="s">
        <v>33</v>
      </c>
      <c r="M1529" s="1">
        <v>19000000</v>
      </c>
      <c r="N1529" s="1">
        <v>18254702</v>
      </c>
      <c r="O1529" s="1">
        <f>N1529*(D1529/'cpi data'!$A$113)</f>
        <v>1118371.0711462451</v>
      </c>
      <c r="P1529" s="10">
        <f t="shared" si="23"/>
        <v>-4.082772756301363E-2</v>
      </c>
      <c r="Q1529" t="s">
        <v>293</v>
      </c>
      <c r="R1529">
        <v>104</v>
      </c>
    </row>
    <row r="1530" spans="1:18">
      <c r="A1530" t="s">
        <v>5304</v>
      </c>
      <c r="B1530" s="6" t="s">
        <v>19</v>
      </c>
      <c r="C1530" t="s">
        <v>37</v>
      </c>
      <c r="D1530">
        <f>_xlfn.XLOOKUP(E1530,'cpi data'!A:A,'cpi data'!B:B,"NA")</f>
        <v>124</v>
      </c>
      <c r="E1530">
        <v>1989</v>
      </c>
      <c r="F1530" t="s">
        <v>5305</v>
      </c>
      <c r="G1530">
        <v>6.5</v>
      </c>
      <c r="H1530">
        <v>6300</v>
      </c>
      <c r="I1530" t="s">
        <v>703</v>
      </c>
      <c r="J1530" t="s">
        <v>5306</v>
      </c>
      <c r="K1530" t="s">
        <v>1722</v>
      </c>
      <c r="L1530" t="s">
        <v>33</v>
      </c>
      <c r="N1530" s="1">
        <v>20047604</v>
      </c>
      <c r="O1530" s="1">
        <f>N1530*(D1530/'cpi data'!$A$113)</f>
        <v>1228212.8932806323</v>
      </c>
      <c r="P1530" s="10">
        <f t="shared" si="23"/>
        <v>1</v>
      </c>
      <c r="Q1530" t="s">
        <v>2985</v>
      </c>
      <c r="R1530">
        <v>113</v>
      </c>
    </row>
    <row r="1531" spans="1:18">
      <c r="A1531" t="s">
        <v>5307</v>
      </c>
      <c r="B1531" s="6" t="s">
        <v>2002</v>
      </c>
      <c r="C1531" t="s">
        <v>44</v>
      </c>
      <c r="D1531">
        <f>_xlfn.XLOOKUP(E1531,'cpi data'!A:A,'cpi data'!B:B,"NA")</f>
        <v>124</v>
      </c>
      <c r="E1531">
        <v>1989</v>
      </c>
      <c r="F1531" t="s">
        <v>5166</v>
      </c>
      <c r="G1531">
        <v>6.8</v>
      </c>
      <c r="H1531">
        <v>5300</v>
      </c>
      <c r="I1531" t="s">
        <v>5308</v>
      </c>
      <c r="J1531" t="s">
        <v>4715</v>
      </c>
      <c r="K1531" t="s">
        <v>348</v>
      </c>
      <c r="L1531" t="s">
        <v>33</v>
      </c>
      <c r="M1531" s="1">
        <v>18000000</v>
      </c>
      <c r="N1531" s="1">
        <v>4973285</v>
      </c>
      <c r="O1531" s="1">
        <f>N1531*(D1531/'cpi data'!$A$113)</f>
        <v>304687.42094861658</v>
      </c>
      <c r="P1531" s="10">
        <f t="shared" si="23"/>
        <v>-2.6193381235943649</v>
      </c>
      <c r="Q1531" t="s">
        <v>5309</v>
      </c>
      <c r="R1531">
        <v>90</v>
      </c>
    </row>
    <row r="1532" spans="1:18">
      <c r="A1532" t="s">
        <v>5310</v>
      </c>
      <c r="B1532" s="6" t="s">
        <v>2002</v>
      </c>
      <c r="C1532" t="s">
        <v>44</v>
      </c>
      <c r="D1532">
        <f>_xlfn.XLOOKUP(E1532,'cpi data'!A:A,'cpi data'!B:B,"NA")</f>
        <v>124</v>
      </c>
      <c r="E1532">
        <v>1989</v>
      </c>
      <c r="F1532" t="s">
        <v>5018</v>
      </c>
      <c r="G1532">
        <v>6.1</v>
      </c>
      <c r="H1532">
        <v>7500</v>
      </c>
      <c r="I1532" t="s">
        <v>4967</v>
      </c>
      <c r="J1532" t="s">
        <v>5311</v>
      </c>
      <c r="K1532" t="s">
        <v>3941</v>
      </c>
      <c r="L1532" t="s">
        <v>33</v>
      </c>
      <c r="N1532" s="1">
        <v>3960327</v>
      </c>
      <c r="O1532" s="1">
        <f>N1532*(D1532/'cpi data'!$A$113)</f>
        <v>242628.72924901187</v>
      </c>
      <c r="P1532" s="10">
        <f t="shared" si="23"/>
        <v>1</v>
      </c>
      <c r="Q1532" t="s">
        <v>5312</v>
      </c>
      <c r="R1532">
        <v>98</v>
      </c>
    </row>
    <row r="1533" spans="1:18">
      <c r="A1533" t="s">
        <v>5313</v>
      </c>
      <c r="B1533" s="6" t="s">
        <v>19</v>
      </c>
      <c r="C1533" t="s">
        <v>37</v>
      </c>
      <c r="D1533">
        <f>_xlfn.XLOOKUP(E1533,'cpi data'!A:A,'cpi data'!B:B,"NA")</f>
        <v>124</v>
      </c>
      <c r="E1533">
        <v>1989</v>
      </c>
      <c r="F1533" t="s">
        <v>4816</v>
      </c>
      <c r="G1533">
        <v>6.3</v>
      </c>
      <c r="H1533">
        <v>4600</v>
      </c>
      <c r="I1533" t="s">
        <v>5314</v>
      </c>
      <c r="J1533" t="s">
        <v>5314</v>
      </c>
      <c r="K1533" t="s">
        <v>2078</v>
      </c>
      <c r="L1533" t="s">
        <v>33</v>
      </c>
      <c r="M1533" s="1">
        <v>4000000</v>
      </c>
      <c r="N1533" s="1">
        <v>283694</v>
      </c>
      <c r="O1533" s="1">
        <f>N1533*(D1533/'cpi data'!$A$113)</f>
        <v>17380.462450592884</v>
      </c>
      <c r="P1533" s="10">
        <f t="shared" si="23"/>
        <v>-13.09969897142696</v>
      </c>
      <c r="Q1533" t="s">
        <v>1044</v>
      </c>
      <c r="R1533">
        <v>94</v>
      </c>
    </row>
    <row r="1534" spans="1:18">
      <c r="A1534" t="s">
        <v>5315</v>
      </c>
      <c r="B1534" s="6" t="s">
        <v>36</v>
      </c>
      <c r="C1534" t="s">
        <v>44</v>
      </c>
      <c r="D1534">
        <f>_xlfn.XLOOKUP(E1534,'cpi data'!A:A,'cpi data'!B:B,"NA")</f>
        <v>124</v>
      </c>
      <c r="E1534">
        <v>1989</v>
      </c>
      <c r="F1534" t="s">
        <v>5316</v>
      </c>
      <c r="G1534">
        <v>6.9</v>
      </c>
      <c r="H1534">
        <v>16000</v>
      </c>
      <c r="I1534" t="s">
        <v>92</v>
      </c>
      <c r="J1534" t="s">
        <v>92</v>
      </c>
      <c r="K1534" t="s">
        <v>93</v>
      </c>
      <c r="L1534" t="s">
        <v>94</v>
      </c>
      <c r="N1534" s="1">
        <v>6291444</v>
      </c>
      <c r="O1534" s="1">
        <f>N1534*(D1534/'cpi data'!$A$113)</f>
        <v>385444.1976284585</v>
      </c>
      <c r="P1534" s="10">
        <f t="shared" si="23"/>
        <v>1</v>
      </c>
      <c r="Q1534" t="s">
        <v>5317</v>
      </c>
      <c r="R1534">
        <v>98</v>
      </c>
    </row>
    <row r="1535" spans="1:18">
      <c r="A1535" t="s">
        <v>5318</v>
      </c>
      <c r="B1535" s="6" t="s">
        <v>2002</v>
      </c>
      <c r="C1535" t="s">
        <v>20</v>
      </c>
      <c r="D1535">
        <f>_xlfn.XLOOKUP(E1535,'cpi data'!A:A,'cpi data'!B:B,"NA")</f>
        <v>124</v>
      </c>
      <c r="E1535">
        <v>1989</v>
      </c>
      <c r="F1535" t="s">
        <v>3459</v>
      </c>
      <c r="G1535">
        <v>5.8</v>
      </c>
      <c r="H1535">
        <v>6100</v>
      </c>
      <c r="I1535" t="s">
        <v>5319</v>
      </c>
      <c r="J1535" t="s">
        <v>5320</v>
      </c>
      <c r="K1535" t="s">
        <v>145</v>
      </c>
      <c r="L1535" t="s">
        <v>33</v>
      </c>
      <c r="N1535" s="1">
        <v>5777099</v>
      </c>
      <c r="O1535" s="1">
        <f>N1535*(D1535/'cpi data'!$A$113)</f>
        <v>353932.94268774701</v>
      </c>
      <c r="P1535" s="10">
        <f t="shared" si="23"/>
        <v>1</v>
      </c>
      <c r="Q1535" t="s">
        <v>5321</v>
      </c>
      <c r="R1535">
        <v>108</v>
      </c>
    </row>
    <row r="1536" spans="1:18">
      <c r="A1536" t="s">
        <v>5322</v>
      </c>
      <c r="B1536" s="6" t="s">
        <v>36</v>
      </c>
      <c r="C1536" t="s">
        <v>44</v>
      </c>
      <c r="D1536">
        <f>_xlfn.XLOOKUP(E1536,'cpi data'!A:A,'cpi data'!B:B,"NA")</f>
        <v>124</v>
      </c>
      <c r="E1536">
        <v>1989</v>
      </c>
      <c r="F1536" t="s">
        <v>4602</v>
      </c>
      <c r="G1536">
        <v>6.5</v>
      </c>
      <c r="H1536">
        <v>11000</v>
      </c>
      <c r="I1536" t="s">
        <v>3871</v>
      </c>
      <c r="J1536" t="s">
        <v>5323</v>
      </c>
      <c r="K1536" t="s">
        <v>5324</v>
      </c>
      <c r="L1536" t="s">
        <v>33</v>
      </c>
      <c r="M1536" s="1">
        <v>16000000</v>
      </c>
      <c r="N1536" s="1">
        <v>16278590</v>
      </c>
      <c r="O1536" s="1">
        <f>N1536*(D1536/'cpi data'!$A$113)</f>
        <v>997304.92094861658</v>
      </c>
      <c r="P1536" s="10">
        <f t="shared" si="23"/>
        <v>1.7113890085074936E-2</v>
      </c>
      <c r="Q1536" t="s">
        <v>2103</v>
      </c>
      <c r="R1536">
        <v>108</v>
      </c>
    </row>
    <row r="1537" spans="1:18">
      <c r="A1537" t="s">
        <v>5325</v>
      </c>
      <c r="B1537" s="6" t="s">
        <v>2002</v>
      </c>
      <c r="C1537" t="s">
        <v>44</v>
      </c>
      <c r="D1537">
        <f>_xlfn.XLOOKUP(E1537,'cpi data'!A:A,'cpi data'!B:B,"NA")</f>
        <v>124</v>
      </c>
      <c r="E1537">
        <v>1989</v>
      </c>
      <c r="F1537" t="s">
        <v>5114</v>
      </c>
      <c r="G1537">
        <v>6.5</v>
      </c>
      <c r="H1537">
        <v>13000</v>
      </c>
      <c r="I1537" t="s">
        <v>216</v>
      </c>
      <c r="J1537" t="s">
        <v>5326</v>
      </c>
      <c r="K1537" t="s">
        <v>1568</v>
      </c>
      <c r="L1537" t="s">
        <v>33</v>
      </c>
      <c r="M1537" s="1">
        <v>15000000</v>
      </c>
      <c r="N1537" s="1">
        <v>28890240</v>
      </c>
      <c r="O1537" s="1">
        <f>N1537*(D1537/'cpi data'!$A$113)</f>
        <v>1769955.4150197629</v>
      </c>
      <c r="P1537" s="10">
        <f t="shared" si="23"/>
        <v>0.48079351365720741</v>
      </c>
      <c r="Q1537" t="s">
        <v>64</v>
      </c>
      <c r="R1537">
        <v>113</v>
      </c>
    </row>
    <row r="1538" spans="1:18">
      <c r="A1538" t="s">
        <v>5327</v>
      </c>
      <c r="B1538" s="6" t="s">
        <v>19</v>
      </c>
      <c r="C1538" t="s">
        <v>20</v>
      </c>
      <c r="D1538">
        <f>_xlfn.XLOOKUP(E1538,'cpi data'!A:A,'cpi data'!B:B,"NA")</f>
        <v>124</v>
      </c>
      <c r="E1538">
        <v>1989</v>
      </c>
      <c r="F1538" t="s">
        <v>5328</v>
      </c>
      <c r="G1538">
        <v>6.8</v>
      </c>
      <c r="H1538">
        <v>5900</v>
      </c>
      <c r="I1538" t="s">
        <v>5329</v>
      </c>
      <c r="J1538" t="s">
        <v>5330</v>
      </c>
      <c r="K1538" t="s">
        <v>4956</v>
      </c>
      <c r="L1538" t="s">
        <v>25</v>
      </c>
      <c r="N1538" s="1">
        <v>1730005</v>
      </c>
      <c r="O1538" s="1">
        <f>N1538*(D1538/'cpi data'!$A$113)</f>
        <v>105988.44861660078</v>
      </c>
      <c r="P1538" s="10">
        <f t="shared" si="23"/>
        <v>1</v>
      </c>
      <c r="Q1538" t="s">
        <v>5331</v>
      </c>
      <c r="R1538">
        <v>102</v>
      </c>
    </row>
    <row r="1539" spans="1:18">
      <c r="A1539" t="s">
        <v>5332</v>
      </c>
      <c r="B1539" s="6" t="s">
        <v>340</v>
      </c>
      <c r="C1539" t="s">
        <v>393</v>
      </c>
      <c r="D1539">
        <f>_xlfn.XLOOKUP(E1539,'cpi data'!A:A,'cpi data'!B:B,"NA")</f>
        <v>124</v>
      </c>
      <c r="E1539">
        <v>1989</v>
      </c>
      <c r="F1539" t="s">
        <v>5333</v>
      </c>
      <c r="G1539">
        <v>7.1</v>
      </c>
      <c r="H1539">
        <v>7000</v>
      </c>
      <c r="I1539" t="s">
        <v>5334</v>
      </c>
      <c r="J1539" t="s">
        <v>2054</v>
      </c>
      <c r="K1539" t="s">
        <v>5335</v>
      </c>
      <c r="L1539" t="s">
        <v>2111</v>
      </c>
      <c r="M1539" s="1">
        <v>35000000</v>
      </c>
      <c r="N1539" s="1">
        <v>1368000</v>
      </c>
      <c r="O1539" s="1">
        <f>N1539*(D1539/'cpi data'!$A$113)</f>
        <v>83810.276679841903</v>
      </c>
      <c r="P1539" s="10">
        <f t="shared" ref="P1539:P1602" si="24">(N1539-M1539)/N1539</f>
        <v>-24.584795321637426</v>
      </c>
      <c r="Q1539" t="s">
        <v>5336</v>
      </c>
      <c r="R1539">
        <v>85</v>
      </c>
    </row>
    <row r="1540" spans="1:18">
      <c r="A1540" t="s">
        <v>5337</v>
      </c>
      <c r="B1540" s="6" t="s">
        <v>19</v>
      </c>
      <c r="C1540" t="s">
        <v>37</v>
      </c>
      <c r="D1540">
        <f>_xlfn.XLOOKUP(E1540,'cpi data'!A:A,'cpi data'!B:B,"NA")</f>
        <v>124</v>
      </c>
      <c r="E1540">
        <v>1989</v>
      </c>
      <c r="F1540" t="s">
        <v>5338</v>
      </c>
      <c r="G1540">
        <v>5.5</v>
      </c>
      <c r="H1540">
        <v>2900</v>
      </c>
      <c r="I1540" t="s">
        <v>1686</v>
      </c>
      <c r="J1540" t="s">
        <v>5339</v>
      </c>
      <c r="K1540" t="s">
        <v>1177</v>
      </c>
      <c r="L1540" t="s">
        <v>33</v>
      </c>
      <c r="M1540" s="1">
        <v>5000000</v>
      </c>
      <c r="N1540" s="1">
        <v>3416846</v>
      </c>
      <c r="O1540" s="1">
        <f>N1540*(D1540/'cpi data'!$A$113)</f>
        <v>209332.4624505929</v>
      </c>
      <c r="P1540" s="10">
        <f t="shared" si="24"/>
        <v>-0.46333782675602003</v>
      </c>
      <c r="Q1540" t="s">
        <v>1178</v>
      </c>
      <c r="R1540">
        <v>97</v>
      </c>
    </row>
    <row r="1541" spans="1:18">
      <c r="A1541" t="s">
        <v>5340</v>
      </c>
      <c r="B1541" s="6" t="s">
        <v>2002</v>
      </c>
      <c r="C1541" t="s">
        <v>66</v>
      </c>
      <c r="D1541">
        <f>_xlfn.XLOOKUP(E1541,'cpi data'!A:A,'cpi data'!B:B,"NA")</f>
        <v>124</v>
      </c>
      <c r="E1541">
        <v>1989</v>
      </c>
      <c r="F1541" t="s">
        <v>5106</v>
      </c>
      <c r="G1541">
        <v>6.2</v>
      </c>
      <c r="H1541">
        <v>16000</v>
      </c>
      <c r="I1541" t="s">
        <v>1574</v>
      </c>
      <c r="J1541" t="s">
        <v>5341</v>
      </c>
      <c r="K1541" t="s">
        <v>1500</v>
      </c>
      <c r="L1541" t="s">
        <v>33</v>
      </c>
      <c r="N1541" s="1">
        <v>13741060</v>
      </c>
      <c r="O1541" s="1">
        <f>N1541*(D1541/'cpi data'!$A$113)</f>
        <v>841843.5968379447</v>
      </c>
      <c r="P1541" s="10">
        <f t="shared" si="24"/>
        <v>1</v>
      </c>
      <c r="Q1541" t="s">
        <v>53</v>
      </c>
      <c r="R1541">
        <v>108</v>
      </c>
    </row>
    <row r="1542" spans="1:18">
      <c r="A1542" t="s">
        <v>5342</v>
      </c>
      <c r="B1542" s="6" t="s">
        <v>36</v>
      </c>
      <c r="C1542" t="s">
        <v>44</v>
      </c>
      <c r="D1542">
        <f>_xlfn.XLOOKUP(E1542,'cpi data'!A:A,'cpi data'!B:B,"NA")</f>
        <v>124</v>
      </c>
      <c r="E1542">
        <v>1989</v>
      </c>
      <c r="F1542" t="s">
        <v>4602</v>
      </c>
      <c r="G1542">
        <v>6.4</v>
      </c>
      <c r="H1542">
        <v>17000</v>
      </c>
      <c r="I1542" t="s">
        <v>292</v>
      </c>
      <c r="J1542" t="s">
        <v>5247</v>
      </c>
      <c r="K1542" t="s">
        <v>292</v>
      </c>
      <c r="L1542" t="s">
        <v>33</v>
      </c>
      <c r="M1542" s="1">
        <v>15000000</v>
      </c>
      <c r="N1542" s="1">
        <v>10763469</v>
      </c>
      <c r="O1542" s="1">
        <f>N1542*(D1542/'cpi data'!$A$113)</f>
        <v>659422.01383399207</v>
      </c>
      <c r="P1542" s="10">
        <f t="shared" si="24"/>
        <v>-0.39360275019141133</v>
      </c>
      <c r="Q1542" t="s">
        <v>2095</v>
      </c>
      <c r="R1542">
        <v>124</v>
      </c>
    </row>
    <row r="1543" spans="1:18">
      <c r="A1543" t="s">
        <v>5343</v>
      </c>
      <c r="B1543" s="6" t="s">
        <v>2002</v>
      </c>
      <c r="C1543" t="s">
        <v>44</v>
      </c>
      <c r="D1543">
        <f>_xlfn.XLOOKUP(E1543,'cpi data'!A:A,'cpi data'!B:B,"NA")</f>
        <v>124</v>
      </c>
      <c r="E1543">
        <v>1989</v>
      </c>
      <c r="F1543" t="s">
        <v>5279</v>
      </c>
      <c r="G1543">
        <v>6.3</v>
      </c>
      <c r="H1543">
        <v>4300</v>
      </c>
      <c r="I1543" t="s">
        <v>831</v>
      </c>
      <c r="J1543" t="s">
        <v>5344</v>
      </c>
      <c r="K1543" t="s">
        <v>3688</v>
      </c>
      <c r="L1543" t="s">
        <v>33</v>
      </c>
      <c r="M1543" s="1">
        <v>13000000</v>
      </c>
      <c r="N1543" s="1">
        <v>22026369</v>
      </c>
      <c r="O1543" s="1">
        <f>N1543*(D1543/'cpi data'!$A$113)</f>
        <v>1349441.5790513833</v>
      </c>
      <c r="P1543" s="10">
        <f t="shared" si="24"/>
        <v>0.40979831945973483</v>
      </c>
      <c r="Q1543" t="s">
        <v>47</v>
      </c>
      <c r="R1543">
        <v>113</v>
      </c>
    </row>
    <row r="1544" spans="1:18">
      <c r="A1544" t="s">
        <v>5345</v>
      </c>
      <c r="B1544" s="6" t="s">
        <v>19</v>
      </c>
      <c r="C1544" t="s">
        <v>37</v>
      </c>
      <c r="D1544">
        <f>_xlfn.XLOOKUP(E1544,'cpi data'!A:A,'cpi data'!B:B,"NA")</f>
        <v>124</v>
      </c>
      <c r="E1544">
        <v>1989</v>
      </c>
      <c r="F1544" t="s">
        <v>5346</v>
      </c>
      <c r="G1544">
        <v>6.4</v>
      </c>
      <c r="H1544">
        <v>16000</v>
      </c>
      <c r="I1544" t="s">
        <v>5213</v>
      </c>
      <c r="J1544" t="s">
        <v>5347</v>
      </c>
      <c r="K1544" t="s">
        <v>1764</v>
      </c>
      <c r="L1544" t="s">
        <v>33</v>
      </c>
      <c r="M1544" s="1">
        <v>10000000</v>
      </c>
      <c r="N1544" s="1">
        <v>2692037</v>
      </c>
      <c r="O1544" s="1">
        <f>N1544*(D1544/'cpi data'!$A$113)</f>
        <v>164927.16798418973</v>
      </c>
      <c r="P1544" s="10">
        <f t="shared" si="24"/>
        <v>-2.714659196734666</v>
      </c>
      <c r="Q1544" t="s">
        <v>2103</v>
      </c>
      <c r="R1544">
        <v>86</v>
      </c>
    </row>
    <row r="1545" spans="1:18">
      <c r="A1545" t="s">
        <v>5348</v>
      </c>
      <c r="B1545" s="6" t="s">
        <v>2002</v>
      </c>
      <c r="C1545" t="s">
        <v>37</v>
      </c>
      <c r="D1545">
        <f>_xlfn.XLOOKUP(E1545,'cpi data'!A:A,'cpi data'!B:B,"NA")</f>
        <v>124</v>
      </c>
      <c r="E1545">
        <v>1989</v>
      </c>
      <c r="F1545" t="s">
        <v>4562</v>
      </c>
      <c r="G1545">
        <v>4.7</v>
      </c>
      <c r="H1545">
        <v>4400</v>
      </c>
      <c r="I1545" t="s">
        <v>4910</v>
      </c>
      <c r="J1545" t="s">
        <v>5349</v>
      </c>
      <c r="K1545" t="s">
        <v>5350</v>
      </c>
      <c r="L1545" t="s">
        <v>33</v>
      </c>
      <c r="M1545" s="1">
        <v>4000000</v>
      </c>
      <c r="N1545" s="1">
        <v>192816</v>
      </c>
      <c r="O1545" s="1">
        <f>N1545*(D1545/'cpi data'!$A$113)</f>
        <v>11812.837944664032</v>
      </c>
      <c r="P1545" s="10">
        <f t="shared" si="24"/>
        <v>-19.745166376234337</v>
      </c>
      <c r="Q1545" t="s">
        <v>4044</v>
      </c>
      <c r="R1545">
        <v>88</v>
      </c>
    </row>
    <row r="1546" spans="1:18">
      <c r="A1546" t="s">
        <v>5351</v>
      </c>
      <c r="B1546" s="6" t="s">
        <v>19</v>
      </c>
      <c r="C1546" t="s">
        <v>37</v>
      </c>
      <c r="D1546">
        <f>_xlfn.XLOOKUP(E1546,'cpi data'!A:A,'cpi data'!B:B,"NA")</f>
        <v>124</v>
      </c>
      <c r="E1546">
        <v>1989</v>
      </c>
      <c r="F1546" t="s">
        <v>4593</v>
      </c>
      <c r="G1546">
        <v>5.6</v>
      </c>
      <c r="H1546">
        <v>6700</v>
      </c>
      <c r="I1546" t="s">
        <v>4202</v>
      </c>
      <c r="J1546" t="s">
        <v>3928</v>
      </c>
      <c r="K1546" t="s">
        <v>1731</v>
      </c>
      <c r="L1546" t="s">
        <v>33</v>
      </c>
      <c r="N1546" s="1">
        <v>4611062</v>
      </c>
      <c r="O1546" s="1">
        <f>N1546*(D1546/'cpi data'!$A$113)</f>
        <v>282495.89328063239</v>
      </c>
      <c r="P1546" s="10">
        <f t="shared" si="24"/>
        <v>1</v>
      </c>
      <c r="Q1546" t="s">
        <v>121</v>
      </c>
      <c r="R1546">
        <v>97</v>
      </c>
    </row>
    <row r="1547" spans="1:18">
      <c r="A1547" t="s">
        <v>5352</v>
      </c>
      <c r="B1547" s="6" t="s">
        <v>2002</v>
      </c>
      <c r="C1547" t="s">
        <v>44</v>
      </c>
      <c r="D1547">
        <f>_xlfn.XLOOKUP(E1547,'cpi data'!A:A,'cpi data'!B:B,"NA")</f>
        <v>124</v>
      </c>
      <c r="E1547">
        <v>1989</v>
      </c>
      <c r="F1547" t="s">
        <v>5188</v>
      </c>
      <c r="G1547">
        <v>6.1</v>
      </c>
      <c r="H1547">
        <v>22000</v>
      </c>
      <c r="I1547" t="s">
        <v>2246</v>
      </c>
      <c r="J1547" t="s">
        <v>690</v>
      </c>
      <c r="K1547" t="s">
        <v>70</v>
      </c>
      <c r="L1547" t="s">
        <v>33</v>
      </c>
      <c r="M1547" s="1">
        <v>20000000</v>
      </c>
      <c r="N1547" s="1">
        <v>10555348</v>
      </c>
      <c r="O1547" s="1">
        <f>N1547*(D1547/'cpi data'!$A$113)</f>
        <v>646671.51778656128</v>
      </c>
      <c r="P1547" s="10">
        <f t="shared" si="24"/>
        <v>-0.89477409934755348</v>
      </c>
      <c r="Q1547" t="s">
        <v>47</v>
      </c>
      <c r="R1547">
        <v>106</v>
      </c>
    </row>
    <row r="1548" spans="1:18">
      <c r="A1548" t="s">
        <v>5353</v>
      </c>
      <c r="B1548" s="6" t="s">
        <v>19</v>
      </c>
      <c r="C1548" t="s">
        <v>107</v>
      </c>
      <c r="D1548">
        <f>_xlfn.XLOOKUP(E1548,'cpi data'!A:A,'cpi data'!B:B,"NA")</f>
        <v>124</v>
      </c>
      <c r="E1548">
        <v>1989</v>
      </c>
      <c r="F1548" t="s">
        <v>5029</v>
      </c>
      <c r="G1548">
        <v>6.1</v>
      </c>
      <c r="H1548">
        <v>9200</v>
      </c>
      <c r="I1548" t="s">
        <v>80</v>
      </c>
      <c r="J1548" t="s">
        <v>5354</v>
      </c>
      <c r="K1548" t="s">
        <v>2790</v>
      </c>
      <c r="L1548" t="s">
        <v>33</v>
      </c>
      <c r="M1548" s="1">
        <v>20000000</v>
      </c>
      <c r="N1548" s="1">
        <v>7237794</v>
      </c>
      <c r="O1548" s="1">
        <f>N1548*(D1548/'cpi data'!$A$113)</f>
        <v>443422.162055336</v>
      </c>
      <c r="P1548" s="10">
        <f t="shared" si="24"/>
        <v>-1.7632728977917858</v>
      </c>
      <c r="Q1548" t="s">
        <v>4153</v>
      </c>
      <c r="R1548">
        <v>94</v>
      </c>
    </row>
    <row r="1549" spans="1:18">
      <c r="A1549" t="s">
        <v>5355</v>
      </c>
      <c r="B1549" s="6" t="s">
        <v>2002</v>
      </c>
      <c r="C1549" t="s">
        <v>44</v>
      </c>
      <c r="D1549">
        <f>_xlfn.XLOOKUP(E1549,'cpi data'!A:A,'cpi data'!B:B,"NA")</f>
        <v>124</v>
      </c>
      <c r="E1549">
        <v>1989</v>
      </c>
      <c r="F1549" t="s">
        <v>5338</v>
      </c>
      <c r="G1549">
        <v>5.9</v>
      </c>
      <c r="H1549">
        <v>15000</v>
      </c>
      <c r="I1549" t="s">
        <v>4826</v>
      </c>
      <c r="J1549" t="s">
        <v>5356</v>
      </c>
      <c r="K1549" t="s">
        <v>1860</v>
      </c>
      <c r="L1549" t="s">
        <v>33</v>
      </c>
      <c r="N1549" s="1">
        <v>10982364</v>
      </c>
      <c r="O1549" s="1">
        <f>N1549*(D1549/'cpi data'!$A$113)</f>
        <v>672832.57707509887</v>
      </c>
      <c r="P1549" s="10">
        <f t="shared" si="24"/>
        <v>1</v>
      </c>
      <c r="Q1549" t="s">
        <v>2103</v>
      </c>
      <c r="R1549">
        <v>94</v>
      </c>
    </row>
    <row r="1550" spans="1:18">
      <c r="A1550" t="s">
        <v>5357</v>
      </c>
      <c r="B1550" s="6" t="s">
        <v>19</v>
      </c>
      <c r="C1550" t="s">
        <v>37</v>
      </c>
      <c r="D1550">
        <f>_xlfn.XLOOKUP(E1550,'cpi data'!A:A,'cpi data'!B:B,"NA")</f>
        <v>124</v>
      </c>
      <c r="E1550">
        <v>1989</v>
      </c>
      <c r="F1550" t="s">
        <v>4938</v>
      </c>
      <c r="G1550">
        <v>6</v>
      </c>
      <c r="H1550">
        <v>5200</v>
      </c>
      <c r="I1550" t="s">
        <v>5358</v>
      </c>
      <c r="J1550" t="s">
        <v>5359</v>
      </c>
      <c r="K1550" t="s">
        <v>4128</v>
      </c>
      <c r="L1550" t="s">
        <v>33</v>
      </c>
      <c r="N1550" s="1">
        <v>4557214</v>
      </c>
      <c r="O1550" s="1">
        <f>N1550*(D1550/'cpi data'!$A$113)</f>
        <v>279196.90513833991</v>
      </c>
      <c r="P1550" s="10">
        <f t="shared" si="24"/>
        <v>1</v>
      </c>
      <c r="Q1550" t="s">
        <v>2243</v>
      </c>
      <c r="R1550">
        <v>98</v>
      </c>
    </row>
    <row r="1551" spans="1:18">
      <c r="A1551" t="s">
        <v>5360</v>
      </c>
      <c r="B1551" s="6" t="s">
        <v>2002</v>
      </c>
      <c r="C1551" t="s">
        <v>66</v>
      </c>
      <c r="D1551">
        <f>_xlfn.XLOOKUP(E1551,'cpi data'!A:A,'cpi data'!B:B,"NA")</f>
        <v>124</v>
      </c>
      <c r="E1551">
        <v>1989</v>
      </c>
      <c r="F1551" t="s">
        <v>5227</v>
      </c>
      <c r="G1551">
        <v>6.5</v>
      </c>
      <c r="H1551">
        <v>7200</v>
      </c>
      <c r="I1551" t="s">
        <v>2158</v>
      </c>
      <c r="J1551" t="s">
        <v>2159</v>
      </c>
      <c r="K1551" t="s">
        <v>320</v>
      </c>
      <c r="L1551" t="s">
        <v>33</v>
      </c>
      <c r="M1551" s="1">
        <v>30000000</v>
      </c>
      <c r="N1551" s="1">
        <v>3563162</v>
      </c>
      <c r="O1551" s="1">
        <f>N1551*(D1551/'cpi data'!$A$113)</f>
        <v>218296.4861660079</v>
      </c>
      <c r="P1551" s="10">
        <f t="shared" si="24"/>
        <v>-7.4194880838985151</v>
      </c>
      <c r="Q1551" t="s">
        <v>47</v>
      </c>
      <c r="R1551">
        <v>127</v>
      </c>
    </row>
    <row r="1552" spans="1:18">
      <c r="A1552" t="s">
        <v>5361</v>
      </c>
      <c r="B1552" s="6" t="s">
        <v>36</v>
      </c>
      <c r="C1552" t="s">
        <v>44</v>
      </c>
      <c r="D1552">
        <f>_xlfn.XLOOKUP(E1552,'cpi data'!A:A,'cpi data'!B:B,"NA")</f>
        <v>124</v>
      </c>
      <c r="E1552">
        <v>1989</v>
      </c>
      <c r="F1552" t="s">
        <v>4602</v>
      </c>
      <c r="G1552">
        <v>4.4000000000000004</v>
      </c>
      <c r="H1552">
        <v>29000</v>
      </c>
      <c r="I1552" t="s">
        <v>5362</v>
      </c>
      <c r="J1552" t="s">
        <v>2020</v>
      </c>
      <c r="K1552" t="s">
        <v>4691</v>
      </c>
      <c r="L1552" t="s">
        <v>33</v>
      </c>
      <c r="M1552" s="1">
        <v>12000000</v>
      </c>
      <c r="N1552" s="1">
        <v>11567217</v>
      </c>
      <c r="O1552" s="1">
        <f>N1552*(D1552/'cpi data'!$A$113)</f>
        <v>708663.49209486169</v>
      </c>
      <c r="P1552" s="10">
        <f t="shared" si="24"/>
        <v>-3.7414617535056184E-2</v>
      </c>
      <c r="Q1552" t="s">
        <v>26</v>
      </c>
      <c r="R1552">
        <v>84</v>
      </c>
    </row>
    <row r="1553" spans="1:18">
      <c r="A1553" t="s">
        <v>5363</v>
      </c>
      <c r="B1553" s="6" t="s">
        <v>36</v>
      </c>
      <c r="C1553" t="s">
        <v>44</v>
      </c>
      <c r="D1553">
        <f>_xlfn.XLOOKUP(E1553,'cpi data'!A:A,'cpi data'!B:B,"NA")</f>
        <v>124</v>
      </c>
      <c r="E1553">
        <v>1989</v>
      </c>
      <c r="F1553" t="s">
        <v>5338</v>
      </c>
      <c r="G1553">
        <v>5.8</v>
      </c>
      <c r="H1553">
        <v>6900</v>
      </c>
      <c r="I1553" t="s">
        <v>248</v>
      </c>
      <c r="J1553" t="s">
        <v>947</v>
      </c>
      <c r="K1553" t="s">
        <v>1722</v>
      </c>
      <c r="L1553" t="s">
        <v>33</v>
      </c>
      <c r="N1553" s="1">
        <v>18699037</v>
      </c>
      <c r="O1553" s="1">
        <f>N1553*(D1553/'cpi data'!$A$113)</f>
        <v>1145593.1758893281</v>
      </c>
      <c r="P1553" s="10">
        <f t="shared" si="24"/>
        <v>1</v>
      </c>
      <c r="Q1553" t="s">
        <v>26</v>
      </c>
      <c r="R1553">
        <v>94</v>
      </c>
    </row>
    <row r="1554" spans="1:18">
      <c r="A1554" t="s">
        <v>5364</v>
      </c>
      <c r="B1554" s="6" t="s">
        <v>19</v>
      </c>
      <c r="C1554" t="s">
        <v>37</v>
      </c>
      <c r="D1554">
        <f>_xlfn.XLOOKUP(E1554,'cpi data'!A:A,'cpi data'!B:B,"NA")</f>
        <v>124</v>
      </c>
      <c r="E1554">
        <v>1989</v>
      </c>
      <c r="F1554" t="s">
        <v>4507</v>
      </c>
      <c r="G1554">
        <v>6.5</v>
      </c>
      <c r="H1554">
        <v>6500</v>
      </c>
      <c r="I1554" t="s">
        <v>5207</v>
      </c>
      <c r="J1554" t="s">
        <v>5207</v>
      </c>
      <c r="K1554" t="s">
        <v>1764</v>
      </c>
      <c r="L1554" t="s">
        <v>251</v>
      </c>
      <c r="N1554" s="1">
        <v>882290</v>
      </c>
      <c r="O1554" s="1">
        <f>N1554*(D1554/'cpi data'!$A$113)</f>
        <v>54053.339920948616</v>
      </c>
      <c r="P1554" s="10">
        <f t="shared" si="24"/>
        <v>1</v>
      </c>
      <c r="Q1554" t="s">
        <v>387</v>
      </c>
      <c r="R1554">
        <v>90</v>
      </c>
    </row>
    <row r="1555" spans="1:18">
      <c r="A1555" t="s">
        <v>5365</v>
      </c>
      <c r="B1555" s="6" t="s">
        <v>2002</v>
      </c>
      <c r="C1555" t="s">
        <v>37</v>
      </c>
      <c r="D1555">
        <f>_xlfn.XLOOKUP(E1555,'cpi data'!A:A,'cpi data'!B:B,"NA")</f>
        <v>124</v>
      </c>
      <c r="E1555">
        <v>1989</v>
      </c>
      <c r="F1555" t="s">
        <v>5290</v>
      </c>
      <c r="G1555">
        <v>5.4</v>
      </c>
      <c r="H1555">
        <v>11000</v>
      </c>
      <c r="I1555" t="s">
        <v>86</v>
      </c>
      <c r="J1555" t="s">
        <v>5366</v>
      </c>
      <c r="K1555" t="s">
        <v>88</v>
      </c>
      <c r="L1555" t="s">
        <v>33</v>
      </c>
      <c r="M1555" s="1">
        <v>19000000</v>
      </c>
      <c r="N1555" s="1">
        <v>12143484</v>
      </c>
      <c r="O1555" s="1">
        <f>N1555*(D1555/'cpi data'!$A$113)</f>
        <v>743968.38735177869</v>
      </c>
      <c r="P1555" s="10">
        <f t="shared" si="24"/>
        <v>-0.56462511088251111</v>
      </c>
      <c r="Q1555" t="s">
        <v>5367</v>
      </c>
      <c r="R1555">
        <v>122</v>
      </c>
    </row>
    <row r="1556" spans="1:18">
      <c r="A1556" t="s">
        <v>5368</v>
      </c>
      <c r="B1556" s="6" t="s">
        <v>2002</v>
      </c>
      <c r="C1556" t="s">
        <v>37</v>
      </c>
      <c r="D1556">
        <f>_xlfn.XLOOKUP(E1556,'cpi data'!A:A,'cpi data'!B:B,"NA")</f>
        <v>124</v>
      </c>
      <c r="E1556">
        <v>1989</v>
      </c>
      <c r="F1556" t="s">
        <v>4352</v>
      </c>
      <c r="G1556">
        <v>6.2</v>
      </c>
      <c r="H1556">
        <v>11000</v>
      </c>
      <c r="I1556" t="s">
        <v>890</v>
      </c>
      <c r="J1556" t="s">
        <v>890</v>
      </c>
      <c r="K1556" t="s">
        <v>1027</v>
      </c>
      <c r="L1556" t="s">
        <v>33</v>
      </c>
      <c r="M1556" s="1">
        <v>15000000</v>
      </c>
      <c r="N1556" s="1">
        <v>40586886</v>
      </c>
      <c r="O1556" s="1">
        <f>N1556*(D1556/'cpi data'!$A$113)</f>
        <v>2486548.3517786562</v>
      </c>
      <c r="P1556" s="10">
        <f t="shared" si="24"/>
        <v>0.63042249656699456</v>
      </c>
      <c r="Q1556" t="s">
        <v>2095</v>
      </c>
      <c r="R1556">
        <v>96</v>
      </c>
    </row>
    <row r="1557" spans="1:18">
      <c r="A1557" t="s">
        <v>5369</v>
      </c>
      <c r="B1557" s="6" t="s">
        <v>36</v>
      </c>
      <c r="C1557" t="s">
        <v>37</v>
      </c>
      <c r="D1557">
        <f>_xlfn.XLOOKUP(E1557,'cpi data'!A:A,'cpi data'!B:B,"NA")</f>
        <v>124</v>
      </c>
      <c r="E1557">
        <v>1989</v>
      </c>
      <c r="F1557" t="s">
        <v>5370</v>
      </c>
      <c r="G1557">
        <v>5.4</v>
      </c>
      <c r="H1557">
        <v>6000</v>
      </c>
      <c r="I1557" t="s">
        <v>2712</v>
      </c>
      <c r="J1557" t="s">
        <v>2712</v>
      </c>
      <c r="K1557" t="s">
        <v>5371</v>
      </c>
      <c r="L1557" t="s">
        <v>33</v>
      </c>
      <c r="M1557" s="1">
        <v>10000000</v>
      </c>
      <c r="N1557" s="1">
        <v>1272977</v>
      </c>
      <c r="O1557" s="1">
        <f>N1557*(D1557/'cpi data'!$A$113)</f>
        <v>77988.709486166015</v>
      </c>
      <c r="P1557" s="10">
        <f t="shared" si="24"/>
        <v>-6.8556014759104054</v>
      </c>
      <c r="Q1557" t="s">
        <v>2252</v>
      </c>
      <c r="R1557">
        <v>85</v>
      </c>
    </row>
    <row r="1558" spans="1:18">
      <c r="A1558" t="s">
        <v>5372</v>
      </c>
      <c r="B1558" s="6" t="s">
        <v>2002</v>
      </c>
      <c r="C1558" t="s">
        <v>37</v>
      </c>
      <c r="D1558">
        <f>_xlfn.XLOOKUP(E1558,'cpi data'!A:A,'cpi data'!B:B,"NA")</f>
        <v>124</v>
      </c>
      <c r="E1558">
        <v>1989</v>
      </c>
      <c r="F1558" t="s">
        <v>5373</v>
      </c>
      <c r="G1558">
        <v>4.4000000000000004</v>
      </c>
      <c r="H1558">
        <v>6000</v>
      </c>
      <c r="I1558" t="s">
        <v>5374</v>
      </c>
      <c r="J1558" t="s">
        <v>304</v>
      </c>
      <c r="K1558" t="s">
        <v>5375</v>
      </c>
      <c r="L1558" t="s">
        <v>33</v>
      </c>
      <c r="M1558" s="1">
        <v>8000000</v>
      </c>
      <c r="N1558" s="1">
        <v>16093651</v>
      </c>
      <c r="O1558" s="1">
        <f>N1558*(D1558/'cpi data'!$A$113)</f>
        <v>985974.66600790515</v>
      </c>
      <c r="P1558" s="10">
        <f t="shared" si="24"/>
        <v>0.50290956352912086</v>
      </c>
      <c r="Q1558" t="s">
        <v>2029</v>
      </c>
      <c r="R1558">
        <v>93</v>
      </c>
    </row>
    <row r="1559" spans="1:18">
      <c r="A1559" t="s">
        <v>5376</v>
      </c>
      <c r="B1559" s="6" t="s">
        <v>19</v>
      </c>
      <c r="C1559" t="s">
        <v>107</v>
      </c>
      <c r="D1559">
        <f>_xlfn.XLOOKUP(E1559,'cpi data'!A:A,'cpi data'!B:B,"NA")</f>
        <v>124</v>
      </c>
      <c r="E1559">
        <v>1989</v>
      </c>
      <c r="F1559" t="s">
        <v>5188</v>
      </c>
      <c r="G1559">
        <v>5.7</v>
      </c>
      <c r="H1559">
        <v>12000</v>
      </c>
      <c r="I1559" t="s">
        <v>407</v>
      </c>
      <c r="J1559" t="s">
        <v>2267</v>
      </c>
      <c r="K1559" t="s">
        <v>572</v>
      </c>
      <c r="L1559" t="s">
        <v>33</v>
      </c>
      <c r="N1559" s="1">
        <v>12195695</v>
      </c>
      <c r="O1559" s="1">
        <f>N1559*(D1559/'cpi data'!$A$113)</f>
        <v>747167.08498023718</v>
      </c>
      <c r="P1559" s="10">
        <f t="shared" si="24"/>
        <v>1</v>
      </c>
      <c r="Q1559" t="s">
        <v>2103</v>
      </c>
      <c r="R1559">
        <v>110</v>
      </c>
    </row>
    <row r="1560" spans="1:18">
      <c r="A1560" t="s">
        <v>5377</v>
      </c>
      <c r="B1560" s="6" t="s">
        <v>2002</v>
      </c>
      <c r="C1560" t="s">
        <v>44</v>
      </c>
      <c r="D1560">
        <f>_xlfn.XLOOKUP(E1560,'cpi data'!A:A,'cpi data'!B:B,"NA")</f>
        <v>124</v>
      </c>
      <c r="E1560">
        <v>1989</v>
      </c>
      <c r="F1560" t="s">
        <v>5338</v>
      </c>
      <c r="G1560">
        <v>4.3</v>
      </c>
      <c r="H1560">
        <v>1800</v>
      </c>
      <c r="I1560" t="s">
        <v>2487</v>
      </c>
      <c r="J1560" t="s">
        <v>2487</v>
      </c>
      <c r="K1560" t="s">
        <v>244</v>
      </c>
      <c r="L1560" t="s">
        <v>33</v>
      </c>
      <c r="M1560" s="1">
        <v>2500000</v>
      </c>
      <c r="O1560" s="1">
        <f>N1560*(D1560/'cpi data'!$A$113)</f>
        <v>0</v>
      </c>
      <c r="P1560" s="10" t="e">
        <f t="shared" si="24"/>
        <v>#DIV/0!</v>
      </c>
      <c r="Q1560" t="s">
        <v>5378</v>
      </c>
      <c r="R1560">
        <v>90</v>
      </c>
    </row>
    <row r="1561" spans="1:18">
      <c r="A1561" t="s">
        <v>5379</v>
      </c>
      <c r="B1561" s="6" t="s">
        <v>19</v>
      </c>
      <c r="C1561" t="s">
        <v>66</v>
      </c>
      <c r="D1561">
        <f>_xlfn.XLOOKUP(E1561,'cpi data'!A:A,'cpi data'!B:B,"NA")</f>
        <v>124</v>
      </c>
      <c r="E1561">
        <v>1989</v>
      </c>
      <c r="F1561" t="s">
        <v>5380</v>
      </c>
      <c r="G1561">
        <v>6.3</v>
      </c>
      <c r="H1561">
        <v>1900</v>
      </c>
      <c r="I1561" t="s">
        <v>5381</v>
      </c>
      <c r="J1561" t="s">
        <v>3632</v>
      </c>
      <c r="K1561" t="s">
        <v>3366</v>
      </c>
      <c r="L1561" t="s">
        <v>33</v>
      </c>
      <c r="N1561" s="1">
        <v>259486</v>
      </c>
      <c r="O1561" s="1">
        <f>N1561*(D1561/'cpi data'!$A$113)</f>
        <v>15897.363636363636</v>
      </c>
      <c r="P1561" s="10">
        <f t="shared" si="24"/>
        <v>1</v>
      </c>
      <c r="Q1561" t="s">
        <v>2355</v>
      </c>
      <c r="R1561">
        <v>98</v>
      </c>
    </row>
    <row r="1562" spans="1:18">
      <c r="A1562" t="s">
        <v>5382</v>
      </c>
      <c r="B1562" s="6" t="s">
        <v>19</v>
      </c>
      <c r="C1562" t="s">
        <v>55</v>
      </c>
      <c r="D1562">
        <f>_xlfn.XLOOKUP(E1562,'cpi data'!A:A,'cpi data'!B:B,"NA")</f>
        <v>124</v>
      </c>
      <c r="E1562">
        <v>1989</v>
      </c>
      <c r="F1562" t="s">
        <v>5302</v>
      </c>
      <c r="G1562">
        <v>5.7</v>
      </c>
      <c r="H1562">
        <v>3700</v>
      </c>
      <c r="I1562" t="s">
        <v>5383</v>
      </c>
      <c r="J1562" t="s">
        <v>3998</v>
      </c>
      <c r="K1562" t="s">
        <v>3999</v>
      </c>
      <c r="L1562" t="s">
        <v>25</v>
      </c>
      <c r="M1562" s="1">
        <v>1500000</v>
      </c>
      <c r="N1562" s="1">
        <v>1519796</v>
      </c>
      <c r="O1562" s="1">
        <f>N1562*(D1562/'cpi data'!$A$113)</f>
        <v>93110.03162055336</v>
      </c>
      <c r="P1562" s="10">
        <f t="shared" si="24"/>
        <v>1.302543236065893E-2</v>
      </c>
      <c r="Q1562" t="s">
        <v>1044</v>
      </c>
      <c r="R1562">
        <v>93</v>
      </c>
    </row>
    <row r="1563" spans="1:18">
      <c r="A1563" t="s">
        <v>5384</v>
      </c>
      <c r="B1563" s="6" t="s">
        <v>2002</v>
      </c>
      <c r="C1563" t="s">
        <v>20</v>
      </c>
      <c r="D1563">
        <f>_xlfn.XLOOKUP(E1563,'cpi data'!A:A,'cpi data'!B:B,"NA")</f>
        <v>124</v>
      </c>
      <c r="E1563">
        <v>1989</v>
      </c>
      <c r="F1563" t="s">
        <v>5166</v>
      </c>
      <c r="G1563">
        <v>6.2</v>
      </c>
      <c r="H1563">
        <v>2800</v>
      </c>
      <c r="I1563" t="s">
        <v>1302</v>
      </c>
      <c r="J1563" t="s">
        <v>5385</v>
      </c>
      <c r="K1563" t="s">
        <v>2061</v>
      </c>
      <c r="L1563" t="s">
        <v>198</v>
      </c>
      <c r="N1563" s="1">
        <v>536508</v>
      </c>
      <c r="O1563" s="1">
        <f>N1563*(D1563/'cpi data'!$A$113)</f>
        <v>32869.067193675888</v>
      </c>
      <c r="P1563" s="10">
        <f t="shared" si="24"/>
        <v>1</v>
      </c>
      <c r="Q1563" t="s">
        <v>5386</v>
      </c>
      <c r="R1563">
        <v>104</v>
      </c>
    </row>
    <row r="1564" spans="1:18">
      <c r="A1564" t="s">
        <v>5387</v>
      </c>
      <c r="B1564" s="6" t="s">
        <v>2002</v>
      </c>
      <c r="C1564" t="s">
        <v>44</v>
      </c>
      <c r="D1564">
        <f>_xlfn.XLOOKUP(E1564,'cpi data'!A:A,'cpi data'!B:B,"NA")</f>
        <v>124</v>
      </c>
      <c r="E1564">
        <v>1989</v>
      </c>
      <c r="F1564" t="s">
        <v>5388</v>
      </c>
      <c r="G1564">
        <v>6.2</v>
      </c>
      <c r="H1564">
        <v>4800</v>
      </c>
      <c r="I1564" t="s">
        <v>2072</v>
      </c>
      <c r="J1564" t="s">
        <v>5389</v>
      </c>
      <c r="K1564" t="s">
        <v>2049</v>
      </c>
      <c r="L1564" t="s">
        <v>33</v>
      </c>
      <c r="M1564" s="1">
        <v>5000000</v>
      </c>
      <c r="N1564" s="1">
        <v>117463</v>
      </c>
      <c r="O1564" s="1">
        <f>N1564*(D1564/'cpi data'!$A$113)</f>
        <v>7196.349802371542</v>
      </c>
      <c r="P1564" s="10">
        <f t="shared" si="24"/>
        <v>-41.566595438563631</v>
      </c>
      <c r="Q1564" t="s">
        <v>1192</v>
      </c>
      <c r="R1564">
        <v>100</v>
      </c>
    </row>
    <row r="1565" spans="1:18">
      <c r="A1565" t="s">
        <v>5390</v>
      </c>
      <c r="B1565" s="6" t="s">
        <v>19</v>
      </c>
      <c r="C1565" t="s">
        <v>44</v>
      </c>
      <c r="D1565">
        <f>_xlfn.XLOOKUP(E1565,'cpi data'!A:A,'cpi data'!B:B,"NA")</f>
        <v>124</v>
      </c>
      <c r="E1565">
        <v>1989</v>
      </c>
      <c r="F1565" t="s">
        <v>4352</v>
      </c>
      <c r="G1565">
        <v>6.1</v>
      </c>
      <c r="H1565">
        <v>6800</v>
      </c>
      <c r="I1565" t="s">
        <v>5391</v>
      </c>
      <c r="J1565" t="s">
        <v>5392</v>
      </c>
      <c r="K1565" t="s">
        <v>5393</v>
      </c>
      <c r="L1565" t="s">
        <v>198</v>
      </c>
      <c r="M1565" s="1">
        <v>3000000</v>
      </c>
      <c r="N1565" s="1">
        <v>870532</v>
      </c>
      <c r="O1565" s="1">
        <f>N1565*(D1565/'cpi data'!$A$113)</f>
        <v>53332.988142292488</v>
      </c>
      <c r="P1565" s="10">
        <f t="shared" si="24"/>
        <v>-2.4461685498063255</v>
      </c>
      <c r="Q1565" t="s">
        <v>3872</v>
      </c>
      <c r="R1565">
        <v>81</v>
      </c>
    </row>
    <row r="1566" spans="1:18">
      <c r="A1566" t="s">
        <v>5394</v>
      </c>
      <c r="B1566" s="6" t="s">
        <v>19</v>
      </c>
      <c r="C1566" t="s">
        <v>20</v>
      </c>
      <c r="D1566">
        <f>_xlfn.XLOOKUP(E1566,'cpi data'!A:A,'cpi data'!B:B,"NA")</f>
        <v>124</v>
      </c>
      <c r="E1566">
        <v>1989</v>
      </c>
      <c r="F1566" t="s">
        <v>4602</v>
      </c>
      <c r="G1566">
        <v>6.3</v>
      </c>
      <c r="H1566">
        <v>5600</v>
      </c>
      <c r="I1566" t="s">
        <v>4030</v>
      </c>
      <c r="J1566" t="s">
        <v>5395</v>
      </c>
      <c r="K1566" t="s">
        <v>70</v>
      </c>
      <c r="L1566" t="s">
        <v>33</v>
      </c>
      <c r="N1566" s="1">
        <v>2049769</v>
      </c>
      <c r="O1566" s="1">
        <f>N1566*(D1566/'cpi data'!$A$113)</f>
        <v>125578.73320158102</v>
      </c>
      <c r="P1566" s="10">
        <f t="shared" si="24"/>
        <v>1</v>
      </c>
      <c r="Q1566" t="s">
        <v>387</v>
      </c>
      <c r="R1566">
        <v>102</v>
      </c>
    </row>
    <row r="1567" spans="1:18">
      <c r="A1567" t="s">
        <v>5396</v>
      </c>
      <c r="B1567" s="6" t="s">
        <v>36</v>
      </c>
      <c r="C1567" t="s">
        <v>44</v>
      </c>
      <c r="D1567">
        <f>_xlfn.XLOOKUP(E1567,'cpi data'!A:A,'cpi data'!B:B,"NA")</f>
        <v>124</v>
      </c>
      <c r="E1567">
        <v>1989</v>
      </c>
      <c r="F1567" t="s">
        <v>5209</v>
      </c>
      <c r="G1567">
        <v>6.3</v>
      </c>
      <c r="H1567">
        <v>4700</v>
      </c>
      <c r="I1567" t="s">
        <v>5397</v>
      </c>
      <c r="J1567" t="s">
        <v>2241</v>
      </c>
      <c r="K1567" t="s">
        <v>891</v>
      </c>
      <c r="L1567" t="s">
        <v>33</v>
      </c>
      <c r="M1567" s="1">
        <v>19000000</v>
      </c>
      <c r="N1567" s="1">
        <v>27503037</v>
      </c>
      <c r="O1567" s="1">
        <f>N1567*(D1567/'cpi data'!$A$113)</f>
        <v>1684968.6699604744</v>
      </c>
      <c r="P1567" s="10">
        <f t="shared" si="24"/>
        <v>0.30916720215298404</v>
      </c>
      <c r="Q1567" t="s">
        <v>1549</v>
      </c>
      <c r="R1567">
        <v>117</v>
      </c>
    </row>
    <row r="1568" spans="1:18">
      <c r="A1568" t="s">
        <v>5398</v>
      </c>
      <c r="B1568" s="6" t="s">
        <v>36</v>
      </c>
      <c r="C1568" t="s">
        <v>37</v>
      </c>
      <c r="D1568">
        <f>_xlfn.XLOOKUP(E1568,'cpi data'!A:A,'cpi data'!B:B,"NA")</f>
        <v>124</v>
      </c>
      <c r="E1568">
        <v>1989</v>
      </c>
      <c r="F1568" t="s">
        <v>4893</v>
      </c>
      <c r="G1568">
        <v>4.5</v>
      </c>
      <c r="H1568">
        <v>3200</v>
      </c>
      <c r="I1568" t="s">
        <v>3996</v>
      </c>
      <c r="J1568" t="s">
        <v>5399</v>
      </c>
      <c r="K1568" t="s">
        <v>263</v>
      </c>
      <c r="L1568" t="s">
        <v>198</v>
      </c>
      <c r="M1568" s="1">
        <v>18000000</v>
      </c>
      <c r="N1568" s="1">
        <v>3077361</v>
      </c>
      <c r="O1568" s="1">
        <f>N1568*(D1568/'cpi data'!$A$113)</f>
        <v>188533.97430830039</v>
      </c>
      <c r="P1568" s="10">
        <f t="shared" si="24"/>
        <v>-4.8491675172331101</v>
      </c>
      <c r="Q1568" t="s">
        <v>5400</v>
      </c>
      <c r="R1568">
        <v>94</v>
      </c>
    </row>
    <row r="1569" spans="1:18">
      <c r="A1569" t="s">
        <v>5401</v>
      </c>
      <c r="B1569" s="6" t="s">
        <v>19</v>
      </c>
      <c r="C1569" t="s">
        <v>44</v>
      </c>
      <c r="D1569">
        <f>_xlfn.XLOOKUP(E1569,'cpi data'!A:A,'cpi data'!B:B,"NA")</f>
        <v>124</v>
      </c>
      <c r="E1569">
        <v>1989</v>
      </c>
      <c r="F1569" t="s">
        <v>5402</v>
      </c>
      <c r="G1569">
        <v>6.9</v>
      </c>
      <c r="H1569">
        <v>5700</v>
      </c>
      <c r="I1569" t="s">
        <v>2159</v>
      </c>
      <c r="J1569" t="s">
        <v>2159</v>
      </c>
      <c r="K1569" t="s">
        <v>3951</v>
      </c>
      <c r="L1569" t="s">
        <v>25</v>
      </c>
      <c r="N1569" s="1">
        <v>418053</v>
      </c>
      <c r="O1569" s="1">
        <f>N1569*(D1569/'cpi data'!$A$113)</f>
        <v>25611.942687747036</v>
      </c>
      <c r="P1569" s="10">
        <f t="shared" si="24"/>
        <v>1</v>
      </c>
      <c r="Q1569" t="s">
        <v>573</v>
      </c>
      <c r="R1569">
        <v>90</v>
      </c>
    </row>
    <row r="1570" spans="1:18">
      <c r="A1570" t="s">
        <v>5403</v>
      </c>
      <c r="B1570" s="6" t="s">
        <v>2002</v>
      </c>
      <c r="C1570" t="s">
        <v>20</v>
      </c>
      <c r="D1570">
        <f>_xlfn.XLOOKUP(E1570,'cpi data'!A:A,'cpi data'!B:B,"NA")</f>
        <v>124</v>
      </c>
      <c r="E1570">
        <v>1989</v>
      </c>
      <c r="F1570" t="s">
        <v>5404</v>
      </c>
      <c r="G1570">
        <v>6</v>
      </c>
      <c r="H1570">
        <v>1700</v>
      </c>
      <c r="I1570" t="s">
        <v>436</v>
      </c>
      <c r="J1570" t="s">
        <v>436</v>
      </c>
      <c r="K1570" t="s">
        <v>5405</v>
      </c>
      <c r="L1570" t="s">
        <v>33</v>
      </c>
      <c r="N1570" s="1">
        <v>4347648</v>
      </c>
      <c r="O1570" s="1">
        <f>N1570*(D1570/'cpi data'!$A$113)</f>
        <v>266357.88142292493</v>
      </c>
      <c r="P1570" s="10">
        <f t="shared" si="24"/>
        <v>1</v>
      </c>
      <c r="Q1570" t="s">
        <v>5406</v>
      </c>
      <c r="R1570">
        <v>95</v>
      </c>
    </row>
    <row r="1571" spans="1:18">
      <c r="A1571" t="s">
        <v>5407</v>
      </c>
      <c r="B1571" s="6" t="s">
        <v>19</v>
      </c>
      <c r="C1571" t="s">
        <v>44</v>
      </c>
      <c r="D1571">
        <f>_xlfn.XLOOKUP(E1571,'cpi data'!A:A,'cpi data'!B:B,"NA")</f>
        <v>124</v>
      </c>
      <c r="E1571">
        <v>1989</v>
      </c>
      <c r="F1571" t="s">
        <v>4954</v>
      </c>
      <c r="G1571">
        <v>5.5</v>
      </c>
      <c r="H1571">
        <v>703</v>
      </c>
      <c r="I1571" t="s">
        <v>2483</v>
      </c>
      <c r="J1571" t="s">
        <v>5408</v>
      </c>
      <c r="K1571" t="s">
        <v>3528</v>
      </c>
      <c r="L1571" t="s">
        <v>33</v>
      </c>
      <c r="N1571" s="1">
        <v>294266</v>
      </c>
      <c r="O1571" s="1">
        <f>N1571*(D1571/'cpi data'!$A$113)</f>
        <v>18028.154150197628</v>
      </c>
      <c r="P1571" s="10">
        <f t="shared" si="24"/>
        <v>1</v>
      </c>
      <c r="Q1571" t="s">
        <v>5409</v>
      </c>
      <c r="R1571">
        <v>92</v>
      </c>
    </row>
    <row r="1572" spans="1:18">
      <c r="A1572" t="s">
        <v>5410</v>
      </c>
      <c r="B1572" s="6" t="s">
        <v>19</v>
      </c>
      <c r="C1572" t="s">
        <v>20</v>
      </c>
      <c r="D1572">
        <f>_xlfn.XLOOKUP(E1572,'cpi data'!A:A,'cpi data'!B:B,"NA")</f>
        <v>124</v>
      </c>
      <c r="E1572">
        <v>1989</v>
      </c>
      <c r="F1572" t="s">
        <v>5411</v>
      </c>
      <c r="G1572">
        <v>7.6</v>
      </c>
      <c r="H1572">
        <v>5400</v>
      </c>
      <c r="I1572" t="s">
        <v>5412</v>
      </c>
      <c r="J1572" t="s">
        <v>5413</v>
      </c>
      <c r="K1572" t="s">
        <v>5414</v>
      </c>
      <c r="L1572" t="s">
        <v>33</v>
      </c>
      <c r="M1572" s="1">
        <v>3000000</v>
      </c>
      <c r="N1572" s="1">
        <v>4609953</v>
      </c>
      <c r="O1572" s="1">
        <f>N1572*(D1572/'cpi data'!$A$113)</f>
        <v>282427.95059288538</v>
      </c>
      <c r="P1572" s="10">
        <f t="shared" si="24"/>
        <v>0.34923414620496129</v>
      </c>
      <c r="Q1572" t="s">
        <v>2785</v>
      </c>
      <c r="R1572">
        <v>96</v>
      </c>
    </row>
    <row r="1573" spans="1:18">
      <c r="A1573" t="s">
        <v>5415</v>
      </c>
      <c r="B1573" s="6" t="s">
        <v>340</v>
      </c>
      <c r="C1573" t="s">
        <v>393</v>
      </c>
      <c r="D1573">
        <f>_xlfn.XLOOKUP(E1573,'cpi data'!A:A,'cpi data'!B:B,"NA")</f>
        <v>124</v>
      </c>
      <c r="E1573">
        <v>1989</v>
      </c>
      <c r="F1573" t="s">
        <v>5416</v>
      </c>
      <c r="G1573">
        <v>5.6</v>
      </c>
      <c r="H1573">
        <v>2200</v>
      </c>
      <c r="I1573" t="s">
        <v>5417</v>
      </c>
      <c r="J1573" t="s">
        <v>5418</v>
      </c>
      <c r="K1573" t="s">
        <v>5419</v>
      </c>
      <c r="L1573" t="s">
        <v>33</v>
      </c>
      <c r="N1573" s="1">
        <v>3299382</v>
      </c>
      <c r="O1573" s="1">
        <f>N1573*(D1573/'cpi data'!$A$113)</f>
        <v>202136.0513833992</v>
      </c>
      <c r="P1573" s="10">
        <f t="shared" si="24"/>
        <v>1</v>
      </c>
      <c r="Q1573" t="s">
        <v>3000</v>
      </c>
      <c r="R1573">
        <v>75</v>
      </c>
    </row>
    <row r="1574" spans="1:18">
      <c r="A1574" t="s">
        <v>5420</v>
      </c>
      <c r="B1574" s="6" t="s">
        <v>36</v>
      </c>
      <c r="C1574" t="s">
        <v>20</v>
      </c>
      <c r="D1574">
        <f>_xlfn.XLOOKUP(E1574,'cpi data'!A:A,'cpi data'!B:B,"NA")</f>
        <v>124</v>
      </c>
      <c r="E1574">
        <v>1989</v>
      </c>
      <c r="F1574" t="s">
        <v>3459</v>
      </c>
      <c r="G1574">
        <v>5.2</v>
      </c>
      <c r="H1574">
        <v>677</v>
      </c>
      <c r="I1574" t="s">
        <v>384</v>
      </c>
      <c r="J1574" t="s">
        <v>5421</v>
      </c>
      <c r="K1574" t="s">
        <v>3297</v>
      </c>
      <c r="L1574" t="s">
        <v>33</v>
      </c>
      <c r="M1574" s="1">
        <v>8000000</v>
      </c>
      <c r="N1574" s="1">
        <v>1097333</v>
      </c>
      <c r="O1574" s="1">
        <f>N1574*(D1574/'cpi data'!$A$113)</f>
        <v>67227.91106719368</v>
      </c>
      <c r="P1574" s="10">
        <f t="shared" si="24"/>
        <v>-6.290403186635233</v>
      </c>
      <c r="R1574">
        <v>95</v>
      </c>
    </row>
    <row r="1575" spans="1:18">
      <c r="A1575" t="s">
        <v>5422</v>
      </c>
      <c r="B1575" s="6" t="s">
        <v>2002</v>
      </c>
      <c r="C1575" t="s">
        <v>44</v>
      </c>
      <c r="D1575">
        <f>_xlfn.XLOOKUP(E1575,'cpi data'!A:A,'cpi data'!B:B,"NA")</f>
        <v>124</v>
      </c>
      <c r="E1575">
        <v>1989</v>
      </c>
      <c r="F1575" t="s">
        <v>5279</v>
      </c>
      <c r="G1575">
        <v>6.5</v>
      </c>
      <c r="H1575">
        <v>1500</v>
      </c>
      <c r="I1575" t="s">
        <v>2089</v>
      </c>
      <c r="J1575" t="s">
        <v>2089</v>
      </c>
      <c r="K1575" t="s">
        <v>3435</v>
      </c>
      <c r="L1575" t="s">
        <v>33</v>
      </c>
      <c r="N1575" s="1">
        <v>9114702</v>
      </c>
      <c r="O1575" s="1">
        <f>N1575*(D1575/'cpi data'!$A$113)</f>
        <v>558410.5968379447</v>
      </c>
      <c r="P1575" s="10">
        <f t="shared" si="24"/>
        <v>1</v>
      </c>
      <c r="Q1575" t="s">
        <v>5249</v>
      </c>
      <c r="R1575">
        <v>111</v>
      </c>
    </row>
    <row r="1576" spans="1:18">
      <c r="A1576" t="s">
        <v>5423</v>
      </c>
      <c r="B1576" s="6" t="s">
        <v>19</v>
      </c>
      <c r="C1576" t="s">
        <v>20</v>
      </c>
      <c r="D1576">
        <f>_xlfn.XLOOKUP(E1576,'cpi data'!A:A,'cpi data'!B:B,"NA")</f>
        <v>124</v>
      </c>
      <c r="E1576">
        <v>1989</v>
      </c>
      <c r="F1576" t="s">
        <v>4229</v>
      </c>
      <c r="G1576">
        <v>7</v>
      </c>
      <c r="H1576">
        <v>5300</v>
      </c>
      <c r="I1576" t="s">
        <v>5424</v>
      </c>
      <c r="J1576" t="s">
        <v>5425</v>
      </c>
      <c r="K1576" t="s">
        <v>105</v>
      </c>
      <c r="L1576" t="s">
        <v>33</v>
      </c>
      <c r="M1576" s="1">
        <v>9000000</v>
      </c>
      <c r="N1576" s="1">
        <v>3766879</v>
      </c>
      <c r="O1576" s="1">
        <f>N1576*(D1576/'cpi data'!$A$113)</f>
        <v>230777.17193675888</v>
      </c>
      <c r="P1576" s="10">
        <f t="shared" si="24"/>
        <v>-1.3892458451678431</v>
      </c>
      <c r="Q1576" t="s">
        <v>5426</v>
      </c>
      <c r="R1576">
        <v>106</v>
      </c>
    </row>
    <row r="1577" spans="1:18">
      <c r="A1577" t="s">
        <v>5427</v>
      </c>
      <c r="B1577" s="6" t="s">
        <v>19</v>
      </c>
      <c r="C1577" t="s">
        <v>20</v>
      </c>
      <c r="D1577">
        <f>_xlfn.XLOOKUP(E1577,'cpi data'!A:A,'cpi data'!B:B,"NA")</f>
        <v>124</v>
      </c>
      <c r="E1577">
        <v>1989</v>
      </c>
      <c r="F1577" t="s">
        <v>5302</v>
      </c>
      <c r="G1577">
        <v>5.5</v>
      </c>
      <c r="H1577">
        <v>3800</v>
      </c>
      <c r="I1577" t="s">
        <v>4612</v>
      </c>
      <c r="J1577" t="s">
        <v>5428</v>
      </c>
      <c r="K1577" t="s">
        <v>2665</v>
      </c>
      <c r="L1577" t="s">
        <v>33</v>
      </c>
      <c r="N1577" s="1">
        <v>3953745</v>
      </c>
      <c r="O1577" s="1">
        <f>N1577*(D1577/'cpi data'!$A$113)</f>
        <v>242225.48418972333</v>
      </c>
      <c r="P1577" s="10">
        <f t="shared" si="24"/>
        <v>1</v>
      </c>
      <c r="Q1577" t="s">
        <v>5429</v>
      </c>
      <c r="R1577">
        <v>93</v>
      </c>
    </row>
    <row r="1578" spans="1:18">
      <c r="A1578" t="s">
        <v>5430</v>
      </c>
      <c r="B1578" s="6" t="s">
        <v>2002</v>
      </c>
      <c r="C1578" t="s">
        <v>44</v>
      </c>
      <c r="D1578">
        <f>_xlfn.XLOOKUP(E1578,'cpi data'!A:A,'cpi data'!B:B,"NA")</f>
        <v>124</v>
      </c>
      <c r="E1578">
        <v>1989</v>
      </c>
      <c r="F1578" t="s">
        <v>4593</v>
      </c>
      <c r="G1578">
        <v>4.8</v>
      </c>
      <c r="H1578">
        <v>2300</v>
      </c>
      <c r="I1578" t="s">
        <v>5431</v>
      </c>
      <c r="J1578" t="s">
        <v>5432</v>
      </c>
      <c r="K1578" t="s">
        <v>163</v>
      </c>
      <c r="L1578" t="s">
        <v>198</v>
      </c>
      <c r="N1578" s="1">
        <v>169203</v>
      </c>
      <c r="O1578" s="1">
        <f>N1578*(D1578/'cpi data'!$A$113)</f>
        <v>10366.191699604744</v>
      </c>
      <c r="P1578" s="10">
        <f t="shared" si="24"/>
        <v>1</v>
      </c>
      <c r="Q1578" t="s">
        <v>47</v>
      </c>
      <c r="R1578">
        <v>94</v>
      </c>
    </row>
    <row r="1579" spans="1:18">
      <c r="A1579" t="s">
        <v>5433</v>
      </c>
      <c r="B1579" s="6" t="s">
        <v>19</v>
      </c>
      <c r="C1579" t="s">
        <v>66</v>
      </c>
      <c r="D1579">
        <f>_xlfn.XLOOKUP(E1579,'cpi data'!A:A,'cpi data'!B:B,"NA")</f>
        <v>124</v>
      </c>
      <c r="E1579">
        <v>1989</v>
      </c>
      <c r="F1579" t="s">
        <v>5434</v>
      </c>
      <c r="G1579">
        <v>6.8</v>
      </c>
      <c r="H1579">
        <v>2300</v>
      </c>
      <c r="I1579" t="s">
        <v>3586</v>
      </c>
      <c r="J1579" t="s">
        <v>5435</v>
      </c>
      <c r="K1579" t="s">
        <v>4547</v>
      </c>
      <c r="L1579" t="s">
        <v>33</v>
      </c>
      <c r="N1579" s="1">
        <v>408839</v>
      </c>
      <c r="O1579" s="1">
        <f>N1579*(D1579/'cpi data'!$A$113)</f>
        <v>25047.448616600792</v>
      </c>
      <c r="P1579" s="10">
        <f t="shared" si="24"/>
        <v>1</v>
      </c>
      <c r="Q1579" t="s">
        <v>5436</v>
      </c>
      <c r="R1579">
        <v>120</v>
      </c>
    </row>
    <row r="1580" spans="1:18">
      <c r="A1580" t="s">
        <v>5437</v>
      </c>
      <c r="B1580" s="6" t="s">
        <v>19</v>
      </c>
      <c r="C1580" t="s">
        <v>44</v>
      </c>
      <c r="D1580">
        <f>_xlfn.XLOOKUP(E1580,'cpi data'!A:A,'cpi data'!B:B,"NA")</f>
        <v>124</v>
      </c>
      <c r="E1580">
        <v>1989</v>
      </c>
      <c r="F1580" t="s">
        <v>5438</v>
      </c>
      <c r="G1580">
        <v>7.3</v>
      </c>
      <c r="H1580">
        <v>5000</v>
      </c>
      <c r="I1580" t="s">
        <v>5439</v>
      </c>
      <c r="J1580" t="s">
        <v>5439</v>
      </c>
      <c r="K1580" t="s">
        <v>5440</v>
      </c>
      <c r="L1580" t="s">
        <v>33</v>
      </c>
      <c r="M1580" s="1">
        <v>75000</v>
      </c>
      <c r="O1580" s="1">
        <f>N1580*(D1580/'cpi data'!$A$113)</f>
        <v>0</v>
      </c>
      <c r="P1580" s="10" t="e">
        <f t="shared" si="24"/>
        <v>#DIV/0!</v>
      </c>
      <c r="Q1580" t="s">
        <v>5441</v>
      </c>
      <c r="R1580">
        <v>90</v>
      </c>
    </row>
    <row r="1581" spans="1:18">
      <c r="A1581" t="s">
        <v>5442</v>
      </c>
      <c r="B1581" s="6" t="s">
        <v>19</v>
      </c>
      <c r="C1581" t="s">
        <v>107</v>
      </c>
      <c r="D1581">
        <f>_xlfn.XLOOKUP(E1581,'cpi data'!A:A,'cpi data'!B:B,"NA")</f>
        <v>124</v>
      </c>
      <c r="E1581">
        <v>1989</v>
      </c>
      <c r="F1581" t="s">
        <v>4938</v>
      </c>
      <c r="G1581">
        <v>6.7</v>
      </c>
      <c r="H1581">
        <v>4500</v>
      </c>
      <c r="I1581" t="s">
        <v>2172</v>
      </c>
      <c r="J1581" t="s">
        <v>5443</v>
      </c>
      <c r="K1581" t="s">
        <v>1542</v>
      </c>
      <c r="L1581" t="s">
        <v>33</v>
      </c>
      <c r="N1581" s="1">
        <v>8742750</v>
      </c>
      <c r="O1581" s="1">
        <f>N1581*(D1581/'cpi data'!$A$113)</f>
        <v>535623.02371541504</v>
      </c>
      <c r="P1581" s="10">
        <f t="shared" si="24"/>
        <v>1</v>
      </c>
      <c r="Q1581" t="s">
        <v>34</v>
      </c>
      <c r="R1581">
        <v>108</v>
      </c>
    </row>
    <row r="1582" spans="1:18">
      <c r="A1582" t="s">
        <v>5444</v>
      </c>
      <c r="B1582" s="6" t="s">
        <v>19</v>
      </c>
      <c r="C1582" t="s">
        <v>55</v>
      </c>
      <c r="D1582">
        <f>_xlfn.XLOOKUP(E1582,'cpi data'!A:A,'cpi data'!B:B,"NA")</f>
        <v>124</v>
      </c>
      <c r="E1582">
        <v>1989</v>
      </c>
      <c r="F1582" t="s">
        <v>5018</v>
      </c>
      <c r="G1582">
        <v>5</v>
      </c>
      <c r="H1582">
        <v>3600</v>
      </c>
      <c r="I1582" t="s">
        <v>5445</v>
      </c>
      <c r="J1582" t="s">
        <v>5446</v>
      </c>
      <c r="K1582" t="s">
        <v>4637</v>
      </c>
      <c r="L1582" t="s">
        <v>33</v>
      </c>
      <c r="M1582" s="1">
        <v>3000000</v>
      </c>
      <c r="N1582" s="1">
        <v>1738897</v>
      </c>
      <c r="O1582" s="1">
        <f>N1582*(D1582/'cpi data'!$A$113)</f>
        <v>106533.21541501976</v>
      </c>
      <c r="P1582" s="10">
        <f t="shared" si="24"/>
        <v>-0.72523156920737686</v>
      </c>
      <c r="Q1582" t="s">
        <v>5447</v>
      </c>
      <c r="R1582">
        <v>95</v>
      </c>
    </row>
    <row r="1583" spans="1:18">
      <c r="A1583" t="s">
        <v>5448</v>
      </c>
      <c r="B1583" s="6" t="s">
        <v>19</v>
      </c>
      <c r="C1583" t="s">
        <v>44</v>
      </c>
      <c r="D1583">
        <f>_xlfn.XLOOKUP(E1583,'cpi data'!A:A,'cpi data'!B:B,"NA")</f>
        <v>124</v>
      </c>
      <c r="E1583">
        <v>1989</v>
      </c>
      <c r="F1583" t="s">
        <v>5449</v>
      </c>
      <c r="G1583">
        <v>6.2</v>
      </c>
      <c r="H1583">
        <v>4500</v>
      </c>
      <c r="I1583" t="s">
        <v>2959</v>
      </c>
      <c r="J1583" t="s">
        <v>5450</v>
      </c>
      <c r="K1583" t="s">
        <v>2759</v>
      </c>
      <c r="L1583" t="s">
        <v>25</v>
      </c>
      <c r="N1583" s="1">
        <v>510712</v>
      </c>
      <c r="O1583" s="1">
        <f>N1583*(D1583/'cpi data'!$A$113)</f>
        <v>31288.679841897232</v>
      </c>
      <c r="P1583" s="10">
        <f t="shared" si="24"/>
        <v>1</v>
      </c>
      <c r="Q1583" t="s">
        <v>5451</v>
      </c>
      <c r="R1583">
        <v>92</v>
      </c>
    </row>
    <row r="1584" spans="1:18">
      <c r="A1584" t="s">
        <v>5452</v>
      </c>
      <c r="B1584" s="6" t="s">
        <v>19</v>
      </c>
      <c r="C1584" t="s">
        <v>37</v>
      </c>
      <c r="D1584">
        <f>_xlfn.XLOOKUP(E1584,'cpi data'!A:A,'cpi data'!B:B,"NA")</f>
        <v>124</v>
      </c>
      <c r="E1584">
        <v>1989</v>
      </c>
      <c r="F1584" t="s">
        <v>4559</v>
      </c>
      <c r="G1584">
        <v>5.0999999999999996</v>
      </c>
      <c r="H1584">
        <v>6200</v>
      </c>
      <c r="I1584" t="s">
        <v>5453</v>
      </c>
      <c r="J1584" t="s">
        <v>5454</v>
      </c>
      <c r="K1584" t="s">
        <v>5455</v>
      </c>
      <c r="L1584" t="s">
        <v>33</v>
      </c>
      <c r="M1584" s="1">
        <v>2300000</v>
      </c>
      <c r="N1584" s="1">
        <v>792966</v>
      </c>
      <c r="O1584" s="1">
        <f>N1584*(D1584/'cpi data'!$A$113)</f>
        <v>48580.9209486166</v>
      </c>
      <c r="P1584" s="10">
        <f t="shared" si="24"/>
        <v>-1.9005026697235443</v>
      </c>
      <c r="Q1584" t="s">
        <v>141</v>
      </c>
      <c r="R1584">
        <v>102</v>
      </c>
    </row>
    <row r="1585" spans="1:18">
      <c r="A1585" t="s">
        <v>5456</v>
      </c>
      <c r="B1585" s="6" t="s">
        <v>19</v>
      </c>
      <c r="C1585" t="s">
        <v>37</v>
      </c>
      <c r="D1585">
        <f>_xlfn.XLOOKUP(E1585,'cpi data'!A:A,'cpi data'!B:B,"NA")</f>
        <v>124</v>
      </c>
      <c r="E1585">
        <v>1989</v>
      </c>
      <c r="F1585" t="s">
        <v>4979</v>
      </c>
      <c r="G1585">
        <v>6.1</v>
      </c>
      <c r="H1585">
        <v>3500</v>
      </c>
      <c r="I1585" t="s">
        <v>1322</v>
      </c>
      <c r="J1585" t="s">
        <v>5457</v>
      </c>
      <c r="K1585" t="s">
        <v>5458</v>
      </c>
      <c r="L1585" t="s">
        <v>33</v>
      </c>
      <c r="M1585" s="1">
        <v>14500000</v>
      </c>
      <c r="N1585" s="1">
        <v>8125592</v>
      </c>
      <c r="O1585" s="1">
        <f>N1585*(D1585/'cpi data'!$A$113)</f>
        <v>497812.94861660077</v>
      </c>
      <c r="P1585" s="10">
        <f t="shared" si="24"/>
        <v>-0.78448536426638205</v>
      </c>
      <c r="Q1585" t="s">
        <v>141</v>
      </c>
      <c r="R1585">
        <v>102</v>
      </c>
    </row>
    <row r="1586" spans="1:18">
      <c r="A1586" t="s">
        <v>5459</v>
      </c>
      <c r="B1586" s="6" t="s">
        <v>2002</v>
      </c>
      <c r="C1586" t="s">
        <v>107</v>
      </c>
      <c r="D1586">
        <f>_xlfn.XLOOKUP(E1586,'cpi data'!A:A,'cpi data'!B:B,"NA")</f>
        <v>124</v>
      </c>
      <c r="E1586">
        <v>1989</v>
      </c>
      <c r="F1586" t="s">
        <v>5460</v>
      </c>
      <c r="G1586">
        <v>7.4</v>
      </c>
      <c r="H1586">
        <v>7200</v>
      </c>
      <c r="I1586" t="s">
        <v>1200</v>
      </c>
      <c r="J1586" t="s">
        <v>2733</v>
      </c>
      <c r="K1586" t="s">
        <v>1205</v>
      </c>
      <c r="L1586" t="s">
        <v>33</v>
      </c>
      <c r="N1586" s="1">
        <v>6263883</v>
      </c>
      <c r="O1586" s="1">
        <f>N1586*(D1586/'cpi data'!$A$113)</f>
        <v>383755.67786561267</v>
      </c>
      <c r="P1586" s="10">
        <f t="shared" si="24"/>
        <v>1</v>
      </c>
      <c r="Q1586" t="s">
        <v>4153</v>
      </c>
      <c r="R1586">
        <v>124</v>
      </c>
    </row>
    <row r="1587" spans="1:18">
      <c r="A1587" t="s">
        <v>5461</v>
      </c>
      <c r="B1587" s="6" t="s">
        <v>2002</v>
      </c>
      <c r="C1587" t="s">
        <v>20</v>
      </c>
      <c r="D1587">
        <f>_xlfn.XLOOKUP(E1587,'cpi data'!A:A,'cpi data'!B:B,"NA")</f>
        <v>124</v>
      </c>
      <c r="E1587">
        <v>1989</v>
      </c>
      <c r="F1587" t="s">
        <v>5227</v>
      </c>
      <c r="G1587">
        <v>6.1</v>
      </c>
      <c r="H1587">
        <v>3600</v>
      </c>
      <c r="I1587" t="s">
        <v>2166</v>
      </c>
      <c r="J1587" t="s">
        <v>5462</v>
      </c>
      <c r="K1587" t="s">
        <v>2242</v>
      </c>
      <c r="L1587" t="s">
        <v>33</v>
      </c>
      <c r="M1587" s="1">
        <v>8500000</v>
      </c>
      <c r="N1587" s="1">
        <v>11604598</v>
      </c>
      <c r="O1587" s="1">
        <f>N1587*(D1587/'cpi data'!$A$113)</f>
        <v>710953.63241106714</v>
      </c>
      <c r="P1587" s="10">
        <f t="shared" si="24"/>
        <v>0.26753171458416741</v>
      </c>
      <c r="Q1587" t="s">
        <v>5463</v>
      </c>
      <c r="R1587">
        <v>109</v>
      </c>
    </row>
    <row r="1588" spans="1:18">
      <c r="A1588" t="s">
        <v>5464</v>
      </c>
      <c r="B1588" s="6" t="s">
        <v>450</v>
      </c>
      <c r="C1588" t="s">
        <v>37</v>
      </c>
      <c r="D1588">
        <f>_xlfn.XLOOKUP(E1588,'cpi data'!A:A,'cpi data'!B:B,"NA")</f>
        <v>124</v>
      </c>
      <c r="E1588">
        <v>1989</v>
      </c>
      <c r="F1588" t="s">
        <v>5465</v>
      </c>
      <c r="G1588">
        <v>7.2</v>
      </c>
      <c r="H1588">
        <v>11000</v>
      </c>
      <c r="I1588" t="s">
        <v>5466</v>
      </c>
      <c r="J1588" t="s">
        <v>5467</v>
      </c>
      <c r="K1588" t="s">
        <v>5466</v>
      </c>
      <c r="L1588" t="s">
        <v>2111</v>
      </c>
      <c r="O1588" s="1">
        <f>N1588*(D1588/'cpi data'!$A$113)</f>
        <v>0</v>
      </c>
      <c r="P1588" s="10" t="e">
        <f t="shared" si="24"/>
        <v>#DIV/0!</v>
      </c>
      <c r="Q1588" t="s">
        <v>5468</v>
      </c>
      <c r="R1588">
        <v>103</v>
      </c>
    </row>
    <row r="1589" spans="1:18">
      <c r="A1589" t="s">
        <v>5469</v>
      </c>
      <c r="B1589" s="6" t="s">
        <v>19</v>
      </c>
      <c r="C1589" t="s">
        <v>37</v>
      </c>
      <c r="D1589">
        <f>_xlfn.XLOOKUP(E1589,'cpi data'!A:A,'cpi data'!B:B,"NA")</f>
        <v>124</v>
      </c>
      <c r="E1589">
        <v>1989</v>
      </c>
      <c r="F1589" t="s">
        <v>5373</v>
      </c>
      <c r="G1589">
        <v>5.4</v>
      </c>
      <c r="H1589">
        <v>3300</v>
      </c>
      <c r="I1589" t="s">
        <v>2663</v>
      </c>
      <c r="J1589" t="s">
        <v>5470</v>
      </c>
      <c r="K1589" t="s">
        <v>5471</v>
      </c>
      <c r="L1589" t="s">
        <v>33</v>
      </c>
      <c r="M1589" s="1">
        <v>16000000</v>
      </c>
      <c r="N1589" s="1">
        <v>9015164</v>
      </c>
      <c r="O1589" s="1">
        <f>N1589*(D1589/'cpi data'!$A$113)</f>
        <v>552312.41897233203</v>
      </c>
      <c r="P1589" s="10">
        <f t="shared" si="24"/>
        <v>-0.77478745810946981</v>
      </c>
      <c r="Q1589" t="s">
        <v>4534</v>
      </c>
      <c r="R1589">
        <v>106</v>
      </c>
    </row>
    <row r="1590" spans="1:18">
      <c r="A1590" t="s">
        <v>5472</v>
      </c>
      <c r="B1590" s="6" t="s">
        <v>2002</v>
      </c>
      <c r="C1590" t="s">
        <v>20</v>
      </c>
      <c r="D1590">
        <f>_xlfn.XLOOKUP(E1590,'cpi data'!A:A,'cpi data'!B:B,"NA")</f>
        <v>124</v>
      </c>
      <c r="E1590">
        <v>1989</v>
      </c>
      <c r="F1590" t="s">
        <v>4489</v>
      </c>
      <c r="G1590">
        <v>6.9</v>
      </c>
      <c r="H1590">
        <v>716</v>
      </c>
      <c r="I1590" t="s">
        <v>5473</v>
      </c>
      <c r="J1590" t="s">
        <v>2048</v>
      </c>
      <c r="K1590" t="s">
        <v>5474</v>
      </c>
      <c r="L1590" t="s">
        <v>33</v>
      </c>
      <c r="M1590" s="1">
        <v>11500000</v>
      </c>
      <c r="N1590" s="1">
        <v>2260616</v>
      </c>
      <c r="O1590" s="1">
        <f>N1590*(D1590/'cpi data'!$A$113)</f>
        <v>138496.23715415021</v>
      </c>
      <c r="P1590" s="10">
        <f t="shared" si="24"/>
        <v>-4.0871090003786579</v>
      </c>
      <c r="Q1590" t="s">
        <v>2103</v>
      </c>
      <c r="R1590">
        <v>98</v>
      </c>
    </row>
    <row r="1591" spans="1:18">
      <c r="A1591" t="s">
        <v>5475</v>
      </c>
      <c r="B1591" s="6" t="s">
        <v>19</v>
      </c>
      <c r="C1591" t="s">
        <v>44</v>
      </c>
      <c r="D1591">
        <f>_xlfn.XLOOKUP(E1591,'cpi data'!A:A,'cpi data'!B:B,"NA")</f>
        <v>124</v>
      </c>
      <c r="E1591">
        <v>1989</v>
      </c>
      <c r="F1591" t="s">
        <v>5476</v>
      </c>
      <c r="G1591">
        <v>6.8</v>
      </c>
      <c r="H1591">
        <v>3500</v>
      </c>
      <c r="I1591" t="s">
        <v>5477</v>
      </c>
      <c r="J1591" t="s">
        <v>5478</v>
      </c>
      <c r="K1591" t="s">
        <v>5479</v>
      </c>
      <c r="L1591" t="s">
        <v>251</v>
      </c>
      <c r="N1591" s="1">
        <v>938562</v>
      </c>
      <c r="O1591" s="1">
        <f>N1591*(D1591/'cpi data'!$A$113)</f>
        <v>57500.833992094864</v>
      </c>
      <c r="P1591" s="10">
        <f t="shared" si="24"/>
        <v>1</v>
      </c>
      <c r="Q1591" t="s">
        <v>5480</v>
      </c>
      <c r="R1591">
        <v>97</v>
      </c>
    </row>
    <row r="1592" spans="1:18">
      <c r="A1592" t="s">
        <v>5481</v>
      </c>
      <c r="B1592" s="6" t="s">
        <v>2002</v>
      </c>
      <c r="C1592" t="s">
        <v>20</v>
      </c>
      <c r="D1592">
        <f>_xlfn.XLOOKUP(E1592,'cpi data'!A:A,'cpi data'!B:B,"NA")</f>
        <v>124</v>
      </c>
      <c r="E1592">
        <v>1989</v>
      </c>
      <c r="F1592" t="s">
        <v>5081</v>
      </c>
      <c r="G1592">
        <v>5.3</v>
      </c>
      <c r="H1592">
        <v>1000</v>
      </c>
      <c r="I1592" t="s">
        <v>1013</v>
      </c>
      <c r="J1592" t="s">
        <v>1013</v>
      </c>
      <c r="K1592" t="s">
        <v>5482</v>
      </c>
      <c r="L1592" t="s">
        <v>33</v>
      </c>
      <c r="N1592" s="1">
        <v>4299023</v>
      </c>
      <c r="O1592" s="1">
        <f>N1592*(D1592/'cpi data'!$A$113)</f>
        <v>263378.87944664032</v>
      </c>
      <c r="P1592" s="10">
        <f t="shared" si="24"/>
        <v>1</v>
      </c>
      <c r="Q1592" t="s">
        <v>4658</v>
      </c>
      <c r="R1592">
        <v>107</v>
      </c>
    </row>
    <row r="1593" spans="1:18">
      <c r="A1593" t="s">
        <v>5483</v>
      </c>
      <c r="B1593" s="6" t="s">
        <v>36</v>
      </c>
      <c r="C1593" t="s">
        <v>44</v>
      </c>
      <c r="D1593">
        <f>_xlfn.XLOOKUP(E1593,'cpi data'!A:A,'cpi data'!B:B,"NA")</f>
        <v>124</v>
      </c>
      <c r="E1593">
        <v>1989</v>
      </c>
      <c r="F1593" t="s">
        <v>5484</v>
      </c>
      <c r="G1593">
        <v>6</v>
      </c>
      <c r="H1593">
        <v>2000</v>
      </c>
      <c r="I1593" t="s">
        <v>5485</v>
      </c>
      <c r="J1593" t="s">
        <v>3636</v>
      </c>
      <c r="K1593" t="s">
        <v>5486</v>
      </c>
      <c r="L1593" t="s">
        <v>33</v>
      </c>
      <c r="N1593" s="1">
        <v>1852655</v>
      </c>
      <c r="O1593" s="1">
        <f>N1593*(D1593/'cpi data'!$A$113)</f>
        <v>113502.57905138339</v>
      </c>
      <c r="P1593" s="10">
        <f t="shared" si="24"/>
        <v>1</v>
      </c>
      <c r="Q1593" t="s">
        <v>5487</v>
      </c>
      <c r="R1593">
        <v>102</v>
      </c>
    </row>
    <row r="1594" spans="1:18">
      <c r="A1594" t="s">
        <v>5488</v>
      </c>
      <c r="B1594" s="6" t="s">
        <v>19</v>
      </c>
      <c r="C1594" t="s">
        <v>20</v>
      </c>
      <c r="D1594">
        <f>_xlfn.XLOOKUP(E1594,'cpi data'!A:A,'cpi data'!B:B,"NA")</f>
        <v>124</v>
      </c>
      <c r="E1594">
        <v>1989</v>
      </c>
      <c r="F1594" t="s">
        <v>4562</v>
      </c>
      <c r="G1594">
        <v>6.1</v>
      </c>
      <c r="H1594">
        <v>1900</v>
      </c>
      <c r="I1594" t="s">
        <v>5489</v>
      </c>
      <c r="J1594" t="s">
        <v>5489</v>
      </c>
      <c r="K1594" t="s">
        <v>5490</v>
      </c>
      <c r="L1594" t="s">
        <v>25</v>
      </c>
      <c r="N1594" s="1">
        <v>201468</v>
      </c>
      <c r="O1594" s="1">
        <f>N1594*(D1594/'cpi data'!$A$113)</f>
        <v>12342.901185770752</v>
      </c>
      <c r="P1594" s="10">
        <f t="shared" si="24"/>
        <v>1</v>
      </c>
      <c r="Q1594" t="s">
        <v>5491</v>
      </c>
      <c r="R1594">
        <v>95</v>
      </c>
    </row>
    <row r="1595" spans="1:18">
      <c r="A1595" t="s">
        <v>5492</v>
      </c>
      <c r="B1595" s="6" t="s">
        <v>19</v>
      </c>
      <c r="C1595" t="s">
        <v>66</v>
      </c>
      <c r="D1595">
        <f>_xlfn.XLOOKUP(E1595,'cpi data'!A:A,'cpi data'!B:B,"NA")</f>
        <v>124</v>
      </c>
      <c r="E1595">
        <v>1989</v>
      </c>
      <c r="F1595" t="s">
        <v>3459</v>
      </c>
      <c r="G1595">
        <v>3.7</v>
      </c>
      <c r="H1595">
        <v>790</v>
      </c>
      <c r="I1595" t="s">
        <v>482</v>
      </c>
      <c r="J1595" t="s">
        <v>5493</v>
      </c>
      <c r="K1595" t="s">
        <v>5494</v>
      </c>
      <c r="L1595" t="s">
        <v>33</v>
      </c>
      <c r="N1595" s="1">
        <v>1089000</v>
      </c>
      <c r="O1595" s="1">
        <f>N1595*(D1595/'cpi data'!$A$113)</f>
        <v>66717.391304347824</v>
      </c>
      <c r="P1595" s="10">
        <f t="shared" si="24"/>
        <v>1</v>
      </c>
      <c r="Q1595" t="s">
        <v>5495</v>
      </c>
      <c r="R1595">
        <v>112</v>
      </c>
    </row>
    <row r="1596" spans="1:18">
      <c r="A1596" t="s">
        <v>5496</v>
      </c>
      <c r="B1596" s="6" t="s">
        <v>19</v>
      </c>
      <c r="C1596" t="s">
        <v>20</v>
      </c>
      <c r="D1596">
        <f>_xlfn.XLOOKUP(E1596,'cpi data'!A:A,'cpi data'!B:B,"NA")</f>
        <v>124</v>
      </c>
      <c r="E1596">
        <v>1989</v>
      </c>
      <c r="F1596" t="s">
        <v>5081</v>
      </c>
      <c r="G1596">
        <v>6</v>
      </c>
      <c r="H1596">
        <v>881</v>
      </c>
      <c r="I1596" t="s">
        <v>617</v>
      </c>
      <c r="J1596" t="s">
        <v>5497</v>
      </c>
      <c r="K1596" t="s">
        <v>105</v>
      </c>
      <c r="L1596" t="s">
        <v>33</v>
      </c>
      <c r="N1596" s="1">
        <v>1247946</v>
      </c>
      <c r="O1596" s="1">
        <f>N1596*(D1596/'cpi data'!$A$113)</f>
        <v>76455.18972332016</v>
      </c>
      <c r="P1596" s="10">
        <f t="shared" si="24"/>
        <v>1</v>
      </c>
      <c r="R1596">
        <v>116</v>
      </c>
    </row>
    <row r="1597" spans="1:18">
      <c r="A1597" t="s">
        <v>5498</v>
      </c>
      <c r="B1597" s="6" t="s">
        <v>19</v>
      </c>
      <c r="C1597" t="s">
        <v>20</v>
      </c>
      <c r="D1597">
        <f>_xlfn.XLOOKUP(E1597,'cpi data'!A:A,'cpi data'!B:B,"NA")</f>
        <v>124</v>
      </c>
      <c r="E1597">
        <v>1989</v>
      </c>
      <c r="F1597" t="s">
        <v>5499</v>
      </c>
      <c r="G1597">
        <v>7.5</v>
      </c>
      <c r="H1597">
        <v>6800</v>
      </c>
      <c r="I1597" t="s">
        <v>3708</v>
      </c>
      <c r="J1597" t="s">
        <v>3708</v>
      </c>
      <c r="K1597" t="s">
        <v>5500</v>
      </c>
      <c r="L1597" t="s">
        <v>198</v>
      </c>
      <c r="N1597" s="1">
        <v>1601612</v>
      </c>
      <c r="O1597" s="1">
        <f>N1597*(D1597/'cpi data'!$A$113)</f>
        <v>98122.4743083004</v>
      </c>
      <c r="P1597" s="10">
        <f t="shared" si="24"/>
        <v>1</v>
      </c>
      <c r="Q1597" t="s">
        <v>5501</v>
      </c>
      <c r="R1597">
        <v>120</v>
      </c>
    </row>
    <row r="1598" spans="1:18">
      <c r="A1598" t="s">
        <v>5502</v>
      </c>
      <c r="B1598" s="6" t="s">
        <v>19</v>
      </c>
      <c r="C1598" t="s">
        <v>37</v>
      </c>
      <c r="D1598">
        <f>_xlfn.XLOOKUP(E1598,'cpi data'!A:A,'cpi data'!B:B,"NA")</f>
        <v>124</v>
      </c>
      <c r="E1598">
        <v>1989</v>
      </c>
      <c r="F1598" t="s">
        <v>5206</v>
      </c>
      <c r="G1598">
        <v>4.8</v>
      </c>
      <c r="H1598">
        <v>490</v>
      </c>
      <c r="I1598" t="s">
        <v>5503</v>
      </c>
      <c r="J1598" t="s">
        <v>5504</v>
      </c>
      <c r="K1598" t="s">
        <v>4347</v>
      </c>
      <c r="L1598" t="s">
        <v>33</v>
      </c>
      <c r="N1598" s="1">
        <v>2043889</v>
      </c>
      <c r="O1598" s="1">
        <f>N1598*(D1598/'cpi data'!$A$113)</f>
        <v>125218.49604743083</v>
      </c>
      <c r="P1598" s="10">
        <f t="shared" si="24"/>
        <v>1</v>
      </c>
      <c r="Q1598" t="s">
        <v>5505</v>
      </c>
      <c r="R1598">
        <v>98</v>
      </c>
    </row>
    <row r="1599" spans="1:18">
      <c r="A1599" t="s">
        <v>5506</v>
      </c>
      <c r="B1599" s="6" t="s">
        <v>19</v>
      </c>
      <c r="C1599" t="s">
        <v>55</v>
      </c>
      <c r="D1599">
        <f>_xlfn.XLOOKUP(E1599,'cpi data'!A:A,'cpi data'!B:B,"NA")</f>
        <v>124</v>
      </c>
      <c r="E1599">
        <v>1989</v>
      </c>
      <c r="F1599" t="s">
        <v>5302</v>
      </c>
      <c r="G1599">
        <v>5.5</v>
      </c>
      <c r="H1599">
        <v>1700</v>
      </c>
      <c r="I1599" t="s">
        <v>5507</v>
      </c>
      <c r="J1599" t="s">
        <v>5508</v>
      </c>
      <c r="K1599" t="s">
        <v>5509</v>
      </c>
      <c r="L1599" t="s">
        <v>33</v>
      </c>
      <c r="M1599" s="1">
        <v>3000000</v>
      </c>
      <c r="N1599" s="1">
        <v>76325</v>
      </c>
      <c r="O1599" s="1">
        <f>N1599*(D1599/'cpi data'!$A$113)</f>
        <v>4676.037549407115</v>
      </c>
      <c r="P1599" s="10">
        <f t="shared" si="24"/>
        <v>-38.305601048149363</v>
      </c>
      <c r="Q1599" t="s">
        <v>5510</v>
      </c>
      <c r="R1599">
        <v>90</v>
      </c>
    </row>
    <row r="1600" spans="1:18">
      <c r="A1600" t="s">
        <v>5511</v>
      </c>
      <c r="B1600" s="6" t="s">
        <v>19</v>
      </c>
      <c r="C1600" t="s">
        <v>37</v>
      </c>
      <c r="D1600">
        <f>_xlfn.XLOOKUP(E1600,'cpi data'!A:A,'cpi data'!B:B,"NA")</f>
        <v>124</v>
      </c>
      <c r="E1600">
        <v>1989</v>
      </c>
      <c r="F1600" t="s">
        <v>5142</v>
      </c>
      <c r="G1600">
        <v>6.3</v>
      </c>
      <c r="H1600">
        <v>2200</v>
      </c>
      <c r="I1600" t="s">
        <v>2291</v>
      </c>
      <c r="J1600" t="s">
        <v>2291</v>
      </c>
      <c r="K1600" t="s">
        <v>5512</v>
      </c>
      <c r="L1600" t="s">
        <v>33</v>
      </c>
      <c r="N1600" s="1">
        <v>7723506</v>
      </c>
      <c r="O1600" s="1">
        <f>N1600*(D1600/'cpi data'!$A$113)</f>
        <v>473179.22134387353</v>
      </c>
      <c r="P1600" s="10">
        <f t="shared" si="24"/>
        <v>1</v>
      </c>
      <c r="Q1600" t="s">
        <v>5513</v>
      </c>
      <c r="R1600">
        <v>98</v>
      </c>
    </row>
    <row r="1601" spans="1:18">
      <c r="A1601" t="s">
        <v>5514</v>
      </c>
      <c r="B1601" s="6" t="s">
        <v>19</v>
      </c>
      <c r="C1601" t="s">
        <v>44</v>
      </c>
      <c r="D1601">
        <f>_xlfn.XLOOKUP(E1601,'cpi data'!A:A,'cpi data'!B:B,"NA")</f>
        <v>124</v>
      </c>
      <c r="E1601">
        <v>1989</v>
      </c>
      <c r="F1601" t="s">
        <v>5515</v>
      </c>
      <c r="G1601">
        <v>5.7</v>
      </c>
      <c r="H1601">
        <v>917</v>
      </c>
      <c r="I1601" t="s">
        <v>840</v>
      </c>
      <c r="J1601" t="s">
        <v>5516</v>
      </c>
      <c r="K1601" t="s">
        <v>5517</v>
      </c>
      <c r="L1601" t="s">
        <v>33</v>
      </c>
      <c r="N1601" s="1">
        <v>463972</v>
      </c>
      <c r="O1601" s="1">
        <f>N1601*(D1601/'cpi data'!$A$113)</f>
        <v>28425.162055335968</v>
      </c>
      <c r="P1601" s="10">
        <f t="shared" si="24"/>
        <v>1</v>
      </c>
      <c r="Q1601" t="s">
        <v>2103</v>
      </c>
      <c r="R1601">
        <v>124</v>
      </c>
    </row>
    <row r="1602" spans="1:18">
      <c r="A1602" t="s">
        <v>5518</v>
      </c>
      <c r="B1602" s="6" t="s">
        <v>19</v>
      </c>
      <c r="C1602" t="s">
        <v>37</v>
      </c>
      <c r="D1602">
        <f>_xlfn.XLOOKUP(E1602,'cpi data'!A:A,'cpi data'!B:B,"NA")</f>
        <v>124</v>
      </c>
      <c r="E1602">
        <v>1989</v>
      </c>
      <c r="F1602" t="s">
        <v>5196</v>
      </c>
      <c r="G1602">
        <v>5</v>
      </c>
      <c r="H1602">
        <v>201</v>
      </c>
      <c r="I1602" t="s">
        <v>5519</v>
      </c>
      <c r="J1602" t="s">
        <v>5520</v>
      </c>
      <c r="K1602" t="s">
        <v>5521</v>
      </c>
      <c r="L1602" t="s">
        <v>33</v>
      </c>
      <c r="M1602" s="1">
        <v>5000000</v>
      </c>
      <c r="O1602" s="1">
        <f>N1602*(D1602/'cpi data'!$A$113)</f>
        <v>0</v>
      </c>
      <c r="P1602" s="10" t="e">
        <f t="shared" si="24"/>
        <v>#DIV/0!</v>
      </c>
      <c r="Q1602" t="s">
        <v>121</v>
      </c>
      <c r="R1602">
        <v>95</v>
      </c>
    </row>
    <row r="1603" spans="1:18">
      <c r="A1603" t="s">
        <v>5522</v>
      </c>
      <c r="C1603" t="s">
        <v>44</v>
      </c>
      <c r="D1603">
        <f>_xlfn.XLOOKUP(E1603,'cpi data'!A:A,'cpi data'!B:B,"NA")</f>
        <v>124</v>
      </c>
      <c r="E1603">
        <v>1989</v>
      </c>
      <c r="F1603" t="s">
        <v>5523</v>
      </c>
      <c r="G1603">
        <v>7.1</v>
      </c>
      <c r="H1603">
        <v>1500</v>
      </c>
      <c r="I1603" t="s">
        <v>5524</v>
      </c>
      <c r="J1603" t="s">
        <v>5524</v>
      </c>
      <c r="K1603" t="s">
        <v>5525</v>
      </c>
      <c r="L1603" t="s">
        <v>2539</v>
      </c>
      <c r="O1603" s="1">
        <f>N1603*(D1603/'cpi data'!$A$113)</f>
        <v>0</v>
      </c>
      <c r="P1603" s="10" t="e">
        <f t="shared" ref="P1603:P1666" si="25">(N1603-M1603)/N1603</f>
        <v>#DIV/0!</v>
      </c>
      <c r="Q1603" t="s">
        <v>5526</v>
      </c>
      <c r="R1603">
        <v>104</v>
      </c>
    </row>
    <row r="1604" spans="1:18">
      <c r="A1604" t="s">
        <v>5527</v>
      </c>
      <c r="B1604" s="6" t="s">
        <v>19</v>
      </c>
      <c r="C1604" t="s">
        <v>44</v>
      </c>
      <c r="D1604">
        <f>_xlfn.XLOOKUP(E1604,'cpi data'!A:A,'cpi data'!B:B,"NA")</f>
        <v>124</v>
      </c>
      <c r="E1604">
        <v>1989</v>
      </c>
      <c r="F1604" t="s">
        <v>5528</v>
      </c>
      <c r="G1604">
        <v>6</v>
      </c>
      <c r="H1604">
        <v>1200</v>
      </c>
      <c r="I1604" t="s">
        <v>2372</v>
      </c>
      <c r="J1604" t="s">
        <v>2372</v>
      </c>
      <c r="K1604" t="s">
        <v>885</v>
      </c>
      <c r="L1604" t="s">
        <v>33</v>
      </c>
      <c r="N1604" s="1">
        <v>2156471</v>
      </c>
      <c r="O1604" s="1">
        <f>N1604*(D1604/'cpi data'!$A$113)</f>
        <v>132115.81225296442</v>
      </c>
      <c r="P1604" s="10">
        <f t="shared" si="25"/>
        <v>1</v>
      </c>
      <c r="Q1604" t="s">
        <v>5529</v>
      </c>
      <c r="R1604">
        <v>103</v>
      </c>
    </row>
    <row r="1605" spans="1:18">
      <c r="A1605" t="s">
        <v>5530</v>
      </c>
      <c r="B1605" s="6" t="s">
        <v>19</v>
      </c>
      <c r="C1605" t="s">
        <v>55</v>
      </c>
      <c r="D1605">
        <f>_xlfn.XLOOKUP(E1605,'cpi data'!A:A,'cpi data'!B:B,"NA")</f>
        <v>124</v>
      </c>
      <c r="E1605">
        <v>1989</v>
      </c>
      <c r="F1605" t="s">
        <v>5531</v>
      </c>
      <c r="G1605">
        <v>4.8</v>
      </c>
      <c r="H1605">
        <v>1600</v>
      </c>
      <c r="I1605" t="s">
        <v>5532</v>
      </c>
      <c r="J1605" t="s">
        <v>5533</v>
      </c>
      <c r="K1605" t="s">
        <v>5534</v>
      </c>
      <c r="L1605" t="s">
        <v>33</v>
      </c>
      <c r="N1605" s="1">
        <v>858591</v>
      </c>
      <c r="O1605" s="1">
        <f>N1605*(D1605/'cpi data'!$A$113)</f>
        <v>52601.424901185768</v>
      </c>
      <c r="P1605" s="10">
        <f t="shared" si="25"/>
        <v>1</v>
      </c>
      <c r="Q1605" t="s">
        <v>4902</v>
      </c>
      <c r="R1605">
        <v>88</v>
      </c>
    </row>
    <row r="1606" spans="1:18">
      <c r="A1606" t="s">
        <v>5535</v>
      </c>
      <c r="B1606" s="6" t="s">
        <v>2002</v>
      </c>
      <c r="C1606" t="s">
        <v>37</v>
      </c>
      <c r="D1606">
        <f>_xlfn.XLOOKUP(E1606,'cpi data'!A:A,'cpi data'!B:B,"NA")</f>
        <v>124</v>
      </c>
      <c r="E1606">
        <v>1989</v>
      </c>
      <c r="F1606" t="s">
        <v>4954</v>
      </c>
      <c r="G1606">
        <v>6.3</v>
      </c>
      <c r="H1606">
        <v>2700</v>
      </c>
      <c r="I1606" t="s">
        <v>999</v>
      </c>
      <c r="J1606" t="s">
        <v>5536</v>
      </c>
      <c r="K1606" t="s">
        <v>1027</v>
      </c>
      <c r="L1606" t="s">
        <v>33</v>
      </c>
      <c r="M1606" s="1">
        <v>20000000</v>
      </c>
      <c r="N1606" s="1">
        <v>2420917</v>
      </c>
      <c r="O1606" s="1">
        <f>N1606*(D1606/'cpi data'!$A$113)</f>
        <v>148317.04940711462</v>
      </c>
      <c r="P1606" s="10">
        <f t="shared" si="25"/>
        <v>-7.2613323794248217</v>
      </c>
      <c r="Q1606" t="s">
        <v>5537</v>
      </c>
      <c r="R1606">
        <v>117</v>
      </c>
    </row>
    <row r="1607" spans="1:18">
      <c r="A1607" t="s">
        <v>5538</v>
      </c>
      <c r="B1607" s="6" t="s">
        <v>2002</v>
      </c>
      <c r="C1607" t="s">
        <v>20</v>
      </c>
      <c r="D1607">
        <f>_xlfn.XLOOKUP(E1607,'cpi data'!A:A,'cpi data'!B:B,"NA")</f>
        <v>124</v>
      </c>
      <c r="E1607">
        <v>1989</v>
      </c>
      <c r="F1607" t="s">
        <v>4893</v>
      </c>
      <c r="G1607">
        <v>5.8</v>
      </c>
      <c r="H1607">
        <v>849</v>
      </c>
      <c r="I1607" t="s">
        <v>935</v>
      </c>
      <c r="J1607" t="s">
        <v>935</v>
      </c>
      <c r="K1607" t="s">
        <v>665</v>
      </c>
      <c r="L1607" t="s">
        <v>33</v>
      </c>
      <c r="N1607" s="1">
        <v>4795009</v>
      </c>
      <c r="O1607" s="1">
        <f>N1607*(D1607/'cpi data'!$A$113)</f>
        <v>293765.37351778656</v>
      </c>
      <c r="P1607" s="10">
        <f t="shared" si="25"/>
        <v>1</v>
      </c>
      <c r="Q1607" t="s">
        <v>141</v>
      </c>
      <c r="R1607">
        <v>119</v>
      </c>
    </row>
    <row r="1608" spans="1:18">
      <c r="A1608" t="s">
        <v>5539</v>
      </c>
      <c r="B1608" s="6" t="s">
        <v>19</v>
      </c>
      <c r="C1608" t="s">
        <v>154</v>
      </c>
      <c r="D1608">
        <f>_xlfn.XLOOKUP(E1608,'cpi data'!A:A,'cpi data'!B:B,"NA")</f>
        <v>124</v>
      </c>
      <c r="E1608">
        <v>1989</v>
      </c>
      <c r="F1608" t="s">
        <v>5114</v>
      </c>
      <c r="G1608">
        <v>6</v>
      </c>
      <c r="H1608">
        <v>2900</v>
      </c>
      <c r="I1608" t="s">
        <v>4034</v>
      </c>
      <c r="J1608" t="s">
        <v>2664</v>
      </c>
      <c r="K1608" t="s">
        <v>5540</v>
      </c>
      <c r="L1608" t="s">
        <v>198</v>
      </c>
      <c r="O1608" s="1">
        <f>N1608*(D1608/'cpi data'!$A$113)</f>
        <v>0</v>
      </c>
      <c r="P1608" s="10" t="e">
        <f t="shared" si="25"/>
        <v>#DIV/0!</v>
      </c>
      <c r="Q1608" t="s">
        <v>2808</v>
      </c>
      <c r="R1608">
        <v>89</v>
      </c>
    </row>
    <row r="1609" spans="1:18">
      <c r="A1609" t="s">
        <v>5541</v>
      </c>
      <c r="B1609" s="6" t="s">
        <v>2002</v>
      </c>
      <c r="C1609" t="s">
        <v>20</v>
      </c>
      <c r="D1609">
        <f>_xlfn.XLOOKUP(E1609,'cpi data'!A:A,'cpi data'!B:B,"NA")</f>
        <v>124</v>
      </c>
      <c r="E1609">
        <v>1989</v>
      </c>
      <c r="F1609" t="s">
        <v>4816</v>
      </c>
      <c r="G1609">
        <v>6</v>
      </c>
      <c r="H1609">
        <v>1500</v>
      </c>
      <c r="I1609" t="s">
        <v>1866</v>
      </c>
      <c r="J1609" t="s">
        <v>5542</v>
      </c>
      <c r="K1609" t="s">
        <v>3025</v>
      </c>
      <c r="L1609" t="s">
        <v>33</v>
      </c>
      <c r="M1609" s="1">
        <v>14000000</v>
      </c>
      <c r="N1609" s="1">
        <v>5932613</v>
      </c>
      <c r="O1609" s="1">
        <f>N1609*(D1609/'cpi data'!$A$113)</f>
        <v>363460.48023715417</v>
      </c>
      <c r="P1609" s="10">
        <f t="shared" si="25"/>
        <v>-1.359837056622436</v>
      </c>
      <c r="Q1609" t="s">
        <v>34</v>
      </c>
      <c r="R1609">
        <v>95</v>
      </c>
    </row>
    <row r="1610" spans="1:18">
      <c r="A1610" t="s">
        <v>5543</v>
      </c>
      <c r="B1610" s="6" t="s">
        <v>19</v>
      </c>
      <c r="C1610" t="s">
        <v>20</v>
      </c>
      <c r="D1610">
        <f>_xlfn.XLOOKUP(E1610,'cpi data'!A:A,'cpi data'!B:B,"NA")</f>
        <v>124</v>
      </c>
      <c r="E1610">
        <v>1989</v>
      </c>
      <c r="F1610" t="s">
        <v>5029</v>
      </c>
      <c r="G1610">
        <v>5.9</v>
      </c>
      <c r="H1610">
        <v>2700</v>
      </c>
      <c r="I1610" t="s">
        <v>1291</v>
      </c>
      <c r="J1610" t="s">
        <v>5544</v>
      </c>
      <c r="K1610" t="s">
        <v>4227</v>
      </c>
      <c r="L1610" t="s">
        <v>33</v>
      </c>
      <c r="M1610" s="1">
        <v>18000000</v>
      </c>
      <c r="N1610" s="1">
        <v>3531971</v>
      </c>
      <c r="O1610" s="1">
        <f>N1610*(D1610/'cpi data'!$A$113)</f>
        <v>216385.57509881424</v>
      </c>
      <c r="P1610" s="10">
        <f t="shared" si="25"/>
        <v>-4.0963045846072914</v>
      </c>
      <c r="Q1610" t="s">
        <v>26</v>
      </c>
      <c r="R1610">
        <v>120</v>
      </c>
    </row>
    <row r="1611" spans="1:18">
      <c r="A1611" t="s">
        <v>5545</v>
      </c>
      <c r="B1611" s="6" t="s">
        <v>2002</v>
      </c>
      <c r="C1611" t="s">
        <v>20</v>
      </c>
      <c r="D1611">
        <f>_xlfn.XLOOKUP(E1611,'cpi data'!A:A,'cpi data'!B:B,"NA")</f>
        <v>124</v>
      </c>
      <c r="E1611">
        <v>1989</v>
      </c>
      <c r="F1611" t="s">
        <v>5142</v>
      </c>
      <c r="G1611">
        <v>6.2</v>
      </c>
      <c r="H1611">
        <v>1300</v>
      </c>
      <c r="I1611" t="s">
        <v>1008</v>
      </c>
      <c r="J1611" t="s">
        <v>5546</v>
      </c>
      <c r="K1611" t="s">
        <v>510</v>
      </c>
      <c r="L1611" t="s">
        <v>33</v>
      </c>
      <c r="N1611" s="1">
        <v>2023282</v>
      </c>
      <c r="O1611" s="1">
        <f>N1611*(D1611/'cpi data'!$A$113)</f>
        <v>123956.0118577075</v>
      </c>
      <c r="P1611" s="10">
        <f t="shared" si="25"/>
        <v>1</v>
      </c>
      <c r="Q1611" t="s">
        <v>5112</v>
      </c>
      <c r="R1611">
        <v>110</v>
      </c>
    </row>
    <row r="1612" spans="1:18">
      <c r="A1612" t="s">
        <v>5547</v>
      </c>
      <c r="B1612" s="6" t="s">
        <v>19</v>
      </c>
      <c r="C1612" t="s">
        <v>44</v>
      </c>
      <c r="D1612">
        <f>_xlfn.XLOOKUP(E1612,'cpi data'!A:A,'cpi data'!B:B,"NA")</f>
        <v>124</v>
      </c>
      <c r="E1612">
        <v>1989</v>
      </c>
      <c r="F1612" t="s">
        <v>5287</v>
      </c>
      <c r="G1612">
        <v>6.6</v>
      </c>
      <c r="H1612">
        <v>2100</v>
      </c>
      <c r="I1612" t="s">
        <v>419</v>
      </c>
      <c r="J1612" t="s">
        <v>5548</v>
      </c>
      <c r="K1612" t="s">
        <v>5549</v>
      </c>
      <c r="L1612" t="s">
        <v>33</v>
      </c>
      <c r="M1612" s="1">
        <v>9500000</v>
      </c>
      <c r="N1612" s="1">
        <v>7754571</v>
      </c>
      <c r="O1612" s="1">
        <f>N1612*(D1612/'cpi data'!$A$113)</f>
        <v>475082.41304347827</v>
      </c>
      <c r="P1612" s="10">
        <f t="shared" si="25"/>
        <v>-0.2250838892312676</v>
      </c>
      <c r="Q1612" t="s">
        <v>4534</v>
      </c>
      <c r="R1612">
        <v>119</v>
      </c>
    </row>
    <row r="1613" spans="1:18">
      <c r="A1613" t="s">
        <v>5550</v>
      </c>
      <c r="B1613" s="6" t="s">
        <v>19</v>
      </c>
      <c r="C1613" t="s">
        <v>37</v>
      </c>
      <c r="D1613">
        <f>_xlfn.XLOOKUP(E1613,'cpi data'!A:A,'cpi data'!B:B,"NA")</f>
        <v>124</v>
      </c>
      <c r="E1613">
        <v>1989</v>
      </c>
      <c r="F1613" t="s">
        <v>4559</v>
      </c>
      <c r="G1613">
        <v>3.6</v>
      </c>
      <c r="H1613">
        <v>5000</v>
      </c>
      <c r="I1613" t="s">
        <v>5551</v>
      </c>
      <c r="J1613" t="s">
        <v>4248</v>
      </c>
      <c r="K1613" t="s">
        <v>5552</v>
      </c>
      <c r="L1613" t="s">
        <v>33</v>
      </c>
      <c r="N1613" s="1">
        <v>902152</v>
      </c>
      <c r="O1613" s="1">
        <f>N1613*(D1613/'cpi data'!$A$113)</f>
        <v>55270.181818181816</v>
      </c>
      <c r="P1613" s="10">
        <f t="shared" si="25"/>
        <v>1</v>
      </c>
      <c r="Q1613" t="s">
        <v>5553</v>
      </c>
      <c r="R1613">
        <v>89</v>
      </c>
    </row>
    <row r="1614" spans="1:18">
      <c r="A1614" t="s">
        <v>5554</v>
      </c>
      <c r="B1614" s="6" t="s">
        <v>19</v>
      </c>
      <c r="C1614" t="s">
        <v>107</v>
      </c>
      <c r="D1614">
        <f>_xlfn.XLOOKUP(E1614,'cpi data'!A:A,'cpi data'!B:B,"NA")</f>
        <v>124</v>
      </c>
      <c r="E1614">
        <v>1989</v>
      </c>
      <c r="F1614" t="s">
        <v>4352</v>
      </c>
      <c r="G1614">
        <v>5.0999999999999996</v>
      </c>
      <c r="H1614">
        <v>1600</v>
      </c>
      <c r="I1614" t="s">
        <v>760</v>
      </c>
      <c r="J1614" t="s">
        <v>5555</v>
      </c>
      <c r="K1614" t="s">
        <v>203</v>
      </c>
      <c r="L1614" t="s">
        <v>33</v>
      </c>
      <c r="M1614" s="1">
        <v>17000000</v>
      </c>
      <c r="N1614" s="1">
        <v>3560932</v>
      </c>
      <c r="O1614" s="1">
        <f>N1614*(D1614/'cpi data'!$A$113)</f>
        <v>218159.86561264822</v>
      </c>
      <c r="P1614" s="10">
        <f t="shared" si="25"/>
        <v>-3.7740310682708911</v>
      </c>
      <c r="Q1614" t="s">
        <v>34</v>
      </c>
      <c r="R1614">
        <v>99</v>
      </c>
    </row>
    <row r="1615" spans="1:18">
      <c r="A1615" t="s">
        <v>5556</v>
      </c>
      <c r="B1615" s="6" t="s">
        <v>2002</v>
      </c>
      <c r="C1615" t="s">
        <v>44</v>
      </c>
      <c r="D1615">
        <f>_xlfn.XLOOKUP(E1615,'cpi data'!A:A,'cpi data'!B:B,"NA")</f>
        <v>124</v>
      </c>
      <c r="E1615">
        <v>1989</v>
      </c>
      <c r="F1615" t="s">
        <v>4816</v>
      </c>
      <c r="G1615">
        <v>5.8</v>
      </c>
      <c r="H1615">
        <v>1600</v>
      </c>
      <c r="I1615" t="s">
        <v>5557</v>
      </c>
      <c r="J1615" t="s">
        <v>5558</v>
      </c>
      <c r="K1615" t="s">
        <v>3956</v>
      </c>
      <c r="L1615" t="s">
        <v>33</v>
      </c>
      <c r="N1615" s="1">
        <v>3690328</v>
      </c>
      <c r="O1615" s="1">
        <f>N1615*(D1615/'cpi data'!$A$113)</f>
        <v>226087.28853754941</v>
      </c>
      <c r="P1615" s="10">
        <f t="shared" si="25"/>
        <v>1</v>
      </c>
      <c r="Q1615" t="s">
        <v>2243</v>
      </c>
      <c r="R1615">
        <v>103</v>
      </c>
    </row>
    <row r="1616" spans="1:18">
      <c r="A1616" t="s">
        <v>5559</v>
      </c>
      <c r="B1616" s="6" t="s">
        <v>19</v>
      </c>
      <c r="C1616" t="s">
        <v>55</v>
      </c>
      <c r="D1616">
        <f>_xlfn.XLOOKUP(E1616,'cpi data'!A:A,'cpi data'!B:B,"NA")</f>
        <v>124</v>
      </c>
      <c r="E1616">
        <v>1989</v>
      </c>
      <c r="F1616" t="s">
        <v>5142</v>
      </c>
      <c r="G1616">
        <v>5.2</v>
      </c>
      <c r="H1616">
        <v>1300</v>
      </c>
      <c r="I1616" t="s">
        <v>5560</v>
      </c>
      <c r="J1616" t="s">
        <v>5561</v>
      </c>
      <c r="K1616" t="s">
        <v>1579</v>
      </c>
      <c r="L1616" t="s">
        <v>25</v>
      </c>
      <c r="O1616" s="1">
        <f>N1616*(D1616/'cpi data'!$A$113)</f>
        <v>0</v>
      </c>
      <c r="P1616" s="10" t="e">
        <f t="shared" si="25"/>
        <v>#DIV/0!</v>
      </c>
      <c r="Q1616" t="s">
        <v>5297</v>
      </c>
      <c r="R1616">
        <v>85</v>
      </c>
    </row>
    <row r="1617" spans="1:18">
      <c r="A1617" t="s">
        <v>5562</v>
      </c>
      <c r="B1617" s="6" t="s">
        <v>36</v>
      </c>
      <c r="C1617" t="s">
        <v>28</v>
      </c>
      <c r="D1617">
        <f>_xlfn.XLOOKUP(E1617,'cpi data'!A:A,'cpi data'!B:B,"NA")</f>
        <v>124</v>
      </c>
      <c r="E1617">
        <v>1989</v>
      </c>
      <c r="F1617" t="s">
        <v>5563</v>
      </c>
      <c r="G1617">
        <v>4.8</v>
      </c>
      <c r="H1617">
        <v>1000</v>
      </c>
      <c r="I1617" t="s">
        <v>5564</v>
      </c>
      <c r="J1617" t="s">
        <v>5565</v>
      </c>
      <c r="K1617" t="s">
        <v>32</v>
      </c>
      <c r="L1617" t="s">
        <v>33</v>
      </c>
      <c r="M1617" s="1">
        <v>16000000</v>
      </c>
      <c r="N1617" s="1">
        <v>67878</v>
      </c>
      <c r="O1617" s="1">
        <f>N1617*(D1617/'cpi data'!$A$113)</f>
        <v>4158.533596837945</v>
      </c>
      <c r="P1617" s="10">
        <f t="shared" si="25"/>
        <v>-234.71702171543063</v>
      </c>
      <c r="Q1617" t="s">
        <v>5566</v>
      </c>
      <c r="R1617">
        <v>93</v>
      </c>
    </row>
    <row r="1618" spans="1:18">
      <c r="A1618" t="s">
        <v>5567</v>
      </c>
      <c r="B1618" s="6" t="s">
        <v>2002</v>
      </c>
      <c r="C1618" t="s">
        <v>44</v>
      </c>
      <c r="D1618">
        <f>_xlfn.XLOOKUP(E1618,'cpi data'!A:A,'cpi data'!B:B,"NA")</f>
        <v>124</v>
      </c>
      <c r="E1618">
        <v>1989</v>
      </c>
      <c r="F1618" t="s">
        <v>4724</v>
      </c>
      <c r="G1618">
        <v>5.8</v>
      </c>
      <c r="H1618">
        <v>2100</v>
      </c>
      <c r="I1618" t="s">
        <v>2627</v>
      </c>
      <c r="J1618" t="s">
        <v>5568</v>
      </c>
      <c r="K1618" t="s">
        <v>2844</v>
      </c>
      <c r="L1618" t="s">
        <v>33</v>
      </c>
      <c r="M1618" s="1">
        <v>10000000</v>
      </c>
      <c r="N1618" s="1">
        <v>1642239</v>
      </c>
      <c r="O1618" s="1">
        <f>N1618*(D1618/'cpi data'!$A$113)</f>
        <v>100611.48023715414</v>
      </c>
      <c r="P1618" s="10">
        <f t="shared" si="25"/>
        <v>-5.08924766736145</v>
      </c>
      <c r="Q1618" t="s">
        <v>183</v>
      </c>
      <c r="R1618">
        <v>86</v>
      </c>
    </row>
    <row r="1619" spans="1:18">
      <c r="A1619" t="s">
        <v>5569</v>
      </c>
      <c r="B1619" s="6" t="s">
        <v>19</v>
      </c>
      <c r="C1619" t="s">
        <v>107</v>
      </c>
      <c r="D1619">
        <f>_xlfn.XLOOKUP(E1619,'cpi data'!A:A,'cpi data'!B:B,"NA")</f>
        <v>124</v>
      </c>
      <c r="E1619">
        <v>1989</v>
      </c>
      <c r="F1619" t="s">
        <v>5222</v>
      </c>
      <c r="G1619">
        <v>4.5</v>
      </c>
      <c r="H1619">
        <v>274</v>
      </c>
      <c r="I1619" t="s">
        <v>1537</v>
      </c>
      <c r="J1619" t="s">
        <v>5570</v>
      </c>
      <c r="K1619" t="s">
        <v>2055</v>
      </c>
      <c r="L1619" t="s">
        <v>33</v>
      </c>
      <c r="O1619" s="1">
        <f>N1619*(D1619/'cpi data'!$A$113)</f>
        <v>0</v>
      </c>
      <c r="P1619" s="10" t="e">
        <f t="shared" si="25"/>
        <v>#DIV/0!</v>
      </c>
      <c r="Q1619" t="s">
        <v>5571</v>
      </c>
      <c r="R1619">
        <v>92</v>
      </c>
    </row>
    <row r="1620" spans="1:18">
      <c r="A1620" t="s">
        <v>5572</v>
      </c>
      <c r="B1620" s="6" t="s">
        <v>19</v>
      </c>
      <c r="C1620" t="s">
        <v>28</v>
      </c>
      <c r="D1620">
        <f>_xlfn.XLOOKUP(E1620,'cpi data'!A:A,'cpi data'!B:B,"NA")</f>
        <v>124</v>
      </c>
      <c r="E1620">
        <v>1989</v>
      </c>
      <c r="F1620" t="s">
        <v>5305</v>
      </c>
      <c r="G1620">
        <v>5.8</v>
      </c>
      <c r="H1620">
        <v>1800</v>
      </c>
      <c r="I1620" t="s">
        <v>2987</v>
      </c>
      <c r="J1620" t="s">
        <v>5573</v>
      </c>
      <c r="K1620" t="s">
        <v>125</v>
      </c>
      <c r="L1620" t="s">
        <v>33</v>
      </c>
      <c r="M1620" s="1">
        <v>34000000</v>
      </c>
      <c r="N1620" s="1">
        <v>3574256</v>
      </c>
      <c r="O1620" s="1">
        <f>N1620*(D1620/'cpi data'!$A$113)</f>
        <v>218976.15810276679</v>
      </c>
      <c r="P1620" s="10">
        <f t="shared" si="25"/>
        <v>-8.5124691684087548</v>
      </c>
      <c r="Q1620" t="s">
        <v>34</v>
      </c>
      <c r="R1620">
        <v>119</v>
      </c>
    </row>
    <row r="1621" spans="1:18">
      <c r="A1621" t="s">
        <v>5574</v>
      </c>
      <c r="B1621" s="6" t="s">
        <v>19</v>
      </c>
      <c r="C1621" t="s">
        <v>107</v>
      </c>
      <c r="D1621">
        <f>_xlfn.XLOOKUP(E1621,'cpi data'!A:A,'cpi data'!B:B,"NA")</f>
        <v>124</v>
      </c>
      <c r="E1621">
        <v>1989</v>
      </c>
      <c r="F1621" t="s">
        <v>5149</v>
      </c>
      <c r="G1621">
        <v>5.9</v>
      </c>
      <c r="H1621">
        <v>1400</v>
      </c>
      <c r="I1621" t="s">
        <v>4683</v>
      </c>
      <c r="J1621" t="s">
        <v>2286</v>
      </c>
      <c r="K1621" t="s">
        <v>2417</v>
      </c>
      <c r="L1621" t="s">
        <v>33</v>
      </c>
      <c r="M1621" s="1">
        <v>4000000</v>
      </c>
      <c r="N1621" s="1">
        <v>6985999</v>
      </c>
      <c r="O1621" s="1">
        <f>N1621*(D1621/'cpi data'!$A$113)</f>
        <v>427995.98616600793</v>
      </c>
      <c r="P1621" s="10">
        <f t="shared" si="25"/>
        <v>0.42742619917351837</v>
      </c>
      <c r="Q1621" t="s">
        <v>3822</v>
      </c>
      <c r="R1621">
        <v>92</v>
      </c>
    </row>
    <row r="1622" spans="1:18">
      <c r="A1622" t="s">
        <v>5575</v>
      </c>
      <c r="B1622" s="6" t="s">
        <v>340</v>
      </c>
      <c r="C1622" t="s">
        <v>28</v>
      </c>
      <c r="D1622">
        <f>_xlfn.XLOOKUP(E1622,'cpi data'!A:A,'cpi data'!B:B,"NA")</f>
        <v>124</v>
      </c>
      <c r="E1622">
        <v>1989</v>
      </c>
      <c r="F1622" t="s">
        <v>5166</v>
      </c>
      <c r="G1622">
        <v>6</v>
      </c>
      <c r="H1622">
        <v>943</v>
      </c>
      <c r="I1622" t="s">
        <v>5576</v>
      </c>
      <c r="J1622" t="s">
        <v>5577</v>
      </c>
      <c r="K1622" t="s">
        <v>5578</v>
      </c>
      <c r="L1622" t="s">
        <v>33</v>
      </c>
      <c r="M1622" s="1">
        <v>5000000</v>
      </c>
      <c r="N1622" s="1">
        <v>8153677</v>
      </c>
      <c r="O1622" s="1">
        <f>N1622*(D1622/'cpi data'!$A$113)</f>
        <v>499533.57114624506</v>
      </c>
      <c r="P1622" s="10">
        <f t="shared" si="25"/>
        <v>0.38677973140216371</v>
      </c>
      <c r="Q1622" t="s">
        <v>4987</v>
      </c>
      <c r="R1622">
        <v>83</v>
      </c>
    </row>
    <row r="1623" spans="1:18">
      <c r="A1623" t="s">
        <v>5579</v>
      </c>
      <c r="B1623" s="6" t="s">
        <v>2002</v>
      </c>
      <c r="C1623" t="s">
        <v>107</v>
      </c>
      <c r="D1623">
        <f>_xlfn.XLOOKUP(E1623,'cpi data'!A:A,'cpi data'!B:B,"NA")</f>
        <v>124</v>
      </c>
      <c r="E1623">
        <v>1989</v>
      </c>
      <c r="F1623" t="s">
        <v>5580</v>
      </c>
      <c r="G1623">
        <v>7.6</v>
      </c>
      <c r="H1623">
        <v>6100</v>
      </c>
      <c r="I1623" t="s">
        <v>5581</v>
      </c>
      <c r="J1623" t="s">
        <v>5582</v>
      </c>
      <c r="K1623" t="s">
        <v>5583</v>
      </c>
      <c r="L1623" t="s">
        <v>455</v>
      </c>
      <c r="N1623" s="1">
        <v>1417030</v>
      </c>
      <c r="O1623" s="1">
        <f>N1623*(D1623/'cpi data'!$A$113)</f>
        <v>86814.090909090912</v>
      </c>
      <c r="P1623" s="10">
        <f t="shared" si="25"/>
        <v>1</v>
      </c>
      <c r="Q1623" t="s">
        <v>5584</v>
      </c>
      <c r="R1623">
        <v>81</v>
      </c>
    </row>
    <row r="1624" spans="1:18">
      <c r="A1624" t="s">
        <v>5585</v>
      </c>
      <c r="B1624" s="6" t="s">
        <v>340</v>
      </c>
      <c r="C1624" t="s">
        <v>20</v>
      </c>
      <c r="D1624">
        <f>_xlfn.XLOOKUP(E1624,'cpi data'!A:A,'cpi data'!B:B,"NA")</f>
        <v>124</v>
      </c>
      <c r="E1624">
        <v>1989</v>
      </c>
      <c r="F1624" t="s">
        <v>5088</v>
      </c>
      <c r="G1624">
        <v>6.4</v>
      </c>
      <c r="H1624">
        <v>4800</v>
      </c>
      <c r="I1624" t="s">
        <v>5586</v>
      </c>
      <c r="J1624" t="s">
        <v>5587</v>
      </c>
      <c r="K1624" t="s">
        <v>5588</v>
      </c>
      <c r="L1624" t="s">
        <v>33</v>
      </c>
      <c r="N1624" s="1">
        <v>18587135</v>
      </c>
      <c r="O1624" s="1">
        <f>N1624*(D1624/'cpi data'!$A$113)</f>
        <v>1138737.5197628459</v>
      </c>
      <c r="P1624" s="10">
        <f t="shared" si="25"/>
        <v>1</v>
      </c>
      <c r="Q1624" t="s">
        <v>3952</v>
      </c>
      <c r="R1624">
        <v>103</v>
      </c>
    </row>
    <row r="1625" spans="1:18">
      <c r="A1625" t="s">
        <v>5589</v>
      </c>
      <c r="B1625" s="6" t="s">
        <v>19</v>
      </c>
      <c r="C1625" t="s">
        <v>44</v>
      </c>
      <c r="D1625">
        <f>_xlfn.XLOOKUP(E1625,'cpi data'!A:A,'cpi data'!B:B,"NA")</f>
        <v>124</v>
      </c>
      <c r="E1625">
        <v>1989</v>
      </c>
      <c r="F1625" t="s">
        <v>5590</v>
      </c>
      <c r="G1625">
        <v>6.8</v>
      </c>
      <c r="H1625">
        <v>2600</v>
      </c>
      <c r="I1625" t="s">
        <v>3769</v>
      </c>
      <c r="J1625" t="s">
        <v>3769</v>
      </c>
      <c r="K1625" t="s">
        <v>1378</v>
      </c>
      <c r="L1625" t="s">
        <v>455</v>
      </c>
      <c r="N1625" s="1">
        <v>1776440</v>
      </c>
      <c r="O1625" s="1">
        <f>N1625*(D1625/'cpi data'!$A$113)</f>
        <v>108833.28063241107</v>
      </c>
      <c r="P1625" s="10">
        <f t="shared" si="25"/>
        <v>1</v>
      </c>
      <c r="Q1625" t="s">
        <v>3770</v>
      </c>
      <c r="R1625">
        <v>91</v>
      </c>
    </row>
    <row r="1626" spans="1:18">
      <c r="A1626" t="s">
        <v>5591</v>
      </c>
      <c r="B1626" s="6" t="s">
        <v>19</v>
      </c>
      <c r="C1626" t="s">
        <v>44</v>
      </c>
      <c r="D1626">
        <f>_xlfn.XLOOKUP(E1626,'cpi data'!A:A,'cpi data'!B:B,"NA")</f>
        <v>124</v>
      </c>
      <c r="E1626">
        <v>1989</v>
      </c>
      <c r="F1626" t="s">
        <v>5081</v>
      </c>
      <c r="G1626">
        <v>6.4</v>
      </c>
      <c r="H1626">
        <v>659</v>
      </c>
      <c r="I1626" t="s">
        <v>30</v>
      </c>
      <c r="J1626" t="s">
        <v>5592</v>
      </c>
      <c r="K1626" t="s">
        <v>5593</v>
      </c>
      <c r="L1626" t="s">
        <v>25</v>
      </c>
      <c r="N1626" s="1">
        <v>960385</v>
      </c>
      <c r="O1626" s="1">
        <f>N1626*(D1626/'cpi data'!$A$113)</f>
        <v>58837.8162055336</v>
      </c>
      <c r="P1626" s="10">
        <f t="shared" si="25"/>
        <v>1</v>
      </c>
      <c r="Q1626" t="s">
        <v>4991</v>
      </c>
      <c r="R1626">
        <v>102</v>
      </c>
    </row>
    <row r="1627" spans="1:18">
      <c r="A1627" t="s">
        <v>5594</v>
      </c>
      <c r="B1627" s="6" t="s">
        <v>19</v>
      </c>
      <c r="C1627" t="s">
        <v>44</v>
      </c>
      <c r="D1627">
        <f>_xlfn.XLOOKUP(E1627,'cpi data'!A:A,'cpi data'!B:B,"NA")</f>
        <v>124</v>
      </c>
      <c r="E1627">
        <v>1989</v>
      </c>
      <c r="F1627" t="s">
        <v>5120</v>
      </c>
      <c r="G1627">
        <v>4.8</v>
      </c>
      <c r="H1627">
        <v>1200</v>
      </c>
      <c r="I1627" t="s">
        <v>2810</v>
      </c>
      <c r="J1627" t="s">
        <v>5595</v>
      </c>
      <c r="K1627" t="s">
        <v>271</v>
      </c>
      <c r="L1627" t="s">
        <v>33</v>
      </c>
      <c r="M1627" s="1">
        <v>10000000</v>
      </c>
      <c r="N1627" s="1">
        <v>3169719</v>
      </c>
      <c r="O1627" s="1">
        <f>N1627*(D1627/'cpi data'!$A$113)</f>
        <v>194192.27075098813</v>
      </c>
      <c r="P1627" s="10">
        <f t="shared" si="25"/>
        <v>-2.1548537898785352</v>
      </c>
      <c r="Q1627" t="s">
        <v>5596</v>
      </c>
      <c r="R1627">
        <v>100</v>
      </c>
    </row>
    <row r="1628" spans="1:18">
      <c r="A1628" t="s">
        <v>5597</v>
      </c>
      <c r="B1628" s="6" t="s">
        <v>19</v>
      </c>
      <c r="C1628" t="s">
        <v>44</v>
      </c>
      <c r="D1628">
        <f>_xlfn.XLOOKUP(E1628,'cpi data'!A:A,'cpi data'!B:B,"NA")</f>
        <v>124</v>
      </c>
      <c r="E1628">
        <v>1989</v>
      </c>
      <c r="F1628" t="s">
        <v>5598</v>
      </c>
      <c r="G1628">
        <v>5.4</v>
      </c>
      <c r="H1628">
        <v>1200</v>
      </c>
      <c r="I1628" t="s">
        <v>2724</v>
      </c>
      <c r="J1628" t="s">
        <v>1588</v>
      </c>
      <c r="K1628" t="s">
        <v>5599</v>
      </c>
      <c r="L1628" t="s">
        <v>33</v>
      </c>
      <c r="N1628" s="1">
        <v>1869417</v>
      </c>
      <c r="O1628" s="1">
        <f>N1628*(D1628/'cpi data'!$A$113)</f>
        <v>114529.5</v>
      </c>
      <c r="P1628" s="10">
        <f t="shared" si="25"/>
        <v>1</v>
      </c>
      <c r="Q1628" t="s">
        <v>141</v>
      </c>
      <c r="R1628">
        <v>94</v>
      </c>
    </row>
    <row r="1629" spans="1:18">
      <c r="A1629" t="s">
        <v>5600</v>
      </c>
      <c r="B1629" s="6" t="s">
        <v>36</v>
      </c>
      <c r="C1629" t="s">
        <v>44</v>
      </c>
      <c r="D1629">
        <f>_xlfn.XLOOKUP(E1629,'cpi data'!A:A,'cpi data'!B:B,"NA")</f>
        <v>124</v>
      </c>
      <c r="E1629">
        <v>1989</v>
      </c>
      <c r="F1629" t="s">
        <v>5302</v>
      </c>
      <c r="G1629">
        <v>5.5</v>
      </c>
      <c r="H1629">
        <v>1200</v>
      </c>
      <c r="I1629" t="s">
        <v>5601</v>
      </c>
      <c r="J1629" t="s">
        <v>5601</v>
      </c>
      <c r="K1629" t="s">
        <v>5602</v>
      </c>
      <c r="L1629" t="s">
        <v>33</v>
      </c>
      <c r="M1629" s="1">
        <v>4000000</v>
      </c>
      <c r="N1629" s="1">
        <v>43671</v>
      </c>
      <c r="O1629" s="1">
        <f>N1629*(D1629/'cpi data'!$A$113)</f>
        <v>2675.49604743083</v>
      </c>
      <c r="P1629" s="10">
        <f t="shared" si="25"/>
        <v>-90.593963957775188</v>
      </c>
      <c r="Q1629" t="s">
        <v>5603</v>
      </c>
      <c r="R1629">
        <v>93</v>
      </c>
    </row>
    <row r="1630" spans="1:18">
      <c r="A1630" t="s">
        <v>5604</v>
      </c>
      <c r="B1630" s="6" t="s">
        <v>19</v>
      </c>
      <c r="C1630" t="s">
        <v>37</v>
      </c>
      <c r="D1630">
        <f>_xlfn.XLOOKUP(E1630,'cpi data'!A:A,'cpi data'!B:B,"NA")</f>
        <v>124</v>
      </c>
      <c r="E1630">
        <v>1989</v>
      </c>
      <c r="F1630" t="s">
        <v>5605</v>
      </c>
      <c r="G1630">
        <v>4.4000000000000004</v>
      </c>
      <c r="H1630">
        <v>4300</v>
      </c>
      <c r="I1630" t="s">
        <v>5453</v>
      </c>
      <c r="J1630" t="s">
        <v>5454</v>
      </c>
      <c r="K1630" t="s">
        <v>5455</v>
      </c>
      <c r="L1630" t="s">
        <v>33</v>
      </c>
      <c r="N1630" s="1">
        <v>363561</v>
      </c>
      <c r="O1630" s="1">
        <f>N1630*(D1630/'cpi data'!$A$113)</f>
        <v>22273.5</v>
      </c>
      <c r="P1630" s="10">
        <f t="shared" si="25"/>
        <v>1</v>
      </c>
      <c r="Q1630" t="s">
        <v>5606</v>
      </c>
      <c r="R1630">
        <v>102</v>
      </c>
    </row>
    <row r="1631" spans="1:18">
      <c r="A1631" t="s">
        <v>5607</v>
      </c>
      <c r="B1631" s="6" t="s">
        <v>19</v>
      </c>
      <c r="C1631" t="s">
        <v>37</v>
      </c>
      <c r="D1631">
        <f>_xlfn.XLOOKUP(E1631,'cpi data'!A:A,'cpi data'!B:B,"NA")</f>
        <v>124</v>
      </c>
      <c r="E1631">
        <v>1989</v>
      </c>
      <c r="F1631" t="s">
        <v>5029</v>
      </c>
      <c r="G1631">
        <v>4.3</v>
      </c>
      <c r="H1631">
        <v>1100</v>
      </c>
      <c r="I1631" t="s">
        <v>876</v>
      </c>
      <c r="J1631" t="s">
        <v>5608</v>
      </c>
      <c r="K1631" t="s">
        <v>2853</v>
      </c>
      <c r="L1631" t="s">
        <v>33</v>
      </c>
      <c r="O1631" s="1">
        <f>N1631*(D1631/'cpi data'!$A$113)</f>
        <v>0</v>
      </c>
      <c r="P1631" s="10" t="e">
        <f t="shared" si="25"/>
        <v>#DIV/0!</v>
      </c>
      <c r="Q1631" t="s">
        <v>5553</v>
      </c>
      <c r="R1631">
        <v>107</v>
      </c>
    </row>
    <row r="1632" spans="1:18">
      <c r="A1632" t="s">
        <v>5609</v>
      </c>
      <c r="B1632" s="6" t="s">
        <v>19</v>
      </c>
      <c r="C1632" t="s">
        <v>44</v>
      </c>
      <c r="D1632">
        <f>_xlfn.XLOOKUP(E1632,'cpi data'!A:A,'cpi data'!B:B,"NA")</f>
        <v>124</v>
      </c>
      <c r="E1632">
        <v>1989</v>
      </c>
      <c r="F1632" t="s">
        <v>5209</v>
      </c>
      <c r="G1632">
        <v>6.2</v>
      </c>
      <c r="H1632">
        <v>761</v>
      </c>
      <c r="I1632" t="s">
        <v>5610</v>
      </c>
      <c r="J1632" t="s">
        <v>5611</v>
      </c>
      <c r="K1632" t="s">
        <v>2566</v>
      </c>
      <c r="L1632" t="s">
        <v>33</v>
      </c>
      <c r="N1632" s="1">
        <v>4348025</v>
      </c>
      <c r="O1632" s="1">
        <f>N1632*(D1632/'cpi data'!$A$113)</f>
        <v>266380.97826086957</v>
      </c>
      <c r="P1632" s="10">
        <f t="shared" si="25"/>
        <v>1</v>
      </c>
      <c r="R1632">
        <v>91</v>
      </c>
    </row>
    <row r="1633" spans="1:18">
      <c r="A1633" t="s">
        <v>5612</v>
      </c>
      <c r="B1633" s="6" t="s">
        <v>2002</v>
      </c>
      <c r="C1633" t="s">
        <v>44</v>
      </c>
      <c r="D1633">
        <f>_xlfn.XLOOKUP(E1633,'cpi data'!A:A,'cpi data'!B:B,"NA")</f>
        <v>124</v>
      </c>
      <c r="E1633">
        <v>1989</v>
      </c>
      <c r="F1633" t="s">
        <v>5018</v>
      </c>
      <c r="G1633">
        <v>4.5</v>
      </c>
      <c r="H1633">
        <v>653</v>
      </c>
      <c r="I1633" t="s">
        <v>5613</v>
      </c>
      <c r="J1633" t="s">
        <v>5614</v>
      </c>
      <c r="K1633" t="s">
        <v>5615</v>
      </c>
      <c r="L1633" t="s">
        <v>33</v>
      </c>
      <c r="O1633" s="1">
        <f>N1633*(D1633/'cpi data'!$A$113)</f>
        <v>0</v>
      </c>
      <c r="P1633" s="10" t="e">
        <f t="shared" si="25"/>
        <v>#DIV/0!</v>
      </c>
      <c r="Q1633" t="s">
        <v>5616</v>
      </c>
      <c r="R1633">
        <v>92</v>
      </c>
    </row>
    <row r="1634" spans="1:18">
      <c r="A1634" t="s">
        <v>5617</v>
      </c>
      <c r="B1634" s="6" t="s">
        <v>2002</v>
      </c>
      <c r="C1634" t="s">
        <v>44</v>
      </c>
      <c r="D1634">
        <f>_xlfn.XLOOKUP(E1634,'cpi data'!A:A,'cpi data'!B:B,"NA")</f>
        <v>124</v>
      </c>
      <c r="E1634">
        <v>1989</v>
      </c>
      <c r="F1634" t="s">
        <v>5380</v>
      </c>
      <c r="G1634">
        <v>3.1</v>
      </c>
      <c r="H1634">
        <v>666</v>
      </c>
      <c r="I1634" t="s">
        <v>1107</v>
      </c>
      <c r="J1634" t="s">
        <v>5618</v>
      </c>
      <c r="K1634" t="s">
        <v>5393</v>
      </c>
      <c r="L1634" t="s">
        <v>33</v>
      </c>
      <c r="N1634" s="1">
        <v>129778</v>
      </c>
      <c r="O1634" s="1">
        <f>N1634*(D1634/'cpi data'!$A$113)</f>
        <v>7950.826086956522</v>
      </c>
      <c r="P1634" s="10">
        <f t="shared" si="25"/>
        <v>1</v>
      </c>
      <c r="Q1634" t="s">
        <v>5619</v>
      </c>
      <c r="R1634">
        <v>89</v>
      </c>
    </row>
    <row r="1635" spans="1:18">
      <c r="A1635" t="s">
        <v>5620</v>
      </c>
      <c r="B1635" s="6" t="s">
        <v>19</v>
      </c>
      <c r="C1635" t="s">
        <v>107</v>
      </c>
      <c r="D1635">
        <f>_xlfn.XLOOKUP(E1635,'cpi data'!A:A,'cpi data'!B:B,"NA")</f>
        <v>124</v>
      </c>
      <c r="E1635">
        <v>1989</v>
      </c>
      <c r="F1635" t="s">
        <v>5246</v>
      </c>
      <c r="G1635">
        <v>4.9000000000000004</v>
      </c>
      <c r="H1635">
        <v>710</v>
      </c>
      <c r="I1635" t="s">
        <v>2972</v>
      </c>
      <c r="J1635" t="s">
        <v>4973</v>
      </c>
      <c r="K1635" t="s">
        <v>1244</v>
      </c>
      <c r="L1635" t="s">
        <v>33</v>
      </c>
      <c r="N1635" s="1">
        <v>337812</v>
      </c>
      <c r="O1635" s="1">
        <f>N1635*(D1635/'cpi data'!$A$113)</f>
        <v>20695.99209486166</v>
      </c>
      <c r="P1635" s="10">
        <f t="shared" si="25"/>
        <v>1</v>
      </c>
      <c r="Q1635" t="s">
        <v>5621</v>
      </c>
      <c r="R1635">
        <v>95</v>
      </c>
    </row>
    <row r="1636" spans="1:18">
      <c r="A1636" t="s">
        <v>5622</v>
      </c>
      <c r="B1636" s="6" t="s">
        <v>2002</v>
      </c>
      <c r="C1636" t="s">
        <v>66</v>
      </c>
      <c r="D1636">
        <f>_xlfn.XLOOKUP(E1636,'cpi data'!A:A,'cpi data'!B:B,"NA")</f>
        <v>124</v>
      </c>
      <c r="E1636">
        <v>1989</v>
      </c>
      <c r="F1636" t="s">
        <v>3459</v>
      </c>
      <c r="G1636">
        <v>7.2</v>
      </c>
      <c r="H1636">
        <v>2100</v>
      </c>
      <c r="I1636" t="s">
        <v>4384</v>
      </c>
      <c r="J1636" t="s">
        <v>5623</v>
      </c>
      <c r="K1636" t="s">
        <v>1351</v>
      </c>
      <c r="L1636" t="s">
        <v>33</v>
      </c>
      <c r="N1636" s="1">
        <v>1316495</v>
      </c>
      <c r="O1636" s="1">
        <f>N1636*(D1636/'cpi data'!$A$113)</f>
        <v>80654.832015810272</v>
      </c>
      <c r="P1636" s="10">
        <f t="shared" si="25"/>
        <v>1</v>
      </c>
      <c r="Q1636" t="s">
        <v>5624</v>
      </c>
      <c r="R1636">
        <v>102</v>
      </c>
    </row>
    <row r="1637" spans="1:18">
      <c r="A1637" t="s">
        <v>5625</v>
      </c>
      <c r="B1637" s="6" t="s">
        <v>19</v>
      </c>
      <c r="C1637" t="s">
        <v>20</v>
      </c>
      <c r="D1637">
        <f>_xlfn.XLOOKUP(E1637,'cpi data'!A:A,'cpi data'!B:B,"NA")</f>
        <v>124</v>
      </c>
      <c r="E1637">
        <v>1989</v>
      </c>
      <c r="F1637" t="s">
        <v>5114</v>
      </c>
      <c r="G1637">
        <v>6.9</v>
      </c>
      <c r="H1637">
        <v>1700</v>
      </c>
      <c r="I1637" t="s">
        <v>5626</v>
      </c>
      <c r="J1637" t="s">
        <v>5626</v>
      </c>
      <c r="K1637" t="s">
        <v>5627</v>
      </c>
      <c r="L1637" t="s">
        <v>33</v>
      </c>
      <c r="O1637" s="1">
        <f>N1637*(D1637/'cpi data'!$A$113)</f>
        <v>0</v>
      </c>
      <c r="P1637" s="10" t="e">
        <f t="shared" si="25"/>
        <v>#DIV/0!</v>
      </c>
      <c r="Q1637" t="s">
        <v>5628</v>
      </c>
      <c r="R1637">
        <v>95</v>
      </c>
    </row>
    <row r="1638" spans="1:18">
      <c r="A1638" t="s">
        <v>5629</v>
      </c>
      <c r="B1638" s="6" t="s">
        <v>36</v>
      </c>
      <c r="C1638" t="s">
        <v>44</v>
      </c>
      <c r="D1638">
        <f>_xlfn.XLOOKUP(E1638,'cpi data'!A:A,'cpi data'!B:B,"NA")</f>
        <v>124</v>
      </c>
      <c r="E1638">
        <v>1989</v>
      </c>
      <c r="F1638" t="s">
        <v>5630</v>
      </c>
      <c r="G1638">
        <v>5.8</v>
      </c>
      <c r="H1638">
        <v>877</v>
      </c>
      <c r="I1638" t="s">
        <v>4098</v>
      </c>
      <c r="J1638" t="s">
        <v>5631</v>
      </c>
      <c r="K1638" t="s">
        <v>4100</v>
      </c>
      <c r="L1638" t="s">
        <v>33</v>
      </c>
      <c r="N1638" s="1">
        <v>574080</v>
      </c>
      <c r="O1638" s="1">
        <f>N1638*(D1638/'cpi data'!$A$113)</f>
        <v>35170.909090909088</v>
      </c>
      <c r="P1638" s="10">
        <f t="shared" si="25"/>
        <v>1</v>
      </c>
      <c r="Q1638" t="s">
        <v>5632</v>
      </c>
      <c r="R1638">
        <v>94</v>
      </c>
    </row>
    <row r="1639" spans="1:18">
      <c r="A1639" t="s">
        <v>5633</v>
      </c>
      <c r="B1639" s="6" t="s">
        <v>19</v>
      </c>
      <c r="C1639" t="s">
        <v>44</v>
      </c>
      <c r="D1639">
        <f>_xlfn.XLOOKUP(E1639,'cpi data'!A:A,'cpi data'!B:B,"NA")</f>
        <v>124</v>
      </c>
      <c r="E1639">
        <v>1989</v>
      </c>
      <c r="F1639" t="s">
        <v>5246</v>
      </c>
      <c r="G1639">
        <v>6</v>
      </c>
      <c r="H1639">
        <v>696</v>
      </c>
      <c r="I1639" t="s">
        <v>5634</v>
      </c>
      <c r="J1639" t="s">
        <v>5634</v>
      </c>
      <c r="K1639" t="s">
        <v>5635</v>
      </c>
      <c r="L1639" t="s">
        <v>33</v>
      </c>
      <c r="N1639" s="1">
        <v>1354268</v>
      </c>
      <c r="O1639" s="1">
        <f>N1639*(D1639/'cpi data'!$A$113)</f>
        <v>82968.988142292495</v>
      </c>
      <c r="P1639" s="10">
        <f t="shared" si="25"/>
        <v>1</v>
      </c>
      <c r="Q1639" t="s">
        <v>83</v>
      </c>
      <c r="R1639">
        <v>104</v>
      </c>
    </row>
    <row r="1640" spans="1:18">
      <c r="A1640" t="s">
        <v>5636</v>
      </c>
      <c r="B1640" s="6" t="s">
        <v>36</v>
      </c>
      <c r="C1640" t="s">
        <v>44</v>
      </c>
      <c r="D1640">
        <f>_xlfn.XLOOKUP(E1640,'cpi data'!A:A,'cpi data'!B:B,"NA")</f>
        <v>124</v>
      </c>
      <c r="E1640">
        <v>1989</v>
      </c>
      <c r="F1640" t="s">
        <v>5302</v>
      </c>
      <c r="G1640">
        <v>4.4000000000000004</v>
      </c>
      <c r="H1640">
        <v>1300</v>
      </c>
      <c r="I1640" t="s">
        <v>5637</v>
      </c>
      <c r="J1640" t="s">
        <v>5086</v>
      </c>
      <c r="K1640" t="s">
        <v>5638</v>
      </c>
      <c r="L1640" t="s">
        <v>33</v>
      </c>
      <c r="N1640" s="1">
        <v>5368865</v>
      </c>
      <c r="O1640" s="1">
        <f>N1640*(D1640/'cpi data'!$A$113)</f>
        <v>328922.55928853754</v>
      </c>
      <c r="P1640" s="10">
        <f t="shared" si="25"/>
        <v>1</v>
      </c>
      <c r="Q1640" t="s">
        <v>141</v>
      </c>
      <c r="R1640">
        <v>83</v>
      </c>
    </row>
    <row r="1641" spans="1:18">
      <c r="A1641" t="s">
        <v>5639</v>
      </c>
      <c r="B1641" s="6" t="s">
        <v>36</v>
      </c>
      <c r="C1641" t="s">
        <v>44</v>
      </c>
      <c r="D1641">
        <f>_xlfn.XLOOKUP(E1641,'cpi data'!A:A,'cpi data'!B:B,"NA")</f>
        <v>124</v>
      </c>
      <c r="E1641">
        <v>1989</v>
      </c>
      <c r="F1641" t="s">
        <v>5640</v>
      </c>
      <c r="G1641">
        <v>5.6</v>
      </c>
      <c r="H1641">
        <v>776</v>
      </c>
      <c r="I1641" t="s">
        <v>1175</v>
      </c>
      <c r="J1641" t="s">
        <v>5641</v>
      </c>
      <c r="K1641" t="s">
        <v>4571</v>
      </c>
      <c r="L1641" t="s">
        <v>25</v>
      </c>
      <c r="N1641" s="1">
        <v>216373</v>
      </c>
      <c r="O1641" s="1">
        <f>N1641*(D1641/'cpi data'!$A$113)</f>
        <v>13256.053359683794</v>
      </c>
      <c r="P1641" s="10">
        <f t="shared" si="25"/>
        <v>1</v>
      </c>
      <c r="Q1641" t="s">
        <v>5642</v>
      </c>
      <c r="R1641">
        <v>92</v>
      </c>
    </row>
    <row r="1642" spans="1:18">
      <c r="A1642" t="s">
        <v>5643</v>
      </c>
      <c r="B1642" s="6" t="s">
        <v>2002</v>
      </c>
      <c r="C1642" t="s">
        <v>44</v>
      </c>
      <c r="D1642">
        <f>_xlfn.XLOOKUP(E1642,'cpi data'!A:A,'cpi data'!B:B,"NA")</f>
        <v>124</v>
      </c>
      <c r="E1642">
        <v>1989</v>
      </c>
      <c r="F1642" t="s">
        <v>5644</v>
      </c>
      <c r="G1642">
        <v>5</v>
      </c>
      <c r="H1642">
        <v>694</v>
      </c>
      <c r="I1642" t="s">
        <v>2783</v>
      </c>
      <c r="J1642" t="s">
        <v>5645</v>
      </c>
      <c r="K1642" t="s">
        <v>2369</v>
      </c>
      <c r="L1642" t="s">
        <v>33</v>
      </c>
      <c r="M1642" s="1">
        <v>9000000</v>
      </c>
      <c r="N1642" s="1">
        <v>3473905</v>
      </c>
      <c r="O1642" s="1">
        <f>N1642*(D1642/'cpi data'!$A$113)</f>
        <v>212828.17193675888</v>
      </c>
      <c r="P1642" s="10">
        <f t="shared" si="25"/>
        <v>-1.5907444216235045</v>
      </c>
      <c r="Q1642" t="s">
        <v>4044</v>
      </c>
      <c r="R1642">
        <v>93</v>
      </c>
    </row>
    <row r="1643" spans="1:18">
      <c r="A1643" t="s">
        <v>5646</v>
      </c>
      <c r="B1643" s="6" t="s">
        <v>19</v>
      </c>
      <c r="C1643" t="s">
        <v>28</v>
      </c>
      <c r="D1643">
        <f>_xlfn.XLOOKUP(E1643,'cpi data'!A:A,'cpi data'!B:B,"NA")</f>
        <v>124</v>
      </c>
      <c r="E1643">
        <v>1989</v>
      </c>
      <c r="F1643" t="s">
        <v>5196</v>
      </c>
      <c r="G1643">
        <v>6.1</v>
      </c>
      <c r="H1643">
        <v>1400</v>
      </c>
      <c r="I1643" t="s">
        <v>1582</v>
      </c>
      <c r="J1643" t="s">
        <v>1850</v>
      </c>
      <c r="K1643" t="s">
        <v>203</v>
      </c>
      <c r="L1643" t="s">
        <v>33</v>
      </c>
      <c r="M1643" s="1">
        <v>6000000</v>
      </c>
      <c r="N1643" s="1">
        <v>1877618</v>
      </c>
      <c r="O1643" s="1">
        <f>N1643*(D1643/'cpi data'!$A$113)</f>
        <v>115031.93280632411</v>
      </c>
      <c r="P1643" s="10">
        <f t="shared" si="25"/>
        <v>-2.1955381765620059</v>
      </c>
      <c r="Q1643" t="s">
        <v>3857</v>
      </c>
      <c r="R1643">
        <v>94</v>
      </c>
    </row>
    <row r="1644" spans="1:18">
      <c r="A1644" t="s">
        <v>5647</v>
      </c>
      <c r="B1644" s="6" t="s">
        <v>19</v>
      </c>
      <c r="C1644" t="s">
        <v>37</v>
      </c>
      <c r="D1644">
        <f>_xlfn.XLOOKUP(E1644,'cpi data'!A:A,'cpi data'!B:B,"NA")</f>
        <v>124</v>
      </c>
      <c r="E1644">
        <v>1989</v>
      </c>
      <c r="F1644" t="s">
        <v>5209</v>
      </c>
      <c r="G1644">
        <v>5.5</v>
      </c>
      <c r="H1644">
        <v>353</v>
      </c>
      <c r="I1644" t="s">
        <v>5648</v>
      </c>
      <c r="J1644" t="s">
        <v>5649</v>
      </c>
      <c r="K1644" t="s">
        <v>5650</v>
      </c>
      <c r="L1644" t="s">
        <v>33</v>
      </c>
      <c r="N1644" s="1">
        <v>862551</v>
      </c>
      <c r="O1644" s="1">
        <f>N1644*(D1644/'cpi data'!$A$113)</f>
        <v>52844.033596837944</v>
      </c>
      <c r="P1644" s="10">
        <f t="shared" si="25"/>
        <v>1</v>
      </c>
      <c r="Q1644" t="s">
        <v>5651</v>
      </c>
      <c r="R1644">
        <v>90</v>
      </c>
    </row>
    <row r="1645" spans="1:18">
      <c r="A1645" t="s">
        <v>5652</v>
      </c>
      <c r="B1645" s="6" t="s">
        <v>19</v>
      </c>
      <c r="C1645" t="s">
        <v>66</v>
      </c>
      <c r="D1645">
        <f>_xlfn.XLOOKUP(E1645,'cpi data'!A:A,'cpi data'!B:B,"NA")</f>
        <v>130.69999999999999</v>
      </c>
      <c r="E1645">
        <v>1990</v>
      </c>
      <c r="F1645" t="s">
        <v>5449</v>
      </c>
      <c r="G1645">
        <v>8.6999999999999993</v>
      </c>
      <c r="H1645">
        <v>1100000</v>
      </c>
      <c r="I1645" t="s">
        <v>68</v>
      </c>
      <c r="J1645" t="s">
        <v>5653</v>
      </c>
      <c r="K1645" t="s">
        <v>70</v>
      </c>
      <c r="L1645" t="s">
        <v>33</v>
      </c>
      <c r="M1645" s="1">
        <v>25000000</v>
      </c>
      <c r="N1645" s="1">
        <v>46963277</v>
      </c>
      <c r="O1645" s="1">
        <f>N1645*(D1645/'cpi data'!$A$113)</f>
        <v>3032658.2529150192</v>
      </c>
      <c r="P1645" s="10">
        <f t="shared" si="25"/>
        <v>0.467669174789485</v>
      </c>
      <c r="Q1645" t="s">
        <v>26</v>
      </c>
      <c r="R1645">
        <v>146</v>
      </c>
    </row>
    <row r="1646" spans="1:18">
      <c r="A1646" t="s">
        <v>5654</v>
      </c>
      <c r="B1646" s="6" t="s">
        <v>19</v>
      </c>
      <c r="C1646" t="s">
        <v>107</v>
      </c>
      <c r="D1646">
        <f>_xlfn.XLOOKUP(E1646,'cpi data'!A:A,'cpi data'!B:B,"NA")</f>
        <v>130.69999999999999</v>
      </c>
      <c r="E1646">
        <v>1990</v>
      </c>
      <c r="F1646" t="s">
        <v>5655</v>
      </c>
      <c r="G1646">
        <v>7.6</v>
      </c>
      <c r="H1646">
        <v>370000</v>
      </c>
      <c r="I1646" t="s">
        <v>742</v>
      </c>
      <c r="J1646" t="s">
        <v>4264</v>
      </c>
      <c r="K1646" t="s">
        <v>139</v>
      </c>
      <c r="L1646" t="s">
        <v>33</v>
      </c>
      <c r="M1646" s="1">
        <v>54000000</v>
      </c>
      <c r="N1646" s="1">
        <v>136861392</v>
      </c>
      <c r="O1646" s="1">
        <f>N1646*(D1646/'cpi data'!$A$113)</f>
        <v>8837837.9122529626</v>
      </c>
      <c r="P1646" s="10">
        <f t="shared" si="25"/>
        <v>0.60544022524628416</v>
      </c>
      <c r="Q1646" t="s">
        <v>47</v>
      </c>
      <c r="R1646">
        <v>162</v>
      </c>
    </row>
    <row r="1647" spans="1:18">
      <c r="A1647" t="s">
        <v>5656</v>
      </c>
      <c r="B1647" s="6" t="s">
        <v>19</v>
      </c>
      <c r="C1647" t="s">
        <v>37</v>
      </c>
      <c r="D1647">
        <f>_xlfn.XLOOKUP(E1647,'cpi data'!A:A,'cpi data'!B:B,"NA")</f>
        <v>130.69999999999999</v>
      </c>
      <c r="E1647">
        <v>1990</v>
      </c>
      <c r="F1647" t="s">
        <v>5657</v>
      </c>
      <c r="G1647">
        <v>7.5</v>
      </c>
      <c r="H1647">
        <v>310000</v>
      </c>
      <c r="I1647" t="s">
        <v>2649</v>
      </c>
      <c r="J1647" t="s">
        <v>5658</v>
      </c>
      <c r="K1647" t="s">
        <v>1001</v>
      </c>
      <c r="L1647" t="s">
        <v>33</v>
      </c>
      <c r="M1647" s="1">
        <v>65000000</v>
      </c>
      <c r="N1647" s="1">
        <v>261317921</v>
      </c>
      <c r="O1647" s="1">
        <f>N1647*(D1647/'cpi data'!$A$113)</f>
        <v>16874630.57050395</v>
      </c>
      <c r="P1647" s="10">
        <f t="shared" si="25"/>
        <v>0.75126084062179566</v>
      </c>
      <c r="Q1647" t="s">
        <v>4153</v>
      </c>
      <c r="R1647">
        <v>113</v>
      </c>
    </row>
    <row r="1648" spans="1:18">
      <c r="A1648" t="s">
        <v>5659</v>
      </c>
      <c r="B1648" s="6" t="s">
        <v>19</v>
      </c>
      <c r="C1648" t="s">
        <v>44</v>
      </c>
      <c r="D1648">
        <f>_xlfn.XLOOKUP(E1648,'cpi data'!A:A,'cpi data'!B:B,"NA")</f>
        <v>130.69999999999999</v>
      </c>
      <c r="E1648">
        <v>1990</v>
      </c>
      <c r="F1648" t="s">
        <v>5660</v>
      </c>
      <c r="G1648">
        <v>7</v>
      </c>
      <c r="H1648">
        <v>299000</v>
      </c>
      <c r="I1648" t="s">
        <v>1234</v>
      </c>
      <c r="J1648" t="s">
        <v>5661</v>
      </c>
      <c r="K1648" t="s">
        <v>187</v>
      </c>
      <c r="L1648" t="s">
        <v>33</v>
      </c>
      <c r="M1648" s="1">
        <v>14000000</v>
      </c>
      <c r="N1648" s="1">
        <v>463406268</v>
      </c>
      <c r="O1648" s="1">
        <f>N1648*(D1648/'cpi data'!$A$113)</f>
        <v>29924505.547233198</v>
      </c>
      <c r="P1648" s="10">
        <f t="shared" si="25"/>
        <v>0.96978892827578245</v>
      </c>
      <c r="Q1648" t="s">
        <v>2095</v>
      </c>
      <c r="R1648">
        <v>119</v>
      </c>
    </row>
    <row r="1649" spans="1:18">
      <c r="A1649" t="s">
        <v>5662</v>
      </c>
      <c r="B1649" s="6" t="s">
        <v>36</v>
      </c>
      <c r="C1649" t="s">
        <v>44</v>
      </c>
      <c r="D1649">
        <f>_xlfn.XLOOKUP(E1649,'cpi data'!A:A,'cpi data'!B:B,"NA")</f>
        <v>130.69999999999999</v>
      </c>
      <c r="E1649">
        <v>1990</v>
      </c>
      <c r="F1649" t="s">
        <v>5663</v>
      </c>
      <c r="G1649">
        <v>7.6</v>
      </c>
      <c r="H1649">
        <v>501000</v>
      </c>
      <c r="I1649" t="s">
        <v>2054</v>
      </c>
      <c r="J1649" t="s">
        <v>1312</v>
      </c>
      <c r="K1649" t="s">
        <v>5664</v>
      </c>
      <c r="L1649" t="s">
        <v>33</v>
      </c>
      <c r="M1649" s="1">
        <v>18000000</v>
      </c>
      <c r="N1649" s="1">
        <v>476684675</v>
      </c>
      <c r="O1649" s="1">
        <f>N1649*(D1649/'cpi data'!$A$113)</f>
        <v>30781959.99135375</v>
      </c>
      <c r="P1649" s="10">
        <f t="shared" si="25"/>
        <v>0.96223918883064574</v>
      </c>
      <c r="Q1649" t="s">
        <v>3918</v>
      </c>
      <c r="R1649">
        <v>103</v>
      </c>
    </row>
    <row r="1650" spans="1:18">
      <c r="A1650" t="s">
        <v>5665</v>
      </c>
      <c r="B1650" s="6" t="s">
        <v>2002</v>
      </c>
      <c r="C1650" t="s">
        <v>20</v>
      </c>
      <c r="D1650">
        <f>_xlfn.XLOOKUP(E1650,'cpi data'!A:A,'cpi data'!B:B,"NA")</f>
        <v>130.69999999999999</v>
      </c>
      <c r="E1650">
        <v>1990</v>
      </c>
      <c r="F1650" t="s">
        <v>4529</v>
      </c>
      <c r="G1650">
        <v>7.1</v>
      </c>
      <c r="H1650">
        <v>203000</v>
      </c>
      <c r="I1650" t="s">
        <v>4523</v>
      </c>
      <c r="J1650" t="s">
        <v>1677</v>
      </c>
      <c r="K1650" t="s">
        <v>2042</v>
      </c>
      <c r="L1650" t="s">
        <v>33</v>
      </c>
      <c r="M1650" s="1">
        <v>22000000</v>
      </c>
      <c r="N1650" s="1">
        <v>505703557</v>
      </c>
      <c r="O1650" s="1">
        <f>N1650*(D1650/'cpi data'!$A$113)</f>
        <v>32655857.163982209</v>
      </c>
      <c r="P1650" s="10">
        <f t="shared" si="25"/>
        <v>0.95649625221046253</v>
      </c>
      <c r="Q1650" t="s">
        <v>47</v>
      </c>
      <c r="R1650">
        <v>127</v>
      </c>
    </row>
    <row r="1651" spans="1:18">
      <c r="A1651" t="s">
        <v>5666</v>
      </c>
      <c r="B1651" s="6" t="s">
        <v>2002</v>
      </c>
      <c r="C1651" t="s">
        <v>28</v>
      </c>
      <c r="D1651">
        <f>_xlfn.XLOOKUP(E1651,'cpi data'!A:A,'cpi data'!B:B,"NA")</f>
        <v>130.69999999999999</v>
      </c>
      <c r="E1651">
        <v>1990</v>
      </c>
      <c r="F1651" t="s">
        <v>5370</v>
      </c>
      <c r="G1651">
        <v>8</v>
      </c>
      <c r="H1651">
        <v>247000</v>
      </c>
      <c r="I1651" t="s">
        <v>2832</v>
      </c>
      <c r="J1651" t="s">
        <v>5667</v>
      </c>
      <c r="K1651" t="s">
        <v>2832</v>
      </c>
      <c r="L1651" t="s">
        <v>33</v>
      </c>
      <c r="M1651" s="1">
        <v>22000000</v>
      </c>
      <c r="N1651" s="1">
        <v>424208848</v>
      </c>
      <c r="O1651" s="1">
        <f>N1651*(D1651/'cpi data'!$A$113)</f>
        <v>27393328.27747035</v>
      </c>
      <c r="P1651" s="10">
        <f t="shared" si="25"/>
        <v>0.94813875263629577</v>
      </c>
      <c r="Q1651" t="s">
        <v>5668</v>
      </c>
      <c r="R1651">
        <v>181</v>
      </c>
    </row>
    <row r="1652" spans="1:18">
      <c r="A1652" t="s">
        <v>5669</v>
      </c>
      <c r="B1652" s="6" t="s">
        <v>2002</v>
      </c>
      <c r="C1652" t="s">
        <v>44</v>
      </c>
      <c r="D1652">
        <f>_xlfn.XLOOKUP(E1652,'cpi data'!A:A,'cpi data'!B:B,"NA")</f>
        <v>130.69999999999999</v>
      </c>
      <c r="E1652">
        <v>1990</v>
      </c>
      <c r="F1652" t="s">
        <v>5460</v>
      </c>
      <c r="G1652">
        <v>7.1</v>
      </c>
      <c r="H1652">
        <v>126000</v>
      </c>
      <c r="I1652" t="s">
        <v>5670</v>
      </c>
      <c r="J1652" t="s">
        <v>3296</v>
      </c>
      <c r="K1652" t="s">
        <v>2049</v>
      </c>
      <c r="L1652" t="s">
        <v>33</v>
      </c>
      <c r="M1652" s="1">
        <v>11000000</v>
      </c>
      <c r="N1652" s="1">
        <v>16667084</v>
      </c>
      <c r="O1652" s="1">
        <f>N1652*(D1652/'cpi data'!$A$113)</f>
        <v>1076278.596245059</v>
      </c>
      <c r="P1652" s="10">
        <f t="shared" si="25"/>
        <v>0.34001652598618931</v>
      </c>
      <c r="Q1652" t="s">
        <v>64</v>
      </c>
      <c r="R1652">
        <v>96</v>
      </c>
    </row>
    <row r="1653" spans="1:18">
      <c r="A1653" t="s">
        <v>5671</v>
      </c>
      <c r="B1653" s="6" t="s">
        <v>19</v>
      </c>
      <c r="C1653" t="s">
        <v>37</v>
      </c>
      <c r="D1653">
        <f>_xlfn.XLOOKUP(E1653,'cpi data'!A:A,'cpi data'!B:B,"NA")</f>
        <v>130.69999999999999</v>
      </c>
      <c r="E1653">
        <v>1990</v>
      </c>
      <c r="F1653" t="s">
        <v>5672</v>
      </c>
      <c r="G1653">
        <v>7.1</v>
      </c>
      <c r="H1653">
        <v>344000</v>
      </c>
      <c r="I1653" t="s">
        <v>3789</v>
      </c>
      <c r="J1653" t="s">
        <v>5673</v>
      </c>
      <c r="K1653" t="s">
        <v>4462</v>
      </c>
      <c r="L1653" t="s">
        <v>33</v>
      </c>
      <c r="M1653" s="1">
        <v>70000000</v>
      </c>
      <c r="N1653" s="1">
        <v>240031274</v>
      </c>
      <c r="O1653" s="1">
        <f>N1653*(D1653/'cpi data'!$A$113)</f>
        <v>15500043.237055333</v>
      </c>
      <c r="P1653" s="10">
        <f t="shared" si="25"/>
        <v>0.70837133497862448</v>
      </c>
      <c r="Q1653" t="s">
        <v>183</v>
      </c>
      <c r="R1653">
        <v>124</v>
      </c>
    </row>
    <row r="1654" spans="1:18">
      <c r="A1654" t="s">
        <v>5674</v>
      </c>
      <c r="B1654" s="6" t="s">
        <v>19</v>
      </c>
      <c r="C1654" t="s">
        <v>20</v>
      </c>
      <c r="D1654">
        <f>_xlfn.XLOOKUP(E1654,'cpi data'!A:A,'cpi data'!B:B,"NA")</f>
        <v>130.69999999999999</v>
      </c>
      <c r="E1654">
        <v>1990</v>
      </c>
      <c r="F1654" t="s">
        <v>5675</v>
      </c>
      <c r="G1654">
        <v>7.8</v>
      </c>
      <c r="H1654">
        <v>191000</v>
      </c>
      <c r="I1654" t="s">
        <v>2071</v>
      </c>
      <c r="J1654" t="s">
        <v>23</v>
      </c>
      <c r="K1654" t="s">
        <v>562</v>
      </c>
      <c r="L1654" t="s">
        <v>33</v>
      </c>
      <c r="M1654" s="1">
        <v>20000000</v>
      </c>
      <c r="N1654" s="1">
        <v>61276872</v>
      </c>
      <c r="O1654" s="1">
        <f>N1654*(D1654/'cpi data'!$A$113)</f>
        <v>3956960.0644268766</v>
      </c>
      <c r="P1654" s="10">
        <f t="shared" si="25"/>
        <v>0.67361258257438472</v>
      </c>
      <c r="Q1654" t="s">
        <v>5112</v>
      </c>
      <c r="R1654">
        <v>107</v>
      </c>
    </row>
    <row r="1655" spans="1:18">
      <c r="A1655" t="s">
        <v>5676</v>
      </c>
      <c r="B1655" s="6" t="s">
        <v>2002</v>
      </c>
      <c r="C1655" t="s">
        <v>37</v>
      </c>
      <c r="D1655">
        <f>_xlfn.XLOOKUP(E1655,'cpi data'!A:A,'cpi data'!B:B,"NA")</f>
        <v>130.69999999999999</v>
      </c>
      <c r="E1655">
        <v>1990</v>
      </c>
      <c r="F1655" t="s">
        <v>5677</v>
      </c>
      <c r="G1655">
        <v>6.2</v>
      </c>
      <c r="H1655">
        <v>140000</v>
      </c>
      <c r="I1655" t="s">
        <v>547</v>
      </c>
      <c r="J1655" t="s">
        <v>5678</v>
      </c>
      <c r="K1655" t="s">
        <v>1001</v>
      </c>
      <c r="L1655" t="s">
        <v>33</v>
      </c>
      <c r="M1655" s="1">
        <v>15000000</v>
      </c>
      <c r="N1655" s="1">
        <v>201957688</v>
      </c>
      <c r="O1655" s="1">
        <f>N1655*(D1655/'cpi data'!$A$113)</f>
        <v>13041437.658893278</v>
      </c>
      <c r="P1655" s="10">
        <f t="shared" si="25"/>
        <v>0.92572701664122836</v>
      </c>
      <c r="Q1655" t="s">
        <v>64</v>
      </c>
      <c r="R1655">
        <v>111</v>
      </c>
    </row>
    <row r="1656" spans="1:18">
      <c r="A1656" t="s">
        <v>5679</v>
      </c>
      <c r="B1656" s="6" t="s">
        <v>19</v>
      </c>
      <c r="C1656" t="s">
        <v>44</v>
      </c>
      <c r="D1656">
        <f>_xlfn.XLOOKUP(E1656,'cpi data'!A:A,'cpi data'!B:B,"NA")</f>
        <v>130.69999999999999</v>
      </c>
      <c r="E1656">
        <v>1990</v>
      </c>
      <c r="F1656" t="s">
        <v>5677</v>
      </c>
      <c r="G1656">
        <v>5.6</v>
      </c>
      <c r="H1656">
        <v>22000</v>
      </c>
      <c r="I1656" t="s">
        <v>108</v>
      </c>
      <c r="J1656" t="s">
        <v>2229</v>
      </c>
      <c r="K1656" t="s">
        <v>2094</v>
      </c>
      <c r="L1656" t="s">
        <v>33</v>
      </c>
      <c r="M1656" s="1">
        <v>47000000</v>
      </c>
      <c r="N1656" s="1">
        <v>15691192</v>
      </c>
      <c r="O1656" s="1">
        <f>N1656*(D1656/'cpi data'!$A$113)</f>
        <v>1013260.2739130433</v>
      </c>
      <c r="P1656" s="10">
        <f t="shared" si="25"/>
        <v>-1.9953109999546241</v>
      </c>
      <c r="Q1656" t="s">
        <v>26</v>
      </c>
      <c r="R1656">
        <v>125</v>
      </c>
    </row>
    <row r="1657" spans="1:18">
      <c r="A1657" t="s">
        <v>5680</v>
      </c>
      <c r="B1657" s="6" t="s">
        <v>36</v>
      </c>
      <c r="C1657" t="s">
        <v>37</v>
      </c>
      <c r="D1657">
        <f>_xlfn.XLOOKUP(E1657,'cpi data'!A:A,'cpi data'!B:B,"NA")</f>
        <v>130.69999999999999</v>
      </c>
      <c r="E1657">
        <v>1990</v>
      </c>
      <c r="F1657" t="s">
        <v>5172</v>
      </c>
      <c r="G1657">
        <v>6.8</v>
      </c>
      <c r="H1657">
        <v>88000</v>
      </c>
      <c r="I1657" t="s">
        <v>2254</v>
      </c>
      <c r="J1657" t="s">
        <v>5681</v>
      </c>
      <c r="K1657" t="s">
        <v>5682</v>
      </c>
      <c r="L1657" t="s">
        <v>33</v>
      </c>
      <c r="M1657" s="1">
        <v>13500000</v>
      </c>
      <c r="N1657" s="1">
        <v>201965915</v>
      </c>
      <c r="O1657" s="1">
        <f>N1657*(D1657/'cpi data'!$A$113)</f>
        <v>13041968.918231223</v>
      </c>
      <c r="P1657" s="10">
        <f t="shared" si="25"/>
        <v>0.93315703790909466</v>
      </c>
      <c r="Q1657" t="s">
        <v>5683</v>
      </c>
      <c r="R1657">
        <v>93</v>
      </c>
    </row>
    <row r="1658" spans="1:18">
      <c r="A1658" t="s">
        <v>5684</v>
      </c>
      <c r="B1658" s="6" t="s">
        <v>2002</v>
      </c>
      <c r="C1658" t="s">
        <v>20</v>
      </c>
      <c r="D1658">
        <f>_xlfn.XLOOKUP(E1658,'cpi data'!A:A,'cpi data'!B:B,"NA")</f>
        <v>130.69999999999999</v>
      </c>
      <c r="E1658">
        <v>1990</v>
      </c>
      <c r="F1658" t="s">
        <v>5685</v>
      </c>
      <c r="G1658">
        <v>7.9</v>
      </c>
      <c r="H1658">
        <v>456000</v>
      </c>
      <c r="I1658" t="s">
        <v>2672</v>
      </c>
      <c r="J1658" t="s">
        <v>2672</v>
      </c>
      <c r="K1658" t="s">
        <v>5686</v>
      </c>
      <c r="L1658" t="s">
        <v>33</v>
      </c>
      <c r="M1658" s="1">
        <v>20000000</v>
      </c>
      <c r="N1658" s="1">
        <v>86024005</v>
      </c>
      <c r="O1658" s="1">
        <f>N1658*(D1658/'cpi data'!$A$113)</f>
        <v>5555008.62327075</v>
      </c>
      <c r="P1658" s="10">
        <f t="shared" si="25"/>
        <v>0.76750675581775107</v>
      </c>
      <c r="Q1658" t="s">
        <v>183</v>
      </c>
      <c r="R1658">
        <v>105</v>
      </c>
    </row>
    <row r="1659" spans="1:18">
      <c r="A1659" t="s">
        <v>5687</v>
      </c>
      <c r="B1659" s="6" t="s">
        <v>36</v>
      </c>
      <c r="C1659" t="s">
        <v>37</v>
      </c>
      <c r="D1659">
        <f>_xlfn.XLOOKUP(E1659,'cpi data'!A:A,'cpi data'!B:B,"NA")</f>
        <v>130.69999999999999</v>
      </c>
      <c r="E1659">
        <v>1990</v>
      </c>
      <c r="F1659" t="s">
        <v>5688</v>
      </c>
      <c r="G1659">
        <v>7.6</v>
      </c>
      <c r="H1659">
        <v>186000</v>
      </c>
      <c r="I1659" t="s">
        <v>2915</v>
      </c>
      <c r="J1659" t="s">
        <v>5689</v>
      </c>
      <c r="K1659" t="s">
        <v>572</v>
      </c>
      <c r="L1659" t="s">
        <v>33</v>
      </c>
      <c r="M1659" s="1">
        <v>30000000</v>
      </c>
      <c r="N1659" s="1">
        <v>200512643</v>
      </c>
      <c r="O1659" s="1">
        <f>N1659*(D1659/'cpi data'!$A$113)</f>
        <v>12948123.73522727</v>
      </c>
      <c r="P1659" s="10">
        <f t="shared" si="25"/>
        <v>0.85038349925894696</v>
      </c>
      <c r="Q1659" t="s">
        <v>47</v>
      </c>
      <c r="R1659">
        <v>135</v>
      </c>
    </row>
    <row r="1660" spans="1:18">
      <c r="A1660" t="s">
        <v>5690</v>
      </c>
      <c r="B1660" s="6" t="s">
        <v>36</v>
      </c>
      <c r="C1660" t="s">
        <v>37</v>
      </c>
      <c r="D1660">
        <f>_xlfn.XLOOKUP(E1660,'cpi data'!A:A,'cpi data'!B:B,"NA")</f>
        <v>130.69999999999999</v>
      </c>
      <c r="E1660">
        <v>1990</v>
      </c>
      <c r="F1660" t="s">
        <v>5691</v>
      </c>
      <c r="G1660">
        <v>6.1</v>
      </c>
      <c r="H1660">
        <v>59000</v>
      </c>
      <c r="I1660" t="s">
        <v>603</v>
      </c>
      <c r="J1660" t="s">
        <v>5692</v>
      </c>
      <c r="K1660" t="s">
        <v>603</v>
      </c>
      <c r="L1660" t="s">
        <v>33</v>
      </c>
      <c r="M1660" s="1">
        <v>47000000</v>
      </c>
      <c r="N1660" s="1">
        <v>162738726</v>
      </c>
      <c r="O1660" s="1">
        <f>N1660*(D1660/'cpi data'!$A$113)</f>
        <v>10508869.312351776</v>
      </c>
      <c r="P1660" s="10">
        <f t="shared" si="25"/>
        <v>0.71119351149400056</v>
      </c>
      <c r="Q1660" t="s">
        <v>2095</v>
      </c>
      <c r="R1660">
        <v>105</v>
      </c>
    </row>
    <row r="1661" spans="1:18">
      <c r="A1661" t="s">
        <v>5693</v>
      </c>
      <c r="B1661" s="6" t="s">
        <v>2002</v>
      </c>
      <c r="C1661" t="s">
        <v>66</v>
      </c>
      <c r="D1661">
        <f>_xlfn.XLOOKUP(E1661,'cpi data'!A:A,'cpi data'!B:B,"NA")</f>
        <v>130.69999999999999</v>
      </c>
      <c r="E1661">
        <v>1990</v>
      </c>
      <c r="F1661" t="s">
        <v>5161</v>
      </c>
      <c r="G1661">
        <v>7.8</v>
      </c>
      <c r="H1661">
        <v>130000</v>
      </c>
      <c r="I1661" t="s">
        <v>3538</v>
      </c>
      <c r="J1661" t="s">
        <v>5694</v>
      </c>
      <c r="K1661" t="s">
        <v>70</v>
      </c>
      <c r="L1661" t="s">
        <v>33</v>
      </c>
      <c r="M1661" s="1">
        <v>31000000</v>
      </c>
      <c r="N1661" s="1">
        <v>52096475</v>
      </c>
      <c r="O1661" s="1">
        <f>N1661*(D1661/'cpi data'!$A$113)</f>
        <v>3364135.020998023</v>
      </c>
      <c r="P1661" s="10">
        <f t="shared" si="25"/>
        <v>0.40495014297992332</v>
      </c>
      <c r="Q1661" t="s">
        <v>34</v>
      </c>
      <c r="R1661">
        <v>121</v>
      </c>
    </row>
    <row r="1662" spans="1:18">
      <c r="A1662" t="s">
        <v>5695</v>
      </c>
      <c r="B1662" s="6" t="s">
        <v>19</v>
      </c>
      <c r="C1662" t="s">
        <v>20</v>
      </c>
      <c r="D1662">
        <f>_xlfn.XLOOKUP(E1662,'cpi data'!A:A,'cpi data'!B:B,"NA")</f>
        <v>130.69999999999999</v>
      </c>
      <c r="E1662">
        <v>1990</v>
      </c>
      <c r="F1662" t="s">
        <v>5696</v>
      </c>
      <c r="G1662">
        <v>6</v>
      </c>
      <c r="H1662">
        <v>9100</v>
      </c>
      <c r="I1662" t="s">
        <v>5697</v>
      </c>
      <c r="J1662" t="s">
        <v>5698</v>
      </c>
      <c r="K1662" t="s">
        <v>5011</v>
      </c>
      <c r="L1662" t="s">
        <v>33</v>
      </c>
      <c r="N1662" s="1">
        <v>4960385</v>
      </c>
      <c r="O1662" s="1">
        <f>N1662*(D1662/'cpi data'!$A$113)</f>
        <v>320317.35153162049</v>
      </c>
      <c r="P1662" s="10">
        <f t="shared" si="25"/>
        <v>1</v>
      </c>
      <c r="Q1662" t="s">
        <v>5699</v>
      </c>
      <c r="R1662">
        <v>108</v>
      </c>
    </row>
    <row r="1663" spans="1:18">
      <c r="A1663" t="s">
        <v>5700</v>
      </c>
      <c r="B1663" s="6" t="s">
        <v>19</v>
      </c>
      <c r="C1663" t="s">
        <v>44</v>
      </c>
      <c r="D1663">
        <f>_xlfn.XLOOKUP(E1663,'cpi data'!A:A,'cpi data'!B:B,"NA")</f>
        <v>130.69999999999999</v>
      </c>
      <c r="E1663">
        <v>1990</v>
      </c>
      <c r="F1663" t="s">
        <v>5701</v>
      </c>
      <c r="G1663">
        <v>7.2</v>
      </c>
      <c r="H1663">
        <v>86000</v>
      </c>
      <c r="I1663" t="s">
        <v>2004</v>
      </c>
      <c r="J1663" t="s">
        <v>5702</v>
      </c>
      <c r="K1663" t="s">
        <v>1538</v>
      </c>
      <c r="L1663" t="s">
        <v>33</v>
      </c>
      <c r="M1663" s="1">
        <v>9500000</v>
      </c>
      <c r="N1663" s="1">
        <v>14561425</v>
      </c>
      <c r="O1663" s="1">
        <f>N1663*(D1663/'cpi data'!$A$113)</f>
        <v>940305.45825098793</v>
      </c>
      <c r="P1663" s="10">
        <f t="shared" si="25"/>
        <v>0.34759132433810563</v>
      </c>
      <c r="Q1663" t="s">
        <v>222</v>
      </c>
      <c r="R1663">
        <v>125</v>
      </c>
    </row>
    <row r="1664" spans="1:18">
      <c r="A1664" t="s">
        <v>5703</v>
      </c>
      <c r="B1664" s="6" t="s">
        <v>19</v>
      </c>
      <c r="C1664" t="s">
        <v>37</v>
      </c>
      <c r="D1664">
        <f>_xlfn.XLOOKUP(E1664,'cpi data'!A:A,'cpi data'!B:B,"NA")</f>
        <v>130.69999999999999</v>
      </c>
      <c r="E1664">
        <v>1990</v>
      </c>
      <c r="F1664" t="s">
        <v>5370</v>
      </c>
      <c r="G1664">
        <v>6.3</v>
      </c>
      <c r="H1664">
        <v>151000</v>
      </c>
      <c r="I1664" t="s">
        <v>5232</v>
      </c>
      <c r="J1664" t="s">
        <v>3866</v>
      </c>
      <c r="K1664" t="s">
        <v>2620</v>
      </c>
      <c r="L1664" t="s">
        <v>33</v>
      </c>
      <c r="M1664" s="1">
        <v>35000000</v>
      </c>
      <c r="N1664" s="1">
        <v>57120318</v>
      </c>
      <c r="O1664" s="1">
        <f>N1664*(D1664/'cpi data'!$A$113)</f>
        <v>3688550.1791501967</v>
      </c>
      <c r="P1664" s="10">
        <f t="shared" si="25"/>
        <v>0.38725831323277998</v>
      </c>
      <c r="Q1664" t="s">
        <v>5186</v>
      </c>
      <c r="R1664">
        <v>108</v>
      </c>
    </row>
    <row r="1665" spans="1:18">
      <c r="A1665" t="s">
        <v>5704</v>
      </c>
      <c r="B1665" s="6" t="s">
        <v>19</v>
      </c>
      <c r="C1665" t="s">
        <v>37</v>
      </c>
      <c r="D1665">
        <f>_xlfn.XLOOKUP(E1665,'cpi data'!A:A,'cpi data'!B:B,"NA")</f>
        <v>130.69999999999999</v>
      </c>
      <c r="E1665">
        <v>1990</v>
      </c>
      <c r="F1665" t="s">
        <v>5705</v>
      </c>
      <c r="G1665">
        <v>5.8</v>
      </c>
      <c r="H1665">
        <v>83000</v>
      </c>
      <c r="I1665" t="s">
        <v>39</v>
      </c>
      <c r="J1665" t="s">
        <v>3869</v>
      </c>
      <c r="K1665" t="s">
        <v>1802</v>
      </c>
      <c r="L1665" t="s">
        <v>33</v>
      </c>
      <c r="M1665" s="1">
        <v>25000000</v>
      </c>
      <c r="N1665" s="1">
        <v>45681173</v>
      </c>
      <c r="O1665" s="1">
        <f>N1665*(D1665/'cpi data'!$A$113)</f>
        <v>2949866.2604249008</v>
      </c>
      <c r="P1665" s="10">
        <f t="shared" si="25"/>
        <v>0.45272858908417257</v>
      </c>
      <c r="Q1665" t="s">
        <v>53</v>
      </c>
      <c r="R1665">
        <v>117</v>
      </c>
    </row>
    <row r="1666" spans="1:18">
      <c r="A1666" t="s">
        <v>5706</v>
      </c>
      <c r="B1666" s="6" t="s">
        <v>36</v>
      </c>
      <c r="C1666" t="s">
        <v>28</v>
      </c>
      <c r="D1666">
        <f>_xlfn.XLOOKUP(E1666,'cpi data'!A:A,'cpi data'!B:B,"NA")</f>
        <v>130.69999999999999</v>
      </c>
      <c r="E1666">
        <v>1990</v>
      </c>
      <c r="F1666" t="s">
        <v>5707</v>
      </c>
      <c r="G1666">
        <v>6.9</v>
      </c>
      <c r="H1666">
        <v>46000</v>
      </c>
      <c r="I1666" t="s">
        <v>1787</v>
      </c>
      <c r="J1666" t="s">
        <v>5708</v>
      </c>
      <c r="K1666" t="s">
        <v>4312</v>
      </c>
      <c r="L1666" t="s">
        <v>25</v>
      </c>
      <c r="N1666" s="1">
        <v>10360553</v>
      </c>
      <c r="O1666" s="1">
        <f>N1666*(D1666/'cpi data'!$A$113)</f>
        <v>669033.73374505911</v>
      </c>
      <c r="P1666" s="10">
        <f t="shared" si="25"/>
        <v>1</v>
      </c>
      <c r="Q1666" t="s">
        <v>141</v>
      </c>
      <c r="R1666">
        <v>91</v>
      </c>
    </row>
    <row r="1667" spans="1:18">
      <c r="A1667" t="s">
        <v>5709</v>
      </c>
      <c r="B1667" s="6" t="s">
        <v>19</v>
      </c>
      <c r="C1667" t="s">
        <v>20</v>
      </c>
      <c r="D1667">
        <f>_xlfn.XLOOKUP(E1667,'cpi data'!A:A,'cpi data'!B:B,"NA")</f>
        <v>130.69999999999999</v>
      </c>
      <c r="E1667">
        <v>1990</v>
      </c>
      <c r="F1667" t="s">
        <v>5710</v>
      </c>
      <c r="G1667">
        <v>7.5</v>
      </c>
      <c r="H1667">
        <v>101000</v>
      </c>
      <c r="I1667" t="s">
        <v>1509</v>
      </c>
      <c r="J1667" t="s">
        <v>1677</v>
      </c>
      <c r="K1667" t="s">
        <v>5299</v>
      </c>
      <c r="L1667" t="s">
        <v>33</v>
      </c>
      <c r="M1667" s="1">
        <v>25000000</v>
      </c>
      <c r="N1667" s="1">
        <v>26118851</v>
      </c>
      <c r="O1667" s="1">
        <f>N1667*(D1667/'cpi data'!$A$113)</f>
        <v>1686627.3842391302</v>
      </c>
      <c r="P1667" s="10">
        <f t="shared" ref="P1667:P1730" si="26">(N1667-M1667)/N1667</f>
        <v>4.2836914992929818E-2</v>
      </c>
      <c r="Q1667" t="s">
        <v>4153</v>
      </c>
      <c r="R1667">
        <v>113</v>
      </c>
    </row>
    <row r="1668" spans="1:18">
      <c r="A1668" t="s">
        <v>5711</v>
      </c>
      <c r="B1668" s="6" t="s">
        <v>36</v>
      </c>
      <c r="C1668" t="s">
        <v>28</v>
      </c>
      <c r="D1668">
        <f>_xlfn.XLOOKUP(E1668,'cpi data'!A:A,'cpi data'!B:B,"NA")</f>
        <v>130.69999999999999</v>
      </c>
      <c r="E1668">
        <v>1990</v>
      </c>
      <c r="F1668" t="s">
        <v>5499</v>
      </c>
      <c r="G1668">
        <v>7.4</v>
      </c>
      <c r="H1668">
        <v>416000</v>
      </c>
      <c r="I1668" t="s">
        <v>2058</v>
      </c>
      <c r="J1668" t="s">
        <v>2058</v>
      </c>
      <c r="K1668" t="s">
        <v>2569</v>
      </c>
      <c r="L1668" t="s">
        <v>33</v>
      </c>
      <c r="M1668" s="1">
        <v>40000000</v>
      </c>
      <c r="N1668" s="1">
        <v>245077583</v>
      </c>
      <c r="O1668" s="1">
        <f>N1668*(D1668/'cpi data'!$A$113)</f>
        <v>15825909.139377467</v>
      </c>
      <c r="P1668" s="10">
        <f t="shared" si="26"/>
        <v>0.8367863779691348</v>
      </c>
      <c r="Q1668" t="s">
        <v>64</v>
      </c>
      <c r="R1668">
        <v>118</v>
      </c>
    </row>
    <row r="1669" spans="1:18">
      <c r="A1669" t="s">
        <v>5712</v>
      </c>
      <c r="B1669" s="6" t="s">
        <v>19</v>
      </c>
      <c r="C1669" t="s">
        <v>37</v>
      </c>
      <c r="D1669">
        <f>_xlfn.XLOOKUP(E1669,'cpi data'!A:A,'cpi data'!B:B,"NA")</f>
        <v>130.69999999999999</v>
      </c>
      <c r="E1669">
        <v>1990</v>
      </c>
      <c r="F1669" t="s">
        <v>5707</v>
      </c>
      <c r="G1669">
        <v>6.4</v>
      </c>
      <c r="H1669">
        <v>60000</v>
      </c>
      <c r="I1669" t="s">
        <v>514</v>
      </c>
      <c r="J1669" t="s">
        <v>514</v>
      </c>
      <c r="K1669" t="s">
        <v>5713</v>
      </c>
      <c r="L1669" t="s">
        <v>33</v>
      </c>
      <c r="M1669" s="1">
        <v>14000000</v>
      </c>
      <c r="N1669" s="1">
        <v>48878502</v>
      </c>
      <c r="O1669" s="1">
        <f>N1669*(D1669/'cpi data'!$A$113)</f>
        <v>3156334.0965415016</v>
      </c>
      <c r="P1669" s="10">
        <f t="shared" si="26"/>
        <v>0.71357551014963594</v>
      </c>
      <c r="Q1669" t="s">
        <v>516</v>
      </c>
      <c r="R1669">
        <v>96</v>
      </c>
    </row>
    <row r="1670" spans="1:18">
      <c r="A1670" t="s">
        <v>5714</v>
      </c>
      <c r="B1670" s="6" t="s">
        <v>19</v>
      </c>
      <c r="C1670" t="s">
        <v>107</v>
      </c>
      <c r="D1670">
        <f>_xlfn.XLOOKUP(E1670,'cpi data'!A:A,'cpi data'!B:B,"NA")</f>
        <v>130.69999999999999</v>
      </c>
      <c r="E1670">
        <v>1990</v>
      </c>
      <c r="F1670" t="s">
        <v>5715</v>
      </c>
      <c r="G1670">
        <v>6.4</v>
      </c>
      <c r="H1670">
        <v>11000</v>
      </c>
      <c r="I1670" t="s">
        <v>1955</v>
      </c>
      <c r="J1670" t="s">
        <v>5716</v>
      </c>
      <c r="K1670" t="s">
        <v>5458</v>
      </c>
      <c r="L1670" t="s">
        <v>33</v>
      </c>
      <c r="M1670" s="1">
        <v>13000000</v>
      </c>
      <c r="N1670" s="1">
        <v>1293976</v>
      </c>
      <c r="O1670" s="1">
        <f>N1670*(D1670/'cpi data'!$A$113)</f>
        <v>83558.628063241093</v>
      </c>
      <c r="P1670" s="10">
        <f t="shared" si="26"/>
        <v>-9.0465541864764099</v>
      </c>
      <c r="Q1670" t="s">
        <v>53</v>
      </c>
      <c r="R1670">
        <v>130</v>
      </c>
    </row>
    <row r="1671" spans="1:18">
      <c r="A1671" t="s">
        <v>5717</v>
      </c>
      <c r="B1671" s="6" t="s">
        <v>2002</v>
      </c>
      <c r="C1671" t="s">
        <v>44</v>
      </c>
      <c r="D1671">
        <f>_xlfn.XLOOKUP(E1671,'cpi data'!A:A,'cpi data'!B:B,"NA")</f>
        <v>130.69999999999999</v>
      </c>
      <c r="E1671">
        <v>1990</v>
      </c>
      <c r="F1671" t="s">
        <v>5157</v>
      </c>
      <c r="G1671">
        <v>6.5</v>
      </c>
      <c r="H1671">
        <v>57000</v>
      </c>
      <c r="I1671" t="s">
        <v>4567</v>
      </c>
      <c r="J1671" t="s">
        <v>4567</v>
      </c>
      <c r="K1671" t="s">
        <v>5686</v>
      </c>
      <c r="L1671" t="s">
        <v>33</v>
      </c>
      <c r="M1671" s="1">
        <v>11000000</v>
      </c>
      <c r="N1671" s="1">
        <v>8266343</v>
      </c>
      <c r="O1671" s="1">
        <f>N1671*(D1671/'cpi data'!$A$113)</f>
        <v>533799.91605731216</v>
      </c>
      <c r="P1671" s="10">
        <f t="shared" si="26"/>
        <v>-0.33069726238071662</v>
      </c>
      <c r="Q1671" t="s">
        <v>64</v>
      </c>
      <c r="R1671">
        <v>85</v>
      </c>
    </row>
    <row r="1672" spans="1:18">
      <c r="A1672" t="s">
        <v>5718</v>
      </c>
      <c r="B1672" s="6" t="s">
        <v>19</v>
      </c>
      <c r="C1672" t="s">
        <v>4887</v>
      </c>
      <c r="D1672">
        <f>_xlfn.XLOOKUP(E1672,'cpi data'!A:A,'cpi data'!B:B,"NA")</f>
        <v>130.69999999999999</v>
      </c>
      <c r="E1672">
        <v>1990</v>
      </c>
      <c r="F1672" t="s">
        <v>5719</v>
      </c>
      <c r="G1672">
        <v>6.9</v>
      </c>
      <c r="H1672">
        <v>39000</v>
      </c>
      <c r="I1672" t="s">
        <v>935</v>
      </c>
      <c r="J1672" t="s">
        <v>5720</v>
      </c>
      <c r="K1672" t="s">
        <v>500</v>
      </c>
      <c r="L1672" t="s">
        <v>33</v>
      </c>
      <c r="M1672" s="1">
        <v>22000000</v>
      </c>
      <c r="N1672" s="1">
        <v>221303188</v>
      </c>
      <c r="O1672" s="1">
        <f>N1672*(D1672/'cpi data'!$A$113)</f>
        <v>14290675.23300395</v>
      </c>
      <c r="P1672" s="10">
        <f t="shared" si="26"/>
        <v>0.90058886996241549</v>
      </c>
      <c r="Q1672" t="s">
        <v>26</v>
      </c>
      <c r="R1672">
        <v>127</v>
      </c>
    </row>
    <row r="1673" spans="1:18">
      <c r="A1673" t="s">
        <v>5721</v>
      </c>
      <c r="B1673" s="6" t="s">
        <v>2002</v>
      </c>
      <c r="C1673" t="s">
        <v>44</v>
      </c>
      <c r="D1673">
        <f>_xlfn.XLOOKUP(E1673,'cpi data'!A:A,'cpi data'!B:B,"NA")</f>
        <v>130.69999999999999</v>
      </c>
      <c r="E1673">
        <v>1990</v>
      </c>
      <c r="F1673" t="s">
        <v>5722</v>
      </c>
      <c r="G1673">
        <v>6.4</v>
      </c>
      <c r="H1673">
        <v>65000</v>
      </c>
      <c r="I1673" t="s">
        <v>5723</v>
      </c>
      <c r="J1673" t="s">
        <v>2846</v>
      </c>
      <c r="K1673" t="s">
        <v>3422</v>
      </c>
      <c r="L1673" t="s">
        <v>33</v>
      </c>
      <c r="M1673" s="1">
        <v>22000000</v>
      </c>
      <c r="N1673" s="1">
        <v>53208180</v>
      </c>
      <c r="O1673" s="1">
        <f>N1673*(D1673/'cpi data'!$A$113)</f>
        <v>3435923.4812252959</v>
      </c>
      <c r="P1673" s="10">
        <f t="shared" si="26"/>
        <v>0.58652974035195338</v>
      </c>
      <c r="Q1673" t="s">
        <v>5724</v>
      </c>
      <c r="R1673">
        <v>109</v>
      </c>
    </row>
    <row r="1674" spans="1:18">
      <c r="A1674" t="s">
        <v>5725</v>
      </c>
      <c r="B1674" s="6" t="s">
        <v>2002</v>
      </c>
      <c r="C1674" t="s">
        <v>37</v>
      </c>
      <c r="D1674">
        <f>_xlfn.XLOOKUP(E1674,'cpi data'!A:A,'cpi data'!B:B,"NA")</f>
        <v>130.69999999999999</v>
      </c>
      <c r="E1674">
        <v>1990</v>
      </c>
      <c r="F1674" t="s">
        <v>5726</v>
      </c>
      <c r="G1674">
        <v>6.1</v>
      </c>
      <c r="H1674">
        <v>81000</v>
      </c>
      <c r="I1674" t="s">
        <v>1562</v>
      </c>
      <c r="J1674" t="s">
        <v>1187</v>
      </c>
      <c r="K1674" t="s">
        <v>1481</v>
      </c>
      <c r="L1674" t="s">
        <v>33</v>
      </c>
      <c r="M1674" s="1">
        <v>60000000</v>
      </c>
      <c r="N1674" s="1">
        <v>157920733</v>
      </c>
      <c r="O1674" s="1">
        <f>N1674*(D1674/'cpi data'!$A$113)</f>
        <v>10197746.938290512</v>
      </c>
      <c r="P1674" s="10">
        <f t="shared" si="26"/>
        <v>0.62006255378766506</v>
      </c>
      <c r="Q1674" t="s">
        <v>2387</v>
      </c>
      <c r="R1674">
        <v>107</v>
      </c>
    </row>
    <row r="1675" spans="1:18">
      <c r="A1675" t="s">
        <v>5727</v>
      </c>
      <c r="B1675" s="6" t="s">
        <v>19</v>
      </c>
      <c r="C1675" t="s">
        <v>107</v>
      </c>
      <c r="D1675">
        <f>_xlfn.XLOOKUP(E1675,'cpi data'!A:A,'cpi data'!B:B,"NA")</f>
        <v>130.69999999999999</v>
      </c>
      <c r="E1675">
        <v>1990</v>
      </c>
      <c r="F1675" t="s">
        <v>5728</v>
      </c>
      <c r="G1675">
        <v>7</v>
      </c>
      <c r="H1675">
        <v>34000</v>
      </c>
      <c r="I1675" t="s">
        <v>4359</v>
      </c>
      <c r="J1675" t="s">
        <v>4360</v>
      </c>
      <c r="K1675" t="s">
        <v>1526</v>
      </c>
      <c r="L1675" t="s">
        <v>309</v>
      </c>
      <c r="M1675" s="1">
        <v>5300000</v>
      </c>
      <c r="N1675" s="1">
        <v>2554476</v>
      </c>
      <c r="O1675" s="1">
        <f>N1675*(D1675/'cpi data'!$A$113)</f>
        <v>164955.54011857705</v>
      </c>
      <c r="P1675" s="10">
        <f t="shared" si="26"/>
        <v>-1.0747895067324962</v>
      </c>
      <c r="Q1675" t="s">
        <v>5729</v>
      </c>
      <c r="R1675">
        <v>103</v>
      </c>
    </row>
    <row r="1676" spans="1:18">
      <c r="A1676" t="s">
        <v>5730</v>
      </c>
      <c r="B1676" s="6" t="s">
        <v>2002</v>
      </c>
      <c r="C1676" t="s">
        <v>44</v>
      </c>
      <c r="D1676">
        <f>_xlfn.XLOOKUP(E1676,'cpi data'!A:A,'cpi data'!B:B,"NA")</f>
        <v>130.69999999999999</v>
      </c>
      <c r="E1676">
        <v>1990</v>
      </c>
      <c r="F1676" t="s">
        <v>5691</v>
      </c>
      <c r="G1676">
        <v>6.4</v>
      </c>
      <c r="H1676">
        <v>95000</v>
      </c>
      <c r="I1676" t="s">
        <v>653</v>
      </c>
      <c r="J1676" t="s">
        <v>2054</v>
      </c>
      <c r="K1676" t="s">
        <v>2055</v>
      </c>
      <c r="L1676" t="s">
        <v>33</v>
      </c>
      <c r="M1676" s="1">
        <v>50000000</v>
      </c>
      <c r="N1676" s="1">
        <v>41482207</v>
      </c>
      <c r="O1676" s="1">
        <f>N1676*(D1676/'cpi data'!$A$113)</f>
        <v>2678717.6160573117</v>
      </c>
      <c r="P1676" s="10">
        <f t="shared" si="26"/>
        <v>-0.20533606131419188</v>
      </c>
      <c r="Q1676" t="s">
        <v>26</v>
      </c>
      <c r="R1676">
        <v>106</v>
      </c>
    </row>
    <row r="1677" spans="1:18">
      <c r="A1677" t="s">
        <v>5731</v>
      </c>
      <c r="B1677" s="6" t="s">
        <v>2002</v>
      </c>
      <c r="C1677" t="s">
        <v>20</v>
      </c>
      <c r="D1677">
        <f>_xlfn.XLOOKUP(E1677,'cpi data'!A:A,'cpi data'!B:B,"NA")</f>
        <v>130.69999999999999</v>
      </c>
      <c r="E1677">
        <v>1990</v>
      </c>
      <c r="F1677" t="s">
        <v>5663</v>
      </c>
      <c r="G1677">
        <v>5.3</v>
      </c>
      <c r="H1677">
        <v>130000</v>
      </c>
      <c r="I1677" t="s">
        <v>772</v>
      </c>
      <c r="J1677" t="s">
        <v>764</v>
      </c>
      <c r="K1677" t="s">
        <v>764</v>
      </c>
      <c r="L1677" t="s">
        <v>33</v>
      </c>
      <c r="M1677" s="1">
        <v>42000000</v>
      </c>
      <c r="N1677" s="1">
        <v>119946358</v>
      </c>
      <c r="O1677" s="1">
        <f>N1677*(D1677/'cpi data'!$A$113)</f>
        <v>7745547.9202569155</v>
      </c>
      <c r="P1677" s="10">
        <f t="shared" si="26"/>
        <v>0.64984347419702393</v>
      </c>
      <c r="Q1677" t="s">
        <v>83</v>
      </c>
      <c r="R1677">
        <v>104</v>
      </c>
    </row>
    <row r="1678" spans="1:18">
      <c r="A1678" t="s">
        <v>5732</v>
      </c>
      <c r="B1678" s="6" t="s">
        <v>2002</v>
      </c>
      <c r="C1678" t="s">
        <v>37</v>
      </c>
      <c r="D1678">
        <f>_xlfn.XLOOKUP(E1678,'cpi data'!A:A,'cpi data'!B:B,"NA")</f>
        <v>130.69999999999999</v>
      </c>
      <c r="E1678">
        <v>1990</v>
      </c>
      <c r="F1678" t="s">
        <v>5733</v>
      </c>
      <c r="G1678">
        <v>6.5</v>
      </c>
      <c r="H1678">
        <v>32000</v>
      </c>
      <c r="I1678" t="s">
        <v>2795</v>
      </c>
      <c r="J1678" t="s">
        <v>3426</v>
      </c>
      <c r="K1678" t="s">
        <v>2580</v>
      </c>
      <c r="L1678" t="s">
        <v>33</v>
      </c>
      <c r="M1678" s="1">
        <v>20000000</v>
      </c>
      <c r="N1678" s="1">
        <v>44143410</v>
      </c>
      <c r="O1678" s="1">
        <f>N1678*(D1678/'cpi data'!$A$113)</f>
        <v>2850565.0627470352</v>
      </c>
      <c r="P1678" s="10">
        <f t="shared" si="26"/>
        <v>0.54693124069934784</v>
      </c>
      <c r="Q1678" t="s">
        <v>4534</v>
      </c>
      <c r="R1678">
        <v>104</v>
      </c>
    </row>
    <row r="1679" spans="1:18">
      <c r="A1679" t="s">
        <v>5734</v>
      </c>
      <c r="B1679" s="6" t="s">
        <v>19</v>
      </c>
      <c r="C1679" t="s">
        <v>107</v>
      </c>
      <c r="D1679">
        <f>_xlfn.XLOOKUP(E1679,'cpi data'!A:A,'cpi data'!B:B,"NA")</f>
        <v>130.69999999999999</v>
      </c>
      <c r="E1679">
        <v>1990</v>
      </c>
      <c r="F1679" t="s">
        <v>5735</v>
      </c>
      <c r="G1679">
        <v>7.7</v>
      </c>
      <c r="H1679">
        <v>128000</v>
      </c>
      <c r="I1679" t="s">
        <v>2097</v>
      </c>
      <c r="J1679" t="s">
        <v>2097</v>
      </c>
      <c r="K1679" t="s">
        <v>3081</v>
      </c>
      <c r="L1679" t="s">
        <v>33</v>
      </c>
      <c r="M1679" s="1">
        <v>14000000</v>
      </c>
      <c r="N1679" s="1">
        <v>5080409</v>
      </c>
      <c r="O1679" s="1">
        <f>N1679*(D1679/'cpi data'!$A$113)</f>
        <v>328067.91319169954</v>
      </c>
      <c r="P1679" s="10">
        <f t="shared" si="26"/>
        <v>-1.7556836467300172</v>
      </c>
      <c r="Q1679" t="s">
        <v>3883</v>
      </c>
      <c r="R1679">
        <v>115</v>
      </c>
    </row>
    <row r="1680" spans="1:18">
      <c r="A1680" t="s">
        <v>5736</v>
      </c>
      <c r="B1680" s="6" t="s">
        <v>19</v>
      </c>
      <c r="C1680" t="s">
        <v>37</v>
      </c>
      <c r="D1680">
        <f>_xlfn.XLOOKUP(E1680,'cpi data'!A:A,'cpi data'!B:B,"NA")</f>
        <v>130.69999999999999</v>
      </c>
      <c r="E1680">
        <v>1990</v>
      </c>
      <c r="F1680" t="s">
        <v>5131</v>
      </c>
      <c r="G1680">
        <v>6.2</v>
      </c>
      <c r="H1680">
        <v>17000</v>
      </c>
      <c r="I1680" t="s">
        <v>1562</v>
      </c>
      <c r="J1680" t="s">
        <v>5737</v>
      </c>
      <c r="K1680" t="s">
        <v>2832</v>
      </c>
      <c r="L1680" t="s">
        <v>33</v>
      </c>
      <c r="M1680" s="1">
        <v>22000000</v>
      </c>
      <c r="N1680" s="1">
        <v>15645616</v>
      </c>
      <c r="O1680" s="1">
        <f>N1680*(D1680/'cpi data'!$A$113)</f>
        <v>1010317.199209486</v>
      </c>
      <c r="P1680" s="10">
        <f t="shared" si="26"/>
        <v>-0.40614469893675009</v>
      </c>
      <c r="Q1680" t="s">
        <v>2178</v>
      </c>
      <c r="R1680">
        <v>124</v>
      </c>
    </row>
    <row r="1681" spans="1:18">
      <c r="A1681" t="s">
        <v>5738</v>
      </c>
      <c r="B1681" s="6" t="s">
        <v>19</v>
      </c>
      <c r="C1681" t="s">
        <v>28</v>
      </c>
      <c r="D1681">
        <f>_xlfn.XLOOKUP(E1681,'cpi data'!A:A,'cpi data'!B:B,"NA")</f>
        <v>130.69999999999999</v>
      </c>
      <c r="E1681">
        <v>1990</v>
      </c>
      <c r="F1681" t="s">
        <v>5346</v>
      </c>
      <c r="G1681">
        <v>6.4</v>
      </c>
      <c r="H1681">
        <v>28000</v>
      </c>
      <c r="I1681" t="s">
        <v>5739</v>
      </c>
      <c r="J1681" t="s">
        <v>5740</v>
      </c>
      <c r="K1681" t="s">
        <v>5741</v>
      </c>
      <c r="L1681" t="s">
        <v>33</v>
      </c>
      <c r="N1681" s="1">
        <v>13985225</v>
      </c>
      <c r="O1681" s="1">
        <f>N1681*(D1681/'cpi data'!$A$113)</f>
        <v>903097.28631422913</v>
      </c>
      <c r="P1681" s="10">
        <f t="shared" si="26"/>
        <v>1</v>
      </c>
      <c r="Q1681" t="s">
        <v>5112</v>
      </c>
      <c r="R1681">
        <v>90</v>
      </c>
    </row>
    <row r="1682" spans="1:18">
      <c r="A1682" t="s">
        <v>5742</v>
      </c>
      <c r="B1682" s="6" t="s">
        <v>19</v>
      </c>
      <c r="C1682" t="s">
        <v>37</v>
      </c>
      <c r="D1682">
        <f>_xlfn.XLOOKUP(E1682,'cpi data'!A:A,'cpi data'!B:B,"NA")</f>
        <v>130.69999999999999</v>
      </c>
      <c r="E1682">
        <v>1990</v>
      </c>
      <c r="F1682" t="s">
        <v>5743</v>
      </c>
      <c r="G1682">
        <v>7.3</v>
      </c>
      <c r="H1682">
        <v>69000</v>
      </c>
      <c r="I1682" t="s">
        <v>2910</v>
      </c>
      <c r="J1682" t="s">
        <v>2910</v>
      </c>
      <c r="K1682" t="s">
        <v>5744</v>
      </c>
      <c r="L1682" t="s">
        <v>455</v>
      </c>
      <c r="N1682" s="1">
        <v>5017971</v>
      </c>
      <c r="O1682" s="1">
        <f>N1682*(D1682/'cpi data'!$A$113)</f>
        <v>324035.9731719367</v>
      </c>
      <c r="P1682" s="10">
        <f t="shared" si="26"/>
        <v>1</v>
      </c>
      <c r="Q1682" t="s">
        <v>554</v>
      </c>
      <c r="R1682">
        <v>117</v>
      </c>
    </row>
    <row r="1683" spans="1:18">
      <c r="A1683" t="s">
        <v>5745</v>
      </c>
      <c r="B1683" s="6" t="s">
        <v>2002</v>
      </c>
      <c r="C1683" t="s">
        <v>44</v>
      </c>
      <c r="D1683">
        <f>_xlfn.XLOOKUP(E1683,'cpi data'!A:A,'cpi data'!B:B,"NA")</f>
        <v>130.69999999999999</v>
      </c>
      <c r="E1683">
        <v>1990</v>
      </c>
      <c r="F1683" t="s">
        <v>5685</v>
      </c>
      <c r="G1683">
        <v>6.7</v>
      </c>
      <c r="H1683">
        <v>30000</v>
      </c>
      <c r="I1683" t="s">
        <v>1240</v>
      </c>
      <c r="J1683" t="s">
        <v>5746</v>
      </c>
      <c r="K1683" t="s">
        <v>1264</v>
      </c>
      <c r="L1683" t="s">
        <v>33</v>
      </c>
      <c r="M1683" s="1">
        <v>20000000</v>
      </c>
      <c r="N1683" s="1">
        <v>35419397</v>
      </c>
      <c r="O1683" s="1">
        <f>N1683*(D1683/'cpi data'!$A$113)</f>
        <v>2287211.0612154147</v>
      </c>
      <c r="P1683" s="10">
        <f t="shared" si="26"/>
        <v>0.4353376484642017</v>
      </c>
      <c r="Q1683" t="s">
        <v>53</v>
      </c>
      <c r="R1683">
        <v>110</v>
      </c>
    </row>
    <row r="1684" spans="1:18">
      <c r="A1684" t="s">
        <v>5747</v>
      </c>
      <c r="B1684" s="6" t="s">
        <v>19</v>
      </c>
      <c r="C1684" t="s">
        <v>55</v>
      </c>
      <c r="D1684">
        <f>_xlfn.XLOOKUP(E1684,'cpi data'!A:A,'cpi data'!B:B,"NA")</f>
        <v>130.69999999999999</v>
      </c>
      <c r="E1684">
        <v>1990</v>
      </c>
      <c r="F1684" t="s">
        <v>5748</v>
      </c>
      <c r="G1684">
        <v>5.9</v>
      </c>
      <c r="H1684">
        <v>47000</v>
      </c>
      <c r="I1684" t="s">
        <v>5749</v>
      </c>
      <c r="J1684" t="s">
        <v>4515</v>
      </c>
      <c r="K1684" t="s">
        <v>5750</v>
      </c>
      <c r="L1684" t="s">
        <v>33</v>
      </c>
      <c r="M1684" s="1">
        <v>13000000</v>
      </c>
      <c r="N1684" s="1">
        <v>35763605</v>
      </c>
      <c r="O1684" s="1">
        <f>N1684*(D1684/'cpi data'!$A$113)</f>
        <v>2309438.326828063</v>
      </c>
      <c r="P1684" s="10">
        <f t="shared" si="26"/>
        <v>0.63650196897096922</v>
      </c>
      <c r="Q1684" t="s">
        <v>64</v>
      </c>
      <c r="R1684">
        <v>84</v>
      </c>
    </row>
    <row r="1685" spans="1:18">
      <c r="A1685" t="s">
        <v>5751</v>
      </c>
      <c r="B1685" s="6" t="s">
        <v>36</v>
      </c>
      <c r="C1685" t="s">
        <v>44</v>
      </c>
      <c r="D1685">
        <f>_xlfn.XLOOKUP(E1685,'cpi data'!A:A,'cpi data'!B:B,"NA")</f>
        <v>130.69999999999999</v>
      </c>
      <c r="E1685">
        <v>1990</v>
      </c>
      <c r="F1685" t="s">
        <v>5696</v>
      </c>
      <c r="G1685">
        <v>5.8</v>
      </c>
      <c r="H1685">
        <v>35000</v>
      </c>
      <c r="I1685" t="s">
        <v>3928</v>
      </c>
      <c r="J1685" t="s">
        <v>3928</v>
      </c>
      <c r="K1685" t="s">
        <v>2094</v>
      </c>
      <c r="L1685" t="s">
        <v>33</v>
      </c>
      <c r="M1685" s="1">
        <v>25000000</v>
      </c>
      <c r="N1685" s="1">
        <v>39404261</v>
      </c>
      <c r="O1685" s="1">
        <f>N1685*(D1685/'cpi data'!$A$113)</f>
        <v>2544534.0477766795</v>
      </c>
      <c r="P1685" s="10">
        <f t="shared" si="26"/>
        <v>0.36555084740708627</v>
      </c>
      <c r="Q1685" t="s">
        <v>26</v>
      </c>
      <c r="R1685">
        <v>102</v>
      </c>
    </row>
    <row r="1686" spans="1:18">
      <c r="A1686" t="s">
        <v>5752</v>
      </c>
      <c r="B1686" s="6" t="s">
        <v>19</v>
      </c>
      <c r="C1686" t="s">
        <v>44</v>
      </c>
      <c r="D1686">
        <f>_xlfn.XLOOKUP(E1686,'cpi data'!A:A,'cpi data'!B:B,"NA")</f>
        <v>130.69999999999999</v>
      </c>
      <c r="E1686">
        <v>1990</v>
      </c>
      <c r="F1686" t="s">
        <v>5753</v>
      </c>
      <c r="G1686">
        <v>7.1</v>
      </c>
      <c r="H1686">
        <v>20000</v>
      </c>
      <c r="I1686" t="s">
        <v>5754</v>
      </c>
      <c r="J1686" t="s">
        <v>5754</v>
      </c>
      <c r="K1686" t="s">
        <v>5754</v>
      </c>
      <c r="L1686" t="s">
        <v>33</v>
      </c>
      <c r="M1686" s="1">
        <v>23000</v>
      </c>
      <c r="N1686" s="1">
        <v>1228108</v>
      </c>
      <c r="O1686" s="1">
        <f>N1686*(D1686/'cpi data'!$A$113)</f>
        <v>79305.195454545435</v>
      </c>
      <c r="P1686" s="10">
        <f t="shared" si="26"/>
        <v>0.98127200539366244</v>
      </c>
      <c r="Q1686" t="s">
        <v>5755</v>
      </c>
      <c r="R1686">
        <v>97</v>
      </c>
    </row>
    <row r="1687" spans="1:18">
      <c r="A1687" t="s">
        <v>5756</v>
      </c>
      <c r="B1687" s="6" t="s">
        <v>19</v>
      </c>
      <c r="C1687" t="s">
        <v>20</v>
      </c>
      <c r="D1687">
        <f>_xlfn.XLOOKUP(E1687,'cpi data'!A:A,'cpi data'!B:B,"NA")</f>
        <v>130.69999999999999</v>
      </c>
      <c r="E1687">
        <v>1990</v>
      </c>
      <c r="F1687" t="s">
        <v>5757</v>
      </c>
      <c r="G1687">
        <v>6.6</v>
      </c>
      <c r="H1687">
        <v>82000</v>
      </c>
      <c r="I1687" t="s">
        <v>831</v>
      </c>
      <c r="J1687" t="s">
        <v>5758</v>
      </c>
      <c r="K1687" t="s">
        <v>5471</v>
      </c>
      <c r="L1687" t="s">
        <v>33</v>
      </c>
      <c r="M1687" s="1">
        <v>26000000</v>
      </c>
      <c r="N1687" s="1">
        <v>61489265</v>
      </c>
      <c r="O1687" s="1">
        <f>N1687*(D1687/'cpi data'!$A$113)</f>
        <v>3970675.3633893272</v>
      </c>
      <c r="P1687" s="10">
        <f t="shared" si="26"/>
        <v>0.57716196477547743</v>
      </c>
      <c r="Q1687" t="s">
        <v>34</v>
      </c>
      <c r="R1687">
        <v>115</v>
      </c>
    </row>
    <row r="1688" spans="1:18">
      <c r="A1688" t="s">
        <v>5759</v>
      </c>
      <c r="B1688" s="6" t="s">
        <v>450</v>
      </c>
      <c r="C1688" t="s">
        <v>107</v>
      </c>
      <c r="D1688">
        <f>_xlfn.XLOOKUP(E1688,'cpi data'!A:A,'cpi data'!B:B,"NA")</f>
        <v>130.69999999999999</v>
      </c>
      <c r="E1688">
        <v>1990</v>
      </c>
      <c r="F1688" t="s">
        <v>5760</v>
      </c>
      <c r="G1688">
        <v>7.5</v>
      </c>
      <c r="H1688">
        <v>19000</v>
      </c>
      <c r="I1688" t="s">
        <v>4719</v>
      </c>
      <c r="J1688" t="s">
        <v>4720</v>
      </c>
      <c r="K1688" t="s">
        <v>5761</v>
      </c>
      <c r="L1688" t="s">
        <v>494</v>
      </c>
      <c r="N1688" s="1">
        <v>3106052</v>
      </c>
      <c r="O1688" s="1">
        <f>N1688*(D1688/'cpi data'!$A$113)</f>
        <v>200573.61482213435</v>
      </c>
      <c r="P1688" s="10">
        <f t="shared" si="26"/>
        <v>1</v>
      </c>
      <c r="Q1688" t="s">
        <v>5762</v>
      </c>
      <c r="R1688">
        <v>94</v>
      </c>
    </row>
    <row r="1689" spans="1:18">
      <c r="A1689" t="s">
        <v>5763</v>
      </c>
      <c r="B1689" s="6" t="s">
        <v>19</v>
      </c>
      <c r="C1689" t="s">
        <v>20</v>
      </c>
      <c r="D1689">
        <f>_xlfn.XLOOKUP(E1689,'cpi data'!A:A,'cpi data'!B:B,"NA")</f>
        <v>130.69999999999999</v>
      </c>
      <c r="E1689">
        <v>1990</v>
      </c>
      <c r="F1689" t="s">
        <v>5701</v>
      </c>
      <c r="G1689">
        <v>6.4</v>
      </c>
      <c r="H1689">
        <v>27000</v>
      </c>
      <c r="I1689" t="s">
        <v>5764</v>
      </c>
      <c r="J1689" t="s">
        <v>5764</v>
      </c>
      <c r="K1689" t="s">
        <v>601</v>
      </c>
      <c r="L1689" t="s">
        <v>33</v>
      </c>
      <c r="N1689" s="1">
        <v>39024251</v>
      </c>
      <c r="O1689" s="1">
        <f>N1689*(D1689/'cpi data'!$A$113)</f>
        <v>2519994.864476284</v>
      </c>
      <c r="P1689" s="10">
        <f t="shared" si="26"/>
        <v>1</v>
      </c>
      <c r="Q1689" t="s">
        <v>4534</v>
      </c>
      <c r="R1689">
        <v>110</v>
      </c>
    </row>
    <row r="1690" spans="1:18">
      <c r="A1690" t="s">
        <v>5765</v>
      </c>
      <c r="B1690" s="6" t="s">
        <v>2002</v>
      </c>
      <c r="C1690" t="s">
        <v>37</v>
      </c>
      <c r="D1690">
        <f>_xlfn.XLOOKUP(E1690,'cpi data'!A:A,'cpi data'!B:B,"NA")</f>
        <v>130.69999999999999</v>
      </c>
      <c r="E1690">
        <v>1990</v>
      </c>
      <c r="F1690" t="s">
        <v>5766</v>
      </c>
      <c r="G1690">
        <v>6.9</v>
      </c>
      <c r="H1690">
        <v>21000</v>
      </c>
      <c r="I1690" t="s">
        <v>2817</v>
      </c>
      <c r="J1690" t="s">
        <v>901</v>
      </c>
      <c r="K1690" t="s">
        <v>1722</v>
      </c>
      <c r="L1690" t="s">
        <v>251</v>
      </c>
      <c r="M1690" s="1">
        <v>20000000</v>
      </c>
      <c r="N1690" s="1">
        <v>21413105</v>
      </c>
      <c r="O1690" s="1">
        <f>N1690*(D1690/'cpi data'!$A$113)</f>
        <v>1382753.3712944661</v>
      </c>
      <c r="P1690" s="10">
        <f t="shared" si="26"/>
        <v>6.5992531209275812E-2</v>
      </c>
      <c r="Q1690" t="s">
        <v>5767</v>
      </c>
      <c r="R1690">
        <v>119</v>
      </c>
    </row>
    <row r="1691" spans="1:18">
      <c r="A1691" t="s">
        <v>5768</v>
      </c>
      <c r="B1691" s="6" t="s">
        <v>19</v>
      </c>
      <c r="C1691" t="s">
        <v>37</v>
      </c>
      <c r="D1691">
        <f>_xlfn.XLOOKUP(E1691,'cpi data'!A:A,'cpi data'!B:B,"NA")</f>
        <v>130.69999999999999</v>
      </c>
      <c r="E1691">
        <v>1990</v>
      </c>
      <c r="F1691" t="s">
        <v>5131</v>
      </c>
      <c r="G1691">
        <v>6.5</v>
      </c>
      <c r="H1691">
        <v>21000</v>
      </c>
      <c r="I1691" t="s">
        <v>3905</v>
      </c>
      <c r="J1691" t="s">
        <v>3905</v>
      </c>
      <c r="K1691" t="s">
        <v>3544</v>
      </c>
      <c r="L1691" t="s">
        <v>33</v>
      </c>
      <c r="M1691" s="1">
        <v>11000000</v>
      </c>
      <c r="N1691" s="1">
        <v>8862354</v>
      </c>
      <c r="O1691" s="1">
        <f>N1691*(D1691/'cpi data'!$A$113)</f>
        <v>572287.38527667976</v>
      </c>
      <c r="P1691" s="10">
        <f t="shared" si="26"/>
        <v>-0.241205214777022</v>
      </c>
      <c r="Q1691" t="s">
        <v>4534</v>
      </c>
      <c r="R1691">
        <v>102</v>
      </c>
    </row>
    <row r="1692" spans="1:18">
      <c r="A1692" t="s">
        <v>5769</v>
      </c>
      <c r="B1692" s="6" t="s">
        <v>19</v>
      </c>
      <c r="C1692" t="s">
        <v>107</v>
      </c>
      <c r="D1692">
        <f>_xlfn.XLOOKUP(E1692,'cpi data'!A:A,'cpi data'!B:B,"NA")</f>
        <v>130.69999999999999</v>
      </c>
      <c r="E1692">
        <v>1990</v>
      </c>
      <c r="F1692" t="s">
        <v>5757</v>
      </c>
      <c r="G1692">
        <v>6.2</v>
      </c>
      <c r="H1692">
        <v>12000</v>
      </c>
      <c r="I1692" t="s">
        <v>24</v>
      </c>
      <c r="J1692" t="s">
        <v>1187</v>
      </c>
      <c r="K1692" t="s">
        <v>24</v>
      </c>
      <c r="L1692" t="s">
        <v>33</v>
      </c>
      <c r="M1692" s="1">
        <v>19000000</v>
      </c>
      <c r="N1692" s="1">
        <v>10005969</v>
      </c>
      <c r="O1692" s="1">
        <f>N1692*(D1692/'cpi data'!$A$113)</f>
        <v>646136.43690711446</v>
      </c>
      <c r="P1692" s="10">
        <f t="shared" si="26"/>
        <v>-0.89886656654642849</v>
      </c>
      <c r="Q1692" t="s">
        <v>5770</v>
      </c>
      <c r="R1692">
        <v>137</v>
      </c>
    </row>
    <row r="1693" spans="1:18">
      <c r="A1693" t="s">
        <v>5771</v>
      </c>
      <c r="B1693" s="6" t="s">
        <v>19</v>
      </c>
      <c r="C1693" t="s">
        <v>37</v>
      </c>
      <c r="D1693">
        <f>_xlfn.XLOOKUP(E1693,'cpi data'!A:A,'cpi data'!B:B,"NA")</f>
        <v>130.69999999999999</v>
      </c>
      <c r="E1693">
        <v>1990</v>
      </c>
      <c r="F1693" t="s">
        <v>5161</v>
      </c>
      <c r="G1693">
        <v>6.2</v>
      </c>
      <c r="H1693">
        <v>34000</v>
      </c>
      <c r="I1693" t="s">
        <v>4433</v>
      </c>
      <c r="J1693" t="s">
        <v>5772</v>
      </c>
      <c r="K1693" t="s">
        <v>4542</v>
      </c>
      <c r="L1693" t="s">
        <v>33</v>
      </c>
      <c r="M1693" s="1">
        <v>6000000</v>
      </c>
      <c r="N1693" s="1">
        <v>24271196</v>
      </c>
      <c r="O1693" s="1">
        <f>N1693*(D1693/'cpi data'!$A$113)</f>
        <v>1567314.8800395255</v>
      </c>
      <c r="P1693" s="10">
        <f t="shared" si="26"/>
        <v>0.75279339345288132</v>
      </c>
      <c r="Q1693" t="s">
        <v>5773</v>
      </c>
      <c r="R1693">
        <v>108</v>
      </c>
    </row>
    <row r="1694" spans="1:18">
      <c r="A1694" t="s">
        <v>5774</v>
      </c>
      <c r="B1694" s="6" t="s">
        <v>19</v>
      </c>
      <c r="C1694" t="s">
        <v>107</v>
      </c>
      <c r="D1694">
        <f>_xlfn.XLOOKUP(E1694,'cpi data'!A:A,'cpi data'!B:B,"NA")</f>
        <v>130.69999999999999</v>
      </c>
      <c r="E1694">
        <v>1990</v>
      </c>
      <c r="F1694" t="s">
        <v>5775</v>
      </c>
      <c r="G1694">
        <v>6.5</v>
      </c>
      <c r="H1694">
        <v>18000</v>
      </c>
      <c r="I1694" t="s">
        <v>4952</v>
      </c>
      <c r="J1694" t="s">
        <v>1908</v>
      </c>
      <c r="K1694" t="s">
        <v>187</v>
      </c>
      <c r="L1694" t="s">
        <v>33</v>
      </c>
      <c r="M1694" s="1">
        <v>15000000</v>
      </c>
      <c r="N1694" s="1">
        <v>27734391</v>
      </c>
      <c r="O1694" s="1">
        <f>N1694*(D1694/'cpi data'!$A$113)</f>
        <v>1790951.03937747</v>
      </c>
      <c r="P1694" s="10">
        <f t="shared" si="26"/>
        <v>0.45915524159156768</v>
      </c>
      <c r="Q1694" t="s">
        <v>47</v>
      </c>
      <c r="R1694">
        <v>115</v>
      </c>
    </row>
    <row r="1695" spans="1:18">
      <c r="A1695" t="s">
        <v>5776</v>
      </c>
      <c r="B1695" s="6" t="s">
        <v>36</v>
      </c>
      <c r="C1695" t="s">
        <v>44</v>
      </c>
      <c r="D1695">
        <f>_xlfn.XLOOKUP(E1695,'cpi data'!A:A,'cpi data'!B:B,"NA")</f>
        <v>130.69999999999999</v>
      </c>
      <c r="E1695">
        <v>1990</v>
      </c>
      <c r="F1695" t="s">
        <v>5370</v>
      </c>
      <c r="G1695">
        <v>5.5</v>
      </c>
      <c r="H1695">
        <v>23000</v>
      </c>
      <c r="I1695" t="s">
        <v>3871</v>
      </c>
      <c r="J1695" t="s">
        <v>3104</v>
      </c>
      <c r="K1695" t="s">
        <v>1722</v>
      </c>
      <c r="L1695" t="s">
        <v>33</v>
      </c>
      <c r="N1695" s="1">
        <v>71609321</v>
      </c>
      <c r="O1695" s="1">
        <f>N1695*(D1695/'cpi data'!$A$113)</f>
        <v>4624178.9795948612</v>
      </c>
      <c r="P1695" s="10">
        <f t="shared" si="26"/>
        <v>1</v>
      </c>
      <c r="Q1695" t="s">
        <v>2095</v>
      </c>
      <c r="R1695">
        <v>104</v>
      </c>
    </row>
    <row r="1696" spans="1:18">
      <c r="A1696" t="s">
        <v>5777</v>
      </c>
      <c r="B1696" s="6" t="s">
        <v>36</v>
      </c>
      <c r="C1696" t="s">
        <v>44</v>
      </c>
      <c r="D1696">
        <f>_xlfn.XLOOKUP(E1696,'cpi data'!A:A,'cpi data'!B:B,"NA")</f>
        <v>130.69999999999999</v>
      </c>
      <c r="E1696">
        <v>1990</v>
      </c>
      <c r="F1696" t="s">
        <v>5719</v>
      </c>
      <c r="G1696">
        <v>5.4</v>
      </c>
      <c r="H1696">
        <v>29000</v>
      </c>
      <c r="I1696" t="s">
        <v>5778</v>
      </c>
      <c r="J1696" t="s">
        <v>5779</v>
      </c>
      <c r="K1696" t="s">
        <v>5780</v>
      </c>
      <c r="L1696" t="s">
        <v>33</v>
      </c>
      <c r="M1696" s="1">
        <v>10000000</v>
      </c>
      <c r="N1696" s="1">
        <v>72270891</v>
      </c>
      <c r="O1696" s="1">
        <f>N1696*(D1696/'cpi data'!$A$113)</f>
        <v>4666899.9277173905</v>
      </c>
      <c r="P1696" s="10">
        <f t="shared" si="26"/>
        <v>0.86163170452679216</v>
      </c>
      <c r="Q1696" t="s">
        <v>64</v>
      </c>
      <c r="R1696">
        <v>81</v>
      </c>
    </row>
    <row r="1697" spans="1:18">
      <c r="A1697" t="s">
        <v>5781</v>
      </c>
      <c r="B1697" s="6" t="s">
        <v>19</v>
      </c>
      <c r="C1697" t="s">
        <v>107</v>
      </c>
      <c r="D1697">
        <f>_xlfn.XLOOKUP(E1697,'cpi data'!A:A,'cpi data'!B:B,"NA")</f>
        <v>130.69999999999999</v>
      </c>
      <c r="E1697">
        <v>1990</v>
      </c>
      <c r="F1697" t="s">
        <v>5782</v>
      </c>
      <c r="G1697">
        <v>6.9</v>
      </c>
      <c r="H1697">
        <v>26000</v>
      </c>
      <c r="I1697" t="s">
        <v>2208</v>
      </c>
      <c r="J1697" t="s">
        <v>5783</v>
      </c>
      <c r="K1697" t="s">
        <v>4312</v>
      </c>
      <c r="L1697" t="s">
        <v>33</v>
      </c>
      <c r="N1697" s="1">
        <v>13446769</v>
      </c>
      <c r="O1697" s="1">
        <f>N1697*(D1697/'cpi data'!$A$113)</f>
        <v>868326.43690711446</v>
      </c>
      <c r="P1697" s="10">
        <f t="shared" si="26"/>
        <v>1</v>
      </c>
      <c r="Q1697" t="s">
        <v>3952</v>
      </c>
      <c r="R1697">
        <v>110</v>
      </c>
    </row>
    <row r="1698" spans="1:18">
      <c r="A1698" t="s">
        <v>5784</v>
      </c>
      <c r="B1698" s="6" t="s">
        <v>2002</v>
      </c>
      <c r="C1698" t="s">
        <v>44</v>
      </c>
      <c r="D1698">
        <f>_xlfn.XLOOKUP(E1698,'cpi data'!A:A,'cpi data'!B:B,"NA")</f>
        <v>130.69999999999999</v>
      </c>
      <c r="E1698">
        <v>1990</v>
      </c>
      <c r="F1698" t="s">
        <v>5701</v>
      </c>
      <c r="G1698">
        <v>6.3</v>
      </c>
      <c r="H1698">
        <v>19000</v>
      </c>
      <c r="I1698" t="s">
        <v>852</v>
      </c>
      <c r="J1698" t="s">
        <v>1588</v>
      </c>
      <c r="K1698" t="s">
        <v>854</v>
      </c>
      <c r="L1698" t="s">
        <v>33</v>
      </c>
      <c r="N1698" s="1">
        <v>23591472</v>
      </c>
      <c r="O1698" s="1">
        <f>N1698*(D1698/'cpi data'!$A$113)</f>
        <v>1523421.6355731222</v>
      </c>
      <c r="P1698" s="10">
        <f t="shared" si="26"/>
        <v>1</v>
      </c>
      <c r="Q1698" t="s">
        <v>2401</v>
      </c>
      <c r="R1698">
        <v>97</v>
      </c>
    </row>
    <row r="1699" spans="1:18">
      <c r="A1699" t="s">
        <v>5785</v>
      </c>
      <c r="B1699" s="6" t="s">
        <v>340</v>
      </c>
      <c r="C1699" t="s">
        <v>393</v>
      </c>
      <c r="D1699">
        <f>_xlfn.XLOOKUP(E1699,'cpi data'!A:A,'cpi data'!B:B,"NA")</f>
        <v>130.69999999999999</v>
      </c>
      <c r="E1699">
        <v>1990</v>
      </c>
      <c r="F1699" t="s">
        <v>5663</v>
      </c>
      <c r="G1699">
        <v>6.9</v>
      </c>
      <c r="H1699">
        <v>40000</v>
      </c>
      <c r="I1699" t="s">
        <v>5786</v>
      </c>
      <c r="J1699" t="s">
        <v>4586</v>
      </c>
      <c r="K1699" t="s">
        <v>487</v>
      </c>
      <c r="L1699" t="s">
        <v>33</v>
      </c>
      <c r="M1699" s="1">
        <v>30000000</v>
      </c>
      <c r="N1699" s="1">
        <v>27931461</v>
      </c>
      <c r="O1699" s="1">
        <f>N1699*(D1699/'cpi data'!$A$113)</f>
        <v>1803676.8541007901</v>
      </c>
      <c r="P1699" s="10">
        <f t="shared" si="26"/>
        <v>-7.4057672815611042E-2</v>
      </c>
      <c r="Q1699" t="s">
        <v>5787</v>
      </c>
      <c r="R1699">
        <v>77</v>
      </c>
    </row>
    <row r="1700" spans="1:18">
      <c r="A1700" t="s">
        <v>5788</v>
      </c>
      <c r="B1700" s="6" t="s">
        <v>19</v>
      </c>
      <c r="C1700" t="s">
        <v>44</v>
      </c>
      <c r="D1700">
        <f>_xlfn.XLOOKUP(E1700,'cpi data'!A:A,'cpi data'!B:B,"NA")</f>
        <v>130.69999999999999</v>
      </c>
      <c r="E1700">
        <v>1990</v>
      </c>
      <c r="F1700" t="s">
        <v>5696</v>
      </c>
      <c r="G1700">
        <v>6.5</v>
      </c>
      <c r="H1700">
        <v>14000</v>
      </c>
      <c r="I1700" t="s">
        <v>5789</v>
      </c>
      <c r="J1700" t="s">
        <v>5789</v>
      </c>
      <c r="K1700" t="s">
        <v>5790</v>
      </c>
      <c r="L1700" t="s">
        <v>33</v>
      </c>
      <c r="M1700" s="1">
        <v>2500000</v>
      </c>
      <c r="N1700" s="1">
        <v>26385627</v>
      </c>
      <c r="O1700" s="1">
        <f>N1700*(D1700/'cpi data'!$A$113)</f>
        <v>1703854.4708003949</v>
      </c>
      <c r="P1700" s="10">
        <f t="shared" si="26"/>
        <v>0.9052514461756016</v>
      </c>
      <c r="Q1700" t="s">
        <v>5791</v>
      </c>
      <c r="R1700">
        <v>100</v>
      </c>
    </row>
    <row r="1701" spans="1:18">
      <c r="A1701" t="s">
        <v>5792</v>
      </c>
      <c r="B1701" s="6" t="s">
        <v>19</v>
      </c>
      <c r="C1701" t="s">
        <v>37</v>
      </c>
      <c r="D1701">
        <f>_xlfn.XLOOKUP(E1701,'cpi data'!A:A,'cpi data'!B:B,"NA")</f>
        <v>130.69999999999999</v>
      </c>
      <c r="E1701">
        <v>1990</v>
      </c>
      <c r="F1701" t="s">
        <v>5793</v>
      </c>
      <c r="G1701">
        <v>5.9</v>
      </c>
      <c r="H1701">
        <v>40000</v>
      </c>
      <c r="I1701" t="s">
        <v>80</v>
      </c>
      <c r="J1701" t="s">
        <v>5794</v>
      </c>
      <c r="K1701" t="s">
        <v>1488</v>
      </c>
      <c r="L1701" t="s">
        <v>33</v>
      </c>
      <c r="M1701" s="1">
        <v>38000000</v>
      </c>
      <c r="N1701" s="1">
        <v>153518974</v>
      </c>
      <c r="O1701" s="1">
        <f>N1701*(D1701/'cpi data'!$A$113)</f>
        <v>9913502.9159090891</v>
      </c>
      <c r="P1701" s="10">
        <f t="shared" si="26"/>
        <v>0.75247359326411345</v>
      </c>
      <c r="Q1701" t="s">
        <v>47</v>
      </c>
      <c r="R1701">
        <v>93</v>
      </c>
    </row>
    <row r="1702" spans="1:18">
      <c r="A1702" t="s">
        <v>5795</v>
      </c>
      <c r="B1702" s="6" t="s">
        <v>19</v>
      </c>
      <c r="C1702" t="s">
        <v>55</v>
      </c>
      <c r="D1702">
        <f>_xlfn.XLOOKUP(E1702,'cpi data'!A:A,'cpi data'!B:B,"NA")</f>
        <v>130.69999999999999</v>
      </c>
      <c r="E1702">
        <v>1990</v>
      </c>
      <c r="F1702" t="s">
        <v>5766</v>
      </c>
      <c r="G1702">
        <v>6.9</v>
      </c>
      <c r="H1702">
        <v>40000</v>
      </c>
      <c r="I1702" t="s">
        <v>5796</v>
      </c>
      <c r="J1702" t="s">
        <v>5797</v>
      </c>
      <c r="K1702" t="s">
        <v>5798</v>
      </c>
      <c r="L1702" t="s">
        <v>33</v>
      </c>
      <c r="M1702" s="1">
        <v>4200000</v>
      </c>
      <c r="N1702" s="1">
        <v>5835247</v>
      </c>
      <c r="O1702" s="1">
        <f>N1702*(D1702/'cpi data'!$A$113)</f>
        <v>376811.65163043473</v>
      </c>
      <c r="P1702" s="10">
        <f t="shared" si="26"/>
        <v>0.28023612368079703</v>
      </c>
      <c r="Q1702" t="s">
        <v>5429</v>
      </c>
      <c r="R1702">
        <v>92</v>
      </c>
    </row>
    <row r="1703" spans="1:18">
      <c r="A1703" t="s">
        <v>5799</v>
      </c>
      <c r="B1703" s="6" t="s">
        <v>19</v>
      </c>
      <c r="C1703" t="s">
        <v>1207</v>
      </c>
      <c r="D1703">
        <f>_xlfn.XLOOKUP(E1703,'cpi data'!A:A,'cpi data'!B:B,"NA")</f>
        <v>130.69999999999999</v>
      </c>
      <c r="E1703">
        <v>1990</v>
      </c>
      <c r="F1703" t="s">
        <v>5800</v>
      </c>
      <c r="G1703">
        <v>6.4</v>
      </c>
      <c r="H1703">
        <v>19000</v>
      </c>
      <c r="I1703" t="s">
        <v>941</v>
      </c>
      <c r="J1703" t="s">
        <v>5801</v>
      </c>
      <c r="K1703" t="s">
        <v>4050</v>
      </c>
      <c r="L1703" t="s">
        <v>33</v>
      </c>
      <c r="M1703" s="1">
        <v>18000000</v>
      </c>
      <c r="N1703" s="1">
        <v>44926706</v>
      </c>
      <c r="O1703" s="1">
        <f>N1703*(D1703/'cpi data'!$A$113)</f>
        <v>2901146.4793478255</v>
      </c>
      <c r="P1703" s="10">
        <f t="shared" si="26"/>
        <v>0.59934743490876008</v>
      </c>
      <c r="Q1703" t="s">
        <v>4534</v>
      </c>
      <c r="R1703">
        <v>102</v>
      </c>
    </row>
    <row r="1704" spans="1:18">
      <c r="A1704" t="s">
        <v>5802</v>
      </c>
      <c r="B1704" s="6" t="s">
        <v>19</v>
      </c>
      <c r="C1704" t="s">
        <v>44</v>
      </c>
      <c r="D1704">
        <f>_xlfn.XLOOKUP(E1704,'cpi data'!A:A,'cpi data'!B:B,"NA")</f>
        <v>130.69999999999999</v>
      </c>
      <c r="E1704">
        <v>1990</v>
      </c>
      <c r="F1704" t="s">
        <v>5803</v>
      </c>
      <c r="G1704">
        <v>6.7</v>
      </c>
      <c r="H1704">
        <v>16000</v>
      </c>
      <c r="I1704" t="s">
        <v>477</v>
      </c>
      <c r="J1704" t="s">
        <v>5804</v>
      </c>
      <c r="K1704" t="s">
        <v>750</v>
      </c>
      <c r="L1704" t="s">
        <v>33</v>
      </c>
      <c r="M1704" s="1">
        <v>22000000</v>
      </c>
      <c r="N1704" s="1">
        <v>39071603</v>
      </c>
      <c r="O1704" s="1">
        <f>N1704*(D1704/'cpi data'!$A$113)</f>
        <v>2523052.6245553354</v>
      </c>
      <c r="P1704" s="10">
        <f t="shared" si="26"/>
        <v>0.43693121574766208</v>
      </c>
      <c r="Q1704" t="s">
        <v>34</v>
      </c>
      <c r="R1704">
        <v>101</v>
      </c>
    </row>
    <row r="1705" spans="1:18">
      <c r="A1705" t="s">
        <v>5805</v>
      </c>
      <c r="B1705" s="6" t="s">
        <v>512</v>
      </c>
      <c r="C1705" t="s">
        <v>66</v>
      </c>
      <c r="D1705">
        <f>_xlfn.XLOOKUP(E1705,'cpi data'!A:A,'cpi data'!B:B,"NA")</f>
        <v>130.69999999999999</v>
      </c>
      <c r="E1705">
        <v>1990</v>
      </c>
      <c r="F1705" t="s">
        <v>5735</v>
      </c>
      <c r="G1705">
        <v>6.3</v>
      </c>
      <c r="H1705">
        <v>13000</v>
      </c>
      <c r="I1705" t="s">
        <v>1517</v>
      </c>
      <c r="J1705" t="s">
        <v>5806</v>
      </c>
      <c r="K1705" t="s">
        <v>5807</v>
      </c>
      <c r="L1705" t="s">
        <v>33</v>
      </c>
      <c r="N1705" s="1">
        <v>23472449</v>
      </c>
      <c r="O1705" s="1">
        <f>N1705*(D1705/'cpi data'!$A$113)</f>
        <v>1515735.7135869563</v>
      </c>
      <c r="P1705" s="10">
        <f t="shared" si="26"/>
        <v>1</v>
      </c>
      <c r="Q1705" t="s">
        <v>64</v>
      </c>
      <c r="R1705">
        <v>136</v>
      </c>
    </row>
    <row r="1706" spans="1:18">
      <c r="A1706" t="s">
        <v>5808</v>
      </c>
      <c r="B1706" s="6" t="s">
        <v>19</v>
      </c>
      <c r="C1706" t="s">
        <v>37</v>
      </c>
      <c r="D1706">
        <f>_xlfn.XLOOKUP(E1706,'cpi data'!A:A,'cpi data'!B:B,"NA")</f>
        <v>130.69999999999999</v>
      </c>
      <c r="E1706">
        <v>1990</v>
      </c>
      <c r="F1706" t="s">
        <v>4758</v>
      </c>
      <c r="G1706">
        <v>5.8</v>
      </c>
      <c r="H1706">
        <v>28000</v>
      </c>
      <c r="I1706" t="s">
        <v>763</v>
      </c>
      <c r="J1706" t="s">
        <v>5809</v>
      </c>
      <c r="K1706" t="s">
        <v>4624</v>
      </c>
      <c r="L1706" t="s">
        <v>33</v>
      </c>
      <c r="M1706" s="1">
        <v>10000000</v>
      </c>
      <c r="N1706" s="1">
        <v>47410827</v>
      </c>
      <c r="O1706" s="1">
        <f>N1706*(D1706/'cpi data'!$A$113)</f>
        <v>3061558.8383893273</v>
      </c>
      <c r="P1706" s="10">
        <f t="shared" si="26"/>
        <v>0.78907771425290685</v>
      </c>
      <c r="Q1706" t="s">
        <v>26</v>
      </c>
      <c r="R1706">
        <v>96</v>
      </c>
    </row>
    <row r="1707" spans="1:18">
      <c r="A1707" t="s">
        <v>5810</v>
      </c>
      <c r="B1707" s="6" t="s">
        <v>19</v>
      </c>
      <c r="C1707" t="s">
        <v>44</v>
      </c>
      <c r="D1707">
        <f>_xlfn.XLOOKUP(E1707,'cpi data'!A:A,'cpi data'!B:B,"NA")</f>
        <v>130.69999999999999</v>
      </c>
      <c r="E1707">
        <v>1990</v>
      </c>
      <c r="F1707" t="s">
        <v>5811</v>
      </c>
      <c r="G1707">
        <v>7.2</v>
      </c>
      <c r="H1707">
        <v>27000</v>
      </c>
      <c r="I1707" t="s">
        <v>5812</v>
      </c>
      <c r="J1707" t="s">
        <v>5812</v>
      </c>
      <c r="K1707" t="s">
        <v>5294</v>
      </c>
      <c r="L1707" t="s">
        <v>198</v>
      </c>
      <c r="N1707" s="1">
        <v>11541758</v>
      </c>
      <c r="O1707" s="1">
        <f>N1707*(D1707/'cpi data'!$A$113)</f>
        <v>745310.16333992081</v>
      </c>
      <c r="P1707" s="10">
        <f t="shared" si="26"/>
        <v>1</v>
      </c>
      <c r="Q1707" t="s">
        <v>2029</v>
      </c>
      <c r="R1707">
        <v>102</v>
      </c>
    </row>
    <row r="1708" spans="1:18">
      <c r="A1708" t="s">
        <v>5813</v>
      </c>
      <c r="B1708" s="6" t="s">
        <v>36</v>
      </c>
      <c r="C1708" t="s">
        <v>20</v>
      </c>
      <c r="D1708">
        <f>_xlfn.XLOOKUP(E1708,'cpi data'!A:A,'cpi data'!B:B,"NA")</f>
        <v>130.69999999999999</v>
      </c>
      <c r="E1708">
        <v>1990</v>
      </c>
      <c r="F1708" t="s">
        <v>5814</v>
      </c>
      <c r="G1708">
        <v>6.7</v>
      </c>
      <c r="H1708">
        <v>22000</v>
      </c>
      <c r="I1708" t="s">
        <v>566</v>
      </c>
      <c r="J1708" t="s">
        <v>5257</v>
      </c>
      <c r="K1708" t="s">
        <v>538</v>
      </c>
      <c r="L1708" t="s">
        <v>33</v>
      </c>
      <c r="N1708" s="1">
        <v>20710451</v>
      </c>
      <c r="O1708" s="1">
        <f>N1708*(D1708/'cpi data'!$A$113)</f>
        <v>1337379.4198122527</v>
      </c>
      <c r="P1708" s="10">
        <f t="shared" si="26"/>
        <v>1</v>
      </c>
      <c r="Q1708" t="s">
        <v>5815</v>
      </c>
      <c r="R1708">
        <v>135</v>
      </c>
    </row>
    <row r="1709" spans="1:18">
      <c r="A1709" t="s">
        <v>5816</v>
      </c>
      <c r="B1709" s="6" t="s">
        <v>36</v>
      </c>
      <c r="C1709" t="s">
        <v>28</v>
      </c>
      <c r="D1709">
        <f>_xlfn.XLOOKUP(E1709,'cpi data'!A:A,'cpi data'!B:B,"NA")</f>
        <v>130.69999999999999</v>
      </c>
      <c r="E1709">
        <v>1990</v>
      </c>
      <c r="F1709" t="s">
        <v>5817</v>
      </c>
      <c r="G1709">
        <v>5.2</v>
      </c>
      <c r="H1709">
        <v>25000</v>
      </c>
      <c r="I1709" t="s">
        <v>536</v>
      </c>
      <c r="J1709" t="s">
        <v>5818</v>
      </c>
      <c r="K1709" t="s">
        <v>5819</v>
      </c>
      <c r="L1709" t="s">
        <v>5820</v>
      </c>
      <c r="M1709" s="1">
        <v>36000000</v>
      </c>
      <c r="N1709" s="1">
        <v>17373527</v>
      </c>
      <c r="O1709" s="1">
        <f>N1709*(D1709/'cpi data'!$A$113)</f>
        <v>1121897.2227766796</v>
      </c>
      <c r="P1709" s="10">
        <f t="shared" si="26"/>
        <v>-1.0721181139557903</v>
      </c>
      <c r="Q1709" t="s">
        <v>26</v>
      </c>
      <c r="R1709">
        <v>89</v>
      </c>
    </row>
    <row r="1710" spans="1:18">
      <c r="A1710" t="s">
        <v>5821</v>
      </c>
      <c r="B1710" s="6" t="s">
        <v>2002</v>
      </c>
      <c r="C1710" t="s">
        <v>37</v>
      </c>
      <c r="D1710">
        <f>_xlfn.XLOOKUP(E1710,'cpi data'!A:A,'cpi data'!B:B,"NA")</f>
        <v>130.69999999999999</v>
      </c>
      <c r="E1710">
        <v>1990</v>
      </c>
      <c r="F1710" t="s">
        <v>5707</v>
      </c>
      <c r="G1710">
        <v>6</v>
      </c>
      <c r="H1710">
        <v>23000</v>
      </c>
      <c r="I1710" t="s">
        <v>2580</v>
      </c>
      <c r="J1710" t="s">
        <v>2580</v>
      </c>
      <c r="K1710" t="s">
        <v>3262</v>
      </c>
      <c r="L1710" t="s">
        <v>33</v>
      </c>
      <c r="N1710" s="1">
        <v>16247964</v>
      </c>
      <c r="O1710" s="1">
        <f>N1710*(D1710/'cpi data'!$A$113)</f>
        <v>1049213.8808300393</v>
      </c>
      <c r="P1710" s="10">
        <f t="shared" si="26"/>
        <v>1</v>
      </c>
      <c r="Q1710" t="s">
        <v>5621</v>
      </c>
      <c r="R1710">
        <v>98</v>
      </c>
    </row>
    <row r="1711" spans="1:18">
      <c r="A1711" t="s">
        <v>5822</v>
      </c>
      <c r="B1711" s="6" t="s">
        <v>19</v>
      </c>
      <c r="C1711" t="s">
        <v>55</v>
      </c>
      <c r="D1711">
        <f>_xlfn.XLOOKUP(E1711,'cpi data'!A:A,'cpi data'!B:B,"NA")</f>
        <v>130.69999999999999</v>
      </c>
      <c r="E1711">
        <v>1990</v>
      </c>
      <c r="F1711" t="s">
        <v>5775</v>
      </c>
      <c r="G1711">
        <v>5.0999999999999996</v>
      </c>
      <c r="H1711">
        <v>15000</v>
      </c>
      <c r="I1711" t="s">
        <v>5383</v>
      </c>
      <c r="J1711" t="s">
        <v>5823</v>
      </c>
      <c r="K1711" t="s">
        <v>5824</v>
      </c>
      <c r="L1711" t="s">
        <v>33</v>
      </c>
      <c r="M1711" s="1">
        <v>2000000</v>
      </c>
      <c r="N1711" s="1">
        <v>5765562</v>
      </c>
      <c r="O1711" s="1">
        <f>N1711*(D1711/'cpi data'!$A$113)</f>
        <v>372311.73586956516</v>
      </c>
      <c r="P1711" s="10">
        <f t="shared" si="26"/>
        <v>0.65311274078745485</v>
      </c>
      <c r="Q1711" t="s">
        <v>5825</v>
      </c>
      <c r="R1711">
        <v>85</v>
      </c>
    </row>
    <row r="1712" spans="1:18">
      <c r="A1712" t="s">
        <v>5826</v>
      </c>
      <c r="B1712" s="6" t="s">
        <v>19</v>
      </c>
      <c r="C1712" t="s">
        <v>66</v>
      </c>
      <c r="D1712">
        <f>_xlfn.XLOOKUP(E1712,'cpi data'!A:A,'cpi data'!B:B,"NA")</f>
        <v>130.69999999999999</v>
      </c>
      <c r="E1712">
        <v>1990</v>
      </c>
      <c r="F1712" t="s">
        <v>5748</v>
      </c>
      <c r="G1712">
        <v>7.2</v>
      </c>
      <c r="H1712">
        <v>15000</v>
      </c>
      <c r="I1712" t="s">
        <v>4057</v>
      </c>
      <c r="J1712" t="s">
        <v>5827</v>
      </c>
      <c r="K1712" t="s">
        <v>4571</v>
      </c>
      <c r="L1712" t="s">
        <v>33</v>
      </c>
      <c r="N1712" s="1">
        <v>15445131</v>
      </c>
      <c r="O1712" s="1">
        <f>N1712*(D1712/'cpi data'!$A$113)</f>
        <v>997370.86052371527</v>
      </c>
      <c r="P1712" s="10">
        <f t="shared" si="26"/>
        <v>1</v>
      </c>
      <c r="Q1712" t="s">
        <v>5828</v>
      </c>
      <c r="R1712">
        <v>111</v>
      </c>
    </row>
    <row r="1713" spans="1:18">
      <c r="A1713" t="s">
        <v>5829</v>
      </c>
      <c r="B1713" s="6" t="s">
        <v>19</v>
      </c>
      <c r="C1713" t="s">
        <v>44</v>
      </c>
      <c r="D1713">
        <f>_xlfn.XLOOKUP(E1713,'cpi data'!A:A,'cpi data'!B:B,"NA")</f>
        <v>130.69999999999999</v>
      </c>
      <c r="E1713">
        <v>1990</v>
      </c>
      <c r="F1713" t="s">
        <v>5657</v>
      </c>
      <c r="G1713">
        <v>6.2</v>
      </c>
      <c r="H1713">
        <v>9400</v>
      </c>
      <c r="I1713" t="s">
        <v>5830</v>
      </c>
      <c r="J1713" t="s">
        <v>5831</v>
      </c>
      <c r="K1713" t="s">
        <v>5832</v>
      </c>
      <c r="L1713" t="s">
        <v>33</v>
      </c>
      <c r="M1713" s="1">
        <v>2500000</v>
      </c>
      <c r="N1713" s="1">
        <v>205068</v>
      </c>
      <c r="O1713" s="1">
        <f>N1713*(D1713/'cpi data'!$A$113)</f>
        <v>13242.286363636362</v>
      </c>
      <c r="P1713" s="10">
        <f t="shared" si="26"/>
        <v>-11.191078081416896</v>
      </c>
      <c r="Q1713" t="s">
        <v>5833</v>
      </c>
      <c r="R1713">
        <v>85</v>
      </c>
    </row>
    <row r="1714" spans="1:18">
      <c r="A1714" t="s">
        <v>5834</v>
      </c>
      <c r="B1714" s="6" t="s">
        <v>19</v>
      </c>
      <c r="C1714" t="s">
        <v>37</v>
      </c>
      <c r="D1714">
        <f>_xlfn.XLOOKUP(E1714,'cpi data'!A:A,'cpi data'!B:B,"NA")</f>
        <v>130.69999999999999</v>
      </c>
      <c r="E1714">
        <v>1990</v>
      </c>
      <c r="F1714" t="s">
        <v>5803</v>
      </c>
      <c r="G1714">
        <v>7.2</v>
      </c>
      <c r="H1714">
        <v>21000</v>
      </c>
      <c r="I1714" t="s">
        <v>4104</v>
      </c>
      <c r="J1714" t="s">
        <v>5835</v>
      </c>
      <c r="K1714" t="s">
        <v>990</v>
      </c>
      <c r="L1714" t="s">
        <v>25</v>
      </c>
      <c r="M1714" s="1">
        <v>18000000</v>
      </c>
      <c r="N1714" s="1">
        <v>1911542</v>
      </c>
      <c r="O1714" s="1">
        <f>N1714*(D1714/'cpi data'!$A$113)</f>
        <v>123438.01353754938</v>
      </c>
      <c r="P1714" s="10">
        <f t="shared" si="26"/>
        <v>-8.4164815630522369</v>
      </c>
      <c r="Q1714" t="s">
        <v>5836</v>
      </c>
      <c r="R1714">
        <v>134</v>
      </c>
    </row>
    <row r="1715" spans="1:18">
      <c r="A1715" t="s">
        <v>5837</v>
      </c>
      <c r="B1715" s="6" t="s">
        <v>2002</v>
      </c>
      <c r="C1715" t="s">
        <v>37</v>
      </c>
      <c r="D1715">
        <f>_xlfn.XLOOKUP(E1715,'cpi data'!A:A,'cpi data'!B:B,"NA")</f>
        <v>130.69999999999999</v>
      </c>
      <c r="E1715">
        <v>1990</v>
      </c>
      <c r="F1715" t="s">
        <v>5838</v>
      </c>
      <c r="G1715">
        <v>6</v>
      </c>
      <c r="H1715">
        <v>42000</v>
      </c>
      <c r="I1715" t="s">
        <v>917</v>
      </c>
      <c r="J1715" t="s">
        <v>2718</v>
      </c>
      <c r="K1715" t="s">
        <v>538</v>
      </c>
      <c r="L1715" t="s">
        <v>33</v>
      </c>
      <c r="M1715" s="1">
        <v>20000000</v>
      </c>
      <c r="N1715" s="1">
        <v>138697012</v>
      </c>
      <c r="O1715" s="1">
        <f>N1715*(D1715/'cpi data'!$A$113)</f>
        <v>8956373.2551383376</v>
      </c>
      <c r="P1715" s="10">
        <f t="shared" si="26"/>
        <v>0.85580078682589067</v>
      </c>
      <c r="Q1715" t="s">
        <v>64</v>
      </c>
      <c r="R1715">
        <v>110</v>
      </c>
    </row>
    <row r="1716" spans="1:18">
      <c r="A1716" t="s">
        <v>5839</v>
      </c>
      <c r="B1716" s="6" t="s">
        <v>2002</v>
      </c>
      <c r="C1716" t="s">
        <v>37</v>
      </c>
      <c r="D1716">
        <f>_xlfn.XLOOKUP(E1716,'cpi data'!A:A,'cpi data'!B:B,"NA")</f>
        <v>130.69999999999999</v>
      </c>
      <c r="E1716">
        <v>1990</v>
      </c>
      <c r="F1716" t="s">
        <v>5840</v>
      </c>
      <c r="G1716">
        <v>6.9</v>
      </c>
      <c r="H1716">
        <v>27000</v>
      </c>
      <c r="I1716" t="s">
        <v>5271</v>
      </c>
      <c r="J1716" t="s">
        <v>5611</v>
      </c>
      <c r="K1716" t="s">
        <v>2242</v>
      </c>
      <c r="L1716" t="s">
        <v>25</v>
      </c>
      <c r="M1716" s="1">
        <v>23000000</v>
      </c>
      <c r="N1716" s="1">
        <v>27441977</v>
      </c>
      <c r="O1716" s="1">
        <f>N1716*(D1716/'cpi data'!$A$113)</f>
        <v>1772068.376432806</v>
      </c>
      <c r="P1716" s="10">
        <f t="shared" si="26"/>
        <v>0.16186796599967998</v>
      </c>
      <c r="Q1716" t="s">
        <v>620</v>
      </c>
      <c r="R1716">
        <v>107</v>
      </c>
    </row>
    <row r="1717" spans="1:18">
      <c r="A1717" t="s">
        <v>5841</v>
      </c>
      <c r="B1717" s="6" t="s">
        <v>19</v>
      </c>
      <c r="C1717" t="s">
        <v>37</v>
      </c>
      <c r="D1717">
        <f>_xlfn.XLOOKUP(E1717,'cpi data'!A:A,'cpi data'!B:B,"NA")</f>
        <v>130.69999999999999</v>
      </c>
      <c r="E1717">
        <v>1990</v>
      </c>
      <c r="F1717" t="s">
        <v>5842</v>
      </c>
      <c r="G1717">
        <v>6.4</v>
      </c>
      <c r="H1717">
        <v>17000</v>
      </c>
      <c r="I1717" t="s">
        <v>3789</v>
      </c>
      <c r="J1717" t="s">
        <v>4491</v>
      </c>
      <c r="K1717" t="s">
        <v>5843</v>
      </c>
      <c r="L1717" t="s">
        <v>33</v>
      </c>
      <c r="M1717" s="1">
        <v>20000000</v>
      </c>
      <c r="N1717" s="1">
        <v>21413502</v>
      </c>
      <c r="O1717" s="1">
        <f>N1717*(D1717/'cpi data'!$A$113)</f>
        <v>1382779.0076086954</v>
      </c>
      <c r="P1717" s="10">
        <f t="shared" si="26"/>
        <v>6.6009847431774585E-2</v>
      </c>
      <c r="Q1717" t="s">
        <v>183</v>
      </c>
      <c r="R1717">
        <v>104</v>
      </c>
    </row>
    <row r="1718" spans="1:18">
      <c r="A1718" t="s">
        <v>5844</v>
      </c>
      <c r="B1718" s="6" t="s">
        <v>19</v>
      </c>
      <c r="C1718" t="s">
        <v>37</v>
      </c>
      <c r="D1718">
        <f>_xlfn.XLOOKUP(E1718,'cpi data'!A:A,'cpi data'!B:B,"NA")</f>
        <v>130.69999999999999</v>
      </c>
      <c r="E1718">
        <v>1990</v>
      </c>
      <c r="F1718" t="s">
        <v>5735</v>
      </c>
      <c r="G1718">
        <v>6</v>
      </c>
      <c r="H1718">
        <v>21000</v>
      </c>
      <c r="I1718" t="s">
        <v>4612</v>
      </c>
      <c r="J1718" t="s">
        <v>5845</v>
      </c>
      <c r="K1718" t="s">
        <v>4624</v>
      </c>
      <c r="L1718" t="s">
        <v>33</v>
      </c>
      <c r="M1718" s="1">
        <v>12000000</v>
      </c>
      <c r="N1718" s="1">
        <v>57968936</v>
      </c>
      <c r="O1718" s="1">
        <f>N1718*(D1718/'cpi data'!$A$113)</f>
        <v>3743349.7703557303</v>
      </c>
      <c r="P1718" s="10">
        <f t="shared" si="26"/>
        <v>0.79299257795589007</v>
      </c>
      <c r="Q1718" t="s">
        <v>5846</v>
      </c>
      <c r="R1718">
        <v>93</v>
      </c>
    </row>
    <row r="1719" spans="1:18">
      <c r="A1719" t="s">
        <v>5847</v>
      </c>
      <c r="B1719" s="6" t="s">
        <v>19</v>
      </c>
      <c r="C1719" t="s">
        <v>44</v>
      </c>
      <c r="D1719">
        <f>_xlfn.XLOOKUP(E1719,'cpi data'!A:A,'cpi data'!B:B,"NA")</f>
        <v>130.69999999999999</v>
      </c>
      <c r="E1719">
        <v>1990</v>
      </c>
      <c r="F1719" t="s">
        <v>3369</v>
      </c>
      <c r="G1719">
        <v>4.5999999999999996</v>
      </c>
      <c r="H1719">
        <v>2500</v>
      </c>
      <c r="I1719" t="s">
        <v>5848</v>
      </c>
      <c r="J1719" t="s">
        <v>5849</v>
      </c>
      <c r="K1719" t="s">
        <v>5850</v>
      </c>
      <c r="L1719" t="s">
        <v>33</v>
      </c>
      <c r="M1719" s="1">
        <v>350000</v>
      </c>
      <c r="N1719" s="1">
        <v>1242995</v>
      </c>
      <c r="O1719" s="1">
        <f>N1719*(D1719/'cpi data'!$A$113)</f>
        <v>80266.524950592866</v>
      </c>
      <c r="P1719" s="10">
        <f t="shared" si="26"/>
        <v>0.71842203709588537</v>
      </c>
      <c r="Q1719" t="s">
        <v>4902</v>
      </c>
      <c r="R1719">
        <v>87</v>
      </c>
    </row>
    <row r="1720" spans="1:18">
      <c r="A1720" t="s">
        <v>5851</v>
      </c>
      <c r="B1720" s="6" t="s">
        <v>36</v>
      </c>
      <c r="C1720" t="s">
        <v>20</v>
      </c>
      <c r="D1720">
        <f>_xlfn.XLOOKUP(E1720,'cpi data'!A:A,'cpi data'!B:B,"NA")</f>
        <v>130.69999999999999</v>
      </c>
      <c r="E1720">
        <v>1990</v>
      </c>
      <c r="F1720" t="s">
        <v>5707</v>
      </c>
      <c r="G1720">
        <v>7.8</v>
      </c>
      <c r="H1720">
        <v>25000</v>
      </c>
      <c r="I1720" t="s">
        <v>2631</v>
      </c>
      <c r="J1720" t="s">
        <v>2631</v>
      </c>
      <c r="K1720" t="s">
        <v>5852</v>
      </c>
      <c r="L1720" t="s">
        <v>2111</v>
      </c>
      <c r="M1720" s="1">
        <v>12000000</v>
      </c>
      <c r="N1720" s="1">
        <v>2970161</v>
      </c>
      <c r="O1720" s="1">
        <f>N1720*(D1720/'cpi data'!$A$113)</f>
        <v>191798.44006916991</v>
      </c>
      <c r="P1720" s="10">
        <f t="shared" si="26"/>
        <v>-3.0401850270069537</v>
      </c>
      <c r="Q1720" t="s">
        <v>26</v>
      </c>
      <c r="R1720">
        <v>119</v>
      </c>
    </row>
    <row r="1721" spans="1:18">
      <c r="A1721" t="s">
        <v>5853</v>
      </c>
      <c r="B1721" s="6" t="s">
        <v>19</v>
      </c>
      <c r="C1721" t="s">
        <v>37</v>
      </c>
      <c r="D1721">
        <f>_xlfn.XLOOKUP(E1721,'cpi data'!A:A,'cpi data'!B:B,"NA")</f>
        <v>130.69999999999999</v>
      </c>
      <c r="E1721">
        <v>1990</v>
      </c>
      <c r="F1721" t="s">
        <v>5757</v>
      </c>
      <c r="G1721">
        <v>5.8</v>
      </c>
      <c r="H1721">
        <v>27000</v>
      </c>
      <c r="I1721" t="s">
        <v>930</v>
      </c>
      <c r="J1721" t="s">
        <v>5854</v>
      </c>
      <c r="K1721" t="s">
        <v>538</v>
      </c>
      <c r="L1721" t="s">
        <v>33</v>
      </c>
      <c r="M1721" s="1">
        <v>35000000</v>
      </c>
      <c r="N1721" s="1">
        <v>33461269</v>
      </c>
      <c r="O1721" s="1">
        <f>N1721*(D1721/'cpi data'!$A$113)</f>
        <v>2160764.7521245056</v>
      </c>
      <c r="P1721" s="10">
        <f t="shared" si="26"/>
        <v>-4.5985434682707341E-2</v>
      </c>
      <c r="Q1721" t="s">
        <v>4153</v>
      </c>
      <c r="R1721">
        <v>113</v>
      </c>
    </row>
    <row r="1722" spans="1:18">
      <c r="A1722" t="s">
        <v>5855</v>
      </c>
      <c r="B1722" s="6" t="s">
        <v>19</v>
      </c>
      <c r="C1722" t="s">
        <v>44</v>
      </c>
      <c r="D1722">
        <f>_xlfn.XLOOKUP(E1722,'cpi data'!A:A,'cpi data'!B:B,"NA")</f>
        <v>130.69999999999999</v>
      </c>
      <c r="E1722">
        <v>1990</v>
      </c>
      <c r="F1722" t="s">
        <v>5157</v>
      </c>
      <c r="G1722">
        <v>6.4</v>
      </c>
      <c r="H1722">
        <v>14000</v>
      </c>
      <c r="I1722" t="s">
        <v>499</v>
      </c>
      <c r="J1722" t="s">
        <v>5856</v>
      </c>
      <c r="K1722" t="s">
        <v>1731</v>
      </c>
      <c r="L1722" t="s">
        <v>33</v>
      </c>
      <c r="N1722" s="1">
        <v>16186793</v>
      </c>
      <c r="O1722" s="1">
        <f>N1722*(D1722/'cpi data'!$A$113)</f>
        <v>1045263.7574604742</v>
      </c>
      <c r="P1722" s="10">
        <f t="shared" si="26"/>
        <v>1</v>
      </c>
      <c r="Q1722" t="s">
        <v>5857</v>
      </c>
      <c r="R1722">
        <v>97</v>
      </c>
    </row>
    <row r="1723" spans="1:18">
      <c r="A1723" t="s">
        <v>5858</v>
      </c>
      <c r="B1723" s="6" t="s">
        <v>19</v>
      </c>
      <c r="C1723" t="s">
        <v>37</v>
      </c>
      <c r="D1723">
        <f>_xlfn.XLOOKUP(E1723,'cpi data'!A:A,'cpi data'!B:B,"NA")</f>
        <v>130.69999999999999</v>
      </c>
      <c r="E1723">
        <v>1990</v>
      </c>
      <c r="F1723" t="s">
        <v>5859</v>
      </c>
      <c r="G1723">
        <v>5.9</v>
      </c>
      <c r="H1723">
        <v>7000</v>
      </c>
      <c r="I1723" t="s">
        <v>2133</v>
      </c>
      <c r="J1723" t="s">
        <v>2133</v>
      </c>
      <c r="K1723" t="s">
        <v>5860</v>
      </c>
      <c r="L1723" t="s">
        <v>33</v>
      </c>
      <c r="M1723" s="1">
        <v>5200000</v>
      </c>
      <c r="N1723" s="1">
        <v>2459895</v>
      </c>
      <c r="O1723" s="1">
        <f>N1723*(D1723/'cpi data'!$A$113)</f>
        <v>158847.96269762842</v>
      </c>
      <c r="P1723" s="10">
        <f t="shared" si="26"/>
        <v>-1.1139113661355464</v>
      </c>
      <c r="Q1723" t="s">
        <v>5237</v>
      </c>
      <c r="R1723">
        <v>99</v>
      </c>
    </row>
    <row r="1724" spans="1:18">
      <c r="A1724" t="s">
        <v>5861</v>
      </c>
      <c r="B1724" s="6" t="s">
        <v>19</v>
      </c>
      <c r="C1724" t="s">
        <v>37</v>
      </c>
      <c r="D1724">
        <f>_xlfn.XLOOKUP(E1724,'cpi data'!A:A,'cpi data'!B:B,"NA")</f>
        <v>130.69999999999999</v>
      </c>
      <c r="E1724">
        <v>1990</v>
      </c>
      <c r="F1724" t="s">
        <v>5803</v>
      </c>
      <c r="G1724">
        <v>5.7</v>
      </c>
      <c r="H1724">
        <v>18000</v>
      </c>
      <c r="I1724" t="s">
        <v>3842</v>
      </c>
      <c r="J1724" t="s">
        <v>5862</v>
      </c>
      <c r="K1724" t="s">
        <v>4542</v>
      </c>
      <c r="L1724" t="s">
        <v>33</v>
      </c>
      <c r="M1724" s="1">
        <v>4000000</v>
      </c>
      <c r="N1724" s="1">
        <v>16853487</v>
      </c>
      <c r="O1724" s="1">
        <f>N1724*(D1724/'cpi data'!$A$113)</f>
        <v>1088315.5883893277</v>
      </c>
      <c r="P1724" s="10">
        <f t="shared" si="26"/>
        <v>0.76266039188210721</v>
      </c>
      <c r="Q1724" t="s">
        <v>1688</v>
      </c>
      <c r="R1724">
        <v>89</v>
      </c>
    </row>
    <row r="1725" spans="1:18">
      <c r="A1725" t="s">
        <v>5863</v>
      </c>
      <c r="B1725" s="6" t="s">
        <v>19</v>
      </c>
      <c r="C1725" t="s">
        <v>20</v>
      </c>
      <c r="D1725">
        <f>_xlfn.XLOOKUP(E1725,'cpi data'!A:A,'cpi data'!B:B,"NA")</f>
        <v>130.69999999999999</v>
      </c>
      <c r="E1725">
        <v>1990</v>
      </c>
      <c r="F1725" t="s">
        <v>5715</v>
      </c>
      <c r="G1725">
        <v>6.5</v>
      </c>
      <c r="H1725">
        <v>7700</v>
      </c>
      <c r="I1725" t="s">
        <v>5864</v>
      </c>
      <c r="J1725" t="s">
        <v>5865</v>
      </c>
      <c r="K1725" t="s">
        <v>3092</v>
      </c>
      <c r="L1725" t="s">
        <v>33</v>
      </c>
      <c r="N1725" s="1">
        <v>17487531</v>
      </c>
      <c r="O1725" s="1">
        <f>N1725*(D1725/'cpi data'!$A$113)</f>
        <v>1129259.042341897</v>
      </c>
      <c r="P1725" s="10">
        <f t="shared" si="26"/>
        <v>1</v>
      </c>
      <c r="Q1725" t="s">
        <v>64</v>
      </c>
      <c r="R1725">
        <v>103</v>
      </c>
    </row>
    <row r="1726" spans="1:18">
      <c r="A1726" t="s">
        <v>5866</v>
      </c>
      <c r="B1726" s="6" t="s">
        <v>450</v>
      </c>
      <c r="C1726" t="s">
        <v>66</v>
      </c>
      <c r="D1726">
        <f>_xlfn.XLOOKUP(E1726,'cpi data'!A:A,'cpi data'!B:B,"NA")</f>
        <v>130.69999999999999</v>
      </c>
      <c r="E1726">
        <v>1990</v>
      </c>
      <c r="F1726" t="s">
        <v>5867</v>
      </c>
      <c r="G1726">
        <v>8.3000000000000007</v>
      </c>
      <c r="H1726">
        <v>17000</v>
      </c>
      <c r="I1726" t="s">
        <v>5868</v>
      </c>
      <c r="J1726" t="s">
        <v>5868</v>
      </c>
      <c r="K1726" t="s">
        <v>5869</v>
      </c>
      <c r="L1726" t="s">
        <v>5870</v>
      </c>
      <c r="O1726" s="1">
        <f>N1726*(D1726/'cpi data'!$A$113)</f>
        <v>0</v>
      </c>
      <c r="P1726" s="10" t="e">
        <f t="shared" si="26"/>
        <v>#DIV/0!</v>
      </c>
      <c r="Q1726" t="s">
        <v>5871</v>
      </c>
      <c r="R1726">
        <v>98</v>
      </c>
    </row>
    <row r="1727" spans="1:18">
      <c r="A1727" t="s">
        <v>5872</v>
      </c>
      <c r="B1727" s="6" t="s">
        <v>19</v>
      </c>
      <c r="C1727" t="s">
        <v>44</v>
      </c>
      <c r="D1727">
        <f>_xlfn.XLOOKUP(E1727,'cpi data'!A:A,'cpi data'!B:B,"NA")</f>
        <v>130.69999999999999</v>
      </c>
      <c r="E1727">
        <v>1990</v>
      </c>
      <c r="F1727" t="s">
        <v>4529</v>
      </c>
      <c r="G1727">
        <v>6.8</v>
      </c>
      <c r="H1727">
        <v>20000</v>
      </c>
      <c r="I1727" t="s">
        <v>4142</v>
      </c>
      <c r="J1727" t="s">
        <v>4715</v>
      </c>
      <c r="K1727" t="s">
        <v>549</v>
      </c>
      <c r="L1727" t="s">
        <v>33</v>
      </c>
      <c r="M1727" s="1">
        <v>15000000</v>
      </c>
      <c r="N1727" s="1">
        <v>15260154</v>
      </c>
      <c r="O1727" s="1">
        <f>N1727*(D1727/'cpi data'!$A$113)</f>
        <v>985425.95247035555</v>
      </c>
      <c r="P1727" s="10">
        <f t="shared" si="26"/>
        <v>1.7047927563509518E-2</v>
      </c>
      <c r="Q1727" t="s">
        <v>5873</v>
      </c>
      <c r="R1727">
        <v>89</v>
      </c>
    </row>
    <row r="1728" spans="1:18">
      <c r="A1728" t="s">
        <v>5874</v>
      </c>
      <c r="B1728" s="6" t="s">
        <v>19</v>
      </c>
      <c r="C1728" t="s">
        <v>333</v>
      </c>
      <c r="D1728">
        <f>_xlfn.XLOOKUP(E1728,'cpi data'!A:A,'cpi data'!B:B,"NA")</f>
        <v>130.69999999999999</v>
      </c>
      <c r="E1728">
        <v>1990</v>
      </c>
      <c r="F1728" t="s">
        <v>5803</v>
      </c>
      <c r="G1728">
        <v>6</v>
      </c>
      <c r="H1728">
        <v>13000</v>
      </c>
      <c r="I1728" t="s">
        <v>5875</v>
      </c>
      <c r="J1728" t="s">
        <v>5876</v>
      </c>
      <c r="K1728" t="s">
        <v>5877</v>
      </c>
      <c r="L1728" t="s">
        <v>25</v>
      </c>
      <c r="M1728" s="1">
        <v>1500000</v>
      </c>
      <c r="N1728" s="1">
        <v>5728953</v>
      </c>
      <c r="O1728" s="1">
        <f>N1728*(D1728/'cpi data'!$A$113)</f>
        <v>369947.70607707504</v>
      </c>
      <c r="P1728" s="10">
        <f t="shared" si="26"/>
        <v>0.73817205342756342</v>
      </c>
      <c r="Q1728" t="s">
        <v>4704</v>
      </c>
      <c r="R1728">
        <v>94</v>
      </c>
    </row>
    <row r="1729" spans="1:18">
      <c r="A1729" t="s">
        <v>5878</v>
      </c>
      <c r="B1729" s="6" t="s">
        <v>2002</v>
      </c>
      <c r="C1729" t="s">
        <v>44</v>
      </c>
      <c r="D1729">
        <f>_xlfn.XLOOKUP(E1729,'cpi data'!A:A,'cpi data'!B:B,"NA")</f>
        <v>130.69999999999999</v>
      </c>
      <c r="E1729">
        <v>1990</v>
      </c>
      <c r="F1729" t="s">
        <v>5840</v>
      </c>
      <c r="G1729">
        <v>6.4</v>
      </c>
      <c r="H1729">
        <v>12000</v>
      </c>
      <c r="I1729" t="s">
        <v>3598</v>
      </c>
      <c r="J1729" t="s">
        <v>3598</v>
      </c>
      <c r="K1729" t="s">
        <v>4197</v>
      </c>
      <c r="L1729" t="s">
        <v>33</v>
      </c>
      <c r="M1729" s="1">
        <v>20000000</v>
      </c>
      <c r="N1729" s="1">
        <v>15379253</v>
      </c>
      <c r="O1729" s="1">
        <f>N1729*(D1729/'cpi data'!$A$113)</f>
        <v>993116.78216403141</v>
      </c>
      <c r="P1729" s="10">
        <f t="shared" si="26"/>
        <v>-0.30045327949283362</v>
      </c>
      <c r="Q1729" t="s">
        <v>5879</v>
      </c>
      <c r="R1729">
        <v>110</v>
      </c>
    </row>
    <row r="1730" spans="1:18">
      <c r="A1730" t="s">
        <v>5880</v>
      </c>
      <c r="B1730" s="6" t="s">
        <v>36</v>
      </c>
      <c r="C1730" t="s">
        <v>44</v>
      </c>
      <c r="D1730">
        <f>_xlfn.XLOOKUP(E1730,'cpi data'!A:A,'cpi data'!B:B,"NA")</f>
        <v>130.69999999999999</v>
      </c>
      <c r="E1730">
        <v>1990</v>
      </c>
      <c r="F1730" t="s">
        <v>5719</v>
      </c>
      <c r="G1730">
        <v>6.5</v>
      </c>
      <c r="H1730">
        <v>19000</v>
      </c>
      <c r="I1730" t="s">
        <v>2491</v>
      </c>
      <c r="J1730" t="s">
        <v>2491</v>
      </c>
      <c r="K1730" t="s">
        <v>5881</v>
      </c>
      <c r="L1730" t="s">
        <v>33</v>
      </c>
      <c r="M1730" s="1">
        <v>12000000</v>
      </c>
      <c r="N1730" s="1">
        <v>21460601</v>
      </c>
      <c r="O1730" s="1">
        <f>N1730*(D1730/'cpi data'!$A$113)</f>
        <v>1385820.4301877469</v>
      </c>
      <c r="P1730" s="10">
        <f t="shared" si="26"/>
        <v>0.44083579019991098</v>
      </c>
      <c r="Q1730" t="s">
        <v>2103</v>
      </c>
      <c r="R1730">
        <v>102</v>
      </c>
    </row>
    <row r="1731" spans="1:18">
      <c r="A1731" t="s">
        <v>5882</v>
      </c>
      <c r="B1731" s="6" t="s">
        <v>19</v>
      </c>
      <c r="C1731" t="s">
        <v>37</v>
      </c>
      <c r="D1731">
        <f>_xlfn.XLOOKUP(E1731,'cpi data'!A:A,'cpi data'!B:B,"NA")</f>
        <v>130.69999999999999</v>
      </c>
      <c r="E1731">
        <v>1990</v>
      </c>
      <c r="F1731" t="s">
        <v>5346</v>
      </c>
      <c r="G1731">
        <v>5.7</v>
      </c>
      <c r="H1731">
        <v>13000</v>
      </c>
      <c r="I1731" t="s">
        <v>3889</v>
      </c>
      <c r="J1731" t="s">
        <v>3889</v>
      </c>
      <c r="K1731" t="s">
        <v>595</v>
      </c>
      <c r="L1731" t="s">
        <v>33</v>
      </c>
      <c r="N1731" s="1">
        <v>8217997</v>
      </c>
      <c r="O1731" s="1">
        <f>N1731*(D1731/'cpi data'!$A$113)</f>
        <v>530677.96833003941</v>
      </c>
      <c r="P1731" s="10">
        <f t="shared" ref="P1731:P1794" si="27">(N1731-M1731)/N1731</f>
        <v>1</v>
      </c>
      <c r="Q1731" t="s">
        <v>5237</v>
      </c>
      <c r="R1731">
        <v>102</v>
      </c>
    </row>
    <row r="1732" spans="1:18">
      <c r="A1732" t="s">
        <v>5883</v>
      </c>
      <c r="B1732" s="6" t="s">
        <v>19</v>
      </c>
      <c r="C1732" t="s">
        <v>66</v>
      </c>
      <c r="D1732">
        <f>_xlfn.XLOOKUP(E1732,'cpi data'!A:A,'cpi data'!B:B,"NA")</f>
        <v>130.69999999999999</v>
      </c>
      <c r="E1732">
        <v>1990</v>
      </c>
      <c r="F1732" t="s">
        <v>5748</v>
      </c>
      <c r="G1732">
        <v>6.6</v>
      </c>
      <c r="H1732">
        <v>7900</v>
      </c>
      <c r="I1732" t="s">
        <v>817</v>
      </c>
      <c r="J1732" t="s">
        <v>5884</v>
      </c>
      <c r="K1732" t="s">
        <v>5885</v>
      </c>
      <c r="L1732" t="s">
        <v>25</v>
      </c>
      <c r="N1732" s="1">
        <v>2060847</v>
      </c>
      <c r="O1732" s="1">
        <f>N1732*(D1732/'cpi data'!$A$113)</f>
        <v>133079.39866600788</v>
      </c>
      <c r="P1732" s="10">
        <f t="shared" si="27"/>
        <v>1</v>
      </c>
      <c r="Q1732" t="s">
        <v>5886</v>
      </c>
      <c r="R1732">
        <v>115</v>
      </c>
    </row>
    <row r="1733" spans="1:18">
      <c r="A1733" t="s">
        <v>5887</v>
      </c>
      <c r="B1733" s="6" t="s">
        <v>19</v>
      </c>
      <c r="C1733" t="s">
        <v>37</v>
      </c>
      <c r="D1733">
        <f>_xlfn.XLOOKUP(E1733,'cpi data'!A:A,'cpi data'!B:B,"NA")</f>
        <v>130.69999999999999</v>
      </c>
      <c r="E1733">
        <v>1990</v>
      </c>
      <c r="F1733" t="s">
        <v>5888</v>
      </c>
      <c r="G1733">
        <v>5.6</v>
      </c>
      <c r="H1733">
        <v>16000</v>
      </c>
      <c r="I1733" t="s">
        <v>1426</v>
      </c>
      <c r="J1733" t="s">
        <v>5889</v>
      </c>
      <c r="K1733" t="s">
        <v>3262</v>
      </c>
      <c r="L1733" t="s">
        <v>33</v>
      </c>
      <c r="M1733" s="1">
        <v>20000000</v>
      </c>
      <c r="N1733" s="1">
        <v>25069101</v>
      </c>
      <c r="O1733" s="1">
        <f>N1733*(D1733/'cpi data'!$A$113)</f>
        <v>1618839.6742588929</v>
      </c>
      <c r="P1733" s="10">
        <f t="shared" si="27"/>
        <v>0.20220513691336597</v>
      </c>
      <c r="Q1733" t="s">
        <v>53</v>
      </c>
      <c r="R1733">
        <v>113</v>
      </c>
    </row>
    <row r="1734" spans="1:18">
      <c r="A1734" t="s">
        <v>5890</v>
      </c>
      <c r="B1734" s="6" t="s">
        <v>19</v>
      </c>
      <c r="C1734" t="s">
        <v>55</v>
      </c>
      <c r="D1734">
        <f>_xlfn.XLOOKUP(E1734,'cpi data'!A:A,'cpi data'!B:B,"NA")</f>
        <v>130.69999999999999</v>
      </c>
      <c r="E1734">
        <v>1990</v>
      </c>
      <c r="F1734" t="s">
        <v>5715</v>
      </c>
      <c r="G1734">
        <v>4.9000000000000004</v>
      </c>
      <c r="H1734">
        <v>10000</v>
      </c>
      <c r="I1734" t="s">
        <v>5891</v>
      </c>
      <c r="J1734" t="s">
        <v>23</v>
      </c>
      <c r="K1734" t="s">
        <v>5892</v>
      </c>
      <c r="L1734" t="s">
        <v>33</v>
      </c>
      <c r="M1734" s="1">
        <v>10500000</v>
      </c>
      <c r="N1734" s="1">
        <v>11582891</v>
      </c>
      <c r="O1734" s="1">
        <f>N1734*(D1734/'cpi data'!$A$113)</f>
        <v>747966.33087944647</v>
      </c>
      <c r="P1734" s="10">
        <f t="shared" si="27"/>
        <v>9.3490562934590335E-2</v>
      </c>
      <c r="Q1734" t="s">
        <v>47</v>
      </c>
      <c r="R1734">
        <v>89</v>
      </c>
    </row>
    <row r="1735" spans="1:18">
      <c r="A1735" t="s">
        <v>5893</v>
      </c>
      <c r="B1735" s="6" t="s">
        <v>19</v>
      </c>
      <c r="C1735" t="s">
        <v>28</v>
      </c>
      <c r="D1735">
        <f>_xlfn.XLOOKUP(E1735,'cpi data'!A:A,'cpi data'!B:B,"NA")</f>
        <v>130.69999999999999</v>
      </c>
      <c r="E1735">
        <v>1990</v>
      </c>
      <c r="F1735" t="s">
        <v>5894</v>
      </c>
      <c r="G1735">
        <v>6.8</v>
      </c>
      <c r="H1735">
        <v>12000</v>
      </c>
      <c r="I1735" t="s">
        <v>3964</v>
      </c>
      <c r="J1735" t="s">
        <v>5895</v>
      </c>
      <c r="K1735" t="s">
        <v>2477</v>
      </c>
      <c r="L1735" t="s">
        <v>25</v>
      </c>
      <c r="M1735" s="1">
        <v>25000000</v>
      </c>
      <c r="N1735" s="1">
        <v>2075084</v>
      </c>
      <c r="O1735" s="1">
        <f>N1735*(D1735/'cpi data'!$A$113)</f>
        <v>133998.75434782606</v>
      </c>
      <c r="P1735" s="10">
        <f t="shared" si="27"/>
        <v>-11.047705056759147</v>
      </c>
      <c r="Q1735" t="s">
        <v>1789</v>
      </c>
      <c r="R1735">
        <v>138</v>
      </c>
    </row>
    <row r="1736" spans="1:18">
      <c r="A1736" t="s">
        <v>5896</v>
      </c>
      <c r="B1736" s="6" t="s">
        <v>19</v>
      </c>
      <c r="C1736" t="s">
        <v>37</v>
      </c>
      <c r="D1736">
        <f>_xlfn.XLOOKUP(E1736,'cpi data'!A:A,'cpi data'!B:B,"NA")</f>
        <v>130.69999999999999</v>
      </c>
      <c r="E1736">
        <v>1990</v>
      </c>
      <c r="F1736" t="s">
        <v>5800</v>
      </c>
      <c r="G1736">
        <v>6.1</v>
      </c>
      <c r="H1736">
        <v>11000</v>
      </c>
      <c r="I1736" t="s">
        <v>4768</v>
      </c>
      <c r="J1736" t="s">
        <v>5897</v>
      </c>
      <c r="K1736" t="s">
        <v>3900</v>
      </c>
      <c r="L1736" t="s">
        <v>33</v>
      </c>
      <c r="M1736" s="1">
        <v>7000000</v>
      </c>
      <c r="N1736" s="1">
        <v>4348368</v>
      </c>
      <c r="O1736" s="1">
        <f>N1736*(D1736/'cpi data'!$A$113)</f>
        <v>280796.29328063235</v>
      </c>
      <c r="P1736" s="10">
        <f t="shared" si="27"/>
        <v>-0.60979935460844159</v>
      </c>
      <c r="Q1736" t="s">
        <v>4667</v>
      </c>
      <c r="R1736">
        <v>91</v>
      </c>
    </row>
    <row r="1737" spans="1:18">
      <c r="A1737" t="s">
        <v>5898</v>
      </c>
      <c r="B1737" s="6" t="s">
        <v>19</v>
      </c>
      <c r="C1737" t="s">
        <v>20</v>
      </c>
      <c r="D1737">
        <f>_xlfn.XLOOKUP(E1737,'cpi data'!A:A,'cpi data'!B:B,"NA")</f>
        <v>130.69999999999999</v>
      </c>
      <c r="E1737">
        <v>1990</v>
      </c>
      <c r="F1737" t="s">
        <v>5743</v>
      </c>
      <c r="G1737">
        <v>6.3</v>
      </c>
      <c r="H1737">
        <v>5000</v>
      </c>
      <c r="I1737" t="s">
        <v>186</v>
      </c>
      <c r="J1737" t="s">
        <v>5899</v>
      </c>
      <c r="K1737" t="s">
        <v>1526</v>
      </c>
      <c r="L1737" t="s">
        <v>33</v>
      </c>
      <c r="N1737" s="1">
        <v>1244381</v>
      </c>
      <c r="O1737" s="1">
        <f>N1737*(D1737/'cpi data'!$A$113)</f>
        <v>80356.026037549396</v>
      </c>
      <c r="P1737" s="10">
        <f t="shared" si="27"/>
        <v>1</v>
      </c>
      <c r="Q1737" t="s">
        <v>5900</v>
      </c>
      <c r="R1737">
        <v>107</v>
      </c>
    </row>
    <row r="1738" spans="1:18">
      <c r="A1738" t="s">
        <v>5901</v>
      </c>
      <c r="B1738" s="6" t="s">
        <v>19</v>
      </c>
      <c r="C1738" t="s">
        <v>20</v>
      </c>
      <c r="D1738">
        <f>_xlfn.XLOOKUP(E1738,'cpi data'!A:A,'cpi data'!B:B,"NA")</f>
        <v>130.69999999999999</v>
      </c>
      <c r="E1738">
        <v>1990</v>
      </c>
      <c r="F1738" t="s">
        <v>5902</v>
      </c>
      <c r="G1738">
        <v>6.6</v>
      </c>
      <c r="H1738">
        <v>12000</v>
      </c>
      <c r="I1738" t="s">
        <v>3431</v>
      </c>
      <c r="J1738" t="s">
        <v>3431</v>
      </c>
      <c r="K1738" t="s">
        <v>4128</v>
      </c>
      <c r="L1738" t="s">
        <v>33</v>
      </c>
      <c r="M1738" s="1">
        <v>10000000</v>
      </c>
      <c r="N1738" s="1">
        <v>16153593</v>
      </c>
      <c r="O1738" s="1">
        <f>N1738*(D1738/'cpi data'!$A$113)</f>
        <v>1043119.8641798417</v>
      </c>
      <c r="P1738" s="10">
        <f t="shared" si="27"/>
        <v>0.38094267943980015</v>
      </c>
      <c r="Q1738" t="s">
        <v>64</v>
      </c>
      <c r="R1738">
        <v>130</v>
      </c>
    </row>
    <row r="1739" spans="1:18">
      <c r="A1739" t="s">
        <v>5903</v>
      </c>
      <c r="B1739" s="6" t="s">
        <v>2002</v>
      </c>
      <c r="C1739" t="s">
        <v>44</v>
      </c>
      <c r="D1739">
        <f>_xlfn.XLOOKUP(E1739,'cpi data'!A:A,'cpi data'!B:B,"NA")</f>
        <v>130.69999999999999</v>
      </c>
      <c r="E1739">
        <v>1990</v>
      </c>
      <c r="F1739" t="s">
        <v>5840</v>
      </c>
      <c r="G1739">
        <v>5.9</v>
      </c>
      <c r="H1739">
        <v>5000</v>
      </c>
      <c r="I1739" t="s">
        <v>45</v>
      </c>
      <c r="J1739" t="s">
        <v>5904</v>
      </c>
      <c r="K1739" t="s">
        <v>4492</v>
      </c>
      <c r="L1739" t="s">
        <v>25</v>
      </c>
      <c r="N1739" s="1">
        <v>3989297</v>
      </c>
      <c r="O1739" s="1">
        <f>N1739*(D1739/'cpi data'!$A$113)</f>
        <v>257609.24797430827</v>
      </c>
      <c r="P1739" s="10">
        <f t="shared" si="27"/>
        <v>1</v>
      </c>
      <c r="Q1739" t="s">
        <v>1044</v>
      </c>
      <c r="R1739">
        <v>95</v>
      </c>
    </row>
    <row r="1740" spans="1:18">
      <c r="A1740" t="s">
        <v>5905</v>
      </c>
      <c r="B1740" s="6" t="s">
        <v>19</v>
      </c>
      <c r="C1740" t="s">
        <v>20</v>
      </c>
      <c r="D1740">
        <f>_xlfn.XLOOKUP(E1740,'cpi data'!A:A,'cpi data'!B:B,"NA")</f>
        <v>130.69999999999999</v>
      </c>
      <c r="E1740">
        <v>1990</v>
      </c>
      <c r="F1740" t="s">
        <v>5696</v>
      </c>
      <c r="G1740">
        <v>6.3</v>
      </c>
      <c r="H1740">
        <v>7700</v>
      </c>
      <c r="I1740" t="s">
        <v>1666</v>
      </c>
      <c r="J1740" t="s">
        <v>5906</v>
      </c>
      <c r="K1740" t="s">
        <v>2205</v>
      </c>
      <c r="L1740" t="s">
        <v>33</v>
      </c>
      <c r="M1740" s="1">
        <v>7000000</v>
      </c>
      <c r="N1740" s="1">
        <v>12626043</v>
      </c>
      <c r="O1740" s="1">
        <f>N1740*(D1740/'cpi data'!$A$113)</f>
        <v>815327.97435770731</v>
      </c>
      <c r="P1740" s="10">
        <f t="shared" si="27"/>
        <v>0.44559035637689498</v>
      </c>
      <c r="Q1740" t="s">
        <v>5621</v>
      </c>
      <c r="R1740">
        <v>99</v>
      </c>
    </row>
    <row r="1741" spans="1:18">
      <c r="A1741" t="s">
        <v>5907</v>
      </c>
      <c r="B1741" s="6" t="s">
        <v>2002</v>
      </c>
      <c r="C1741" t="s">
        <v>44</v>
      </c>
      <c r="D1741">
        <f>_xlfn.XLOOKUP(E1741,'cpi data'!A:A,'cpi data'!B:B,"NA")</f>
        <v>130.69999999999999</v>
      </c>
      <c r="E1741">
        <v>1990</v>
      </c>
      <c r="F1741" t="s">
        <v>5685</v>
      </c>
      <c r="G1741">
        <v>4.7</v>
      </c>
      <c r="H1741">
        <v>45000</v>
      </c>
      <c r="I1741" t="s">
        <v>988</v>
      </c>
      <c r="J1741" t="s">
        <v>988</v>
      </c>
      <c r="K1741" t="s">
        <v>163</v>
      </c>
      <c r="L1741" t="s">
        <v>33</v>
      </c>
      <c r="N1741" s="1">
        <v>47789074</v>
      </c>
      <c r="O1741" s="1">
        <f>N1741*(D1741/'cpi data'!$A$113)</f>
        <v>3085984.1757905134</v>
      </c>
      <c r="P1741" s="10">
        <f t="shared" si="27"/>
        <v>1</v>
      </c>
      <c r="Q1741" t="s">
        <v>2103</v>
      </c>
      <c r="R1741">
        <v>81</v>
      </c>
    </row>
    <row r="1742" spans="1:18">
      <c r="A1742" t="s">
        <v>5908</v>
      </c>
      <c r="B1742" s="6" t="s">
        <v>36</v>
      </c>
      <c r="C1742" t="s">
        <v>44</v>
      </c>
      <c r="D1742">
        <f>_xlfn.XLOOKUP(E1742,'cpi data'!A:A,'cpi data'!B:B,"NA")</f>
        <v>130.69999999999999</v>
      </c>
      <c r="E1742">
        <v>1990</v>
      </c>
      <c r="F1742" t="s">
        <v>5817</v>
      </c>
      <c r="G1742">
        <v>7.4</v>
      </c>
      <c r="H1742">
        <v>21000</v>
      </c>
      <c r="I1742" t="s">
        <v>3909</v>
      </c>
      <c r="J1742" t="s">
        <v>3909</v>
      </c>
      <c r="K1742" t="s">
        <v>3366</v>
      </c>
      <c r="L1742" t="s">
        <v>25</v>
      </c>
      <c r="N1742" s="1">
        <v>739104</v>
      </c>
      <c r="O1742" s="1">
        <f>N1742*(D1742/'cpi data'!$A$113)</f>
        <v>47727.713833992086</v>
      </c>
      <c r="P1742" s="10">
        <f t="shared" si="27"/>
        <v>1</v>
      </c>
      <c r="Q1742" t="s">
        <v>5909</v>
      </c>
      <c r="R1742">
        <v>117</v>
      </c>
    </row>
    <row r="1743" spans="1:18">
      <c r="A1743" t="s">
        <v>5910</v>
      </c>
      <c r="B1743" s="6" t="s">
        <v>19</v>
      </c>
      <c r="C1743" t="s">
        <v>44</v>
      </c>
      <c r="D1743">
        <f>_xlfn.XLOOKUP(E1743,'cpi data'!A:A,'cpi data'!B:B,"NA")</f>
        <v>130.69999999999999</v>
      </c>
      <c r="E1743">
        <v>1990</v>
      </c>
      <c r="F1743" t="s">
        <v>5328</v>
      </c>
      <c r="G1743">
        <v>6.3</v>
      </c>
      <c r="H1743">
        <v>16000</v>
      </c>
      <c r="I1743" t="s">
        <v>5911</v>
      </c>
      <c r="J1743" t="s">
        <v>4466</v>
      </c>
      <c r="K1743" t="s">
        <v>5912</v>
      </c>
      <c r="L1743" t="s">
        <v>33</v>
      </c>
      <c r="M1743" s="1">
        <v>3500000</v>
      </c>
      <c r="N1743" s="1">
        <v>16324573</v>
      </c>
      <c r="O1743" s="1">
        <f>N1743*(D1743/'cpi data'!$A$113)</f>
        <v>1054160.9145750985</v>
      </c>
      <c r="P1743" s="10">
        <f t="shared" si="27"/>
        <v>0.78559929255117422</v>
      </c>
      <c r="Q1743" t="s">
        <v>47</v>
      </c>
      <c r="R1743">
        <v>93</v>
      </c>
    </row>
    <row r="1744" spans="1:18">
      <c r="A1744" t="s">
        <v>5913</v>
      </c>
      <c r="B1744" s="6" t="s">
        <v>19</v>
      </c>
      <c r="C1744" t="s">
        <v>37</v>
      </c>
      <c r="D1744">
        <f>_xlfn.XLOOKUP(E1744,'cpi data'!A:A,'cpi data'!B:B,"NA")</f>
        <v>130.69999999999999</v>
      </c>
      <c r="E1744">
        <v>1990</v>
      </c>
      <c r="F1744" t="s">
        <v>5914</v>
      </c>
      <c r="G1744">
        <v>5.9</v>
      </c>
      <c r="H1744">
        <v>26000</v>
      </c>
      <c r="I1744" t="s">
        <v>88</v>
      </c>
      <c r="J1744" t="s">
        <v>5915</v>
      </c>
      <c r="K1744" t="s">
        <v>88</v>
      </c>
      <c r="L1744" t="s">
        <v>33</v>
      </c>
      <c r="M1744" s="1">
        <v>10000000</v>
      </c>
      <c r="N1744" s="1">
        <v>21633874</v>
      </c>
      <c r="O1744" s="1">
        <f>N1744*(D1744/'cpi data'!$A$113)</f>
        <v>1397009.5512845847</v>
      </c>
      <c r="P1744" s="10">
        <f t="shared" si="27"/>
        <v>0.53776193759841628</v>
      </c>
      <c r="Q1744" t="s">
        <v>26</v>
      </c>
      <c r="R1744">
        <v>120</v>
      </c>
    </row>
    <row r="1745" spans="1:18">
      <c r="A1745" t="s">
        <v>5916</v>
      </c>
      <c r="B1745" s="6" t="s">
        <v>2002</v>
      </c>
      <c r="C1745" t="s">
        <v>44</v>
      </c>
      <c r="D1745">
        <f>_xlfn.XLOOKUP(E1745,'cpi data'!A:A,'cpi data'!B:B,"NA")</f>
        <v>130.69999999999999</v>
      </c>
      <c r="E1745">
        <v>1990</v>
      </c>
      <c r="F1745" t="s">
        <v>5917</v>
      </c>
      <c r="G1745">
        <v>6.2</v>
      </c>
      <c r="H1745">
        <v>23000</v>
      </c>
      <c r="I1745" t="s">
        <v>706</v>
      </c>
      <c r="J1745" t="s">
        <v>706</v>
      </c>
      <c r="K1745" t="s">
        <v>1378</v>
      </c>
      <c r="L1745" t="s">
        <v>455</v>
      </c>
      <c r="M1745" s="1">
        <v>12500000</v>
      </c>
      <c r="N1745" s="1">
        <v>29888235</v>
      </c>
      <c r="O1745" s="1">
        <f>N1745*(D1745/'cpi data'!$A$113)</f>
        <v>1930035.7285079048</v>
      </c>
      <c r="P1745" s="10">
        <f t="shared" si="27"/>
        <v>0.58177523697869749</v>
      </c>
      <c r="Q1745" t="s">
        <v>2095</v>
      </c>
      <c r="R1745">
        <v>107</v>
      </c>
    </row>
    <row r="1746" spans="1:18">
      <c r="A1746" t="s">
        <v>5918</v>
      </c>
      <c r="B1746" s="6" t="s">
        <v>2002</v>
      </c>
      <c r="C1746" t="s">
        <v>44</v>
      </c>
      <c r="D1746">
        <f>_xlfn.XLOOKUP(E1746,'cpi data'!A:A,'cpi data'!B:B,"NA")</f>
        <v>130.69999999999999</v>
      </c>
      <c r="E1746">
        <v>1990</v>
      </c>
      <c r="F1746" t="s">
        <v>5902</v>
      </c>
      <c r="G1746">
        <v>7.4</v>
      </c>
      <c r="H1746">
        <v>10000</v>
      </c>
      <c r="I1746" t="s">
        <v>5919</v>
      </c>
      <c r="J1746" t="s">
        <v>5919</v>
      </c>
      <c r="K1746" t="s">
        <v>5920</v>
      </c>
      <c r="L1746" t="s">
        <v>33</v>
      </c>
      <c r="M1746" s="1">
        <v>230000</v>
      </c>
      <c r="N1746" s="1">
        <v>2960492</v>
      </c>
      <c r="O1746" s="1">
        <f>N1746*(D1746/'cpi data'!$A$113)</f>
        <v>191174.06343873515</v>
      </c>
      <c r="P1746" s="10">
        <f t="shared" si="27"/>
        <v>0.92231021060012996</v>
      </c>
      <c r="Q1746" t="s">
        <v>5921</v>
      </c>
      <c r="R1746">
        <v>98</v>
      </c>
    </row>
    <row r="1747" spans="1:18">
      <c r="A1747" t="s">
        <v>5922</v>
      </c>
      <c r="B1747" s="6" t="s">
        <v>19</v>
      </c>
      <c r="C1747" t="s">
        <v>20</v>
      </c>
      <c r="D1747">
        <f>_xlfn.XLOOKUP(E1747,'cpi data'!A:A,'cpi data'!B:B,"NA")</f>
        <v>130.69999999999999</v>
      </c>
      <c r="E1747">
        <v>1990</v>
      </c>
      <c r="F1747" t="s">
        <v>5923</v>
      </c>
      <c r="G1747">
        <v>7.6</v>
      </c>
      <c r="H1747">
        <v>15000</v>
      </c>
      <c r="I1747" t="s">
        <v>5924</v>
      </c>
      <c r="J1747" t="s">
        <v>5924</v>
      </c>
      <c r="K1747" t="s">
        <v>5925</v>
      </c>
      <c r="L1747" t="s">
        <v>5820</v>
      </c>
      <c r="N1747" s="1">
        <v>5575738</v>
      </c>
      <c r="O1747" s="1">
        <f>N1747*(D1747/'cpi data'!$A$113)</f>
        <v>360053.8323122529</v>
      </c>
      <c r="P1747" s="10">
        <f t="shared" si="27"/>
        <v>1</v>
      </c>
      <c r="Q1747" t="s">
        <v>5632</v>
      </c>
      <c r="R1747">
        <v>112</v>
      </c>
    </row>
    <row r="1748" spans="1:18">
      <c r="A1748" t="s">
        <v>5926</v>
      </c>
      <c r="B1748" s="6" t="s">
        <v>36</v>
      </c>
      <c r="C1748" t="s">
        <v>44</v>
      </c>
      <c r="D1748">
        <f>_xlfn.XLOOKUP(E1748,'cpi data'!A:A,'cpi data'!B:B,"NA")</f>
        <v>130.69999999999999</v>
      </c>
      <c r="E1748">
        <v>1990</v>
      </c>
      <c r="F1748" t="s">
        <v>5927</v>
      </c>
      <c r="G1748">
        <v>7.5</v>
      </c>
      <c r="H1748">
        <v>23000</v>
      </c>
      <c r="I1748" t="s">
        <v>5928</v>
      </c>
      <c r="J1748" t="s">
        <v>4014</v>
      </c>
      <c r="K1748" t="s">
        <v>1378</v>
      </c>
      <c r="L1748" t="s">
        <v>455</v>
      </c>
      <c r="N1748" s="1">
        <v>5822041</v>
      </c>
      <c r="O1748" s="1">
        <f>N1748*(D1748/'cpi data'!$A$113)</f>
        <v>375958.87287549401</v>
      </c>
      <c r="P1748" s="10">
        <f t="shared" si="27"/>
        <v>1</v>
      </c>
      <c r="Q1748" t="s">
        <v>5929</v>
      </c>
      <c r="R1748">
        <v>137</v>
      </c>
    </row>
    <row r="1749" spans="1:18">
      <c r="A1749" t="s">
        <v>5930</v>
      </c>
      <c r="B1749" s="6" t="s">
        <v>36</v>
      </c>
      <c r="C1749" t="s">
        <v>44</v>
      </c>
      <c r="D1749">
        <f>_xlfn.XLOOKUP(E1749,'cpi data'!A:A,'cpi data'!B:B,"NA")</f>
        <v>130.69999999999999</v>
      </c>
      <c r="E1749">
        <v>1990</v>
      </c>
      <c r="F1749" t="s">
        <v>5931</v>
      </c>
      <c r="G1749">
        <v>5.6</v>
      </c>
      <c r="H1749">
        <v>4200</v>
      </c>
      <c r="I1749" t="s">
        <v>4487</v>
      </c>
      <c r="J1749" t="s">
        <v>3248</v>
      </c>
      <c r="K1749" t="s">
        <v>3248</v>
      </c>
      <c r="L1749" t="s">
        <v>33</v>
      </c>
      <c r="M1749" s="1">
        <v>25000000</v>
      </c>
      <c r="N1749" s="1">
        <v>6939946</v>
      </c>
      <c r="O1749" s="1">
        <f>N1749*(D1749/'cpi data'!$A$113)</f>
        <v>448147.69871541491</v>
      </c>
      <c r="P1749" s="10">
        <f t="shared" si="27"/>
        <v>-2.6023335051886569</v>
      </c>
      <c r="Q1749" t="s">
        <v>5932</v>
      </c>
      <c r="R1749">
        <v>95</v>
      </c>
    </row>
    <row r="1750" spans="1:18">
      <c r="A1750" t="s">
        <v>5933</v>
      </c>
      <c r="B1750" s="6" t="s">
        <v>19</v>
      </c>
      <c r="C1750" t="s">
        <v>20</v>
      </c>
      <c r="D1750">
        <f>_xlfn.XLOOKUP(E1750,'cpi data'!A:A,'cpi data'!B:B,"NA")</f>
        <v>130.69999999999999</v>
      </c>
      <c r="E1750">
        <v>1990</v>
      </c>
      <c r="F1750" t="s">
        <v>5460</v>
      </c>
      <c r="G1750">
        <v>5.0999999999999996</v>
      </c>
      <c r="H1750">
        <v>1100</v>
      </c>
      <c r="I1750" t="s">
        <v>748</v>
      </c>
      <c r="J1750" t="s">
        <v>5934</v>
      </c>
      <c r="K1750" t="s">
        <v>2477</v>
      </c>
      <c r="L1750" t="s">
        <v>25</v>
      </c>
      <c r="M1750" s="1">
        <v>19000000</v>
      </c>
      <c r="N1750" s="1">
        <v>1372350</v>
      </c>
      <c r="O1750" s="1">
        <f>N1750*(D1750/'cpi data'!$A$113)</f>
        <v>88619.63685770749</v>
      </c>
      <c r="P1750" s="10">
        <f t="shared" si="27"/>
        <v>-12.844864648231136</v>
      </c>
      <c r="Q1750" t="s">
        <v>1789</v>
      </c>
      <c r="R1750">
        <v>97</v>
      </c>
    </row>
    <row r="1751" spans="1:18">
      <c r="A1751" t="s">
        <v>5935</v>
      </c>
      <c r="B1751" s="6" t="s">
        <v>36</v>
      </c>
      <c r="C1751" t="s">
        <v>44</v>
      </c>
      <c r="D1751">
        <f>_xlfn.XLOOKUP(E1751,'cpi data'!A:A,'cpi data'!B:B,"NA")</f>
        <v>130.69999999999999</v>
      </c>
      <c r="E1751">
        <v>1990</v>
      </c>
      <c r="F1751" t="s">
        <v>5936</v>
      </c>
      <c r="G1751">
        <v>7.2</v>
      </c>
      <c r="H1751">
        <v>7600</v>
      </c>
      <c r="I1751" t="s">
        <v>5937</v>
      </c>
      <c r="J1751" t="s">
        <v>5937</v>
      </c>
      <c r="K1751" t="s">
        <v>5938</v>
      </c>
      <c r="L1751" t="s">
        <v>25</v>
      </c>
      <c r="N1751" s="1">
        <v>1554742</v>
      </c>
      <c r="O1751" s="1">
        <f>N1751*(D1751/'cpi data'!$A$113)</f>
        <v>100397.61828063239</v>
      </c>
      <c r="P1751" s="10">
        <f t="shared" si="27"/>
        <v>1</v>
      </c>
      <c r="Q1751" t="s">
        <v>5939</v>
      </c>
      <c r="R1751">
        <v>106</v>
      </c>
    </row>
    <row r="1752" spans="1:18">
      <c r="A1752" t="s">
        <v>5940</v>
      </c>
      <c r="B1752" s="6" t="s">
        <v>19</v>
      </c>
      <c r="C1752" t="s">
        <v>20</v>
      </c>
      <c r="D1752">
        <f>_xlfn.XLOOKUP(E1752,'cpi data'!A:A,'cpi data'!B:B,"NA")</f>
        <v>130.69999999999999</v>
      </c>
      <c r="E1752">
        <v>1990</v>
      </c>
      <c r="F1752" t="s">
        <v>5685</v>
      </c>
      <c r="G1752">
        <v>6.1</v>
      </c>
      <c r="H1752">
        <v>7400</v>
      </c>
      <c r="I1752" t="s">
        <v>623</v>
      </c>
      <c r="J1752" t="s">
        <v>5941</v>
      </c>
      <c r="K1752" t="s">
        <v>103</v>
      </c>
      <c r="L1752" t="s">
        <v>33</v>
      </c>
      <c r="M1752" s="1">
        <v>40000000</v>
      </c>
      <c r="N1752" s="1">
        <v>9645440</v>
      </c>
      <c r="O1752" s="1">
        <f>N1752*(D1752/'cpi data'!$A$113)</f>
        <v>622855.24110671924</v>
      </c>
      <c r="P1752" s="10">
        <f t="shared" si="27"/>
        <v>-3.1470373565125076</v>
      </c>
      <c r="Q1752" t="s">
        <v>2678</v>
      </c>
      <c r="R1752">
        <v>144</v>
      </c>
    </row>
    <row r="1753" spans="1:18">
      <c r="A1753" t="s">
        <v>5942</v>
      </c>
      <c r="B1753" s="6" t="s">
        <v>340</v>
      </c>
      <c r="C1753" t="s">
        <v>393</v>
      </c>
      <c r="D1753">
        <f>_xlfn.XLOOKUP(E1753,'cpi data'!A:A,'cpi data'!B:B,"NA")</f>
        <v>130.69999999999999</v>
      </c>
      <c r="E1753">
        <v>1990</v>
      </c>
      <c r="F1753" t="s">
        <v>5902</v>
      </c>
      <c r="G1753">
        <v>6.9</v>
      </c>
      <c r="H1753">
        <v>26000</v>
      </c>
      <c r="I1753" t="s">
        <v>5943</v>
      </c>
      <c r="J1753" t="s">
        <v>5944</v>
      </c>
      <c r="K1753" t="s">
        <v>5945</v>
      </c>
      <c r="L1753" t="s">
        <v>455</v>
      </c>
      <c r="N1753" s="1">
        <v>18115724</v>
      </c>
      <c r="O1753" s="1">
        <f>N1753*(D1753/'cpi data'!$A$113)</f>
        <v>1169824.6673913042</v>
      </c>
      <c r="P1753" s="10">
        <f t="shared" si="27"/>
        <v>1</v>
      </c>
      <c r="Q1753" t="s">
        <v>5946</v>
      </c>
      <c r="R1753">
        <v>74</v>
      </c>
    </row>
    <row r="1754" spans="1:18">
      <c r="A1754" t="s">
        <v>5947</v>
      </c>
      <c r="B1754" s="6" t="s">
        <v>19</v>
      </c>
      <c r="C1754" t="s">
        <v>20</v>
      </c>
      <c r="D1754">
        <f>_xlfn.XLOOKUP(E1754,'cpi data'!A:A,'cpi data'!B:B,"NA")</f>
        <v>130.69999999999999</v>
      </c>
      <c r="E1754">
        <v>1990</v>
      </c>
      <c r="F1754" t="s">
        <v>5677</v>
      </c>
      <c r="G1754">
        <v>6.1</v>
      </c>
      <c r="H1754">
        <v>15000</v>
      </c>
      <c r="I1754" t="s">
        <v>1300</v>
      </c>
      <c r="J1754" t="s">
        <v>5948</v>
      </c>
      <c r="K1754" t="s">
        <v>572</v>
      </c>
      <c r="L1754" t="s">
        <v>33</v>
      </c>
      <c r="M1754" s="1">
        <v>21800000</v>
      </c>
      <c r="N1754" s="1">
        <v>22997992</v>
      </c>
      <c r="O1754" s="1">
        <f>N1754*(D1754/'cpi data'!$A$113)</f>
        <v>1485097.6059288534</v>
      </c>
      <c r="P1754" s="10">
        <f t="shared" si="27"/>
        <v>5.2091156480096178E-2</v>
      </c>
      <c r="Q1754" t="s">
        <v>5767</v>
      </c>
      <c r="R1754">
        <v>123</v>
      </c>
    </row>
    <row r="1755" spans="1:18">
      <c r="A1755" t="s">
        <v>5949</v>
      </c>
      <c r="B1755" s="6" t="s">
        <v>19</v>
      </c>
      <c r="C1755" t="s">
        <v>44</v>
      </c>
      <c r="D1755">
        <f>_xlfn.XLOOKUP(E1755,'cpi data'!A:A,'cpi data'!B:B,"NA")</f>
        <v>130.69999999999999</v>
      </c>
      <c r="E1755">
        <v>1990</v>
      </c>
      <c r="F1755" t="s">
        <v>5950</v>
      </c>
      <c r="G1755">
        <v>7.5</v>
      </c>
      <c r="H1755">
        <v>9500</v>
      </c>
      <c r="I1755" t="s">
        <v>4866</v>
      </c>
      <c r="J1755" t="s">
        <v>4866</v>
      </c>
      <c r="K1755" t="s">
        <v>5951</v>
      </c>
      <c r="L1755" t="s">
        <v>25</v>
      </c>
      <c r="N1755" s="1">
        <v>1516414</v>
      </c>
      <c r="O1755" s="1">
        <f>N1755*(D1755/'cpi data'!$A$113)</f>
        <v>97922.583893280607</v>
      </c>
      <c r="P1755" s="10">
        <f t="shared" si="27"/>
        <v>1</v>
      </c>
      <c r="Q1755" t="s">
        <v>4073</v>
      </c>
      <c r="R1755">
        <v>103</v>
      </c>
    </row>
    <row r="1756" spans="1:18">
      <c r="A1756" t="s">
        <v>5952</v>
      </c>
      <c r="B1756" s="6" t="s">
        <v>340</v>
      </c>
      <c r="C1756" t="s">
        <v>393</v>
      </c>
      <c r="D1756">
        <f>_xlfn.XLOOKUP(E1756,'cpi data'!A:A,'cpi data'!B:B,"NA")</f>
        <v>130.69999999999999</v>
      </c>
      <c r="E1756">
        <v>1990</v>
      </c>
      <c r="F1756" t="s">
        <v>5953</v>
      </c>
      <c r="G1756">
        <v>5.6</v>
      </c>
      <c r="H1756">
        <v>4900</v>
      </c>
      <c r="I1756" t="s">
        <v>1443</v>
      </c>
      <c r="J1756" t="s">
        <v>5954</v>
      </c>
      <c r="K1756" t="s">
        <v>5955</v>
      </c>
      <c r="L1756" t="s">
        <v>33</v>
      </c>
      <c r="N1756" s="1">
        <v>20305841</v>
      </c>
      <c r="O1756" s="1">
        <f>N1756*(D1756/'cpi data'!$A$113)</f>
        <v>1311251.6890810274</v>
      </c>
      <c r="P1756" s="10">
        <f t="shared" si="27"/>
        <v>1</v>
      </c>
      <c r="Q1756" t="s">
        <v>1445</v>
      </c>
      <c r="R1756">
        <v>82</v>
      </c>
    </row>
    <row r="1757" spans="1:18">
      <c r="A1757" t="s">
        <v>5956</v>
      </c>
      <c r="B1757" s="6" t="s">
        <v>36</v>
      </c>
      <c r="C1757" t="s">
        <v>28</v>
      </c>
      <c r="D1757">
        <f>_xlfn.XLOOKUP(E1757,'cpi data'!A:A,'cpi data'!B:B,"NA")</f>
        <v>130.69999999999999</v>
      </c>
      <c r="E1757">
        <v>1990</v>
      </c>
      <c r="F1757" t="s">
        <v>5803</v>
      </c>
      <c r="G1757">
        <v>6.6</v>
      </c>
      <c r="H1757">
        <v>11000</v>
      </c>
      <c r="I1757" t="s">
        <v>88</v>
      </c>
      <c r="J1757" t="s">
        <v>5957</v>
      </c>
      <c r="K1757" t="s">
        <v>88</v>
      </c>
      <c r="L1757" t="s">
        <v>33</v>
      </c>
      <c r="M1757" s="1">
        <v>24000000</v>
      </c>
      <c r="N1757" s="1">
        <v>2319124</v>
      </c>
      <c r="O1757" s="1">
        <f>N1757*(D1757/'cpi data'!$A$113)</f>
        <v>149757.66146245057</v>
      </c>
      <c r="P1757" s="10">
        <f t="shared" si="27"/>
        <v>-9.3487351258492435</v>
      </c>
      <c r="Q1757" t="s">
        <v>5367</v>
      </c>
      <c r="R1757">
        <v>112</v>
      </c>
    </row>
    <row r="1758" spans="1:18">
      <c r="A1758" t="s">
        <v>5958</v>
      </c>
      <c r="B1758" s="6" t="s">
        <v>36</v>
      </c>
      <c r="C1758" t="s">
        <v>20</v>
      </c>
      <c r="D1758">
        <f>_xlfn.XLOOKUP(E1758,'cpi data'!A:A,'cpi data'!B:B,"NA")</f>
        <v>130.69999999999999</v>
      </c>
      <c r="E1758">
        <v>1990</v>
      </c>
      <c r="F1758" t="s">
        <v>5766</v>
      </c>
      <c r="G1758">
        <v>7.2</v>
      </c>
      <c r="H1758">
        <v>5900</v>
      </c>
      <c r="I1758" t="s">
        <v>1130</v>
      </c>
      <c r="J1758" t="s">
        <v>1130</v>
      </c>
      <c r="K1758" t="s">
        <v>2281</v>
      </c>
      <c r="L1758" t="s">
        <v>33</v>
      </c>
      <c r="M1758" s="1">
        <v>20000000</v>
      </c>
      <c r="N1758" s="1">
        <v>15779578</v>
      </c>
      <c r="O1758" s="1">
        <f>N1758*(D1758/'cpi data'!$A$113)</f>
        <v>1018967.8085968378</v>
      </c>
      <c r="P1758" s="10">
        <f t="shared" si="27"/>
        <v>-0.26746101828578683</v>
      </c>
      <c r="Q1758" t="s">
        <v>2103</v>
      </c>
      <c r="R1758">
        <v>128</v>
      </c>
    </row>
    <row r="1759" spans="1:18">
      <c r="A1759" t="s">
        <v>5959</v>
      </c>
      <c r="B1759" s="6" t="s">
        <v>19</v>
      </c>
      <c r="C1759" t="s">
        <v>37</v>
      </c>
      <c r="D1759">
        <f>_xlfn.XLOOKUP(E1759,'cpi data'!A:A,'cpi data'!B:B,"NA")</f>
        <v>130.69999999999999</v>
      </c>
      <c r="E1759">
        <v>1990</v>
      </c>
      <c r="F1759" t="s">
        <v>5449</v>
      </c>
      <c r="G1759">
        <v>6.6</v>
      </c>
      <c r="H1759">
        <v>8400</v>
      </c>
      <c r="I1759" t="s">
        <v>710</v>
      </c>
      <c r="J1759" t="s">
        <v>710</v>
      </c>
      <c r="K1759" t="s">
        <v>76</v>
      </c>
      <c r="L1759" t="s">
        <v>33</v>
      </c>
      <c r="N1759" s="1">
        <v>10873237</v>
      </c>
      <c r="O1759" s="1">
        <f>N1759*(D1759/'cpi data'!$A$113)</f>
        <v>702140.35370553343</v>
      </c>
      <c r="P1759" s="10">
        <f t="shared" si="27"/>
        <v>1</v>
      </c>
      <c r="Q1759" t="s">
        <v>4153</v>
      </c>
      <c r="R1759">
        <v>97</v>
      </c>
    </row>
    <row r="1760" spans="1:18">
      <c r="A1760" t="s">
        <v>5960</v>
      </c>
      <c r="B1760" s="6" t="s">
        <v>19</v>
      </c>
      <c r="C1760" t="s">
        <v>44</v>
      </c>
      <c r="D1760">
        <f>_xlfn.XLOOKUP(E1760,'cpi data'!A:A,'cpi data'!B:B,"NA")</f>
        <v>130.69999999999999</v>
      </c>
      <c r="E1760">
        <v>1990</v>
      </c>
      <c r="F1760" t="s">
        <v>5838</v>
      </c>
      <c r="G1760">
        <v>5.7</v>
      </c>
      <c r="H1760">
        <v>14000</v>
      </c>
      <c r="I1760" t="s">
        <v>2130</v>
      </c>
      <c r="J1760" t="s">
        <v>1867</v>
      </c>
      <c r="K1760" t="s">
        <v>100</v>
      </c>
      <c r="L1760" t="s">
        <v>33</v>
      </c>
      <c r="N1760" s="1">
        <v>27627310</v>
      </c>
      <c r="O1760" s="1">
        <f>N1760*(D1760/'cpi data'!$A$113)</f>
        <v>1784036.2732213435</v>
      </c>
      <c r="P1760" s="10">
        <f t="shared" si="27"/>
        <v>1</v>
      </c>
      <c r="Q1760" t="s">
        <v>53</v>
      </c>
      <c r="R1760">
        <v>97</v>
      </c>
    </row>
    <row r="1761" spans="1:18">
      <c r="A1761" t="s">
        <v>5961</v>
      </c>
      <c r="B1761" s="6" t="s">
        <v>19</v>
      </c>
      <c r="C1761" t="s">
        <v>44</v>
      </c>
      <c r="D1761">
        <f>_xlfn.XLOOKUP(E1761,'cpi data'!A:A,'cpi data'!B:B,"NA")</f>
        <v>130.69999999999999</v>
      </c>
      <c r="E1761">
        <v>1990</v>
      </c>
      <c r="F1761" t="s">
        <v>5701</v>
      </c>
      <c r="G1761">
        <v>6.5</v>
      </c>
      <c r="H1761">
        <v>8100</v>
      </c>
      <c r="I1761" t="s">
        <v>1250</v>
      </c>
      <c r="J1761" t="s">
        <v>5962</v>
      </c>
      <c r="K1761" t="s">
        <v>4197</v>
      </c>
      <c r="L1761" t="s">
        <v>33</v>
      </c>
      <c r="N1761" s="1">
        <v>20005435</v>
      </c>
      <c r="O1761" s="1">
        <f>N1761*(D1761/'cpi data'!$A$113)</f>
        <v>1291852.9419466401</v>
      </c>
      <c r="P1761" s="10">
        <f t="shared" si="27"/>
        <v>1</v>
      </c>
      <c r="Q1761" t="s">
        <v>5724</v>
      </c>
      <c r="R1761">
        <v>108</v>
      </c>
    </row>
    <row r="1762" spans="1:18">
      <c r="A1762" t="s">
        <v>5963</v>
      </c>
      <c r="B1762" s="6" t="s">
        <v>19</v>
      </c>
      <c r="C1762" t="s">
        <v>20</v>
      </c>
      <c r="D1762">
        <f>_xlfn.XLOOKUP(E1762,'cpi data'!A:A,'cpi data'!B:B,"NA")</f>
        <v>130.69999999999999</v>
      </c>
      <c r="E1762">
        <v>1990</v>
      </c>
      <c r="F1762" t="s">
        <v>5800</v>
      </c>
      <c r="G1762">
        <v>6</v>
      </c>
      <c r="H1762">
        <v>2500</v>
      </c>
      <c r="I1762" t="s">
        <v>2588</v>
      </c>
      <c r="J1762" t="s">
        <v>1546</v>
      </c>
      <c r="K1762" t="s">
        <v>665</v>
      </c>
      <c r="L1762" t="s">
        <v>33</v>
      </c>
      <c r="N1762" s="1">
        <v>2268181</v>
      </c>
      <c r="O1762" s="1">
        <f>N1762*(D1762/'cpi data'!$A$113)</f>
        <v>146468.01220355727</v>
      </c>
      <c r="P1762" s="10">
        <f t="shared" si="27"/>
        <v>1</v>
      </c>
      <c r="Q1762" t="s">
        <v>5964</v>
      </c>
      <c r="R1762">
        <v>123</v>
      </c>
    </row>
    <row r="1763" spans="1:18">
      <c r="A1763" t="s">
        <v>5965</v>
      </c>
      <c r="B1763" s="6" t="s">
        <v>19</v>
      </c>
      <c r="C1763" t="s">
        <v>20</v>
      </c>
      <c r="D1763">
        <f>_xlfn.XLOOKUP(E1763,'cpi data'!A:A,'cpi data'!B:B,"NA")</f>
        <v>130.69999999999999</v>
      </c>
      <c r="E1763">
        <v>1990</v>
      </c>
      <c r="F1763" t="s">
        <v>5180</v>
      </c>
      <c r="G1763">
        <v>5.4</v>
      </c>
      <c r="H1763">
        <v>5300</v>
      </c>
      <c r="I1763" t="s">
        <v>138</v>
      </c>
      <c r="J1763" t="s">
        <v>685</v>
      </c>
      <c r="K1763" t="s">
        <v>5966</v>
      </c>
      <c r="L1763" t="s">
        <v>33</v>
      </c>
      <c r="N1763" s="1">
        <v>17037887</v>
      </c>
      <c r="O1763" s="1">
        <f>N1763*(D1763/'cpi data'!$A$113)</f>
        <v>1100223.2366106717</v>
      </c>
      <c r="P1763" s="10">
        <f t="shared" si="27"/>
        <v>1</v>
      </c>
      <c r="Q1763" t="s">
        <v>64</v>
      </c>
      <c r="R1763">
        <v>92</v>
      </c>
    </row>
    <row r="1764" spans="1:18">
      <c r="A1764" t="s">
        <v>5967</v>
      </c>
      <c r="B1764" s="6" t="s">
        <v>2002</v>
      </c>
      <c r="C1764" t="s">
        <v>44</v>
      </c>
      <c r="D1764">
        <f>_xlfn.XLOOKUP(E1764,'cpi data'!A:A,'cpi data'!B:B,"NA")</f>
        <v>130.69999999999999</v>
      </c>
      <c r="E1764">
        <v>1990</v>
      </c>
      <c r="F1764" t="s">
        <v>5803</v>
      </c>
      <c r="G1764">
        <v>4.8</v>
      </c>
      <c r="H1764">
        <v>8300</v>
      </c>
      <c r="I1764" t="s">
        <v>5968</v>
      </c>
      <c r="J1764" t="s">
        <v>5968</v>
      </c>
      <c r="K1764" t="s">
        <v>197</v>
      </c>
      <c r="L1764" t="s">
        <v>33</v>
      </c>
      <c r="N1764" s="1">
        <v>1382462</v>
      </c>
      <c r="O1764" s="1">
        <f>N1764*(D1764/'cpi data'!$A$113)</f>
        <v>89272.620256916984</v>
      </c>
      <c r="P1764" s="10">
        <f t="shared" si="27"/>
        <v>1</v>
      </c>
      <c r="Q1764" t="s">
        <v>4153</v>
      </c>
      <c r="R1764">
        <v>80</v>
      </c>
    </row>
    <row r="1765" spans="1:18">
      <c r="A1765" t="s">
        <v>5969</v>
      </c>
      <c r="B1765" s="6" t="s">
        <v>2002</v>
      </c>
      <c r="C1765" t="s">
        <v>37</v>
      </c>
      <c r="D1765">
        <f>_xlfn.XLOOKUP(E1765,'cpi data'!A:A,'cpi data'!B:B,"NA")</f>
        <v>130.69999999999999</v>
      </c>
      <c r="E1765">
        <v>1990</v>
      </c>
      <c r="F1765" t="s">
        <v>5499</v>
      </c>
      <c r="G1765">
        <v>4.8</v>
      </c>
      <c r="H1765">
        <v>6000</v>
      </c>
      <c r="I1765" t="s">
        <v>4791</v>
      </c>
      <c r="J1765" t="s">
        <v>5970</v>
      </c>
      <c r="K1765" t="s">
        <v>1538</v>
      </c>
      <c r="L1765" t="s">
        <v>33</v>
      </c>
      <c r="M1765" s="1">
        <v>22000000</v>
      </c>
      <c r="N1765" s="1">
        <v>14760451</v>
      </c>
      <c r="O1765" s="1">
        <f>N1765*(D1765/'cpi data'!$A$113)</f>
        <v>953157.5818675888</v>
      </c>
      <c r="P1765" s="10">
        <f t="shared" si="27"/>
        <v>-0.49046936302962557</v>
      </c>
      <c r="Q1765" t="s">
        <v>5436</v>
      </c>
      <c r="R1765">
        <v>85</v>
      </c>
    </row>
    <row r="1766" spans="1:18">
      <c r="A1766" t="s">
        <v>5971</v>
      </c>
      <c r="B1766" s="6" t="s">
        <v>19</v>
      </c>
      <c r="C1766" t="s">
        <v>44</v>
      </c>
      <c r="D1766">
        <f>_xlfn.XLOOKUP(E1766,'cpi data'!A:A,'cpi data'!B:B,"NA")</f>
        <v>130.69999999999999</v>
      </c>
      <c r="E1766">
        <v>1990</v>
      </c>
      <c r="F1766" t="s">
        <v>5380</v>
      </c>
      <c r="G1766">
        <v>6.4</v>
      </c>
      <c r="H1766">
        <v>8000</v>
      </c>
      <c r="I1766" t="s">
        <v>5972</v>
      </c>
      <c r="J1766" t="s">
        <v>5973</v>
      </c>
      <c r="K1766" t="s">
        <v>5807</v>
      </c>
      <c r="L1766" t="s">
        <v>33</v>
      </c>
      <c r="N1766" s="1">
        <v>9888167</v>
      </c>
      <c r="O1766" s="1">
        <f>N1766*(D1766/'cpi data'!$A$113)</f>
        <v>638529.36111660069</v>
      </c>
      <c r="P1766" s="10">
        <f t="shared" si="27"/>
        <v>1</v>
      </c>
      <c r="Q1766" t="s">
        <v>5974</v>
      </c>
      <c r="R1766">
        <v>97</v>
      </c>
    </row>
    <row r="1767" spans="1:18">
      <c r="A1767" t="s">
        <v>5975</v>
      </c>
      <c r="B1767" s="6" t="s">
        <v>2002</v>
      </c>
      <c r="C1767" t="s">
        <v>20</v>
      </c>
      <c r="D1767">
        <f>_xlfn.XLOOKUP(E1767,'cpi data'!A:A,'cpi data'!B:B,"NA")</f>
        <v>130.69999999999999</v>
      </c>
      <c r="E1767">
        <v>1990</v>
      </c>
      <c r="F1767" t="s">
        <v>5976</v>
      </c>
      <c r="G1767">
        <v>7.4</v>
      </c>
      <c r="H1767">
        <v>5800</v>
      </c>
      <c r="I1767" t="s">
        <v>5173</v>
      </c>
      <c r="J1767" t="s">
        <v>5173</v>
      </c>
      <c r="K1767" t="s">
        <v>5977</v>
      </c>
      <c r="L1767" t="s">
        <v>3159</v>
      </c>
      <c r="N1767" s="1">
        <v>1494399</v>
      </c>
      <c r="O1767" s="1">
        <f>N1767*(D1767/'cpi data'!$A$113)</f>
        <v>96500.963092885358</v>
      </c>
      <c r="P1767" s="10">
        <f t="shared" si="27"/>
        <v>1</v>
      </c>
      <c r="Q1767" t="s">
        <v>5978</v>
      </c>
      <c r="R1767">
        <v>107</v>
      </c>
    </row>
    <row r="1768" spans="1:18">
      <c r="A1768" t="s">
        <v>5979</v>
      </c>
      <c r="B1768" s="6" t="s">
        <v>19</v>
      </c>
      <c r="C1768" t="s">
        <v>107</v>
      </c>
      <c r="D1768">
        <f>_xlfn.XLOOKUP(E1768,'cpi data'!A:A,'cpi data'!B:B,"NA")</f>
        <v>130.69999999999999</v>
      </c>
      <c r="E1768">
        <v>1990</v>
      </c>
      <c r="F1768" t="s">
        <v>5707</v>
      </c>
      <c r="G1768">
        <v>6.6</v>
      </c>
      <c r="H1768">
        <v>3300</v>
      </c>
      <c r="I1768" t="s">
        <v>2280</v>
      </c>
      <c r="J1768" t="s">
        <v>5783</v>
      </c>
      <c r="K1768" t="s">
        <v>3861</v>
      </c>
      <c r="L1768" t="s">
        <v>33</v>
      </c>
      <c r="N1768" s="1">
        <v>2678414</v>
      </c>
      <c r="O1768" s="1">
        <f>N1768*(D1768/'cpi data'!$A$113)</f>
        <v>172958.84871541499</v>
      </c>
      <c r="P1768" s="10">
        <f t="shared" si="27"/>
        <v>1</v>
      </c>
      <c r="Q1768" t="s">
        <v>4982</v>
      </c>
      <c r="R1768">
        <v>114</v>
      </c>
    </row>
    <row r="1769" spans="1:18">
      <c r="A1769" t="s">
        <v>5980</v>
      </c>
      <c r="B1769" s="6" t="s">
        <v>2002</v>
      </c>
      <c r="C1769" t="s">
        <v>44</v>
      </c>
      <c r="D1769">
        <f>_xlfn.XLOOKUP(E1769,'cpi data'!A:A,'cpi data'!B:B,"NA")</f>
        <v>130.69999999999999</v>
      </c>
      <c r="E1769">
        <v>1990</v>
      </c>
      <c r="F1769" t="s">
        <v>5981</v>
      </c>
      <c r="G1769">
        <v>6.6</v>
      </c>
      <c r="H1769">
        <v>14000</v>
      </c>
      <c r="I1769" t="s">
        <v>292</v>
      </c>
      <c r="J1769" t="s">
        <v>292</v>
      </c>
      <c r="K1769" t="s">
        <v>2877</v>
      </c>
      <c r="L1769" t="s">
        <v>33</v>
      </c>
      <c r="M1769" s="1">
        <v>12000000</v>
      </c>
      <c r="N1769" s="1">
        <v>7331647</v>
      </c>
      <c r="O1769" s="1">
        <f>N1769*(D1769/'cpi data'!$A$113)</f>
        <v>473441.82949604734</v>
      </c>
      <c r="P1769" s="10">
        <f t="shared" si="27"/>
        <v>-0.63674001216916198</v>
      </c>
      <c r="Q1769" t="s">
        <v>293</v>
      </c>
      <c r="R1769">
        <v>106</v>
      </c>
    </row>
    <row r="1770" spans="1:18">
      <c r="A1770" t="s">
        <v>5982</v>
      </c>
      <c r="B1770" s="6" t="s">
        <v>2002</v>
      </c>
      <c r="C1770" t="s">
        <v>44</v>
      </c>
      <c r="D1770">
        <f>_xlfn.XLOOKUP(E1770,'cpi data'!A:A,'cpi data'!B:B,"NA")</f>
        <v>130.69999999999999</v>
      </c>
      <c r="E1770">
        <v>1990</v>
      </c>
      <c r="F1770" t="s">
        <v>5172</v>
      </c>
      <c r="G1770">
        <v>5.5</v>
      </c>
      <c r="H1770">
        <v>1900</v>
      </c>
      <c r="I1770" t="s">
        <v>5983</v>
      </c>
      <c r="J1770" t="s">
        <v>5984</v>
      </c>
      <c r="K1770" t="s">
        <v>1475</v>
      </c>
      <c r="L1770" t="s">
        <v>33</v>
      </c>
      <c r="M1770" s="1">
        <v>6000000</v>
      </c>
      <c r="O1770" s="1">
        <f>N1770*(D1770/'cpi data'!$A$113)</f>
        <v>0</v>
      </c>
      <c r="P1770" s="10" t="e">
        <f t="shared" si="27"/>
        <v>#DIV/0!</v>
      </c>
      <c r="Q1770" t="s">
        <v>1062</v>
      </c>
      <c r="R1770">
        <v>100</v>
      </c>
    </row>
    <row r="1771" spans="1:18">
      <c r="A1771" t="s">
        <v>5985</v>
      </c>
      <c r="B1771" s="6" t="s">
        <v>19</v>
      </c>
      <c r="C1771" t="s">
        <v>107</v>
      </c>
      <c r="D1771">
        <f>_xlfn.XLOOKUP(E1771,'cpi data'!A:A,'cpi data'!B:B,"NA")</f>
        <v>130.69999999999999</v>
      </c>
      <c r="E1771">
        <v>1990</v>
      </c>
      <c r="F1771" t="s">
        <v>5157</v>
      </c>
      <c r="G1771">
        <v>5.7</v>
      </c>
      <c r="H1771">
        <v>3800</v>
      </c>
      <c r="I1771" t="s">
        <v>5986</v>
      </c>
      <c r="J1771" t="s">
        <v>5986</v>
      </c>
      <c r="K1771" t="s">
        <v>3973</v>
      </c>
      <c r="L1771" t="s">
        <v>33</v>
      </c>
      <c r="M1771" s="1">
        <v>10000000</v>
      </c>
      <c r="N1771" s="1">
        <v>22424195</v>
      </c>
      <c r="O1771" s="1">
        <f>N1771*(D1771/'cpi data'!$A$113)</f>
        <v>1448044.6079545452</v>
      </c>
      <c r="P1771" s="10">
        <f t="shared" si="27"/>
        <v>0.55405311093664678</v>
      </c>
      <c r="Q1771" t="s">
        <v>2985</v>
      </c>
      <c r="R1771">
        <v>98</v>
      </c>
    </row>
    <row r="1772" spans="1:18">
      <c r="A1772" t="s">
        <v>5987</v>
      </c>
      <c r="B1772" s="6" t="s">
        <v>19</v>
      </c>
      <c r="C1772" t="s">
        <v>37</v>
      </c>
      <c r="D1772">
        <f>_xlfn.XLOOKUP(E1772,'cpi data'!A:A,'cpi data'!B:B,"NA")</f>
        <v>130.69999999999999</v>
      </c>
      <c r="E1772">
        <v>1990</v>
      </c>
      <c r="F1772" t="s">
        <v>5707</v>
      </c>
      <c r="G1772">
        <v>4.9000000000000004</v>
      </c>
      <c r="H1772">
        <v>6900</v>
      </c>
      <c r="I1772" t="s">
        <v>4891</v>
      </c>
      <c r="J1772" t="s">
        <v>877</v>
      </c>
      <c r="K1772" t="s">
        <v>330</v>
      </c>
      <c r="L1772" t="s">
        <v>33</v>
      </c>
      <c r="N1772" s="1">
        <v>6698361</v>
      </c>
      <c r="O1772" s="1">
        <f>N1772*(D1772/'cpi data'!$A$113)</f>
        <v>432547.32346837939</v>
      </c>
      <c r="P1772" s="10">
        <f t="shared" si="27"/>
        <v>1</v>
      </c>
      <c r="Q1772" t="s">
        <v>1688</v>
      </c>
      <c r="R1772">
        <v>111</v>
      </c>
    </row>
    <row r="1773" spans="1:18">
      <c r="A1773" t="s">
        <v>5988</v>
      </c>
      <c r="B1773" s="6" t="s">
        <v>19</v>
      </c>
      <c r="C1773" t="s">
        <v>37</v>
      </c>
      <c r="D1773">
        <f>_xlfn.XLOOKUP(E1773,'cpi data'!A:A,'cpi data'!B:B,"NA")</f>
        <v>130.69999999999999</v>
      </c>
      <c r="E1773">
        <v>1990</v>
      </c>
      <c r="F1773" t="s">
        <v>5735</v>
      </c>
      <c r="G1773">
        <v>5.4</v>
      </c>
      <c r="H1773">
        <v>7200</v>
      </c>
      <c r="I1773" t="s">
        <v>144</v>
      </c>
      <c r="J1773" t="s">
        <v>5989</v>
      </c>
      <c r="K1773" t="s">
        <v>2790</v>
      </c>
      <c r="L1773" t="s">
        <v>33</v>
      </c>
      <c r="M1773" s="1">
        <v>18000000</v>
      </c>
      <c r="N1773" s="1">
        <v>2742912</v>
      </c>
      <c r="O1773" s="1">
        <f>N1773*(D1773/'cpi data'!$A$113)</f>
        <v>177123.81343873515</v>
      </c>
      <c r="P1773" s="10">
        <f t="shared" si="27"/>
        <v>-5.5623687526249475</v>
      </c>
      <c r="Q1773" t="s">
        <v>596</v>
      </c>
      <c r="R1773">
        <v>105</v>
      </c>
    </row>
    <row r="1774" spans="1:18">
      <c r="A1774" t="s">
        <v>5990</v>
      </c>
      <c r="B1774" s="6" t="s">
        <v>2002</v>
      </c>
      <c r="C1774" t="s">
        <v>20</v>
      </c>
      <c r="D1774">
        <f>_xlfn.XLOOKUP(E1774,'cpi data'!A:A,'cpi data'!B:B,"NA")</f>
        <v>130.69999999999999</v>
      </c>
      <c r="E1774">
        <v>1990</v>
      </c>
      <c r="F1774" t="s">
        <v>5743</v>
      </c>
      <c r="G1774">
        <v>7.7</v>
      </c>
      <c r="H1774">
        <v>7800</v>
      </c>
      <c r="I1774" t="s">
        <v>5991</v>
      </c>
      <c r="J1774" t="s">
        <v>5992</v>
      </c>
      <c r="K1774" t="s">
        <v>5993</v>
      </c>
      <c r="L1774" t="s">
        <v>5994</v>
      </c>
      <c r="N1774" s="1">
        <v>1986433</v>
      </c>
      <c r="O1774" s="1">
        <f>N1774*(D1774/'cpi data'!$A$113)</f>
        <v>128274.10726284582</v>
      </c>
      <c r="P1774" s="10">
        <f t="shared" si="27"/>
        <v>1</v>
      </c>
      <c r="Q1774" t="s">
        <v>5995</v>
      </c>
      <c r="R1774">
        <v>95</v>
      </c>
    </row>
    <row r="1775" spans="1:18">
      <c r="A1775" t="s">
        <v>5996</v>
      </c>
      <c r="B1775" s="6" t="s">
        <v>2002</v>
      </c>
      <c r="C1775" t="s">
        <v>20</v>
      </c>
      <c r="D1775">
        <f>_xlfn.XLOOKUP(E1775,'cpi data'!A:A,'cpi data'!B:B,"NA")</f>
        <v>130.69999999999999</v>
      </c>
      <c r="E1775">
        <v>1990</v>
      </c>
      <c r="F1775" t="s">
        <v>5997</v>
      </c>
      <c r="G1775">
        <v>6.5</v>
      </c>
      <c r="H1775">
        <v>5300</v>
      </c>
      <c r="I1775" t="s">
        <v>1939</v>
      </c>
      <c r="J1775" t="s">
        <v>5102</v>
      </c>
      <c r="K1775" t="s">
        <v>3262</v>
      </c>
      <c r="L1775" t="s">
        <v>33</v>
      </c>
      <c r="M1775" s="1">
        <v>4000000</v>
      </c>
      <c r="N1775" s="1">
        <v>2070871</v>
      </c>
      <c r="O1775" s="1">
        <f>N1775*(D1775/'cpi data'!$A$113)</f>
        <v>133726.69945652172</v>
      </c>
      <c r="P1775" s="10">
        <f t="shared" si="27"/>
        <v>-0.93155440391989652</v>
      </c>
      <c r="Q1775" t="s">
        <v>4794</v>
      </c>
      <c r="R1775">
        <v>97</v>
      </c>
    </row>
    <row r="1776" spans="1:18">
      <c r="A1776" t="s">
        <v>5998</v>
      </c>
      <c r="B1776" s="6" t="s">
        <v>19</v>
      </c>
      <c r="C1776" t="s">
        <v>55</v>
      </c>
      <c r="D1776">
        <f>_xlfn.XLOOKUP(E1776,'cpi data'!A:A,'cpi data'!B:B,"NA")</f>
        <v>130.69999999999999</v>
      </c>
      <c r="E1776">
        <v>1990</v>
      </c>
      <c r="F1776" t="s">
        <v>5460</v>
      </c>
      <c r="G1776">
        <v>6</v>
      </c>
      <c r="H1776">
        <v>4100</v>
      </c>
      <c r="I1776" t="s">
        <v>5999</v>
      </c>
      <c r="J1776" t="s">
        <v>6000</v>
      </c>
      <c r="K1776" t="s">
        <v>4743</v>
      </c>
      <c r="L1776" t="s">
        <v>33</v>
      </c>
      <c r="M1776" s="1">
        <v>2000000</v>
      </c>
      <c r="N1776" s="1">
        <v>1627955</v>
      </c>
      <c r="O1776" s="1">
        <f>N1776*(D1776/'cpi data'!$A$113)</f>
        <v>105125.35499011856</v>
      </c>
      <c r="P1776" s="10">
        <f t="shared" si="27"/>
        <v>-0.22853518678341847</v>
      </c>
      <c r="Q1776" t="s">
        <v>4902</v>
      </c>
      <c r="R1776">
        <v>85</v>
      </c>
    </row>
    <row r="1777" spans="1:18">
      <c r="A1777" t="s">
        <v>6001</v>
      </c>
      <c r="B1777" s="6" t="s">
        <v>19</v>
      </c>
      <c r="C1777" t="s">
        <v>44</v>
      </c>
      <c r="D1777">
        <f>_xlfn.XLOOKUP(E1777,'cpi data'!A:A,'cpi data'!B:B,"NA")</f>
        <v>130.69999999999999</v>
      </c>
      <c r="E1777">
        <v>1990</v>
      </c>
      <c r="F1777" t="s">
        <v>6002</v>
      </c>
      <c r="G1777">
        <v>7.3</v>
      </c>
      <c r="H1777">
        <v>9200</v>
      </c>
      <c r="I1777" t="s">
        <v>5581</v>
      </c>
      <c r="J1777" t="s">
        <v>6003</v>
      </c>
      <c r="K1777" t="s">
        <v>6004</v>
      </c>
      <c r="L1777" t="s">
        <v>455</v>
      </c>
      <c r="N1777" s="1">
        <v>1217084</v>
      </c>
      <c r="O1777" s="1">
        <f>N1777*(D1777/'cpi data'!$A$113)</f>
        <v>78593.319565217374</v>
      </c>
      <c r="P1777" s="10">
        <f t="shared" si="27"/>
        <v>1</v>
      </c>
      <c r="Q1777" t="s">
        <v>6005</v>
      </c>
      <c r="R1777">
        <v>82</v>
      </c>
    </row>
    <row r="1778" spans="1:18">
      <c r="A1778" t="s">
        <v>6006</v>
      </c>
      <c r="B1778" s="6" t="s">
        <v>36</v>
      </c>
      <c r="C1778" t="s">
        <v>44</v>
      </c>
      <c r="D1778">
        <f>_xlfn.XLOOKUP(E1778,'cpi data'!A:A,'cpi data'!B:B,"NA")</f>
        <v>130.69999999999999</v>
      </c>
      <c r="E1778">
        <v>1990</v>
      </c>
      <c r="F1778" t="s">
        <v>5157</v>
      </c>
      <c r="G1778">
        <v>5.4</v>
      </c>
      <c r="H1778">
        <v>9000</v>
      </c>
      <c r="I1778" t="s">
        <v>4039</v>
      </c>
      <c r="J1778" t="s">
        <v>6007</v>
      </c>
      <c r="K1778" t="s">
        <v>4040</v>
      </c>
      <c r="L1778" t="s">
        <v>33</v>
      </c>
      <c r="M1778" s="1">
        <v>9000000</v>
      </c>
      <c r="N1778" s="1">
        <v>25029569</v>
      </c>
      <c r="O1778" s="1">
        <f>N1778*(D1778/'cpi data'!$A$113)</f>
        <v>1616286.8914525688</v>
      </c>
      <c r="P1778" s="10">
        <f t="shared" si="27"/>
        <v>0.64042529058330966</v>
      </c>
      <c r="Q1778" t="s">
        <v>5787</v>
      </c>
      <c r="R1778">
        <v>81</v>
      </c>
    </row>
    <row r="1779" spans="1:18">
      <c r="A1779" t="s">
        <v>6008</v>
      </c>
      <c r="B1779" s="6" t="s">
        <v>2002</v>
      </c>
      <c r="C1779" t="s">
        <v>44</v>
      </c>
      <c r="D1779">
        <f>_xlfn.XLOOKUP(E1779,'cpi data'!A:A,'cpi data'!B:B,"NA")</f>
        <v>130.69999999999999</v>
      </c>
      <c r="E1779">
        <v>1990</v>
      </c>
      <c r="F1779" t="s">
        <v>5131</v>
      </c>
      <c r="G1779">
        <v>5.5</v>
      </c>
      <c r="H1779">
        <v>3000</v>
      </c>
      <c r="I1779" t="s">
        <v>5003</v>
      </c>
      <c r="J1779" t="s">
        <v>5003</v>
      </c>
      <c r="K1779" t="s">
        <v>6009</v>
      </c>
      <c r="L1779" t="s">
        <v>33</v>
      </c>
      <c r="O1779" s="1">
        <f>N1779*(D1779/'cpi data'!$A$113)</f>
        <v>0</v>
      </c>
      <c r="P1779" s="10" t="e">
        <f t="shared" si="27"/>
        <v>#DIV/0!</v>
      </c>
      <c r="Q1779" t="s">
        <v>53</v>
      </c>
      <c r="R1779">
        <v>90</v>
      </c>
    </row>
    <row r="1780" spans="1:18">
      <c r="A1780" t="s">
        <v>6010</v>
      </c>
      <c r="B1780" s="6" t="s">
        <v>36</v>
      </c>
      <c r="C1780" t="s">
        <v>37</v>
      </c>
      <c r="D1780">
        <f>_xlfn.XLOOKUP(E1780,'cpi data'!A:A,'cpi data'!B:B,"NA")</f>
        <v>130.69999999999999</v>
      </c>
      <c r="E1780">
        <v>1990</v>
      </c>
      <c r="F1780" t="s">
        <v>5657</v>
      </c>
      <c r="G1780">
        <v>5.6</v>
      </c>
      <c r="H1780">
        <v>945</v>
      </c>
      <c r="I1780" t="s">
        <v>2118</v>
      </c>
      <c r="J1780" t="s">
        <v>6011</v>
      </c>
      <c r="K1780" t="s">
        <v>6012</v>
      </c>
      <c r="L1780" t="s">
        <v>33</v>
      </c>
      <c r="N1780" s="1">
        <v>1494969</v>
      </c>
      <c r="O1780" s="1">
        <f>N1780*(D1780/'cpi data'!$A$113)</f>
        <v>96537.77089920947</v>
      </c>
      <c r="P1780" s="10">
        <f t="shared" si="27"/>
        <v>1</v>
      </c>
      <c r="Q1780" t="s">
        <v>4902</v>
      </c>
      <c r="R1780">
        <v>82</v>
      </c>
    </row>
    <row r="1781" spans="1:18">
      <c r="A1781" t="s">
        <v>6013</v>
      </c>
      <c r="B1781" s="6" t="s">
        <v>36</v>
      </c>
      <c r="C1781" t="s">
        <v>20</v>
      </c>
      <c r="D1781">
        <f>_xlfn.XLOOKUP(E1781,'cpi data'!A:A,'cpi data'!B:B,"NA")</f>
        <v>130.69999999999999</v>
      </c>
      <c r="E1781">
        <v>1990</v>
      </c>
      <c r="F1781" t="s">
        <v>6014</v>
      </c>
      <c r="G1781">
        <v>7.3</v>
      </c>
      <c r="H1781">
        <v>3500</v>
      </c>
      <c r="I1781" t="s">
        <v>2436</v>
      </c>
      <c r="J1781" t="s">
        <v>6015</v>
      </c>
      <c r="K1781" t="s">
        <v>238</v>
      </c>
      <c r="L1781" t="s">
        <v>33</v>
      </c>
      <c r="N1781" s="1">
        <v>4873620</v>
      </c>
      <c r="O1781" s="1">
        <f>N1781*(D1781/'cpi data'!$A$113)</f>
        <v>314714.49308300391</v>
      </c>
      <c r="P1781" s="10">
        <f t="shared" si="27"/>
        <v>1</v>
      </c>
      <c r="Q1781" t="s">
        <v>6016</v>
      </c>
      <c r="R1781">
        <v>97</v>
      </c>
    </row>
    <row r="1782" spans="1:18">
      <c r="A1782" t="s">
        <v>6017</v>
      </c>
      <c r="B1782" s="6" t="s">
        <v>19</v>
      </c>
      <c r="C1782" t="s">
        <v>28</v>
      </c>
      <c r="D1782">
        <f>_xlfn.XLOOKUP(E1782,'cpi data'!A:A,'cpi data'!B:B,"NA")</f>
        <v>130.69999999999999</v>
      </c>
      <c r="E1782">
        <v>1990</v>
      </c>
      <c r="F1782" t="s">
        <v>4507</v>
      </c>
      <c r="G1782">
        <v>7.2</v>
      </c>
      <c r="H1782">
        <v>3500</v>
      </c>
      <c r="I1782" t="s">
        <v>689</v>
      </c>
      <c r="J1782" t="s">
        <v>6018</v>
      </c>
      <c r="K1782" t="s">
        <v>6019</v>
      </c>
      <c r="L1782" t="s">
        <v>33</v>
      </c>
      <c r="M1782" s="1">
        <v>19000000</v>
      </c>
      <c r="N1782" s="1">
        <v>4011793</v>
      </c>
      <c r="O1782" s="1">
        <f>N1782*(D1782/'cpi data'!$A$113)</f>
        <v>259061.92939723315</v>
      </c>
      <c r="P1782" s="10">
        <f t="shared" si="27"/>
        <v>-3.736036978976732</v>
      </c>
      <c r="Q1782" t="s">
        <v>4153</v>
      </c>
      <c r="R1782">
        <v>136</v>
      </c>
    </row>
    <row r="1783" spans="1:18">
      <c r="A1783" t="s">
        <v>6020</v>
      </c>
      <c r="B1783" s="6" t="s">
        <v>19</v>
      </c>
      <c r="C1783" t="s">
        <v>55</v>
      </c>
      <c r="D1783">
        <f>_xlfn.XLOOKUP(E1783,'cpi data'!A:A,'cpi data'!B:B,"NA")</f>
        <v>130.69999999999999</v>
      </c>
      <c r="E1783">
        <v>1990</v>
      </c>
      <c r="F1783" t="s">
        <v>6021</v>
      </c>
      <c r="G1783">
        <v>6.1</v>
      </c>
      <c r="H1783">
        <v>6400</v>
      </c>
      <c r="I1783" t="s">
        <v>6022</v>
      </c>
      <c r="J1783" t="s">
        <v>6023</v>
      </c>
      <c r="K1783" t="s">
        <v>130</v>
      </c>
      <c r="L1783" t="s">
        <v>309</v>
      </c>
      <c r="M1783" s="1">
        <v>9000000</v>
      </c>
      <c r="N1783" s="1">
        <v>349618</v>
      </c>
      <c r="O1783" s="1">
        <f>N1783*(D1783/'cpi data'!$A$113)</f>
        <v>22576.616897233198</v>
      </c>
      <c r="P1783" s="10">
        <f t="shared" si="27"/>
        <v>-24.742381685153511</v>
      </c>
      <c r="Q1783" t="s">
        <v>6024</v>
      </c>
      <c r="R1783">
        <v>120</v>
      </c>
    </row>
    <row r="1784" spans="1:18">
      <c r="A1784" t="s">
        <v>6025</v>
      </c>
      <c r="B1784" s="6" t="s">
        <v>2002</v>
      </c>
      <c r="C1784" t="s">
        <v>20</v>
      </c>
      <c r="D1784">
        <f>_xlfn.XLOOKUP(E1784,'cpi data'!A:A,'cpi data'!B:B,"NA")</f>
        <v>130.69999999999999</v>
      </c>
      <c r="E1784">
        <v>1990</v>
      </c>
      <c r="F1784" t="s">
        <v>6026</v>
      </c>
      <c r="G1784">
        <v>6.6</v>
      </c>
      <c r="H1784">
        <v>2800</v>
      </c>
      <c r="I1784" t="s">
        <v>840</v>
      </c>
      <c r="J1784" t="s">
        <v>6027</v>
      </c>
      <c r="K1784" t="s">
        <v>320</v>
      </c>
      <c r="L1784" t="s">
        <v>25</v>
      </c>
      <c r="N1784" s="1">
        <v>7698010</v>
      </c>
      <c r="O1784" s="1">
        <f>N1784*(D1784/'cpi data'!$A$113)</f>
        <v>497099.75642292481</v>
      </c>
      <c r="P1784" s="10">
        <f t="shared" si="27"/>
        <v>1</v>
      </c>
      <c r="Q1784" t="s">
        <v>3952</v>
      </c>
      <c r="R1784">
        <v>126</v>
      </c>
    </row>
    <row r="1785" spans="1:18">
      <c r="A1785" t="s">
        <v>6028</v>
      </c>
      <c r="B1785" s="6" t="s">
        <v>19</v>
      </c>
      <c r="C1785" t="s">
        <v>44</v>
      </c>
      <c r="D1785">
        <f>_xlfn.XLOOKUP(E1785,'cpi data'!A:A,'cpi data'!B:B,"NA")</f>
        <v>130.69999999999999</v>
      </c>
      <c r="E1785">
        <v>1990</v>
      </c>
      <c r="F1785" t="s">
        <v>6029</v>
      </c>
      <c r="G1785">
        <v>7.4</v>
      </c>
      <c r="H1785">
        <v>9400</v>
      </c>
      <c r="I1785" t="s">
        <v>5439</v>
      </c>
      <c r="J1785" t="s">
        <v>5439</v>
      </c>
      <c r="K1785" t="s">
        <v>5440</v>
      </c>
      <c r="L1785" t="s">
        <v>25</v>
      </c>
      <c r="M1785" s="1">
        <v>700000</v>
      </c>
      <c r="N1785" s="1">
        <v>357400</v>
      </c>
      <c r="O1785" s="1">
        <f>N1785*(D1785/'cpi data'!$A$113)</f>
        <v>23079.140316205529</v>
      </c>
      <c r="P1785" s="10">
        <f t="shared" si="27"/>
        <v>-0.95858981533296028</v>
      </c>
      <c r="Q1785" t="s">
        <v>1988</v>
      </c>
      <c r="R1785">
        <v>107</v>
      </c>
    </row>
    <row r="1786" spans="1:18">
      <c r="A1786" t="s">
        <v>6030</v>
      </c>
      <c r="B1786" s="6" t="s">
        <v>19</v>
      </c>
      <c r="C1786" t="s">
        <v>44</v>
      </c>
      <c r="D1786">
        <f>_xlfn.XLOOKUP(E1786,'cpi data'!A:A,'cpi data'!B:B,"NA")</f>
        <v>130.69999999999999</v>
      </c>
      <c r="E1786">
        <v>1990</v>
      </c>
      <c r="F1786" t="s">
        <v>5316</v>
      </c>
      <c r="G1786">
        <v>6</v>
      </c>
      <c r="H1786">
        <v>4200</v>
      </c>
      <c r="I1786" t="s">
        <v>190</v>
      </c>
      <c r="J1786" t="s">
        <v>3935</v>
      </c>
      <c r="K1786" t="s">
        <v>391</v>
      </c>
      <c r="L1786" t="s">
        <v>33</v>
      </c>
      <c r="N1786" s="1">
        <v>13236513</v>
      </c>
      <c r="O1786" s="1">
        <f>N1786*(D1786/'cpi data'!$A$113)</f>
        <v>854749.13493082987</v>
      </c>
      <c r="P1786" s="10">
        <f t="shared" si="27"/>
        <v>1</v>
      </c>
      <c r="Q1786" t="s">
        <v>47</v>
      </c>
      <c r="R1786">
        <v>90</v>
      </c>
    </row>
    <row r="1787" spans="1:18">
      <c r="A1787" t="s">
        <v>6031</v>
      </c>
      <c r="B1787" s="6" t="s">
        <v>19</v>
      </c>
      <c r="C1787" t="s">
        <v>44</v>
      </c>
      <c r="D1787">
        <f>_xlfn.XLOOKUP(E1787,'cpi data'!A:A,'cpi data'!B:B,"NA")</f>
        <v>130.69999999999999</v>
      </c>
      <c r="E1787">
        <v>1990</v>
      </c>
      <c r="F1787" t="s">
        <v>5660</v>
      </c>
      <c r="G1787">
        <v>6.7</v>
      </c>
      <c r="H1787">
        <v>4500</v>
      </c>
      <c r="I1787" t="s">
        <v>6032</v>
      </c>
      <c r="J1787" t="s">
        <v>6033</v>
      </c>
      <c r="K1787" t="s">
        <v>109</v>
      </c>
      <c r="L1787" t="s">
        <v>33</v>
      </c>
      <c r="M1787" s="1">
        <v>12000000</v>
      </c>
      <c r="N1787" s="1">
        <v>3417056</v>
      </c>
      <c r="O1787" s="1">
        <f>N1787*(D1787/'cpi data'!$A$113)</f>
        <v>220656.7288537549</v>
      </c>
      <c r="P1787" s="10">
        <f t="shared" si="27"/>
        <v>-2.511794948634146</v>
      </c>
      <c r="Q1787" t="s">
        <v>6034</v>
      </c>
      <c r="R1787">
        <v>88</v>
      </c>
    </row>
    <row r="1788" spans="1:18">
      <c r="A1788" t="s">
        <v>6035</v>
      </c>
      <c r="B1788" s="6" t="s">
        <v>2002</v>
      </c>
      <c r="C1788" t="s">
        <v>44</v>
      </c>
      <c r="D1788">
        <f>_xlfn.XLOOKUP(E1788,'cpi data'!A:A,'cpi data'!B:B,"NA")</f>
        <v>130.69999999999999</v>
      </c>
      <c r="E1788">
        <v>1990</v>
      </c>
      <c r="F1788" t="s">
        <v>5449</v>
      </c>
      <c r="G1788">
        <v>5.8</v>
      </c>
      <c r="H1788">
        <v>2600</v>
      </c>
      <c r="I1788" t="s">
        <v>2483</v>
      </c>
      <c r="J1788" t="s">
        <v>6036</v>
      </c>
      <c r="K1788" t="s">
        <v>1131</v>
      </c>
      <c r="L1788" t="s">
        <v>25</v>
      </c>
      <c r="M1788" s="1">
        <v>6700000</v>
      </c>
      <c r="N1788" s="1">
        <v>1171762</v>
      </c>
      <c r="O1788" s="1">
        <f>N1788*(D1788/'cpi data'!$A$113)</f>
        <v>75666.646936758872</v>
      </c>
      <c r="P1788" s="10">
        <f t="shared" si="27"/>
        <v>-4.7178846898943645</v>
      </c>
      <c r="Q1788" t="s">
        <v>2355</v>
      </c>
      <c r="R1788">
        <v>101</v>
      </c>
    </row>
    <row r="1789" spans="1:18">
      <c r="A1789" t="s">
        <v>6037</v>
      </c>
      <c r="B1789" s="6" t="s">
        <v>19</v>
      </c>
      <c r="C1789" t="s">
        <v>20</v>
      </c>
      <c r="D1789">
        <f>_xlfn.XLOOKUP(E1789,'cpi data'!A:A,'cpi data'!B:B,"NA")</f>
        <v>130.69999999999999</v>
      </c>
      <c r="E1789">
        <v>1990</v>
      </c>
      <c r="F1789" t="s">
        <v>5710</v>
      </c>
      <c r="G1789">
        <v>5.5</v>
      </c>
      <c r="H1789">
        <v>3600</v>
      </c>
      <c r="I1789" t="s">
        <v>6038</v>
      </c>
      <c r="J1789" t="s">
        <v>6039</v>
      </c>
      <c r="K1789" t="s">
        <v>1356</v>
      </c>
      <c r="L1789" t="s">
        <v>33</v>
      </c>
      <c r="M1789" s="1">
        <v>11500000</v>
      </c>
      <c r="N1789" s="1">
        <v>334748</v>
      </c>
      <c r="O1789" s="1">
        <f>N1789*(D1789/'cpi data'!$A$113)</f>
        <v>21616.38517786561</v>
      </c>
      <c r="P1789" s="10">
        <f t="shared" si="27"/>
        <v>-33.354200771923956</v>
      </c>
      <c r="Q1789" t="s">
        <v>4574</v>
      </c>
      <c r="R1789">
        <v>85</v>
      </c>
    </row>
    <row r="1790" spans="1:18">
      <c r="A1790" t="s">
        <v>6040</v>
      </c>
      <c r="B1790" s="6" t="s">
        <v>2002</v>
      </c>
      <c r="C1790" t="s">
        <v>44</v>
      </c>
      <c r="D1790">
        <f>_xlfn.XLOOKUP(E1790,'cpi data'!A:A,'cpi data'!B:B,"NA")</f>
        <v>130.69999999999999</v>
      </c>
      <c r="E1790">
        <v>1990</v>
      </c>
      <c r="F1790" t="s">
        <v>5172</v>
      </c>
      <c r="G1790">
        <v>6</v>
      </c>
      <c r="H1790">
        <v>7700</v>
      </c>
      <c r="I1790" t="s">
        <v>2577</v>
      </c>
      <c r="J1790" t="s">
        <v>2577</v>
      </c>
      <c r="K1790" t="s">
        <v>6041</v>
      </c>
      <c r="L1790" t="s">
        <v>25</v>
      </c>
      <c r="N1790" s="1">
        <v>10959015</v>
      </c>
      <c r="O1790" s="1">
        <f>N1790*(D1790/'cpi data'!$A$113)</f>
        <v>707679.47653162037</v>
      </c>
      <c r="P1790" s="10">
        <f t="shared" si="27"/>
        <v>1</v>
      </c>
      <c r="Q1790" t="s">
        <v>573</v>
      </c>
      <c r="R1790">
        <v>89</v>
      </c>
    </row>
    <row r="1791" spans="1:18">
      <c r="A1791" t="s">
        <v>6042</v>
      </c>
      <c r="B1791" s="6" t="s">
        <v>19</v>
      </c>
      <c r="C1791" t="s">
        <v>107</v>
      </c>
      <c r="D1791">
        <f>_xlfn.XLOOKUP(E1791,'cpi data'!A:A,'cpi data'!B:B,"NA")</f>
        <v>130.69999999999999</v>
      </c>
      <c r="E1791">
        <v>1990</v>
      </c>
      <c r="F1791" t="s">
        <v>5180</v>
      </c>
      <c r="G1791">
        <v>6.6</v>
      </c>
      <c r="H1791">
        <v>5600</v>
      </c>
      <c r="I1791" t="s">
        <v>407</v>
      </c>
      <c r="J1791" t="s">
        <v>6043</v>
      </c>
      <c r="K1791" t="s">
        <v>1027</v>
      </c>
      <c r="L1791" t="s">
        <v>33</v>
      </c>
      <c r="N1791" s="1">
        <v>11207891</v>
      </c>
      <c r="O1791" s="1">
        <f>N1791*(D1791/'cpi data'!$A$113)</f>
        <v>723750.66882411053</v>
      </c>
      <c r="P1791" s="10">
        <f t="shared" si="27"/>
        <v>1</v>
      </c>
      <c r="Q1791" t="s">
        <v>6044</v>
      </c>
      <c r="R1791">
        <v>132</v>
      </c>
    </row>
    <row r="1792" spans="1:18">
      <c r="A1792" t="s">
        <v>6045</v>
      </c>
      <c r="B1792" s="6" t="s">
        <v>19</v>
      </c>
      <c r="C1792" t="s">
        <v>66</v>
      </c>
      <c r="D1792">
        <f>_xlfn.XLOOKUP(E1792,'cpi data'!A:A,'cpi data'!B:B,"NA")</f>
        <v>130.69999999999999</v>
      </c>
      <c r="E1792">
        <v>1990</v>
      </c>
      <c r="F1792" t="s">
        <v>6046</v>
      </c>
      <c r="G1792">
        <v>7.5</v>
      </c>
      <c r="H1792">
        <v>6900</v>
      </c>
      <c r="I1792" t="s">
        <v>5477</v>
      </c>
      <c r="J1792" t="s">
        <v>6047</v>
      </c>
      <c r="K1792" t="s">
        <v>6048</v>
      </c>
      <c r="L1792" t="s">
        <v>1880</v>
      </c>
      <c r="N1792" s="1">
        <v>1055995</v>
      </c>
      <c r="O1792" s="1">
        <f>N1792*(D1792/'cpi data'!$A$113)</f>
        <v>68190.981472332001</v>
      </c>
      <c r="P1792" s="10">
        <f t="shared" si="27"/>
        <v>1</v>
      </c>
      <c r="Q1792" t="s">
        <v>6049</v>
      </c>
      <c r="R1792">
        <v>158</v>
      </c>
    </row>
    <row r="1793" spans="1:18">
      <c r="A1793" t="s">
        <v>6050</v>
      </c>
      <c r="B1793" s="6" t="s">
        <v>2002</v>
      </c>
      <c r="C1793" t="s">
        <v>20</v>
      </c>
      <c r="D1793">
        <f>_xlfn.XLOOKUP(E1793,'cpi data'!A:A,'cpi data'!B:B,"NA")</f>
        <v>130.69999999999999</v>
      </c>
      <c r="E1793">
        <v>1990</v>
      </c>
      <c r="F1793" t="s">
        <v>4758</v>
      </c>
      <c r="G1793">
        <v>6.4</v>
      </c>
      <c r="H1793">
        <v>7300</v>
      </c>
      <c r="I1793" t="s">
        <v>904</v>
      </c>
      <c r="J1793" t="s">
        <v>6051</v>
      </c>
      <c r="K1793" t="s">
        <v>125</v>
      </c>
      <c r="L1793" t="s">
        <v>33</v>
      </c>
      <c r="M1793" s="1">
        <v>23000000</v>
      </c>
      <c r="N1793" s="1">
        <v>5820015</v>
      </c>
      <c r="O1793" s="1">
        <f>N1793*(D1793/'cpi data'!$A$113)</f>
        <v>375828.04372529639</v>
      </c>
      <c r="P1793" s="10">
        <f t="shared" si="27"/>
        <v>-2.951879849106918</v>
      </c>
      <c r="Q1793" t="s">
        <v>121</v>
      </c>
      <c r="R1793">
        <v>104</v>
      </c>
    </row>
    <row r="1794" spans="1:18">
      <c r="A1794" t="s">
        <v>6052</v>
      </c>
      <c r="B1794" s="6" t="s">
        <v>19</v>
      </c>
      <c r="C1794" t="s">
        <v>37</v>
      </c>
      <c r="D1794">
        <f>_xlfn.XLOOKUP(E1794,'cpi data'!A:A,'cpi data'!B:B,"NA")</f>
        <v>130.69999999999999</v>
      </c>
      <c r="E1794">
        <v>1990</v>
      </c>
      <c r="F1794" t="s">
        <v>6053</v>
      </c>
      <c r="G1794">
        <v>6.2</v>
      </c>
      <c r="H1794">
        <v>5100</v>
      </c>
      <c r="I1794" t="s">
        <v>6054</v>
      </c>
      <c r="J1794" t="s">
        <v>2173</v>
      </c>
      <c r="K1794" t="s">
        <v>1955</v>
      </c>
      <c r="L1794" t="s">
        <v>33</v>
      </c>
      <c r="N1794" s="1">
        <v>6488114</v>
      </c>
      <c r="O1794" s="1">
        <f>N1794*(D1794/'cpi data'!$A$113)</f>
        <v>418970.60266798409</v>
      </c>
      <c r="P1794" s="10">
        <f t="shared" si="27"/>
        <v>1</v>
      </c>
      <c r="Q1794" t="s">
        <v>47</v>
      </c>
      <c r="R1794">
        <v>108</v>
      </c>
    </row>
    <row r="1795" spans="1:18">
      <c r="A1795" t="s">
        <v>6055</v>
      </c>
      <c r="B1795" s="6" t="s">
        <v>2002</v>
      </c>
      <c r="C1795" t="s">
        <v>44</v>
      </c>
      <c r="D1795">
        <f>_xlfn.XLOOKUP(E1795,'cpi data'!A:A,'cpi data'!B:B,"NA")</f>
        <v>130.69999999999999</v>
      </c>
      <c r="E1795">
        <v>1990</v>
      </c>
      <c r="F1795" t="s">
        <v>4507</v>
      </c>
      <c r="G1795">
        <v>6.7</v>
      </c>
      <c r="H1795">
        <v>2400</v>
      </c>
      <c r="I1795" t="s">
        <v>1480</v>
      </c>
      <c r="J1795" t="s">
        <v>5542</v>
      </c>
      <c r="K1795" t="s">
        <v>1205</v>
      </c>
      <c r="L1795" t="s">
        <v>33</v>
      </c>
      <c r="N1795" s="1">
        <v>6070725</v>
      </c>
      <c r="O1795" s="1">
        <f>N1795*(D1795/'cpi data'!$A$113)</f>
        <v>392017.66674901178</v>
      </c>
      <c r="P1795" s="10">
        <f t="shared" ref="P1795:P1858" si="28">(N1795-M1795)/N1795</f>
        <v>1</v>
      </c>
      <c r="Q1795" t="s">
        <v>1189</v>
      </c>
      <c r="R1795">
        <v>115</v>
      </c>
    </row>
    <row r="1796" spans="1:18">
      <c r="A1796" t="s">
        <v>6056</v>
      </c>
      <c r="B1796" s="6" t="s">
        <v>36</v>
      </c>
      <c r="C1796" t="s">
        <v>37</v>
      </c>
      <c r="D1796">
        <f>_xlfn.XLOOKUP(E1796,'cpi data'!A:A,'cpi data'!B:B,"NA")</f>
        <v>130.69999999999999</v>
      </c>
      <c r="E1796">
        <v>1990</v>
      </c>
      <c r="F1796" t="s">
        <v>5775</v>
      </c>
      <c r="G1796">
        <v>5.2</v>
      </c>
      <c r="H1796">
        <v>3400</v>
      </c>
      <c r="I1796" t="s">
        <v>6057</v>
      </c>
      <c r="J1796" t="s">
        <v>6058</v>
      </c>
      <c r="K1796" t="s">
        <v>6059</v>
      </c>
      <c r="L1796" t="s">
        <v>33</v>
      </c>
      <c r="N1796" s="1">
        <v>8533973</v>
      </c>
      <c r="O1796" s="1">
        <f>N1796*(D1796/'cpi data'!$A$113)</f>
        <v>551082.14975296438</v>
      </c>
      <c r="P1796" s="10">
        <f t="shared" si="28"/>
        <v>1</v>
      </c>
      <c r="Q1796" t="s">
        <v>5621</v>
      </c>
      <c r="R1796">
        <v>91</v>
      </c>
    </row>
    <row r="1797" spans="1:18">
      <c r="A1797" t="s">
        <v>6060</v>
      </c>
      <c r="B1797" s="6" t="s">
        <v>36</v>
      </c>
      <c r="C1797" t="s">
        <v>44</v>
      </c>
      <c r="D1797">
        <f>_xlfn.XLOOKUP(E1797,'cpi data'!A:A,'cpi data'!B:B,"NA")</f>
        <v>130.69999999999999</v>
      </c>
      <c r="E1797">
        <v>1990</v>
      </c>
      <c r="F1797" t="s">
        <v>6061</v>
      </c>
      <c r="G1797">
        <v>4.4000000000000004</v>
      </c>
      <c r="H1797">
        <v>7500</v>
      </c>
      <c r="I1797" t="s">
        <v>133</v>
      </c>
      <c r="J1797" t="s">
        <v>6062</v>
      </c>
      <c r="K1797" t="s">
        <v>4294</v>
      </c>
      <c r="L1797" t="s">
        <v>33</v>
      </c>
      <c r="N1797" s="1">
        <v>25421633</v>
      </c>
      <c r="O1797" s="1">
        <f>N1797*(D1797/'cpi data'!$A$113)</f>
        <v>1641604.462994071</v>
      </c>
      <c r="P1797" s="10">
        <f t="shared" si="28"/>
        <v>1</v>
      </c>
      <c r="Q1797" t="s">
        <v>64</v>
      </c>
      <c r="R1797">
        <v>83</v>
      </c>
    </row>
    <row r="1798" spans="1:18">
      <c r="A1798" t="s">
        <v>6063</v>
      </c>
      <c r="B1798" s="6" t="s">
        <v>2002</v>
      </c>
      <c r="C1798" t="s">
        <v>44</v>
      </c>
      <c r="D1798">
        <f>_xlfn.XLOOKUP(E1798,'cpi data'!A:A,'cpi data'!B:B,"NA")</f>
        <v>130.69999999999999</v>
      </c>
      <c r="E1798">
        <v>1990</v>
      </c>
      <c r="F1798" t="s">
        <v>5917</v>
      </c>
      <c r="G1798">
        <v>6.2</v>
      </c>
      <c r="H1798">
        <v>1100</v>
      </c>
      <c r="I1798" t="s">
        <v>6064</v>
      </c>
      <c r="J1798" t="s">
        <v>6065</v>
      </c>
      <c r="K1798" t="s">
        <v>6066</v>
      </c>
      <c r="L1798" t="s">
        <v>33</v>
      </c>
      <c r="N1798" s="1">
        <v>1382259</v>
      </c>
      <c r="O1798" s="1">
        <f>N1798*(D1798/'cpi data'!$A$113)</f>
        <v>89259.511511857694</v>
      </c>
      <c r="P1798" s="10">
        <f t="shared" si="28"/>
        <v>1</v>
      </c>
      <c r="Q1798" t="s">
        <v>2029</v>
      </c>
      <c r="R1798">
        <v>82</v>
      </c>
    </row>
    <row r="1799" spans="1:18">
      <c r="A1799" t="s">
        <v>6067</v>
      </c>
      <c r="B1799" s="6" t="s">
        <v>19</v>
      </c>
      <c r="C1799" t="s">
        <v>20</v>
      </c>
      <c r="D1799">
        <f>_xlfn.XLOOKUP(E1799,'cpi data'!A:A,'cpi data'!B:B,"NA")</f>
        <v>130.69999999999999</v>
      </c>
      <c r="E1799">
        <v>1990</v>
      </c>
      <c r="F1799" t="s">
        <v>6068</v>
      </c>
      <c r="G1799">
        <v>6.9</v>
      </c>
      <c r="H1799">
        <v>3700</v>
      </c>
      <c r="I1799" t="s">
        <v>6069</v>
      </c>
      <c r="J1799" t="s">
        <v>6070</v>
      </c>
      <c r="K1799" t="s">
        <v>6071</v>
      </c>
      <c r="L1799" t="s">
        <v>25</v>
      </c>
      <c r="N1799" s="1">
        <v>1232210</v>
      </c>
      <c r="O1799" s="1">
        <f>N1799*(D1799/'cpi data'!$A$113)</f>
        <v>79570.082509881409</v>
      </c>
      <c r="P1799" s="10">
        <f t="shared" si="28"/>
        <v>1</v>
      </c>
      <c r="Q1799" t="s">
        <v>2355</v>
      </c>
      <c r="R1799">
        <v>108</v>
      </c>
    </row>
    <row r="1800" spans="1:18">
      <c r="A1800" t="s">
        <v>6072</v>
      </c>
      <c r="B1800" s="6" t="s">
        <v>2002</v>
      </c>
      <c r="C1800" t="s">
        <v>20</v>
      </c>
      <c r="D1800">
        <f>_xlfn.XLOOKUP(E1800,'cpi data'!A:A,'cpi data'!B:B,"NA")</f>
        <v>130.69999999999999</v>
      </c>
      <c r="E1800">
        <v>1990</v>
      </c>
      <c r="F1800" t="s">
        <v>6073</v>
      </c>
      <c r="G1800">
        <v>7.7</v>
      </c>
      <c r="H1800">
        <v>3700</v>
      </c>
      <c r="I1800" t="s">
        <v>4508</v>
      </c>
      <c r="J1800" t="s">
        <v>6074</v>
      </c>
      <c r="K1800" t="s">
        <v>308</v>
      </c>
      <c r="L1800" t="s">
        <v>309</v>
      </c>
      <c r="N1800" s="1">
        <v>1745470</v>
      </c>
      <c r="O1800" s="1">
        <f>N1800*(D1800/'cpi data'!$A$113)</f>
        <v>112713.89772727271</v>
      </c>
      <c r="P1800" s="10">
        <f t="shared" si="28"/>
        <v>1</v>
      </c>
      <c r="Q1800" t="s">
        <v>5900</v>
      </c>
      <c r="R1800">
        <v>118</v>
      </c>
    </row>
    <row r="1801" spans="1:18">
      <c r="A1801" t="s">
        <v>6075</v>
      </c>
      <c r="B1801" s="6" t="s">
        <v>36</v>
      </c>
      <c r="C1801" t="s">
        <v>28</v>
      </c>
      <c r="D1801">
        <f>_xlfn.XLOOKUP(E1801,'cpi data'!A:A,'cpi data'!B:B,"NA")</f>
        <v>130.69999999999999</v>
      </c>
      <c r="E1801">
        <v>1990</v>
      </c>
      <c r="F1801" t="s">
        <v>5180</v>
      </c>
      <c r="G1801">
        <v>5.3</v>
      </c>
      <c r="H1801">
        <v>3300</v>
      </c>
      <c r="I1801" t="s">
        <v>6076</v>
      </c>
      <c r="J1801" t="s">
        <v>6076</v>
      </c>
      <c r="K1801" t="s">
        <v>6077</v>
      </c>
      <c r="L1801" t="s">
        <v>33</v>
      </c>
      <c r="M1801" s="1">
        <v>3000000</v>
      </c>
      <c r="N1801" s="1">
        <v>15369573</v>
      </c>
      <c r="O1801" s="1">
        <f>N1801*(D1801/'cpi data'!$A$113)</f>
        <v>992491.69520750968</v>
      </c>
      <c r="P1801" s="10">
        <f t="shared" si="28"/>
        <v>0.80480915117160379</v>
      </c>
      <c r="Q1801" t="s">
        <v>5787</v>
      </c>
      <c r="R1801">
        <v>100</v>
      </c>
    </row>
    <row r="1802" spans="1:18">
      <c r="A1802" t="s">
        <v>6078</v>
      </c>
      <c r="B1802" s="6" t="s">
        <v>19</v>
      </c>
      <c r="C1802" t="s">
        <v>44</v>
      </c>
      <c r="D1802">
        <f>_xlfn.XLOOKUP(E1802,'cpi data'!A:A,'cpi data'!B:B,"NA")</f>
        <v>130.69999999999999</v>
      </c>
      <c r="E1802">
        <v>1990</v>
      </c>
      <c r="F1802" t="s">
        <v>5917</v>
      </c>
      <c r="G1802">
        <v>5.5</v>
      </c>
      <c r="H1802">
        <v>2200</v>
      </c>
      <c r="I1802" t="s">
        <v>4490</v>
      </c>
      <c r="J1802" t="s">
        <v>4490</v>
      </c>
      <c r="K1802" t="s">
        <v>6079</v>
      </c>
      <c r="L1802" t="s">
        <v>33</v>
      </c>
      <c r="M1802" s="1">
        <v>5000000</v>
      </c>
      <c r="N1802" s="1">
        <v>485772</v>
      </c>
      <c r="O1802" s="1">
        <f>N1802*(D1802/'cpi data'!$A$113)</f>
        <v>31368.774901185763</v>
      </c>
      <c r="P1802" s="10">
        <f t="shared" si="28"/>
        <v>-9.2928946089935192</v>
      </c>
      <c r="Q1802" t="s">
        <v>6080</v>
      </c>
      <c r="R1802">
        <v>90</v>
      </c>
    </row>
    <row r="1803" spans="1:18">
      <c r="A1803" t="s">
        <v>6081</v>
      </c>
      <c r="B1803" s="6" t="s">
        <v>19</v>
      </c>
      <c r="C1803" t="s">
        <v>44</v>
      </c>
      <c r="D1803">
        <f>_xlfn.XLOOKUP(E1803,'cpi data'!A:A,'cpi data'!B:B,"NA")</f>
        <v>130.69999999999999</v>
      </c>
      <c r="E1803">
        <v>1990</v>
      </c>
      <c r="F1803" t="s">
        <v>5705</v>
      </c>
      <c r="G1803">
        <v>5.6</v>
      </c>
      <c r="H1803">
        <v>3500</v>
      </c>
      <c r="I1803" t="s">
        <v>576</v>
      </c>
      <c r="J1803" t="s">
        <v>576</v>
      </c>
      <c r="K1803" t="s">
        <v>576</v>
      </c>
      <c r="L1803" t="s">
        <v>33</v>
      </c>
      <c r="N1803" s="1">
        <v>19740070</v>
      </c>
      <c r="O1803" s="1">
        <f>N1803*(D1803/'cpi data'!$A$113)</f>
        <v>1274716.970849802</v>
      </c>
      <c r="P1803" s="10">
        <f t="shared" si="28"/>
        <v>1</v>
      </c>
      <c r="Q1803" t="s">
        <v>2095</v>
      </c>
      <c r="R1803">
        <v>94</v>
      </c>
    </row>
    <row r="1804" spans="1:18">
      <c r="A1804" t="s">
        <v>6082</v>
      </c>
      <c r="B1804" s="6" t="s">
        <v>19</v>
      </c>
      <c r="C1804" t="s">
        <v>55</v>
      </c>
      <c r="D1804">
        <f>_xlfn.XLOOKUP(E1804,'cpi data'!A:A,'cpi data'!B:B,"NA")</f>
        <v>130.69999999999999</v>
      </c>
      <c r="E1804">
        <v>1990</v>
      </c>
      <c r="F1804" t="s">
        <v>5859</v>
      </c>
      <c r="G1804">
        <v>4.7</v>
      </c>
      <c r="H1804">
        <v>1400</v>
      </c>
      <c r="I1804" t="s">
        <v>6083</v>
      </c>
      <c r="J1804" t="s">
        <v>6083</v>
      </c>
      <c r="K1804" t="s">
        <v>6083</v>
      </c>
      <c r="L1804" t="s">
        <v>33</v>
      </c>
      <c r="N1804" s="1">
        <v>2218579</v>
      </c>
      <c r="O1804" s="1">
        <f>N1804*(D1804/'cpi data'!$A$113)</f>
        <v>143264.95815217387</v>
      </c>
      <c r="P1804" s="10">
        <f t="shared" si="28"/>
        <v>1</v>
      </c>
      <c r="Q1804" t="s">
        <v>6084</v>
      </c>
      <c r="R1804">
        <v>95</v>
      </c>
    </row>
    <row r="1805" spans="1:18">
      <c r="A1805" t="s">
        <v>6085</v>
      </c>
      <c r="B1805" s="6" t="s">
        <v>19</v>
      </c>
      <c r="C1805" t="s">
        <v>44</v>
      </c>
      <c r="D1805">
        <f>_xlfn.XLOOKUP(E1805,'cpi data'!A:A,'cpi data'!B:B,"NA")</f>
        <v>130.69999999999999</v>
      </c>
      <c r="E1805">
        <v>1990</v>
      </c>
      <c r="F1805" t="s">
        <v>6053</v>
      </c>
      <c r="G1805">
        <v>5.6</v>
      </c>
      <c r="H1805">
        <v>3300</v>
      </c>
      <c r="I1805" t="s">
        <v>6086</v>
      </c>
      <c r="J1805" t="s">
        <v>6086</v>
      </c>
      <c r="K1805" t="s">
        <v>3375</v>
      </c>
      <c r="L1805" t="s">
        <v>33</v>
      </c>
      <c r="N1805" s="1">
        <v>4134992</v>
      </c>
      <c r="O1805" s="1">
        <f>N1805*(D1805/'cpi data'!$A$113)</f>
        <v>267017.5169960474</v>
      </c>
      <c r="P1805" s="10">
        <f t="shared" si="28"/>
        <v>1</v>
      </c>
      <c r="Q1805" t="s">
        <v>2029</v>
      </c>
      <c r="R1805">
        <v>100</v>
      </c>
    </row>
    <row r="1806" spans="1:18">
      <c r="A1806" t="s">
        <v>6087</v>
      </c>
      <c r="B1806" s="6" t="s">
        <v>340</v>
      </c>
      <c r="C1806" t="s">
        <v>28</v>
      </c>
      <c r="D1806">
        <f>_xlfn.XLOOKUP(E1806,'cpi data'!A:A,'cpi data'!B:B,"NA")</f>
        <v>130.69999999999999</v>
      </c>
      <c r="E1806">
        <v>1990</v>
      </c>
      <c r="F1806" t="s">
        <v>6088</v>
      </c>
      <c r="G1806">
        <v>7.6</v>
      </c>
      <c r="H1806">
        <v>6200</v>
      </c>
      <c r="I1806" t="s">
        <v>6089</v>
      </c>
      <c r="J1806" t="s">
        <v>6090</v>
      </c>
      <c r="K1806" t="s">
        <v>6091</v>
      </c>
      <c r="L1806" t="s">
        <v>455</v>
      </c>
      <c r="N1806" s="1">
        <v>1730856</v>
      </c>
      <c r="O1806" s="1">
        <f>N1806*(D1806/'cpi data'!$A$113)</f>
        <v>111770.19723320156</v>
      </c>
      <c r="P1806" s="10">
        <f t="shared" si="28"/>
        <v>1</v>
      </c>
      <c r="Q1806" t="s">
        <v>554</v>
      </c>
      <c r="R1806">
        <v>105</v>
      </c>
    </row>
    <row r="1807" spans="1:18">
      <c r="A1807" t="s">
        <v>6092</v>
      </c>
      <c r="B1807" s="6" t="s">
        <v>2002</v>
      </c>
      <c r="C1807" t="s">
        <v>66</v>
      </c>
      <c r="D1807">
        <f>_xlfn.XLOOKUP(E1807,'cpi data'!A:A,'cpi data'!B:B,"NA")</f>
        <v>130.69999999999999</v>
      </c>
      <c r="E1807">
        <v>1990</v>
      </c>
      <c r="F1807" t="s">
        <v>5663</v>
      </c>
      <c r="G1807">
        <v>6.9</v>
      </c>
      <c r="H1807">
        <v>3700</v>
      </c>
      <c r="I1807" t="s">
        <v>98</v>
      </c>
      <c r="J1807" t="s">
        <v>6093</v>
      </c>
      <c r="K1807" t="s">
        <v>6094</v>
      </c>
      <c r="L1807" t="s">
        <v>455</v>
      </c>
      <c r="N1807" s="1">
        <v>2231274</v>
      </c>
      <c r="O1807" s="1">
        <f>N1807*(D1807/'cpi data'!$A$113)</f>
        <v>144084.73903162053</v>
      </c>
      <c r="P1807" s="10">
        <f t="shared" si="28"/>
        <v>1</v>
      </c>
      <c r="Q1807" t="s">
        <v>6095</v>
      </c>
      <c r="R1807">
        <v>138</v>
      </c>
    </row>
    <row r="1808" spans="1:18">
      <c r="A1808" t="s">
        <v>6096</v>
      </c>
      <c r="B1808" s="6" t="s">
        <v>19</v>
      </c>
      <c r="C1808" t="s">
        <v>37</v>
      </c>
      <c r="D1808">
        <f>_xlfn.XLOOKUP(E1808,'cpi data'!A:A,'cpi data'!B:B,"NA")</f>
        <v>130.69999999999999</v>
      </c>
      <c r="E1808">
        <v>1990</v>
      </c>
      <c r="F1808" t="s">
        <v>5460</v>
      </c>
      <c r="G1808">
        <v>5.7</v>
      </c>
      <c r="H1808">
        <v>712</v>
      </c>
      <c r="I1808" t="s">
        <v>6097</v>
      </c>
      <c r="J1808" t="s">
        <v>6098</v>
      </c>
      <c r="K1808" t="s">
        <v>6099</v>
      </c>
      <c r="L1808" t="s">
        <v>33</v>
      </c>
      <c r="N1808" s="1">
        <v>1510053</v>
      </c>
      <c r="O1808" s="1">
        <f>N1808*(D1808/'cpi data'!$A$113)</f>
        <v>97511.821689723307</v>
      </c>
      <c r="P1808" s="10">
        <f t="shared" si="28"/>
        <v>1</v>
      </c>
      <c r="R1808">
        <v>85</v>
      </c>
    </row>
    <row r="1809" spans="1:18">
      <c r="A1809" t="s">
        <v>6100</v>
      </c>
      <c r="B1809" s="6" t="s">
        <v>2002</v>
      </c>
      <c r="C1809" t="s">
        <v>20</v>
      </c>
      <c r="D1809">
        <f>_xlfn.XLOOKUP(E1809,'cpi data'!A:A,'cpi data'!B:B,"NA")</f>
        <v>130.69999999999999</v>
      </c>
      <c r="E1809">
        <v>1990</v>
      </c>
      <c r="F1809" t="s">
        <v>6053</v>
      </c>
      <c r="G1809">
        <v>6.2</v>
      </c>
      <c r="H1809">
        <v>2400</v>
      </c>
      <c r="I1809" t="s">
        <v>6101</v>
      </c>
      <c r="J1809" t="s">
        <v>6102</v>
      </c>
      <c r="K1809" t="s">
        <v>1373</v>
      </c>
      <c r="L1809" t="s">
        <v>33</v>
      </c>
      <c r="N1809" s="1">
        <v>20240128</v>
      </c>
      <c r="O1809" s="1">
        <f>N1809*(D1809/'cpi data'!$A$113)</f>
        <v>1307008.2656126479</v>
      </c>
      <c r="P1809" s="10">
        <f t="shared" si="28"/>
        <v>1</v>
      </c>
      <c r="Q1809" t="s">
        <v>1993</v>
      </c>
      <c r="R1809">
        <v>109</v>
      </c>
    </row>
    <row r="1810" spans="1:18">
      <c r="A1810" t="s">
        <v>6103</v>
      </c>
      <c r="B1810" s="6" t="s">
        <v>2002</v>
      </c>
      <c r="C1810" t="s">
        <v>20</v>
      </c>
      <c r="D1810">
        <f>_xlfn.XLOOKUP(E1810,'cpi data'!A:A,'cpi data'!B:B,"NA")</f>
        <v>130.69999999999999</v>
      </c>
      <c r="E1810">
        <v>1990</v>
      </c>
      <c r="F1810" t="s">
        <v>5346</v>
      </c>
      <c r="G1810">
        <v>3.9</v>
      </c>
      <c r="H1810">
        <v>1500</v>
      </c>
      <c r="I1810" t="s">
        <v>6104</v>
      </c>
      <c r="J1810" t="s">
        <v>1704</v>
      </c>
      <c r="K1810" t="s">
        <v>6105</v>
      </c>
      <c r="L1810" t="s">
        <v>33</v>
      </c>
      <c r="N1810" s="1">
        <v>1823154</v>
      </c>
      <c r="O1810" s="1">
        <f>N1810*(D1810/'cpi data'!$A$113)</f>
        <v>117730.34970355729</v>
      </c>
      <c r="P1810" s="10">
        <f t="shared" si="28"/>
        <v>1</v>
      </c>
      <c r="Q1810" t="s">
        <v>5429</v>
      </c>
      <c r="R1810">
        <v>97</v>
      </c>
    </row>
    <row r="1811" spans="1:18">
      <c r="A1811" t="s">
        <v>6106</v>
      </c>
      <c r="B1811" s="6" t="s">
        <v>19</v>
      </c>
      <c r="C1811" t="s">
        <v>37</v>
      </c>
      <c r="D1811">
        <f>_xlfn.XLOOKUP(E1811,'cpi data'!A:A,'cpi data'!B:B,"NA")</f>
        <v>130.69999999999999</v>
      </c>
      <c r="E1811">
        <v>1990</v>
      </c>
      <c r="F1811" t="s">
        <v>4758</v>
      </c>
      <c r="G1811">
        <v>4.9000000000000004</v>
      </c>
      <c r="H1811">
        <v>4500</v>
      </c>
      <c r="I1811" t="s">
        <v>519</v>
      </c>
      <c r="J1811" t="s">
        <v>4105</v>
      </c>
      <c r="K1811" t="s">
        <v>76</v>
      </c>
      <c r="L1811" t="s">
        <v>33</v>
      </c>
      <c r="M1811" s="1">
        <v>15000000</v>
      </c>
      <c r="N1811" s="1">
        <v>5585154</v>
      </c>
      <c r="O1811" s="1">
        <f>N1811*(D1811/'cpi data'!$A$113)</f>
        <v>360661.8714426877</v>
      </c>
      <c r="P1811" s="10">
        <f t="shared" si="28"/>
        <v>-1.6856913882768496</v>
      </c>
      <c r="Q1811" t="s">
        <v>2103</v>
      </c>
      <c r="R1811">
        <v>94</v>
      </c>
    </row>
    <row r="1812" spans="1:18">
      <c r="A1812" t="s">
        <v>6107</v>
      </c>
      <c r="B1812" s="6" t="s">
        <v>36</v>
      </c>
      <c r="C1812" t="s">
        <v>44</v>
      </c>
      <c r="D1812">
        <f>_xlfn.XLOOKUP(E1812,'cpi data'!A:A,'cpi data'!B:B,"NA")</f>
        <v>130.69999999999999</v>
      </c>
      <c r="E1812">
        <v>1990</v>
      </c>
      <c r="F1812" t="s">
        <v>6108</v>
      </c>
      <c r="G1812">
        <v>7.2</v>
      </c>
      <c r="H1812">
        <v>4000</v>
      </c>
      <c r="I1812" t="s">
        <v>2420</v>
      </c>
      <c r="J1812" t="s">
        <v>2420</v>
      </c>
      <c r="K1812" t="s">
        <v>6109</v>
      </c>
      <c r="L1812" t="s">
        <v>455</v>
      </c>
      <c r="N1812" s="1">
        <v>20554</v>
      </c>
      <c r="O1812" s="1">
        <f>N1812*(D1812/'cpi data'!$A$113)</f>
        <v>1327.2765810276678</v>
      </c>
      <c r="P1812" s="10">
        <f t="shared" si="28"/>
        <v>1</v>
      </c>
      <c r="Q1812" t="s">
        <v>4321</v>
      </c>
      <c r="R1812">
        <v>108</v>
      </c>
    </row>
    <row r="1813" spans="1:18">
      <c r="A1813" t="s">
        <v>6110</v>
      </c>
      <c r="B1813" s="6" t="s">
        <v>36</v>
      </c>
      <c r="C1813" t="s">
        <v>20</v>
      </c>
      <c r="D1813">
        <f>_xlfn.XLOOKUP(E1813,'cpi data'!A:A,'cpi data'!B:B,"NA")</f>
        <v>130.69999999999999</v>
      </c>
      <c r="E1813">
        <v>1990</v>
      </c>
      <c r="F1813" t="s">
        <v>5840</v>
      </c>
      <c r="G1813">
        <v>7.2</v>
      </c>
      <c r="H1813">
        <v>2200</v>
      </c>
      <c r="I1813" t="s">
        <v>1964</v>
      </c>
      <c r="J1813" t="s">
        <v>1964</v>
      </c>
      <c r="K1813" t="s">
        <v>2620</v>
      </c>
      <c r="L1813" t="s">
        <v>33</v>
      </c>
      <c r="N1813" s="1">
        <v>1161135</v>
      </c>
      <c r="O1813" s="1">
        <f>N1813*(D1813/'cpi data'!$A$113)</f>
        <v>74980.407361660065</v>
      </c>
      <c r="P1813" s="10">
        <f t="shared" si="28"/>
        <v>1</v>
      </c>
      <c r="Q1813" t="s">
        <v>6111</v>
      </c>
      <c r="R1813">
        <v>102</v>
      </c>
    </row>
    <row r="1814" spans="1:18">
      <c r="A1814" t="s">
        <v>6112</v>
      </c>
      <c r="B1814" s="6" t="s">
        <v>19</v>
      </c>
      <c r="C1814" t="s">
        <v>44</v>
      </c>
      <c r="D1814">
        <f>_xlfn.XLOOKUP(E1814,'cpi data'!A:A,'cpi data'!B:B,"NA")</f>
        <v>130.69999999999999</v>
      </c>
      <c r="E1814">
        <v>1990</v>
      </c>
      <c r="F1814" t="s">
        <v>4507</v>
      </c>
      <c r="G1814">
        <v>6</v>
      </c>
      <c r="H1814">
        <v>1500</v>
      </c>
      <c r="I1814" t="s">
        <v>530</v>
      </c>
      <c r="J1814" t="s">
        <v>6113</v>
      </c>
      <c r="K1814" t="s">
        <v>6114</v>
      </c>
      <c r="L1814" t="s">
        <v>33</v>
      </c>
      <c r="M1814" s="1">
        <v>15000000</v>
      </c>
      <c r="N1814" s="1">
        <v>1106475</v>
      </c>
      <c r="O1814" s="1">
        <f>N1814*(D1814/'cpi data'!$A$113)</f>
        <v>71450.73246047429</v>
      </c>
      <c r="P1814" s="10">
        <f t="shared" si="28"/>
        <v>-12.556564766488172</v>
      </c>
      <c r="Q1814" t="s">
        <v>2095</v>
      </c>
      <c r="R1814">
        <v>107</v>
      </c>
    </row>
    <row r="1815" spans="1:18">
      <c r="A1815" t="s">
        <v>6115</v>
      </c>
      <c r="B1815" s="6" t="s">
        <v>19</v>
      </c>
      <c r="C1815" t="s">
        <v>44</v>
      </c>
      <c r="D1815">
        <f>_xlfn.XLOOKUP(E1815,'cpi data'!A:A,'cpi data'!B:B,"NA")</f>
        <v>130.69999999999999</v>
      </c>
      <c r="E1815">
        <v>1990</v>
      </c>
      <c r="F1815" t="s">
        <v>5696</v>
      </c>
      <c r="G1815">
        <v>5.7</v>
      </c>
      <c r="H1815">
        <v>1200</v>
      </c>
      <c r="I1815" t="s">
        <v>401</v>
      </c>
      <c r="J1815" t="s">
        <v>401</v>
      </c>
      <c r="K1815" t="s">
        <v>1493</v>
      </c>
      <c r="L1815" t="s">
        <v>33</v>
      </c>
      <c r="N1815" s="1">
        <v>1436308</v>
      </c>
      <c r="O1815" s="1">
        <f>N1815*(D1815/'cpi data'!$A$113)</f>
        <v>92749.731027667964</v>
      </c>
      <c r="P1815" s="10">
        <f t="shared" si="28"/>
        <v>1</v>
      </c>
      <c r="Q1815" t="s">
        <v>6116</v>
      </c>
      <c r="R1815">
        <v>97</v>
      </c>
    </row>
    <row r="1816" spans="1:18">
      <c r="A1816" t="s">
        <v>6117</v>
      </c>
      <c r="B1816" s="6" t="s">
        <v>450</v>
      </c>
      <c r="C1816" t="s">
        <v>37</v>
      </c>
      <c r="D1816">
        <f>_xlfn.XLOOKUP(E1816,'cpi data'!A:A,'cpi data'!B:B,"NA")</f>
        <v>130.69999999999999</v>
      </c>
      <c r="E1816">
        <v>1990</v>
      </c>
      <c r="F1816" t="s">
        <v>6118</v>
      </c>
      <c r="G1816">
        <v>6.8</v>
      </c>
      <c r="H1816">
        <v>6300</v>
      </c>
      <c r="I1816" t="s">
        <v>5466</v>
      </c>
      <c r="J1816" t="s">
        <v>5466</v>
      </c>
      <c r="K1816" t="s">
        <v>5466</v>
      </c>
      <c r="L1816" t="s">
        <v>2111</v>
      </c>
      <c r="O1816" s="1">
        <f>N1816*(D1816/'cpi data'!$A$113)</f>
        <v>0</v>
      </c>
      <c r="P1816" s="10" t="e">
        <f t="shared" si="28"/>
        <v>#DIV/0!</v>
      </c>
      <c r="Q1816" t="s">
        <v>6119</v>
      </c>
      <c r="R1816">
        <v>96</v>
      </c>
    </row>
    <row r="1817" spans="1:18">
      <c r="A1817" t="s">
        <v>6120</v>
      </c>
      <c r="B1817" s="6" t="s">
        <v>19</v>
      </c>
      <c r="C1817" t="s">
        <v>37</v>
      </c>
      <c r="D1817">
        <f>_xlfn.XLOOKUP(E1817,'cpi data'!A:A,'cpi data'!B:B,"NA")</f>
        <v>130.69999999999999</v>
      </c>
      <c r="E1817">
        <v>1990</v>
      </c>
      <c r="F1817" t="s">
        <v>5775</v>
      </c>
      <c r="G1817">
        <v>5.7</v>
      </c>
      <c r="H1817">
        <v>1800</v>
      </c>
      <c r="I1817" t="s">
        <v>1240</v>
      </c>
      <c r="J1817" t="s">
        <v>6121</v>
      </c>
      <c r="K1817" t="s">
        <v>2844</v>
      </c>
      <c r="L1817" t="s">
        <v>33</v>
      </c>
      <c r="M1817" s="1">
        <v>10000000</v>
      </c>
      <c r="N1817" s="1">
        <v>2346150</v>
      </c>
      <c r="O1817" s="1">
        <f>N1817*(D1817/'cpi data'!$A$113)</f>
        <v>151502.86808300394</v>
      </c>
      <c r="P1817" s="10">
        <f t="shared" si="28"/>
        <v>-3.2623020693476548</v>
      </c>
      <c r="Q1817" t="s">
        <v>6122</v>
      </c>
      <c r="R1817">
        <v>96</v>
      </c>
    </row>
    <row r="1818" spans="1:18">
      <c r="A1818" t="s">
        <v>6123</v>
      </c>
      <c r="B1818" s="6" t="s">
        <v>2002</v>
      </c>
      <c r="C1818" t="s">
        <v>44</v>
      </c>
      <c r="D1818">
        <f>_xlfn.XLOOKUP(E1818,'cpi data'!A:A,'cpi data'!B:B,"NA")</f>
        <v>130.69999999999999</v>
      </c>
      <c r="E1818">
        <v>1990</v>
      </c>
      <c r="F1818" t="s">
        <v>5328</v>
      </c>
      <c r="G1818">
        <v>6.4</v>
      </c>
      <c r="H1818">
        <v>2200</v>
      </c>
      <c r="I1818" t="s">
        <v>6124</v>
      </c>
      <c r="J1818" t="s">
        <v>6125</v>
      </c>
      <c r="K1818" t="s">
        <v>6114</v>
      </c>
      <c r="L1818" t="s">
        <v>33</v>
      </c>
      <c r="N1818" s="1">
        <v>4010647</v>
      </c>
      <c r="O1818" s="1">
        <f>N1818*(D1818/'cpi data'!$A$113)</f>
        <v>258987.92633399204</v>
      </c>
      <c r="P1818" s="10">
        <f t="shared" si="28"/>
        <v>1</v>
      </c>
      <c r="Q1818" t="s">
        <v>3529</v>
      </c>
      <c r="R1818">
        <v>97</v>
      </c>
    </row>
    <row r="1819" spans="1:18">
      <c r="A1819" t="s">
        <v>6126</v>
      </c>
      <c r="B1819" s="6" t="s">
        <v>19</v>
      </c>
      <c r="C1819" t="s">
        <v>37</v>
      </c>
      <c r="D1819">
        <f>_xlfn.XLOOKUP(E1819,'cpi data'!A:A,'cpi data'!B:B,"NA")</f>
        <v>130.69999999999999</v>
      </c>
      <c r="E1819">
        <v>1990</v>
      </c>
      <c r="F1819" t="s">
        <v>6127</v>
      </c>
      <c r="G1819">
        <v>4</v>
      </c>
      <c r="H1819">
        <v>4600</v>
      </c>
      <c r="I1819" t="s">
        <v>5551</v>
      </c>
      <c r="J1819" t="s">
        <v>3817</v>
      </c>
      <c r="K1819" t="s">
        <v>2853</v>
      </c>
      <c r="L1819" t="s">
        <v>33</v>
      </c>
      <c r="N1819" s="1">
        <v>358047</v>
      </c>
      <c r="O1819" s="1">
        <f>N1819*(D1819/'cpi data'!$A$113)</f>
        <v>23120.920405138335</v>
      </c>
      <c r="P1819" s="10">
        <f t="shared" si="28"/>
        <v>1</v>
      </c>
      <c r="Q1819" t="s">
        <v>2219</v>
      </c>
      <c r="R1819">
        <v>99</v>
      </c>
    </row>
    <row r="1820" spans="1:18">
      <c r="A1820" t="s">
        <v>6128</v>
      </c>
      <c r="B1820" s="6" t="s">
        <v>19</v>
      </c>
      <c r="C1820" t="s">
        <v>154</v>
      </c>
      <c r="D1820">
        <f>_xlfn.XLOOKUP(E1820,'cpi data'!A:A,'cpi data'!B:B,"NA")</f>
        <v>130.69999999999999</v>
      </c>
      <c r="E1820">
        <v>1990</v>
      </c>
      <c r="F1820" t="s">
        <v>6129</v>
      </c>
      <c r="G1820">
        <v>4.8</v>
      </c>
      <c r="H1820">
        <v>2000</v>
      </c>
      <c r="I1820" t="s">
        <v>4034</v>
      </c>
      <c r="J1820" t="s">
        <v>4035</v>
      </c>
      <c r="K1820" t="s">
        <v>6130</v>
      </c>
      <c r="L1820" t="s">
        <v>198</v>
      </c>
      <c r="M1820" s="1">
        <v>6500000</v>
      </c>
      <c r="N1820" s="1">
        <v>2032973</v>
      </c>
      <c r="O1820" s="1">
        <f>N1820*(D1820/'cpi data'!$A$113)</f>
        <v>131279.43236166006</v>
      </c>
      <c r="P1820" s="10">
        <f t="shared" si="28"/>
        <v>-2.1972879128252072</v>
      </c>
      <c r="Q1820" t="s">
        <v>4667</v>
      </c>
      <c r="R1820">
        <v>93</v>
      </c>
    </row>
    <row r="1821" spans="1:18">
      <c r="A1821" t="s">
        <v>6131</v>
      </c>
      <c r="B1821" s="6" t="s">
        <v>19</v>
      </c>
      <c r="C1821" t="s">
        <v>20</v>
      </c>
      <c r="D1821">
        <f>_xlfn.XLOOKUP(E1821,'cpi data'!A:A,'cpi data'!B:B,"NA")</f>
        <v>130.69999999999999</v>
      </c>
      <c r="E1821">
        <v>1990</v>
      </c>
      <c r="F1821" t="s">
        <v>6068</v>
      </c>
      <c r="G1821">
        <v>6.7</v>
      </c>
      <c r="H1821">
        <v>2600</v>
      </c>
      <c r="I1821" t="s">
        <v>118</v>
      </c>
      <c r="J1821" t="s">
        <v>118</v>
      </c>
      <c r="K1821" t="s">
        <v>1500</v>
      </c>
      <c r="L1821" t="s">
        <v>33</v>
      </c>
      <c r="M1821" s="1">
        <v>17500000</v>
      </c>
      <c r="N1821" s="1">
        <v>947306</v>
      </c>
      <c r="O1821" s="1">
        <f>N1821*(D1821/'cpi data'!$A$113)</f>
        <v>61172.378557312244</v>
      </c>
      <c r="P1821" s="10">
        <f t="shared" si="28"/>
        <v>-17.473439416619339</v>
      </c>
      <c r="Q1821" t="s">
        <v>183</v>
      </c>
      <c r="R1821">
        <v>138</v>
      </c>
    </row>
    <row r="1822" spans="1:18">
      <c r="A1822" t="s">
        <v>6132</v>
      </c>
      <c r="B1822" s="6" t="s">
        <v>2710</v>
      </c>
      <c r="C1822" t="s">
        <v>20</v>
      </c>
      <c r="D1822">
        <f>_xlfn.XLOOKUP(E1822,'cpi data'!A:A,'cpi data'!B:B,"NA")</f>
        <v>130.69999999999999</v>
      </c>
      <c r="E1822">
        <v>1990</v>
      </c>
      <c r="F1822" t="s">
        <v>6133</v>
      </c>
      <c r="G1822">
        <v>6.4</v>
      </c>
      <c r="H1822">
        <v>840</v>
      </c>
      <c r="I1822" t="s">
        <v>3465</v>
      </c>
      <c r="K1822" t="s">
        <v>6134</v>
      </c>
      <c r="L1822" t="s">
        <v>25</v>
      </c>
      <c r="N1822" s="1">
        <v>5006</v>
      </c>
      <c r="O1822" s="1">
        <f>N1822*(D1822/'cpi data'!$A$113)</f>
        <v>323.26294466403158</v>
      </c>
      <c r="P1822" s="10">
        <f t="shared" si="28"/>
        <v>1</v>
      </c>
      <c r="Q1822" t="s">
        <v>6135</v>
      </c>
      <c r="R1822">
        <v>92</v>
      </c>
    </row>
    <row r="1823" spans="1:18">
      <c r="A1823" t="s">
        <v>6136</v>
      </c>
      <c r="B1823" s="6" t="s">
        <v>36</v>
      </c>
      <c r="C1823" t="s">
        <v>20</v>
      </c>
      <c r="D1823">
        <f>_xlfn.XLOOKUP(E1823,'cpi data'!A:A,'cpi data'!B:B,"NA")</f>
        <v>130.69999999999999</v>
      </c>
      <c r="E1823">
        <v>1990</v>
      </c>
      <c r="F1823" t="s">
        <v>5346</v>
      </c>
      <c r="G1823">
        <v>3.5</v>
      </c>
      <c r="H1823">
        <v>979</v>
      </c>
      <c r="I1823" t="s">
        <v>2236</v>
      </c>
      <c r="J1823" t="s">
        <v>2236</v>
      </c>
      <c r="K1823" t="s">
        <v>6137</v>
      </c>
      <c r="L1823" t="s">
        <v>33</v>
      </c>
      <c r="N1823" s="1">
        <v>4263112</v>
      </c>
      <c r="O1823" s="1">
        <f>N1823*(D1823/'cpi data'!$A$113)</f>
        <v>275290.87865612644</v>
      </c>
      <c r="P1823" s="10">
        <f t="shared" si="28"/>
        <v>1</v>
      </c>
      <c r="Q1823" t="s">
        <v>1688</v>
      </c>
      <c r="R1823">
        <v>104</v>
      </c>
    </row>
    <row r="1824" spans="1:18">
      <c r="A1824" t="s">
        <v>6138</v>
      </c>
      <c r="B1824" s="6" t="s">
        <v>2002</v>
      </c>
      <c r="C1824" t="s">
        <v>44</v>
      </c>
      <c r="D1824">
        <f>_xlfn.XLOOKUP(E1824,'cpi data'!A:A,'cpi data'!B:B,"NA")</f>
        <v>130.69999999999999</v>
      </c>
      <c r="E1824">
        <v>1990</v>
      </c>
      <c r="F1824" t="s">
        <v>5644</v>
      </c>
      <c r="G1824">
        <v>5.7</v>
      </c>
      <c r="H1824">
        <v>1200</v>
      </c>
      <c r="I1824" t="s">
        <v>3690</v>
      </c>
      <c r="J1824" t="s">
        <v>6139</v>
      </c>
      <c r="K1824" t="s">
        <v>271</v>
      </c>
      <c r="L1824" t="s">
        <v>251</v>
      </c>
      <c r="O1824" s="1">
        <f>N1824*(D1824/'cpi data'!$A$113)</f>
        <v>0</v>
      </c>
      <c r="P1824" s="10" t="e">
        <f t="shared" si="28"/>
        <v>#DIV/0!</v>
      </c>
      <c r="Q1824" t="s">
        <v>6140</v>
      </c>
      <c r="R1824">
        <v>90</v>
      </c>
    </row>
    <row r="1825" spans="1:18">
      <c r="A1825" t="s">
        <v>6141</v>
      </c>
      <c r="B1825" s="6" t="s">
        <v>19</v>
      </c>
      <c r="C1825" t="s">
        <v>44</v>
      </c>
      <c r="D1825">
        <f>_xlfn.XLOOKUP(E1825,'cpi data'!A:A,'cpi data'!B:B,"NA")</f>
        <v>130.69999999999999</v>
      </c>
      <c r="E1825">
        <v>1990</v>
      </c>
      <c r="F1825" t="s">
        <v>6142</v>
      </c>
      <c r="G1825">
        <v>7.3</v>
      </c>
      <c r="H1825">
        <v>2900</v>
      </c>
      <c r="I1825" t="s">
        <v>637</v>
      </c>
      <c r="J1825" t="s">
        <v>637</v>
      </c>
      <c r="K1825" t="s">
        <v>6143</v>
      </c>
      <c r="L1825" t="s">
        <v>455</v>
      </c>
      <c r="N1825" s="1">
        <v>1576702</v>
      </c>
      <c r="O1825" s="1">
        <f>N1825*(D1825/'cpi data'!$A$113)</f>
        <v>101815.68745059287</v>
      </c>
      <c r="P1825" s="10">
        <f t="shared" si="28"/>
        <v>1</v>
      </c>
      <c r="Q1825" t="s">
        <v>4067</v>
      </c>
      <c r="R1825">
        <v>107</v>
      </c>
    </row>
    <row r="1826" spans="1:18">
      <c r="A1826" t="s">
        <v>6144</v>
      </c>
      <c r="B1826" s="6" t="s">
        <v>19</v>
      </c>
      <c r="C1826" t="s">
        <v>37</v>
      </c>
      <c r="D1826">
        <f>_xlfn.XLOOKUP(E1826,'cpi data'!A:A,'cpi data'!B:B,"NA")</f>
        <v>130.69999999999999</v>
      </c>
      <c r="E1826">
        <v>1990</v>
      </c>
      <c r="F1826" t="s">
        <v>5696</v>
      </c>
      <c r="G1826">
        <v>5.8</v>
      </c>
      <c r="H1826">
        <v>1200</v>
      </c>
      <c r="I1826" t="s">
        <v>1809</v>
      </c>
      <c r="J1826" t="s">
        <v>6145</v>
      </c>
      <c r="K1826" t="s">
        <v>4389</v>
      </c>
      <c r="L1826" t="s">
        <v>33</v>
      </c>
      <c r="M1826" s="1">
        <v>12000000</v>
      </c>
      <c r="N1826" s="1">
        <v>1531489</v>
      </c>
      <c r="O1826" s="1">
        <f>N1826*(D1826/'cpi data'!$A$113)</f>
        <v>98896.053507905119</v>
      </c>
      <c r="P1826" s="10">
        <f t="shared" si="28"/>
        <v>-6.8355117144164925</v>
      </c>
      <c r="Q1826" t="s">
        <v>53</v>
      </c>
      <c r="R1826">
        <v>106</v>
      </c>
    </row>
    <row r="1827" spans="1:18">
      <c r="A1827" t="s">
        <v>6146</v>
      </c>
      <c r="B1827" s="6" t="s">
        <v>36</v>
      </c>
      <c r="C1827" t="s">
        <v>20</v>
      </c>
      <c r="D1827">
        <f>_xlfn.XLOOKUP(E1827,'cpi data'!A:A,'cpi data'!B:B,"NA")</f>
        <v>130.69999999999999</v>
      </c>
      <c r="E1827">
        <v>1990</v>
      </c>
      <c r="F1827" t="s">
        <v>6147</v>
      </c>
      <c r="G1827">
        <v>7.7</v>
      </c>
      <c r="H1827">
        <v>995</v>
      </c>
      <c r="I1827" t="s">
        <v>6148</v>
      </c>
      <c r="J1827" t="s">
        <v>6149</v>
      </c>
      <c r="K1827" t="s">
        <v>6150</v>
      </c>
      <c r="L1827" t="s">
        <v>198</v>
      </c>
      <c r="O1827" s="1">
        <f>N1827*(D1827/'cpi data'!$A$113)</f>
        <v>0</v>
      </c>
      <c r="P1827" s="10" t="e">
        <f t="shared" si="28"/>
        <v>#DIV/0!</v>
      </c>
      <c r="Q1827" t="s">
        <v>6151</v>
      </c>
      <c r="R1827">
        <v>101</v>
      </c>
    </row>
    <row r="1828" spans="1:18">
      <c r="A1828" t="s">
        <v>6152</v>
      </c>
      <c r="B1828" s="6" t="s">
        <v>2002</v>
      </c>
      <c r="C1828" t="s">
        <v>44</v>
      </c>
      <c r="D1828">
        <f>_xlfn.XLOOKUP(E1828,'cpi data'!A:A,'cpi data'!B:B,"NA")</f>
        <v>130.69999999999999</v>
      </c>
      <c r="E1828">
        <v>1990</v>
      </c>
      <c r="F1828" t="s">
        <v>5172</v>
      </c>
      <c r="G1828">
        <v>6</v>
      </c>
      <c r="H1828">
        <v>2900</v>
      </c>
      <c r="I1828" t="s">
        <v>4499</v>
      </c>
      <c r="J1828" t="s">
        <v>6153</v>
      </c>
      <c r="K1828" t="s">
        <v>6154</v>
      </c>
      <c r="L1828" t="s">
        <v>33</v>
      </c>
      <c r="N1828" s="1">
        <v>11359129</v>
      </c>
      <c r="O1828" s="1">
        <f>N1828*(D1828/'cpi data'!$A$113)</f>
        <v>733516.87761857698</v>
      </c>
      <c r="P1828" s="10">
        <f t="shared" si="28"/>
        <v>1</v>
      </c>
      <c r="Q1828" t="s">
        <v>4210</v>
      </c>
      <c r="R1828">
        <v>103</v>
      </c>
    </row>
    <row r="1829" spans="1:18">
      <c r="A1829" t="s">
        <v>6155</v>
      </c>
      <c r="B1829" s="6" t="s">
        <v>2002</v>
      </c>
      <c r="C1829" t="s">
        <v>44</v>
      </c>
      <c r="D1829">
        <f>_xlfn.XLOOKUP(E1829,'cpi data'!A:A,'cpi data'!B:B,"NA")</f>
        <v>130.69999999999999</v>
      </c>
      <c r="E1829">
        <v>1990</v>
      </c>
      <c r="F1829" t="s">
        <v>5449</v>
      </c>
      <c r="G1829">
        <v>4.9000000000000004</v>
      </c>
      <c r="H1829">
        <v>1300</v>
      </c>
      <c r="I1829" t="s">
        <v>2149</v>
      </c>
      <c r="J1829" t="s">
        <v>6156</v>
      </c>
      <c r="K1829" t="s">
        <v>135</v>
      </c>
      <c r="L1829" t="s">
        <v>33</v>
      </c>
      <c r="N1829" s="1">
        <v>8141292</v>
      </c>
      <c r="O1829" s="1">
        <f>N1829*(D1829/'cpi data'!$A$113)</f>
        <v>525724.735375494</v>
      </c>
      <c r="P1829" s="10">
        <f t="shared" si="28"/>
        <v>1</v>
      </c>
      <c r="Q1829" t="s">
        <v>6157</v>
      </c>
      <c r="R1829">
        <v>101</v>
      </c>
    </row>
    <row r="1830" spans="1:18">
      <c r="A1830" t="s">
        <v>6158</v>
      </c>
      <c r="B1830" s="6" t="s">
        <v>2002</v>
      </c>
      <c r="C1830" t="s">
        <v>20</v>
      </c>
      <c r="D1830">
        <f>_xlfn.XLOOKUP(E1830,'cpi data'!A:A,'cpi data'!B:B,"NA")</f>
        <v>130.69999999999999</v>
      </c>
      <c r="E1830">
        <v>1990</v>
      </c>
      <c r="F1830" t="s">
        <v>5710</v>
      </c>
      <c r="G1830">
        <v>4.5</v>
      </c>
      <c r="H1830">
        <v>1800</v>
      </c>
      <c r="I1830" t="s">
        <v>2203</v>
      </c>
      <c r="J1830" t="s">
        <v>2203</v>
      </c>
      <c r="K1830" t="s">
        <v>2203</v>
      </c>
      <c r="L1830" t="s">
        <v>33</v>
      </c>
      <c r="M1830" s="1">
        <v>7500000</v>
      </c>
      <c r="N1830" s="1">
        <v>4562778</v>
      </c>
      <c r="O1830" s="1">
        <f>N1830*(D1830/'cpi data'!$A$113)</f>
        <v>294641.84021739126</v>
      </c>
      <c r="P1830" s="10">
        <f t="shared" si="28"/>
        <v>-0.64373546115984603</v>
      </c>
      <c r="Q1830" t="s">
        <v>6159</v>
      </c>
      <c r="R1830">
        <v>90</v>
      </c>
    </row>
    <row r="1831" spans="1:18">
      <c r="A1831" t="s">
        <v>6160</v>
      </c>
      <c r="B1831" s="6" t="s">
        <v>2002</v>
      </c>
      <c r="C1831" t="s">
        <v>44</v>
      </c>
      <c r="D1831">
        <f>_xlfn.XLOOKUP(E1831,'cpi data'!A:A,'cpi data'!B:B,"NA")</f>
        <v>130.69999999999999</v>
      </c>
      <c r="E1831">
        <v>1990</v>
      </c>
      <c r="F1831" t="s">
        <v>5696</v>
      </c>
      <c r="G1831">
        <v>6.7</v>
      </c>
      <c r="H1831">
        <v>2300</v>
      </c>
      <c r="I1831" t="s">
        <v>3975</v>
      </c>
      <c r="J1831" t="s">
        <v>6161</v>
      </c>
      <c r="K1831" t="s">
        <v>3941</v>
      </c>
      <c r="L1831" t="s">
        <v>33</v>
      </c>
      <c r="N1831" s="1">
        <v>715983</v>
      </c>
      <c r="O1831" s="1">
        <f>N1831*(D1831/'cpi data'!$A$113)</f>
        <v>46234.672974308291</v>
      </c>
      <c r="P1831" s="10">
        <f t="shared" si="28"/>
        <v>1</v>
      </c>
      <c r="Q1831" t="s">
        <v>4534</v>
      </c>
      <c r="R1831">
        <v>99</v>
      </c>
    </row>
    <row r="1832" spans="1:18">
      <c r="A1832" t="s">
        <v>6162</v>
      </c>
      <c r="B1832" s="6" t="s">
        <v>2002</v>
      </c>
      <c r="C1832" t="s">
        <v>44</v>
      </c>
      <c r="D1832">
        <f>_xlfn.XLOOKUP(E1832,'cpi data'!A:A,'cpi data'!B:B,"NA")</f>
        <v>130.69999999999999</v>
      </c>
      <c r="E1832">
        <v>1990</v>
      </c>
      <c r="F1832" t="s">
        <v>5715</v>
      </c>
      <c r="G1832">
        <v>5.4</v>
      </c>
      <c r="H1832">
        <v>2500</v>
      </c>
      <c r="I1832" t="s">
        <v>1191</v>
      </c>
      <c r="J1832" t="s">
        <v>6163</v>
      </c>
      <c r="K1832" t="s">
        <v>6164</v>
      </c>
      <c r="L1832" t="s">
        <v>33</v>
      </c>
      <c r="M1832" s="1">
        <v>16000000</v>
      </c>
      <c r="N1832" s="1">
        <v>17854933</v>
      </c>
      <c r="O1832" s="1">
        <f>N1832*(D1832/'cpi data'!$A$113)</f>
        <v>1152984.0627964425</v>
      </c>
      <c r="P1832" s="10">
        <f t="shared" si="28"/>
        <v>0.10388910448445816</v>
      </c>
      <c r="Q1832" t="s">
        <v>5112</v>
      </c>
      <c r="R1832">
        <v>87</v>
      </c>
    </row>
    <row r="1833" spans="1:18">
      <c r="A1833" t="s">
        <v>6165</v>
      </c>
      <c r="B1833" s="6" t="s">
        <v>19</v>
      </c>
      <c r="C1833" t="s">
        <v>20</v>
      </c>
      <c r="D1833">
        <f>_xlfn.XLOOKUP(E1833,'cpi data'!A:A,'cpi data'!B:B,"NA")</f>
        <v>130.69999999999999</v>
      </c>
      <c r="E1833">
        <v>1990</v>
      </c>
      <c r="F1833" t="s">
        <v>5316</v>
      </c>
      <c r="G1833">
        <v>5.4</v>
      </c>
      <c r="H1833">
        <v>703</v>
      </c>
      <c r="I1833" t="s">
        <v>5035</v>
      </c>
      <c r="J1833" t="s">
        <v>4831</v>
      </c>
      <c r="K1833" t="s">
        <v>3890</v>
      </c>
      <c r="L1833" t="s">
        <v>33</v>
      </c>
      <c r="N1833" s="1">
        <v>1224605</v>
      </c>
      <c r="O1833" s="1">
        <f>N1833*(D1833/'cpi data'!$A$113)</f>
        <v>79078.988883399201</v>
      </c>
      <c r="P1833" s="10">
        <f t="shared" si="28"/>
        <v>1</v>
      </c>
      <c r="Q1833" t="s">
        <v>183</v>
      </c>
      <c r="R1833">
        <v>103</v>
      </c>
    </row>
    <row r="1834" spans="1:18">
      <c r="A1834" t="s">
        <v>6166</v>
      </c>
      <c r="B1834" s="6" t="s">
        <v>19</v>
      </c>
      <c r="C1834" t="s">
        <v>20</v>
      </c>
      <c r="D1834">
        <f>_xlfn.XLOOKUP(E1834,'cpi data'!A:A,'cpi data'!B:B,"NA")</f>
        <v>130.69999999999999</v>
      </c>
      <c r="E1834">
        <v>1990</v>
      </c>
      <c r="F1834" t="s">
        <v>5696</v>
      </c>
      <c r="G1834">
        <v>4.3</v>
      </c>
      <c r="H1834">
        <v>406</v>
      </c>
      <c r="I1834" t="s">
        <v>6167</v>
      </c>
      <c r="J1834" t="s">
        <v>6168</v>
      </c>
      <c r="K1834" t="s">
        <v>1072</v>
      </c>
      <c r="L1834" t="s">
        <v>33</v>
      </c>
      <c r="N1834" s="1">
        <v>2415312</v>
      </c>
      <c r="O1834" s="1">
        <f>N1834*(D1834/'cpi data'!$A$113)</f>
        <v>155969.01106719364</v>
      </c>
      <c r="P1834" s="10">
        <f t="shared" si="28"/>
        <v>1</v>
      </c>
      <c r="Q1834" t="s">
        <v>6169</v>
      </c>
      <c r="R1834">
        <v>84</v>
      </c>
    </row>
    <row r="1835" spans="1:18">
      <c r="A1835" t="s">
        <v>6170</v>
      </c>
      <c r="B1835" s="6" t="s">
        <v>19</v>
      </c>
      <c r="C1835" t="s">
        <v>55</v>
      </c>
      <c r="D1835">
        <f>_xlfn.XLOOKUP(E1835,'cpi data'!A:A,'cpi data'!B:B,"NA")</f>
        <v>130.69999999999999</v>
      </c>
      <c r="E1835">
        <v>1990</v>
      </c>
      <c r="F1835" t="s">
        <v>4758</v>
      </c>
      <c r="G1835">
        <v>4.4000000000000004</v>
      </c>
      <c r="H1835">
        <v>694</v>
      </c>
      <c r="I1835" t="s">
        <v>4910</v>
      </c>
      <c r="J1835" t="s">
        <v>6023</v>
      </c>
      <c r="K1835" t="s">
        <v>6171</v>
      </c>
      <c r="L1835" t="s">
        <v>33</v>
      </c>
      <c r="N1835" s="1">
        <v>1547867</v>
      </c>
      <c r="O1835" s="1">
        <f>N1835*(D1835/'cpi data'!$A$113)</f>
        <v>99953.664476284568</v>
      </c>
      <c r="P1835" s="10">
        <f t="shared" si="28"/>
        <v>1</v>
      </c>
      <c r="Q1835" t="s">
        <v>6169</v>
      </c>
      <c r="R1835">
        <v>82</v>
      </c>
    </row>
    <row r="1836" spans="1:18">
      <c r="A1836" t="s">
        <v>6172</v>
      </c>
      <c r="B1836" s="6" t="s">
        <v>19</v>
      </c>
      <c r="C1836" t="s">
        <v>20</v>
      </c>
      <c r="D1836">
        <f>_xlfn.XLOOKUP(E1836,'cpi data'!A:A,'cpi data'!B:B,"NA")</f>
        <v>130.69999999999999</v>
      </c>
      <c r="E1836">
        <v>1990</v>
      </c>
      <c r="F1836" t="s">
        <v>5660</v>
      </c>
      <c r="G1836">
        <v>5.6</v>
      </c>
      <c r="H1836">
        <v>1400</v>
      </c>
      <c r="I1836" t="s">
        <v>1322</v>
      </c>
      <c r="J1836" t="s">
        <v>6173</v>
      </c>
      <c r="K1836" t="s">
        <v>1244</v>
      </c>
      <c r="L1836" t="s">
        <v>33</v>
      </c>
      <c r="N1836" s="1">
        <v>1305887</v>
      </c>
      <c r="O1836" s="1">
        <f>N1836*(D1836/'cpi data'!$A$113)</f>
        <v>84327.782065217369</v>
      </c>
      <c r="P1836" s="10">
        <f t="shared" si="28"/>
        <v>1</v>
      </c>
      <c r="Q1836" t="s">
        <v>6174</v>
      </c>
      <c r="R1836">
        <v>91</v>
      </c>
    </row>
    <row r="1837" spans="1:18">
      <c r="A1837" t="s">
        <v>6175</v>
      </c>
      <c r="B1837" s="6" t="s">
        <v>2002</v>
      </c>
      <c r="C1837" t="s">
        <v>44</v>
      </c>
      <c r="D1837">
        <f>_xlfn.XLOOKUP(E1837,'cpi data'!A:A,'cpi data'!B:B,"NA")</f>
        <v>130.69999999999999</v>
      </c>
      <c r="E1837">
        <v>1990</v>
      </c>
      <c r="F1837" t="s">
        <v>5710</v>
      </c>
      <c r="G1837">
        <v>6.2</v>
      </c>
      <c r="H1837">
        <v>1700</v>
      </c>
      <c r="I1837" t="s">
        <v>6176</v>
      </c>
      <c r="J1837" t="s">
        <v>6177</v>
      </c>
      <c r="K1837" t="s">
        <v>1152</v>
      </c>
      <c r="L1837" t="s">
        <v>33</v>
      </c>
      <c r="M1837" s="1">
        <v>11000000</v>
      </c>
      <c r="N1837" s="1">
        <v>1794001</v>
      </c>
      <c r="O1837" s="1">
        <f>N1837*(D1837/'cpi data'!$A$113)</f>
        <v>115847.79184782607</v>
      </c>
      <c r="P1837" s="10">
        <f t="shared" si="28"/>
        <v>-5.1315461920032375</v>
      </c>
      <c r="Q1837" t="s">
        <v>6178</v>
      </c>
      <c r="R1837">
        <v>107</v>
      </c>
    </row>
    <row r="1838" spans="1:18">
      <c r="A1838" t="s">
        <v>2425</v>
      </c>
      <c r="B1838" s="6" t="s">
        <v>19</v>
      </c>
      <c r="C1838" t="s">
        <v>107</v>
      </c>
      <c r="D1838">
        <f>_xlfn.XLOOKUP(E1838,'cpi data'!A:A,'cpi data'!B:B,"NA")</f>
        <v>130.69999999999999</v>
      </c>
      <c r="E1838">
        <v>1990</v>
      </c>
      <c r="F1838" t="s">
        <v>5157</v>
      </c>
      <c r="G1838">
        <v>5.7</v>
      </c>
      <c r="H1838">
        <v>1200</v>
      </c>
      <c r="I1838" t="s">
        <v>6179</v>
      </c>
      <c r="J1838" t="s">
        <v>6180</v>
      </c>
      <c r="K1838" t="s">
        <v>5045</v>
      </c>
      <c r="L1838" t="s">
        <v>33</v>
      </c>
      <c r="M1838" s="1">
        <v>9000000</v>
      </c>
      <c r="N1838" s="1">
        <v>2544504</v>
      </c>
      <c r="O1838" s="1">
        <f>N1838*(D1838/'cpi data'!$A$113)</f>
        <v>164311.59723320155</v>
      </c>
      <c r="P1838" s="10">
        <f t="shared" si="28"/>
        <v>-2.5370351156846285</v>
      </c>
      <c r="Q1838" t="s">
        <v>26</v>
      </c>
      <c r="R1838">
        <v>109</v>
      </c>
    </row>
    <row r="1839" spans="1:18">
      <c r="A1839" t="s">
        <v>6181</v>
      </c>
      <c r="C1839" t="s">
        <v>20</v>
      </c>
      <c r="D1839">
        <f>_xlfn.XLOOKUP(E1839,'cpi data'!A:A,'cpi data'!B:B,"NA")</f>
        <v>130.69999999999999</v>
      </c>
      <c r="E1839">
        <v>1990</v>
      </c>
      <c r="F1839" t="s">
        <v>6182</v>
      </c>
      <c r="G1839">
        <v>7</v>
      </c>
      <c r="H1839">
        <v>930</v>
      </c>
      <c r="I1839" t="s">
        <v>6183</v>
      </c>
      <c r="J1839" t="s">
        <v>6183</v>
      </c>
      <c r="K1839" t="s">
        <v>6184</v>
      </c>
      <c r="L1839" t="s">
        <v>455</v>
      </c>
      <c r="O1839" s="1">
        <f>N1839*(D1839/'cpi data'!$A$113)</f>
        <v>0</v>
      </c>
      <c r="P1839" s="10" t="e">
        <f t="shared" si="28"/>
        <v>#DIV/0!</v>
      </c>
      <c r="Q1839" t="s">
        <v>6185</v>
      </c>
      <c r="R1839">
        <v>94</v>
      </c>
    </row>
    <row r="1840" spans="1:18">
      <c r="A1840" t="s">
        <v>6186</v>
      </c>
      <c r="B1840" s="6" t="s">
        <v>2002</v>
      </c>
      <c r="C1840" t="s">
        <v>37</v>
      </c>
      <c r="D1840">
        <f>_xlfn.XLOOKUP(E1840,'cpi data'!A:A,'cpi data'!B:B,"NA")</f>
        <v>130.69999999999999</v>
      </c>
      <c r="E1840">
        <v>1990</v>
      </c>
      <c r="F1840" t="s">
        <v>5817</v>
      </c>
      <c r="G1840">
        <v>7</v>
      </c>
      <c r="H1840">
        <v>958</v>
      </c>
      <c r="I1840" t="s">
        <v>6187</v>
      </c>
      <c r="J1840" t="s">
        <v>6187</v>
      </c>
      <c r="K1840" t="s">
        <v>6188</v>
      </c>
      <c r="L1840" t="s">
        <v>2111</v>
      </c>
      <c r="M1840" s="1">
        <v>42000000</v>
      </c>
      <c r="O1840" s="1">
        <f>N1840*(D1840/'cpi data'!$A$113)</f>
        <v>0</v>
      </c>
      <c r="P1840" s="10" t="e">
        <f t="shared" si="28"/>
        <v>#DIV/0!</v>
      </c>
      <c r="Q1840" t="s">
        <v>6189</v>
      </c>
      <c r="R1840">
        <v>125</v>
      </c>
    </row>
    <row r="1841" spans="1:18">
      <c r="A1841" t="s">
        <v>6190</v>
      </c>
      <c r="B1841" s="6" t="s">
        <v>19</v>
      </c>
      <c r="C1841" t="s">
        <v>107</v>
      </c>
      <c r="D1841">
        <f>_xlfn.XLOOKUP(E1841,'cpi data'!A:A,'cpi data'!B:B,"NA")</f>
        <v>130.69999999999999</v>
      </c>
      <c r="E1841">
        <v>1990</v>
      </c>
      <c r="F1841" t="s">
        <v>6191</v>
      </c>
      <c r="G1841">
        <v>5.8</v>
      </c>
      <c r="H1841">
        <v>1000</v>
      </c>
      <c r="I1841" t="s">
        <v>4226</v>
      </c>
      <c r="J1841" t="s">
        <v>6192</v>
      </c>
      <c r="K1841" t="s">
        <v>6193</v>
      </c>
      <c r="L1841" t="s">
        <v>25</v>
      </c>
      <c r="N1841" s="1">
        <v>59227</v>
      </c>
      <c r="O1841" s="1">
        <f>N1841*(D1841/'cpi data'!$A$113)</f>
        <v>3824.589377470355</v>
      </c>
      <c r="P1841" s="10">
        <f t="shared" si="28"/>
        <v>1</v>
      </c>
      <c r="Q1841" t="s">
        <v>4704</v>
      </c>
      <c r="R1841">
        <v>93</v>
      </c>
    </row>
    <row r="1842" spans="1:18">
      <c r="A1842" t="s">
        <v>6194</v>
      </c>
      <c r="B1842" s="6" t="s">
        <v>36</v>
      </c>
      <c r="C1842" t="s">
        <v>20</v>
      </c>
      <c r="D1842">
        <f>_xlfn.XLOOKUP(E1842,'cpi data'!A:A,'cpi data'!B:B,"NA")</f>
        <v>130.69999999999999</v>
      </c>
      <c r="E1842">
        <v>1990</v>
      </c>
      <c r="F1842" t="s">
        <v>6195</v>
      </c>
      <c r="G1842">
        <v>7.6</v>
      </c>
      <c r="H1842">
        <v>3000</v>
      </c>
      <c r="I1842" t="s">
        <v>6196</v>
      </c>
      <c r="J1842" t="s">
        <v>6196</v>
      </c>
      <c r="K1842" t="s">
        <v>2494</v>
      </c>
      <c r="L1842" t="s">
        <v>33</v>
      </c>
      <c r="N1842" s="1">
        <v>774048</v>
      </c>
      <c r="O1842" s="1">
        <f>N1842*(D1842/'cpi data'!$A$113)</f>
        <v>49984.226086956514</v>
      </c>
      <c r="P1842" s="10">
        <f t="shared" si="28"/>
        <v>1</v>
      </c>
      <c r="Q1842" t="s">
        <v>6197</v>
      </c>
      <c r="R1842">
        <v>112</v>
      </c>
    </row>
    <row r="1843" spans="1:18">
      <c r="A1843" t="s">
        <v>6198</v>
      </c>
      <c r="B1843" s="6" t="s">
        <v>2002</v>
      </c>
      <c r="C1843" t="s">
        <v>44</v>
      </c>
      <c r="D1843">
        <f>_xlfn.XLOOKUP(E1843,'cpi data'!A:A,'cpi data'!B:B,"NA")</f>
        <v>130.69999999999999</v>
      </c>
      <c r="E1843">
        <v>1990</v>
      </c>
      <c r="F1843" t="s">
        <v>5976</v>
      </c>
      <c r="G1843">
        <v>7.3</v>
      </c>
      <c r="H1843">
        <v>2500</v>
      </c>
      <c r="I1843" t="s">
        <v>6199</v>
      </c>
      <c r="J1843" t="s">
        <v>6199</v>
      </c>
      <c r="K1843" t="s">
        <v>6200</v>
      </c>
      <c r="L1843" t="s">
        <v>140</v>
      </c>
      <c r="N1843" s="1">
        <v>2293625</v>
      </c>
      <c r="O1843" s="1">
        <f>N1843*(D1843/'cpi data'!$A$113)</f>
        <v>148111.06101778653</v>
      </c>
      <c r="P1843" s="10">
        <f t="shared" si="28"/>
        <v>1</v>
      </c>
      <c r="Q1843" t="s">
        <v>6201</v>
      </c>
      <c r="R1843">
        <v>92</v>
      </c>
    </row>
    <row r="1844" spans="1:18">
      <c r="A1844" t="s">
        <v>6202</v>
      </c>
      <c r="B1844" s="6" t="s">
        <v>450</v>
      </c>
      <c r="C1844" t="s">
        <v>44</v>
      </c>
      <c r="D1844">
        <f>_xlfn.XLOOKUP(E1844,'cpi data'!A:A,'cpi data'!B:B,"NA")</f>
        <v>130.69999999999999</v>
      </c>
      <c r="E1844">
        <v>1990</v>
      </c>
      <c r="F1844" t="s">
        <v>6203</v>
      </c>
      <c r="G1844">
        <v>6.5</v>
      </c>
      <c r="H1844">
        <v>1300</v>
      </c>
      <c r="I1844" t="s">
        <v>6204</v>
      </c>
      <c r="J1844" t="s">
        <v>6205</v>
      </c>
      <c r="K1844" t="s">
        <v>6206</v>
      </c>
      <c r="L1844" t="s">
        <v>198</v>
      </c>
      <c r="O1844" s="1">
        <f>N1844*(D1844/'cpi data'!$A$113)</f>
        <v>0</v>
      </c>
      <c r="P1844" s="10" t="e">
        <f t="shared" si="28"/>
        <v>#DIV/0!</v>
      </c>
      <c r="Q1844" t="s">
        <v>6207</v>
      </c>
      <c r="R1844">
        <v>90</v>
      </c>
    </row>
    <row r="1845" spans="1:18">
      <c r="A1845" t="s">
        <v>6208</v>
      </c>
      <c r="B1845" s="6" t="s">
        <v>19</v>
      </c>
      <c r="C1845" t="s">
        <v>37</v>
      </c>
      <c r="D1845">
        <f>_xlfn.XLOOKUP(E1845,'cpi data'!A:A,'cpi data'!B:B,"NA")</f>
        <v>136.19999999999999</v>
      </c>
      <c r="E1845">
        <v>1991</v>
      </c>
      <c r="F1845" t="s">
        <v>6209</v>
      </c>
      <c r="G1845">
        <v>8.5</v>
      </c>
      <c r="H1845">
        <v>1000000</v>
      </c>
      <c r="I1845" t="s">
        <v>2000</v>
      </c>
      <c r="J1845" t="s">
        <v>2000</v>
      </c>
      <c r="K1845" t="s">
        <v>1001</v>
      </c>
      <c r="L1845" t="s">
        <v>33</v>
      </c>
      <c r="M1845" s="1">
        <v>102000000</v>
      </c>
      <c r="N1845" s="1">
        <v>520881154</v>
      </c>
      <c r="O1845" s="1">
        <f>N1845*(D1845/'cpi data'!$A$113)</f>
        <v>35051389.908498026</v>
      </c>
      <c r="P1845" s="10">
        <f t="shared" si="28"/>
        <v>0.80417797953196823</v>
      </c>
      <c r="Q1845" t="s">
        <v>4153</v>
      </c>
      <c r="R1845">
        <v>137</v>
      </c>
    </row>
    <row r="1846" spans="1:18">
      <c r="A1846" t="s">
        <v>6210</v>
      </c>
      <c r="B1846" s="6" t="s">
        <v>19</v>
      </c>
      <c r="C1846" t="s">
        <v>37</v>
      </c>
      <c r="D1846">
        <f>_xlfn.XLOOKUP(E1846,'cpi data'!A:A,'cpi data'!B:B,"NA")</f>
        <v>136.19999999999999</v>
      </c>
      <c r="E1846">
        <v>1991</v>
      </c>
      <c r="F1846" t="s">
        <v>6211</v>
      </c>
      <c r="G1846">
        <v>7.3</v>
      </c>
      <c r="H1846">
        <v>166000</v>
      </c>
      <c r="I1846" t="s">
        <v>3889</v>
      </c>
      <c r="J1846" t="s">
        <v>6212</v>
      </c>
      <c r="K1846" t="s">
        <v>2042</v>
      </c>
      <c r="L1846" t="s">
        <v>33</v>
      </c>
      <c r="M1846" s="1">
        <v>24000000</v>
      </c>
      <c r="N1846" s="1">
        <v>83531958</v>
      </c>
      <c r="O1846" s="1">
        <f>N1846*(D1846/'cpi data'!$A$113)</f>
        <v>5621073.4583003949</v>
      </c>
      <c r="P1846" s="10">
        <f t="shared" si="28"/>
        <v>0.71268481459515176</v>
      </c>
      <c r="Q1846" t="s">
        <v>6213</v>
      </c>
      <c r="R1846">
        <v>122</v>
      </c>
    </row>
    <row r="1847" spans="1:18">
      <c r="A1847" t="s">
        <v>6214</v>
      </c>
      <c r="B1847" s="6" t="s">
        <v>19</v>
      </c>
      <c r="C1847" t="s">
        <v>107</v>
      </c>
      <c r="D1847">
        <f>_xlfn.XLOOKUP(E1847,'cpi data'!A:A,'cpi data'!B:B,"NA")</f>
        <v>136.19999999999999</v>
      </c>
      <c r="E1847">
        <v>1991</v>
      </c>
      <c r="F1847" t="s">
        <v>6215</v>
      </c>
      <c r="G1847">
        <v>8.6</v>
      </c>
      <c r="H1847">
        <v>1300000</v>
      </c>
      <c r="I1847" t="s">
        <v>295</v>
      </c>
      <c r="J1847" t="s">
        <v>3268</v>
      </c>
      <c r="K1847" t="s">
        <v>4364</v>
      </c>
      <c r="L1847" t="s">
        <v>33</v>
      </c>
      <c r="M1847" s="1">
        <v>19000000</v>
      </c>
      <c r="N1847" s="1">
        <v>272742922</v>
      </c>
      <c r="O1847" s="1">
        <f>N1847*(D1847/'cpi data'!$A$113)</f>
        <v>18353550.383596838</v>
      </c>
      <c r="P1847" s="10">
        <f t="shared" si="28"/>
        <v>0.93033733062374391</v>
      </c>
      <c r="Q1847" t="s">
        <v>6216</v>
      </c>
      <c r="R1847">
        <v>118</v>
      </c>
    </row>
    <row r="1848" spans="1:18">
      <c r="A1848" t="s">
        <v>6217</v>
      </c>
      <c r="B1848" s="6" t="s">
        <v>36</v>
      </c>
      <c r="C1848" t="s">
        <v>28</v>
      </c>
      <c r="D1848">
        <f>_xlfn.XLOOKUP(E1848,'cpi data'!A:A,'cpi data'!B:B,"NA")</f>
        <v>136.19999999999999</v>
      </c>
      <c r="E1848">
        <v>1991</v>
      </c>
      <c r="F1848" t="s">
        <v>6218</v>
      </c>
      <c r="G1848">
        <v>6.8</v>
      </c>
      <c r="H1848">
        <v>240000</v>
      </c>
      <c r="I1848" t="s">
        <v>498</v>
      </c>
      <c r="J1848" t="s">
        <v>6219</v>
      </c>
      <c r="K1848" t="s">
        <v>1054</v>
      </c>
      <c r="L1848" t="s">
        <v>33</v>
      </c>
      <c r="M1848" s="1">
        <v>70000000</v>
      </c>
      <c r="N1848" s="1">
        <v>300854823</v>
      </c>
      <c r="O1848" s="1">
        <f>N1848*(D1848/'cpi data'!$A$113)</f>
        <v>20245270.203853756</v>
      </c>
      <c r="P1848" s="10">
        <f t="shared" si="28"/>
        <v>0.76732963991738967</v>
      </c>
      <c r="Q1848" t="s">
        <v>1549</v>
      </c>
      <c r="R1848">
        <v>142</v>
      </c>
    </row>
    <row r="1849" spans="1:18">
      <c r="A1849" t="s">
        <v>6220</v>
      </c>
      <c r="B1849" s="6" t="s">
        <v>19</v>
      </c>
      <c r="C1849" t="s">
        <v>107</v>
      </c>
      <c r="D1849">
        <f>_xlfn.XLOOKUP(E1849,'cpi data'!A:A,'cpi data'!B:B,"NA")</f>
        <v>136.19999999999999</v>
      </c>
      <c r="E1849">
        <v>1991</v>
      </c>
      <c r="F1849" t="s">
        <v>6211</v>
      </c>
      <c r="G1849">
        <v>7.8</v>
      </c>
      <c r="H1849">
        <v>130000</v>
      </c>
      <c r="I1849" t="s">
        <v>6221</v>
      </c>
      <c r="J1849" t="s">
        <v>6221</v>
      </c>
      <c r="K1849" t="s">
        <v>6222</v>
      </c>
      <c r="L1849" t="s">
        <v>33</v>
      </c>
      <c r="M1849" s="1">
        <v>6500000</v>
      </c>
      <c r="N1849" s="1">
        <v>57529070</v>
      </c>
      <c r="O1849" s="1">
        <f>N1849*(D1849/'cpi data'!$A$113)</f>
        <v>3871274.3745059287</v>
      </c>
      <c r="P1849" s="10">
        <f t="shared" si="28"/>
        <v>0.88701364371090996</v>
      </c>
      <c r="Q1849" t="s">
        <v>34</v>
      </c>
      <c r="R1849">
        <v>112</v>
      </c>
    </row>
    <row r="1850" spans="1:18">
      <c r="A1850" t="s">
        <v>6223</v>
      </c>
      <c r="B1850" s="6" t="s">
        <v>19</v>
      </c>
      <c r="C1850" t="s">
        <v>107</v>
      </c>
      <c r="D1850">
        <f>_xlfn.XLOOKUP(E1850,'cpi data'!A:A,'cpi data'!B:B,"NA")</f>
        <v>136.19999999999999</v>
      </c>
      <c r="E1850">
        <v>1991</v>
      </c>
      <c r="F1850" t="s">
        <v>6224</v>
      </c>
      <c r="G1850">
        <v>7.3</v>
      </c>
      <c r="H1850">
        <v>180000</v>
      </c>
      <c r="I1850" t="s">
        <v>68</v>
      </c>
      <c r="J1850" t="s">
        <v>6225</v>
      </c>
      <c r="K1850" t="s">
        <v>70</v>
      </c>
      <c r="L1850" t="s">
        <v>33</v>
      </c>
      <c r="M1850" s="1">
        <v>35000000</v>
      </c>
      <c r="N1850" s="1">
        <v>182291969</v>
      </c>
      <c r="O1850" s="1">
        <f>N1850*(D1850/'cpi data'!$A$113)</f>
        <v>12266880.522628458</v>
      </c>
      <c r="P1850" s="10">
        <f t="shared" si="28"/>
        <v>0.80800031843421471</v>
      </c>
      <c r="Q1850" t="s">
        <v>1549</v>
      </c>
      <c r="R1850">
        <v>128</v>
      </c>
    </row>
    <row r="1851" spans="1:18">
      <c r="A1851" t="s">
        <v>6226</v>
      </c>
      <c r="B1851" s="6" t="s">
        <v>2002</v>
      </c>
      <c r="C1851" t="s">
        <v>44</v>
      </c>
      <c r="D1851">
        <f>_xlfn.XLOOKUP(E1851,'cpi data'!A:A,'cpi data'!B:B,"NA")</f>
        <v>136.19999999999999</v>
      </c>
      <c r="E1851">
        <v>1991</v>
      </c>
      <c r="F1851" t="s">
        <v>6227</v>
      </c>
      <c r="G1851">
        <v>5.9</v>
      </c>
      <c r="H1851">
        <v>12000</v>
      </c>
      <c r="I1851" t="s">
        <v>6228</v>
      </c>
      <c r="J1851" t="s">
        <v>1312</v>
      </c>
      <c r="K1851" t="s">
        <v>6229</v>
      </c>
      <c r="L1851" t="s">
        <v>33</v>
      </c>
      <c r="N1851" s="1">
        <v>11336986</v>
      </c>
      <c r="O1851" s="1">
        <f>N1851*(D1851/'cpi data'!$A$113)</f>
        <v>762894.01837944658</v>
      </c>
      <c r="P1851" s="10">
        <f t="shared" si="28"/>
        <v>1</v>
      </c>
      <c r="Q1851" t="s">
        <v>3918</v>
      </c>
      <c r="R1851">
        <v>83</v>
      </c>
    </row>
    <row r="1852" spans="1:18">
      <c r="A1852" t="s">
        <v>6230</v>
      </c>
      <c r="B1852" s="6" t="s">
        <v>2002</v>
      </c>
      <c r="C1852" t="s">
        <v>44</v>
      </c>
      <c r="D1852">
        <f>_xlfn.XLOOKUP(E1852,'cpi data'!A:A,'cpi data'!B:B,"NA")</f>
        <v>136.19999999999999</v>
      </c>
      <c r="E1852">
        <v>1991</v>
      </c>
      <c r="F1852" t="s">
        <v>6231</v>
      </c>
      <c r="G1852">
        <v>6.9</v>
      </c>
      <c r="H1852">
        <v>140000</v>
      </c>
      <c r="I1852" t="s">
        <v>6232</v>
      </c>
      <c r="J1852" t="s">
        <v>6233</v>
      </c>
      <c r="K1852" t="s">
        <v>4312</v>
      </c>
      <c r="L1852" t="s">
        <v>33</v>
      </c>
      <c r="M1852" s="1">
        <v>30000000</v>
      </c>
      <c r="N1852" s="1">
        <v>191502426</v>
      </c>
      <c r="O1852" s="1">
        <f>N1852*(D1852/'cpi data'!$A$113)</f>
        <v>12886675.109288538</v>
      </c>
      <c r="P1852" s="10">
        <f t="shared" si="28"/>
        <v>0.84334402113527274</v>
      </c>
      <c r="Q1852" t="s">
        <v>53</v>
      </c>
      <c r="R1852">
        <v>99</v>
      </c>
    </row>
    <row r="1853" spans="1:18">
      <c r="A1853" t="s">
        <v>6234</v>
      </c>
      <c r="B1853" s="6" t="s">
        <v>19</v>
      </c>
      <c r="C1853" t="s">
        <v>28</v>
      </c>
      <c r="D1853">
        <f>_xlfn.XLOOKUP(E1853,'cpi data'!A:A,'cpi data'!B:B,"NA")</f>
        <v>136.19999999999999</v>
      </c>
      <c r="E1853">
        <v>1991</v>
      </c>
      <c r="F1853" t="s">
        <v>5936</v>
      </c>
      <c r="G1853">
        <v>7.5</v>
      </c>
      <c r="H1853">
        <v>142000</v>
      </c>
      <c r="I1853" t="s">
        <v>993</v>
      </c>
      <c r="J1853" t="s">
        <v>6235</v>
      </c>
      <c r="K1853" t="s">
        <v>3092</v>
      </c>
      <c r="L1853" t="s">
        <v>33</v>
      </c>
      <c r="M1853" s="1">
        <v>16500000</v>
      </c>
      <c r="N1853" s="1">
        <v>45456285</v>
      </c>
      <c r="O1853" s="1">
        <f>N1853*(D1853/'cpi data'!$A$113)</f>
        <v>3058866.6091897232</v>
      </c>
      <c r="P1853" s="10">
        <f t="shared" si="28"/>
        <v>0.63701389147837317</v>
      </c>
      <c r="Q1853" t="s">
        <v>5767</v>
      </c>
      <c r="R1853">
        <v>130</v>
      </c>
    </row>
    <row r="1854" spans="1:18">
      <c r="A1854" t="s">
        <v>6236</v>
      </c>
      <c r="C1854" t="s">
        <v>20</v>
      </c>
      <c r="D1854">
        <f>_xlfn.XLOOKUP(E1854,'cpi data'!A:A,'cpi data'!B:B,"NA")</f>
        <v>136.19999999999999</v>
      </c>
      <c r="E1854">
        <v>1991</v>
      </c>
      <c r="F1854" t="s">
        <v>6237</v>
      </c>
      <c r="G1854">
        <v>7.6</v>
      </c>
      <c r="H1854">
        <v>118000</v>
      </c>
      <c r="I1854" t="s">
        <v>6238</v>
      </c>
      <c r="J1854" t="s">
        <v>6239</v>
      </c>
      <c r="K1854" t="s">
        <v>6240</v>
      </c>
      <c r="L1854" t="s">
        <v>1197</v>
      </c>
      <c r="M1854" s="1">
        <v>2000000</v>
      </c>
      <c r="N1854" s="1">
        <v>33616692</v>
      </c>
      <c r="O1854" s="1">
        <f>N1854*(D1854/'cpi data'!$A$113)</f>
        <v>2262150.9142292491</v>
      </c>
      <c r="P1854" s="10">
        <f t="shared" si="28"/>
        <v>0.94050574637147522</v>
      </c>
      <c r="Q1854" t="s">
        <v>6241</v>
      </c>
      <c r="R1854">
        <v>106</v>
      </c>
    </row>
    <row r="1855" spans="1:18">
      <c r="A1855" t="s">
        <v>6242</v>
      </c>
      <c r="B1855" s="6" t="s">
        <v>2002</v>
      </c>
      <c r="C1855" t="s">
        <v>37</v>
      </c>
      <c r="D1855">
        <f>_xlfn.XLOOKUP(E1855,'cpi data'!A:A,'cpi data'!B:B,"NA")</f>
        <v>136.19999999999999</v>
      </c>
      <c r="E1855">
        <v>1991</v>
      </c>
      <c r="F1855" t="s">
        <v>6243</v>
      </c>
      <c r="G1855">
        <v>6.9</v>
      </c>
      <c r="H1855">
        <v>182000</v>
      </c>
      <c r="I1855" t="s">
        <v>2041</v>
      </c>
      <c r="J1855" t="s">
        <v>5002</v>
      </c>
      <c r="K1855" t="s">
        <v>2832</v>
      </c>
      <c r="L1855" t="s">
        <v>33</v>
      </c>
      <c r="M1855" s="1">
        <v>48000000</v>
      </c>
      <c r="N1855" s="1">
        <v>390493908</v>
      </c>
      <c r="O1855" s="1">
        <f>N1855*(D1855/'cpi data'!$A$113)</f>
        <v>26277307.445454545</v>
      </c>
      <c r="P1855" s="10">
        <f t="shared" si="28"/>
        <v>0.8770787481785759</v>
      </c>
      <c r="Q1855" t="s">
        <v>26</v>
      </c>
      <c r="R1855">
        <v>143</v>
      </c>
    </row>
    <row r="1856" spans="1:18">
      <c r="A1856" t="s">
        <v>6244</v>
      </c>
      <c r="B1856" s="6" t="s">
        <v>19</v>
      </c>
      <c r="C1856" t="s">
        <v>66</v>
      </c>
      <c r="D1856">
        <f>_xlfn.XLOOKUP(E1856,'cpi data'!A:A,'cpi data'!B:B,"NA")</f>
        <v>136.19999999999999</v>
      </c>
      <c r="E1856">
        <v>1991</v>
      </c>
      <c r="F1856" t="s">
        <v>6245</v>
      </c>
      <c r="G1856">
        <v>7.2</v>
      </c>
      <c r="H1856">
        <v>86000</v>
      </c>
      <c r="I1856" t="s">
        <v>794</v>
      </c>
      <c r="J1856" t="s">
        <v>6246</v>
      </c>
      <c r="K1856" t="s">
        <v>2078</v>
      </c>
      <c r="L1856" t="s">
        <v>33</v>
      </c>
      <c r="M1856" s="1">
        <v>38000000</v>
      </c>
      <c r="N1856" s="1">
        <v>34416893</v>
      </c>
      <c r="O1856" s="1">
        <f>N1856*(D1856/'cpi data'!$A$113)</f>
        <v>2315998.4321146244</v>
      </c>
      <c r="P1856" s="10">
        <f t="shared" si="28"/>
        <v>-0.10410896184033812</v>
      </c>
      <c r="Q1856" t="s">
        <v>6247</v>
      </c>
      <c r="R1856">
        <v>140</v>
      </c>
    </row>
    <row r="1857" spans="1:18">
      <c r="A1857" t="s">
        <v>6248</v>
      </c>
      <c r="B1857" s="6" t="s">
        <v>340</v>
      </c>
      <c r="C1857" t="s">
        <v>393</v>
      </c>
      <c r="D1857">
        <f>_xlfn.XLOOKUP(E1857,'cpi data'!A:A,'cpi data'!B:B,"NA")</f>
        <v>136.19999999999999</v>
      </c>
      <c r="E1857">
        <v>1991</v>
      </c>
      <c r="F1857" t="s">
        <v>6231</v>
      </c>
      <c r="G1857">
        <v>8</v>
      </c>
      <c r="H1857">
        <v>424000</v>
      </c>
      <c r="I1857" t="s">
        <v>6249</v>
      </c>
      <c r="J1857" t="s">
        <v>6250</v>
      </c>
      <c r="K1857" t="s">
        <v>6251</v>
      </c>
      <c r="L1857" t="s">
        <v>33</v>
      </c>
      <c r="M1857" s="1">
        <v>25000000</v>
      </c>
      <c r="N1857" s="1">
        <v>424967620</v>
      </c>
      <c r="O1857" s="1">
        <f>N1857*(D1857/'cpi data'!$A$113)</f>
        <v>28597129.369565219</v>
      </c>
      <c r="P1857" s="10">
        <f t="shared" si="28"/>
        <v>0.94117198858585982</v>
      </c>
      <c r="Q1857" t="s">
        <v>1727</v>
      </c>
      <c r="R1857">
        <v>84</v>
      </c>
    </row>
    <row r="1858" spans="1:18">
      <c r="A1858" t="s">
        <v>6252</v>
      </c>
      <c r="B1858" s="6" t="s">
        <v>2002</v>
      </c>
      <c r="C1858" t="s">
        <v>20</v>
      </c>
      <c r="D1858">
        <f>_xlfn.XLOOKUP(E1858,'cpi data'!A:A,'cpi data'!B:B,"NA")</f>
        <v>136.19999999999999</v>
      </c>
      <c r="E1858">
        <v>1991</v>
      </c>
      <c r="F1858" t="s">
        <v>6253</v>
      </c>
      <c r="G1858">
        <v>7.7</v>
      </c>
      <c r="H1858">
        <v>69000</v>
      </c>
      <c r="I1858" t="s">
        <v>6254</v>
      </c>
      <c r="J1858" t="s">
        <v>6255</v>
      </c>
      <c r="K1858" t="s">
        <v>6256</v>
      </c>
      <c r="L1858" t="s">
        <v>33</v>
      </c>
      <c r="M1858" s="1">
        <v>11000000</v>
      </c>
      <c r="N1858" s="1">
        <v>119418501</v>
      </c>
      <c r="O1858" s="1">
        <f>N1858*(D1858/'cpi data'!$A$113)</f>
        <v>8035968.2985177869</v>
      </c>
      <c r="P1858" s="10">
        <f t="shared" si="28"/>
        <v>0.90788696970832017</v>
      </c>
      <c r="Q1858" t="s">
        <v>64</v>
      </c>
      <c r="R1858">
        <v>130</v>
      </c>
    </row>
    <row r="1859" spans="1:18">
      <c r="A1859" t="s">
        <v>6257</v>
      </c>
      <c r="B1859" s="6" t="s">
        <v>19</v>
      </c>
      <c r="C1859" t="s">
        <v>20</v>
      </c>
      <c r="D1859">
        <f>_xlfn.XLOOKUP(E1859,'cpi data'!A:A,'cpi data'!B:B,"NA")</f>
        <v>136.19999999999999</v>
      </c>
      <c r="E1859">
        <v>1991</v>
      </c>
      <c r="F1859" t="s">
        <v>6195</v>
      </c>
      <c r="G1859">
        <v>8</v>
      </c>
      <c r="H1859">
        <v>146000</v>
      </c>
      <c r="I1859" t="s">
        <v>794</v>
      </c>
      <c r="J1859" t="s">
        <v>6258</v>
      </c>
      <c r="K1859" t="s">
        <v>2832</v>
      </c>
      <c r="L1859" t="s">
        <v>33</v>
      </c>
      <c r="M1859" s="1">
        <v>40000000</v>
      </c>
      <c r="N1859" s="1">
        <v>205405498</v>
      </c>
      <c r="O1859" s="1">
        <f>N1859*(D1859/'cpi data'!$A$113)</f>
        <v>13822247.444466403</v>
      </c>
      <c r="P1859" s="10">
        <f t="shared" ref="P1859:P1922" si="29">(N1859-M1859)/N1859</f>
        <v>0.80526324568001584</v>
      </c>
      <c r="Q1859" t="s">
        <v>26</v>
      </c>
      <c r="R1859">
        <v>189</v>
      </c>
    </row>
    <row r="1860" spans="1:18">
      <c r="A1860" t="s">
        <v>6259</v>
      </c>
      <c r="B1860" s="6" t="s">
        <v>36</v>
      </c>
      <c r="C1860" t="s">
        <v>37</v>
      </c>
      <c r="D1860">
        <f>_xlfn.XLOOKUP(E1860,'cpi data'!A:A,'cpi data'!B:B,"NA")</f>
        <v>136.19999999999999</v>
      </c>
      <c r="E1860">
        <v>1991</v>
      </c>
      <c r="F1860" t="s">
        <v>6260</v>
      </c>
      <c r="G1860">
        <v>6.5</v>
      </c>
      <c r="H1860">
        <v>55000</v>
      </c>
      <c r="I1860" t="s">
        <v>5099</v>
      </c>
      <c r="J1860" t="s">
        <v>6261</v>
      </c>
      <c r="K1860" t="s">
        <v>6262</v>
      </c>
      <c r="L1860" t="s">
        <v>33</v>
      </c>
      <c r="M1860" s="1">
        <v>35000000</v>
      </c>
      <c r="N1860" s="1">
        <v>46704056</v>
      </c>
      <c r="O1860" s="1">
        <f>N1860*(D1860/'cpi data'!$A$113)</f>
        <v>3142832.2268774705</v>
      </c>
      <c r="P1860" s="10">
        <f t="shared" si="29"/>
        <v>0.25060041894434182</v>
      </c>
      <c r="Q1860" t="s">
        <v>1727</v>
      </c>
      <c r="R1860">
        <v>108</v>
      </c>
    </row>
    <row r="1861" spans="1:18">
      <c r="A1861" t="s">
        <v>6263</v>
      </c>
      <c r="B1861" s="6" t="s">
        <v>36</v>
      </c>
      <c r="C1861" t="s">
        <v>44</v>
      </c>
      <c r="D1861">
        <f>_xlfn.XLOOKUP(E1861,'cpi data'!A:A,'cpi data'!B:B,"NA")</f>
        <v>136.19999999999999</v>
      </c>
      <c r="E1861">
        <v>1991</v>
      </c>
      <c r="F1861" t="s">
        <v>6264</v>
      </c>
      <c r="G1861">
        <v>6.9</v>
      </c>
      <c r="H1861">
        <v>75000</v>
      </c>
      <c r="I1861" t="s">
        <v>216</v>
      </c>
      <c r="J1861" t="s">
        <v>6265</v>
      </c>
      <c r="K1861" t="s">
        <v>6266</v>
      </c>
      <c r="L1861" t="s">
        <v>33</v>
      </c>
      <c r="M1861" s="1">
        <v>17000000</v>
      </c>
      <c r="N1861" s="1">
        <v>59489799</v>
      </c>
      <c r="O1861" s="1">
        <f>N1861*(D1861/'cpi data'!$A$113)</f>
        <v>4003216.7113636364</v>
      </c>
      <c r="P1861" s="10">
        <f t="shared" si="29"/>
        <v>0.71423672149236883</v>
      </c>
      <c r="Q1861" t="s">
        <v>34</v>
      </c>
      <c r="R1861">
        <v>102</v>
      </c>
    </row>
    <row r="1862" spans="1:18">
      <c r="A1862" t="s">
        <v>6267</v>
      </c>
      <c r="B1862" s="6" t="s">
        <v>19</v>
      </c>
      <c r="C1862" t="s">
        <v>37</v>
      </c>
      <c r="D1862">
        <f>_xlfn.XLOOKUP(E1862,'cpi data'!A:A,'cpi data'!B:B,"NA")</f>
        <v>136.19999999999999</v>
      </c>
      <c r="E1862">
        <v>1991</v>
      </c>
      <c r="F1862" t="s">
        <v>5936</v>
      </c>
      <c r="G1862">
        <v>6.7</v>
      </c>
      <c r="H1862">
        <v>74000</v>
      </c>
      <c r="I1862" t="s">
        <v>1137</v>
      </c>
      <c r="J1862" t="s">
        <v>3254</v>
      </c>
      <c r="K1862" t="s">
        <v>510</v>
      </c>
      <c r="L1862" t="s">
        <v>33</v>
      </c>
      <c r="M1862" s="1">
        <v>40000000</v>
      </c>
      <c r="N1862" s="1">
        <v>152368585</v>
      </c>
      <c r="O1862" s="1">
        <f>N1862*(D1862/'cpi data'!$A$113)</f>
        <v>10253261.50049407</v>
      </c>
      <c r="P1862" s="10">
        <f t="shared" si="29"/>
        <v>0.73747869352465278</v>
      </c>
      <c r="Q1862" t="s">
        <v>4210</v>
      </c>
      <c r="R1862">
        <v>137</v>
      </c>
    </row>
    <row r="1863" spans="1:18">
      <c r="A1863" t="s">
        <v>6268</v>
      </c>
      <c r="B1863" s="6" t="s">
        <v>36</v>
      </c>
      <c r="C1863" t="s">
        <v>28</v>
      </c>
      <c r="D1863">
        <f>_xlfn.XLOOKUP(E1863,'cpi data'!A:A,'cpi data'!B:B,"NA")</f>
        <v>136.19999999999999</v>
      </c>
      <c r="E1863">
        <v>1991</v>
      </c>
      <c r="F1863" t="s">
        <v>6269</v>
      </c>
      <c r="G1863">
        <v>6.3</v>
      </c>
      <c r="H1863">
        <v>72000</v>
      </c>
      <c r="I1863" t="s">
        <v>6270</v>
      </c>
      <c r="J1863" t="s">
        <v>5078</v>
      </c>
      <c r="K1863" t="s">
        <v>5079</v>
      </c>
      <c r="L1863" t="s">
        <v>33</v>
      </c>
      <c r="M1863" s="1">
        <v>20000000</v>
      </c>
      <c r="N1863" s="1">
        <v>38039850</v>
      </c>
      <c r="O1863" s="1">
        <f>N1863*(D1863/'cpi data'!$A$113)</f>
        <v>2559796.2302371543</v>
      </c>
      <c r="P1863" s="10">
        <f t="shared" si="29"/>
        <v>0.47423557138106487</v>
      </c>
      <c r="Q1863" t="s">
        <v>6271</v>
      </c>
      <c r="R1863">
        <v>93</v>
      </c>
    </row>
    <row r="1864" spans="1:18">
      <c r="A1864" t="s">
        <v>6272</v>
      </c>
      <c r="B1864" s="6" t="s">
        <v>36</v>
      </c>
      <c r="C1864" t="s">
        <v>44</v>
      </c>
      <c r="D1864">
        <f>_xlfn.XLOOKUP(E1864,'cpi data'!A:A,'cpi data'!B:B,"NA")</f>
        <v>136.19999999999999</v>
      </c>
      <c r="E1864">
        <v>1991</v>
      </c>
      <c r="F1864" t="s">
        <v>6195</v>
      </c>
      <c r="G1864">
        <v>6.5</v>
      </c>
      <c r="H1864">
        <v>71000</v>
      </c>
      <c r="I1864" t="s">
        <v>2354</v>
      </c>
      <c r="J1864" t="s">
        <v>6273</v>
      </c>
      <c r="K1864" t="s">
        <v>854</v>
      </c>
      <c r="L1864" t="s">
        <v>33</v>
      </c>
      <c r="N1864" s="1">
        <v>89325780</v>
      </c>
      <c r="O1864" s="1">
        <f>N1864*(D1864/'cpi data'!$A$113)</f>
        <v>6010954.1679841895</v>
      </c>
      <c r="P1864" s="10">
        <f t="shared" si="29"/>
        <v>1</v>
      </c>
      <c r="Q1864" t="s">
        <v>2095</v>
      </c>
      <c r="R1864">
        <v>105</v>
      </c>
    </row>
    <row r="1865" spans="1:18">
      <c r="A1865" t="s">
        <v>6274</v>
      </c>
      <c r="B1865" s="6" t="s">
        <v>2002</v>
      </c>
      <c r="C1865" t="s">
        <v>44</v>
      </c>
      <c r="D1865">
        <f>_xlfn.XLOOKUP(E1865,'cpi data'!A:A,'cpi data'!B:B,"NA")</f>
        <v>136.19999999999999</v>
      </c>
      <c r="E1865">
        <v>1991</v>
      </c>
      <c r="F1865" t="s">
        <v>6275</v>
      </c>
      <c r="G1865">
        <v>6.8</v>
      </c>
      <c r="H1865">
        <v>51000</v>
      </c>
      <c r="I1865" t="s">
        <v>5670</v>
      </c>
      <c r="J1865" t="s">
        <v>1138</v>
      </c>
      <c r="K1865" t="s">
        <v>4921</v>
      </c>
      <c r="L1865" t="s">
        <v>33</v>
      </c>
      <c r="M1865" s="1">
        <v>27000000</v>
      </c>
      <c r="N1865" s="1">
        <v>179033791</v>
      </c>
      <c r="O1865" s="1">
        <f>N1865*(D1865/'cpi data'!$A$113)</f>
        <v>12047629.611758893</v>
      </c>
      <c r="P1865" s="10">
        <f t="shared" si="29"/>
        <v>0.84919048047192391</v>
      </c>
      <c r="Q1865" t="s">
        <v>5112</v>
      </c>
      <c r="R1865">
        <v>113</v>
      </c>
    </row>
    <row r="1866" spans="1:18">
      <c r="A1866" t="s">
        <v>6276</v>
      </c>
      <c r="B1866" s="6" t="s">
        <v>2002</v>
      </c>
      <c r="C1866" t="s">
        <v>44</v>
      </c>
      <c r="D1866">
        <f>_xlfn.XLOOKUP(E1866,'cpi data'!A:A,'cpi data'!B:B,"NA")</f>
        <v>136.19999999999999</v>
      </c>
      <c r="E1866">
        <v>1991</v>
      </c>
      <c r="F1866" t="s">
        <v>6275</v>
      </c>
      <c r="G1866">
        <v>6.3</v>
      </c>
      <c r="H1866">
        <v>29000</v>
      </c>
      <c r="I1866" t="s">
        <v>3355</v>
      </c>
      <c r="J1866" t="s">
        <v>6277</v>
      </c>
      <c r="K1866" t="s">
        <v>6099</v>
      </c>
      <c r="L1866" t="s">
        <v>33</v>
      </c>
      <c r="N1866" s="1">
        <v>25196249</v>
      </c>
      <c r="O1866" s="1">
        <f>N1866*(D1866/'cpi data'!$A$113)</f>
        <v>1695518.3368577075</v>
      </c>
      <c r="P1866" s="10">
        <f t="shared" si="29"/>
        <v>1</v>
      </c>
      <c r="Q1866" t="s">
        <v>4146</v>
      </c>
      <c r="R1866">
        <v>102</v>
      </c>
    </row>
    <row r="1867" spans="1:18">
      <c r="A1867" t="s">
        <v>6278</v>
      </c>
      <c r="B1867" s="6" t="s">
        <v>19</v>
      </c>
      <c r="C1867" t="s">
        <v>44</v>
      </c>
      <c r="D1867">
        <f>_xlfn.XLOOKUP(E1867,'cpi data'!A:A,'cpi data'!B:B,"NA")</f>
        <v>136.19999999999999</v>
      </c>
      <c r="E1867">
        <v>1991</v>
      </c>
      <c r="F1867" t="s">
        <v>6279</v>
      </c>
      <c r="G1867">
        <v>7.5</v>
      </c>
      <c r="H1867">
        <v>81000</v>
      </c>
      <c r="I1867" t="s">
        <v>570</v>
      </c>
      <c r="J1867" t="s">
        <v>6280</v>
      </c>
      <c r="K1867" t="s">
        <v>665</v>
      </c>
      <c r="L1867" t="s">
        <v>33</v>
      </c>
      <c r="M1867" s="1">
        <v>24000000</v>
      </c>
      <c r="N1867" s="1">
        <v>41895491</v>
      </c>
      <c r="O1867" s="1">
        <f>N1867*(D1867/'cpi data'!$A$113)</f>
        <v>2819251.9141304349</v>
      </c>
      <c r="P1867" s="10">
        <f t="shared" si="29"/>
        <v>0.42714599048379692</v>
      </c>
      <c r="Q1867" t="s">
        <v>2103</v>
      </c>
      <c r="R1867">
        <v>137</v>
      </c>
    </row>
    <row r="1868" spans="1:18">
      <c r="A1868" t="s">
        <v>6281</v>
      </c>
      <c r="B1868" s="6" t="s">
        <v>19</v>
      </c>
      <c r="C1868" t="s">
        <v>44</v>
      </c>
      <c r="D1868">
        <f>_xlfn.XLOOKUP(E1868,'cpi data'!A:A,'cpi data'!B:B,"NA")</f>
        <v>136.19999999999999</v>
      </c>
      <c r="E1868">
        <v>1991</v>
      </c>
      <c r="F1868" t="s">
        <v>6282</v>
      </c>
      <c r="G1868">
        <v>5.6</v>
      </c>
      <c r="H1868">
        <v>2200</v>
      </c>
      <c r="I1868" t="s">
        <v>6283</v>
      </c>
      <c r="J1868" t="s">
        <v>6284</v>
      </c>
      <c r="K1868" t="s">
        <v>6285</v>
      </c>
      <c r="L1868" t="s">
        <v>494</v>
      </c>
      <c r="O1868" s="1">
        <f>N1868*(D1868/'cpi data'!$A$113)</f>
        <v>0</v>
      </c>
      <c r="P1868" s="10" t="e">
        <f t="shared" si="29"/>
        <v>#DIV/0!</v>
      </c>
      <c r="Q1868" t="s">
        <v>557</v>
      </c>
      <c r="R1868">
        <v>99</v>
      </c>
    </row>
    <row r="1869" spans="1:18">
      <c r="A1869" t="s">
        <v>6286</v>
      </c>
      <c r="B1869" s="6" t="s">
        <v>19</v>
      </c>
      <c r="C1869" t="s">
        <v>20</v>
      </c>
      <c r="D1869">
        <f>_xlfn.XLOOKUP(E1869,'cpi data'!A:A,'cpi data'!B:B,"NA")</f>
        <v>136.19999999999999</v>
      </c>
      <c r="E1869">
        <v>1991</v>
      </c>
      <c r="F1869" t="s">
        <v>5817</v>
      </c>
      <c r="G1869">
        <v>6.3</v>
      </c>
      <c r="H1869">
        <v>52000</v>
      </c>
      <c r="I1869" t="s">
        <v>2172</v>
      </c>
      <c r="J1869" t="s">
        <v>6287</v>
      </c>
      <c r="K1869" t="s">
        <v>6288</v>
      </c>
      <c r="L1869" t="s">
        <v>33</v>
      </c>
      <c r="M1869" s="1">
        <v>19000000</v>
      </c>
      <c r="N1869" s="1">
        <v>174999005</v>
      </c>
      <c r="O1869" s="1">
        <f>N1869*(D1869/'cpi data'!$A$113)</f>
        <v>11776118.81472332</v>
      </c>
      <c r="P1869" s="10">
        <f t="shared" si="29"/>
        <v>0.89142795411893916</v>
      </c>
      <c r="Q1869" t="s">
        <v>183</v>
      </c>
      <c r="R1869">
        <v>99</v>
      </c>
    </row>
    <row r="1870" spans="1:18">
      <c r="A1870" t="s">
        <v>6289</v>
      </c>
      <c r="B1870" s="6" t="s">
        <v>2710</v>
      </c>
      <c r="C1870" t="s">
        <v>20</v>
      </c>
      <c r="D1870">
        <f>_xlfn.XLOOKUP(E1870,'cpi data'!A:A,'cpi data'!B:B,"NA")</f>
        <v>136.19999999999999</v>
      </c>
      <c r="E1870">
        <v>1991</v>
      </c>
      <c r="F1870" t="s">
        <v>6290</v>
      </c>
      <c r="G1870">
        <v>7.6</v>
      </c>
      <c r="H1870">
        <v>7500</v>
      </c>
      <c r="I1870" t="s">
        <v>979</v>
      </c>
      <c r="J1870" t="s">
        <v>3207</v>
      </c>
      <c r="K1870" t="s">
        <v>3451</v>
      </c>
      <c r="L1870" t="s">
        <v>455</v>
      </c>
      <c r="N1870" s="1">
        <v>403056</v>
      </c>
      <c r="O1870" s="1">
        <f>N1870*(D1870/'cpi data'!$A$113)</f>
        <v>27122.641897233203</v>
      </c>
      <c r="P1870" s="10">
        <f t="shared" si="29"/>
        <v>1</v>
      </c>
      <c r="Q1870" t="s">
        <v>6291</v>
      </c>
      <c r="R1870">
        <v>238</v>
      </c>
    </row>
    <row r="1871" spans="1:18">
      <c r="A1871" t="s">
        <v>6292</v>
      </c>
      <c r="B1871" s="6" t="s">
        <v>2002</v>
      </c>
      <c r="C1871" t="s">
        <v>28</v>
      </c>
      <c r="D1871">
        <f>_xlfn.XLOOKUP(E1871,'cpi data'!A:A,'cpi data'!B:B,"NA")</f>
        <v>136.19999999999999</v>
      </c>
      <c r="E1871">
        <v>1991</v>
      </c>
      <c r="F1871" t="s">
        <v>6293</v>
      </c>
      <c r="G1871">
        <v>5.2</v>
      </c>
      <c r="H1871">
        <v>19000</v>
      </c>
      <c r="I1871" t="s">
        <v>6294</v>
      </c>
      <c r="J1871" t="s">
        <v>31</v>
      </c>
      <c r="K1871" t="s">
        <v>6295</v>
      </c>
      <c r="L1871" t="s">
        <v>33</v>
      </c>
      <c r="M1871" s="1">
        <v>11000000</v>
      </c>
      <c r="N1871" s="1">
        <v>2807854</v>
      </c>
      <c r="O1871" s="1">
        <f>N1871*(D1871/'cpi data'!$A$113)</f>
        <v>188947.48754940712</v>
      </c>
      <c r="P1871" s="10">
        <f t="shared" si="29"/>
        <v>-2.9175826093521957</v>
      </c>
      <c r="Q1871" t="s">
        <v>34</v>
      </c>
      <c r="R1871">
        <v>102</v>
      </c>
    </row>
    <row r="1872" spans="1:18">
      <c r="A1872" t="s">
        <v>6296</v>
      </c>
      <c r="B1872" s="6" t="s">
        <v>19</v>
      </c>
      <c r="C1872" t="s">
        <v>37</v>
      </c>
      <c r="D1872">
        <f>_xlfn.XLOOKUP(E1872,'cpi data'!A:A,'cpi data'!B:B,"NA")</f>
        <v>136.19999999999999</v>
      </c>
      <c r="E1872">
        <v>1991</v>
      </c>
      <c r="F1872" t="s">
        <v>6297</v>
      </c>
      <c r="G1872">
        <v>7</v>
      </c>
      <c r="H1872">
        <v>95000</v>
      </c>
      <c r="I1872" t="s">
        <v>1562</v>
      </c>
      <c r="J1872" t="s">
        <v>3886</v>
      </c>
      <c r="K1872" t="s">
        <v>4462</v>
      </c>
      <c r="L1872" t="s">
        <v>33</v>
      </c>
      <c r="M1872" s="1">
        <v>43000000</v>
      </c>
      <c r="N1872" s="1">
        <v>59509925</v>
      </c>
      <c r="O1872" s="1">
        <f>N1872*(D1872/'cpi data'!$A$113)</f>
        <v>4004571.0400197627</v>
      </c>
      <c r="P1872" s="10">
        <f t="shared" si="29"/>
        <v>0.27743145366088096</v>
      </c>
      <c r="Q1872" t="s">
        <v>6298</v>
      </c>
      <c r="R1872">
        <v>105</v>
      </c>
    </row>
    <row r="1873" spans="1:18">
      <c r="A1873" t="s">
        <v>6299</v>
      </c>
      <c r="B1873" s="6" t="s">
        <v>36</v>
      </c>
      <c r="C1873" t="s">
        <v>37</v>
      </c>
      <c r="D1873">
        <f>_xlfn.XLOOKUP(E1873,'cpi data'!A:A,'cpi data'!B:B,"NA")</f>
        <v>136.19999999999999</v>
      </c>
      <c r="E1873">
        <v>1991</v>
      </c>
      <c r="F1873" t="s">
        <v>6300</v>
      </c>
      <c r="G1873">
        <v>7.2</v>
      </c>
      <c r="H1873">
        <v>72000</v>
      </c>
      <c r="I1873" t="s">
        <v>1029</v>
      </c>
      <c r="J1873" t="s">
        <v>1030</v>
      </c>
      <c r="K1873" t="s">
        <v>1031</v>
      </c>
      <c r="L1873" t="s">
        <v>33</v>
      </c>
      <c r="M1873" s="1">
        <v>30000000</v>
      </c>
      <c r="N1873" s="1">
        <v>96888996</v>
      </c>
      <c r="O1873" s="1">
        <f>N1873*(D1873/'cpi data'!$A$113)</f>
        <v>6519901.8059288533</v>
      </c>
      <c r="P1873" s="10">
        <f t="shared" si="29"/>
        <v>0.69036731477741808</v>
      </c>
      <c r="Q1873" t="s">
        <v>47</v>
      </c>
      <c r="R1873">
        <v>110</v>
      </c>
    </row>
    <row r="1874" spans="1:18">
      <c r="A1874" t="s">
        <v>6301</v>
      </c>
      <c r="B1874" s="6" t="s">
        <v>19</v>
      </c>
      <c r="C1874" t="s">
        <v>20</v>
      </c>
      <c r="D1874">
        <f>_xlfn.XLOOKUP(E1874,'cpi data'!A:A,'cpi data'!B:B,"NA")</f>
        <v>136.19999999999999</v>
      </c>
      <c r="E1874">
        <v>1991</v>
      </c>
      <c r="F1874" t="s">
        <v>6302</v>
      </c>
      <c r="G1874">
        <v>7</v>
      </c>
      <c r="H1874">
        <v>53000</v>
      </c>
      <c r="I1874" t="s">
        <v>5228</v>
      </c>
      <c r="J1874" t="s">
        <v>5228</v>
      </c>
      <c r="K1874" t="s">
        <v>4477</v>
      </c>
      <c r="L1874" t="s">
        <v>33</v>
      </c>
      <c r="M1874" s="1">
        <v>2500000</v>
      </c>
      <c r="N1874" s="1">
        <v>6401336</v>
      </c>
      <c r="O1874" s="1">
        <f>N1874*(D1874/'cpi data'!$A$113)</f>
        <v>430761.8395256917</v>
      </c>
      <c r="P1874" s="10">
        <f t="shared" si="29"/>
        <v>0.60945652595020794</v>
      </c>
      <c r="Q1874" t="s">
        <v>2029</v>
      </c>
      <c r="R1874">
        <v>104</v>
      </c>
    </row>
    <row r="1875" spans="1:18">
      <c r="A1875" t="s">
        <v>6303</v>
      </c>
      <c r="B1875" s="6" t="s">
        <v>2002</v>
      </c>
      <c r="C1875" t="s">
        <v>44</v>
      </c>
      <c r="D1875">
        <f>_xlfn.XLOOKUP(E1875,'cpi data'!A:A,'cpi data'!B:B,"NA")</f>
        <v>136.19999999999999</v>
      </c>
      <c r="E1875">
        <v>1991</v>
      </c>
      <c r="F1875" t="s">
        <v>5936</v>
      </c>
      <c r="G1875">
        <v>5.9</v>
      </c>
      <c r="H1875">
        <v>27000</v>
      </c>
      <c r="I1875" t="s">
        <v>6304</v>
      </c>
      <c r="J1875" t="s">
        <v>6305</v>
      </c>
      <c r="K1875" t="s">
        <v>1532</v>
      </c>
      <c r="L1875" t="s">
        <v>33</v>
      </c>
      <c r="M1875" s="1">
        <v>6788000</v>
      </c>
      <c r="N1875" s="1">
        <v>13878411</v>
      </c>
      <c r="O1875" s="1">
        <f>N1875*(D1875/'cpi data'!$A$113)</f>
        <v>933912.83507905144</v>
      </c>
      <c r="P1875" s="10">
        <f t="shared" si="29"/>
        <v>0.51089501528669246</v>
      </c>
      <c r="Q1875" t="s">
        <v>222</v>
      </c>
      <c r="R1875">
        <v>103</v>
      </c>
    </row>
    <row r="1876" spans="1:18">
      <c r="A1876" t="s">
        <v>6306</v>
      </c>
      <c r="B1876" s="6" t="s">
        <v>2002</v>
      </c>
      <c r="C1876" t="s">
        <v>37</v>
      </c>
      <c r="D1876">
        <f>_xlfn.XLOOKUP(E1876,'cpi data'!A:A,'cpi data'!B:B,"NA")</f>
        <v>136.19999999999999</v>
      </c>
      <c r="E1876">
        <v>1991</v>
      </c>
      <c r="F1876" t="s">
        <v>6307</v>
      </c>
      <c r="G1876">
        <v>6.8</v>
      </c>
      <c r="H1876">
        <v>102000</v>
      </c>
      <c r="I1876" t="s">
        <v>45</v>
      </c>
      <c r="J1876" t="s">
        <v>45</v>
      </c>
      <c r="K1876" t="s">
        <v>3262</v>
      </c>
      <c r="L1876" t="s">
        <v>33</v>
      </c>
      <c r="M1876" s="1">
        <v>26000000</v>
      </c>
      <c r="N1876" s="1">
        <v>181096164</v>
      </c>
      <c r="O1876" s="1">
        <f>N1876*(D1876/'cpi data'!$A$113)</f>
        <v>12186411.826482214</v>
      </c>
      <c r="P1876" s="10">
        <f t="shared" si="29"/>
        <v>0.85642986893968664</v>
      </c>
      <c r="Q1876" t="s">
        <v>183</v>
      </c>
      <c r="R1876">
        <v>84</v>
      </c>
    </row>
    <row r="1877" spans="1:18">
      <c r="A1877" t="s">
        <v>6308</v>
      </c>
      <c r="B1877" s="6" t="s">
        <v>19</v>
      </c>
      <c r="C1877" t="s">
        <v>37</v>
      </c>
      <c r="D1877">
        <f>_xlfn.XLOOKUP(E1877,'cpi data'!A:A,'cpi data'!B:B,"NA")</f>
        <v>136.19999999999999</v>
      </c>
      <c r="E1877">
        <v>1991</v>
      </c>
      <c r="F1877" t="s">
        <v>5936</v>
      </c>
      <c r="G1877">
        <v>5.8</v>
      </c>
      <c r="H1877">
        <v>54000</v>
      </c>
      <c r="I1877" t="s">
        <v>4490</v>
      </c>
      <c r="J1877" t="s">
        <v>4462</v>
      </c>
      <c r="K1877" t="s">
        <v>4462</v>
      </c>
      <c r="L1877" t="s">
        <v>33</v>
      </c>
      <c r="M1877" s="1">
        <v>65000000</v>
      </c>
      <c r="N1877" s="1">
        <v>17218080</v>
      </c>
      <c r="O1877" s="1">
        <f>N1877*(D1877/'cpi data'!$A$113)</f>
        <v>1158647.4782608696</v>
      </c>
      <c r="P1877" s="10">
        <f t="shared" si="29"/>
        <v>-2.7751015211916776</v>
      </c>
      <c r="Q1877" t="s">
        <v>2103</v>
      </c>
      <c r="R1877">
        <v>100</v>
      </c>
    </row>
    <row r="1878" spans="1:18">
      <c r="A1878" t="s">
        <v>6309</v>
      </c>
      <c r="B1878" s="6" t="s">
        <v>19</v>
      </c>
      <c r="C1878" t="s">
        <v>20</v>
      </c>
      <c r="D1878">
        <f>_xlfn.XLOOKUP(E1878,'cpi data'!A:A,'cpi data'!B:B,"NA")</f>
        <v>136.19999999999999</v>
      </c>
      <c r="E1878">
        <v>1991</v>
      </c>
      <c r="F1878" t="s">
        <v>6310</v>
      </c>
      <c r="G1878">
        <v>6.7</v>
      </c>
      <c r="H1878">
        <v>17000</v>
      </c>
      <c r="I1878" t="s">
        <v>1603</v>
      </c>
      <c r="J1878" t="s">
        <v>1828</v>
      </c>
      <c r="K1878" t="s">
        <v>1603</v>
      </c>
      <c r="L1878" t="s">
        <v>33</v>
      </c>
      <c r="M1878" s="1">
        <v>30000000</v>
      </c>
      <c r="N1878" s="1">
        <v>74787599</v>
      </c>
      <c r="O1878" s="1">
        <f>N1878*(D1878/'cpi data'!$A$113)</f>
        <v>5032643.7666996047</v>
      </c>
      <c r="P1878" s="10">
        <f t="shared" si="29"/>
        <v>0.59886397743561737</v>
      </c>
      <c r="Q1878" t="s">
        <v>34</v>
      </c>
      <c r="R1878">
        <v>132</v>
      </c>
    </row>
    <row r="1879" spans="1:18">
      <c r="A1879" t="s">
        <v>6311</v>
      </c>
      <c r="B1879" s="6" t="s">
        <v>19</v>
      </c>
      <c r="C1879" t="s">
        <v>44</v>
      </c>
      <c r="D1879">
        <f>_xlfn.XLOOKUP(E1879,'cpi data'!A:A,'cpi data'!B:B,"NA")</f>
        <v>136.19999999999999</v>
      </c>
      <c r="E1879">
        <v>1991</v>
      </c>
      <c r="F1879" t="s">
        <v>6312</v>
      </c>
      <c r="G1879">
        <v>7.7</v>
      </c>
      <c r="H1879">
        <v>116000</v>
      </c>
      <c r="I1879" t="s">
        <v>2097</v>
      </c>
      <c r="J1879" t="s">
        <v>2097</v>
      </c>
      <c r="K1879" t="s">
        <v>6313</v>
      </c>
      <c r="L1879" t="s">
        <v>25</v>
      </c>
      <c r="M1879" s="1">
        <v>9000000</v>
      </c>
      <c r="N1879" s="1">
        <v>6153939</v>
      </c>
      <c r="O1879" s="1">
        <f>N1879*(D1879/'cpi data'!$A$113)</f>
        <v>414113.87934782606</v>
      </c>
      <c r="P1879" s="10">
        <f t="shared" si="29"/>
        <v>-0.46247793486415772</v>
      </c>
      <c r="Q1879" t="s">
        <v>3883</v>
      </c>
      <c r="R1879">
        <v>116</v>
      </c>
    </row>
    <row r="1880" spans="1:18">
      <c r="A1880" t="s">
        <v>6314</v>
      </c>
      <c r="B1880" s="6" t="s">
        <v>2002</v>
      </c>
      <c r="C1880" t="s">
        <v>44</v>
      </c>
      <c r="D1880">
        <f>_xlfn.XLOOKUP(E1880,'cpi data'!A:A,'cpi data'!B:B,"NA")</f>
        <v>136.19999999999999</v>
      </c>
      <c r="E1880">
        <v>1991</v>
      </c>
      <c r="F1880" t="s">
        <v>5997</v>
      </c>
      <c r="G1880">
        <v>5.0999999999999996</v>
      </c>
      <c r="H1880">
        <v>23000</v>
      </c>
      <c r="I1880" t="s">
        <v>62</v>
      </c>
      <c r="J1880" t="s">
        <v>6315</v>
      </c>
      <c r="K1880" t="s">
        <v>52</v>
      </c>
      <c r="L1880" t="s">
        <v>33</v>
      </c>
      <c r="M1880" s="1">
        <v>40000000</v>
      </c>
      <c r="N1880" s="1">
        <v>8479793</v>
      </c>
      <c r="O1880" s="1">
        <f>N1880*(D1880/'cpi data'!$A$113)</f>
        <v>570626.38666007901</v>
      </c>
      <c r="P1880" s="10">
        <f t="shared" si="29"/>
        <v>-3.7170962781756582</v>
      </c>
      <c r="Q1880" t="s">
        <v>4019</v>
      </c>
      <c r="R1880">
        <v>94</v>
      </c>
    </row>
    <row r="1881" spans="1:18">
      <c r="A1881" t="s">
        <v>6316</v>
      </c>
      <c r="B1881" s="6" t="s">
        <v>36</v>
      </c>
      <c r="C1881" t="s">
        <v>44</v>
      </c>
      <c r="D1881">
        <f>_xlfn.XLOOKUP(E1881,'cpi data'!A:A,'cpi data'!B:B,"NA")</f>
        <v>136.19999999999999</v>
      </c>
      <c r="E1881">
        <v>1991</v>
      </c>
      <c r="F1881" t="s">
        <v>6317</v>
      </c>
      <c r="G1881">
        <v>7</v>
      </c>
      <c r="H1881">
        <v>65000</v>
      </c>
      <c r="I1881" t="s">
        <v>2224</v>
      </c>
      <c r="J1881" t="s">
        <v>6318</v>
      </c>
      <c r="K1881" t="s">
        <v>549</v>
      </c>
      <c r="L1881" t="s">
        <v>33</v>
      </c>
      <c r="M1881" s="1">
        <v>35000000</v>
      </c>
      <c r="N1881" s="1">
        <v>63707829</v>
      </c>
      <c r="O1881" s="1">
        <f>N1881*(D1881/'cpi data'!$A$113)</f>
        <v>4287058.4534584982</v>
      </c>
      <c r="P1881" s="10">
        <f t="shared" si="29"/>
        <v>0.45061697205221041</v>
      </c>
      <c r="Q1881" t="s">
        <v>2095</v>
      </c>
      <c r="R1881">
        <v>99</v>
      </c>
    </row>
    <row r="1882" spans="1:18">
      <c r="A1882" t="s">
        <v>6319</v>
      </c>
      <c r="B1882" s="6" t="s">
        <v>19</v>
      </c>
      <c r="C1882" t="s">
        <v>20</v>
      </c>
      <c r="D1882">
        <f>_xlfn.XLOOKUP(E1882,'cpi data'!A:A,'cpi data'!B:B,"NA")</f>
        <v>136.19999999999999</v>
      </c>
      <c r="E1882">
        <v>1991</v>
      </c>
      <c r="F1882" t="s">
        <v>6320</v>
      </c>
      <c r="G1882">
        <v>7</v>
      </c>
      <c r="H1882">
        <v>48000</v>
      </c>
      <c r="I1882" t="s">
        <v>584</v>
      </c>
      <c r="J1882" t="s">
        <v>6321</v>
      </c>
      <c r="K1882" t="s">
        <v>1802</v>
      </c>
      <c r="L1882" t="s">
        <v>198</v>
      </c>
      <c r="M1882" s="1">
        <v>16000000</v>
      </c>
      <c r="N1882" s="1">
        <v>2641357</v>
      </c>
      <c r="O1882" s="1">
        <f>N1882*(D1882/'cpi data'!$A$113)</f>
        <v>177743.48982213438</v>
      </c>
      <c r="P1882" s="10">
        <f t="shared" si="29"/>
        <v>-5.0574924177231626</v>
      </c>
      <c r="Q1882" t="s">
        <v>1789</v>
      </c>
      <c r="R1882">
        <v>115</v>
      </c>
    </row>
    <row r="1883" spans="1:18">
      <c r="A1883" t="s">
        <v>6322</v>
      </c>
      <c r="B1883" s="6" t="s">
        <v>36</v>
      </c>
      <c r="C1883" t="s">
        <v>37</v>
      </c>
      <c r="D1883">
        <f>_xlfn.XLOOKUP(E1883,'cpi data'!A:A,'cpi data'!B:B,"NA")</f>
        <v>136.19999999999999</v>
      </c>
      <c r="E1883">
        <v>1991</v>
      </c>
      <c r="F1883" t="s">
        <v>6323</v>
      </c>
      <c r="G1883">
        <v>6</v>
      </c>
      <c r="H1883">
        <v>53000</v>
      </c>
      <c r="I1883" t="s">
        <v>462</v>
      </c>
      <c r="J1883" t="s">
        <v>5681</v>
      </c>
      <c r="K1883" t="s">
        <v>6324</v>
      </c>
      <c r="L1883" t="s">
        <v>33</v>
      </c>
      <c r="M1883" s="1">
        <v>25000000</v>
      </c>
      <c r="N1883" s="1">
        <v>78656813</v>
      </c>
      <c r="O1883" s="1">
        <f>N1883*(D1883/'cpi data'!$A$113)</f>
        <v>5293012.811561265</v>
      </c>
      <c r="P1883" s="10">
        <f t="shared" si="29"/>
        <v>0.68216357812513961</v>
      </c>
      <c r="Q1883" t="s">
        <v>557</v>
      </c>
      <c r="R1883">
        <v>88</v>
      </c>
    </row>
    <row r="1884" spans="1:18">
      <c r="A1884" t="s">
        <v>6325</v>
      </c>
      <c r="B1884" s="6" t="s">
        <v>2002</v>
      </c>
      <c r="C1884" t="s">
        <v>44</v>
      </c>
      <c r="D1884">
        <f>_xlfn.XLOOKUP(E1884,'cpi data'!A:A,'cpi data'!B:B,"NA")</f>
        <v>136.19999999999999</v>
      </c>
      <c r="E1884">
        <v>1991</v>
      </c>
      <c r="F1884" t="s">
        <v>6326</v>
      </c>
      <c r="G1884">
        <v>6.9</v>
      </c>
      <c r="H1884">
        <v>108000</v>
      </c>
      <c r="I1884" t="s">
        <v>4522</v>
      </c>
      <c r="J1884" t="s">
        <v>45</v>
      </c>
      <c r="K1884" t="s">
        <v>197</v>
      </c>
      <c r="L1884" t="s">
        <v>33</v>
      </c>
      <c r="M1884" s="1">
        <v>23000000</v>
      </c>
      <c r="N1884" s="1">
        <v>86930411</v>
      </c>
      <c r="O1884" s="1">
        <f>N1884*(D1884/'cpi data'!$A$113)</f>
        <v>5849763.8232213436</v>
      </c>
      <c r="P1884" s="10">
        <f t="shared" si="29"/>
        <v>0.73542055380366256</v>
      </c>
      <c r="Q1884" t="s">
        <v>47</v>
      </c>
      <c r="R1884">
        <v>85</v>
      </c>
    </row>
    <row r="1885" spans="1:18">
      <c r="A1885" t="s">
        <v>6327</v>
      </c>
      <c r="B1885" s="6" t="s">
        <v>19</v>
      </c>
      <c r="C1885" t="s">
        <v>37</v>
      </c>
      <c r="D1885">
        <f>_xlfn.XLOOKUP(E1885,'cpi data'!A:A,'cpi data'!B:B,"NA")</f>
        <v>136.19999999999999</v>
      </c>
      <c r="E1885">
        <v>1991</v>
      </c>
      <c r="F1885" t="s">
        <v>6328</v>
      </c>
      <c r="G1885">
        <v>5.6</v>
      </c>
      <c r="H1885">
        <v>39000</v>
      </c>
      <c r="I1885" t="s">
        <v>4433</v>
      </c>
      <c r="J1885" t="s">
        <v>4433</v>
      </c>
      <c r="K1885" t="s">
        <v>4542</v>
      </c>
      <c r="L1885" t="s">
        <v>33</v>
      </c>
      <c r="M1885" s="1">
        <v>15000000</v>
      </c>
      <c r="N1885" s="1">
        <v>30102717</v>
      </c>
      <c r="O1885" s="1">
        <f>N1885*(D1885/'cpi data'!$A$113)</f>
        <v>2025686.7862648221</v>
      </c>
      <c r="P1885" s="10">
        <f t="shared" si="29"/>
        <v>0.50170610845525998</v>
      </c>
      <c r="Q1885" t="s">
        <v>6329</v>
      </c>
      <c r="R1885">
        <v>110</v>
      </c>
    </row>
    <row r="1886" spans="1:18">
      <c r="A1886" t="s">
        <v>6330</v>
      </c>
      <c r="B1886" s="6" t="s">
        <v>19</v>
      </c>
      <c r="C1886" t="s">
        <v>44</v>
      </c>
      <c r="D1886">
        <f>_xlfn.XLOOKUP(E1886,'cpi data'!A:A,'cpi data'!B:B,"NA")</f>
        <v>136.19999999999999</v>
      </c>
      <c r="E1886">
        <v>1991</v>
      </c>
      <c r="F1886" t="s">
        <v>6331</v>
      </c>
      <c r="G1886">
        <v>7.6</v>
      </c>
      <c r="H1886">
        <v>34000</v>
      </c>
      <c r="I1886" t="s">
        <v>118</v>
      </c>
      <c r="J1886" t="s">
        <v>6332</v>
      </c>
      <c r="K1886" t="s">
        <v>6333</v>
      </c>
      <c r="L1886" t="s">
        <v>3159</v>
      </c>
      <c r="M1886" s="1">
        <v>12000000</v>
      </c>
      <c r="N1886" s="1">
        <v>14919570</v>
      </c>
      <c r="O1886" s="1">
        <f>N1886*(D1886/'cpi data'!$A$113)</f>
        <v>1003975.0167984189</v>
      </c>
      <c r="P1886" s="10">
        <f t="shared" si="29"/>
        <v>0.19568727516945864</v>
      </c>
      <c r="Q1886" t="s">
        <v>6334</v>
      </c>
      <c r="R1886">
        <v>118</v>
      </c>
    </row>
    <row r="1887" spans="1:18">
      <c r="A1887" t="s">
        <v>6335</v>
      </c>
      <c r="B1887" s="6" t="s">
        <v>2002</v>
      </c>
      <c r="C1887" t="s">
        <v>20</v>
      </c>
      <c r="D1887">
        <f>_xlfn.XLOOKUP(E1887,'cpi data'!A:A,'cpi data'!B:B,"NA")</f>
        <v>136.19999999999999</v>
      </c>
      <c r="E1887">
        <v>1991</v>
      </c>
      <c r="F1887" t="s">
        <v>6336</v>
      </c>
      <c r="G1887">
        <v>7.3</v>
      </c>
      <c r="H1887">
        <v>16000</v>
      </c>
      <c r="I1887" t="s">
        <v>1284</v>
      </c>
      <c r="J1887" t="s">
        <v>6337</v>
      </c>
      <c r="K1887" t="s">
        <v>2160</v>
      </c>
      <c r="L1887" t="s">
        <v>33</v>
      </c>
      <c r="N1887" s="1">
        <v>2853801</v>
      </c>
      <c r="O1887" s="1">
        <f>N1887*(D1887/'cpi data'!$A$113)</f>
        <v>192039.37559288536</v>
      </c>
      <c r="P1887" s="10">
        <f t="shared" si="29"/>
        <v>1</v>
      </c>
      <c r="Q1887" t="s">
        <v>121</v>
      </c>
      <c r="R1887">
        <v>99</v>
      </c>
    </row>
    <row r="1888" spans="1:18">
      <c r="A1888" t="s">
        <v>6338</v>
      </c>
      <c r="B1888" s="6" t="s">
        <v>19</v>
      </c>
      <c r="C1888" t="s">
        <v>20</v>
      </c>
      <c r="D1888">
        <f>_xlfn.XLOOKUP(E1888,'cpi data'!A:A,'cpi data'!B:B,"NA")</f>
        <v>136.19999999999999</v>
      </c>
      <c r="E1888">
        <v>1991</v>
      </c>
      <c r="F1888" t="s">
        <v>6231</v>
      </c>
      <c r="G1888">
        <v>7.8</v>
      </c>
      <c r="H1888">
        <v>44000</v>
      </c>
      <c r="I1888" t="s">
        <v>6339</v>
      </c>
      <c r="J1888" t="s">
        <v>6339</v>
      </c>
      <c r="K1888" t="s">
        <v>6340</v>
      </c>
      <c r="L1888" t="s">
        <v>455</v>
      </c>
      <c r="N1888" s="1">
        <v>2175939</v>
      </c>
      <c r="O1888" s="1">
        <f>N1888*(D1888/'cpi data'!$A$113)</f>
        <v>146424.35365612648</v>
      </c>
      <c r="P1888" s="10">
        <f t="shared" si="29"/>
        <v>1</v>
      </c>
      <c r="Q1888" t="s">
        <v>6341</v>
      </c>
      <c r="R1888">
        <v>98</v>
      </c>
    </row>
    <row r="1889" spans="1:18">
      <c r="A1889" t="s">
        <v>6342</v>
      </c>
      <c r="B1889" s="6" t="s">
        <v>19</v>
      </c>
      <c r="C1889" t="s">
        <v>37</v>
      </c>
      <c r="D1889">
        <f>_xlfn.XLOOKUP(E1889,'cpi data'!A:A,'cpi data'!B:B,"NA")</f>
        <v>136.19999999999999</v>
      </c>
      <c r="E1889">
        <v>1991</v>
      </c>
      <c r="F1889" t="s">
        <v>6127</v>
      </c>
      <c r="G1889">
        <v>6.7</v>
      </c>
      <c r="H1889">
        <v>33000</v>
      </c>
      <c r="I1889" t="s">
        <v>3115</v>
      </c>
      <c r="J1889" t="s">
        <v>6343</v>
      </c>
      <c r="K1889" t="s">
        <v>6344</v>
      </c>
      <c r="L1889" t="s">
        <v>33</v>
      </c>
      <c r="M1889" s="1">
        <v>8000000</v>
      </c>
      <c r="N1889" s="1">
        <v>47624353</v>
      </c>
      <c r="O1889" s="1">
        <f>N1889*(D1889/'cpi data'!$A$113)</f>
        <v>3204761.3036561264</v>
      </c>
      <c r="P1889" s="10">
        <f t="shared" si="29"/>
        <v>0.83201871529887239</v>
      </c>
      <c r="Q1889" t="s">
        <v>26</v>
      </c>
      <c r="R1889">
        <v>97</v>
      </c>
    </row>
    <row r="1890" spans="1:18">
      <c r="A1890" t="s">
        <v>6345</v>
      </c>
      <c r="B1890" s="6" t="s">
        <v>19</v>
      </c>
      <c r="C1890" t="s">
        <v>37</v>
      </c>
      <c r="D1890">
        <f>_xlfn.XLOOKUP(E1890,'cpi data'!A:A,'cpi data'!B:B,"NA")</f>
        <v>136.19999999999999</v>
      </c>
      <c r="E1890">
        <v>1991</v>
      </c>
      <c r="F1890" t="s">
        <v>6346</v>
      </c>
      <c r="G1890">
        <v>6.6</v>
      </c>
      <c r="H1890">
        <v>20000</v>
      </c>
      <c r="I1890" t="s">
        <v>2038</v>
      </c>
      <c r="J1890" t="s">
        <v>6347</v>
      </c>
      <c r="K1890" t="s">
        <v>2566</v>
      </c>
      <c r="L1890" t="s">
        <v>33</v>
      </c>
      <c r="M1890" s="1">
        <v>10000000</v>
      </c>
      <c r="N1890" s="1">
        <v>15073942</v>
      </c>
      <c r="O1890" s="1">
        <f>N1890*(D1890/'cpi data'!$A$113)</f>
        <v>1014363.093083004</v>
      </c>
      <c r="P1890" s="10">
        <f t="shared" si="29"/>
        <v>0.33660352414783073</v>
      </c>
      <c r="Q1890" t="s">
        <v>2103</v>
      </c>
      <c r="R1890">
        <v>111</v>
      </c>
    </row>
    <row r="1891" spans="1:18">
      <c r="A1891" t="s">
        <v>6348</v>
      </c>
      <c r="B1891" s="6" t="s">
        <v>19</v>
      </c>
      <c r="C1891" t="s">
        <v>44</v>
      </c>
      <c r="D1891">
        <f>_xlfn.XLOOKUP(E1891,'cpi data'!A:A,'cpi data'!B:B,"NA")</f>
        <v>136.19999999999999</v>
      </c>
      <c r="E1891">
        <v>1991</v>
      </c>
      <c r="F1891" t="s">
        <v>6349</v>
      </c>
      <c r="G1891">
        <v>6.4</v>
      </c>
      <c r="H1891">
        <v>32000</v>
      </c>
      <c r="I1891" t="s">
        <v>698</v>
      </c>
      <c r="J1891" t="s">
        <v>698</v>
      </c>
      <c r="K1891" t="s">
        <v>6350</v>
      </c>
      <c r="L1891" t="s">
        <v>33</v>
      </c>
      <c r="M1891" s="1">
        <v>6000000</v>
      </c>
      <c r="N1891" s="1">
        <v>31347154</v>
      </c>
      <c r="O1891" s="1">
        <f>N1891*(D1891/'cpi data'!$A$113)</f>
        <v>2109428.0507905139</v>
      </c>
      <c r="P1891" s="10">
        <f t="shared" si="29"/>
        <v>0.80859506416435767</v>
      </c>
      <c r="Q1891" t="s">
        <v>64</v>
      </c>
      <c r="R1891">
        <v>102</v>
      </c>
    </row>
    <row r="1892" spans="1:18">
      <c r="A1892" t="s">
        <v>6351</v>
      </c>
      <c r="B1892" s="6" t="s">
        <v>2002</v>
      </c>
      <c r="C1892" t="s">
        <v>20</v>
      </c>
      <c r="D1892">
        <f>_xlfn.XLOOKUP(E1892,'cpi data'!A:A,'cpi data'!B:B,"NA")</f>
        <v>136.19999999999999</v>
      </c>
      <c r="E1892">
        <v>1991</v>
      </c>
      <c r="F1892" t="s">
        <v>6352</v>
      </c>
      <c r="G1892">
        <v>6.7</v>
      </c>
      <c r="H1892">
        <v>30000</v>
      </c>
      <c r="I1892" t="s">
        <v>477</v>
      </c>
      <c r="J1892" t="s">
        <v>6353</v>
      </c>
      <c r="K1892" t="s">
        <v>500</v>
      </c>
      <c r="L1892" t="s">
        <v>33</v>
      </c>
      <c r="M1892" s="1">
        <v>25000000</v>
      </c>
      <c r="N1892" s="1">
        <v>43001500</v>
      </c>
      <c r="O1892" s="1">
        <f>N1892*(D1892/'cpi data'!$A$113)</f>
        <v>2893678.0138339922</v>
      </c>
      <c r="P1892" s="10">
        <f t="shared" si="29"/>
        <v>0.41862493168842946</v>
      </c>
      <c r="Q1892" t="s">
        <v>47</v>
      </c>
      <c r="R1892">
        <v>108</v>
      </c>
    </row>
    <row r="1893" spans="1:18">
      <c r="A1893" t="s">
        <v>6354</v>
      </c>
      <c r="B1893" s="6" t="s">
        <v>19</v>
      </c>
      <c r="C1893" t="s">
        <v>66</v>
      </c>
      <c r="D1893">
        <f>_xlfn.XLOOKUP(E1893,'cpi data'!A:A,'cpi data'!B:B,"NA")</f>
        <v>136.19999999999999</v>
      </c>
      <c r="E1893">
        <v>1991</v>
      </c>
      <c r="F1893" t="s">
        <v>6195</v>
      </c>
      <c r="G1893">
        <v>6.8</v>
      </c>
      <c r="H1893">
        <v>27000</v>
      </c>
      <c r="I1893" t="s">
        <v>1130</v>
      </c>
      <c r="J1893" t="s">
        <v>1912</v>
      </c>
      <c r="K1893" t="s">
        <v>603</v>
      </c>
      <c r="L1893" t="s">
        <v>33</v>
      </c>
      <c r="M1893" s="1">
        <v>30000000</v>
      </c>
      <c r="N1893" s="1">
        <v>49114016</v>
      </c>
      <c r="O1893" s="1">
        <f>N1893*(D1893/'cpi data'!$A$113)</f>
        <v>3305004.4363636365</v>
      </c>
      <c r="P1893" s="10">
        <f t="shared" si="29"/>
        <v>0.38917640129448994</v>
      </c>
      <c r="Q1893" t="s">
        <v>2103</v>
      </c>
      <c r="R1893">
        <v>136</v>
      </c>
    </row>
    <row r="1894" spans="1:18">
      <c r="A1894" t="s">
        <v>6355</v>
      </c>
      <c r="B1894" s="6" t="s">
        <v>2002</v>
      </c>
      <c r="C1894" t="s">
        <v>44</v>
      </c>
      <c r="D1894">
        <f>_xlfn.XLOOKUP(E1894,'cpi data'!A:A,'cpi data'!B:B,"NA")</f>
        <v>136.19999999999999</v>
      </c>
      <c r="E1894">
        <v>1991</v>
      </c>
      <c r="F1894" t="s">
        <v>6293</v>
      </c>
      <c r="G1894">
        <v>6.2</v>
      </c>
      <c r="H1894">
        <v>34000</v>
      </c>
      <c r="I1894" t="s">
        <v>5271</v>
      </c>
      <c r="J1894" t="s">
        <v>6356</v>
      </c>
      <c r="K1894" t="s">
        <v>2569</v>
      </c>
      <c r="L1894" t="s">
        <v>33</v>
      </c>
      <c r="M1894" s="1">
        <v>20000000</v>
      </c>
      <c r="N1894" s="1">
        <v>54830779</v>
      </c>
      <c r="O1894" s="1">
        <f>N1894*(D1894/'cpi data'!$A$113)</f>
        <v>3689699.6540513835</v>
      </c>
      <c r="P1894" s="10">
        <f t="shared" si="29"/>
        <v>0.63524136689723121</v>
      </c>
      <c r="Q1894" t="s">
        <v>26</v>
      </c>
      <c r="R1894">
        <v>104</v>
      </c>
    </row>
    <row r="1895" spans="1:18">
      <c r="A1895" t="s">
        <v>6357</v>
      </c>
      <c r="B1895" s="6" t="s">
        <v>19</v>
      </c>
      <c r="C1895" t="s">
        <v>44</v>
      </c>
      <c r="D1895">
        <f>_xlfn.XLOOKUP(E1895,'cpi data'!A:A,'cpi data'!B:B,"NA")</f>
        <v>136.19999999999999</v>
      </c>
      <c r="E1895">
        <v>1991</v>
      </c>
      <c r="F1895" t="s">
        <v>6358</v>
      </c>
      <c r="G1895">
        <v>7.6</v>
      </c>
      <c r="H1895">
        <v>82000</v>
      </c>
      <c r="I1895" t="s">
        <v>6359</v>
      </c>
      <c r="J1895" t="s">
        <v>6360</v>
      </c>
      <c r="K1895" t="s">
        <v>6361</v>
      </c>
      <c r="L1895" t="s">
        <v>455</v>
      </c>
      <c r="N1895" s="1">
        <v>1794187</v>
      </c>
      <c r="O1895" s="1">
        <f>N1895*(D1895/'cpi data'!$A$113)</f>
        <v>120735.31096837945</v>
      </c>
      <c r="P1895" s="10">
        <f t="shared" si="29"/>
        <v>1</v>
      </c>
      <c r="Q1895" t="s">
        <v>6362</v>
      </c>
      <c r="R1895">
        <v>99</v>
      </c>
    </row>
    <row r="1896" spans="1:18">
      <c r="A1896" t="s">
        <v>6363</v>
      </c>
      <c r="B1896" s="6" t="s">
        <v>19</v>
      </c>
      <c r="C1896" t="s">
        <v>44</v>
      </c>
      <c r="D1896">
        <f>_xlfn.XLOOKUP(E1896,'cpi data'!A:A,'cpi data'!B:B,"NA")</f>
        <v>136.19999999999999</v>
      </c>
      <c r="E1896">
        <v>1991</v>
      </c>
      <c r="F1896" t="s">
        <v>6364</v>
      </c>
      <c r="G1896">
        <v>7.7</v>
      </c>
      <c r="H1896">
        <v>57000</v>
      </c>
      <c r="I1896" t="s">
        <v>2191</v>
      </c>
      <c r="J1896" t="s">
        <v>2191</v>
      </c>
      <c r="K1896" t="s">
        <v>4492</v>
      </c>
      <c r="L1896" t="s">
        <v>455</v>
      </c>
      <c r="M1896" s="1">
        <v>3500000</v>
      </c>
      <c r="N1896" s="1">
        <v>2023808</v>
      </c>
      <c r="O1896" s="1">
        <f>N1896*(D1896/'cpi data'!$A$113)</f>
        <v>136187.07984189724</v>
      </c>
      <c r="P1896" s="10">
        <f t="shared" si="29"/>
        <v>-0.72941306685219154</v>
      </c>
      <c r="Q1896" t="s">
        <v>6365</v>
      </c>
      <c r="R1896">
        <v>129</v>
      </c>
    </row>
    <row r="1897" spans="1:18">
      <c r="A1897" t="s">
        <v>6366</v>
      </c>
      <c r="B1897" s="6" t="s">
        <v>19</v>
      </c>
      <c r="C1897" t="s">
        <v>55</v>
      </c>
      <c r="D1897">
        <f>_xlfn.XLOOKUP(E1897,'cpi data'!A:A,'cpi data'!B:B,"NA")</f>
        <v>136.19999999999999</v>
      </c>
      <c r="E1897">
        <v>1991</v>
      </c>
      <c r="F1897" t="s">
        <v>6367</v>
      </c>
      <c r="G1897">
        <v>5.0999999999999996</v>
      </c>
      <c r="H1897">
        <v>37000</v>
      </c>
      <c r="I1897" t="s">
        <v>6368</v>
      </c>
      <c r="J1897" t="s">
        <v>4515</v>
      </c>
      <c r="K1897" t="s">
        <v>6369</v>
      </c>
      <c r="L1897" t="s">
        <v>25</v>
      </c>
      <c r="M1897" s="1">
        <v>13000000</v>
      </c>
      <c r="N1897" s="1">
        <v>20560255</v>
      </c>
      <c r="O1897" s="1">
        <f>N1897*(D1897/'cpi data'!$A$113)</f>
        <v>1383550.7564229248</v>
      </c>
      <c r="P1897" s="10">
        <f t="shared" si="29"/>
        <v>0.36771212224751104</v>
      </c>
      <c r="Q1897" t="s">
        <v>64</v>
      </c>
      <c r="R1897">
        <v>90</v>
      </c>
    </row>
    <row r="1898" spans="1:18">
      <c r="A1898" t="s">
        <v>6370</v>
      </c>
      <c r="B1898" s="6" t="s">
        <v>19</v>
      </c>
      <c r="C1898" t="s">
        <v>154</v>
      </c>
      <c r="D1898">
        <f>_xlfn.XLOOKUP(E1898,'cpi data'!A:A,'cpi data'!B:B,"NA")</f>
        <v>136.19999999999999</v>
      </c>
      <c r="E1898">
        <v>1991</v>
      </c>
      <c r="F1898" t="s">
        <v>6331</v>
      </c>
      <c r="G1898">
        <v>4.9000000000000004</v>
      </c>
      <c r="H1898">
        <v>43000</v>
      </c>
      <c r="I1898" t="s">
        <v>6371</v>
      </c>
      <c r="J1898" t="s">
        <v>698</v>
      </c>
      <c r="K1898" t="s">
        <v>2665</v>
      </c>
      <c r="L1898" t="s">
        <v>33</v>
      </c>
      <c r="M1898" s="1">
        <v>11000000</v>
      </c>
      <c r="N1898" s="1">
        <v>34872033</v>
      </c>
      <c r="O1898" s="1">
        <f>N1898*(D1898/'cpi data'!$A$113)</f>
        <v>2346625.9360671937</v>
      </c>
      <c r="P1898" s="10">
        <f t="shared" si="29"/>
        <v>0.68456097756044221</v>
      </c>
      <c r="Q1898" t="s">
        <v>2029</v>
      </c>
      <c r="R1898">
        <v>89</v>
      </c>
    </row>
    <row r="1899" spans="1:18">
      <c r="A1899" t="s">
        <v>6372</v>
      </c>
      <c r="B1899" s="6" t="s">
        <v>36</v>
      </c>
      <c r="C1899" t="s">
        <v>44</v>
      </c>
      <c r="D1899">
        <f>_xlfn.XLOOKUP(E1899,'cpi data'!A:A,'cpi data'!B:B,"NA")</f>
        <v>136.19999999999999</v>
      </c>
      <c r="E1899">
        <v>1991</v>
      </c>
      <c r="F1899" t="s">
        <v>6346</v>
      </c>
      <c r="G1899">
        <v>6.5</v>
      </c>
      <c r="H1899">
        <v>30000</v>
      </c>
      <c r="I1899" t="s">
        <v>61</v>
      </c>
      <c r="J1899" t="s">
        <v>6373</v>
      </c>
      <c r="K1899" t="s">
        <v>764</v>
      </c>
      <c r="L1899" t="s">
        <v>33</v>
      </c>
      <c r="M1899" s="1">
        <v>35000000</v>
      </c>
      <c r="N1899" s="1">
        <v>23562716</v>
      </c>
      <c r="O1899" s="1">
        <f>N1899*(D1899/'cpi data'!$A$113)</f>
        <v>1585593.8335968379</v>
      </c>
      <c r="P1899" s="10">
        <f t="shared" si="29"/>
        <v>-0.48539752378291195</v>
      </c>
      <c r="Q1899" t="s">
        <v>6374</v>
      </c>
      <c r="R1899">
        <v>109</v>
      </c>
    </row>
    <row r="1900" spans="1:18">
      <c r="A1900" t="s">
        <v>6375</v>
      </c>
      <c r="B1900" s="6" t="s">
        <v>19</v>
      </c>
      <c r="C1900" t="s">
        <v>20</v>
      </c>
      <c r="D1900">
        <f>_xlfn.XLOOKUP(E1900,'cpi data'!A:A,'cpi data'!B:B,"NA")</f>
        <v>136.19999999999999</v>
      </c>
      <c r="E1900">
        <v>1991</v>
      </c>
      <c r="F1900" t="s">
        <v>6376</v>
      </c>
      <c r="G1900">
        <v>7.6</v>
      </c>
      <c r="H1900">
        <v>13000</v>
      </c>
      <c r="I1900" t="s">
        <v>3450</v>
      </c>
      <c r="J1900" t="s">
        <v>3450</v>
      </c>
      <c r="K1900" t="s">
        <v>6377</v>
      </c>
      <c r="L1900" t="s">
        <v>455</v>
      </c>
      <c r="M1900" s="1">
        <v>28000000</v>
      </c>
      <c r="N1900" s="1">
        <v>29679</v>
      </c>
      <c r="O1900" s="1">
        <f>N1900*(D1900/'cpi data'!$A$113)</f>
        <v>1997.173814229249</v>
      </c>
      <c r="P1900" s="10">
        <f t="shared" si="29"/>
        <v>-942.42801307321679</v>
      </c>
      <c r="Q1900" t="s">
        <v>2511</v>
      </c>
      <c r="R1900">
        <v>125</v>
      </c>
    </row>
    <row r="1901" spans="1:18">
      <c r="A1901" t="s">
        <v>6378</v>
      </c>
      <c r="B1901" s="6" t="s">
        <v>19</v>
      </c>
      <c r="C1901" t="s">
        <v>37</v>
      </c>
      <c r="D1901">
        <f>_xlfn.XLOOKUP(E1901,'cpi data'!A:A,'cpi data'!B:B,"NA")</f>
        <v>136.19999999999999</v>
      </c>
      <c r="E1901">
        <v>1991</v>
      </c>
      <c r="F1901" t="s">
        <v>6349</v>
      </c>
      <c r="G1901">
        <v>4.2</v>
      </c>
      <c r="H1901">
        <v>44000</v>
      </c>
      <c r="I1901" t="s">
        <v>2336</v>
      </c>
      <c r="J1901" t="s">
        <v>3254</v>
      </c>
      <c r="K1901" t="s">
        <v>2222</v>
      </c>
      <c r="L1901" t="s">
        <v>25</v>
      </c>
      <c r="M1901" s="1">
        <v>30000000</v>
      </c>
      <c r="N1901" s="1">
        <v>15556340</v>
      </c>
      <c r="O1901" s="1">
        <f>N1901*(D1901/'cpi data'!$A$113)</f>
        <v>1046824.8557312253</v>
      </c>
      <c r="P1901" s="10">
        <f t="shared" si="29"/>
        <v>-0.92847417837357626</v>
      </c>
      <c r="Q1901" t="s">
        <v>6379</v>
      </c>
      <c r="R1901">
        <v>91</v>
      </c>
    </row>
    <row r="1902" spans="1:18">
      <c r="A1902" t="s">
        <v>6380</v>
      </c>
      <c r="B1902" s="6" t="s">
        <v>19</v>
      </c>
      <c r="C1902" t="s">
        <v>37</v>
      </c>
      <c r="D1902">
        <f>_xlfn.XLOOKUP(E1902,'cpi data'!A:A,'cpi data'!B:B,"NA")</f>
        <v>136.19999999999999</v>
      </c>
      <c r="E1902">
        <v>1991</v>
      </c>
      <c r="F1902" t="s">
        <v>6317</v>
      </c>
      <c r="G1902">
        <v>6</v>
      </c>
      <c r="H1902">
        <v>7300</v>
      </c>
      <c r="I1902" t="s">
        <v>4768</v>
      </c>
      <c r="J1902" t="s">
        <v>6381</v>
      </c>
      <c r="K1902" t="s">
        <v>6382</v>
      </c>
      <c r="L1902" t="s">
        <v>33</v>
      </c>
      <c r="M1902" s="1">
        <v>17000000</v>
      </c>
      <c r="N1902" s="1">
        <v>9151887</v>
      </c>
      <c r="O1902" s="1">
        <f>N1902*(D1902/'cpi data'!$A$113)</f>
        <v>615853.26551383396</v>
      </c>
      <c r="P1902" s="10">
        <f t="shared" si="29"/>
        <v>-0.8575404176209781</v>
      </c>
      <c r="Q1902" t="s">
        <v>6329</v>
      </c>
      <c r="R1902">
        <v>92</v>
      </c>
    </row>
    <row r="1903" spans="1:18">
      <c r="A1903" t="s">
        <v>6383</v>
      </c>
      <c r="B1903" s="6" t="s">
        <v>340</v>
      </c>
      <c r="C1903" t="s">
        <v>20</v>
      </c>
      <c r="D1903">
        <f>_xlfn.XLOOKUP(E1903,'cpi data'!A:A,'cpi data'!B:B,"NA")</f>
        <v>136.19999999999999</v>
      </c>
      <c r="E1903">
        <v>1991</v>
      </c>
      <c r="F1903" t="s">
        <v>5936</v>
      </c>
      <c r="G1903">
        <v>7.2</v>
      </c>
      <c r="H1903">
        <v>5000</v>
      </c>
      <c r="I1903" t="s">
        <v>579</v>
      </c>
      <c r="J1903" t="s">
        <v>6384</v>
      </c>
      <c r="K1903" t="s">
        <v>6385</v>
      </c>
      <c r="L1903" t="s">
        <v>33</v>
      </c>
      <c r="N1903" s="1">
        <v>7294835</v>
      </c>
      <c r="O1903" s="1">
        <f>N1903*(D1903/'cpi data'!$A$113)</f>
        <v>490887.61215415021</v>
      </c>
      <c r="P1903" s="10">
        <f t="shared" si="29"/>
        <v>1</v>
      </c>
      <c r="Q1903" t="s">
        <v>1727</v>
      </c>
      <c r="R1903">
        <v>88</v>
      </c>
    </row>
    <row r="1904" spans="1:18">
      <c r="A1904" t="s">
        <v>6386</v>
      </c>
      <c r="B1904" s="6" t="s">
        <v>19</v>
      </c>
      <c r="C1904" t="s">
        <v>37</v>
      </c>
      <c r="D1904">
        <f>_xlfn.XLOOKUP(E1904,'cpi data'!A:A,'cpi data'!B:B,"NA")</f>
        <v>136.19999999999999</v>
      </c>
      <c r="E1904">
        <v>1991</v>
      </c>
      <c r="F1904" t="s">
        <v>6387</v>
      </c>
      <c r="G1904">
        <v>6.1</v>
      </c>
      <c r="H1904">
        <v>17000</v>
      </c>
      <c r="I1904" t="s">
        <v>2133</v>
      </c>
      <c r="J1904" t="s">
        <v>6388</v>
      </c>
      <c r="K1904" t="s">
        <v>3900</v>
      </c>
      <c r="L1904" t="s">
        <v>33</v>
      </c>
      <c r="M1904" s="1">
        <v>8000000</v>
      </c>
      <c r="N1904" s="1">
        <v>2275557</v>
      </c>
      <c r="O1904" s="1">
        <f>N1904*(D1904/'cpi data'!$A$113)</f>
        <v>153127.89693675889</v>
      </c>
      <c r="P1904" s="10">
        <f t="shared" si="29"/>
        <v>-2.515622768403516</v>
      </c>
      <c r="Q1904" t="s">
        <v>6389</v>
      </c>
      <c r="R1904">
        <v>79</v>
      </c>
    </row>
    <row r="1905" spans="1:18">
      <c r="A1905" t="s">
        <v>6390</v>
      </c>
      <c r="B1905" s="6" t="s">
        <v>19</v>
      </c>
      <c r="C1905" t="s">
        <v>20</v>
      </c>
      <c r="D1905">
        <f>_xlfn.XLOOKUP(E1905,'cpi data'!A:A,'cpi data'!B:B,"NA")</f>
        <v>136.19999999999999</v>
      </c>
      <c r="E1905">
        <v>1991</v>
      </c>
      <c r="F1905" t="s">
        <v>6275</v>
      </c>
      <c r="G1905">
        <v>6.6</v>
      </c>
      <c r="H1905">
        <v>17000</v>
      </c>
      <c r="I1905" t="s">
        <v>3431</v>
      </c>
      <c r="J1905" t="s">
        <v>3431</v>
      </c>
      <c r="K1905" t="s">
        <v>6344</v>
      </c>
      <c r="L1905" t="s">
        <v>33</v>
      </c>
      <c r="M1905" s="1">
        <v>14000000</v>
      </c>
      <c r="N1905" s="1">
        <v>43882682</v>
      </c>
      <c r="O1905" s="1">
        <f>N1905*(D1905/'cpi data'!$A$113)</f>
        <v>2952974.9448616602</v>
      </c>
      <c r="P1905" s="10">
        <f t="shared" si="29"/>
        <v>0.68096753976887736</v>
      </c>
      <c r="Q1905" t="s">
        <v>64</v>
      </c>
      <c r="R1905">
        <v>132</v>
      </c>
    </row>
    <row r="1906" spans="1:18">
      <c r="A1906" t="s">
        <v>6391</v>
      </c>
      <c r="B1906" s="6" t="s">
        <v>19</v>
      </c>
      <c r="C1906" t="s">
        <v>37</v>
      </c>
      <c r="D1906">
        <f>_xlfn.XLOOKUP(E1906,'cpi data'!A:A,'cpi data'!B:B,"NA")</f>
        <v>136.19999999999999</v>
      </c>
      <c r="E1906">
        <v>1991</v>
      </c>
      <c r="F1906" t="s">
        <v>6387</v>
      </c>
      <c r="G1906">
        <v>6.1</v>
      </c>
      <c r="H1906">
        <v>19000</v>
      </c>
      <c r="I1906" t="s">
        <v>2817</v>
      </c>
      <c r="J1906" t="s">
        <v>6392</v>
      </c>
      <c r="K1906" t="s">
        <v>2790</v>
      </c>
      <c r="L1906" t="s">
        <v>33</v>
      </c>
      <c r="M1906" s="1">
        <v>23000000</v>
      </c>
      <c r="N1906" s="1">
        <v>7434726</v>
      </c>
      <c r="O1906" s="1">
        <f>N1906*(D1906/'cpi data'!$A$113)</f>
        <v>500301.22588932805</v>
      </c>
      <c r="P1906" s="10">
        <f t="shared" si="29"/>
        <v>-2.0935908061709334</v>
      </c>
      <c r="Q1906" t="s">
        <v>6393</v>
      </c>
      <c r="R1906">
        <v>98</v>
      </c>
    </row>
    <row r="1907" spans="1:18">
      <c r="A1907" t="s">
        <v>6394</v>
      </c>
      <c r="B1907" s="6" t="s">
        <v>2002</v>
      </c>
      <c r="C1907" t="s">
        <v>20</v>
      </c>
      <c r="D1907">
        <f>_xlfn.XLOOKUP(E1907,'cpi data'!A:A,'cpi data'!B:B,"NA")</f>
        <v>136.19999999999999</v>
      </c>
      <c r="E1907">
        <v>1991</v>
      </c>
      <c r="F1907" t="s">
        <v>5161</v>
      </c>
      <c r="G1907">
        <v>6.4</v>
      </c>
      <c r="H1907">
        <v>13000</v>
      </c>
      <c r="I1907" t="s">
        <v>3211</v>
      </c>
      <c r="J1907" t="s">
        <v>6395</v>
      </c>
      <c r="K1907" t="s">
        <v>906</v>
      </c>
      <c r="L1907" t="s">
        <v>33</v>
      </c>
      <c r="N1907" s="1">
        <v>14789113</v>
      </c>
      <c r="O1907" s="1">
        <f>N1907*(D1907/'cpi data'!$A$113)</f>
        <v>995196.2404150198</v>
      </c>
      <c r="P1907" s="10">
        <f t="shared" si="29"/>
        <v>1</v>
      </c>
      <c r="Q1907" t="s">
        <v>5767</v>
      </c>
      <c r="R1907">
        <v>116</v>
      </c>
    </row>
    <row r="1908" spans="1:18">
      <c r="A1908" t="s">
        <v>6396</v>
      </c>
      <c r="B1908" s="6" t="s">
        <v>36</v>
      </c>
      <c r="C1908" t="s">
        <v>44</v>
      </c>
      <c r="D1908">
        <f>_xlfn.XLOOKUP(E1908,'cpi data'!A:A,'cpi data'!B:B,"NA")</f>
        <v>136.19999999999999</v>
      </c>
      <c r="E1908">
        <v>1991</v>
      </c>
      <c r="F1908" t="s">
        <v>6397</v>
      </c>
      <c r="G1908">
        <v>7.2</v>
      </c>
      <c r="H1908">
        <v>18000</v>
      </c>
      <c r="I1908" t="s">
        <v>898</v>
      </c>
      <c r="J1908" t="s">
        <v>898</v>
      </c>
      <c r="K1908" t="s">
        <v>898</v>
      </c>
      <c r="L1908" t="s">
        <v>33</v>
      </c>
      <c r="N1908" s="1">
        <v>16371128</v>
      </c>
      <c r="O1908" s="1">
        <f>N1908*(D1908/'cpi data'!$A$113)</f>
        <v>1101653.9691699606</v>
      </c>
      <c r="P1908" s="10">
        <f t="shared" si="29"/>
        <v>1</v>
      </c>
      <c r="Q1908" t="s">
        <v>6298</v>
      </c>
      <c r="R1908">
        <v>112</v>
      </c>
    </row>
    <row r="1909" spans="1:18">
      <c r="A1909" t="s">
        <v>6398</v>
      </c>
      <c r="B1909" s="6" t="s">
        <v>2002</v>
      </c>
      <c r="C1909" t="s">
        <v>37</v>
      </c>
      <c r="D1909">
        <f>_xlfn.XLOOKUP(E1909,'cpi data'!A:A,'cpi data'!B:B,"NA")</f>
        <v>136.19999999999999</v>
      </c>
      <c r="E1909">
        <v>1991</v>
      </c>
      <c r="F1909" t="s">
        <v>5814</v>
      </c>
      <c r="G1909">
        <v>5.8</v>
      </c>
      <c r="H1909">
        <v>6600</v>
      </c>
      <c r="I1909" t="s">
        <v>999</v>
      </c>
      <c r="J1909" t="s">
        <v>6399</v>
      </c>
      <c r="K1909" t="s">
        <v>2620</v>
      </c>
      <c r="L1909" t="s">
        <v>33</v>
      </c>
      <c r="M1909" s="1">
        <v>35000000</v>
      </c>
      <c r="N1909" s="1">
        <v>14587732</v>
      </c>
      <c r="O1909" s="1">
        <f>N1909*(D1909/'cpi data'!$A$113)</f>
        <v>981644.81146245054</v>
      </c>
      <c r="P1909" s="10">
        <f t="shared" si="29"/>
        <v>-1.3992763234202548</v>
      </c>
      <c r="Q1909" t="s">
        <v>47</v>
      </c>
      <c r="R1909">
        <v>115</v>
      </c>
    </row>
    <row r="1910" spans="1:18">
      <c r="A1910" t="s">
        <v>6400</v>
      </c>
      <c r="B1910" s="6" t="s">
        <v>2002</v>
      </c>
      <c r="C1910" t="s">
        <v>44</v>
      </c>
      <c r="D1910">
        <f>_xlfn.XLOOKUP(E1910,'cpi data'!A:A,'cpi data'!B:B,"NA")</f>
        <v>136.19999999999999</v>
      </c>
      <c r="E1910">
        <v>1991</v>
      </c>
      <c r="F1910" t="s">
        <v>6209</v>
      </c>
      <c r="G1910">
        <v>4.9000000000000004</v>
      </c>
      <c r="H1910">
        <v>21000</v>
      </c>
      <c r="I1910" t="s">
        <v>6401</v>
      </c>
      <c r="J1910" t="s">
        <v>5779</v>
      </c>
      <c r="K1910" t="s">
        <v>386</v>
      </c>
      <c r="L1910" t="s">
        <v>33</v>
      </c>
      <c r="M1910" s="1">
        <v>15000000</v>
      </c>
      <c r="N1910" s="1">
        <v>32704700</v>
      </c>
      <c r="O1910" s="1">
        <f>N1910*(D1910/'cpi data'!$A$113)</f>
        <v>2200780.7015810278</v>
      </c>
      <c r="P1910" s="10">
        <f t="shared" si="29"/>
        <v>0.54135032579415188</v>
      </c>
      <c r="Q1910" t="s">
        <v>64</v>
      </c>
      <c r="R1910">
        <v>90</v>
      </c>
    </row>
    <row r="1911" spans="1:18">
      <c r="A1911" t="s">
        <v>6402</v>
      </c>
      <c r="B1911" s="6" t="s">
        <v>19</v>
      </c>
      <c r="C1911" t="s">
        <v>37</v>
      </c>
      <c r="D1911">
        <f>_xlfn.XLOOKUP(E1911,'cpi data'!A:A,'cpi data'!B:B,"NA")</f>
        <v>136.19999999999999</v>
      </c>
      <c r="E1911">
        <v>1991</v>
      </c>
      <c r="F1911" t="s">
        <v>6127</v>
      </c>
      <c r="G1911">
        <v>6.4</v>
      </c>
      <c r="H1911">
        <v>19000</v>
      </c>
      <c r="I1911" t="s">
        <v>917</v>
      </c>
      <c r="J1911" t="s">
        <v>6403</v>
      </c>
      <c r="K1911" t="s">
        <v>2569</v>
      </c>
      <c r="L1911" t="s">
        <v>33</v>
      </c>
      <c r="M1911" s="1">
        <v>24000000</v>
      </c>
      <c r="N1911" s="1">
        <v>65595485</v>
      </c>
      <c r="O1911" s="1">
        <f>N1911*(D1911/'cpi data'!$A$113)</f>
        <v>4414083.5261857705</v>
      </c>
      <c r="P1911" s="10">
        <f t="shared" si="29"/>
        <v>0.6341211594060171</v>
      </c>
      <c r="Q1911" t="s">
        <v>64</v>
      </c>
      <c r="R1911">
        <v>111</v>
      </c>
    </row>
    <row r="1912" spans="1:18">
      <c r="A1912" t="s">
        <v>6404</v>
      </c>
      <c r="B1912" s="6" t="s">
        <v>19</v>
      </c>
      <c r="C1912" t="s">
        <v>37</v>
      </c>
      <c r="D1912">
        <f>_xlfn.XLOOKUP(E1912,'cpi data'!A:A,'cpi data'!B:B,"NA")</f>
        <v>136.19999999999999</v>
      </c>
      <c r="E1912">
        <v>1991</v>
      </c>
      <c r="F1912" t="s">
        <v>6336</v>
      </c>
      <c r="G1912">
        <v>6.2</v>
      </c>
      <c r="H1912">
        <v>17000</v>
      </c>
      <c r="I1912" t="s">
        <v>2336</v>
      </c>
      <c r="J1912" t="s">
        <v>2693</v>
      </c>
      <c r="K1912" t="s">
        <v>4128</v>
      </c>
      <c r="L1912" t="s">
        <v>33</v>
      </c>
      <c r="N1912" s="1">
        <v>21756163</v>
      </c>
      <c r="O1912" s="1">
        <f>N1912*(D1912/'cpi data'!$A$113)</f>
        <v>1464026.3836956522</v>
      </c>
      <c r="P1912" s="10">
        <f t="shared" si="29"/>
        <v>1</v>
      </c>
      <c r="Q1912" t="s">
        <v>4146</v>
      </c>
      <c r="R1912">
        <v>102</v>
      </c>
    </row>
    <row r="1913" spans="1:18">
      <c r="A1913" t="s">
        <v>6405</v>
      </c>
      <c r="B1913" s="6" t="s">
        <v>2002</v>
      </c>
      <c r="C1913" t="s">
        <v>44</v>
      </c>
      <c r="D1913">
        <f>_xlfn.XLOOKUP(E1913,'cpi data'!A:A,'cpi data'!B:B,"NA")</f>
        <v>136.19999999999999</v>
      </c>
      <c r="E1913">
        <v>1991</v>
      </c>
      <c r="F1913" t="s">
        <v>5817</v>
      </c>
      <c r="G1913">
        <v>6.7</v>
      </c>
      <c r="H1913">
        <v>30000</v>
      </c>
      <c r="I1913" t="s">
        <v>5381</v>
      </c>
      <c r="J1913" t="s">
        <v>854</v>
      </c>
      <c r="K1913" t="s">
        <v>854</v>
      </c>
      <c r="L1913" t="s">
        <v>33</v>
      </c>
      <c r="N1913" s="1">
        <v>28862081</v>
      </c>
      <c r="O1913" s="1">
        <f>N1913*(D1913/'cpi data'!$A$113)</f>
        <v>1942201.3004940711</v>
      </c>
      <c r="P1913" s="10">
        <f t="shared" si="29"/>
        <v>1</v>
      </c>
      <c r="Q1913" t="s">
        <v>4153</v>
      </c>
      <c r="R1913">
        <v>95</v>
      </c>
    </row>
    <row r="1914" spans="1:18">
      <c r="A1914" t="s">
        <v>6406</v>
      </c>
      <c r="B1914" s="6" t="s">
        <v>19</v>
      </c>
      <c r="C1914" t="s">
        <v>37</v>
      </c>
      <c r="D1914">
        <f>_xlfn.XLOOKUP(E1914,'cpi data'!A:A,'cpi data'!B:B,"NA")</f>
        <v>136.19999999999999</v>
      </c>
      <c r="E1914">
        <v>1991</v>
      </c>
      <c r="F1914" t="s">
        <v>6407</v>
      </c>
      <c r="G1914">
        <v>6.8</v>
      </c>
      <c r="H1914">
        <v>8200</v>
      </c>
      <c r="I1914" t="s">
        <v>6408</v>
      </c>
      <c r="J1914" t="s">
        <v>6409</v>
      </c>
      <c r="K1914" t="s">
        <v>3861</v>
      </c>
      <c r="L1914" t="s">
        <v>33</v>
      </c>
      <c r="M1914" s="1">
        <v>17000000</v>
      </c>
      <c r="N1914" s="1">
        <v>7241350</v>
      </c>
      <c r="O1914" s="1">
        <f>N1914*(D1914/'cpi data'!$A$113)</f>
        <v>487288.47332015808</v>
      </c>
      <c r="P1914" s="10">
        <f t="shared" si="29"/>
        <v>-1.3476285499250831</v>
      </c>
      <c r="Q1914" t="s">
        <v>121</v>
      </c>
      <c r="R1914">
        <v>120</v>
      </c>
    </row>
    <row r="1915" spans="1:18">
      <c r="A1915" t="s">
        <v>6410</v>
      </c>
      <c r="B1915" s="6" t="s">
        <v>19</v>
      </c>
      <c r="C1915" t="s">
        <v>107</v>
      </c>
      <c r="D1915">
        <f>_xlfn.XLOOKUP(E1915,'cpi data'!A:A,'cpi data'!B:B,"NA")</f>
        <v>136.19999999999999</v>
      </c>
      <c r="E1915">
        <v>1991</v>
      </c>
      <c r="F1915" t="s">
        <v>6367</v>
      </c>
      <c r="G1915">
        <v>6.9</v>
      </c>
      <c r="H1915">
        <v>27000</v>
      </c>
      <c r="I1915" t="s">
        <v>5256</v>
      </c>
      <c r="J1915" t="s">
        <v>6411</v>
      </c>
      <c r="K1915" t="s">
        <v>5256</v>
      </c>
      <c r="L1915" t="s">
        <v>33</v>
      </c>
      <c r="M1915" s="1">
        <v>15000000</v>
      </c>
      <c r="N1915" s="1">
        <v>38016380</v>
      </c>
      <c r="O1915" s="1">
        <f>N1915*(D1915/'cpi data'!$A$113)</f>
        <v>2558216.8754940713</v>
      </c>
      <c r="P1915" s="10">
        <f t="shared" si="29"/>
        <v>0.60543323693628903</v>
      </c>
      <c r="Q1915" t="s">
        <v>47</v>
      </c>
      <c r="R1915">
        <v>107</v>
      </c>
    </row>
    <row r="1916" spans="1:18">
      <c r="A1916" t="s">
        <v>6412</v>
      </c>
      <c r="B1916" s="6" t="s">
        <v>19</v>
      </c>
      <c r="C1916" t="s">
        <v>37</v>
      </c>
      <c r="D1916">
        <f>_xlfn.XLOOKUP(E1916,'cpi data'!A:A,'cpi data'!B:B,"NA")</f>
        <v>136.19999999999999</v>
      </c>
      <c r="E1916">
        <v>1991</v>
      </c>
      <c r="F1916" t="s">
        <v>6413</v>
      </c>
      <c r="G1916">
        <v>6.1</v>
      </c>
      <c r="H1916">
        <v>22000</v>
      </c>
      <c r="I1916" t="s">
        <v>4191</v>
      </c>
      <c r="J1916" t="s">
        <v>2314</v>
      </c>
      <c r="K1916" t="s">
        <v>4624</v>
      </c>
      <c r="L1916" t="s">
        <v>33</v>
      </c>
      <c r="M1916" s="1">
        <v>14000000</v>
      </c>
      <c r="N1916" s="1">
        <v>39673161</v>
      </c>
      <c r="O1916" s="1">
        <f>N1916*(D1916/'cpi data'!$A$113)</f>
        <v>2669705.7945652176</v>
      </c>
      <c r="P1916" s="10">
        <f t="shared" si="29"/>
        <v>0.64711659854882753</v>
      </c>
      <c r="Q1916" t="s">
        <v>6414</v>
      </c>
      <c r="R1916">
        <v>91</v>
      </c>
    </row>
    <row r="1917" spans="1:18">
      <c r="A1917" t="s">
        <v>6415</v>
      </c>
      <c r="B1917" s="6" t="s">
        <v>36</v>
      </c>
      <c r="C1917" t="s">
        <v>393</v>
      </c>
      <c r="D1917">
        <f>_xlfn.XLOOKUP(E1917,'cpi data'!A:A,'cpi data'!B:B,"NA")</f>
        <v>136.19999999999999</v>
      </c>
      <c r="E1917">
        <v>1991</v>
      </c>
      <c r="F1917" t="s">
        <v>6416</v>
      </c>
      <c r="G1917">
        <v>7.6</v>
      </c>
      <c r="H1917">
        <v>29000</v>
      </c>
      <c r="I1917" t="s">
        <v>6417</v>
      </c>
      <c r="J1917" t="s">
        <v>6418</v>
      </c>
      <c r="K1917" t="s">
        <v>6419</v>
      </c>
      <c r="L1917" t="s">
        <v>2111</v>
      </c>
      <c r="N1917" s="1">
        <v>545825</v>
      </c>
      <c r="O1917" s="1">
        <f>N1917*(D1917/'cpi data'!$A$113)</f>
        <v>36729.923418972336</v>
      </c>
      <c r="P1917" s="10">
        <f t="shared" si="29"/>
        <v>1</v>
      </c>
      <c r="Q1917" t="s">
        <v>6420</v>
      </c>
      <c r="R1917">
        <v>118</v>
      </c>
    </row>
    <row r="1918" spans="1:18">
      <c r="A1918" t="s">
        <v>6421</v>
      </c>
      <c r="B1918" s="6" t="s">
        <v>19</v>
      </c>
      <c r="C1918" t="s">
        <v>20</v>
      </c>
      <c r="D1918">
        <f>_xlfn.XLOOKUP(E1918,'cpi data'!A:A,'cpi data'!B:B,"NA")</f>
        <v>136.19999999999999</v>
      </c>
      <c r="E1918">
        <v>1991</v>
      </c>
      <c r="F1918" t="s">
        <v>6422</v>
      </c>
      <c r="G1918">
        <v>7</v>
      </c>
      <c r="H1918">
        <v>8600</v>
      </c>
      <c r="I1918" t="s">
        <v>990</v>
      </c>
      <c r="J1918" t="s">
        <v>990</v>
      </c>
      <c r="K1918" t="s">
        <v>6423</v>
      </c>
      <c r="L1918" t="s">
        <v>33</v>
      </c>
      <c r="M1918" s="1">
        <v>7000000</v>
      </c>
      <c r="N1918" s="1">
        <v>191125</v>
      </c>
      <c r="O1918" s="1">
        <f>N1918*(D1918/'cpi data'!$A$113)</f>
        <v>12861.277173913044</v>
      </c>
      <c r="P1918" s="10">
        <f t="shared" si="29"/>
        <v>-35.625245258338786</v>
      </c>
      <c r="Q1918" t="s">
        <v>34</v>
      </c>
      <c r="R1918">
        <v>127</v>
      </c>
    </row>
    <row r="1919" spans="1:18">
      <c r="A1919" t="s">
        <v>6424</v>
      </c>
      <c r="B1919" s="6" t="s">
        <v>340</v>
      </c>
      <c r="C1919" t="s">
        <v>393</v>
      </c>
      <c r="D1919">
        <f>_xlfn.XLOOKUP(E1919,'cpi data'!A:A,'cpi data'!B:B,"NA")</f>
        <v>136.19999999999999</v>
      </c>
      <c r="E1919">
        <v>1991</v>
      </c>
      <c r="F1919" t="s">
        <v>6231</v>
      </c>
      <c r="G1919">
        <v>6.5</v>
      </c>
      <c r="H1919">
        <v>24000</v>
      </c>
      <c r="I1919" t="s">
        <v>6425</v>
      </c>
      <c r="J1919" t="s">
        <v>6426</v>
      </c>
      <c r="K1919" t="s">
        <v>6427</v>
      </c>
      <c r="L1919" t="s">
        <v>33</v>
      </c>
      <c r="N1919" s="1">
        <v>40766041</v>
      </c>
      <c r="O1919" s="1">
        <f>N1919*(D1919/'cpi data'!$A$113)</f>
        <v>2743248.4111660081</v>
      </c>
      <c r="P1919" s="10">
        <f t="shared" si="29"/>
        <v>1</v>
      </c>
      <c r="Q1919" t="s">
        <v>64</v>
      </c>
      <c r="R1919">
        <v>75</v>
      </c>
    </row>
    <row r="1920" spans="1:18">
      <c r="A1920" t="s">
        <v>6428</v>
      </c>
      <c r="B1920" s="6" t="s">
        <v>2002</v>
      </c>
      <c r="C1920" t="s">
        <v>44</v>
      </c>
      <c r="D1920">
        <f>_xlfn.XLOOKUP(E1920,'cpi data'!A:A,'cpi data'!B:B,"NA")</f>
        <v>136.19999999999999</v>
      </c>
      <c r="E1920">
        <v>1991</v>
      </c>
      <c r="F1920" t="s">
        <v>6429</v>
      </c>
      <c r="G1920">
        <v>5.9</v>
      </c>
      <c r="H1920">
        <v>9800</v>
      </c>
      <c r="I1920" t="s">
        <v>282</v>
      </c>
      <c r="J1920" t="s">
        <v>282</v>
      </c>
      <c r="K1920" t="s">
        <v>282</v>
      </c>
      <c r="L1920" t="s">
        <v>33</v>
      </c>
      <c r="M1920" s="1">
        <v>13000000</v>
      </c>
      <c r="N1920" s="1">
        <v>4102526</v>
      </c>
      <c r="O1920" s="1">
        <f>N1920*(D1920/'cpi data'!$A$113)</f>
        <v>276069.19031620555</v>
      </c>
      <c r="P1920" s="10">
        <f t="shared" si="29"/>
        <v>-2.1687794300389567</v>
      </c>
      <c r="Q1920" t="s">
        <v>366</v>
      </c>
      <c r="R1920">
        <v>92</v>
      </c>
    </row>
    <row r="1921" spans="1:18">
      <c r="A1921" t="s">
        <v>6430</v>
      </c>
      <c r="B1921" s="6" t="s">
        <v>19</v>
      </c>
      <c r="C1921" t="s">
        <v>44</v>
      </c>
      <c r="D1921">
        <f>_xlfn.XLOOKUP(E1921,'cpi data'!A:A,'cpi data'!B:B,"NA")</f>
        <v>136.19999999999999</v>
      </c>
      <c r="E1921">
        <v>1991</v>
      </c>
      <c r="F1921" t="s">
        <v>6431</v>
      </c>
      <c r="G1921">
        <v>6.7</v>
      </c>
      <c r="H1921">
        <v>30000</v>
      </c>
      <c r="I1921" t="s">
        <v>1234</v>
      </c>
      <c r="J1921" t="s">
        <v>6432</v>
      </c>
      <c r="K1921" t="s">
        <v>139</v>
      </c>
      <c r="L1921" t="s">
        <v>33</v>
      </c>
      <c r="M1921" s="1">
        <v>29000000</v>
      </c>
      <c r="N1921" s="1">
        <v>22773535</v>
      </c>
      <c r="O1921" s="1">
        <f>N1921*(D1921/'cpi data'!$A$113)</f>
        <v>1532487.8789525691</v>
      </c>
      <c r="P1921" s="10">
        <f t="shared" si="29"/>
        <v>-0.27340792722781071</v>
      </c>
      <c r="Q1921" t="s">
        <v>47</v>
      </c>
      <c r="R1921">
        <v>118</v>
      </c>
    </row>
    <row r="1922" spans="1:18">
      <c r="A1922" t="s">
        <v>6433</v>
      </c>
      <c r="B1922" s="6" t="s">
        <v>19</v>
      </c>
      <c r="C1922" t="s">
        <v>107</v>
      </c>
      <c r="D1922">
        <f>_xlfn.XLOOKUP(E1922,'cpi data'!A:A,'cpi data'!B:B,"NA")</f>
        <v>136.19999999999999</v>
      </c>
      <c r="E1922">
        <v>1991</v>
      </c>
      <c r="F1922" t="s">
        <v>6407</v>
      </c>
      <c r="G1922">
        <v>6.9</v>
      </c>
      <c r="H1922">
        <v>15000</v>
      </c>
      <c r="I1922" t="s">
        <v>499</v>
      </c>
      <c r="J1922" t="s">
        <v>499</v>
      </c>
      <c r="K1922" t="s">
        <v>2620</v>
      </c>
      <c r="L1922" t="s">
        <v>33</v>
      </c>
      <c r="N1922" s="1">
        <v>40991329</v>
      </c>
      <c r="O1922" s="1">
        <f>N1922*(D1922/'cpi data'!$A$113)</f>
        <v>2758408.601679842</v>
      </c>
      <c r="P1922" s="10">
        <f t="shared" si="29"/>
        <v>1</v>
      </c>
      <c r="Q1922" t="s">
        <v>183</v>
      </c>
      <c r="R1922">
        <v>134</v>
      </c>
    </row>
    <row r="1923" spans="1:18">
      <c r="A1923" t="s">
        <v>6434</v>
      </c>
      <c r="B1923" s="6" t="s">
        <v>19</v>
      </c>
      <c r="C1923" t="s">
        <v>20</v>
      </c>
      <c r="D1923">
        <f>_xlfn.XLOOKUP(E1923,'cpi data'!A:A,'cpi data'!B:B,"NA")</f>
        <v>136.19999999999999</v>
      </c>
      <c r="E1923">
        <v>1991</v>
      </c>
      <c r="F1923" t="s">
        <v>6231</v>
      </c>
      <c r="G1923">
        <v>6.3</v>
      </c>
      <c r="H1923">
        <v>3100</v>
      </c>
      <c r="I1923" t="s">
        <v>6435</v>
      </c>
      <c r="J1923" t="s">
        <v>6435</v>
      </c>
      <c r="K1923" t="s">
        <v>6436</v>
      </c>
      <c r="L1923" t="s">
        <v>25</v>
      </c>
      <c r="N1923" s="1">
        <v>135893</v>
      </c>
      <c r="O1923" s="1">
        <f>N1923*(D1923/'cpi data'!$A$113)</f>
        <v>9144.5783596837937</v>
      </c>
      <c r="P1923" s="10">
        <f t="shared" ref="P1923:P1986" si="30">(N1923-M1923)/N1923</f>
        <v>1</v>
      </c>
      <c r="Q1923" t="s">
        <v>3089</v>
      </c>
      <c r="R1923">
        <v>108</v>
      </c>
    </row>
    <row r="1924" spans="1:18">
      <c r="A1924" t="s">
        <v>6437</v>
      </c>
      <c r="B1924" s="6" t="s">
        <v>19</v>
      </c>
      <c r="C1924" t="s">
        <v>107</v>
      </c>
      <c r="D1924">
        <f>_xlfn.XLOOKUP(E1924,'cpi data'!A:A,'cpi data'!B:B,"NA")</f>
        <v>136.19999999999999</v>
      </c>
      <c r="E1924">
        <v>1991</v>
      </c>
      <c r="F1924" t="s">
        <v>6438</v>
      </c>
      <c r="G1924">
        <v>7</v>
      </c>
      <c r="H1924">
        <v>6500</v>
      </c>
      <c r="I1924" t="s">
        <v>690</v>
      </c>
      <c r="J1924" t="s">
        <v>690</v>
      </c>
      <c r="K1924" t="s">
        <v>6439</v>
      </c>
      <c r="L1924" t="s">
        <v>33</v>
      </c>
      <c r="N1924" s="1">
        <v>2971661</v>
      </c>
      <c r="O1924" s="1">
        <f>N1924*(D1924/'cpi data'!$A$113)</f>
        <v>199970.46847826088</v>
      </c>
      <c r="P1924" s="10">
        <f t="shared" si="30"/>
        <v>1</v>
      </c>
      <c r="Q1924" t="s">
        <v>6440</v>
      </c>
      <c r="R1924">
        <v>102</v>
      </c>
    </row>
    <row r="1925" spans="1:18">
      <c r="A1925" t="s">
        <v>6441</v>
      </c>
      <c r="B1925" s="6" t="s">
        <v>2002</v>
      </c>
      <c r="C1925" t="s">
        <v>44</v>
      </c>
      <c r="D1925">
        <f>_xlfn.XLOOKUP(E1925,'cpi data'!A:A,'cpi data'!B:B,"NA")</f>
        <v>136.19999999999999</v>
      </c>
      <c r="E1925">
        <v>1991</v>
      </c>
      <c r="F1925" t="s">
        <v>6073</v>
      </c>
      <c r="G1925">
        <v>6.6</v>
      </c>
      <c r="H1925">
        <v>15000</v>
      </c>
      <c r="I1925" t="s">
        <v>4346</v>
      </c>
      <c r="J1925" t="s">
        <v>5116</v>
      </c>
      <c r="K1925" t="s">
        <v>906</v>
      </c>
      <c r="L1925" t="s">
        <v>33</v>
      </c>
      <c r="M1925" s="1">
        <v>25000000</v>
      </c>
      <c r="N1925" s="1">
        <v>36489888</v>
      </c>
      <c r="O1925" s="1">
        <f>N1925*(D1925/'cpi data'!$A$113)</f>
        <v>2455495.4276679843</v>
      </c>
      <c r="P1925" s="10">
        <f t="shared" si="30"/>
        <v>0.31487868639114486</v>
      </c>
      <c r="Q1925" t="s">
        <v>47</v>
      </c>
      <c r="R1925">
        <v>97</v>
      </c>
    </row>
    <row r="1926" spans="1:18">
      <c r="A1926" t="s">
        <v>6442</v>
      </c>
      <c r="B1926" s="6" t="s">
        <v>36</v>
      </c>
      <c r="C1926" t="s">
        <v>44</v>
      </c>
      <c r="D1926">
        <f>_xlfn.XLOOKUP(E1926,'cpi data'!A:A,'cpi data'!B:B,"NA")</f>
        <v>136.19999999999999</v>
      </c>
      <c r="E1926">
        <v>1991</v>
      </c>
      <c r="F1926" t="s">
        <v>6021</v>
      </c>
      <c r="G1926">
        <v>5.9</v>
      </c>
      <c r="H1926">
        <v>21000</v>
      </c>
      <c r="I1926" t="s">
        <v>1312</v>
      </c>
      <c r="J1926" t="s">
        <v>1312</v>
      </c>
      <c r="K1926" t="s">
        <v>4197</v>
      </c>
      <c r="L1926" t="s">
        <v>33</v>
      </c>
      <c r="M1926" s="1">
        <v>25000000</v>
      </c>
      <c r="N1926" s="1">
        <v>33691313</v>
      </c>
      <c r="O1926" s="1">
        <f>N1926*(D1926/'cpi data'!$A$113)</f>
        <v>2267172.3471343876</v>
      </c>
      <c r="P1926" s="10">
        <f t="shared" si="30"/>
        <v>0.2579689607229021</v>
      </c>
      <c r="Q1926" t="s">
        <v>26</v>
      </c>
      <c r="R1926">
        <v>101</v>
      </c>
    </row>
    <row r="1927" spans="1:18">
      <c r="A1927" t="s">
        <v>6443</v>
      </c>
      <c r="B1927" s="6" t="s">
        <v>19</v>
      </c>
      <c r="C1927" t="s">
        <v>20</v>
      </c>
      <c r="D1927">
        <f>_xlfn.XLOOKUP(E1927,'cpi data'!A:A,'cpi data'!B:B,"NA")</f>
        <v>136.19999999999999</v>
      </c>
      <c r="E1927">
        <v>1991</v>
      </c>
      <c r="F1927" t="s">
        <v>6336</v>
      </c>
      <c r="G1927">
        <v>6.3</v>
      </c>
      <c r="H1927">
        <v>5000</v>
      </c>
      <c r="I1927" t="s">
        <v>5293</v>
      </c>
      <c r="J1927" t="s">
        <v>5293</v>
      </c>
      <c r="K1927" t="s">
        <v>6444</v>
      </c>
      <c r="L1927" t="s">
        <v>33</v>
      </c>
      <c r="N1927" s="1">
        <v>1277404</v>
      </c>
      <c r="O1927" s="1">
        <f>N1927*(D1927/'cpi data'!$A$113)</f>
        <v>85959.696047430829</v>
      </c>
      <c r="P1927" s="10">
        <f t="shared" si="30"/>
        <v>1</v>
      </c>
      <c r="Q1927" t="s">
        <v>2029</v>
      </c>
      <c r="R1927">
        <v>100</v>
      </c>
    </row>
    <row r="1928" spans="1:18">
      <c r="A1928" t="s">
        <v>6445</v>
      </c>
      <c r="B1928" s="6" t="s">
        <v>36</v>
      </c>
      <c r="C1928" t="s">
        <v>44</v>
      </c>
      <c r="D1928">
        <f>_xlfn.XLOOKUP(E1928,'cpi data'!A:A,'cpi data'!B:B,"NA")</f>
        <v>136.19999999999999</v>
      </c>
      <c r="E1928">
        <v>1991</v>
      </c>
      <c r="F1928" t="s">
        <v>6317</v>
      </c>
      <c r="G1928">
        <v>4.4000000000000004</v>
      </c>
      <c r="H1928">
        <v>5800</v>
      </c>
      <c r="I1928" t="s">
        <v>2181</v>
      </c>
      <c r="J1928" t="s">
        <v>3895</v>
      </c>
      <c r="K1928" t="s">
        <v>6446</v>
      </c>
      <c r="L1928" t="s">
        <v>33</v>
      </c>
      <c r="M1928" s="1">
        <v>13000000</v>
      </c>
      <c r="N1928" s="1">
        <v>3752428</v>
      </c>
      <c r="O1928" s="1">
        <f>N1928*(D1928/'cpi data'!$A$113)</f>
        <v>252510.22411067193</v>
      </c>
      <c r="P1928" s="10">
        <f t="shared" si="30"/>
        <v>-2.4644235678872453</v>
      </c>
      <c r="Q1928" t="s">
        <v>3529</v>
      </c>
      <c r="R1928">
        <v>95</v>
      </c>
    </row>
    <row r="1929" spans="1:18">
      <c r="A1929" t="s">
        <v>6447</v>
      </c>
      <c r="B1929" s="6" t="s">
        <v>340</v>
      </c>
      <c r="C1929" t="s">
        <v>393</v>
      </c>
      <c r="D1929">
        <f>_xlfn.XLOOKUP(E1929,'cpi data'!A:A,'cpi data'!B:B,"NA")</f>
        <v>136.19999999999999</v>
      </c>
      <c r="E1929">
        <v>1991</v>
      </c>
      <c r="F1929" t="s">
        <v>6358</v>
      </c>
      <c r="G1929">
        <v>6.1</v>
      </c>
      <c r="H1929">
        <v>8800</v>
      </c>
      <c r="I1929" t="s">
        <v>1059</v>
      </c>
      <c r="J1929" t="s">
        <v>1059</v>
      </c>
      <c r="K1929" t="s">
        <v>6448</v>
      </c>
      <c r="L1929" t="s">
        <v>3159</v>
      </c>
      <c r="M1929" s="1">
        <v>18000000</v>
      </c>
      <c r="N1929" s="1">
        <v>11657385</v>
      </c>
      <c r="O1929" s="1">
        <f>N1929*(D1929/'cpi data'!$A$113)</f>
        <v>784454.46492094861</v>
      </c>
      <c r="P1929" s="10">
        <f t="shared" si="30"/>
        <v>-0.54408557322246798</v>
      </c>
      <c r="Q1929" t="s">
        <v>1086</v>
      </c>
      <c r="R1929">
        <v>77</v>
      </c>
    </row>
    <row r="1930" spans="1:18">
      <c r="A1930" t="s">
        <v>6449</v>
      </c>
      <c r="B1930" s="6" t="s">
        <v>2002</v>
      </c>
      <c r="C1930" t="s">
        <v>44</v>
      </c>
      <c r="D1930">
        <f>_xlfn.XLOOKUP(E1930,'cpi data'!A:A,'cpi data'!B:B,"NA")</f>
        <v>136.19999999999999</v>
      </c>
      <c r="E1930">
        <v>1991</v>
      </c>
      <c r="F1930" t="s">
        <v>6279</v>
      </c>
      <c r="G1930">
        <v>6.2</v>
      </c>
      <c r="H1930">
        <v>11000</v>
      </c>
      <c r="I1930" t="s">
        <v>1567</v>
      </c>
      <c r="J1930" t="s">
        <v>2441</v>
      </c>
      <c r="K1930" t="s">
        <v>6450</v>
      </c>
      <c r="L1930" t="s">
        <v>33</v>
      </c>
      <c r="M1930" s="1">
        <v>13500000</v>
      </c>
      <c r="N1930" s="1">
        <v>26255594</v>
      </c>
      <c r="O1930" s="1">
        <f>N1930*(D1930/'cpi data'!$A$113)</f>
        <v>1766804.2998023715</v>
      </c>
      <c r="P1930" s="10">
        <f t="shared" si="30"/>
        <v>0.48582385909836967</v>
      </c>
      <c r="Q1930" t="s">
        <v>47</v>
      </c>
      <c r="R1930">
        <v>108</v>
      </c>
    </row>
    <row r="1931" spans="1:18">
      <c r="A1931" t="s">
        <v>6451</v>
      </c>
      <c r="B1931" s="6" t="s">
        <v>36</v>
      </c>
      <c r="C1931" t="s">
        <v>44</v>
      </c>
      <c r="D1931">
        <f>_xlfn.XLOOKUP(E1931,'cpi data'!A:A,'cpi data'!B:B,"NA")</f>
        <v>136.19999999999999</v>
      </c>
      <c r="E1931">
        <v>1991</v>
      </c>
      <c r="F1931" t="s">
        <v>6452</v>
      </c>
      <c r="G1931">
        <v>2.9</v>
      </c>
      <c r="H1931">
        <v>9100</v>
      </c>
      <c r="I1931" t="s">
        <v>6453</v>
      </c>
      <c r="J1931" t="s">
        <v>6454</v>
      </c>
      <c r="K1931" t="s">
        <v>6455</v>
      </c>
      <c r="L1931" t="s">
        <v>33</v>
      </c>
      <c r="M1931" s="1">
        <v>6000000</v>
      </c>
      <c r="N1931" s="1">
        <v>1193062</v>
      </c>
      <c r="O1931" s="1">
        <f>N1931*(D1931/'cpi data'!$A$113)</f>
        <v>80284.112845849799</v>
      </c>
      <c r="P1931" s="10">
        <f t="shared" si="30"/>
        <v>-4.029076443638302</v>
      </c>
      <c r="Q1931" t="s">
        <v>3981</v>
      </c>
      <c r="R1931">
        <v>91</v>
      </c>
    </row>
    <row r="1932" spans="1:18">
      <c r="A1932" t="s">
        <v>6456</v>
      </c>
      <c r="B1932" s="6" t="s">
        <v>19</v>
      </c>
      <c r="C1932" t="s">
        <v>20</v>
      </c>
      <c r="D1932">
        <f>_xlfn.XLOOKUP(E1932,'cpi data'!A:A,'cpi data'!B:B,"NA")</f>
        <v>136.19999999999999</v>
      </c>
      <c r="E1932">
        <v>1991</v>
      </c>
      <c r="F1932" t="s">
        <v>6457</v>
      </c>
      <c r="G1932">
        <v>4</v>
      </c>
      <c r="H1932">
        <v>1500</v>
      </c>
      <c r="I1932" t="s">
        <v>4589</v>
      </c>
      <c r="J1932" t="s">
        <v>4589</v>
      </c>
      <c r="K1932" t="s">
        <v>6458</v>
      </c>
      <c r="L1932" t="s">
        <v>33</v>
      </c>
      <c r="N1932" s="1">
        <v>573904</v>
      </c>
      <c r="O1932" s="1">
        <f>N1932*(D1932/'cpi data'!$A$113)</f>
        <v>38619.429249011861</v>
      </c>
      <c r="P1932" s="10">
        <f t="shared" si="30"/>
        <v>1</v>
      </c>
      <c r="Q1932" t="s">
        <v>4667</v>
      </c>
      <c r="R1932">
        <v>111</v>
      </c>
    </row>
    <row r="1933" spans="1:18">
      <c r="A1933" t="s">
        <v>6459</v>
      </c>
      <c r="B1933" s="6" t="s">
        <v>19</v>
      </c>
      <c r="C1933" t="s">
        <v>44</v>
      </c>
      <c r="D1933">
        <f>_xlfn.XLOOKUP(E1933,'cpi data'!A:A,'cpi data'!B:B,"NA")</f>
        <v>136.19999999999999</v>
      </c>
      <c r="E1933">
        <v>1991</v>
      </c>
      <c r="F1933" t="s">
        <v>6460</v>
      </c>
      <c r="G1933">
        <v>5.8</v>
      </c>
      <c r="H1933">
        <v>9100</v>
      </c>
      <c r="I1933" t="s">
        <v>717</v>
      </c>
      <c r="J1933" t="s">
        <v>717</v>
      </c>
      <c r="K1933" t="s">
        <v>4291</v>
      </c>
      <c r="L1933" t="s">
        <v>33</v>
      </c>
      <c r="M1933" s="1">
        <v>14000000</v>
      </c>
      <c r="N1933" s="1">
        <v>15545943</v>
      </c>
      <c r="O1933" s="1">
        <f>N1933*(D1933/'cpi data'!$A$113)</f>
        <v>1046125.2157114624</v>
      </c>
      <c r="P1933" s="10">
        <f t="shared" si="30"/>
        <v>9.9443501111511859E-2</v>
      </c>
      <c r="Q1933" t="s">
        <v>5249</v>
      </c>
      <c r="R1933">
        <v>103</v>
      </c>
    </row>
    <row r="1934" spans="1:18">
      <c r="A1934" t="s">
        <v>6461</v>
      </c>
      <c r="B1934" s="6" t="s">
        <v>36</v>
      </c>
      <c r="C1934" t="s">
        <v>28</v>
      </c>
      <c r="D1934">
        <f>_xlfn.XLOOKUP(E1934,'cpi data'!A:A,'cpi data'!B:B,"NA")</f>
        <v>136.19999999999999</v>
      </c>
      <c r="E1934">
        <v>1991</v>
      </c>
      <c r="F1934" t="s">
        <v>5814</v>
      </c>
      <c r="G1934">
        <v>6.7</v>
      </c>
      <c r="H1934">
        <v>20000</v>
      </c>
      <c r="I1934" t="s">
        <v>30</v>
      </c>
      <c r="J1934" t="s">
        <v>6462</v>
      </c>
      <c r="K1934" t="s">
        <v>2646</v>
      </c>
      <c r="L1934" t="s">
        <v>33</v>
      </c>
      <c r="M1934" s="1">
        <v>14000000</v>
      </c>
      <c r="N1934" s="1">
        <v>34793160</v>
      </c>
      <c r="O1934" s="1">
        <f>N1934*(D1934/'cpi data'!$A$113)</f>
        <v>2341318.3754940713</v>
      </c>
      <c r="P1934" s="10">
        <f t="shared" si="30"/>
        <v>0.59762206134769014</v>
      </c>
      <c r="Q1934" t="s">
        <v>1727</v>
      </c>
      <c r="R1934">
        <v>107</v>
      </c>
    </row>
    <row r="1935" spans="1:18">
      <c r="A1935" t="s">
        <v>6463</v>
      </c>
      <c r="B1935" s="6" t="s">
        <v>19</v>
      </c>
      <c r="C1935" t="s">
        <v>37</v>
      </c>
      <c r="D1935">
        <f>_xlfn.XLOOKUP(E1935,'cpi data'!A:A,'cpi data'!B:B,"NA")</f>
        <v>136.19999999999999</v>
      </c>
      <c r="E1935">
        <v>1991</v>
      </c>
      <c r="F1935" t="s">
        <v>6310</v>
      </c>
      <c r="G1935">
        <v>6.8</v>
      </c>
      <c r="H1935">
        <v>9500</v>
      </c>
      <c r="I1935" t="s">
        <v>1334</v>
      </c>
      <c r="J1935" t="s">
        <v>6464</v>
      </c>
      <c r="K1935" t="s">
        <v>168</v>
      </c>
      <c r="L1935" t="s">
        <v>5820</v>
      </c>
      <c r="M1935" s="1">
        <v>23000000</v>
      </c>
      <c r="N1935" s="1">
        <v>829625</v>
      </c>
      <c r="O1935" s="1">
        <f>N1935*(D1935/'cpi data'!$A$113)</f>
        <v>55827.532114624504</v>
      </c>
      <c r="P1935" s="10">
        <f t="shared" si="30"/>
        <v>-26.723368992014464</v>
      </c>
      <c r="Q1935" t="s">
        <v>6465</v>
      </c>
      <c r="R1935">
        <v>158</v>
      </c>
    </row>
    <row r="1936" spans="1:18">
      <c r="A1936" t="s">
        <v>6466</v>
      </c>
      <c r="B1936" s="6" t="s">
        <v>2002</v>
      </c>
      <c r="C1936" t="s">
        <v>44</v>
      </c>
      <c r="D1936">
        <f>_xlfn.XLOOKUP(E1936,'cpi data'!A:A,'cpi data'!B:B,"NA")</f>
        <v>136.19999999999999</v>
      </c>
      <c r="E1936">
        <v>1991</v>
      </c>
      <c r="F1936" t="s">
        <v>5936</v>
      </c>
      <c r="G1936">
        <v>6.4</v>
      </c>
      <c r="H1936">
        <v>10000</v>
      </c>
      <c r="I1936" t="s">
        <v>2054</v>
      </c>
      <c r="J1936" t="s">
        <v>2054</v>
      </c>
      <c r="K1936" t="s">
        <v>1860</v>
      </c>
      <c r="L1936" t="s">
        <v>33</v>
      </c>
      <c r="N1936" s="1">
        <v>25092802</v>
      </c>
      <c r="O1936" s="1">
        <f>N1936*(D1936/'cpi data'!$A$113)</f>
        <v>1688557.130632411</v>
      </c>
      <c r="P1936" s="10">
        <f t="shared" si="30"/>
        <v>1</v>
      </c>
      <c r="Q1936" t="s">
        <v>183</v>
      </c>
      <c r="R1936">
        <v>104</v>
      </c>
    </row>
    <row r="1937" spans="1:18">
      <c r="A1937" t="s">
        <v>6467</v>
      </c>
      <c r="B1937" s="6" t="s">
        <v>2002</v>
      </c>
      <c r="C1937" t="s">
        <v>44</v>
      </c>
      <c r="D1937">
        <f>_xlfn.XLOOKUP(E1937,'cpi data'!A:A,'cpi data'!B:B,"NA")</f>
        <v>136.19999999999999</v>
      </c>
      <c r="E1937">
        <v>1991</v>
      </c>
      <c r="F1937" t="s">
        <v>6269</v>
      </c>
      <c r="G1937">
        <v>6.5</v>
      </c>
      <c r="H1937">
        <v>12000</v>
      </c>
      <c r="I1937" t="s">
        <v>3247</v>
      </c>
      <c r="J1937" t="s">
        <v>1312</v>
      </c>
      <c r="K1937" t="s">
        <v>6468</v>
      </c>
      <c r="L1937" t="s">
        <v>33</v>
      </c>
      <c r="M1937" s="1">
        <v>17000000</v>
      </c>
      <c r="N1937" s="1">
        <v>4603929</v>
      </c>
      <c r="O1937" s="1">
        <f>N1937*(D1937/'cpi data'!$A$113)</f>
        <v>309809.84673913044</v>
      </c>
      <c r="P1937" s="10">
        <f t="shared" si="30"/>
        <v>-2.6924982987357104</v>
      </c>
      <c r="Q1937" t="s">
        <v>183</v>
      </c>
      <c r="R1937">
        <v>107</v>
      </c>
    </row>
    <row r="1938" spans="1:18">
      <c r="A1938" t="s">
        <v>6469</v>
      </c>
      <c r="B1938" s="6" t="s">
        <v>19</v>
      </c>
      <c r="C1938" t="s">
        <v>107</v>
      </c>
      <c r="D1938">
        <f>_xlfn.XLOOKUP(E1938,'cpi data'!A:A,'cpi data'!B:B,"NA")</f>
        <v>136.19999999999999</v>
      </c>
      <c r="E1938">
        <v>1991</v>
      </c>
      <c r="F1938" t="s">
        <v>6431</v>
      </c>
      <c r="G1938">
        <v>6.5</v>
      </c>
      <c r="H1938">
        <v>8900</v>
      </c>
      <c r="I1938" t="s">
        <v>542</v>
      </c>
      <c r="J1938" t="s">
        <v>6470</v>
      </c>
      <c r="K1938" t="s">
        <v>1493</v>
      </c>
      <c r="L1938" t="s">
        <v>33</v>
      </c>
      <c r="M1938" s="1">
        <v>22000000</v>
      </c>
      <c r="N1938" s="1">
        <v>11511031</v>
      </c>
      <c r="O1938" s="1">
        <f>N1938*(D1938/'cpi data'!$A$113)</f>
        <v>774605.93982213445</v>
      </c>
      <c r="P1938" s="10">
        <f t="shared" si="30"/>
        <v>-0.91121021218690146</v>
      </c>
      <c r="Q1938" t="s">
        <v>6471</v>
      </c>
      <c r="R1938">
        <v>98</v>
      </c>
    </row>
    <row r="1939" spans="1:18">
      <c r="A1939" t="s">
        <v>6472</v>
      </c>
      <c r="B1939" s="6" t="s">
        <v>36</v>
      </c>
      <c r="C1939" t="s">
        <v>20</v>
      </c>
      <c r="D1939">
        <f>_xlfn.XLOOKUP(E1939,'cpi data'!A:A,'cpi data'!B:B,"NA")</f>
        <v>136.19999999999999</v>
      </c>
      <c r="E1939">
        <v>1991</v>
      </c>
      <c r="F1939" t="s">
        <v>6473</v>
      </c>
      <c r="G1939">
        <v>8.1</v>
      </c>
      <c r="H1939">
        <v>30000</v>
      </c>
      <c r="I1939" t="s">
        <v>5991</v>
      </c>
      <c r="J1939" t="s">
        <v>6474</v>
      </c>
      <c r="K1939" t="s">
        <v>5993</v>
      </c>
      <c r="L1939" t="s">
        <v>5994</v>
      </c>
      <c r="N1939" s="1">
        <v>2603061</v>
      </c>
      <c r="O1939" s="1">
        <f>N1939*(D1939/'cpi data'!$A$113)</f>
        <v>175166.45662055336</v>
      </c>
      <c r="P1939" s="10">
        <f t="shared" si="30"/>
        <v>1</v>
      </c>
      <c r="Q1939" t="s">
        <v>6475</v>
      </c>
      <c r="R1939">
        <v>125</v>
      </c>
    </row>
    <row r="1940" spans="1:18">
      <c r="A1940" t="s">
        <v>6476</v>
      </c>
      <c r="B1940" s="6" t="s">
        <v>36</v>
      </c>
      <c r="C1940" t="s">
        <v>37</v>
      </c>
      <c r="D1940">
        <f>_xlfn.XLOOKUP(E1940,'cpi data'!A:A,'cpi data'!B:B,"NA")</f>
        <v>136.19999999999999</v>
      </c>
      <c r="E1940">
        <v>1991</v>
      </c>
      <c r="F1940" t="s">
        <v>6336</v>
      </c>
      <c r="G1940">
        <v>4.5</v>
      </c>
      <c r="H1940">
        <v>9600</v>
      </c>
      <c r="I1940" t="s">
        <v>6477</v>
      </c>
      <c r="J1940" t="s">
        <v>6478</v>
      </c>
      <c r="K1940" t="s">
        <v>5375</v>
      </c>
      <c r="L1940" t="s">
        <v>33</v>
      </c>
      <c r="N1940" s="1">
        <v>6948859</v>
      </c>
      <c r="O1940" s="1">
        <f>N1940*(D1940/'cpi data'!$A$113)</f>
        <v>467606.02559288539</v>
      </c>
      <c r="P1940" s="10">
        <f t="shared" si="30"/>
        <v>1</v>
      </c>
      <c r="Q1940" t="s">
        <v>2029</v>
      </c>
      <c r="R1940">
        <v>90</v>
      </c>
    </row>
    <row r="1941" spans="1:18">
      <c r="A1941" t="s">
        <v>6479</v>
      </c>
      <c r="B1941" s="6" t="s">
        <v>19</v>
      </c>
      <c r="C1941" t="s">
        <v>44</v>
      </c>
      <c r="D1941">
        <f>_xlfn.XLOOKUP(E1941,'cpi data'!A:A,'cpi data'!B:B,"NA")</f>
        <v>136.19999999999999</v>
      </c>
      <c r="E1941">
        <v>1991</v>
      </c>
      <c r="F1941" t="s">
        <v>5917</v>
      </c>
      <c r="G1941">
        <v>5.8</v>
      </c>
      <c r="H1941">
        <v>4200</v>
      </c>
      <c r="I1941" t="s">
        <v>6480</v>
      </c>
      <c r="J1941" t="s">
        <v>6481</v>
      </c>
      <c r="K1941" t="s">
        <v>6482</v>
      </c>
      <c r="L1941" t="s">
        <v>33</v>
      </c>
      <c r="N1941" s="1">
        <v>4205000</v>
      </c>
      <c r="O1941" s="1">
        <f>N1941*(D1941/'cpi data'!$A$113)</f>
        <v>282964.92094861658</v>
      </c>
      <c r="P1941" s="10">
        <f t="shared" si="30"/>
        <v>1</v>
      </c>
      <c r="Q1941" t="s">
        <v>6483</v>
      </c>
      <c r="R1941">
        <v>91</v>
      </c>
    </row>
    <row r="1942" spans="1:18">
      <c r="A1942" t="s">
        <v>6484</v>
      </c>
      <c r="B1942" s="6" t="s">
        <v>19</v>
      </c>
      <c r="C1942" t="s">
        <v>107</v>
      </c>
      <c r="D1942">
        <f>_xlfn.XLOOKUP(E1942,'cpi data'!A:A,'cpi data'!B:B,"NA")</f>
        <v>136.19999999999999</v>
      </c>
      <c r="E1942">
        <v>1991</v>
      </c>
      <c r="F1942" t="s">
        <v>6429</v>
      </c>
      <c r="G1942">
        <v>6</v>
      </c>
      <c r="H1942">
        <v>8600</v>
      </c>
      <c r="I1942" t="s">
        <v>6485</v>
      </c>
      <c r="J1942" t="s">
        <v>6486</v>
      </c>
      <c r="K1942" t="s">
        <v>5294</v>
      </c>
      <c r="L1942" t="s">
        <v>33</v>
      </c>
      <c r="M1942" s="1">
        <v>23000000</v>
      </c>
      <c r="N1942" s="1">
        <v>20246790</v>
      </c>
      <c r="O1942" s="1">
        <f>N1942*(D1942/'cpi data'!$A$113)</f>
        <v>1362456.916007905</v>
      </c>
      <c r="P1942" s="10">
        <f t="shared" si="30"/>
        <v>-0.13598254340564603</v>
      </c>
      <c r="Q1942" t="s">
        <v>64</v>
      </c>
      <c r="R1942">
        <v>104</v>
      </c>
    </row>
    <row r="1943" spans="1:18">
      <c r="A1943" t="s">
        <v>6487</v>
      </c>
      <c r="B1943" s="6" t="s">
        <v>2002</v>
      </c>
      <c r="C1943" t="s">
        <v>37</v>
      </c>
      <c r="D1943">
        <f>_xlfn.XLOOKUP(E1943,'cpi data'!A:A,'cpi data'!B:B,"NA")</f>
        <v>136.19999999999999</v>
      </c>
      <c r="E1943">
        <v>1991</v>
      </c>
      <c r="F1943" t="s">
        <v>6488</v>
      </c>
      <c r="G1943">
        <v>7.3</v>
      </c>
      <c r="H1943">
        <v>19000</v>
      </c>
      <c r="I1943" t="s">
        <v>2755</v>
      </c>
      <c r="J1943" t="s">
        <v>2755</v>
      </c>
      <c r="K1943" t="s">
        <v>2755</v>
      </c>
      <c r="L1943" t="s">
        <v>494</v>
      </c>
      <c r="N1943" s="1">
        <v>10405394</v>
      </c>
      <c r="O1943" s="1">
        <f>N1943*(D1943/'cpi data'!$A$113)</f>
        <v>700204.8729249012</v>
      </c>
      <c r="P1943" s="10">
        <f t="shared" si="30"/>
        <v>1</v>
      </c>
      <c r="Q1943" t="s">
        <v>557</v>
      </c>
      <c r="R1943">
        <v>80</v>
      </c>
    </row>
    <row r="1944" spans="1:18">
      <c r="A1944" t="s">
        <v>6489</v>
      </c>
      <c r="B1944" s="6" t="s">
        <v>2002</v>
      </c>
      <c r="C1944" t="s">
        <v>37</v>
      </c>
      <c r="D1944">
        <f>_xlfn.XLOOKUP(E1944,'cpi data'!A:A,'cpi data'!B:B,"NA")</f>
        <v>136.19999999999999</v>
      </c>
      <c r="E1944">
        <v>1991</v>
      </c>
      <c r="F1944" t="s">
        <v>6490</v>
      </c>
      <c r="G1944">
        <v>5.8</v>
      </c>
      <c r="H1944">
        <v>6600</v>
      </c>
      <c r="I1944" t="s">
        <v>3990</v>
      </c>
      <c r="J1944" t="s">
        <v>2693</v>
      </c>
      <c r="K1944" t="s">
        <v>6491</v>
      </c>
      <c r="L1944" t="s">
        <v>33</v>
      </c>
      <c r="N1944" s="1">
        <v>7788597</v>
      </c>
      <c r="O1944" s="1">
        <f>N1944*(D1944/'cpi data'!$A$113)</f>
        <v>524114.08666007908</v>
      </c>
      <c r="P1944" s="10">
        <f t="shared" si="30"/>
        <v>1</v>
      </c>
      <c r="Q1944" t="s">
        <v>26</v>
      </c>
      <c r="R1944">
        <v>88</v>
      </c>
    </row>
    <row r="1945" spans="1:18">
      <c r="A1945" t="s">
        <v>6492</v>
      </c>
      <c r="B1945" s="6" t="s">
        <v>2002</v>
      </c>
      <c r="C1945" t="s">
        <v>44</v>
      </c>
      <c r="D1945">
        <f>_xlfn.XLOOKUP(E1945,'cpi data'!A:A,'cpi data'!B:B,"NA")</f>
        <v>136.19999999999999</v>
      </c>
      <c r="E1945">
        <v>1991</v>
      </c>
      <c r="F1945" t="s">
        <v>6021</v>
      </c>
      <c r="G1945">
        <v>5.4</v>
      </c>
      <c r="H1945">
        <v>6800</v>
      </c>
      <c r="I1945" t="s">
        <v>6493</v>
      </c>
      <c r="J1945" t="s">
        <v>6494</v>
      </c>
      <c r="K1945" t="s">
        <v>2600</v>
      </c>
      <c r="L1945" t="s">
        <v>33</v>
      </c>
      <c r="N1945" s="1">
        <v>9689816</v>
      </c>
      <c r="O1945" s="1">
        <f>N1945*(D1945/'cpi data'!$A$113)</f>
        <v>652051.84743083001</v>
      </c>
      <c r="P1945" s="10">
        <f t="shared" si="30"/>
        <v>1</v>
      </c>
      <c r="Q1945" t="s">
        <v>47</v>
      </c>
      <c r="R1945">
        <v>107</v>
      </c>
    </row>
    <row r="1946" spans="1:18">
      <c r="A1946" t="s">
        <v>6495</v>
      </c>
      <c r="B1946" s="6" t="s">
        <v>19</v>
      </c>
      <c r="C1946" t="s">
        <v>20</v>
      </c>
      <c r="D1946">
        <f>_xlfn.XLOOKUP(E1946,'cpi data'!A:A,'cpi data'!B:B,"NA")</f>
        <v>136.19999999999999</v>
      </c>
      <c r="E1946">
        <v>1991</v>
      </c>
      <c r="F1946" t="s">
        <v>6260</v>
      </c>
      <c r="G1946">
        <v>6.1</v>
      </c>
      <c r="H1946">
        <v>15000</v>
      </c>
      <c r="I1946" t="s">
        <v>831</v>
      </c>
      <c r="J1946" t="s">
        <v>6496</v>
      </c>
      <c r="K1946" t="s">
        <v>6288</v>
      </c>
      <c r="L1946" t="s">
        <v>33</v>
      </c>
      <c r="M1946" s="1">
        <v>18000000</v>
      </c>
      <c r="N1946" s="1">
        <v>82264675</v>
      </c>
      <c r="O1946" s="1">
        <f>N1946*(D1946/'cpi data'!$A$113)</f>
        <v>5535794.8295454541</v>
      </c>
      <c r="P1946" s="10">
        <f t="shared" si="30"/>
        <v>0.78119405443466472</v>
      </c>
      <c r="Q1946" t="s">
        <v>6497</v>
      </c>
      <c r="R1946">
        <v>111</v>
      </c>
    </row>
    <row r="1947" spans="1:18">
      <c r="A1947" t="s">
        <v>6498</v>
      </c>
      <c r="B1947" s="6" t="s">
        <v>19</v>
      </c>
      <c r="C1947" t="s">
        <v>44</v>
      </c>
      <c r="D1947">
        <f>_xlfn.XLOOKUP(E1947,'cpi data'!A:A,'cpi data'!B:B,"NA")</f>
        <v>136.19999999999999</v>
      </c>
      <c r="E1947">
        <v>1991</v>
      </c>
      <c r="F1947" t="s">
        <v>6336</v>
      </c>
      <c r="G1947">
        <v>7.4</v>
      </c>
      <c r="H1947">
        <v>8700</v>
      </c>
      <c r="I1947" t="s">
        <v>5634</v>
      </c>
      <c r="J1947" t="s">
        <v>6499</v>
      </c>
      <c r="K1947" t="s">
        <v>4477</v>
      </c>
      <c r="L1947" t="s">
        <v>33</v>
      </c>
      <c r="N1947" s="1">
        <v>394631</v>
      </c>
      <c r="O1947" s="1">
        <f>N1947*(D1947/'cpi data'!$A$113)</f>
        <v>26555.702667984191</v>
      </c>
      <c r="P1947" s="10">
        <f t="shared" si="30"/>
        <v>1</v>
      </c>
      <c r="Q1947" t="s">
        <v>26</v>
      </c>
      <c r="R1947">
        <v>94</v>
      </c>
    </row>
    <row r="1948" spans="1:18">
      <c r="A1948" t="s">
        <v>6500</v>
      </c>
      <c r="B1948" s="6" t="s">
        <v>512</v>
      </c>
      <c r="C1948" t="s">
        <v>20</v>
      </c>
      <c r="D1948">
        <f>_xlfn.XLOOKUP(E1948,'cpi data'!A:A,'cpi data'!B:B,"NA")</f>
        <v>136.19999999999999</v>
      </c>
      <c r="E1948">
        <v>1991</v>
      </c>
      <c r="F1948" t="s">
        <v>6452</v>
      </c>
      <c r="G1948">
        <v>5.6</v>
      </c>
      <c r="H1948">
        <v>3500</v>
      </c>
      <c r="I1948" t="s">
        <v>166</v>
      </c>
      <c r="J1948" t="s">
        <v>6501</v>
      </c>
      <c r="K1948" t="s">
        <v>5045</v>
      </c>
      <c r="L1948" t="s">
        <v>33</v>
      </c>
      <c r="N1948" s="1">
        <v>1008404</v>
      </c>
      <c r="O1948" s="1">
        <f>N1948*(D1948/'cpi data'!$A$113)</f>
        <v>67858.016205533597</v>
      </c>
      <c r="P1948" s="10">
        <f t="shared" si="30"/>
        <v>1</v>
      </c>
      <c r="Q1948" t="s">
        <v>6502</v>
      </c>
      <c r="R1948">
        <v>85</v>
      </c>
    </row>
    <row r="1949" spans="1:18">
      <c r="A1949" t="s">
        <v>6503</v>
      </c>
      <c r="B1949" s="6" t="s">
        <v>19</v>
      </c>
      <c r="C1949" t="s">
        <v>44</v>
      </c>
      <c r="D1949">
        <f>_xlfn.XLOOKUP(E1949,'cpi data'!A:A,'cpi data'!B:B,"NA")</f>
        <v>136.19999999999999</v>
      </c>
      <c r="E1949">
        <v>1991</v>
      </c>
      <c r="F1949" t="s">
        <v>6504</v>
      </c>
      <c r="G1949">
        <v>7</v>
      </c>
      <c r="H1949">
        <v>1600</v>
      </c>
      <c r="I1949" t="s">
        <v>6505</v>
      </c>
      <c r="J1949" t="s">
        <v>6505</v>
      </c>
      <c r="K1949" t="s">
        <v>6506</v>
      </c>
      <c r="L1949" t="s">
        <v>3159</v>
      </c>
      <c r="N1949" s="1">
        <v>4313473</v>
      </c>
      <c r="O1949" s="1">
        <f>N1949*(D1949/'cpi data'!$A$113)</f>
        <v>290264.33922924899</v>
      </c>
      <c r="P1949" s="10">
        <f t="shared" si="30"/>
        <v>1</v>
      </c>
      <c r="Q1949" t="s">
        <v>4073</v>
      </c>
      <c r="R1949">
        <v>104</v>
      </c>
    </row>
    <row r="1950" spans="1:18">
      <c r="A1950" t="s">
        <v>6507</v>
      </c>
      <c r="B1950" s="6" t="s">
        <v>19</v>
      </c>
      <c r="C1950" t="s">
        <v>44</v>
      </c>
      <c r="D1950">
        <f>_xlfn.XLOOKUP(E1950,'cpi data'!A:A,'cpi data'!B:B,"NA")</f>
        <v>136.19999999999999</v>
      </c>
      <c r="E1950">
        <v>1991</v>
      </c>
      <c r="F1950" t="s">
        <v>6452</v>
      </c>
      <c r="G1950">
        <v>6.2</v>
      </c>
      <c r="H1950">
        <v>8200</v>
      </c>
      <c r="I1950" t="s">
        <v>1291</v>
      </c>
      <c r="J1950" t="s">
        <v>6508</v>
      </c>
      <c r="K1950" t="s">
        <v>3523</v>
      </c>
      <c r="L1950" t="s">
        <v>33</v>
      </c>
      <c r="N1950" s="1">
        <v>25682090</v>
      </c>
      <c r="O1950" s="1">
        <f>N1950*(D1950/'cpi data'!$A$113)</f>
        <v>1728211.7875494072</v>
      </c>
      <c r="P1950" s="10">
        <f t="shared" si="30"/>
        <v>1</v>
      </c>
      <c r="Q1950" t="s">
        <v>26</v>
      </c>
      <c r="R1950">
        <v>103</v>
      </c>
    </row>
    <row r="1951" spans="1:18">
      <c r="A1951" t="s">
        <v>6509</v>
      </c>
      <c r="B1951" s="6" t="s">
        <v>36</v>
      </c>
      <c r="C1951" t="s">
        <v>44</v>
      </c>
      <c r="D1951">
        <f>_xlfn.XLOOKUP(E1951,'cpi data'!A:A,'cpi data'!B:B,"NA")</f>
        <v>136.19999999999999</v>
      </c>
      <c r="E1951">
        <v>1991</v>
      </c>
      <c r="F1951" t="s">
        <v>6328</v>
      </c>
      <c r="G1951">
        <v>5.9</v>
      </c>
      <c r="H1951">
        <v>8000</v>
      </c>
      <c r="I1951" t="s">
        <v>4018</v>
      </c>
      <c r="J1951" t="s">
        <v>6510</v>
      </c>
      <c r="K1951" t="s">
        <v>1860</v>
      </c>
      <c r="L1951" t="s">
        <v>33</v>
      </c>
      <c r="M1951" s="1">
        <v>18000000</v>
      </c>
      <c r="N1951" s="1">
        <v>5546827</v>
      </c>
      <c r="O1951" s="1">
        <f>N1951*(D1951/'cpi data'!$A$113)</f>
        <v>373259.80108695652</v>
      </c>
      <c r="P1951" s="10">
        <f t="shared" si="30"/>
        <v>-2.2450985040636744</v>
      </c>
      <c r="Q1951" t="s">
        <v>121</v>
      </c>
      <c r="R1951">
        <v>96</v>
      </c>
    </row>
    <row r="1952" spans="1:18">
      <c r="A1952" t="s">
        <v>6511</v>
      </c>
      <c r="B1952" s="6" t="s">
        <v>19</v>
      </c>
      <c r="C1952" t="s">
        <v>20</v>
      </c>
      <c r="D1952">
        <f>_xlfn.XLOOKUP(E1952,'cpi data'!A:A,'cpi data'!B:B,"NA")</f>
        <v>136.19999999999999</v>
      </c>
      <c r="E1952">
        <v>1991</v>
      </c>
      <c r="F1952" t="s">
        <v>6512</v>
      </c>
      <c r="G1952">
        <v>7.2</v>
      </c>
      <c r="H1952">
        <v>5800</v>
      </c>
      <c r="I1952" t="s">
        <v>4384</v>
      </c>
      <c r="J1952" t="s">
        <v>4384</v>
      </c>
      <c r="K1952" t="s">
        <v>4385</v>
      </c>
      <c r="L1952" t="s">
        <v>251</v>
      </c>
      <c r="N1952" s="1">
        <v>2415396</v>
      </c>
      <c r="O1952" s="1">
        <f>N1952*(D1952/'cpi data'!$A$113)</f>
        <v>162538.01146245058</v>
      </c>
      <c r="P1952" s="10">
        <f t="shared" si="30"/>
        <v>1</v>
      </c>
      <c r="Q1952" t="s">
        <v>539</v>
      </c>
      <c r="R1952">
        <v>99</v>
      </c>
    </row>
    <row r="1953" spans="1:18">
      <c r="A1953" t="s">
        <v>6513</v>
      </c>
      <c r="B1953" s="6" t="s">
        <v>19</v>
      </c>
      <c r="C1953" t="s">
        <v>55</v>
      </c>
      <c r="D1953">
        <f>_xlfn.XLOOKUP(E1953,'cpi data'!A:A,'cpi data'!B:B,"NA")</f>
        <v>136.19999999999999</v>
      </c>
      <c r="E1953">
        <v>1991</v>
      </c>
      <c r="F1953" t="s">
        <v>5743</v>
      </c>
      <c r="G1953">
        <v>6</v>
      </c>
      <c r="H1953">
        <v>4400</v>
      </c>
      <c r="I1953" t="s">
        <v>2712</v>
      </c>
      <c r="J1953" t="s">
        <v>6023</v>
      </c>
      <c r="K1953" t="s">
        <v>4637</v>
      </c>
      <c r="L1953" t="s">
        <v>33</v>
      </c>
      <c r="M1953" s="1">
        <v>2000000</v>
      </c>
      <c r="O1953" s="1">
        <f>N1953*(D1953/'cpi data'!$A$113)</f>
        <v>0</v>
      </c>
      <c r="P1953" s="10" t="e">
        <f t="shared" si="30"/>
        <v>#DIV/0!</v>
      </c>
      <c r="Q1953" t="s">
        <v>2252</v>
      </c>
      <c r="R1953">
        <v>97</v>
      </c>
    </row>
    <row r="1954" spans="1:18">
      <c r="A1954" t="s">
        <v>6514</v>
      </c>
      <c r="B1954" s="6" t="s">
        <v>19</v>
      </c>
      <c r="C1954" t="s">
        <v>44</v>
      </c>
      <c r="D1954">
        <f>_xlfn.XLOOKUP(E1954,'cpi data'!A:A,'cpi data'!B:B,"NA")</f>
        <v>136.19999999999999</v>
      </c>
      <c r="E1954">
        <v>1991</v>
      </c>
      <c r="F1954" t="s">
        <v>6195</v>
      </c>
      <c r="G1954">
        <v>7.1</v>
      </c>
      <c r="H1954">
        <v>14000</v>
      </c>
      <c r="I1954" t="s">
        <v>3476</v>
      </c>
      <c r="J1954" t="s">
        <v>3476</v>
      </c>
      <c r="K1954" t="s">
        <v>5200</v>
      </c>
      <c r="L1954" t="s">
        <v>1114</v>
      </c>
      <c r="N1954" s="1">
        <v>1710057</v>
      </c>
      <c r="O1954" s="1">
        <f>N1954*(D1954/'cpi data'!$A$113)</f>
        <v>115073.99377470356</v>
      </c>
      <c r="P1954" s="10">
        <f t="shared" si="30"/>
        <v>1</v>
      </c>
      <c r="Q1954" t="s">
        <v>6515</v>
      </c>
      <c r="R1954">
        <v>112</v>
      </c>
    </row>
    <row r="1955" spans="1:18">
      <c r="A1955" t="s">
        <v>6516</v>
      </c>
      <c r="B1955" s="6" t="s">
        <v>36</v>
      </c>
      <c r="C1955" t="s">
        <v>20</v>
      </c>
      <c r="D1955">
        <f>_xlfn.XLOOKUP(E1955,'cpi data'!A:A,'cpi data'!B:B,"NA")</f>
        <v>136.19999999999999</v>
      </c>
      <c r="E1955">
        <v>1991</v>
      </c>
      <c r="F1955" t="s">
        <v>6349</v>
      </c>
      <c r="G1955">
        <v>6.6</v>
      </c>
      <c r="H1955">
        <v>14000</v>
      </c>
      <c r="I1955" t="s">
        <v>4364</v>
      </c>
      <c r="J1955" t="s">
        <v>6411</v>
      </c>
      <c r="K1955" t="s">
        <v>4364</v>
      </c>
      <c r="L1955" t="s">
        <v>33</v>
      </c>
      <c r="M1955" s="1">
        <v>10000000</v>
      </c>
      <c r="N1955" s="1">
        <v>25010896</v>
      </c>
      <c r="O1955" s="1">
        <f>N1955*(D1955/'cpi data'!$A$113)</f>
        <v>1683045.4719367588</v>
      </c>
      <c r="P1955" s="10">
        <f t="shared" si="30"/>
        <v>0.60017426005049956</v>
      </c>
      <c r="Q1955" t="s">
        <v>53</v>
      </c>
      <c r="R1955">
        <v>99</v>
      </c>
    </row>
    <row r="1956" spans="1:18">
      <c r="A1956" t="s">
        <v>6517</v>
      </c>
      <c r="B1956" s="6" t="s">
        <v>2002</v>
      </c>
      <c r="C1956" t="s">
        <v>44</v>
      </c>
      <c r="D1956">
        <f>_xlfn.XLOOKUP(E1956,'cpi data'!A:A,'cpi data'!B:B,"NA")</f>
        <v>136.19999999999999</v>
      </c>
      <c r="E1956">
        <v>1991</v>
      </c>
      <c r="F1956" t="s">
        <v>6518</v>
      </c>
      <c r="G1956">
        <v>6.7</v>
      </c>
      <c r="H1956">
        <v>16000</v>
      </c>
      <c r="I1956" t="s">
        <v>292</v>
      </c>
      <c r="J1956" t="s">
        <v>292</v>
      </c>
      <c r="K1956" t="s">
        <v>292</v>
      </c>
      <c r="L1956" t="s">
        <v>33</v>
      </c>
      <c r="M1956" s="1">
        <v>14000000</v>
      </c>
      <c r="N1956" s="1">
        <v>2735731</v>
      </c>
      <c r="O1956" s="1">
        <f>N1956*(D1956/'cpi data'!$A$113)</f>
        <v>184094.15128458498</v>
      </c>
      <c r="P1956" s="10">
        <f t="shared" si="30"/>
        <v>-4.1174622066277715</v>
      </c>
      <c r="Q1956" t="s">
        <v>293</v>
      </c>
      <c r="R1956">
        <v>85</v>
      </c>
    </row>
    <row r="1957" spans="1:18">
      <c r="A1957" t="s">
        <v>6519</v>
      </c>
      <c r="B1957" s="6" t="s">
        <v>19</v>
      </c>
      <c r="C1957" t="s">
        <v>44</v>
      </c>
      <c r="D1957">
        <f>_xlfn.XLOOKUP(E1957,'cpi data'!A:A,'cpi data'!B:B,"NA")</f>
        <v>136.19999999999999</v>
      </c>
      <c r="E1957">
        <v>1991</v>
      </c>
      <c r="F1957" t="s">
        <v>6520</v>
      </c>
      <c r="G1957">
        <v>5.6</v>
      </c>
      <c r="H1957">
        <v>4700</v>
      </c>
      <c r="I1957" t="s">
        <v>4976</v>
      </c>
      <c r="J1957" t="s">
        <v>4976</v>
      </c>
      <c r="K1957" t="s">
        <v>4976</v>
      </c>
      <c r="L1957" t="s">
        <v>33</v>
      </c>
      <c r="M1957" s="1">
        <v>1400000</v>
      </c>
      <c r="N1957" s="1">
        <v>115103</v>
      </c>
      <c r="O1957" s="1">
        <f>N1957*(D1957/'cpi data'!$A$113)</f>
        <v>7745.5674901185766</v>
      </c>
      <c r="P1957" s="10">
        <f t="shared" si="30"/>
        <v>-11.16301920888248</v>
      </c>
      <c r="Q1957" t="s">
        <v>6521</v>
      </c>
      <c r="R1957">
        <v>87</v>
      </c>
    </row>
    <row r="1958" spans="1:18">
      <c r="A1958" t="s">
        <v>6522</v>
      </c>
      <c r="B1958" s="6" t="s">
        <v>19</v>
      </c>
      <c r="C1958" t="s">
        <v>28</v>
      </c>
      <c r="D1958">
        <f>_xlfn.XLOOKUP(E1958,'cpi data'!A:A,'cpi data'!B:B,"NA")</f>
        <v>136.19999999999999</v>
      </c>
      <c r="E1958">
        <v>1991</v>
      </c>
      <c r="F1958" t="s">
        <v>6336</v>
      </c>
      <c r="G1958">
        <v>7.1</v>
      </c>
      <c r="H1958">
        <v>6600</v>
      </c>
      <c r="I1958" t="s">
        <v>248</v>
      </c>
      <c r="J1958" t="s">
        <v>6523</v>
      </c>
      <c r="K1958" t="s">
        <v>5500</v>
      </c>
      <c r="L1958" t="s">
        <v>198</v>
      </c>
      <c r="N1958" s="1">
        <v>8211952</v>
      </c>
      <c r="O1958" s="1">
        <f>N1958*(D1958/'cpi data'!$A$113)</f>
        <v>552602.69881422922</v>
      </c>
      <c r="P1958" s="10">
        <f t="shared" si="30"/>
        <v>1</v>
      </c>
      <c r="Q1958" t="s">
        <v>3190</v>
      </c>
      <c r="R1958">
        <v>101</v>
      </c>
    </row>
    <row r="1959" spans="1:18">
      <c r="A1959" t="s">
        <v>6524</v>
      </c>
      <c r="B1959" s="6" t="s">
        <v>19</v>
      </c>
      <c r="C1959" t="s">
        <v>107</v>
      </c>
      <c r="D1959">
        <f>_xlfn.XLOOKUP(E1959,'cpi data'!A:A,'cpi data'!B:B,"NA")</f>
        <v>136.19999999999999</v>
      </c>
      <c r="E1959">
        <v>1991</v>
      </c>
      <c r="F1959" t="s">
        <v>6349</v>
      </c>
      <c r="G1959">
        <v>5.9</v>
      </c>
      <c r="H1959">
        <v>11000</v>
      </c>
      <c r="I1959" t="s">
        <v>1243</v>
      </c>
      <c r="J1959" t="s">
        <v>694</v>
      </c>
      <c r="K1959" t="s">
        <v>1054</v>
      </c>
      <c r="L1959" t="s">
        <v>33</v>
      </c>
      <c r="M1959" s="1">
        <v>48000000</v>
      </c>
      <c r="N1959" s="1">
        <v>15565363</v>
      </c>
      <c r="O1959" s="1">
        <f>N1959*(D1959/'cpi data'!$A$113)</f>
        <v>1047432.0358695652</v>
      </c>
      <c r="P1959" s="10">
        <f t="shared" si="30"/>
        <v>-2.083770034788138</v>
      </c>
      <c r="Q1959" t="s">
        <v>2095</v>
      </c>
      <c r="R1959">
        <v>106</v>
      </c>
    </row>
    <row r="1960" spans="1:18">
      <c r="A1960" t="s">
        <v>6525</v>
      </c>
      <c r="B1960" s="6" t="s">
        <v>19</v>
      </c>
      <c r="C1960" t="s">
        <v>20</v>
      </c>
      <c r="D1960">
        <f>_xlfn.XLOOKUP(E1960,'cpi data'!A:A,'cpi data'!B:B,"NA")</f>
        <v>136.19999999999999</v>
      </c>
      <c r="E1960">
        <v>1991</v>
      </c>
      <c r="F1960" t="s">
        <v>6526</v>
      </c>
      <c r="G1960">
        <v>7.6</v>
      </c>
      <c r="H1960">
        <v>20000</v>
      </c>
      <c r="I1960" t="s">
        <v>6527</v>
      </c>
      <c r="J1960" t="s">
        <v>6527</v>
      </c>
      <c r="K1960" t="s">
        <v>6528</v>
      </c>
      <c r="L1960" t="s">
        <v>3814</v>
      </c>
      <c r="N1960" s="1">
        <v>1015007</v>
      </c>
      <c r="O1960" s="1">
        <f>N1960*(D1960/'cpi data'!$A$113)</f>
        <v>68302.348517786566</v>
      </c>
      <c r="P1960" s="10">
        <f t="shared" si="30"/>
        <v>1</v>
      </c>
      <c r="Q1960" t="s">
        <v>6529</v>
      </c>
      <c r="R1960">
        <v>112</v>
      </c>
    </row>
    <row r="1961" spans="1:18">
      <c r="A1961" t="s">
        <v>6530</v>
      </c>
      <c r="B1961" s="6" t="s">
        <v>2002</v>
      </c>
      <c r="C1961" t="s">
        <v>20</v>
      </c>
      <c r="D1961">
        <f>_xlfn.XLOOKUP(E1961,'cpi data'!A:A,'cpi data'!B:B,"NA")</f>
        <v>136.19999999999999</v>
      </c>
      <c r="E1961">
        <v>1991</v>
      </c>
      <c r="F1961" t="s">
        <v>6531</v>
      </c>
      <c r="G1961">
        <v>7</v>
      </c>
      <c r="H1961">
        <v>5200</v>
      </c>
      <c r="I1961" t="s">
        <v>3469</v>
      </c>
      <c r="J1961" t="s">
        <v>6532</v>
      </c>
      <c r="K1961" t="s">
        <v>168</v>
      </c>
      <c r="L1961" t="s">
        <v>33</v>
      </c>
      <c r="N1961" s="1">
        <v>38120905</v>
      </c>
      <c r="O1961" s="1">
        <f>N1961*(D1961/'cpi data'!$A$113)</f>
        <v>2565250.6230237153</v>
      </c>
      <c r="P1961" s="10">
        <f t="shared" si="30"/>
        <v>1</v>
      </c>
      <c r="Q1961" t="s">
        <v>2095</v>
      </c>
      <c r="R1961">
        <v>122</v>
      </c>
    </row>
    <row r="1962" spans="1:18">
      <c r="A1962" t="s">
        <v>6533</v>
      </c>
      <c r="B1962" s="6" t="s">
        <v>2002</v>
      </c>
      <c r="C1962" t="s">
        <v>20</v>
      </c>
      <c r="D1962">
        <f>_xlfn.XLOOKUP(E1962,'cpi data'!A:A,'cpi data'!B:B,"NA")</f>
        <v>136.19999999999999</v>
      </c>
      <c r="E1962">
        <v>1991</v>
      </c>
      <c r="F1962" t="s">
        <v>6224</v>
      </c>
      <c r="G1962">
        <v>6.9</v>
      </c>
      <c r="H1962">
        <v>9600</v>
      </c>
      <c r="I1962" t="s">
        <v>5109</v>
      </c>
      <c r="J1962" t="s">
        <v>6403</v>
      </c>
      <c r="K1962" t="s">
        <v>4571</v>
      </c>
      <c r="L1962" t="s">
        <v>455</v>
      </c>
      <c r="M1962" s="1">
        <v>11000000</v>
      </c>
      <c r="N1962" s="1">
        <v>1059071</v>
      </c>
      <c r="O1962" s="1">
        <f>N1962*(D1962/'cpi data'!$A$113)</f>
        <v>71267.524802371539</v>
      </c>
      <c r="P1962" s="10">
        <f t="shared" si="30"/>
        <v>-9.3864613420629972</v>
      </c>
      <c r="Q1962" t="s">
        <v>6534</v>
      </c>
      <c r="R1962">
        <v>98</v>
      </c>
    </row>
    <row r="1963" spans="1:18">
      <c r="A1963" t="s">
        <v>6535</v>
      </c>
      <c r="B1963" s="6" t="s">
        <v>19</v>
      </c>
      <c r="C1963" t="s">
        <v>44</v>
      </c>
      <c r="D1963">
        <f>_xlfn.XLOOKUP(E1963,'cpi data'!A:A,'cpi data'!B:B,"NA")</f>
        <v>136.19999999999999</v>
      </c>
      <c r="E1963">
        <v>1991</v>
      </c>
      <c r="F1963" t="s">
        <v>6536</v>
      </c>
      <c r="G1963">
        <v>5.8</v>
      </c>
      <c r="H1963">
        <v>3800</v>
      </c>
      <c r="I1963" t="s">
        <v>6537</v>
      </c>
      <c r="J1963" t="s">
        <v>6537</v>
      </c>
      <c r="K1963" t="s">
        <v>6538</v>
      </c>
      <c r="L1963" t="s">
        <v>1271</v>
      </c>
      <c r="M1963" s="1">
        <v>500000</v>
      </c>
      <c r="N1963" s="1">
        <v>90091</v>
      </c>
      <c r="O1963" s="1">
        <f>N1963*(D1963/'cpi data'!$A$113)</f>
        <v>6062.4477272727272</v>
      </c>
      <c r="P1963" s="10">
        <f t="shared" si="30"/>
        <v>-4.5499439455661497</v>
      </c>
      <c r="Q1963" t="s">
        <v>6539</v>
      </c>
      <c r="R1963">
        <v>97</v>
      </c>
    </row>
    <row r="1964" spans="1:18">
      <c r="A1964" t="s">
        <v>6540</v>
      </c>
      <c r="B1964" s="6" t="s">
        <v>2002</v>
      </c>
      <c r="C1964" t="s">
        <v>44</v>
      </c>
      <c r="D1964">
        <f>_xlfn.XLOOKUP(E1964,'cpi data'!A:A,'cpi data'!B:B,"NA")</f>
        <v>136.19999999999999</v>
      </c>
      <c r="E1964">
        <v>1991</v>
      </c>
      <c r="F1964" t="s">
        <v>6531</v>
      </c>
      <c r="G1964">
        <v>6</v>
      </c>
      <c r="H1964">
        <v>2700</v>
      </c>
      <c r="I1964" t="s">
        <v>6541</v>
      </c>
      <c r="J1964" t="s">
        <v>6542</v>
      </c>
      <c r="K1964" t="s">
        <v>2646</v>
      </c>
      <c r="L1964" t="s">
        <v>33</v>
      </c>
      <c r="M1964" s="1">
        <v>10000000</v>
      </c>
      <c r="N1964" s="1">
        <v>6166819</v>
      </c>
      <c r="O1964" s="1">
        <f>N1964*(D1964/'cpi data'!$A$113)</f>
        <v>414980.60662055336</v>
      </c>
      <c r="P1964" s="10">
        <f t="shared" si="30"/>
        <v>-0.62158156417433363</v>
      </c>
      <c r="Q1964" t="s">
        <v>53</v>
      </c>
      <c r="R1964">
        <v>97</v>
      </c>
    </row>
    <row r="1965" spans="1:18">
      <c r="A1965" t="s">
        <v>6543</v>
      </c>
      <c r="B1965" s="6" t="s">
        <v>36</v>
      </c>
      <c r="C1965" t="s">
        <v>44</v>
      </c>
      <c r="D1965">
        <f>_xlfn.XLOOKUP(E1965,'cpi data'!A:A,'cpi data'!B:B,"NA")</f>
        <v>136.19999999999999</v>
      </c>
      <c r="E1965">
        <v>1991</v>
      </c>
      <c r="F1965" t="s">
        <v>6431</v>
      </c>
      <c r="G1965">
        <v>5.8</v>
      </c>
      <c r="H1965">
        <v>11000</v>
      </c>
      <c r="I1965" t="s">
        <v>4039</v>
      </c>
      <c r="J1965" t="s">
        <v>4039</v>
      </c>
      <c r="K1965" t="s">
        <v>4040</v>
      </c>
      <c r="L1965" t="s">
        <v>33</v>
      </c>
      <c r="N1965" s="1">
        <v>14143280</v>
      </c>
      <c r="O1965" s="1">
        <f>N1965*(D1965/'cpi data'!$A$113)</f>
        <v>951736.5296442688</v>
      </c>
      <c r="P1965" s="10">
        <f t="shared" si="30"/>
        <v>1</v>
      </c>
      <c r="Q1965" t="s">
        <v>2095</v>
      </c>
      <c r="R1965">
        <v>91</v>
      </c>
    </row>
    <row r="1966" spans="1:18">
      <c r="A1966" t="s">
        <v>6544</v>
      </c>
      <c r="B1966" s="6" t="s">
        <v>19</v>
      </c>
      <c r="C1966" t="s">
        <v>20</v>
      </c>
      <c r="D1966">
        <f>_xlfn.XLOOKUP(E1966,'cpi data'!A:A,'cpi data'!B:B,"NA")</f>
        <v>136.19999999999999</v>
      </c>
      <c r="E1966">
        <v>1991</v>
      </c>
      <c r="F1966" t="s">
        <v>6227</v>
      </c>
      <c r="G1966">
        <v>7.6</v>
      </c>
      <c r="H1966">
        <v>3900</v>
      </c>
      <c r="I1966" t="s">
        <v>4307</v>
      </c>
      <c r="J1966" t="s">
        <v>4307</v>
      </c>
      <c r="K1966" t="s">
        <v>4307</v>
      </c>
      <c r="L1966" t="s">
        <v>33</v>
      </c>
      <c r="N1966" s="1">
        <v>8750400</v>
      </c>
      <c r="O1966" s="1">
        <f>N1966*(D1966/'cpi data'!$A$113)</f>
        <v>588836.2055335968</v>
      </c>
      <c r="P1966" s="10">
        <f t="shared" si="30"/>
        <v>1</v>
      </c>
      <c r="Q1966" t="s">
        <v>183</v>
      </c>
      <c r="R1966">
        <v>121</v>
      </c>
    </row>
    <row r="1967" spans="1:18">
      <c r="A1967" t="s">
        <v>6545</v>
      </c>
      <c r="B1967" s="6" t="s">
        <v>19</v>
      </c>
      <c r="C1967" t="s">
        <v>20</v>
      </c>
      <c r="D1967">
        <f>_xlfn.XLOOKUP(E1967,'cpi data'!A:A,'cpi data'!B:B,"NA")</f>
        <v>136.19999999999999</v>
      </c>
      <c r="E1967">
        <v>1991</v>
      </c>
      <c r="F1967" t="s">
        <v>6546</v>
      </c>
      <c r="G1967">
        <v>6.7</v>
      </c>
      <c r="H1967">
        <v>4800</v>
      </c>
      <c r="I1967" t="s">
        <v>4846</v>
      </c>
      <c r="J1967" t="s">
        <v>6547</v>
      </c>
      <c r="K1967" t="s">
        <v>4128</v>
      </c>
      <c r="L1967" t="s">
        <v>33</v>
      </c>
      <c r="N1967" s="1">
        <v>7308786</v>
      </c>
      <c r="O1967" s="1">
        <f>N1967*(D1967/'cpi data'!$A$113)</f>
        <v>491826.40968379448</v>
      </c>
      <c r="P1967" s="10">
        <f t="shared" si="30"/>
        <v>1</v>
      </c>
      <c r="Q1967" t="s">
        <v>6548</v>
      </c>
      <c r="R1967">
        <v>118</v>
      </c>
    </row>
    <row r="1968" spans="1:18">
      <c r="A1968" t="s">
        <v>6549</v>
      </c>
      <c r="B1968" s="6" t="s">
        <v>19</v>
      </c>
      <c r="C1968" t="s">
        <v>44</v>
      </c>
      <c r="D1968">
        <f>_xlfn.XLOOKUP(E1968,'cpi data'!A:A,'cpi data'!B:B,"NA")</f>
        <v>136.19999999999999</v>
      </c>
      <c r="E1968">
        <v>1991</v>
      </c>
      <c r="F1968" t="s">
        <v>6397</v>
      </c>
      <c r="G1968">
        <v>5.8</v>
      </c>
      <c r="H1968">
        <v>5300</v>
      </c>
      <c r="I1968" t="s">
        <v>6550</v>
      </c>
      <c r="J1968" t="s">
        <v>211</v>
      </c>
      <c r="K1968" t="s">
        <v>4063</v>
      </c>
      <c r="L1968" t="s">
        <v>33</v>
      </c>
      <c r="M1968" s="1">
        <v>26000000</v>
      </c>
      <c r="N1968" s="1">
        <v>12454768</v>
      </c>
      <c r="O1968" s="1">
        <f>N1968*(D1968/'cpi data'!$A$113)</f>
        <v>838112.35256916995</v>
      </c>
      <c r="P1968" s="10">
        <f t="shared" si="30"/>
        <v>-1.0875539391821669</v>
      </c>
      <c r="Q1968" t="s">
        <v>5724</v>
      </c>
      <c r="R1968">
        <v>115</v>
      </c>
    </row>
    <row r="1969" spans="1:18">
      <c r="A1969" t="s">
        <v>6551</v>
      </c>
      <c r="B1969" s="6" t="s">
        <v>2002</v>
      </c>
      <c r="C1969" t="s">
        <v>44</v>
      </c>
      <c r="D1969">
        <f>_xlfn.XLOOKUP(E1969,'cpi data'!A:A,'cpi data'!B:B,"NA")</f>
        <v>136.19999999999999</v>
      </c>
      <c r="E1969">
        <v>1991</v>
      </c>
      <c r="F1969" t="s">
        <v>6552</v>
      </c>
      <c r="G1969">
        <v>5.6</v>
      </c>
      <c r="H1969">
        <v>6100</v>
      </c>
      <c r="I1969" t="s">
        <v>4878</v>
      </c>
      <c r="J1969" t="s">
        <v>6553</v>
      </c>
      <c r="K1969" t="s">
        <v>2049</v>
      </c>
      <c r="L1969" t="s">
        <v>33</v>
      </c>
      <c r="N1969" s="1">
        <v>9804775</v>
      </c>
      <c r="O1969" s="1">
        <f>N1969*(D1969/'cpi data'!$A$113)</f>
        <v>659787.72480237158</v>
      </c>
      <c r="P1969" s="10">
        <f t="shared" si="30"/>
        <v>1</v>
      </c>
      <c r="Q1969" t="s">
        <v>47</v>
      </c>
      <c r="R1969">
        <v>115</v>
      </c>
    </row>
    <row r="1970" spans="1:18">
      <c r="A1970" t="s">
        <v>6554</v>
      </c>
      <c r="B1970" s="6" t="s">
        <v>2710</v>
      </c>
      <c r="C1970" t="s">
        <v>20</v>
      </c>
      <c r="D1970">
        <f>_xlfn.XLOOKUP(E1970,'cpi data'!A:A,'cpi data'!B:B,"NA")</f>
        <v>136.19999999999999</v>
      </c>
      <c r="E1970">
        <v>1991</v>
      </c>
      <c r="F1970" t="s">
        <v>6555</v>
      </c>
      <c r="G1970">
        <v>6.4</v>
      </c>
      <c r="H1970">
        <v>4100</v>
      </c>
      <c r="I1970" t="s">
        <v>6556</v>
      </c>
      <c r="J1970" t="s">
        <v>6557</v>
      </c>
      <c r="K1970" t="s">
        <v>6558</v>
      </c>
      <c r="L1970" t="s">
        <v>33</v>
      </c>
      <c r="M1970" s="1">
        <v>250000</v>
      </c>
      <c r="N1970" s="1">
        <v>787280</v>
      </c>
      <c r="O1970" s="1">
        <f>N1970*(D1970/'cpi data'!$A$113)</f>
        <v>52978.03162055336</v>
      </c>
      <c r="P1970" s="10">
        <f t="shared" si="30"/>
        <v>0.68245097042983438</v>
      </c>
      <c r="Q1970" t="s">
        <v>6559</v>
      </c>
      <c r="R1970">
        <v>85</v>
      </c>
    </row>
    <row r="1971" spans="1:18">
      <c r="A1971" t="s">
        <v>6560</v>
      </c>
      <c r="B1971" s="6" t="s">
        <v>36</v>
      </c>
      <c r="C1971" t="s">
        <v>44</v>
      </c>
      <c r="D1971">
        <f>_xlfn.XLOOKUP(E1971,'cpi data'!A:A,'cpi data'!B:B,"NA")</f>
        <v>136.19999999999999</v>
      </c>
      <c r="E1971">
        <v>1991</v>
      </c>
      <c r="F1971" t="s">
        <v>5997</v>
      </c>
      <c r="G1971">
        <v>5.3</v>
      </c>
      <c r="H1971">
        <v>15000</v>
      </c>
      <c r="I1971" t="s">
        <v>1212</v>
      </c>
      <c r="J1971" t="s">
        <v>6561</v>
      </c>
      <c r="K1971" t="s">
        <v>6562</v>
      </c>
      <c r="L1971" t="s">
        <v>33</v>
      </c>
      <c r="M1971" s="1">
        <v>23000000</v>
      </c>
      <c r="N1971" s="1">
        <v>52487045</v>
      </c>
      <c r="O1971" s="1">
        <f>N1971*(D1971/'cpi data'!$A$113)</f>
        <v>3531983.9570158101</v>
      </c>
      <c r="P1971" s="10">
        <f t="shared" si="30"/>
        <v>0.56179663000650926</v>
      </c>
      <c r="Q1971" t="s">
        <v>64</v>
      </c>
      <c r="R1971">
        <v>97</v>
      </c>
    </row>
    <row r="1972" spans="1:18">
      <c r="A1972" t="s">
        <v>6563</v>
      </c>
      <c r="B1972" s="6" t="s">
        <v>36</v>
      </c>
      <c r="C1972" t="s">
        <v>20</v>
      </c>
      <c r="D1972">
        <f>_xlfn.XLOOKUP(E1972,'cpi data'!A:A,'cpi data'!B:B,"NA")</f>
        <v>136.19999999999999</v>
      </c>
      <c r="E1972">
        <v>1991</v>
      </c>
      <c r="F1972" t="s">
        <v>6564</v>
      </c>
      <c r="G1972">
        <v>7.4</v>
      </c>
      <c r="H1972">
        <v>6200</v>
      </c>
      <c r="I1972" t="s">
        <v>266</v>
      </c>
      <c r="J1972" t="s">
        <v>6565</v>
      </c>
      <c r="K1972" t="s">
        <v>6566</v>
      </c>
      <c r="L1972" t="s">
        <v>25</v>
      </c>
      <c r="N1972" s="1">
        <v>13200170</v>
      </c>
      <c r="O1972" s="1">
        <f>N1972*(D1972/'cpi data'!$A$113)</f>
        <v>888272.3092885376</v>
      </c>
      <c r="P1972" s="10">
        <f t="shared" si="30"/>
        <v>1</v>
      </c>
      <c r="Q1972" t="s">
        <v>6567</v>
      </c>
      <c r="R1972">
        <v>95</v>
      </c>
    </row>
    <row r="1973" spans="1:18">
      <c r="A1973" t="s">
        <v>6568</v>
      </c>
      <c r="B1973" s="6" t="s">
        <v>19</v>
      </c>
      <c r="C1973" t="s">
        <v>44</v>
      </c>
      <c r="D1973">
        <f>_xlfn.XLOOKUP(E1973,'cpi data'!A:A,'cpi data'!B:B,"NA")</f>
        <v>136.19999999999999</v>
      </c>
      <c r="E1973">
        <v>1991</v>
      </c>
      <c r="F1973" t="s">
        <v>6569</v>
      </c>
      <c r="G1973">
        <v>7.5</v>
      </c>
      <c r="H1973">
        <v>14000</v>
      </c>
      <c r="I1973" t="s">
        <v>6570</v>
      </c>
      <c r="J1973" t="s">
        <v>6571</v>
      </c>
      <c r="K1973" t="s">
        <v>6572</v>
      </c>
      <c r="L1973" t="s">
        <v>309</v>
      </c>
      <c r="N1973" s="1">
        <v>4532791</v>
      </c>
      <c r="O1973" s="1">
        <f>N1973*(D1973/'cpi data'!$A$113)</f>
        <v>305022.79357707512</v>
      </c>
      <c r="P1973" s="10">
        <f t="shared" si="30"/>
        <v>1</v>
      </c>
      <c r="Q1973" t="s">
        <v>6573</v>
      </c>
      <c r="R1973">
        <v>96</v>
      </c>
    </row>
    <row r="1974" spans="1:18">
      <c r="A1974" t="s">
        <v>6574</v>
      </c>
      <c r="B1974" s="6" t="s">
        <v>19</v>
      </c>
      <c r="C1974" t="s">
        <v>44</v>
      </c>
      <c r="D1974">
        <f>_xlfn.XLOOKUP(E1974,'cpi data'!A:A,'cpi data'!B:B,"NA")</f>
        <v>136.19999999999999</v>
      </c>
      <c r="E1974">
        <v>1991</v>
      </c>
      <c r="F1974" t="s">
        <v>6575</v>
      </c>
      <c r="G1974">
        <v>5.3</v>
      </c>
      <c r="H1974">
        <v>6100</v>
      </c>
      <c r="I1974" t="s">
        <v>6576</v>
      </c>
      <c r="J1974" t="s">
        <v>5789</v>
      </c>
      <c r="K1974" t="s">
        <v>5790</v>
      </c>
      <c r="L1974" t="s">
        <v>33</v>
      </c>
      <c r="M1974" s="1">
        <v>5000000</v>
      </c>
      <c r="N1974" s="1">
        <v>19438638</v>
      </c>
      <c r="O1974" s="1">
        <f>N1974*(D1974/'cpi data'!$A$113)</f>
        <v>1308074.3555335968</v>
      </c>
      <c r="P1974" s="10">
        <f t="shared" si="30"/>
        <v>0.74278033265499366</v>
      </c>
      <c r="Q1974" t="s">
        <v>5791</v>
      </c>
      <c r="R1974">
        <v>94</v>
      </c>
    </row>
    <row r="1975" spans="1:18">
      <c r="A1975" t="s">
        <v>6577</v>
      </c>
      <c r="B1975" s="6" t="s">
        <v>2002</v>
      </c>
      <c r="C1975" t="s">
        <v>107</v>
      </c>
      <c r="D1975">
        <f>_xlfn.XLOOKUP(E1975,'cpi data'!A:A,'cpi data'!B:B,"NA")</f>
        <v>136.19999999999999</v>
      </c>
      <c r="E1975">
        <v>1991</v>
      </c>
      <c r="F1975" t="s">
        <v>6279</v>
      </c>
      <c r="G1975">
        <v>6.2</v>
      </c>
      <c r="H1975">
        <v>6700</v>
      </c>
      <c r="I1975" t="s">
        <v>5489</v>
      </c>
      <c r="J1975" t="s">
        <v>2481</v>
      </c>
      <c r="K1975" t="s">
        <v>212</v>
      </c>
      <c r="L1975" t="s">
        <v>33</v>
      </c>
      <c r="N1975" s="1">
        <v>28738096</v>
      </c>
      <c r="O1975" s="1">
        <f>N1975*(D1975/'cpi data'!$A$113)</f>
        <v>1933858.0411067193</v>
      </c>
      <c r="P1975" s="10">
        <f t="shared" si="30"/>
        <v>1</v>
      </c>
      <c r="Q1975" t="s">
        <v>2095</v>
      </c>
      <c r="R1975">
        <v>104</v>
      </c>
    </row>
    <row r="1976" spans="1:18">
      <c r="A1976" t="s">
        <v>6578</v>
      </c>
      <c r="B1976" s="6" t="s">
        <v>19</v>
      </c>
      <c r="C1976" t="s">
        <v>37</v>
      </c>
      <c r="D1976">
        <f>_xlfn.XLOOKUP(E1976,'cpi data'!A:A,'cpi data'!B:B,"NA")</f>
        <v>136.19999999999999</v>
      </c>
      <c r="E1976">
        <v>1991</v>
      </c>
      <c r="F1976" t="s">
        <v>6490</v>
      </c>
      <c r="G1976">
        <v>6</v>
      </c>
      <c r="H1976">
        <v>3800</v>
      </c>
      <c r="I1976" t="s">
        <v>5217</v>
      </c>
      <c r="J1976" t="s">
        <v>6579</v>
      </c>
      <c r="K1976" t="s">
        <v>6580</v>
      </c>
      <c r="L1976" t="s">
        <v>33</v>
      </c>
      <c r="M1976" s="1">
        <v>10000000</v>
      </c>
      <c r="N1976" s="1">
        <v>14061361</v>
      </c>
      <c r="O1976" s="1">
        <f>N1976*(D1976/'cpi data'!$A$113)</f>
        <v>946223.99614624504</v>
      </c>
      <c r="P1976" s="10">
        <f t="shared" si="30"/>
        <v>0.28883128738391683</v>
      </c>
      <c r="Q1976" t="s">
        <v>47</v>
      </c>
      <c r="R1976">
        <v>83</v>
      </c>
    </row>
    <row r="1977" spans="1:18">
      <c r="A1977" t="s">
        <v>6581</v>
      </c>
      <c r="B1977" s="6" t="s">
        <v>19</v>
      </c>
      <c r="C1977" t="s">
        <v>20</v>
      </c>
      <c r="D1977">
        <f>_xlfn.XLOOKUP(E1977,'cpi data'!A:A,'cpi data'!B:B,"NA")</f>
        <v>136.19999999999999</v>
      </c>
      <c r="E1977">
        <v>1991</v>
      </c>
      <c r="F1977" t="s">
        <v>6490</v>
      </c>
      <c r="G1977">
        <v>6.4</v>
      </c>
      <c r="H1977">
        <v>7000</v>
      </c>
      <c r="I1977" t="s">
        <v>236</v>
      </c>
      <c r="J1977" t="s">
        <v>6582</v>
      </c>
      <c r="K1977" t="s">
        <v>76</v>
      </c>
      <c r="L1977" t="s">
        <v>33</v>
      </c>
      <c r="N1977" s="1">
        <v>28277918</v>
      </c>
      <c r="O1977" s="1">
        <f>N1977*(D1977/'cpi data'!$A$113)</f>
        <v>1902891.5175889328</v>
      </c>
      <c r="P1977" s="10">
        <f t="shared" si="30"/>
        <v>1</v>
      </c>
      <c r="Q1977" t="s">
        <v>2985</v>
      </c>
      <c r="R1977">
        <v>110</v>
      </c>
    </row>
    <row r="1978" spans="1:18">
      <c r="A1978" t="s">
        <v>6583</v>
      </c>
      <c r="B1978" s="6" t="s">
        <v>19</v>
      </c>
      <c r="C1978" t="s">
        <v>107</v>
      </c>
      <c r="D1978">
        <f>_xlfn.XLOOKUP(E1978,'cpi data'!A:A,'cpi data'!B:B,"NA")</f>
        <v>136.19999999999999</v>
      </c>
      <c r="E1978">
        <v>1991</v>
      </c>
      <c r="F1978" t="s">
        <v>6129</v>
      </c>
      <c r="G1978">
        <v>6.5</v>
      </c>
      <c r="H1978">
        <v>3800</v>
      </c>
      <c r="I1978" t="s">
        <v>6584</v>
      </c>
      <c r="J1978" t="s">
        <v>6584</v>
      </c>
      <c r="K1978" t="s">
        <v>5713</v>
      </c>
      <c r="L1978" t="s">
        <v>25</v>
      </c>
      <c r="M1978" s="1">
        <v>6000000</v>
      </c>
      <c r="N1978" s="1">
        <v>221295</v>
      </c>
      <c r="O1978" s="1">
        <f>N1978*(D1978/'cpi data'!$A$113)</f>
        <v>14891.491600790514</v>
      </c>
      <c r="P1978" s="10">
        <f t="shared" si="30"/>
        <v>-26.113129532976345</v>
      </c>
      <c r="Q1978" t="s">
        <v>6585</v>
      </c>
      <c r="R1978">
        <v>99</v>
      </c>
    </row>
    <row r="1979" spans="1:18">
      <c r="A1979" t="s">
        <v>6586</v>
      </c>
      <c r="B1979" s="6" t="s">
        <v>19</v>
      </c>
      <c r="C1979" t="s">
        <v>20</v>
      </c>
      <c r="D1979">
        <f>_xlfn.XLOOKUP(E1979,'cpi data'!A:A,'cpi data'!B:B,"NA")</f>
        <v>136.19999999999999</v>
      </c>
      <c r="E1979">
        <v>1991</v>
      </c>
      <c r="F1979" t="s">
        <v>6587</v>
      </c>
      <c r="G1979">
        <v>6.8</v>
      </c>
      <c r="H1979">
        <v>2500</v>
      </c>
      <c r="I1979" t="s">
        <v>3465</v>
      </c>
      <c r="J1979" t="s">
        <v>6588</v>
      </c>
      <c r="K1979" t="s">
        <v>6589</v>
      </c>
      <c r="L1979" t="s">
        <v>25</v>
      </c>
      <c r="N1979" s="1">
        <v>706131</v>
      </c>
      <c r="O1979" s="1">
        <f>N1979*(D1979/'cpi data'!$A$113)</f>
        <v>47517.313339920947</v>
      </c>
      <c r="P1979" s="10">
        <f t="shared" si="30"/>
        <v>1</v>
      </c>
      <c r="Q1979" t="s">
        <v>4073</v>
      </c>
      <c r="R1979">
        <v>87</v>
      </c>
    </row>
    <row r="1980" spans="1:18">
      <c r="A1980" t="s">
        <v>6590</v>
      </c>
      <c r="B1980" s="6" t="s">
        <v>340</v>
      </c>
      <c r="C1980" t="s">
        <v>393</v>
      </c>
      <c r="D1980">
        <f>_xlfn.XLOOKUP(E1980,'cpi data'!A:A,'cpi data'!B:B,"NA")</f>
        <v>136.19999999999999</v>
      </c>
      <c r="E1980">
        <v>1991</v>
      </c>
      <c r="F1980" t="s">
        <v>6591</v>
      </c>
      <c r="G1980">
        <v>6.8</v>
      </c>
      <c r="H1980">
        <v>2600</v>
      </c>
      <c r="I1980" t="s">
        <v>6592</v>
      </c>
      <c r="J1980" t="s">
        <v>6593</v>
      </c>
      <c r="K1980" t="s">
        <v>6594</v>
      </c>
      <c r="L1980" t="s">
        <v>25</v>
      </c>
      <c r="M1980" s="1">
        <v>10000000</v>
      </c>
      <c r="N1980" s="1">
        <v>2105078</v>
      </c>
      <c r="O1980" s="1">
        <f>N1980*(D1980/'cpi data'!$A$113)</f>
        <v>141655.94051383398</v>
      </c>
      <c r="P1980" s="10">
        <f t="shared" si="30"/>
        <v>-3.7504177992454437</v>
      </c>
      <c r="Q1980" t="s">
        <v>6595</v>
      </c>
      <c r="R1980">
        <v>82</v>
      </c>
    </row>
    <row r="1981" spans="1:18">
      <c r="A1981" t="s">
        <v>6596</v>
      </c>
      <c r="B1981" s="6" t="s">
        <v>19</v>
      </c>
      <c r="C1981" t="s">
        <v>20</v>
      </c>
      <c r="D1981">
        <f>_xlfn.XLOOKUP(E1981,'cpi data'!A:A,'cpi data'!B:B,"NA")</f>
        <v>136.19999999999999</v>
      </c>
      <c r="E1981">
        <v>1991</v>
      </c>
      <c r="F1981" t="s">
        <v>6422</v>
      </c>
      <c r="G1981">
        <v>6.6</v>
      </c>
      <c r="H1981">
        <v>4700</v>
      </c>
      <c r="I1981" t="s">
        <v>1536</v>
      </c>
      <c r="J1981" t="s">
        <v>6597</v>
      </c>
      <c r="K1981" t="s">
        <v>6598</v>
      </c>
      <c r="L1981" t="s">
        <v>33</v>
      </c>
      <c r="M1981" s="1">
        <v>7500000</v>
      </c>
      <c r="N1981" s="1">
        <v>6266621</v>
      </c>
      <c r="O1981" s="1">
        <f>N1981*(D1981/'cpi data'!$A$113)</f>
        <v>421696.5317193676</v>
      </c>
      <c r="P1981" s="10">
        <f t="shared" si="30"/>
        <v>-0.19681723212557453</v>
      </c>
      <c r="Q1981" t="s">
        <v>4153</v>
      </c>
      <c r="R1981">
        <v>112</v>
      </c>
    </row>
    <row r="1982" spans="1:18">
      <c r="A1982" t="s">
        <v>6599</v>
      </c>
      <c r="B1982" s="6" t="s">
        <v>36</v>
      </c>
      <c r="C1982" t="s">
        <v>44</v>
      </c>
      <c r="D1982">
        <f>_xlfn.XLOOKUP(E1982,'cpi data'!A:A,'cpi data'!B:B,"NA")</f>
        <v>136.19999999999999</v>
      </c>
      <c r="E1982">
        <v>1991</v>
      </c>
      <c r="F1982" t="s">
        <v>6457</v>
      </c>
      <c r="G1982">
        <v>6.5</v>
      </c>
      <c r="H1982">
        <v>1800</v>
      </c>
      <c r="I1982" t="s">
        <v>4967</v>
      </c>
      <c r="J1982" t="s">
        <v>6600</v>
      </c>
      <c r="K1982" t="s">
        <v>2655</v>
      </c>
      <c r="L1982" t="s">
        <v>33</v>
      </c>
      <c r="N1982" s="1">
        <v>271327</v>
      </c>
      <c r="O1982" s="1">
        <f>N1982*(D1982/'cpi data'!$A$113)</f>
        <v>18258.269466403162</v>
      </c>
      <c r="P1982" s="10">
        <f t="shared" si="30"/>
        <v>1</v>
      </c>
      <c r="Q1982" t="s">
        <v>2029</v>
      </c>
      <c r="R1982">
        <v>96</v>
      </c>
    </row>
    <row r="1983" spans="1:18">
      <c r="A1983" t="s">
        <v>6601</v>
      </c>
      <c r="B1983" s="6" t="s">
        <v>19</v>
      </c>
      <c r="C1983" t="s">
        <v>28</v>
      </c>
      <c r="D1983">
        <f>_xlfn.XLOOKUP(E1983,'cpi data'!A:A,'cpi data'!B:B,"NA")</f>
        <v>136.19999999999999</v>
      </c>
      <c r="E1983">
        <v>1991</v>
      </c>
      <c r="F1983" t="s">
        <v>6602</v>
      </c>
      <c r="G1983">
        <v>6.2</v>
      </c>
      <c r="H1983">
        <v>6500</v>
      </c>
      <c r="I1983" t="s">
        <v>1827</v>
      </c>
      <c r="J1983" t="s">
        <v>6603</v>
      </c>
      <c r="K1983" t="s">
        <v>4262</v>
      </c>
      <c r="L1983" t="s">
        <v>25</v>
      </c>
      <c r="N1983" s="1">
        <v>3106559</v>
      </c>
      <c r="O1983" s="1">
        <f>N1983*(D1983/'cpi data'!$A$113)</f>
        <v>209048.09081027668</v>
      </c>
      <c r="P1983" s="10">
        <f t="shared" si="30"/>
        <v>1</v>
      </c>
      <c r="Q1983" t="s">
        <v>47</v>
      </c>
      <c r="R1983">
        <v>104</v>
      </c>
    </row>
    <row r="1984" spans="1:18">
      <c r="A1984" t="s">
        <v>6604</v>
      </c>
      <c r="B1984" s="6" t="s">
        <v>19</v>
      </c>
      <c r="C1984" t="s">
        <v>20</v>
      </c>
      <c r="D1984">
        <f>_xlfn.XLOOKUP(E1984,'cpi data'!A:A,'cpi data'!B:B,"NA")</f>
        <v>136.19999999999999</v>
      </c>
      <c r="E1984">
        <v>1991</v>
      </c>
      <c r="F1984" t="s">
        <v>6605</v>
      </c>
      <c r="G1984">
        <v>6.9</v>
      </c>
      <c r="H1984">
        <v>6100</v>
      </c>
      <c r="I1984" t="s">
        <v>4388</v>
      </c>
      <c r="J1984" t="s">
        <v>5257</v>
      </c>
      <c r="K1984" t="s">
        <v>6606</v>
      </c>
      <c r="L1984" t="s">
        <v>25</v>
      </c>
      <c r="N1984" s="1">
        <v>1750301</v>
      </c>
      <c r="O1984" s="1">
        <f>N1984*(D1984/'cpi data'!$A$113)</f>
        <v>117782.11274703557</v>
      </c>
      <c r="P1984" s="10">
        <f t="shared" si="30"/>
        <v>1</v>
      </c>
      <c r="Q1984" t="s">
        <v>5159</v>
      </c>
      <c r="R1984">
        <v>124</v>
      </c>
    </row>
    <row r="1985" spans="1:18">
      <c r="A1985" t="s">
        <v>6607</v>
      </c>
      <c r="B1985" s="6" t="s">
        <v>36</v>
      </c>
      <c r="C1985" t="s">
        <v>44</v>
      </c>
      <c r="D1985">
        <f>_xlfn.XLOOKUP(E1985,'cpi data'!A:A,'cpi data'!B:B,"NA")</f>
        <v>136.19999999999999</v>
      </c>
      <c r="E1985">
        <v>1991</v>
      </c>
      <c r="F1985" t="s">
        <v>6328</v>
      </c>
      <c r="G1985">
        <v>5.8</v>
      </c>
      <c r="H1985">
        <v>6700</v>
      </c>
      <c r="I1985" t="s">
        <v>3641</v>
      </c>
      <c r="J1985" t="s">
        <v>890</v>
      </c>
      <c r="K1985" t="s">
        <v>4327</v>
      </c>
      <c r="L1985" t="s">
        <v>33</v>
      </c>
      <c r="M1985" s="1">
        <v>17010000</v>
      </c>
      <c r="N1985" s="1">
        <v>24941969</v>
      </c>
      <c r="O1985" s="1">
        <f>N1985*(D1985/'cpi data'!$A$113)</f>
        <v>1678407.2024703557</v>
      </c>
      <c r="P1985" s="10">
        <f t="shared" si="30"/>
        <v>0.31801695367354516</v>
      </c>
      <c r="Q1985" t="s">
        <v>6608</v>
      </c>
      <c r="R1985">
        <v>96</v>
      </c>
    </row>
    <row r="1986" spans="1:18">
      <c r="A1986" t="s">
        <v>6609</v>
      </c>
      <c r="B1986" s="6" t="s">
        <v>2002</v>
      </c>
      <c r="C1986" t="s">
        <v>37</v>
      </c>
      <c r="D1986">
        <f>_xlfn.XLOOKUP(E1986,'cpi data'!A:A,'cpi data'!B:B,"NA")</f>
        <v>136.19999999999999</v>
      </c>
      <c r="E1986">
        <v>1991</v>
      </c>
      <c r="F1986" t="s">
        <v>6460</v>
      </c>
      <c r="G1986">
        <v>5.9</v>
      </c>
      <c r="H1986">
        <v>9000</v>
      </c>
      <c r="I1986" t="s">
        <v>1578</v>
      </c>
      <c r="J1986" t="s">
        <v>3511</v>
      </c>
      <c r="K1986" t="s">
        <v>3512</v>
      </c>
      <c r="L1986" t="s">
        <v>33</v>
      </c>
      <c r="M1986" s="1">
        <v>16400000</v>
      </c>
      <c r="N1986" s="1">
        <v>21082165</v>
      </c>
      <c r="O1986" s="1">
        <f>N1986*(D1986/'cpi data'!$A$113)</f>
        <v>1418671.3799407114</v>
      </c>
      <c r="P1986" s="10">
        <f t="shared" si="30"/>
        <v>0.22209127952465982</v>
      </c>
      <c r="Q1986" t="s">
        <v>53</v>
      </c>
      <c r="R1986">
        <v>108</v>
      </c>
    </row>
    <row r="1987" spans="1:18">
      <c r="A1987" t="s">
        <v>6610</v>
      </c>
      <c r="B1987" s="6" t="s">
        <v>19</v>
      </c>
      <c r="C1987" t="s">
        <v>44</v>
      </c>
      <c r="D1987">
        <f>_xlfn.XLOOKUP(E1987,'cpi data'!A:A,'cpi data'!B:B,"NA")</f>
        <v>136.19999999999999</v>
      </c>
      <c r="E1987">
        <v>1991</v>
      </c>
      <c r="F1987" t="s">
        <v>6611</v>
      </c>
      <c r="G1987">
        <v>6.7</v>
      </c>
      <c r="H1987">
        <v>3300</v>
      </c>
      <c r="I1987" t="s">
        <v>6612</v>
      </c>
      <c r="J1987" t="s">
        <v>6612</v>
      </c>
      <c r="K1987" t="s">
        <v>6613</v>
      </c>
      <c r="L1987" t="s">
        <v>198</v>
      </c>
      <c r="N1987" s="1">
        <v>396573</v>
      </c>
      <c r="O1987" s="1">
        <f>N1987*(D1987/'cpi data'!$A$113)</f>
        <v>26686.384683794466</v>
      </c>
      <c r="P1987" s="10">
        <f t="shared" ref="P1987:P2050" si="31">(N1987-M1987)/N1987</f>
        <v>1</v>
      </c>
      <c r="Q1987" t="s">
        <v>6614</v>
      </c>
      <c r="R1987">
        <v>102</v>
      </c>
    </row>
    <row r="1988" spans="1:18">
      <c r="A1988" t="s">
        <v>6615</v>
      </c>
      <c r="B1988" s="6" t="s">
        <v>19</v>
      </c>
      <c r="C1988" t="s">
        <v>4887</v>
      </c>
      <c r="D1988">
        <f>_xlfn.XLOOKUP(E1988,'cpi data'!A:A,'cpi data'!B:B,"NA")</f>
        <v>136.19999999999999</v>
      </c>
      <c r="E1988">
        <v>1991</v>
      </c>
      <c r="F1988" t="s">
        <v>6616</v>
      </c>
      <c r="G1988">
        <v>5.7</v>
      </c>
      <c r="H1988">
        <v>8400</v>
      </c>
      <c r="I1988" t="s">
        <v>401</v>
      </c>
      <c r="J1988" t="s">
        <v>6617</v>
      </c>
      <c r="K1988" t="s">
        <v>2600</v>
      </c>
      <c r="L1988" t="s">
        <v>33</v>
      </c>
      <c r="M1988" s="1">
        <v>8000000</v>
      </c>
      <c r="N1988" s="1">
        <v>18784957</v>
      </c>
      <c r="O1988" s="1">
        <f>N1988*(D1988/'cpi data'!$A$113)</f>
        <v>1264086.5333003954</v>
      </c>
      <c r="P1988" s="10">
        <f t="shared" si="31"/>
        <v>0.57412731900317893</v>
      </c>
      <c r="Q1988" t="s">
        <v>34</v>
      </c>
      <c r="R1988">
        <v>103</v>
      </c>
    </row>
    <row r="1989" spans="1:18">
      <c r="A1989" t="s">
        <v>6618</v>
      </c>
      <c r="B1989" s="6" t="s">
        <v>19</v>
      </c>
      <c r="C1989" t="s">
        <v>44</v>
      </c>
      <c r="D1989">
        <f>_xlfn.XLOOKUP(E1989,'cpi data'!A:A,'cpi data'!B:B,"NA")</f>
        <v>136.19999999999999</v>
      </c>
      <c r="E1989">
        <v>1991</v>
      </c>
      <c r="F1989" t="s">
        <v>6429</v>
      </c>
      <c r="G1989">
        <v>5.4</v>
      </c>
      <c r="H1989">
        <v>3700</v>
      </c>
      <c r="I1989" t="s">
        <v>6619</v>
      </c>
      <c r="J1989" t="s">
        <v>6620</v>
      </c>
      <c r="K1989" t="s">
        <v>896</v>
      </c>
      <c r="L1989" t="s">
        <v>33</v>
      </c>
      <c r="M1989" s="1">
        <v>17000000</v>
      </c>
      <c r="N1989" s="1">
        <v>2865916</v>
      </c>
      <c r="O1989" s="1">
        <f>N1989*(D1989/'cpi data'!$A$113)</f>
        <v>192854.62411067192</v>
      </c>
      <c r="P1989" s="10">
        <f t="shared" si="31"/>
        <v>-4.9317858583433711</v>
      </c>
      <c r="Q1989" t="s">
        <v>2103</v>
      </c>
      <c r="R1989">
        <v>98</v>
      </c>
    </row>
    <row r="1990" spans="1:18">
      <c r="A1990" t="s">
        <v>6621</v>
      </c>
      <c r="B1990" s="6" t="s">
        <v>19</v>
      </c>
      <c r="C1990" t="s">
        <v>44</v>
      </c>
      <c r="D1990">
        <f>_xlfn.XLOOKUP(E1990,'cpi data'!A:A,'cpi data'!B:B,"NA")</f>
        <v>136.19999999999999</v>
      </c>
      <c r="E1990">
        <v>1991</v>
      </c>
      <c r="F1990" t="s">
        <v>6264</v>
      </c>
      <c r="G1990">
        <v>6.4</v>
      </c>
      <c r="H1990">
        <v>5300</v>
      </c>
      <c r="I1990" t="s">
        <v>607</v>
      </c>
      <c r="J1990" t="s">
        <v>3288</v>
      </c>
      <c r="K1990" t="s">
        <v>1373</v>
      </c>
      <c r="L1990" t="s">
        <v>33</v>
      </c>
      <c r="M1990" s="1">
        <v>40000000</v>
      </c>
      <c r="N1990" s="1">
        <v>23202444</v>
      </c>
      <c r="O1990" s="1">
        <f>N1990*(D1990/'cpi data'!$A$113)</f>
        <v>1561350.2335968378</v>
      </c>
      <c r="P1990" s="10">
        <f t="shared" si="31"/>
        <v>-0.72395632115306474</v>
      </c>
      <c r="Q1990" t="s">
        <v>4595</v>
      </c>
      <c r="R1990">
        <v>138</v>
      </c>
    </row>
    <row r="1991" spans="1:18">
      <c r="A1991" t="s">
        <v>6622</v>
      </c>
      <c r="B1991" s="6" t="s">
        <v>2002</v>
      </c>
      <c r="C1991" t="s">
        <v>37</v>
      </c>
      <c r="D1991">
        <f>_xlfn.XLOOKUP(E1991,'cpi data'!A:A,'cpi data'!B:B,"NA")</f>
        <v>136.19999999999999</v>
      </c>
      <c r="E1991">
        <v>1991</v>
      </c>
      <c r="F1991" t="s">
        <v>6367</v>
      </c>
      <c r="G1991">
        <v>4.0999999999999996</v>
      </c>
      <c r="H1991">
        <v>3000</v>
      </c>
      <c r="I1991" t="s">
        <v>6623</v>
      </c>
      <c r="J1991" t="s">
        <v>6624</v>
      </c>
      <c r="K1991" t="s">
        <v>1072</v>
      </c>
      <c r="L1991" t="s">
        <v>33</v>
      </c>
      <c r="M1991" s="1">
        <v>6000000</v>
      </c>
      <c r="N1991" s="1">
        <v>869325</v>
      </c>
      <c r="O1991" s="1">
        <f>N1991*(D1991/'cpi data'!$A$113)</f>
        <v>58499.043972332016</v>
      </c>
      <c r="P1991" s="10">
        <f t="shared" si="31"/>
        <v>-5.9019066517125358</v>
      </c>
      <c r="Q1991" t="s">
        <v>6625</v>
      </c>
      <c r="R1991">
        <v>107</v>
      </c>
    </row>
    <row r="1992" spans="1:18">
      <c r="A1992" t="s">
        <v>6626</v>
      </c>
      <c r="B1992" s="6" t="s">
        <v>19</v>
      </c>
      <c r="C1992" t="s">
        <v>37</v>
      </c>
      <c r="D1992">
        <f>_xlfn.XLOOKUP(E1992,'cpi data'!A:A,'cpi data'!B:B,"NA")</f>
        <v>136.19999999999999</v>
      </c>
      <c r="E1992">
        <v>1991</v>
      </c>
      <c r="F1992" t="s">
        <v>6422</v>
      </c>
      <c r="G1992">
        <v>4.8</v>
      </c>
      <c r="H1992">
        <v>1700</v>
      </c>
      <c r="I1992" t="s">
        <v>1326</v>
      </c>
      <c r="J1992" t="s">
        <v>1326</v>
      </c>
      <c r="K1992" t="s">
        <v>1526</v>
      </c>
      <c r="L1992" t="s">
        <v>33</v>
      </c>
      <c r="N1992" s="1">
        <v>456127</v>
      </c>
      <c r="O1992" s="1">
        <f>N1992*(D1992/'cpi data'!$A$113)</f>
        <v>30693.921640316206</v>
      </c>
      <c r="P1992" s="10">
        <f t="shared" si="31"/>
        <v>1</v>
      </c>
      <c r="Q1992" t="s">
        <v>6627</v>
      </c>
      <c r="R1992">
        <v>102</v>
      </c>
    </row>
    <row r="1993" spans="1:18">
      <c r="A1993" t="s">
        <v>6628</v>
      </c>
      <c r="B1993" s="6" t="s">
        <v>19</v>
      </c>
      <c r="C1993" t="s">
        <v>37</v>
      </c>
      <c r="D1993">
        <f>_xlfn.XLOOKUP(E1993,'cpi data'!A:A,'cpi data'!B:B,"NA")</f>
        <v>136.19999999999999</v>
      </c>
      <c r="E1993">
        <v>1991</v>
      </c>
      <c r="F1993" t="s">
        <v>5814</v>
      </c>
      <c r="G1993">
        <v>4.9000000000000004</v>
      </c>
      <c r="H1993">
        <v>2100</v>
      </c>
      <c r="I1993" t="s">
        <v>3542</v>
      </c>
      <c r="J1993" t="s">
        <v>3542</v>
      </c>
      <c r="K1993" t="s">
        <v>3435</v>
      </c>
      <c r="L1993" t="s">
        <v>33</v>
      </c>
      <c r="M1993" s="1">
        <v>13000000</v>
      </c>
      <c r="N1993" s="1">
        <v>5451119</v>
      </c>
      <c r="O1993" s="1">
        <f>N1993*(D1993/'cpi data'!$A$113)</f>
        <v>366819.37144268776</v>
      </c>
      <c r="P1993" s="10">
        <f t="shared" si="31"/>
        <v>-1.384831444699703</v>
      </c>
      <c r="Q1993" t="s">
        <v>6271</v>
      </c>
      <c r="R1993">
        <v>99</v>
      </c>
    </row>
    <row r="1994" spans="1:18">
      <c r="A1994" t="s">
        <v>6629</v>
      </c>
      <c r="B1994" s="6" t="s">
        <v>19</v>
      </c>
      <c r="C1994" t="s">
        <v>44</v>
      </c>
      <c r="D1994">
        <f>_xlfn.XLOOKUP(E1994,'cpi data'!A:A,'cpi data'!B:B,"NA")</f>
        <v>136.19999999999999</v>
      </c>
      <c r="E1994">
        <v>1991</v>
      </c>
      <c r="F1994" t="s">
        <v>6630</v>
      </c>
      <c r="G1994">
        <v>5.9</v>
      </c>
      <c r="H1994">
        <v>2000</v>
      </c>
      <c r="I1994" t="s">
        <v>6631</v>
      </c>
      <c r="J1994" t="s">
        <v>6632</v>
      </c>
      <c r="K1994" t="s">
        <v>4842</v>
      </c>
      <c r="L1994" t="s">
        <v>25</v>
      </c>
      <c r="M1994" s="1">
        <v>8000000</v>
      </c>
      <c r="N1994" s="1">
        <v>10438504</v>
      </c>
      <c r="O1994" s="1">
        <f>N1994*(D1994/'cpi data'!$A$113)</f>
        <v>702432.92727272725</v>
      </c>
      <c r="P1994" s="10">
        <f t="shared" si="31"/>
        <v>0.23360665474669551</v>
      </c>
      <c r="Q1994" t="s">
        <v>4704</v>
      </c>
      <c r="R1994">
        <v>115</v>
      </c>
    </row>
    <row r="1995" spans="1:18">
      <c r="A1995" t="s">
        <v>6633</v>
      </c>
      <c r="B1995" s="6" t="s">
        <v>36</v>
      </c>
      <c r="C1995" t="s">
        <v>20</v>
      </c>
      <c r="D1995">
        <f>_xlfn.XLOOKUP(E1995,'cpi data'!A:A,'cpi data'!B:B,"NA")</f>
        <v>136.19999999999999</v>
      </c>
      <c r="E1995">
        <v>1991</v>
      </c>
      <c r="F1995" t="s">
        <v>6195</v>
      </c>
      <c r="G1995">
        <v>7.2</v>
      </c>
      <c r="H1995">
        <v>6400</v>
      </c>
      <c r="I1995" t="s">
        <v>2631</v>
      </c>
      <c r="J1995" t="s">
        <v>6634</v>
      </c>
      <c r="K1995" t="s">
        <v>6635</v>
      </c>
      <c r="L1995" t="s">
        <v>2111</v>
      </c>
      <c r="N1995" s="1">
        <v>516431</v>
      </c>
      <c r="O1995" s="1">
        <f>N1995*(D1995/'cpi data'!$A$113)</f>
        <v>34751.927964426875</v>
      </c>
      <c r="P1995" s="10">
        <f t="shared" si="31"/>
        <v>1</v>
      </c>
      <c r="Q1995" t="s">
        <v>6636</v>
      </c>
      <c r="R1995">
        <v>98</v>
      </c>
    </row>
    <row r="1996" spans="1:18">
      <c r="A1996" t="s">
        <v>6637</v>
      </c>
      <c r="B1996" s="6" t="s">
        <v>19</v>
      </c>
      <c r="C1996" t="s">
        <v>37</v>
      </c>
      <c r="D1996">
        <f>_xlfn.XLOOKUP(E1996,'cpi data'!A:A,'cpi data'!B:B,"NA")</f>
        <v>136.19999999999999</v>
      </c>
      <c r="E1996">
        <v>1991</v>
      </c>
      <c r="F1996" t="s">
        <v>6243</v>
      </c>
      <c r="G1996">
        <v>4.5</v>
      </c>
      <c r="H1996">
        <v>5400</v>
      </c>
      <c r="I1996" t="s">
        <v>1169</v>
      </c>
      <c r="J1996" t="s">
        <v>5217</v>
      </c>
      <c r="K1996" t="s">
        <v>6638</v>
      </c>
      <c r="L1996" t="s">
        <v>33</v>
      </c>
      <c r="N1996" s="1">
        <v>1250712</v>
      </c>
      <c r="O1996" s="1">
        <f>N1996*(D1996/'cpi data'!$A$113)</f>
        <v>84163.524901185767</v>
      </c>
      <c r="P1996" s="10">
        <f t="shared" si="31"/>
        <v>1</v>
      </c>
      <c r="Q1996" t="s">
        <v>387</v>
      </c>
      <c r="R1996">
        <v>90</v>
      </c>
    </row>
    <row r="1997" spans="1:18">
      <c r="A1997" t="s">
        <v>6639</v>
      </c>
      <c r="B1997" s="6" t="s">
        <v>19</v>
      </c>
      <c r="C1997" t="s">
        <v>37</v>
      </c>
      <c r="D1997">
        <f>_xlfn.XLOOKUP(E1997,'cpi data'!A:A,'cpi data'!B:B,"NA")</f>
        <v>136.19999999999999</v>
      </c>
      <c r="E1997">
        <v>1991</v>
      </c>
      <c r="F1997" t="s">
        <v>6429</v>
      </c>
      <c r="G1997">
        <v>5</v>
      </c>
      <c r="H1997">
        <v>4800</v>
      </c>
      <c r="I1997" t="s">
        <v>1844</v>
      </c>
      <c r="J1997" t="s">
        <v>6640</v>
      </c>
      <c r="K1997" t="s">
        <v>2177</v>
      </c>
      <c r="L1997" t="s">
        <v>33</v>
      </c>
      <c r="N1997" s="1">
        <v>11128309</v>
      </c>
      <c r="O1997" s="1">
        <f>N1997*(D1997/'cpi data'!$A$113)</f>
        <v>748851.62341897236</v>
      </c>
      <c r="P1997" s="10">
        <f t="shared" si="31"/>
        <v>1</v>
      </c>
      <c r="Q1997" t="s">
        <v>5724</v>
      </c>
      <c r="R1997">
        <v>89</v>
      </c>
    </row>
    <row r="1998" spans="1:18">
      <c r="A1998" t="s">
        <v>6641</v>
      </c>
      <c r="B1998" s="6" t="s">
        <v>19</v>
      </c>
      <c r="C1998" t="s">
        <v>44</v>
      </c>
      <c r="D1998">
        <f>_xlfn.XLOOKUP(E1998,'cpi data'!A:A,'cpi data'!B:B,"NA")</f>
        <v>136.19999999999999</v>
      </c>
      <c r="E1998">
        <v>1991</v>
      </c>
      <c r="F1998" t="s">
        <v>6336</v>
      </c>
      <c r="G1998">
        <v>5.6</v>
      </c>
      <c r="H1998">
        <v>5400</v>
      </c>
      <c r="I1998" t="s">
        <v>2608</v>
      </c>
      <c r="J1998" t="s">
        <v>6642</v>
      </c>
      <c r="K1998" t="s">
        <v>6643</v>
      </c>
      <c r="L1998" t="s">
        <v>33</v>
      </c>
      <c r="M1998" s="1">
        <v>22000000</v>
      </c>
      <c r="N1998" s="1">
        <v>11000863</v>
      </c>
      <c r="O1998" s="1">
        <f>N1998*(D1998/'cpi data'!$A$113)</f>
        <v>740275.46472332021</v>
      </c>
      <c r="P1998" s="10">
        <f t="shared" si="31"/>
        <v>-0.99984310321835657</v>
      </c>
      <c r="Q1998" t="s">
        <v>6213</v>
      </c>
      <c r="R1998">
        <v>95</v>
      </c>
    </row>
    <row r="1999" spans="1:18">
      <c r="A1999" t="s">
        <v>6644</v>
      </c>
      <c r="B1999" s="6" t="s">
        <v>19</v>
      </c>
      <c r="C1999" t="s">
        <v>20</v>
      </c>
      <c r="D1999">
        <f>_xlfn.XLOOKUP(E1999,'cpi data'!A:A,'cpi data'!B:B,"NA")</f>
        <v>136.19999999999999</v>
      </c>
      <c r="E1999">
        <v>1991</v>
      </c>
      <c r="F1999" t="s">
        <v>6518</v>
      </c>
      <c r="G1999">
        <v>7.2</v>
      </c>
      <c r="H1999">
        <v>6300</v>
      </c>
      <c r="I1999" t="s">
        <v>6645</v>
      </c>
      <c r="J1999" t="s">
        <v>6645</v>
      </c>
      <c r="K1999" t="s">
        <v>6646</v>
      </c>
      <c r="L1999" t="s">
        <v>251</v>
      </c>
      <c r="N1999" s="1">
        <v>524668</v>
      </c>
      <c r="O1999" s="1">
        <f>N1999*(D1999/'cpi data'!$A$113)</f>
        <v>35306.216205533594</v>
      </c>
      <c r="P1999" s="10">
        <f t="shared" si="31"/>
        <v>1</v>
      </c>
      <c r="Q1999" t="s">
        <v>6647</v>
      </c>
      <c r="R1999">
        <v>86</v>
      </c>
    </row>
    <row r="2000" spans="1:18">
      <c r="A2000" t="s">
        <v>6648</v>
      </c>
      <c r="B2000" s="6" t="s">
        <v>19</v>
      </c>
      <c r="C2000" t="s">
        <v>20</v>
      </c>
      <c r="D2000">
        <f>_xlfn.XLOOKUP(E2000,'cpi data'!A:A,'cpi data'!B:B,"NA")</f>
        <v>136.19999999999999</v>
      </c>
      <c r="E2000">
        <v>1991</v>
      </c>
      <c r="F2000" t="s">
        <v>6300</v>
      </c>
      <c r="G2000">
        <v>6.8</v>
      </c>
      <c r="H2000">
        <v>3100</v>
      </c>
      <c r="I2000" t="s">
        <v>2770</v>
      </c>
      <c r="J2000" t="s">
        <v>6649</v>
      </c>
      <c r="K2000" t="s">
        <v>1493</v>
      </c>
      <c r="L2000" t="s">
        <v>33</v>
      </c>
      <c r="M2000" s="1">
        <v>36000000</v>
      </c>
      <c r="N2000" s="1">
        <v>1345903</v>
      </c>
      <c r="O2000" s="1">
        <f>N2000*(D2000/'cpi data'!$A$113)</f>
        <v>90569.164328063242</v>
      </c>
      <c r="P2000" s="10">
        <f t="shared" si="31"/>
        <v>-25.747841412048267</v>
      </c>
      <c r="Q2000" t="s">
        <v>3282</v>
      </c>
      <c r="R2000">
        <v>189</v>
      </c>
    </row>
    <row r="2001" spans="1:18">
      <c r="A2001" t="s">
        <v>6650</v>
      </c>
      <c r="B2001" s="6" t="s">
        <v>19</v>
      </c>
      <c r="C2001" t="s">
        <v>20</v>
      </c>
      <c r="D2001">
        <f>_xlfn.XLOOKUP(E2001,'cpi data'!A:A,'cpi data'!B:B,"NA")</f>
        <v>136.19999999999999</v>
      </c>
      <c r="E2001">
        <v>1991</v>
      </c>
      <c r="F2001" t="s">
        <v>6490</v>
      </c>
      <c r="G2001">
        <v>6.3</v>
      </c>
      <c r="H2001">
        <v>5000</v>
      </c>
      <c r="I2001" t="s">
        <v>852</v>
      </c>
      <c r="J2001" t="s">
        <v>4538</v>
      </c>
      <c r="K2001" t="s">
        <v>2628</v>
      </c>
      <c r="L2001" t="s">
        <v>33</v>
      </c>
      <c r="M2001" s="1">
        <v>20000000</v>
      </c>
      <c r="N2001" s="1">
        <v>418807</v>
      </c>
      <c r="O2001" s="1">
        <f>N2001*(D2001/'cpi data'!$A$113)</f>
        <v>28182.56590909091</v>
      </c>
      <c r="P2001" s="10">
        <f t="shared" si="31"/>
        <v>-46.754693689456005</v>
      </c>
      <c r="Q2001" t="s">
        <v>47</v>
      </c>
      <c r="R2001">
        <v>111</v>
      </c>
    </row>
    <row r="2002" spans="1:18">
      <c r="A2002" t="s">
        <v>6651</v>
      </c>
      <c r="B2002" s="6" t="s">
        <v>2002</v>
      </c>
      <c r="C2002" t="s">
        <v>66</v>
      </c>
      <c r="D2002">
        <f>_xlfn.XLOOKUP(E2002,'cpi data'!A:A,'cpi data'!B:B,"NA")</f>
        <v>136.19999999999999</v>
      </c>
      <c r="E2002">
        <v>1991</v>
      </c>
      <c r="F2002" t="s">
        <v>6652</v>
      </c>
      <c r="G2002">
        <v>6.9</v>
      </c>
      <c r="H2002">
        <v>4800</v>
      </c>
      <c r="I2002" t="s">
        <v>6653</v>
      </c>
      <c r="J2002" t="s">
        <v>6654</v>
      </c>
      <c r="K2002" t="s">
        <v>2199</v>
      </c>
      <c r="L2002" t="s">
        <v>33</v>
      </c>
      <c r="N2002" s="1">
        <v>4076211</v>
      </c>
      <c r="O2002" s="1">
        <f>N2002*(D2002/'cpi data'!$A$113)</f>
        <v>274298.38843873516</v>
      </c>
      <c r="P2002" s="10">
        <f t="shared" si="31"/>
        <v>1</v>
      </c>
      <c r="Q2002" t="s">
        <v>6655</v>
      </c>
      <c r="R2002">
        <v>107</v>
      </c>
    </row>
    <row r="2003" spans="1:18">
      <c r="A2003" t="s">
        <v>6656</v>
      </c>
      <c r="B2003" s="6" t="s">
        <v>19</v>
      </c>
      <c r="C2003" t="s">
        <v>107</v>
      </c>
      <c r="D2003">
        <f>_xlfn.XLOOKUP(E2003,'cpi data'!A:A,'cpi data'!B:B,"NA")</f>
        <v>136.19999999999999</v>
      </c>
      <c r="E2003">
        <v>1991</v>
      </c>
      <c r="F2003" t="s">
        <v>6346</v>
      </c>
      <c r="G2003">
        <v>5.7</v>
      </c>
      <c r="H2003">
        <v>5100</v>
      </c>
      <c r="I2003" t="s">
        <v>3903</v>
      </c>
      <c r="J2003" t="s">
        <v>1216</v>
      </c>
      <c r="K2003" t="s">
        <v>1220</v>
      </c>
      <c r="L2003" t="s">
        <v>25</v>
      </c>
      <c r="M2003" s="1">
        <v>15000000</v>
      </c>
      <c r="N2003" s="1">
        <v>15429177</v>
      </c>
      <c r="O2003" s="1">
        <f>N2003*(D2003/'cpi data'!$A$113)</f>
        <v>1038267.7408102767</v>
      </c>
      <c r="P2003" s="10">
        <f t="shared" si="31"/>
        <v>2.7815936002289689E-2</v>
      </c>
      <c r="Q2003" t="s">
        <v>64</v>
      </c>
      <c r="R2003">
        <v>94</v>
      </c>
    </row>
    <row r="2004" spans="1:18">
      <c r="A2004" t="s">
        <v>6657</v>
      </c>
      <c r="B2004" s="6" t="s">
        <v>2002</v>
      </c>
      <c r="C2004" t="s">
        <v>20</v>
      </c>
      <c r="D2004">
        <f>_xlfn.XLOOKUP(E2004,'cpi data'!A:A,'cpi data'!B:B,"NA")</f>
        <v>136.19999999999999</v>
      </c>
      <c r="E2004">
        <v>1991</v>
      </c>
      <c r="F2004" t="s">
        <v>6490</v>
      </c>
      <c r="G2004">
        <v>6.5</v>
      </c>
      <c r="H2004">
        <v>8000</v>
      </c>
      <c r="I2004" t="s">
        <v>6658</v>
      </c>
      <c r="J2004" t="s">
        <v>6658</v>
      </c>
      <c r="K2004" t="s">
        <v>70</v>
      </c>
      <c r="L2004" t="s">
        <v>33</v>
      </c>
      <c r="N2004" s="1">
        <v>9480198</v>
      </c>
      <c r="O2004" s="1">
        <f>N2004*(D2004/'cpi data'!$A$113)</f>
        <v>637946.1302371542</v>
      </c>
      <c r="P2004" s="10">
        <f t="shared" si="31"/>
        <v>1</v>
      </c>
      <c r="Q2004" t="s">
        <v>26</v>
      </c>
      <c r="R2004">
        <v>105</v>
      </c>
    </row>
    <row r="2005" spans="1:18">
      <c r="A2005" t="s">
        <v>6659</v>
      </c>
      <c r="B2005" s="6" t="s">
        <v>19</v>
      </c>
      <c r="C2005" t="s">
        <v>55</v>
      </c>
      <c r="D2005">
        <f>_xlfn.XLOOKUP(E2005,'cpi data'!A:A,'cpi data'!B:B,"NA")</f>
        <v>136.19999999999999</v>
      </c>
      <c r="E2005">
        <v>1991</v>
      </c>
      <c r="F2005" t="s">
        <v>6323</v>
      </c>
      <c r="G2005">
        <v>5.2</v>
      </c>
      <c r="H2005">
        <v>2700</v>
      </c>
      <c r="I2005" t="s">
        <v>1151</v>
      </c>
      <c r="J2005" t="s">
        <v>6660</v>
      </c>
      <c r="K2005" t="s">
        <v>6661</v>
      </c>
      <c r="L2005" t="s">
        <v>33</v>
      </c>
      <c r="N2005" s="1">
        <v>2368</v>
      </c>
      <c r="O2005" s="1">
        <f>N2005*(D2005/'cpi data'!$A$113)</f>
        <v>159.34861660079051</v>
      </c>
      <c r="P2005" s="10">
        <f t="shared" si="31"/>
        <v>1</v>
      </c>
      <c r="Q2005" t="s">
        <v>4591</v>
      </c>
      <c r="R2005">
        <v>105</v>
      </c>
    </row>
    <row r="2006" spans="1:18">
      <c r="A2006" t="s">
        <v>6662</v>
      </c>
      <c r="B2006" s="6" t="s">
        <v>36</v>
      </c>
      <c r="C2006" t="s">
        <v>20</v>
      </c>
      <c r="D2006">
        <f>_xlfn.XLOOKUP(E2006,'cpi data'!A:A,'cpi data'!B:B,"NA")</f>
        <v>136.19999999999999</v>
      </c>
      <c r="E2006">
        <v>1991</v>
      </c>
      <c r="F2006" t="s">
        <v>6129</v>
      </c>
      <c r="G2006">
        <v>6.4</v>
      </c>
      <c r="H2006">
        <v>2100</v>
      </c>
      <c r="I2006" t="s">
        <v>5014</v>
      </c>
      <c r="J2006" t="s">
        <v>2198</v>
      </c>
      <c r="K2006" t="s">
        <v>3495</v>
      </c>
      <c r="L2006" t="s">
        <v>25</v>
      </c>
      <c r="N2006" s="1">
        <v>1403033</v>
      </c>
      <c r="O2006" s="1">
        <f>N2006*(D2006/'cpi data'!$A$113)</f>
        <v>94413.584288537546</v>
      </c>
      <c r="P2006" s="10">
        <f t="shared" si="31"/>
        <v>1</v>
      </c>
      <c r="Q2006" t="s">
        <v>5828</v>
      </c>
      <c r="R2006">
        <v>116</v>
      </c>
    </row>
    <row r="2007" spans="1:18">
      <c r="A2007" t="s">
        <v>6663</v>
      </c>
      <c r="B2007" s="6" t="s">
        <v>450</v>
      </c>
      <c r="C2007" t="s">
        <v>66</v>
      </c>
      <c r="D2007">
        <f>_xlfn.XLOOKUP(E2007,'cpi data'!A:A,'cpi data'!B:B,"NA")</f>
        <v>136.19999999999999</v>
      </c>
      <c r="E2007">
        <v>1991</v>
      </c>
      <c r="F2007" t="s">
        <v>6664</v>
      </c>
      <c r="G2007">
        <v>7.5</v>
      </c>
      <c r="H2007">
        <v>6800</v>
      </c>
      <c r="I2007" t="s">
        <v>6665</v>
      </c>
      <c r="J2007" t="s">
        <v>6666</v>
      </c>
      <c r="K2007" t="s">
        <v>1378</v>
      </c>
      <c r="L2007" t="s">
        <v>455</v>
      </c>
      <c r="N2007" s="1">
        <v>3089497</v>
      </c>
      <c r="O2007" s="1">
        <f>N2007*(D2007/'cpi data'!$A$113)</f>
        <v>207899.94634387351</v>
      </c>
      <c r="P2007" s="10">
        <f t="shared" si="31"/>
        <v>1</v>
      </c>
      <c r="Q2007" t="s">
        <v>6667</v>
      </c>
      <c r="R2007">
        <v>115</v>
      </c>
    </row>
    <row r="2008" spans="1:18">
      <c r="A2008" t="s">
        <v>6668</v>
      </c>
      <c r="B2008" s="6" t="s">
        <v>19</v>
      </c>
      <c r="C2008" t="s">
        <v>37</v>
      </c>
      <c r="D2008">
        <f>_xlfn.XLOOKUP(E2008,'cpi data'!A:A,'cpi data'!B:B,"NA")</f>
        <v>136.19999999999999</v>
      </c>
      <c r="E2008">
        <v>1991</v>
      </c>
      <c r="F2008" t="s">
        <v>6021</v>
      </c>
      <c r="G2008">
        <v>5.4</v>
      </c>
      <c r="H2008">
        <v>3700</v>
      </c>
      <c r="I2008" t="s">
        <v>4891</v>
      </c>
      <c r="J2008" t="s">
        <v>3216</v>
      </c>
      <c r="K2008" t="s">
        <v>330</v>
      </c>
      <c r="L2008" t="s">
        <v>33</v>
      </c>
      <c r="N2008" s="1">
        <v>4654288</v>
      </c>
      <c r="O2008" s="1">
        <f>N2008*(D2008/'cpi data'!$A$113)</f>
        <v>313198.62924901186</v>
      </c>
      <c r="P2008" s="10">
        <f t="shared" si="31"/>
        <v>1</v>
      </c>
      <c r="Q2008" t="s">
        <v>3116</v>
      </c>
      <c r="R2008">
        <v>95</v>
      </c>
    </row>
    <row r="2009" spans="1:18">
      <c r="A2009" t="s">
        <v>6669</v>
      </c>
      <c r="B2009" s="6" t="s">
        <v>36</v>
      </c>
      <c r="C2009" t="s">
        <v>28</v>
      </c>
      <c r="D2009">
        <f>_xlfn.XLOOKUP(E2009,'cpi data'!A:A,'cpi data'!B:B,"NA")</f>
        <v>136.19999999999999</v>
      </c>
      <c r="E2009">
        <v>1991</v>
      </c>
      <c r="F2009" t="s">
        <v>6328</v>
      </c>
      <c r="G2009">
        <v>4.9000000000000004</v>
      </c>
      <c r="H2009">
        <v>2700</v>
      </c>
      <c r="I2009" t="s">
        <v>658</v>
      </c>
      <c r="J2009" t="s">
        <v>6670</v>
      </c>
      <c r="K2009" t="s">
        <v>6671</v>
      </c>
      <c r="L2009" t="s">
        <v>33</v>
      </c>
      <c r="M2009" s="1">
        <v>10000000</v>
      </c>
      <c r="N2009" s="1">
        <v>8667684</v>
      </c>
      <c r="O2009" s="1">
        <f>N2009*(D2009/'cpi data'!$A$113)</f>
        <v>583270.03992094856</v>
      </c>
      <c r="P2009" s="10">
        <f t="shared" si="31"/>
        <v>-0.15371072595632235</v>
      </c>
      <c r="Q2009" t="s">
        <v>2103</v>
      </c>
      <c r="R2009">
        <v>89</v>
      </c>
    </row>
    <row r="2010" spans="1:18">
      <c r="A2010" t="s">
        <v>6672</v>
      </c>
      <c r="B2010" s="6" t="s">
        <v>19</v>
      </c>
      <c r="C2010" t="s">
        <v>44</v>
      </c>
      <c r="D2010">
        <f>_xlfn.XLOOKUP(E2010,'cpi data'!A:A,'cpi data'!B:B,"NA")</f>
        <v>136.19999999999999</v>
      </c>
      <c r="E2010">
        <v>1991</v>
      </c>
      <c r="F2010" t="s">
        <v>5917</v>
      </c>
      <c r="G2010">
        <v>5.9</v>
      </c>
      <c r="H2010">
        <v>1500</v>
      </c>
      <c r="I2010" t="s">
        <v>821</v>
      </c>
      <c r="J2010" t="s">
        <v>6673</v>
      </c>
      <c r="K2010" t="s">
        <v>2049</v>
      </c>
      <c r="L2010" t="s">
        <v>33</v>
      </c>
      <c r="N2010" s="1">
        <v>612781</v>
      </c>
      <c r="O2010" s="1">
        <f>N2010*(D2010/'cpi data'!$A$113)</f>
        <v>41235.559387351779</v>
      </c>
      <c r="P2010" s="10">
        <f t="shared" si="31"/>
        <v>1</v>
      </c>
      <c r="Q2010" t="s">
        <v>4153</v>
      </c>
      <c r="R2010">
        <v>100</v>
      </c>
    </row>
    <row r="2011" spans="1:18">
      <c r="A2011" t="s">
        <v>6674</v>
      </c>
      <c r="B2011" s="6" t="s">
        <v>19</v>
      </c>
      <c r="C2011" t="s">
        <v>55</v>
      </c>
      <c r="D2011">
        <f>_xlfn.XLOOKUP(E2011,'cpi data'!A:A,'cpi data'!B:B,"NA")</f>
        <v>136.19999999999999</v>
      </c>
      <c r="E2011">
        <v>1991</v>
      </c>
      <c r="F2011" t="s">
        <v>6293</v>
      </c>
      <c r="G2011">
        <v>5.6</v>
      </c>
      <c r="H2011">
        <v>4100</v>
      </c>
      <c r="I2011" t="s">
        <v>3387</v>
      </c>
      <c r="J2011" t="s">
        <v>6675</v>
      </c>
      <c r="K2011" t="s">
        <v>6676</v>
      </c>
      <c r="L2011" t="s">
        <v>33</v>
      </c>
      <c r="M2011" s="1">
        <v>10000000</v>
      </c>
      <c r="N2011" s="1">
        <v>9188150</v>
      </c>
      <c r="O2011" s="1">
        <f>N2011*(D2011/'cpi data'!$A$113)</f>
        <v>618293.49308300391</v>
      </c>
      <c r="P2011" s="10">
        <f t="shared" si="31"/>
        <v>-8.835837464560331E-2</v>
      </c>
      <c r="Q2011" t="s">
        <v>47</v>
      </c>
      <c r="R2011">
        <v>88</v>
      </c>
    </row>
    <row r="2012" spans="1:18">
      <c r="A2012" t="s">
        <v>6677</v>
      </c>
      <c r="B2012" s="6" t="s">
        <v>19</v>
      </c>
      <c r="C2012" t="s">
        <v>37</v>
      </c>
      <c r="D2012">
        <f>_xlfn.XLOOKUP(E2012,'cpi data'!A:A,'cpi data'!B:B,"NA")</f>
        <v>136.19999999999999</v>
      </c>
      <c r="E2012">
        <v>1991</v>
      </c>
      <c r="F2012" t="s">
        <v>6630</v>
      </c>
      <c r="G2012">
        <v>5.9</v>
      </c>
      <c r="H2012">
        <v>3900</v>
      </c>
      <c r="I2012" t="s">
        <v>812</v>
      </c>
      <c r="J2012" t="s">
        <v>812</v>
      </c>
      <c r="K2012" t="s">
        <v>1568</v>
      </c>
      <c r="L2012" t="s">
        <v>33</v>
      </c>
      <c r="M2012" s="1">
        <v>4000000</v>
      </c>
      <c r="N2012" s="1">
        <v>11276846</v>
      </c>
      <c r="O2012" s="1">
        <f>N2012*(D2012/'cpi data'!$A$113)</f>
        <v>758847.04802371538</v>
      </c>
      <c r="P2012" s="10">
        <f t="shared" si="31"/>
        <v>0.64529089073310042</v>
      </c>
      <c r="Q2012" t="s">
        <v>5724</v>
      </c>
      <c r="R2012">
        <v>114</v>
      </c>
    </row>
    <row r="2013" spans="1:18">
      <c r="A2013" t="s">
        <v>6678</v>
      </c>
      <c r="B2013" s="6" t="s">
        <v>19</v>
      </c>
      <c r="C2013" t="s">
        <v>37</v>
      </c>
      <c r="D2013">
        <f>_xlfn.XLOOKUP(E2013,'cpi data'!A:A,'cpi data'!B:B,"NA")</f>
        <v>136.19999999999999</v>
      </c>
      <c r="E2013">
        <v>1991</v>
      </c>
      <c r="F2013" t="s">
        <v>6349</v>
      </c>
      <c r="G2013">
        <v>5.6</v>
      </c>
      <c r="H2013">
        <v>2500</v>
      </c>
      <c r="I2013" t="s">
        <v>1322</v>
      </c>
      <c r="J2013" t="s">
        <v>6679</v>
      </c>
      <c r="K2013" t="s">
        <v>3896</v>
      </c>
      <c r="L2013" t="s">
        <v>33</v>
      </c>
      <c r="N2013" s="1">
        <v>1182273</v>
      </c>
      <c r="O2013" s="1">
        <f>N2013*(D2013/'cpi data'!$A$113)</f>
        <v>79558.094169960474</v>
      </c>
      <c r="P2013" s="10">
        <f t="shared" si="31"/>
        <v>1</v>
      </c>
      <c r="Q2013" t="s">
        <v>6680</v>
      </c>
      <c r="R2013">
        <v>111</v>
      </c>
    </row>
    <row r="2014" spans="1:18">
      <c r="A2014" t="s">
        <v>6681</v>
      </c>
      <c r="B2014" s="6" t="s">
        <v>2002</v>
      </c>
      <c r="C2014" t="s">
        <v>44</v>
      </c>
      <c r="D2014">
        <f>_xlfn.XLOOKUP(E2014,'cpi data'!A:A,'cpi data'!B:B,"NA")</f>
        <v>136.19999999999999</v>
      </c>
      <c r="E2014">
        <v>1991</v>
      </c>
      <c r="F2014" t="s">
        <v>6682</v>
      </c>
      <c r="G2014">
        <v>5.5</v>
      </c>
      <c r="H2014">
        <v>1900</v>
      </c>
      <c r="I2014" t="s">
        <v>6683</v>
      </c>
      <c r="J2014" t="s">
        <v>6684</v>
      </c>
      <c r="K2014" t="s">
        <v>6685</v>
      </c>
      <c r="L2014" t="s">
        <v>33</v>
      </c>
      <c r="N2014" s="1">
        <v>7683267</v>
      </c>
      <c r="O2014" s="1">
        <f>N2014*(D2014/'cpi data'!$A$113)</f>
        <v>517026.16867588932</v>
      </c>
      <c r="P2014" s="10">
        <f t="shared" si="31"/>
        <v>1</v>
      </c>
      <c r="Q2014" t="s">
        <v>6686</v>
      </c>
      <c r="R2014">
        <v>83</v>
      </c>
    </row>
    <row r="2015" spans="1:18">
      <c r="A2015" t="s">
        <v>6687</v>
      </c>
      <c r="B2015" s="6" t="s">
        <v>36</v>
      </c>
      <c r="C2015" t="s">
        <v>44</v>
      </c>
      <c r="D2015">
        <f>_xlfn.XLOOKUP(E2015,'cpi data'!A:A,'cpi data'!B:B,"NA")</f>
        <v>136.19999999999999</v>
      </c>
      <c r="E2015">
        <v>1991</v>
      </c>
      <c r="F2015" t="s">
        <v>4400</v>
      </c>
      <c r="G2015">
        <v>6.2</v>
      </c>
      <c r="H2015">
        <v>1700</v>
      </c>
      <c r="I2015" t="s">
        <v>6688</v>
      </c>
      <c r="J2015" t="s">
        <v>6689</v>
      </c>
      <c r="K2015" t="s">
        <v>3059</v>
      </c>
      <c r="L2015" t="s">
        <v>251</v>
      </c>
      <c r="N2015" s="1">
        <v>179469</v>
      </c>
      <c r="O2015" s="1">
        <f>N2015*(D2015/'cpi data'!$A$113)</f>
        <v>12076.915909090909</v>
      </c>
      <c r="P2015" s="10">
        <f t="shared" si="31"/>
        <v>1</v>
      </c>
      <c r="Q2015" t="s">
        <v>6690</v>
      </c>
      <c r="R2015">
        <v>85</v>
      </c>
    </row>
    <row r="2016" spans="1:18">
      <c r="A2016" t="s">
        <v>6691</v>
      </c>
      <c r="B2016" s="6" t="s">
        <v>340</v>
      </c>
      <c r="C2016" t="s">
        <v>44</v>
      </c>
      <c r="D2016">
        <f>_xlfn.XLOOKUP(E2016,'cpi data'!A:A,'cpi data'!B:B,"NA")</f>
        <v>136.19999999999999</v>
      </c>
      <c r="E2016">
        <v>1991</v>
      </c>
      <c r="F2016" t="s">
        <v>6682</v>
      </c>
      <c r="G2016">
        <v>6</v>
      </c>
      <c r="H2016">
        <v>4600</v>
      </c>
      <c r="I2016" t="s">
        <v>1925</v>
      </c>
      <c r="J2016" t="s">
        <v>2166</v>
      </c>
      <c r="K2016" t="s">
        <v>6692</v>
      </c>
      <c r="L2016" t="s">
        <v>33</v>
      </c>
      <c r="N2016" s="1">
        <v>14812144</v>
      </c>
      <c r="O2016" s="1">
        <f>N2016*(D2016/'cpi data'!$A$113)</f>
        <v>996746.05375494075</v>
      </c>
      <c r="P2016" s="10">
        <f t="shared" si="31"/>
        <v>1</v>
      </c>
      <c r="Q2016" t="s">
        <v>47</v>
      </c>
      <c r="R2016">
        <v>92</v>
      </c>
    </row>
    <row r="2017" spans="1:18">
      <c r="A2017" t="s">
        <v>6693</v>
      </c>
      <c r="B2017" s="6" t="s">
        <v>19</v>
      </c>
      <c r="C2017" t="s">
        <v>44</v>
      </c>
      <c r="D2017">
        <f>_xlfn.XLOOKUP(E2017,'cpi data'!A:A,'cpi data'!B:B,"NA")</f>
        <v>136.19999999999999</v>
      </c>
      <c r="E2017">
        <v>1991</v>
      </c>
      <c r="F2017" t="s">
        <v>6349</v>
      </c>
      <c r="G2017">
        <v>7.3</v>
      </c>
      <c r="H2017">
        <v>2700</v>
      </c>
      <c r="I2017" t="s">
        <v>3522</v>
      </c>
      <c r="J2017" t="s">
        <v>6694</v>
      </c>
      <c r="K2017" t="s">
        <v>6695</v>
      </c>
      <c r="L2017" t="s">
        <v>2111</v>
      </c>
      <c r="N2017" s="1">
        <v>2120564</v>
      </c>
      <c r="O2017" s="1">
        <f>N2017*(D2017/'cpi data'!$A$113)</f>
        <v>142698.03201581028</v>
      </c>
      <c r="P2017" s="10">
        <f t="shared" si="31"/>
        <v>1</v>
      </c>
      <c r="Q2017" t="s">
        <v>5285</v>
      </c>
      <c r="R2017">
        <v>101</v>
      </c>
    </row>
    <row r="2018" spans="1:18">
      <c r="A2018" t="s">
        <v>6696</v>
      </c>
      <c r="B2018" s="6" t="s">
        <v>2002</v>
      </c>
      <c r="C2018" t="s">
        <v>20</v>
      </c>
      <c r="D2018">
        <f>_xlfn.XLOOKUP(E2018,'cpi data'!A:A,'cpi data'!B:B,"NA")</f>
        <v>136.19999999999999</v>
      </c>
      <c r="E2018">
        <v>1991</v>
      </c>
      <c r="F2018" t="s">
        <v>6336</v>
      </c>
      <c r="G2018">
        <v>5.3</v>
      </c>
      <c r="H2018">
        <v>1800</v>
      </c>
      <c r="I2018" t="s">
        <v>6697</v>
      </c>
      <c r="J2018" t="s">
        <v>1690</v>
      </c>
      <c r="K2018" t="s">
        <v>163</v>
      </c>
      <c r="L2018" t="s">
        <v>33</v>
      </c>
      <c r="N2018" s="1">
        <v>3547684</v>
      </c>
      <c r="O2018" s="1">
        <f>N2018*(D2018/'cpi data'!$A$113)</f>
        <v>238732.490513834</v>
      </c>
      <c r="P2018" s="10">
        <f t="shared" si="31"/>
        <v>1</v>
      </c>
      <c r="Q2018" t="s">
        <v>6698</v>
      </c>
      <c r="R2018">
        <v>89</v>
      </c>
    </row>
    <row r="2019" spans="1:18">
      <c r="A2019" t="s">
        <v>6699</v>
      </c>
      <c r="B2019" s="6" t="s">
        <v>965</v>
      </c>
      <c r="C2019" t="s">
        <v>20</v>
      </c>
      <c r="D2019">
        <f>_xlfn.XLOOKUP(E2019,'cpi data'!A:A,'cpi data'!B:B,"NA")</f>
        <v>136.19999999999999</v>
      </c>
      <c r="E2019">
        <v>1991</v>
      </c>
      <c r="F2019" t="s">
        <v>6700</v>
      </c>
      <c r="G2019">
        <v>6.6</v>
      </c>
      <c r="H2019">
        <v>2300</v>
      </c>
      <c r="I2019" t="s">
        <v>6701</v>
      </c>
      <c r="J2019" t="s">
        <v>6701</v>
      </c>
      <c r="K2019" t="s">
        <v>6702</v>
      </c>
      <c r="L2019" t="s">
        <v>33</v>
      </c>
      <c r="N2019" s="1">
        <v>1689723</v>
      </c>
      <c r="O2019" s="1">
        <f>N2019*(D2019/'cpi data'!$A$113)</f>
        <v>113705.66828063241</v>
      </c>
      <c r="P2019" s="10">
        <f t="shared" si="31"/>
        <v>1</v>
      </c>
      <c r="Q2019" t="s">
        <v>6703</v>
      </c>
      <c r="R2019">
        <v>113</v>
      </c>
    </row>
    <row r="2020" spans="1:18">
      <c r="A2020" t="s">
        <v>6704</v>
      </c>
      <c r="B2020" s="6" t="s">
        <v>19</v>
      </c>
      <c r="C2020" t="s">
        <v>44</v>
      </c>
      <c r="D2020">
        <f>_xlfn.XLOOKUP(E2020,'cpi data'!A:A,'cpi data'!B:B,"NA")</f>
        <v>136.19999999999999</v>
      </c>
      <c r="E2020">
        <v>1991</v>
      </c>
      <c r="F2020" t="s">
        <v>5917</v>
      </c>
      <c r="G2020">
        <v>6.5</v>
      </c>
      <c r="H2020">
        <v>4100</v>
      </c>
      <c r="I2020" t="s">
        <v>2881</v>
      </c>
      <c r="J2020" t="s">
        <v>6705</v>
      </c>
      <c r="K2020" t="s">
        <v>348</v>
      </c>
      <c r="L2020" t="s">
        <v>33</v>
      </c>
      <c r="M2020" s="1">
        <v>16000000</v>
      </c>
      <c r="N2020" s="1">
        <v>14851083</v>
      </c>
      <c r="O2020" s="1">
        <f>N2020*(D2020/'cpi data'!$A$113)</f>
        <v>999366.35602766799</v>
      </c>
      <c r="P2020" s="10">
        <f t="shared" si="31"/>
        <v>-7.7362506155275013E-2</v>
      </c>
      <c r="Q2020" t="s">
        <v>4156</v>
      </c>
      <c r="R2020">
        <v>115</v>
      </c>
    </row>
    <row r="2021" spans="1:18">
      <c r="A2021" t="s">
        <v>6706</v>
      </c>
      <c r="B2021" s="6" t="s">
        <v>450</v>
      </c>
      <c r="C2021" t="s">
        <v>44</v>
      </c>
      <c r="D2021">
        <f>_xlfn.XLOOKUP(E2021,'cpi data'!A:A,'cpi data'!B:B,"NA")</f>
        <v>136.19999999999999</v>
      </c>
      <c r="E2021">
        <v>1991</v>
      </c>
      <c r="F2021" t="s">
        <v>6707</v>
      </c>
      <c r="G2021">
        <v>6.9</v>
      </c>
      <c r="H2021">
        <v>3500</v>
      </c>
      <c r="I2021" t="s">
        <v>6238</v>
      </c>
      <c r="J2021" t="s">
        <v>6238</v>
      </c>
      <c r="K2021" t="s">
        <v>6708</v>
      </c>
      <c r="L2021" t="s">
        <v>1197</v>
      </c>
      <c r="N2021" s="1">
        <v>9915</v>
      </c>
      <c r="O2021" s="1">
        <f>N2021*(D2021/'cpi data'!$A$113)</f>
        <v>667.20503952569175</v>
      </c>
      <c r="P2021" s="10">
        <f t="shared" si="31"/>
        <v>1</v>
      </c>
      <c r="Q2021" t="s">
        <v>6709</v>
      </c>
      <c r="R2021">
        <v>94</v>
      </c>
    </row>
    <row r="2022" spans="1:18">
      <c r="A2022" t="s">
        <v>6710</v>
      </c>
      <c r="B2022" s="6" t="s">
        <v>19</v>
      </c>
      <c r="C2022" t="s">
        <v>37</v>
      </c>
      <c r="D2022">
        <f>_xlfn.XLOOKUP(E2022,'cpi data'!A:A,'cpi data'!B:B,"NA")</f>
        <v>136.19999999999999</v>
      </c>
      <c r="E2022">
        <v>1991</v>
      </c>
      <c r="F2022" t="s">
        <v>6431</v>
      </c>
      <c r="G2022">
        <v>5.0999999999999996</v>
      </c>
      <c r="H2022">
        <v>1100</v>
      </c>
      <c r="I2022" t="s">
        <v>1150</v>
      </c>
      <c r="J2022" t="s">
        <v>1150</v>
      </c>
      <c r="K2022" t="s">
        <v>1327</v>
      </c>
      <c r="L2022" t="s">
        <v>33</v>
      </c>
      <c r="M2022" s="1">
        <v>19000000</v>
      </c>
      <c r="N2022" s="1">
        <v>939277</v>
      </c>
      <c r="O2022" s="1">
        <f>N2022*(D2022/'cpi data'!$A$113)</f>
        <v>63206.288241106718</v>
      </c>
      <c r="P2022" s="10">
        <f t="shared" si="31"/>
        <v>-19.228324551756298</v>
      </c>
      <c r="Q2022" t="s">
        <v>6271</v>
      </c>
      <c r="R2022">
        <v>96</v>
      </c>
    </row>
    <row r="2023" spans="1:18">
      <c r="A2023" t="s">
        <v>6711</v>
      </c>
      <c r="B2023" s="6" t="s">
        <v>19</v>
      </c>
      <c r="C2023" t="s">
        <v>37</v>
      </c>
      <c r="D2023">
        <f>_xlfn.XLOOKUP(E2023,'cpi data'!A:A,'cpi data'!B:B,"NA")</f>
        <v>136.19999999999999</v>
      </c>
      <c r="E2023">
        <v>1991</v>
      </c>
      <c r="F2023" t="s">
        <v>5917</v>
      </c>
      <c r="G2023">
        <v>6.2</v>
      </c>
      <c r="H2023">
        <v>2600</v>
      </c>
      <c r="I2023" t="s">
        <v>4854</v>
      </c>
      <c r="J2023" t="s">
        <v>5102</v>
      </c>
      <c r="K2023" t="s">
        <v>3941</v>
      </c>
      <c r="L2023" t="s">
        <v>33</v>
      </c>
      <c r="M2023" s="1">
        <v>16000000</v>
      </c>
      <c r="N2023" s="1">
        <v>4409328</v>
      </c>
      <c r="O2023" s="1">
        <f>N2023*(D2023/'cpi data'!$A$113)</f>
        <v>296714.66086956521</v>
      </c>
      <c r="P2023" s="10">
        <f t="shared" si="31"/>
        <v>-2.6286708541528325</v>
      </c>
      <c r="Q2023" t="s">
        <v>5724</v>
      </c>
      <c r="R2023">
        <v>91</v>
      </c>
    </row>
    <row r="2024" spans="1:18">
      <c r="A2024" t="s">
        <v>1032</v>
      </c>
      <c r="B2024" s="6" t="s">
        <v>2002</v>
      </c>
      <c r="C2024" t="s">
        <v>20</v>
      </c>
      <c r="D2024">
        <f>_xlfn.XLOOKUP(E2024,'cpi data'!A:A,'cpi data'!B:B,"NA")</f>
        <v>136.19999999999999</v>
      </c>
      <c r="E2024">
        <v>1991</v>
      </c>
      <c r="F2024" t="s">
        <v>6336</v>
      </c>
      <c r="G2024">
        <v>6.7</v>
      </c>
      <c r="H2024">
        <v>2700</v>
      </c>
      <c r="I2024" t="s">
        <v>2481</v>
      </c>
      <c r="J2024" t="s">
        <v>2481</v>
      </c>
      <c r="K2024" t="s">
        <v>4050</v>
      </c>
      <c r="L2024" t="s">
        <v>33</v>
      </c>
      <c r="N2024" s="1">
        <v>18634643</v>
      </c>
      <c r="O2024" s="1">
        <f>N2024*(D2024/'cpi data'!$A$113)</f>
        <v>1253971.5299407116</v>
      </c>
      <c r="P2024" s="10">
        <f t="shared" si="31"/>
        <v>1</v>
      </c>
      <c r="Q2024" t="s">
        <v>6712</v>
      </c>
      <c r="R2024">
        <v>111</v>
      </c>
    </row>
    <row r="2025" spans="1:18">
      <c r="A2025" t="s">
        <v>6713</v>
      </c>
      <c r="B2025" s="6" t="s">
        <v>2002</v>
      </c>
      <c r="C2025" t="s">
        <v>20</v>
      </c>
      <c r="D2025">
        <f>_xlfn.XLOOKUP(E2025,'cpi data'!A:A,'cpi data'!B:B,"NA")</f>
        <v>136.19999999999999</v>
      </c>
      <c r="E2025">
        <v>1991</v>
      </c>
      <c r="F2025" t="s">
        <v>6310</v>
      </c>
      <c r="G2025">
        <v>6.6</v>
      </c>
      <c r="H2025">
        <v>3600</v>
      </c>
      <c r="I2025" t="s">
        <v>6714</v>
      </c>
      <c r="J2025" t="s">
        <v>6715</v>
      </c>
      <c r="K2025" t="s">
        <v>3233</v>
      </c>
      <c r="L2025" t="s">
        <v>455</v>
      </c>
      <c r="N2025" s="1">
        <v>1942423</v>
      </c>
      <c r="O2025" s="1">
        <f>N2025*(D2025/'cpi data'!$A$113)</f>
        <v>130710.48053359684</v>
      </c>
      <c r="P2025" s="10">
        <f t="shared" si="31"/>
        <v>1</v>
      </c>
      <c r="Q2025" t="s">
        <v>6716</v>
      </c>
      <c r="R2025">
        <v>143</v>
      </c>
    </row>
    <row r="2026" spans="1:18">
      <c r="A2026" t="s">
        <v>6717</v>
      </c>
      <c r="B2026" s="6" t="s">
        <v>2002</v>
      </c>
      <c r="C2026" t="s">
        <v>37</v>
      </c>
      <c r="D2026">
        <f>_xlfn.XLOOKUP(E2026,'cpi data'!A:A,'cpi data'!B:B,"NA")</f>
        <v>136.19999999999999</v>
      </c>
      <c r="E2026">
        <v>1991</v>
      </c>
      <c r="F2026" t="s">
        <v>6718</v>
      </c>
      <c r="G2026">
        <v>5.6</v>
      </c>
      <c r="H2026">
        <v>2600</v>
      </c>
      <c r="I2026" t="s">
        <v>1029</v>
      </c>
      <c r="J2026" t="s">
        <v>1029</v>
      </c>
      <c r="K2026" t="s">
        <v>76</v>
      </c>
      <c r="L2026" t="s">
        <v>33</v>
      </c>
      <c r="M2026" s="1">
        <v>18000000</v>
      </c>
      <c r="N2026" s="1">
        <v>1501785</v>
      </c>
      <c r="O2026" s="1">
        <f>N2026*(D2026/'cpi data'!$A$113)</f>
        <v>101058.85227272728</v>
      </c>
      <c r="P2026" s="10">
        <f t="shared" si="31"/>
        <v>-10.985736973002128</v>
      </c>
      <c r="Q2026" t="s">
        <v>5767</v>
      </c>
      <c r="R2026">
        <v>98</v>
      </c>
    </row>
    <row r="2027" spans="1:18">
      <c r="A2027" t="s">
        <v>6719</v>
      </c>
      <c r="B2027" s="6" t="s">
        <v>36</v>
      </c>
      <c r="C2027" t="s">
        <v>20</v>
      </c>
      <c r="D2027">
        <f>_xlfn.XLOOKUP(E2027,'cpi data'!A:A,'cpi data'!B:B,"NA")</f>
        <v>136.19999999999999</v>
      </c>
      <c r="E2027">
        <v>1991</v>
      </c>
      <c r="F2027" t="s">
        <v>6720</v>
      </c>
      <c r="G2027">
        <v>6</v>
      </c>
      <c r="H2027">
        <v>796</v>
      </c>
      <c r="I2027" t="s">
        <v>3586</v>
      </c>
      <c r="J2027" t="s">
        <v>3686</v>
      </c>
      <c r="K2027" t="s">
        <v>4681</v>
      </c>
      <c r="L2027" t="s">
        <v>33</v>
      </c>
      <c r="N2027" s="1">
        <v>336396</v>
      </c>
      <c r="O2027" s="1">
        <f>N2027*(D2027/'cpi data'!$A$113)</f>
        <v>22636.924505928855</v>
      </c>
      <c r="P2027" s="10">
        <f t="shared" si="31"/>
        <v>1</v>
      </c>
      <c r="Q2027" t="s">
        <v>47</v>
      </c>
      <c r="R2027">
        <v>91</v>
      </c>
    </row>
    <row r="2028" spans="1:18">
      <c r="A2028" t="s">
        <v>6721</v>
      </c>
      <c r="B2028" s="6" t="s">
        <v>19</v>
      </c>
      <c r="C2028" t="s">
        <v>107</v>
      </c>
      <c r="D2028">
        <f>_xlfn.XLOOKUP(E2028,'cpi data'!A:A,'cpi data'!B:B,"NA")</f>
        <v>136.19999999999999</v>
      </c>
      <c r="E2028">
        <v>1991</v>
      </c>
      <c r="F2028" t="s">
        <v>6722</v>
      </c>
      <c r="G2028">
        <v>7.3</v>
      </c>
      <c r="H2028">
        <v>2300</v>
      </c>
      <c r="I2028" t="s">
        <v>1850</v>
      </c>
      <c r="J2028" t="s">
        <v>1850</v>
      </c>
      <c r="K2028" t="s">
        <v>6723</v>
      </c>
      <c r="L2028" t="s">
        <v>33</v>
      </c>
      <c r="M2028" s="1">
        <v>3000000</v>
      </c>
      <c r="N2028" s="1">
        <v>1345015</v>
      </c>
      <c r="O2028" s="1">
        <f>N2028*(D2028/'cpi data'!$A$113)</f>
        <v>90509.408596837951</v>
      </c>
      <c r="P2028" s="10">
        <f t="shared" si="31"/>
        <v>-1.2304583963747615</v>
      </c>
      <c r="Q2028" t="s">
        <v>6724</v>
      </c>
      <c r="R2028">
        <v>129</v>
      </c>
    </row>
    <row r="2029" spans="1:18">
      <c r="A2029" t="s">
        <v>6725</v>
      </c>
      <c r="B2029" s="6" t="s">
        <v>19</v>
      </c>
      <c r="C2029" t="s">
        <v>44</v>
      </c>
      <c r="D2029">
        <f>_xlfn.XLOOKUP(E2029,'cpi data'!A:A,'cpi data'!B:B,"NA")</f>
        <v>136.19999999999999</v>
      </c>
      <c r="E2029">
        <v>1991</v>
      </c>
      <c r="F2029" t="s">
        <v>6726</v>
      </c>
      <c r="G2029">
        <v>7.1</v>
      </c>
      <c r="H2029">
        <v>4300</v>
      </c>
      <c r="I2029" t="s">
        <v>6069</v>
      </c>
      <c r="J2029" t="s">
        <v>6727</v>
      </c>
      <c r="K2029" t="s">
        <v>6728</v>
      </c>
      <c r="L2029" t="s">
        <v>25</v>
      </c>
      <c r="N2029" s="1">
        <v>295444</v>
      </c>
      <c r="O2029" s="1">
        <f>N2029*(D2029/'cpi data'!$A$113)</f>
        <v>19881.162450592885</v>
      </c>
      <c r="P2029" s="10">
        <f t="shared" si="31"/>
        <v>1</v>
      </c>
      <c r="Q2029" t="s">
        <v>6729</v>
      </c>
      <c r="R2029">
        <v>95</v>
      </c>
    </row>
    <row r="2030" spans="1:18">
      <c r="A2030" t="s">
        <v>6730</v>
      </c>
      <c r="B2030" s="6" t="s">
        <v>19</v>
      </c>
      <c r="C2030" t="s">
        <v>44</v>
      </c>
      <c r="D2030">
        <f>_xlfn.XLOOKUP(E2030,'cpi data'!A:A,'cpi data'!B:B,"NA")</f>
        <v>136.19999999999999</v>
      </c>
      <c r="E2030">
        <v>1991</v>
      </c>
      <c r="F2030" t="s">
        <v>6413</v>
      </c>
      <c r="G2030">
        <v>5.7</v>
      </c>
      <c r="H2030">
        <v>2000</v>
      </c>
      <c r="I2030" t="s">
        <v>6731</v>
      </c>
      <c r="J2030" t="s">
        <v>6731</v>
      </c>
      <c r="K2030" t="s">
        <v>4336</v>
      </c>
      <c r="L2030" t="s">
        <v>25</v>
      </c>
      <c r="N2030" s="1">
        <v>5136759</v>
      </c>
      <c r="O2030" s="1">
        <f>N2030*(D2030/'cpi data'!$A$113)</f>
        <v>345665.30424901185</v>
      </c>
      <c r="P2030" s="10">
        <f t="shared" si="31"/>
        <v>1</v>
      </c>
      <c r="Q2030" t="s">
        <v>4982</v>
      </c>
      <c r="R2030">
        <v>103</v>
      </c>
    </row>
    <row r="2031" spans="1:18">
      <c r="A2031" t="s">
        <v>6732</v>
      </c>
      <c r="B2031" s="6" t="s">
        <v>19</v>
      </c>
      <c r="C2031" t="s">
        <v>4887</v>
      </c>
      <c r="D2031">
        <f>_xlfn.XLOOKUP(E2031,'cpi data'!A:A,'cpi data'!B:B,"NA")</f>
        <v>136.19999999999999</v>
      </c>
      <c r="E2031">
        <v>1991</v>
      </c>
      <c r="F2031" t="s">
        <v>6733</v>
      </c>
      <c r="G2031">
        <v>5.9</v>
      </c>
      <c r="H2031">
        <v>1500</v>
      </c>
      <c r="I2031" t="s">
        <v>4952</v>
      </c>
      <c r="J2031" t="s">
        <v>4952</v>
      </c>
      <c r="K2031" t="s">
        <v>6734</v>
      </c>
      <c r="L2031" t="s">
        <v>33</v>
      </c>
      <c r="M2031" s="1">
        <v>6900000</v>
      </c>
      <c r="N2031" s="1">
        <v>133645</v>
      </c>
      <c r="O2031" s="1">
        <f>N2031*(D2031/'cpi data'!$A$113)</f>
        <v>8993.3048418972339</v>
      </c>
      <c r="P2031" s="10">
        <f t="shared" si="31"/>
        <v>-50.629316472744961</v>
      </c>
      <c r="Q2031" t="s">
        <v>6735</v>
      </c>
      <c r="R2031">
        <v>112</v>
      </c>
    </row>
    <row r="2032" spans="1:18">
      <c r="A2032" t="s">
        <v>6736</v>
      </c>
      <c r="B2032" s="6" t="s">
        <v>2002</v>
      </c>
      <c r="C2032" t="s">
        <v>20</v>
      </c>
      <c r="D2032">
        <f>_xlfn.XLOOKUP(E2032,'cpi data'!A:A,'cpi data'!B:B,"NA")</f>
        <v>136.19999999999999</v>
      </c>
      <c r="E2032">
        <v>1991</v>
      </c>
      <c r="F2032" t="s">
        <v>6737</v>
      </c>
      <c r="G2032">
        <v>6.7</v>
      </c>
      <c r="H2032">
        <v>3100</v>
      </c>
      <c r="I2032" t="s">
        <v>5697</v>
      </c>
      <c r="J2032" t="s">
        <v>6738</v>
      </c>
      <c r="K2032" t="s">
        <v>1518</v>
      </c>
      <c r="L2032" t="s">
        <v>5820</v>
      </c>
      <c r="N2032" s="1">
        <v>516517</v>
      </c>
      <c r="O2032" s="1">
        <f>N2032*(D2032/'cpi data'!$A$113)</f>
        <v>34757.715118577078</v>
      </c>
      <c r="P2032" s="10">
        <f t="shared" si="31"/>
        <v>1</v>
      </c>
      <c r="Q2032" t="s">
        <v>5699</v>
      </c>
      <c r="R2032">
        <v>117</v>
      </c>
    </row>
    <row r="2033" spans="1:18">
      <c r="A2033" t="s">
        <v>6739</v>
      </c>
      <c r="B2033" s="6" t="s">
        <v>19</v>
      </c>
      <c r="C2033" t="s">
        <v>20</v>
      </c>
      <c r="D2033">
        <f>_xlfn.XLOOKUP(E2033,'cpi data'!A:A,'cpi data'!B:B,"NA")</f>
        <v>136.19999999999999</v>
      </c>
      <c r="E2033">
        <v>1991</v>
      </c>
      <c r="F2033" t="s">
        <v>6740</v>
      </c>
      <c r="G2033">
        <v>7.1</v>
      </c>
      <c r="H2033">
        <v>2700</v>
      </c>
      <c r="I2033" t="s">
        <v>6741</v>
      </c>
      <c r="J2033" t="s">
        <v>6741</v>
      </c>
      <c r="K2033" t="s">
        <v>6742</v>
      </c>
      <c r="L2033" t="s">
        <v>33</v>
      </c>
      <c r="M2033" s="1">
        <v>4000000</v>
      </c>
      <c r="N2033" s="1">
        <v>259012</v>
      </c>
      <c r="O2033" s="1">
        <f>N2033*(D2033/'cpi data'!$A$113)</f>
        <v>17429.562450592886</v>
      </c>
      <c r="P2033" s="10">
        <f t="shared" si="31"/>
        <v>-14.44329992432783</v>
      </c>
      <c r="Q2033" t="s">
        <v>4881</v>
      </c>
      <c r="R2033">
        <v>89</v>
      </c>
    </row>
    <row r="2034" spans="1:18">
      <c r="A2034" t="s">
        <v>6743</v>
      </c>
      <c r="B2034" s="6" t="s">
        <v>19</v>
      </c>
      <c r="C2034" t="s">
        <v>37</v>
      </c>
      <c r="D2034">
        <f>_xlfn.XLOOKUP(E2034,'cpi data'!A:A,'cpi data'!B:B,"NA")</f>
        <v>136.19999999999999</v>
      </c>
      <c r="E2034">
        <v>1991</v>
      </c>
      <c r="F2034" t="s">
        <v>6744</v>
      </c>
      <c r="G2034">
        <v>5.4</v>
      </c>
      <c r="H2034">
        <v>1600</v>
      </c>
      <c r="I2034" t="s">
        <v>6745</v>
      </c>
      <c r="J2034" t="s">
        <v>6745</v>
      </c>
      <c r="K2034" t="s">
        <v>4262</v>
      </c>
      <c r="L2034" t="s">
        <v>33</v>
      </c>
      <c r="M2034" s="1">
        <v>6000000</v>
      </c>
      <c r="O2034" s="1">
        <f>N2034*(D2034/'cpi data'!$A$113)</f>
        <v>0</v>
      </c>
      <c r="P2034" s="10" t="e">
        <f t="shared" si="31"/>
        <v>#DIV/0!</v>
      </c>
      <c r="Q2034" t="s">
        <v>6746</v>
      </c>
      <c r="R2034">
        <v>96</v>
      </c>
    </row>
    <row r="2035" spans="1:18">
      <c r="A2035" t="s">
        <v>6747</v>
      </c>
      <c r="B2035" s="6" t="s">
        <v>19</v>
      </c>
      <c r="C2035" t="s">
        <v>20</v>
      </c>
      <c r="D2035">
        <f>_xlfn.XLOOKUP(E2035,'cpi data'!A:A,'cpi data'!B:B,"NA")</f>
        <v>136.19999999999999</v>
      </c>
      <c r="E2035">
        <v>1991</v>
      </c>
      <c r="F2035" t="s">
        <v>6718</v>
      </c>
      <c r="G2035">
        <v>6</v>
      </c>
      <c r="H2035">
        <v>945</v>
      </c>
      <c r="I2035" t="s">
        <v>5069</v>
      </c>
      <c r="J2035" t="s">
        <v>6748</v>
      </c>
      <c r="K2035" t="s">
        <v>6749</v>
      </c>
      <c r="L2035" t="s">
        <v>33</v>
      </c>
      <c r="N2035" s="1">
        <v>30964</v>
      </c>
      <c r="O2035" s="1">
        <f>N2035*(D2035/'cpi data'!$A$113)</f>
        <v>2083.6446640316208</v>
      </c>
      <c r="P2035" s="10">
        <f t="shared" si="31"/>
        <v>1</v>
      </c>
      <c r="Q2035" t="s">
        <v>2243</v>
      </c>
      <c r="R2035">
        <v>113</v>
      </c>
    </row>
    <row r="2036" spans="1:18">
      <c r="A2036" t="s">
        <v>6750</v>
      </c>
      <c r="B2036" s="6" t="s">
        <v>19</v>
      </c>
      <c r="C2036" t="s">
        <v>20</v>
      </c>
      <c r="D2036">
        <f>_xlfn.XLOOKUP(E2036,'cpi data'!A:A,'cpi data'!B:B,"NA")</f>
        <v>136.19999999999999</v>
      </c>
      <c r="E2036">
        <v>1991</v>
      </c>
      <c r="F2036" t="s">
        <v>6227</v>
      </c>
      <c r="G2036">
        <v>4.5999999999999996</v>
      </c>
      <c r="H2036">
        <v>1100</v>
      </c>
      <c r="I2036" t="s">
        <v>6751</v>
      </c>
      <c r="J2036" t="s">
        <v>6752</v>
      </c>
      <c r="K2036" t="s">
        <v>2548</v>
      </c>
      <c r="L2036" t="s">
        <v>33</v>
      </c>
      <c r="N2036" s="1">
        <v>1159578</v>
      </c>
      <c r="O2036" s="1">
        <f>N2036*(D2036/'cpi data'!$A$113)</f>
        <v>78030.891106719369</v>
      </c>
      <c r="P2036" s="10">
        <f t="shared" si="31"/>
        <v>1</v>
      </c>
      <c r="Q2036" t="s">
        <v>6753</v>
      </c>
      <c r="R2036">
        <v>83</v>
      </c>
    </row>
    <row r="2037" spans="1:18">
      <c r="A2037" t="s">
        <v>6754</v>
      </c>
      <c r="B2037" s="6" t="s">
        <v>19</v>
      </c>
      <c r="C2037" t="s">
        <v>66</v>
      </c>
      <c r="D2037">
        <f>_xlfn.XLOOKUP(E2037,'cpi data'!A:A,'cpi data'!B:B,"NA")</f>
        <v>136.19999999999999</v>
      </c>
      <c r="E2037">
        <v>1991</v>
      </c>
      <c r="F2037" t="s">
        <v>4260</v>
      </c>
      <c r="G2037">
        <v>7.2</v>
      </c>
      <c r="H2037">
        <v>2800</v>
      </c>
      <c r="I2037" t="s">
        <v>6755</v>
      </c>
      <c r="J2037" t="s">
        <v>6755</v>
      </c>
      <c r="K2037" t="s">
        <v>6756</v>
      </c>
      <c r="L2037" t="s">
        <v>455</v>
      </c>
      <c r="N2037" s="1">
        <v>193205</v>
      </c>
      <c r="O2037" s="1">
        <f>N2037*(D2037/'cpi data'!$A$113)</f>
        <v>13001.245553359684</v>
      </c>
      <c r="P2037" s="10">
        <f t="shared" si="31"/>
        <v>1</v>
      </c>
      <c r="Q2037" t="s">
        <v>6757</v>
      </c>
      <c r="R2037">
        <v>158</v>
      </c>
    </row>
    <row r="2038" spans="1:18">
      <c r="A2038" t="s">
        <v>6758</v>
      </c>
      <c r="B2038" s="6" t="s">
        <v>36</v>
      </c>
      <c r="C2038" t="s">
        <v>20</v>
      </c>
      <c r="D2038">
        <f>_xlfn.XLOOKUP(E2038,'cpi data'!A:A,'cpi data'!B:B,"NA")</f>
        <v>136.19999999999999</v>
      </c>
      <c r="E2038">
        <v>1991</v>
      </c>
      <c r="F2038" t="s">
        <v>6422</v>
      </c>
      <c r="G2038">
        <v>6.4</v>
      </c>
      <c r="H2038">
        <v>1700</v>
      </c>
      <c r="I2038" t="s">
        <v>182</v>
      </c>
      <c r="J2038" t="s">
        <v>6759</v>
      </c>
      <c r="K2038" t="s">
        <v>6749</v>
      </c>
      <c r="L2038" t="s">
        <v>33</v>
      </c>
      <c r="M2038" s="1">
        <v>14000000</v>
      </c>
      <c r="N2038" s="1">
        <v>8906823</v>
      </c>
      <c r="O2038" s="1">
        <f>N2038*(D2038/'cpi data'!$A$113)</f>
        <v>599362.29871541506</v>
      </c>
      <c r="P2038" s="10">
        <f t="shared" si="31"/>
        <v>-0.5718286980666395</v>
      </c>
      <c r="Q2038" t="s">
        <v>5112</v>
      </c>
      <c r="R2038">
        <v>99</v>
      </c>
    </row>
    <row r="2039" spans="1:18">
      <c r="A2039" t="s">
        <v>6760</v>
      </c>
      <c r="B2039" s="6" t="s">
        <v>19</v>
      </c>
      <c r="C2039" t="s">
        <v>37</v>
      </c>
      <c r="D2039">
        <f>_xlfn.XLOOKUP(E2039,'cpi data'!A:A,'cpi data'!B:B,"NA")</f>
        <v>136.19999999999999</v>
      </c>
      <c r="E2039">
        <v>1991</v>
      </c>
      <c r="F2039" t="s">
        <v>6761</v>
      </c>
      <c r="G2039">
        <v>7</v>
      </c>
      <c r="H2039">
        <v>2800</v>
      </c>
      <c r="I2039" t="s">
        <v>6762</v>
      </c>
      <c r="J2039" t="s">
        <v>6763</v>
      </c>
      <c r="K2039" t="s">
        <v>5200</v>
      </c>
      <c r="L2039" t="s">
        <v>1114</v>
      </c>
      <c r="N2039" s="1">
        <v>1407309</v>
      </c>
      <c r="O2039" s="1">
        <f>N2039*(D2039/'cpi data'!$A$113)</f>
        <v>94701.326976284588</v>
      </c>
      <c r="P2039" s="10">
        <f t="shared" si="31"/>
        <v>1</v>
      </c>
      <c r="Q2039" t="s">
        <v>6764</v>
      </c>
      <c r="R2039">
        <v>103</v>
      </c>
    </row>
    <row r="2040" spans="1:18">
      <c r="A2040" t="s">
        <v>6765</v>
      </c>
      <c r="B2040" s="6" t="s">
        <v>19</v>
      </c>
      <c r="C2040" t="s">
        <v>44</v>
      </c>
      <c r="D2040">
        <f>_xlfn.XLOOKUP(E2040,'cpi data'!A:A,'cpi data'!B:B,"NA")</f>
        <v>136.19999999999999</v>
      </c>
      <c r="E2040">
        <v>1991</v>
      </c>
      <c r="F2040" t="s">
        <v>6766</v>
      </c>
      <c r="G2040">
        <v>7.2</v>
      </c>
      <c r="H2040">
        <v>10000</v>
      </c>
      <c r="I2040" t="s">
        <v>6767</v>
      </c>
      <c r="J2040" t="s">
        <v>6767</v>
      </c>
      <c r="K2040" t="s">
        <v>6767</v>
      </c>
      <c r="L2040" t="s">
        <v>309</v>
      </c>
      <c r="N2040" s="1">
        <v>626057</v>
      </c>
      <c r="O2040" s="1">
        <f>N2040*(D2040/'cpi data'!$A$113)</f>
        <v>42128.934486166007</v>
      </c>
      <c r="P2040" s="10">
        <f t="shared" si="31"/>
        <v>1</v>
      </c>
      <c r="Q2040" t="s">
        <v>4943</v>
      </c>
      <c r="R2040">
        <v>102</v>
      </c>
    </row>
    <row r="2041" spans="1:18">
      <c r="A2041" t="s">
        <v>6768</v>
      </c>
      <c r="B2041" s="6" t="s">
        <v>36</v>
      </c>
      <c r="C2041" t="s">
        <v>44</v>
      </c>
      <c r="D2041">
        <f>_xlfn.XLOOKUP(E2041,'cpi data'!A:A,'cpi data'!B:B,"NA")</f>
        <v>136.19999999999999</v>
      </c>
      <c r="E2041">
        <v>1991</v>
      </c>
      <c r="F2041" t="s">
        <v>6431</v>
      </c>
      <c r="G2041">
        <v>6.4</v>
      </c>
      <c r="H2041">
        <v>1100</v>
      </c>
      <c r="I2041" t="s">
        <v>1743</v>
      </c>
      <c r="J2041" t="s">
        <v>5977</v>
      </c>
      <c r="K2041" t="s">
        <v>6769</v>
      </c>
      <c r="L2041" t="s">
        <v>33</v>
      </c>
      <c r="N2041" s="1">
        <v>246000</v>
      </c>
      <c r="O2041" s="1">
        <f>N2041*(D2041/'cpi data'!$A$113)</f>
        <v>16553.95256916996</v>
      </c>
      <c r="P2041" s="10">
        <f t="shared" si="31"/>
        <v>1</v>
      </c>
      <c r="Q2041" t="s">
        <v>47</v>
      </c>
      <c r="R2041">
        <v>106</v>
      </c>
    </row>
    <row r="2042" spans="1:18">
      <c r="A2042" t="s">
        <v>6770</v>
      </c>
      <c r="B2042" s="6" t="s">
        <v>2002</v>
      </c>
      <c r="C2042" t="s">
        <v>66</v>
      </c>
      <c r="D2042">
        <f>_xlfn.XLOOKUP(E2042,'cpi data'!A:A,'cpi data'!B:B,"NA")</f>
        <v>136.19999999999999</v>
      </c>
      <c r="E2042">
        <v>1991</v>
      </c>
      <c r="F2042" t="s">
        <v>6310</v>
      </c>
      <c r="G2042">
        <v>7.1</v>
      </c>
      <c r="H2042">
        <v>2000</v>
      </c>
      <c r="I2042" t="s">
        <v>2707</v>
      </c>
      <c r="J2042" t="s">
        <v>2707</v>
      </c>
      <c r="K2042" t="s">
        <v>4258</v>
      </c>
      <c r="L2042" t="s">
        <v>309</v>
      </c>
      <c r="N2042" s="1">
        <v>93292</v>
      </c>
      <c r="O2042" s="1">
        <f>N2042*(D2042/'cpi data'!$A$113)</f>
        <v>6277.8509881422924</v>
      </c>
      <c r="P2042" s="10">
        <f t="shared" si="31"/>
        <v>1</v>
      </c>
      <c r="Q2042" t="s">
        <v>6771</v>
      </c>
      <c r="R2042">
        <v>137</v>
      </c>
    </row>
    <row r="2043" spans="1:18">
      <c r="A2043" t="s">
        <v>6772</v>
      </c>
      <c r="C2043" t="s">
        <v>44</v>
      </c>
      <c r="D2043">
        <f>_xlfn.XLOOKUP(E2043,'cpi data'!A:A,'cpi data'!B:B,"NA")</f>
        <v>136.19999999999999</v>
      </c>
      <c r="E2043">
        <v>1991</v>
      </c>
      <c r="F2043" t="s">
        <v>6773</v>
      </c>
      <c r="G2043">
        <v>6.1</v>
      </c>
      <c r="H2043">
        <v>2600</v>
      </c>
      <c r="I2043" t="s">
        <v>2558</v>
      </c>
      <c r="J2043" t="s">
        <v>2558</v>
      </c>
      <c r="K2043" t="s">
        <v>1378</v>
      </c>
      <c r="L2043" t="s">
        <v>455</v>
      </c>
      <c r="O2043" s="1">
        <f>N2043*(D2043/'cpi data'!$A$113)</f>
        <v>0</v>
      </c>
      <c r="P2043" s="10" t="e">
        <f t="shared" si="31"/>
        <v>#DIV/0!</v>
      </c>
      <c r="Q2043" t="s">
        <v>6667</v>
      </c>
      <c r="R2043">
        <v>105</v>
      </c>
    </row>
    <row r="2044" spans="1:18">
      <c r="A2044" t="s">
        <v>6774</v>
      </c>
      <c r="B2044" s="6" t="s">
        <v>19</v>
      </c>
      <c r="C2044" t="s">
        <v>4887</v>
      </c>
      <c r="D2044">
        <f>_xlfn.XLOOKUP(E2044,'cpi data'!A:A,'cpi data'!B:B,"NA")</f>
        <v>136.19999999999999</v>
      </c>
      <c r="E2044">
        <v>1991</v>
      </c>
      <c r="F2044" t="s">
        <v>6387</v>
      </c>
      <c r="G2044">
        <v>5.6</v>
      </c>
      <c r="H2044">
        <v>815</v>
      </c>
      <c r="I2044" t="s">
        <v>5019</v>
      </c>
      <c r="J2044" t="s">
        <v>3632</v>
      </c>
      <c r="K2044" t="s">
        <v>1152</v>
      </c>
      <c r="L2044" t="s">
        <v>33</v>
      </c>
      <c r="N2044" s="1">
        <v>6413375</v>
      </c>
      <c r="O2044" s="1">
        <f>N2044*(D2044/'cpi data'!$A$113)</f>
        <v>431571.97381422925</v>
      </c>
      <c r="P2044" s="10">
        <f t="shared" si="31"/>
        <v>1</v>
      </c>
      <c r="Q2044" t="s">
        <v>6775</v>
      </c>
      <c r="R2044">
        <v>104</v>
      </c>
    </row>
    <row r="2045" spans="1:18">
      <c r="A2045" t="s">
        <v>6776</v>
      </c>
      <c r="B2045" s="6" t="s">
        <v>19</v>
      </c>
      <c r="C2045" t="s">
        <v>107</v>
      </c>
      <c r="D2045">
        <f>_xlfn.XLOOKUP(E2045,'cpi data'!A:A,'cpi data'!B:B,"NA")</f>
        <v>140.30000000000001</v>
      </c>
      <c r="E2045">
        <v>1992</v>
      </c>
      <c r="F2045" t="s">
        <v>6777</v>
      </c>
      <c r="G2045">
        <v>8.3000000000000007</v>
      </c>
      <c r="H2045">
        <v>943000</v>
      </c>
      <c r="I2045" t="s">
        <v>6778</v>
      </c>
      <c r="J2045" t="s">
        <v>6778</v>
      </c>
      <c r="K2045" t="s">
        <v>6779</v>
      </c>
      <c r="L2045" t="s">
        <v>33</v>
      </c>
      <c r="M2045" s="1">
        <v>1200000</v>
      </c>
      <c r="N2045" s="1">
        <v>2913644</v>
      </c>
      <c r="O2045" s="1">
        <f>N2045*(D2045/'cpi data'!$A$113)</f>
        <v>201968.50454545455</v>
      </c>
      <c r="P2045" s="10">
        <f t="shared" si="31"/>
        <v>0.5881446051748257</v>
      </c>
      <c r="Q2045" t="s">
        <v>6780</v>
      </c>
      <c r="R2045">
        <v>99</v>
      </c>
    </row>
    <row r="2046" spans="1:18">
      <c r="A2046" t="s">
        <v>6781</v>
      </c>
      <c r="B2046" s="6" t="s">
        <v>19</v>
      </c>
      <c r="C2046" t="s">
        <v>20</v>
      </c>
      <c r="D2046">
        <f>_xlfn.XLOOKUP(E2046,'cpi data'!A:A,'cpi data'!B:B,"NA")</f>
        <v>140.30000000000001</v>
      </c>
      <c r="E2046">
        <v>1992</v>
      </c>
      <c r="F2046" t="s">
        <v>6518</v>
      </c>
      <c r="G2046">
        <v>7</v>
      </c>
      <c r="H2046">
        <v>186000</v>
      </c>
      <c r="I2046" t="s">
        <v>2649</v>
      </c>
      <c r="J2046" t="s">
        <v>2733</v>
      </c>
      <c r="K2046" t="s">
        <v>1822</v>
      </c>
      <c r="L2046" t="s">
        <v>33</v>
      </c>
      <c r="M2046" s="1">
        <v>49000000</v>
      </c>
      <c r="N2046" s="1">
        <v>352927224</v>
      </c>
      <c r="O2046" s="1">
        <f>N2046*(D2046/'cpi data'!$A$113)</f>
        <v>24464273.481818184</v>
      </c>
      <c r="P2046" s="10">
        <f t="shared" si="31"/>
        <v>0.86116117809035897</v>
      </c>
      <c r="Q2046" t="s">
        <v>4153</v>
      </c>
      <c r="R2046">
        <v>127</v>
      </c>
    </row>
    <row r="2047" spans="1:18">
      <c r="A2047" t="s">
        <v>6782</v>
      </c>
      <c r="B2047" s="6" t="s">
        <v>19</v>
      </c>
      <c r="C2047" t="s">
        <v>55</v>
      </c>
      <c r="D2047">
        <f>_xlfn.XLOOKUP(E2047,'cpi data'!A:A,'cpi data'!B:B,"NA")</f>
        <v>140.30000000000001</v>
      </c>
      <c r="E2047">
        <v>1992</v>
      </c>
      <c r="F2047" t="s">
        <v>6783</v>
      </c>
      <c r="G2047">
        <v>6.6</v>
      </c>
      <c r="H2047">
        <v>74000</v>
      </c>
      <c r="I2047" t="s">
        <v>4939</v>
      </c>
      <c r="J2047" t="s">
        <v>3905</v>
      </c>
      <c r="K2047" t="s">
        <v>6784</v>
      </c>
      <c r="L2047" t="s">
        <v>33</v>
      </c>
      <c r="M2047" s="1">
        <v>6000000</v>
      </c>
      <c r="N2047" s="1">
        <v>25795897</v>
      </c>
      <c r="O2047" s="1">
        <f>N2047*(D2047/'cpi data'!$A$113)</f>
        <v>1788124.678409091</v>
      </c>
      <c r="P2047" s="10">
        <f t="shared" si="31"/>
        <v>0.7674048706272939</v>
      </c>
      <c r="Q2047" t="s">
        <v>6785</v>
      </c>
      <c r="R2047">
        <v>99</v>
      </c>
    </row>
    <row r="2048" spans="1:18">
      <c r="A2048" t="s">
        <v>6786</v>
      </c>
      <c r="B2048" s="6" t="s">
        <v>19</v>
      </c>
      <c r="C2048" t="s">
        <v>44</v>
      </c>
      <c r="D2048">
        <f>_xlfn.XLOOKUP(E2048,'cpi data'!A:A,'cpi data'!B:B,"NA")</f>
        <v>140.30000000000001</v>
      </c>
      <c r="E2048">
        <v>1992</v>
      </c>
      <c r="F2048" t="s">
        <v>6520</v>
      </c>
      <c r="G2048">
        <v>7.6</v>
      </c>
      <c r="H2048">
        <v>112000</v>
      </c>
      <c r="I2048" t="s">
        <v>2577</v>
      </c>
      <c r="J2048" t="s">
        <v>3404</v>
      </c>
      <c r="K2048" t="s">
        <v>6643</v>
      </c>
      <c r="L2048" t="s">
        <v>33</v>
      </c>
      <c r="M2048" s="1">
        <v>11000000</v>
      </c>
      <c r="N2048" s="1">
        <v>64088552</v>
      </c>
      <c r="O2048" s="1">
        <f>N2048*(D2048/'cpi data'!$A$113)</f>
        <v>4442501.9000000004</v>
      </c>
      <c r="P2048" s="10">
        <f t="shared" si="31"/>
        <v>0.8283624819608969</v>
      </c>
      <c r="Q2048" t="s">
        <v>183</v>
      </c>
      <c r="R2048">
        <v>120</v>
      </c>
    </row>
    <row r="2049" spans="1:18">
      <c r="A2049" t="s">
        <v>6787</v>
      </c>
      <c r="B2049" s="6" t="s">
        <v>19</v>
      </c>
      <c r="C2049" t="s">
        <v>37</v>
      </c>
      <c r="D2049">
        <f>_xlfn.XLOOKUP(E2049,'cpi data'!A:A,'cpi data'!B:B,"NA")</f>
        <v>140.30000000000001</v>
      </c>
      <c r="E2049">
        <v>1992</v>
      </c>
      <c r="F2049" t="s">
        <v>6788</v>
      </c>
      <c r="G2049">
        <v>7.7</v>
      </c>
      <c r="H2049">
        <v>156000</v>
      </c>
      <c r="I2049" t="s">
        <v>560</v>
      </c>
      <c r="J2049" t="s">
        <v>6789</v>
      </c>
      <c r="K2049" t="s">
        <v>4579</v>
      </c>
      <c r="L2049" t="s">
        <v>33</v>
      </c>
      <c r="M2049" s="1">
        <v>40000000</v>
      </c>
      <c r="N2049" s="1">
        <v>75505856</v>
      </c>
      <c r="O2049" s="1">
        <f>N2049*(D2049/'cpi data'!$A$113)</f>
        <v>5233928.6545454543</v>
      </c>
      <c r="P2049" s="10">
        <f t="shared" si="31"/>
        <v>0.47023976524416861</v>
      </c>
      <c r="Q2049" t="s">
        <v>4534</v>
      </c>
      <c r="R2049">
        <v>112</v>
      </c>
    </row>
    <row r="2050" spans="1:18">
      <c r="A2050" t="s">
        <v>6790</v>
      </c>
      <c r="B2050" s="6" t="s">
        <v>19</v>
      </c>
      <c r="C2050" t="s">
        <v>55</v>
      </c>
      <c r="D2050">
        <f>_xlfn.XLOOKUP(E2050,'cpi data'!A:A,'cpi data'!B:B,"NA")</f>
        <v>140.30000000000001</v>
      </c>
      <c r="E2050">
        <v>1992</v>
      </c>
      <c r="F2050" t="s">
        <v>6791</v>
      </c>
      <c r="G2050">
        <v>7.4</v>
      </c>
      <c r="H2050">
        <v>199000</v>
      </c>
      <c r="I2050" t="s">
        <v>742</v>
      </c>
      <c r="J2050" t="s">
        <v>6792</v>
      </c>
      <c r="K2050" t="s">
        <v>3366</v>
      </c>
      <c r="L2050" t="s">
        <v>25</v>
      </c>
      <c r="M2050" s="1">
        <v>40000000</v>
      </c>
      <c r="N2050" s="1">
        <v>215862692</v>
      </c>
      <c r="O2050" s="1">
        <f>N2050*(D2050/'cpi data'!$A$113)</f>
        <v>14963209.331818182</v>
      </c>
      <c r="P2050" s="10">
        <f t="shared" si="31"/>
        <v>0.81469702045594794</v>
      </c>
      <c r="Q2050" t="s">
        <v>6793</v>
      </c>
      <c r="R2050">
        <v>128</v>
      </c>
    </row>
    <row r="2051" spans="1:18">
      <c r="A2051" t="s">
        <v>6794</v>
      </c>
      <c r="B2051" s="6" t="s">
        <v>19</v>
      </c>
      <c r="C2051" t="s">
        <v>20</v>
      </c>
      <c r="D2051">
        <f>_xlfn.XLOOKUP(E2051,'cpi data'!A:A,'cpi data'!B:B,"NA")</f>
        <v>140.30000000000001</v>
      </c>
      <c r="E2051">
        <v>1992</v>
      </c>
      <c r="F2051" t="s">
        <v>6795</v>
      </c>
      <c r="G2051">
        <v>8.1999999999999993</v>
      </c>
      <c r="H2051">
        <v>385000</v>
      </c>
      <c r="I2051" t="s">
        <v>88</v>
      </c>
      <c r="J2051" t="s">
        <v>5207</v>
      </c>
      <c r="K2051" t="s">
        <v>88</v>
      </c>
      <c r="L2051" t="s">
        <v>33</v>
      </c>
      <c r="M2051" s="1">
        <v>14400000</v>
      </c>
      <c r="N2051" s="1">
        <v>159157447</v>
      </c>
      <c r="O2051" s="1">
        <f>N2051*(D2051/'cpi data'!$A$113)</f>
        <v>11032504.848863637</v>
      </c>
      <c r="P2051" s="10">
        <f t="shared" ref="P2051:P2114" si="32">(N2051-M2051)/N2051</f>
        <v>0.90952355499896909</v>
      </c>
      <c r="Q2051" t="s">
        <v>26</v>
      </c>
      <c r="R2051">
        <v>130</v>
      </c>
    </row>
    <row r="2052" spans="1:18">
      <c r="A2052" t="s">
        <v>6796</v>
      </c>
      <c r="B2052" s="6" t="s">
        <v>19</v>
      </c>
      <c r="C2052" t="s">
        <v>20</v>
      </c>
      <c r="D2052">
        <f>_xlfn.XLOOKUP(E2052,'cpi data'!A:A,'cpi data'!B:B,"NA")</f>
        <v>140.30000000000001</v>
      </c>
      <c r="E2052">
        <v>1992</v>
      </c>
      <c r="F2052" t="s">
        <v>6797</v>
      </c>
      <c r="G2052">
        <v>7.7</v>
      </c>
      <c r="H2052">
        <v>242000</v>
      </c>
      <c r="I2052" t="s">
        <v>2071</v>
      </c>
      <c r="J2052" t="s">
        <v>6798</v>
      </c>
      <c r="K2052" t="s">
        <v>1481</v>
      </c>
      <c r="L2052" t="s">
        <v>33</v>
      </c>
      <c r="M2052" s="1">
        <v>41000000</v>
      </c>
      <c r="N2052" s="1">
        <v>243240178</v>
      </c>
      <c r="O2052" s="1">
        <f>N2052*(D2052/'cpi data'!$A$113)</f>
        <v>16860966.884090908</v>
      </c>
      <c r="P2052" s="10">
        <f t="shared" si="32"/>
        <v>0.83144232035548005</v>
      </c>
      <c r="Q2052" t="s">
        <v>34</v>
      </c>
      <c r="R2052">
        <v>138</v>
      </c>
    </row>
    <row r="2053" spans="1:18">
      <c r="A2053" t="s">
        <v>6799</v>
      </c>
      <c r="B2053" s="6" t="s">
        <v>36</v>
      </c>
      <c r="C2053" t="s">
        <v>44</v>
      </c>
      <c r="D2053">
        <f>_xlfn.XLOOKUP(E2053,'cpi data'!A:A,'cpi data'!B:B,"NA")</f>
        <v>140.30000000000001</v>
      </c>
      <c r="E2053">
        <v>1992</v>
      </c>
      <c r="F2053" t="s">
        <v>6800</v>
      </c>
      <c r="G2053">
        <v>7.3</v>
      </c>
      <c r="H2053">
        <v>97000</v>
      </c>
      <c r="I2053" t="s">
        <v>3538</v>
      </c>
      <c r="J2053" t="s">
        <v>6801</v>
      </c>
      <c r="K2053" t="s">
        <v>2094</v>
      </c>
      <c r="L2053" t="s">
        <v>33</v>
      </c>
      <c r="M2053" s="1">
        <v>40000000</v>
      </c>
      <c r="N2053" s="1">
        <v>132440069</v>
      </c>
      <c r="O2053" s="1">
        <f>N2053*(D2053/'cpi data'!$A$113)</f>
        <v>9180504.7829545457</v>
      </c>
      <c r="P2053" s="10">
        <f t="shared" si="32"/>
        <v>0.6979765995138526</v>
      </c>
      <c r="Q2053" t="s">
        <v>34</v>
      </c>
      <c r="R2053">
        <v>128</v>
      </c>
    </row>
    <row r="2054" spans="1:18">
      <c r="A2054" t="s">
        <v>6802</v>
      </c>
      <c r="B2054" s="6" t="s">
        <v>19</v>
      </c>
      <c r="C2054" t="s">
        <v>37</v>
      </c>
      <c r="D2054">
        <f>_xlfn.XLOOKUP(E2054,'cpi data'!A:A,'cpi data'!B:B,"NA")</f>
        <v>140.30000000000001</v>
      </c>
      <c r="E2054">
        <v>1992</v>
      </c>
      <c r="F2054" t="s">
        <v>6803</v>
      </c>
      <c r="G2054">
        <v>6.3</v>
      </c>
      <c r="H2054">
        <v>124000</v>
      </c>
      <c r="I2054" t="s">
        <v>5381</v>
      </c>
      <c r="J2054" t="s">
        <v>499</v>
      </c>
      <c r="K2054" t="s">
        <v>2832</v>
      </c>
      <c r="L2054" t="s">
        <v>33</v>
      </c>
      <c r="M2054" s="1">
        <v>25000000</v>
      </c>
      <c r="N2054" s="1">
        <v>411006740</v>
      </c>
      <c r="O2054" s="1">
        <f>N2054*(D2054/'cpi data'!$A$113)</f>
        <v>28490239.931818184</v>
      </c>
      <c r="P2054" s="10">
        <f t="shared" si="32"/>
        <v>0.93917374688308031</v>
      </c>
      <c r="Q2054" t="s">
        <v>6804</v>
      </c>
      <c r="R2054">
        <v>129</v>
      </c>
    </row>
    <row r="2055" spans="1:18">
      <c r="A2055" t="s">
        <v>6805</v>
      </c>
      <c r="B2055" s="6" t="s">
        <v>19</v>
      </c>
      <c r="C2055" t="s">
        <v>20</v>
      </c>
      <c r="D2055">
        <f>_xlfn.XLOOKUP(E2055,'cpi data'!A:A,'cpi data'!B:B,"NA")</f>
        <v>140.30000000000001</v>
      </c>
      <c r="E2055">
        <v>1992</v>
      </c>
      <c r="F2055" t="s">
        <v>6806</v>
      </c>
      <c r="G2055">
        <v>8</v>
      </c>
      <c r="H2055">
        <v>274000</v>
      </c>
      <c r="I2055" t="s">
        <v>2037</v>
      </c>
      <c r="J2055" t="s">
        <v>6807</v>
      </c>
      <c r="K2055" t="s">
        <v>139</v>
      </c>
      <c r="L2055" t="s">
        <v>33</v>
      </c>
      <c r="M2055" s="1">
        <v>31000000</v>
      </c>
      <c r="N2055" s="1">
        <v>134095253</v>
      </c>
      <c r="O2055" s="1">
        <f>N2055*(D2055/'cpi data'!$A$113)</f>
        <v>9295239.1284090914</v>
      </c>
      <c r="P2055" s="10">
        <f t="shared" si="32"/>
        <v>0.76882104842294452</v>
      </c>
      <c r="Q2055" t="s">
        <v>64</v>
      </c>
      <c r="R2055">
        <v>156</v>
      </c>
    </row>
    <row r="2056" spans="1:18">
      <c r="A2056" t="s">
        <v>6808</v>
      </c>
      <c r="B2056" s="6" t="s">
        <v>2002</v>
      </c>
      <c r="C2056" t="s">
        <v>37</v>
      </c>
      <c r="D2056">
        <f>_xlfn.XLOOKUP(E2056,'cpi data'!A:A,'cpi data'!B:B,"NA")</f>
        <v>140.30000000000001</v>
      </c>
      <c r="E2056">
        <v>1992</v>
      </c>
      <c r="F2056" t="s">
        <v>6809</v>
      </c>
      <c r="G2056">
        <v>7</v>
      </c>
      <c r="H2056">
        <v>280000</v>
      </c>
      <c r="I2056" t="s">
        <v>2672</v>
      </c>
      <c r="J2056" t="s">
        <v>5076</v>
      </c>
      <c r="K2056" t="s">
        <v>1568</v>
      </c>
      <c r="L2056" t="s">
        <v>33</v>
      </c>
      <c r="M2056" s="1">
        <v>80000000</v>
      </c>
      <c r="N2056" s="1">
        <v>266892996</v>
      </c>
      <c r="O2056" s="1">
        <f>N2056*(D2056/'cpi data'!$A$113)</f>
        <v>18500537.222727273</v>
      </c>
      <c r="P2056" s="10">
        <f t="shared" si="32"/>
        <v>0.70025440457793053</v>
      </c>
      <c r="Q2056" t="s">
        <v>26</v>
      </c>
      <c r="R2056">
        <v>126</v>
      </c>
    </row>
    <row r="2057" spans="1:18">
      <c r="A2057" t="s">
        <v>6810</v>
      </c>
      <c r="B2057" s="6" t="s">
        <v>36</v>
      </c>
      <c r="C2057" t="s">
        <v>44</v>
      </c>
      <c r="D2057">
        <f>_xlfn.XLOOKUP(E2057,'cpi data'!A:A,'cpi data'!B:B,"NA")</f>
        <v>140.30000000000001</v>
      </c>
      <c r="E2057">
        <v>1992</v>
      </c>
      <c r="F2057" t="s">
        <v>6811</v>
      </c>
      <c r="G2057">
        <v>6.6</v>
      </c>
      <c r="H2057">
        <v>62000</v>
      </c>
      <c r="I2057" t="s">
        <v>3355</v>
      </c>
      <c r="J2057" t="s">
        <v>6812</v>
      </c>
      <c r="K2057" t="s">
        <v>2580</v>
      </c>
      <c r="L2057" t="s">
        <v>33</v>
      </c>
      <c r="M2057" s="1">
        <v>10000000</v>
      </c>
      <c r="N2057" s="1">
        <v>50752337</v>
      </c>
      <c r="O2057" s="1">
        <f>N2057*(D2057/'cpi data'!$A$113)</f>
        <v>3518059.7238636366</v>
      </c>
      <c r="P2057" s="10">
        <f t="shared" si="32"/>
        <v>0.80296473835283688</v>
      </c>
      <c r="Q2057" t="s">
        <v>6813</v>
      </c>
      <c r="R2057">
        <v>104</v>
      </c>
    </row>
    <row r="2058" spans="1:18">
      <c r="A2058" t="s">
        <v>6814</v>
      </c>
      <c r="B2058" s="6" t="s">
        <v>340</v>
      </c>
      <c r="C2058" t="s">
        <v>393</v>
      </c>
      <c r="D2058">
        <f>_xlfn.XLOOKUP(E2058,'cpi data'!A:A,'cpi data'!B:B,"NA")</f>
        <v>140.30000000000001</v>
      </c>
      <c r="E2058">
        <v>1992</v>
      </c>
      <c r="F2058" t="s">
        <v>6803</v>
      </c>
      <c r="G2058">
        <v>8</v>
      </c>
      <c r="H2058">
        <v>382000</v>
      </c>
      <c r="I2058" t="s">
        <v>5089</v>
      </c>
      <c r="J2058" t="s">
        <v>5089</v>
      </c>
      <c r="K2058" t="s">
        <v>6815</v>
      </c>
      <c r="L2058" t="s">
        <v>33</v>
      </c>
      <c r="M2058" s="1">
        <v>28000000</v>
      </c>
      <c r="N2058" s="1">
        <v>504050219</v>
      </c>
      <c r="O2058" s="1">
        <f>N2058*(D2058/'cpi data'!$A$113)</f>
        <v>34939844.726136364</v>
      </c>
      <c r="P2058" s="10">
        <f t="shared" si="32"/>
        <v>0.94444997949698339</v>
      </c>
      <c r="Q2058" t="s">
        <v>1727</v>
      </c>
      <c r="R2058">
        <v>90</v>
      </c>
    </row>
    <row r="2059" spans="1:18">
      <c r="A2059" t="s">
        <v>6816</v>
      </c>
      <c r="B2059" s="6" t="s">
        <v>36</v>
      </c>
      <c r="C2059" t="s">
        <v>44</v>
      </c>
      <c r="D2059">
        <f>_xlfn.XLOOKUP(E2059,'cpi data'!A:A,'cpi data'!B:B,"NA")</f>
        <v>140.30000000000001</v>
      </c>
      <c r="E2059">
        <v>1992</v>
      </c>
      <c r="F2059" t="s">
        <v>6817</v>
      </c>
      <c r="G2059">
        <v>6.4</v>
      </c>
      <c r="H2059">
        <v>91000</v>
      </c>
      <c r="I2059" t="s">
        <v>3871</v>
      </c>
      <c r="J2059" t="s">
        <v>6818</v>
      </c>
      <c r="K2059" t="s">
        <v>3540</v>
      </c>
      <c r="L2059" t="s">
        <v>33</v>
      </c>
      <c r="M2059" s="1">
        <v>31000000</v>
      </c>
      <c r="N2059" s="1">
        <v>231605150</v>
      </c>
      <c r="O2059" s="1">
        <f>N2059*(D2059/'cpi data'!$A$113)</f>
        <v>16054447.897727273</v>
      </c>
      <c r="P2059" s="10">
        <f t="shared" si="32"/>
        <v>0.86615150828899967</v>
      </c>
      <c r="Q2059" t="s">
        <v>2095</v>
      </c>
      <c r="R2059">
        <v>100</v>
      </c>
    </row>
    <row r="2060" spans="1:18">
      <c r="A2060" t="s">
        <v>6819</v>
      </c>
      <c r="B2060" s="6" t="s">
        <v>19</v>
      </c>
      <c r="C2060" t="s">
        <v>37</v>
      </c>
      <c r="D2060">
        <f>_xlfn.XLOOKUP(E2060,'cpi data'!A:A,'cpi data'!B:B,"NA")</f>
        <v>140.30000000000001</v>
      </c>
      <c r="E2060">
        <v>1992</v>
      </c>
      <c r="F2060" t="s">
        <v>6820</v>
      </c>
      <c r="G2060">
        <v>6.5</v>
      </c>
      <c r="H2060">
        <v>284000</v>
      </c>
      <c r="I2060" t="s">
        <v>6821</v>
      </c>
      <c r="J2060" t="s">
        <v>1572</v>
      </c>
      <c r="K2060" t="s">
        <v>3239</v>
      </c>
      <c r="L2060" t="s">
        <v>33</v>
      </c>
      <c r="M2060" s="1">
        <v>50000000</v>
      </c>
      <c r="N2060" s="1">
        <v>159814498</v>
      </c>
      <c r="O2060" s="1">
        <f>N2060*(D2060/'cpi data'!$A$113)</f>
        <v>11078050.429545455</v>
      </c>
      <c r="P2060" s="10">
        <f t="shared" si="32"/>
        <v>0.68713727086262222</v>
      </c>
      <c r="Q2060" t="s">
        <v>183</v>
      </c>
      <c r="R2060">
        <v>114</v>
      </c>
    </row>
    <row r="2061" spans="1:18">
      <c r="A2061" t="s">
        <v>6822</v>
      </c>
      <c r="B2061" s="6" t="s">
        <v>2002</v>
      </c>
      <c r="C2061" t="s">
        <v>44</v>
      </c>
      <c r="D2061">
        <f>_xlfn.XLOOKUP(E2061,'cpi data'!A:A,'cpi data'!B:B,"NA")</f>
        <v>140.30000000000001</v>
      </c>
      <c r="E2061">
        <v>1992</v>
      </c>
      <c r="F2061" t="s">
        <v>6823</v>
      </c>
      <c r="G2061">
        <v>6.6</v>
      </c>
      <c r="H2061">
        <v>108000</v>
      </c>
      <c r="I2061" t="s">
        <v>2058</v>
      </c>
      <c r="J2061" t="s">
        <v>446</v>
      </c>
      <c r="K2061" t="s">
        <v>750</v>
      </c>
      <c r="L2061" t="s">
        <v>33</v>
      </c>
      <c r="M2061" s="1">
        <v>55000000</v>
      </c>
      <c r="N2061" s="1">
        <v>149022650</v>
      </c>
      <c r="O2061" s="1">
        <f>N2061*(D2061/'cpi data'!$A$113)</f>
        <v>10329979.147727273</v>
      </c>
      <c r="P2061" s="10">
        <f t="shared" si="32"/>
        <v>0.63092858703022658</v>
      </c>
      <c r="Q2061" t="s">
        <v>64</v>
      </c>
      <c r="R2061">
        <v>104</v>
      </c>
    </row>
    <row r="2062" spans="1:18">
      <c r="A2062" t="s">
        <v>6824</v>
      </c>
      <c r="B2062" s="6" t="s">
        <v>2002</v>
      </c>
      <c r="C2062" t="s">
        <v>28</v>
      </c>
      <c r="D2062">
        <f>_xlfn.XLOOKUP(E2062,'cpi data'!A:A,'cpi data'!B:B,"NA")</f>
        <v>140.30000000000001</v>
      </c>
      <c r="E2062">
        <v>1992</v>
      </c>
      <c r="F2062" t="s">
        <v>6820</v>
      </c>
      <c r="G2062">
        <v>6.6</v>
      </c>
      <c r="H2062">
        <v>60000</v>
      </c>
      <c r="I2062" t="s">
        <v>1137</v>
      </c>
      <c r="J2062" t="s">
        <v>6825</v>
      </c>
      <c r="K2062" t="s">
        <v>1481</v>
      </c>
      <c r="L2062" t="s">
        <v>33</v>
      </c>
      <c r="M2062" s="1">
        <v>60000000</v>
      </c>
      <c r="N2062" s="1">
        <v>137783840</v>
      </c>
      <c r="O2062" s="1">
        <f>N2062*(D2062/'cpi data'!$A$113)</f>
        <v>9550925.2727272734</v>
      </c>
      <c r="P2062" s="10">
        <f t="shared" si="32"/>
        <v>0.56453528947952092</v>
      </c>
      <c r="Q2062" t="s">
        <v>4210</v>
      </c>
      <c r="R2062">
        <v>140</v>
      </c>
    </row>
    <row r="2063" spans="1:18">
      <c r="A2063" t="s">
        <v>6826</v>
      </c>
      <c r="B2063" s="6" t="s">
        <v>19</v>
      </c>
      <c r="C2063" t="s">
        <v>107</v>
      </c>
      <c r="D2063">
        <f>_xlfn.XLOOKUP(E2063,'cpi data'!A:A,'cpi data'!B:B,"NA")</f>
        <v>140.30000000000001</v>
      </c>
      <c r="E2063">
        <v>1992</v>
      </c>
      <c r="F2063" t="s">
        <v>6827</v>
      </c>
      <c r="G2063">
        <v>7.3</v>
      </c>
      <c r="H2063">
        <v>52000</v>
      </c>
      <c r="I2063" t="s">
        <v>2246</v>
      </c>
      <c r="J2063" t="s">
        <v>2246</v>
      </c>
      <c r="K2063" t="s">
        <v>6828</v>
      </c>
      <c r="L2063" t="s">
        <v>25</v>
      </c>
      <c r="N2063" s="1">
        <v>62548947</v>
      </c>
      <c r="O2063" s="1">
        <f>N2063*(D2063/'cpi data'!$A$113)</f>
        <v>4335779.2806818187</v>
      </c>
      <c r="P2063" s="10">
        <f t="shared" si="32"/>
        <v>1</v>
      </c>
      <c r="Q2063" t="s">
        <v>4704</v>
      </c>
      <c r="R2063">
        <v>112</v>
      </c>
    </row>
    <row r="2064" spans="1:18">
      <c r="A2064" t="s">
        <v>6829</v>
      </c>
      <c r="B2064" s="6" t="s">
        <v>36</v>
      </c>
      <c r="C2064" t="s">
        <v>20</v>
      </c>
      <c r="D2064">
        <f>_xlfn.XLOOKUP(E2064,'cpi data'!A:A,'cpi data'!B:B,"NA")</f>
        <v>140.30000000000001</v>
      </c>
      <c r="E2064">
        <v>1992</v>
      </c>
      <c r="F2064" t="s">
        <v>6830</v>
      </c>
      <c r="G2064">
        <v>7.4</v>
      </c>
      <c r="H2064">
        <v>30000</v>
      </c>
      <c r="I2064" t="s">
        <v>840</v>
      </c>
      <c r="J2064" t="s">
        <v>2198</v>
      </c>
      <c r="K2064" t="s">
        <v>3059</v>
      </c>
      <c r="L2064" t="s">
        <v>25</v>
      </c>
      <c r="N2064" s="1">
        <v>26341736</v>
      </c>
      <c r="O2064" s="1">
        <f>N2064*(D2064/'cpi data'!$A$113)</f>
        <v>1825961.2454545456</v>
      </c>
      <c r="P2064" s="10">
        <f t="shared" si="32"/>
        <v>1</v>
      </c>
      <c r="Q2064" t="s">
        <v>842</v>
      </c>
      <c r="R2064">
        <v>142</v>
      </c>
    </row>
    <row r="2065" spans="1:18">
      <c r="A2065" t="s">
        <v>6831</v>
      </c>
      <c r="B2065" s="6" t="s">
        <v>19</v>
      </c>
      <c r="C2065" t="s">
        <v>37</v>
      </c>
      <c r="D2065">
        <f>_xlfn.XLOOKUP(E2065,'cpi data'!A:A,'cpi data'!B:B,"NA")</f>
        <v>140.30000000000001</v>
      </c>
      <c r="E2065">
        <v>1992</v>
      </c>
      <c r="F2065" t="s">
        <v>6832</v>
      </c>
      <c r="G2065">
        <v>6.5</v>
      </c>
      <c r="H2065">
        <v>80000</v>
      </c>
      <c r="I2065" t="s">
        <v>2923</v>
      </c>
      <c r="J2065" t="s">
        <v>5661</v>
      </c>
      <c r="K2065" t="s">
        <v>4624</v>
      </c>
      <c r="L2065" t="s">
        <v>455</v>
      </c>
      <c r="M2065" s="1">
        <v>35000000</v>
      </c>
      <c r="N2065" s="1">
        <v>156563139</v>
      </c>
      <c r="O2065" s="1">
        <f>N2065*(D2065/'cpi data'!$A$113)</f>
        <v>10852672.135227272</v>
      </c>
      <c r="P2065" s="10">
        <f t="shared" si="32"/>
        <v>0.77644801820178122</v>
      </c>
      <c r="Q2065" t="s">
        <v>26</v>
      </c>
      <c r="R2065">
        <v>103</v>
      </c>
    </row>
    <row r="2066" spans="1:18">
      <c r="A2066" t="s">
        <v>6833</v>
      </c>
      <c r="B2066" s="6" t="s">
        <v>19</v>
      </c>
      <c r="C2066" t="s">
        <v>37</v>
      </c>
      <c r="D2066">
        <f>_xlfn.XLOOKUP(E2066,'cpi data'!A:A,'cpi data'!B:B,"NA")</f>
        <v>140.30000000000001</v>
      </c>
      <c r="E2066">
        <v>1992</v>
      </c>
      <c r="F2066" t="s">
        <v>5563</v>
      </c>
      <c r="G2066">
        <v>6.9</v>
      </c>
      <c r="H2066">
        <v>9500</v>
      </c>
      <c r="I2066" t="s">
        <v>6631</v>
      </c>
      <c r="J2066" t="s">
        <v>5293</v>
      </c>
      <c r="K2066" t="s">
        <v>4730</v>
      </c>
      <c r="L2066" t="s">
        <v>33</v>
      </c>
      <c r="M2066" s="1">
        <v>8000000</v>
      </c>
      <c r="N2066" s="1">
        <v>16639799</v>
      </c>
      <c r="O2066" s="1">
        <f>N2066*(D2066/'cpi data'!$A$113)</f>
        <v>1153440.6125</v>
      </c>
      <c r="P2066" s="10">
        <f t="shared" si="32"/>
        <v>0.51922496179190625</v>
      </c>
      <c r="Q2066" t="s">
        <v>6834</v>
      </c>
      <c r="R2066">
        <v>107</v>
      </c>
    </row>
    <row r="2067" spans="1:18">
      <c r="A2067" t="s">
        <v>6835</v>
      </c>
      <c r="B2067" s="6" t="s">
        <v>19</v>
      </c>
      <c r="C2067" t="s">
        <v>20</v>
      </c>
      <c r="D2067">
        <f>_xlfn.XLOOKUP(E2067,'cpi data'!A:A,'cpi data'!B:B,"NA")</f>
        <v>140.30000000000001</v>
      </c>
      <c r="E2067">
        <v>1992</v>
      </c>
      <c r="F2067" t="s">
        <v>6836</v>
      </c>
      <c r="G2067">
        <v>6.4</v>
      </c>
      <c r="H2067">
        <v>34000</v>
      </c>
      <c r="I2067" t="s">
        <v>4057</v>
      </c>
      <c r="J2067" t="s">
        <v>6837</v>
      </c>
      <c r="K2067" t="s">
        <v>6838</v>
      </c>
      <c r="L2067" t="s">
        <v>33</v>
      </c>
      <c r="M2067" s="1">
        <v>16000000</v>
      </c>
      <c r="N2067" s="1">
        <v>48017402</v>
      </c>
      <c r="O2067" s="1">
        <f>N2067*(D2067/'cpi data'!$A$113)</f>
        <v>3328479.0022727274</v>
      </c>
      <c r="P2067" s="10">
        <f t="shared" si="32"/>
        <v>0.66678747009261352</v>
      </c>
      <c r="Q2067" t="s">
        <v>34</v>
      </c>
      <c r="R2067">
        <v>107</v>
      </c>
    </row>
    <row r="2068" spans="1:18">
      <c r="A2068" t="s">
        <v>6839</v>
      </c>
      <c r="B2068" s="6" t="s">
        <v>2002</v>
      </c>
      <c r="C2068" t="s">
        <v>393</v>
      </c>
      <c r="D2068">
        <f>_xlfn.XLOOKUP(E2068,'cpi data'!A:A,'cpi data'!B:B,"NA")</f>
        <v>140.30000000000001</v>
      </c>
      <c r="E2068">
        <v>1992</v>
      </c>
      <c r="F2068" t="s">
        <v>6840</v>
      </c>
      <c r="G2068">
        <v>4.9000000000000004</v>
      </c>
      <c r="H2068">
        <v>22000</v>
      </c>
      <c r="I2068" t="s">
        <v>856</v>
      </c>
      <c r="J2068" t="s">
        <v>5845</v>
      </c>
      <c r="K2068" t="s">
        <v>3081</v>
      </c>
      <c r="L2068" t="s">
        <v>33</v>
      </c>
      <c r="M2068" s="1">
        <v>30000000</v>
      </c>
      <c r="N2068" s="1">
        <v>14110589</v>
      </c>
      <c r="O2068" s="1">
        <f>N2068*(D2068/'cpi data'!$A$113)</f>
        <v>978120.3738636364</v>
      </c>
      <c r="P2068" s="10">
        <f t="shared" si="32"/>
        <v>-1.1260629162964069</v>
      </c>
      <c r="Q2068" t="s">
        <v>6841</v>
      </c>
      <c r="R2068">
        <v>102</v>
      </c>
    </row>
    <row r="2069" spans="1:18">
      <c r="A2069" t="s">
        <v>6842</v>
      </c>
      <c r="B2069" s="6" t="s">
        <v>19</v>
      </c>
      <c r="C2069" t="s">
        <v>107</v>
      </c>
      <c r="D2069">
        <f>_xlfn.XLOOKUP(E2069,'cpi data'!A:A,'cpi data'!B:B,"NA")</f>
        <v>140.30000000000001</v>
      </c>
      <c r="E2069">
        <v>1992</v>
      </c>
      <c r="F2069" t="s">
        <v>6811</v>
      </c>
      <c r="G2069">
        <v>7.7</v>
      </c>
      <c r="H2069">
        <v>98000</v>
      </c>
      <c r="I2069" t="s">
        <v>2280</v>
      </c>
      <c r="J2069" t="s">
        <v>690</v>
      </c>
      <c r="K2069" t="s">
        <v>139</v>
      </c>
      <c r="L2069" t="s">
        <v>33</v>
      </c>
      <c r="M2069" s="1">
        <v>12500000</v>
      </c>
      <c r="N2069" s="1">
        <v>10725228</v>
      </c>
      <c r="O2069" s="1">
        <f>N2069*(D2069/'cpi data'!$A$113)</f>
        <v>743453.30454545456</v>
      </c>
      <c r="P2069" s="10">
        <f t="shared" si="32"/>
        <v>-0.16547638894016986</v>
      </c>
      <c r="Q2069" t="s">
        <v>2029</v>
      </c>
      <c r="R2069">
        <v>100</v>
      </c>
    </row>
    <row r="2070" spans="1:18">
      <c r="A2070" t="s">
        <v>6843</v>
      </c>
      <c r="B2070" s="6" t="s">
        <v>2002</v>
      </c>
      <c r="C2070" t="s">
        <v>44</v>
      </c>
      <c r="D2070">
        <f>_xlfn.XLOOKUP(E2070,'cpi data'!A:A,'cpi data'!B:B,"NA")</f>
        <v>140.30000000000001</v>
      </c>
      <c r="E2070">
        <v>1992</v>
      </c>
      <c r="F2070" t="s">
        <v>6844</v>
      </c>
      <c r="G2070">
        <v>7</v>
      </c>
      <c r="H2070">
        <v>148000</v>
      </c>
      <c r="I2070" t="s">
        <v>6845</v>
      </c>
      <c r="J2070" t="s">
        <v>6846</v>
      </c>
      <c r="K2070" t="s">
        <v>6846</v>
      </c>
      <c r="L2070" t="s">
        <v>33</v>
      </c>
      <c r="M2070" s="1">
        <v>20000000</v>
      </c>
      <c r="N2070" s="1">
        <v>183097323</v>
      </c>
      <c r="O2070" s="1">
        <f>N2070*(D2070/'cpi data'!$A$113)</f>
        <v>12691973.526136365</v>
      </c>
      <c r="P2070" s="10">
        <f t="shared" si="32"/>
        <v>0.89076847398801129</v>
      </c>
      <c r="Q2070" t="s">
        <v>47</v>
      </c>
      <c r="R2070">
        <v>94</v>
      </c>
    </row>
    <row r="2071" spans="1:18">
      <c r="A2071" t="s">
        <v>6847</v>
      </c>
      <c r="B2071" s="6" t="s">
        <v>19</v>
      </c>
      <c r="C2071" t="s">
        <v>44</v>
      </c>
      <c r="D2071">
        <f>_xlfn.XLOOKUP(E2071,'cpi data'!A:A,'cpi data'!B:B,"NA")</f>
        <v>140.30000000000001</v>
      </c>
      <c r="E2071">
        <v>1992</v>
      </c>
      <c r="F2071" t="s">
        <v>6827</v>
      </c>
      <c r="G2071">
        <v>7.5</v>
      </c>
      <c r="H2071">
        <v>166000</v>
      </c>
      <c r="I2071" t="s">
        <v>514</v>
      </c>
      <c r="J2071" t="s">
        <v>514</v>
      </c>
      <c r="K2071" t="s">
        <v>515</v>
      </c>
      <c r="L2071" t="s">
        <v>33</v>
      </c>
      <c r="M2071" s="1">
        <v>11000000</v>
      </c>
      <c r="N2071" s="1">
        <v>11502976</v>
      </c>
      <c r="O2071" s="1">
        <f>N2071*(D2071/'cpi data'!$A$113)</f>
        <v>797365.38181818184</v>
      </c>
      <c r="P2071" s="10">
        <f t="shared" si="32"/>
        <v>4.3725728020296659E-2</v>
      </c>
      <c r="Q2071" t="s">
        <v>596</v>
      </c>
      <c r="R2071">
        <v>81</v>
      </c>
    </row>
    <row r="2072" spans="1:18">
      <c r="A2072" t="s">
        <v>6848</v>
      </c>
      <c r="B2072" s="6" t="s">
        <v>36</v>
      </c>
      <c r="C2072" t="s">
        <v>20</v>
      </c>
      <c r="D2072">
        <f>_xlfn.XLOOKUP(E2072,'cpi data'!A:A,'cpi data'!B:B,"NA")</f>
        <v>140.30000000000001</v>
      </c>
      <c r="E2072">
        <v>1992</v>
      </c>
      <c r="F2072" t="s">
        <v>4260</v>
      </c>
      <c r="G2072">
        <v>7.2</v>
      </c>
      <c r="H2072">
        <v>55000</v>
      </c>
      <c r="I2072" t="s">
        <v>103</v>
      </c>
      <c r="J2072" t="s">
        <v>6849</v>
      </c>
      <c r="K2072" t="s">
        <v>3544</v>
      </c>
      <c r="L2072" t="s">
        <v>33</v>
      </c>
      <c r="M2072" s="1">
        <v>12000000</v>
      </c>
      <c r="N2072" s="1">
        <v>43440294</v>
      </c>
      <c r="O2072" s="1">
        <f>N2072*(D2072/'cpi data'!$A$113)</f>
        <v>3011202.1977272728</v>
      </c>
      <c r="P2072" s="10">
        <f t="shared" si="32"/>
        <v>0.72375877566574476</v>
      </c>
      <c r="Q2072" t="s">
        <v>5331</v>
      </c>
      <c r="R2072">
        <v>123</v>
      </c>
    </row>
    <row r="2073" spans="1:18">
      <c r="A2073" t="s">
        <v>6850</v>
      </c>
      <c r="B2073" s="6" t="s">
        <v>19</v>
      </c>
      <c r="C2073" t="s">
        <v>20</v>
      </c>
      <c r="D2073">
        <f>_xlfn.XLOOKUP(E2073,'cpi data'!A:A,'cpi data'!B:B,"NA")</f>
        <v>140.30000000000001</v>
      </c>
      <c r="E2073">
        <v>1992</v>
      </c>
      <c r="F2073" t="s">
        <v>6851</v>
      </c>
      <c r="G2073">
        <v>7.3</v>
      </c>
      <c r="H2073">
        <v>89000</v>
      </c>
      <c r="I2073" t="s">
        <v>2004</v>
      </c>
      <c r="J2073" t="s">
        <v>2004</v>
      </c>
      <c r="K2073" t="s">
        <v>6852</v>
      </c>
      <c r="L2073" t="s">
        <v>455</v>
      </c>
      <c r="M2073" s="1">
        <v>10000000</v>
      </c>
      <c r="N2073" s="1">
        <v>4184990</v>
      </c>
      <c r="O2073" s="1">
        <f>N2073*(D2073/'cpi data'!$A$113)</f>
        <v>290095.89772727276</v>
      </c>
      <c r="P2073" s="10">
        <f t="shared" si="32"/>
        <v>-1.3894919701122344</v>
      </c>
      <c r="Q2073" t="s">
        <v>2029</v>
      </c>
      <c r="R2073">
        <v>134</v>
      </c>
    </row>
    <row r="2074" spans="1:18">
      <c r="A2074" t="s">
        <v>6853</v>
      </c>
      <c r="B2074" s="6" t="s">
        <v>2002</v>
      </c>
      <c r="C2074" t="s">
        <v>20</v>
      </c>
      <c r="D2074">
        <f>_xlfn.XLOOKUP(E2074,'cpi data'!A:A,'cpi data'!B:B,"NA")</f>
        <v>140.30000000000001</v>
      </c>
      <c r="E2074">
        <v>1992</v>
      </c>
      <c r="F2074" t="s">
        <v>6811</v>
      </c>
      <c r="G2074">
        <v>7.5</v>
      </c>
      <c r="H2074">
        <v>41000</v>
      </c>
      <c r="I2074" t="s">
        <v>4961</v>
      </c>
      <c r="J2074" t="s">
        <v>1213</v>
      </c>
      <c r="K2074" t="s">
        <v>4336</v>
      </c>
      <c r="L2074" t="s">
        <v>33</v>
      </c>
      <c r="N2074" s="1">
        <v>5471088</v>
      </c>
      <c r="O2074" s="1">
        <f>N2074*(D2074/'cpi data'!$A$113)</f>
        <v>379245.87272727274</v>
      </c>
      <c r="P2074" s="10">
        <f t="shared" si="32"/>
        <v>1</v>
      </c>
      <c r="Q2074" t="s">
        <v>121</v>
      </c>
      <c r="R2074">
        <v>115</v>
      </c>
    </row>
    <row r="2075" spans="1:18">
      <c r="A2075" t="s">
        <v>6854</v>
      </c>
      <c r="B2075" s="6" t="s">
        <v>36</v>
      </c>
      <c r="C2075" t="s">
        <v>44</v>
      </c>
      <c r="D2075">
        <f>_xlfn.XLOOKUP(E2075,'cpi data'!A:A,'cpi data'!B:B,"NA")</f>
        <v>140.30000000000001</v>
      </c>
      <c r="E2075">
        <v>1992</v>
      </c>
      <c r="F2075" t="s">
        <v>6358</v>
      </c>
      <c r="G2075">
        <v>5.7</v>
      </c>
      <c r="H2075">
        <v>68000</v>
      </c>
      <c r="I2075" t="s">
        <v>6401</v>
      </c>
      <c r="J2075" t="s">
        <v>1312</v>
      </c>
      <c r="K2075" t="s">
        <v>3149</v>
      </c>
      <c r="L2075" t="s">
        <v>33</v>
      </c>
      <c r="N2075" s="1">
        <v>147214049</v>
      </c>
      <c r="O2075" s="1">
        <f>N2075*(D2075/'cpi data'!$A$113)</f>
        <v>10204610.214772727</v>
      </c>
      <c r="P2075" s="10">
        <f t="shared" si="32"/>
        <v>1</v>
      </c>
      <c r="Q2075" t="s">
        <v>64</v>
      </c>
      <c r="R2075">
        <v>87</v>
      </c>
    </row>
    <row r="2076" spans="1:18">
      <c r="A2076" t="s">
        <v>6855</v>
      </c>
      <c r="B2076" s="6" t="s">
        <v>19</v>
      </c>
      <c r="C2076" t="s">
        <v>37</v>
      </c>
      <c r="D2076">
        <f>_xlfn.XLOOKUP(E2076,'cpi data'!A:A,'cpi data'!B:B,"NA")</f>
        <v>140.30000000000001</v>
      </c>
      <c r="E2076">
        <v>1992</v>
      </c>
      <c r="F2076" t="s">
        <v>6840</v>
      </c>
      <c r="G2076">
        <v>6</v>
      </c>
      <c r="H2076">
        <v>85000</v>
      </c>
      <c r="I2076" t="s">
        <v>6856</v>
      </c>
      <c r="J2076" t="s">
        <v>6857</v>
      </c>
      <c r="K2076" t="s">
        <v>4542</v>
      </c>
      <c r="L2076" t="s">
        <v>33</v>
      </c>
      <c r="M2076" s="1">
        <v>23000000</v>
      </c>
      <c r="N2076" s="1">
        <v>36299898</v>
      </c>
      <c r="O2076" s="1">
        <f>N2076*(D2076/'cpi data'!$A$113)</f>
        <v>2516242.9295454547</v>
      </c>
      <c r="P2076" s="10">
        <f t="shared" si="32"/>
        <v>0.36638940417959304</v>
      </c>
      <c r="Q2076" t="s">
        <v>6858</v>
      </c>
      <c r="R2076">
        <v>102</v>
      </c>
    </row>
    <row r="2077" spans="1:18">
      <c r="A2077" t="s">
        <v>6859</v>
      </c>
      <c r="B2077" s="6" t="s">
        <v>2002</v>
      </c>
      <c r="C2077" t="s">
        <v>37</v>
      </c>
      <c r="D2077">
        <f>_xlfn.XLOOKUP(E2077,'cpi data'!A:A,'cpi data'!B:B,"NA")</f>
        <v>140.30000000000001</v>
      </c>
      <c r="E2077">
        <v>1992</v>
      </c>
      <c r="F2077" t="s">
        <v>6823</v>
      </c>
      <c r="G2077">
        <v>5.7</v>
      </c>
      <c r="H2077">
        <v>41000</v>
      </c>
      <c r="I2077" t="s">
        <v>6860</v>
      </c>
      <c r="J2077" t="s">
        <v>6861</v>
      </c>
      <c r="K2077" t="s">
        <v>6446</v>
      </c>
      <c r="L2077" t="s">
        <v>33</v>
      </c>
      <c r="M2077" s="1">
        <v>7000000</v>
      </c>
      <c r="N2077" s="1">
        <v>16624456</v>
      </c>
      <c r="O2077" s="1">
        <f>N2077*(D2077/'cpi data'!$A$113)</f>
        <v>1152377.0636363637</v>
      </c>
      <c r="P2077" s="10">
        <f t="shared" si="32"/>
        <v>0.57893359036831038</v>
      </c>
      <c r="Q2077" t="s">
        <v>183</v>
      </c>
      <c r="R2077">
        <v>86</v>
      </c>
    </row>
    <row r="2078" spans="1:18">
      <c r="A2078" t="s">
        <v>6862</v>
      </c>
      <c r="B2078" s="6" t="s">
        <v>19</v>
      </c>
      <c r="C2078" t="s">
        <v>154</v>
      </c>
      <c r="D2078">
        <f>_xlfn.XLOOKUP(E2078,'cpi data'!A:A,'cpi data'!B:B,"NA")</f>
        <v>140.30000000000001</v>
      </c>
      <c r="E2078">
        <v>1992</v>
      </c>
      <c r="F2078" t="s">
        <v>6863</v>
      </c>
      <c r="G2078">
        <v>5.3</v>
      </c>
      <c r="H2078">
        <v>21000</v>
      </c>
      <c r="I2078" t="s">
        <v>4011</v>
      </c>
      <c r="J2078" t="s">
        <v>23</v>
      </c>
      <c r="K2078" t="s">
        <v>6295</v>
      </c>
      <c r="L2078" t="s">
        <v>33</v>
      </c>
      <c r="M2078" s="1">
        <v>15000000</v>
      </c>
      <c r="N2078" s="1">
        <v>30524763</v>
      </c>
      <c r="O2078" s="1">
        <f>N2078*(D2078/'cpi data'!$A$113)</f>
        <v>2115921.0715909093</v>
      </c>
      <c r="P2078" s="10">
        <f t="shared" si="32"/>
        <v>0.50859569327368737</v>
      </c>
      <c r="Q2078" t="s">
        <v>34</v>
      </c>
      <c r="R2078">
        <v>91</v>
      </c>
    </row>
    <row r="2079" spans="1:18">
      <c r="A2079" t="s">
        <v>6864</v>
      </c>
      <c r="B2079" s="6" t="s">
        <v>2002</v>
      </c>
      <c r="C2079" t="s">
        <v>66</v>
      </c>
      <c r="D2079">
        <f>_xlfn.XLOOKUP(E2079,'cpi data'!A:A,'cpi data'!B:B,"NA")</f>
        <v>140.30000000000001</v>
      </c>
      <c r="E2079">
        <v>1992</v>
      </c>
      <c r="F2079" t="s">
        <v>6806</v>
      </c>
      <c r="G2079">
        <v>7.5</v>
      </c>
      <c r="H2079">
        <v>55000</v>
      </c>
      <c r="I2079" t="s">
        <v>1047</v>
      </c>
      <c r="J2079" t="s">
        <v>6865</v>
      </c>
      <c r="K2079" t="s">
        <v>4915</v>
      </c>
      <c r="L2079" t="s">
        <v>25</v>
      </c>
      <c r="M2079" s="1">
        <v>31000000</v>
      </c>
      <c r="N2079" s="1">
        <v>9493259</v>
      </c>
      <c r="O2079" s="1">
        <f>N2079*(D2079/'cpi data'!$A$113)</f>
        <v>658055.45340909099</v>
      </c>
      <c r="P2079" s="10">
        <f t="shared" si="32"/>
        <v>-2.2654750070550063</v>
      </c>
      <c r="Q2079" t="s">
        <v>4153</v>
      </c>
      <c r="R2079">
        <v>143</v>
      </c>
    </row>
    <row r="2080" spans="1:18">
      <c r="A2080" t="s">
        <v>6866</v>
      </c>
      <c r="B2080" s="6" t="s">
        <v>19</v>
      </c>
      <c r="C2080" t="s">
        <v>66</v>
      </c>
      <c r="D2080">
        <f>_xlfn.XLOOKUP(E2080,'cpi data'!A:A,'cpi data'!B:B,"NA")</f>
        <v>140.30000000000001</v>
      </c>
      <c r="E2080">
        <v>1992</v>
      </c>
      <c r="F2080" t="s">
        <v>4260</v>
      </c>
      <c r="G2080">
        <v>6.9</v>
      </c>
      <c r="H2080">
        <v>20000</v>
      </c>
      <c r="I2080" t="s">
        <v>668</v>
      </c>
      <c r="J2080" t="s">
        <v>6867</v>
      </c>
      <c r="K2080" t="s">
        <v>6868</v>
      </c>
      <c r="L2080" t="s">
        <v>455</v>
      </c>
      <c r="N2080" s="1">
        <v>5013090</v>
      </c>
      <c r="O2080" s="1">
        <f>N2080*(D2080/'cpi data'!$A$113)</f>
        <v>347498.28409090912</v>
      </c>
      <c r="P2080" s="10">
        <f t="shared" si="32"/>
        <v>1</v>
      </c>
      <c r="Q2080" t="s">
        <v>2511</v>
      </c>
      <c r="R2080">
        <v>115</v>
      </c>
    </row>
    <row r="2081" spans="1:18">
      <c r="A2081" t="s">
        <v>6869</v>
      </c>
      <c r="B2081" s="6" t="s">
        <v>36</v>
      </c>
      <c r="C2081" t="s">
        <v>28</v>
      </c>
      <c r="D2081">
        <f>_xlfn.XLOOKUP(E2081,'cpi data'!A:A,'cpi data'!B:B,"NA")</f>
        <v>140.30000000000001</v>
      </c>
      <c r="E2081">
        <v>1992</v>
      </c>
      <c r="F2081" t="s">
        <v>6870</v>
      </c>
      <c r="G2081">
        <v>6.8</v>
      </c>
      <c r="H2081">
        <v>318000</v>
      </c>
      <c r="I2081" t="s">
        <v>2054</v>
      </c>
      <c r="J2081" t="s">
        <v>1312</v>
      </c>
      <c r="K2081" t="s">
        <v>5664</v>
      </c>
      <c r="L2081" t="s">
        <v>33</v>
      </c>
      <c r="M2081" s="1">
        <v>28000000</v>
      </c>
      <c r="N2081" s="1">
        <v>358994850</v>
      </c>
      <c r="O2081" s="1">
        <f>N2081*(D2081/'cpi data'!$A$113)</f>
        <v>24884870.28409091</v>
      </c>
      <c r="P2081" s="10">
        <f t="shared" si="32"/>
        <v>0.92200445215300442</v>
      </c>
      <c r="Q2081" t="s">
        <v>183</v>
      </c>
      <c r="R2081">
        <v>120</v>
      </c>
    </row>
    <row r="2082" spans="1:18">
      <c r="A2082" t="s">
        <v>6871</v>
      </c>
      <c r="B2082" s="6" t="s">
        <v>19</v>
      </c>
      <c r="C2082" t="s">
        <v>20</v>
      </c>
      <c r="D2082">
        <f>_xlfn.XLOOKUP(E2082,'cpi data'!A:A,'cpi data'!B:B,"NA")</f>
        <v>140.30000000000001</v>
      </c>
      <c r="E2082">
        <v>1992</v>
      </c>
      <c r="F2082" t="s">
        <v>6872</v>
      </c>
      <c r="G2082">
        <v>6.6</v>
      </c>
      <c r="H2082">
        <v>40000</v>
      </c>
      <c r="I2082" t="s">
        <v>1666</v>
      </c>
      <c r="J2082" t="s">
        <v>6873</v>
      </c>
      <c r="K2082" t="s">
        <v>5635</v>
      </c>
      <c r="L2082" t="s">
        <v>33</v>
      </c>
      <c r="M2082" s="1">
        <v>11700000</v>
      </c>
      <c r="N2082" s="1">
        <v>88036683</v>
      </c>
      <c r="O2082" s="1">
        <f>N2082*(D2082/'cpi data'!$A$113)</f>
        <v>6102542.7988636363</v>
      </c>
      <c r="P2082" s="10">
        <f t="shared" si="32"/>
        <v>0.86710085385656799</v>
      </c>
      <c r="Q2082" t="s">
        <v>5724</v>
      </c>
      <c r="R2082">
        <v>110</v>
      </c>
    </row>
    <row r="2083" spans="1:18">
      <c r="A2083" t="s">
        <v>6874</v>
      </c>
      <c r="B2083" s="6" t="s">
        <v>36</v>
      </c>
      <c r="C2083" t="s">
        <v>20</v>
      </c>
      <c r="D2083">
        <f>_xlfn.XLOOKUP(E2083,'cpi data'!A:A,'cpi data'!B:B,"NA")</f>
        <v>140.30000000000001</v>
      </c>
      <c r="E2083">
        <v>1992</v>
      </c>
      <c r="F2083" t="s">
        <v>6863</v>
      </c>
      <c r="G2083">
        <v>6.9</v>
      </c>
      <c r="H2083">
        <v>19000</v>
      </c>
      <c r="I2083" t="s">
        <v>6875</v>
      </c>
      <c r="J2083" t="s">
        <v>6876</v>
      </c>
      <c r="K2083" t="s">
        <v>3910</v>
      </c>
      <c r="L2083" t="s">
        <v>33</v>
      </c>
      <c r="M2083" s="1">
        <v>15000000</v>
      </c>
      <c r="N2083" s="1">
        <v>2819485</v>
      </c>
      <c r="O2083" s="1">
        <f>N2083*(D2083/'cpi data'!$A$113)</f>
        <v>195441.57386363638</v>
      </c>
      <c r="P2083" s="10">
        <f t="shared" si="32"/>
        <v>-4.3201205184634786</v>
      </c>
      <c r="Q2083" t="s">
        <v>6877</v>
      </c>
      <c r="R2083">
        <v>121</v>
      </c>
    </row>
    <row r="2084" spans="1:18">
      <c r="A2084" t="s">
        <v>6878</v>
      </c>
      <c r="B2084" s="6" t="s">
        <v>2002</v>
      </c>
      <c r="C2084" t="s">
        <v>66</v>
      </c>
      <c r="D2084">
        <f>_xlfn.XLOOKUP(E2084,'cpi data'!A:A,'cpi data'!B:B,"NA")</f>
        <v>140.30000000000001</v>
      </c>
      <c r="E2084">
        <v>1992</v>
      </c>
      <c r="F2084" t="s">
        <v>6879</v>
      </c>
      <c r="G2084">
        <v>7.7</v>
      </c>
      <c r="H2084">
        <v>89000</v>
      </c>
      <c r="I2084" t="s">
        <v>3431</v>
      </c>
      <c r="J2084" t="s">
        <v>6880</v>
      </c>
      <c r="K2084" t="s">
        <v>4128</v>
      </c>
      <c r="L2084" t="s">
        <v>2111</v>
      </c>
      <c r="M2084" s="1">
        <v>33000000</v>
      </c>
      <c r="N2084" s="1">
        <v>48169910</v>
      </c>
      <c r="O2084" s="1">
        <f>N2084*(D2084/'cpi data'!$A$113)</f>
        <v>3339050.5795454546</v>
      </c>
      <c r="P2084" s="10">
        <f t="shared" si="32"/>
        <v>0.3149250226957036</v>
      </c>
      <c r="Q2084" t="s">
        <v>6881</v>
      </c>
      <c r="R2084">
        <v>202</v>
      </c>
    </row>
    <row r="2085" spans="1:18">
      <c r="A2085" t="s">
        <v>6882</v>
      </c>
      <c r="B2085" s="6" t="s">
        <v>19</v>
      </c>
      <c r="C2085" t="s">
        <v>37</v>
      </c>
      <c r="D2085">
        <f>_xlfn.XLOOKUP(E2085,'cpi data'!A:A,'cpi data'!B:B,"NA")</f>
        <v>140.30000000000001</v>
      </c>
      <c r="E2085">
        <v>1992</v>
      </c>
      <c r="F2085" t="s">
        <v>6883</v>
      </c>
      <c r="G2085">
        <v>6.9</v>
      </c>
      <c r="H2085">
        <v>106000</v>
      </c>
      <c r="I2085" t="s">
        <v>5213</v>
      </c>
      <c r="J2085" t="s">
        <v>5689</v>
      </c>
      <c r="K2085" t="s">
        <v>500</v>
      </c>
      <c r="L2085" t="s">
        <v>33</v>
      </c>
      <c r="M2085" s="1">
        <v>45000000</v>
      </c>
      <c r="N2085" s="1">
        <v>178051587</v>
      </c>
      <c r="O2085" s="1">
        <f>N2085*(D2085/'cpi data'!$A$113)</f>
        <v>12342212.280681819</v>
      </c>
      <c r="P2085" s="10">
        <f t="shared" si="32"/>
        <v>0.74726425774570604</v>
      </c>
      <c r="Q2085" t="s">
        <v>6884</v>
      </c>
      <c r="R2085">
        <v>117</v>
      </c>
    </row>
    <row r="2086" spans="1:18">
      <c r="A2086" t="s">
        <v>6885</v>
      </c>
      <c r="B2086" s="6" t="s">
        <v>19</v>
      </c>
      <c r="C2086" t="s">
        <v>44</v>
      </c>
      <c r="D2086">
        <f>_xlfn.XLOOKUP(E2086,'cpi data'!A:A,'cpi data'!B:B,"NA")</f>
        <v>140.30000000000001</v>
      </c>
      <c r="E2086">
        <v>1992</v>
      </c>
      <c r="F2086" t="s">
        <v>6726</v>
      </c>
      <c r="G2086">
        <v>7.5</v>
      </c>
      <c r="H2086">
        <v>93000</v>
      </c>
      <c r="I2086" t="s">
        <v>6886</v>
      </c>
      <c r="J2086" t="s">
        <v>6887</v>
      </c>
      <c r="K2086" t="s">
        <v>6888</v>
      </c>
      <c r="L2086" t="s">
        <v>1880</v>
      </c>
      <c r="M2086" s="1">
        <v>3000000</v>
      </c>
      <c r="N2086" s="1">
        <v>242623</v>
      </c>
      <c r="O2086" s="1">
        <f>N2086*(D2086/'cpi data'!$A$113)</f>
        <v>16818.185227272726</v>
      </c>
      <c r="P2086" s="10">
        <f t="shared" si="32"/>
        <v>-11.364862358473847</v>
      </c>
      <c r="Q2086" t="s">
        <v>6889</v>
      </c>
      <c r="R2086">
        <v>104</v>
      </c>
    </row>
    <row r="2087" spans="1:18">
      <c r="A2087" t="s">
        <v>6890</v>
      </c>
      <c r="B2087" s="6" t="s">
        <v>19</v>
      </c>
      <c r="C2087" t="s">
        <v>20</v>
      </c>
      <c r="D2087">
        <f>_xlfn.XLOOKUP(E2087,'cpi data'!A:A,'cpi data'!B:B,"NA")</f>
        <v>140.30000000000001</v>
      </c>
      <c r="E2087">
        <v>1992</v>
      </c>
      <c r="F2087" t="s">
        <v>6457</v>
      </c>
      <c r="G2087">
        <v>5.4</v>
      </c>
      <c r="H2087">
        <v>18000</v>
      </c>
      <c r="I2087" t="s">
        <v>6097</v>
      </c>
      <c r="J2087" t="s">
        <v>6891</v>
      </c>
      <c r="K2087" t="s">
        <v>2134</v>
      </c>
      <c r="L2087" t="s">
        <v>33</v>
      </c>
      <c r="M2087" s="1">
        <v>3000000</v>
      </c>
      <c r="N2087" s="1">
        <v>1829804</v>
      </c>
      <c r="O2087" s="1">
        <f>N2087*(D2087/'cpi data'!$A$113)</f>
        <v>126838.68636363637</v>
      </c>
      <c r="P2087" s="10">
        <f t="shared" si="32"/>
        <v>-0.63951986114359793</v>
      </c>
      <c r="Q2087" t="s">
        <v>2029</v>
      </c>
      <c r="R2087">
        <v>93</v>
      </c>
    </row>
    <row r="2088" spans="1:18">
      <c r="A2088" t="s">
        <v>6892</v>
      </c>
      <c r="B2088" s="6" t="s">
        <v>2002</v>
      </c>
      <c r="C2088" t="s">
        <v>44</v>
      </c>
      <c r="D2088">
        <f>_xlfn.XLOOKUP(E2088,'cpi data'!A:A,'cpi data'!B:B,"NA")</f>
        <v>140.30000000000001</v>
      </c>
      <c r="E2088">
        <v>1992</v>
      </c>
      <c r="F2088" t="s">
        <v>6893</v>
      </c>
      <c r="G2088">
        <v>7.1</v>
      </c>
      <c r="H2088">
        <v>54000</v>
      </c>
      <c r="I2088" t="s">
        <v>2286</v>
      </c>
      <c r="J2088" t="s">
        <v>2286</v>
      </c>
      <c r="K2088" t="s">
        <v>103</v>
      </c>
      <c r="L2088" t="s">
        <v>33</v>
      </c>
      <c r="M2088" s="1">
        <v>23000000</v>
      </c>
      <c r="N2088" s="1">
        <v>105232691</v>
      </c>
      <c r="O2088" s="1">
        <f>N2088*(D2088/'cpi data'!$A$113)</f>
        <v>7294538.8079545461</v>
      </c>
      <c r="P2088" s="10">
        <f t="shared" si="32"/>
        <v>0.78143674003357</v>
      </c>
      <c r="Q2088" t="s">
        <v>6894</v>
      </c>
      <c r="R2088">
        <v>126</v>
      </c>
    </row>
    <row r="2089" spans="1:18">
      <c r="A2089" t="s">
        <v>6895</v>
      </c>
      <c r="B2089" s="6" t="s">
        <v>19</v>
      </c>
      <c r="C2089" t="s">
        <v>55</v>
      </c>
      <c r="D2089">
        <f>_xlfn.XLOOKUP(E2089,'cpi data'!A:A,'cpi data'!B:B,"NA")</f>
        <v>140.30000000000001</v>
      </c>
      <c r="E2089">
        <v>1992</v>
      </c>
      <c r="F2089" t="s">
        <v>6896</v>
      </c>
      <c r="G2089">
        <v>5.4</v>
      </c>
      <c r="H2089">
        <v>34000</v>
      </c>
      <c r="I2089" t="s">
        <v>6897</v>
      </c>
      <c r="J2089" t="s">
        <v>23</v>
      </c>
      <c r="K2089" t="s">
        <v>6676</v>
      </c>
      <c r="L2089" t="s">
        <v>25</v>
      </c>
      <c r="M2089" s="1">
        <v>10000000</v>
      </c>
      <c r="N2089" s="1">
        <v>32100816</v>
      </c>
      <c r="O2089" s="1">
        <f>N2089*(D2089/'cpi data'!$A$113)</f>
        <v>2225170.2000000002</v>
      </c>
      <c r="P2089" s="10">
        <f t="shared" si="32"/>
        <v>0.68848143922571936</v>
      </c>
      <c r="Q2089" t="s">
        <v>5297</v>
      </c>
      <c r="R2089">
        <v>108</v>
      </c>
    </row>
    <row r="2090" spans="1:18">
      <c r="A2090" t="s">
        <v>6898</v>
      </c>
      <c r="B2090" s="6" t="s">
        <v>19</v>
      </c>
      <c r="C2090" t="s">
        <v>44</v>
      </c>
      <c r="D2090">
        <f>_xlfn.XLOOKUP(E2090,'cpi data'!A:A,'cpi data'!B:B,"NA")</f>
        <v>140.30000000000001</v>
      </c>
      <c r="E2090">
        <v>1992</v>
      </c>
      <c r="F2090" t="s">
        <v>6457</v>
      </c>
      <c r="G2090">
        <v>7.5</v>
      </c>
      <c r="H2090">
        <v>56000</v>
      </c>
      <c r="I2090" t="s">
        <v>98</v>
      </c>
      <c r="J2090" t="s">
        <v>5293</v>
      </c>
      <c r="K2090" t="s">
        <v>5299</v>
      </c>
      <c r="L2090" t="s">
        <v>33</v>
      </c>
      <c r="M2090" s="1">
        <v>8000000</v>
      </c>
      <c r="N2090" s="1">
        <v>21706101</v>
      </c>
      <c r="O2090" s="1">
        <f>N2090*(D2090/'cpi data'!$A$113)</f>
        <v>1504627.4556818183</v>
      </c>
      <c r="P2090" s="10">
        <f t="shared" si="32"/>
        <v>0.63144002693067725</v>
      </c>
      <c r="Q2090" t="s">
        <v>4982</v>
      </c>
      <c r="R2090">
        <v>124</v>
      </c>
    </row>
    <row r="2091" spans="1:18">
      <c r="A2091" t="s">
        <v>6899</v>
      </c>
      <c r="B2091" s="6" t="s">
        <v>36</v>
      </c>
      <c r="C2091" t="s">
        <v>44</v>
      </c>
      <c r="D2091">
        <f>_xlfn.XLOOKUP(E2091,'cpi data'!A:A,'cpi data'!B:B,"NA")</f>
        <v>140.30000000000001</v>
      </c>
      <c r="E2091">
        <v>1992</v>
      </c>
      <c r="F2091" t="s">
        <v>6820</v>
      </c>
      <c r="G2091">
        <v>5.8</v>
      </c>
      <c r="H2091">
        <v>38000</v>
      </c>
      <c r="I2091" t="s">
        <v>6900</v>
      </c>
      <c r="J2091" t="s">
        <v>6901</v>
      </c>
      <c r="K2091" t="s">
        <v>2566</v>
      </c>
      <c r="L2091" t="s">
        <v>33</v>
      </c>
      <c r="M2091" s="1">
        <v>7000000</v>
      </c>
      <c r="N2091" s="1">
        <v>40693477</v>
      </c>
      <c r="O2091" s="1">
        <f>N2091*(D2091/'cpi data'!$A$113)</f>
        <v>2820797.8374999999</v>
      </c>
      <c r="P2091" s="10">
        <f t="shared" si="32"/>
        <v>0.82798225867993536</v>
      </c>
      <c r="Q2091" t="s">
        <v>6902</v>
      </c>
      <c r="R2091">
        <v>88</v>
      </c>
    </row>
    <row r="2092" spans="1:18">
      <c r="A2092" t="s">
        <v>6903</v>
      </c>
      <c r="B2092" s="6" t="s">
        <v>19</v>
      </c>
      <c r="C2092" t="s">
        <v>44</v>
      </c>
      <c r="D2092">
        <f>_xlfn.XLOOKUP(E2092,'cpi data'!A:A,'cpi data'!B:B,"NA")</f>
        <v>140.30000000000001</v>
      </c>
      <c r="E2092">
        <v>1992</v>
      </c>
      <c r="F2092" t="s">
        <v>6904</v>
      </c>
      <c r="G2092">
        <v>6.8</v>
      </c>
      <c r="H2092">
        <v>78000</v>
      </c>
      <c r="I2092" t="s">
        <v>1750</v>
      </c>
      <c r="J2092" t="s">
        <v>1750</v>
      </c>
      <c r="K2092" t="s">
        <v>6344</v>
      </c>
      <c r="L2092" t="s">
        <v>33</v>
      </c>
      <c r="N2092" s="1">
        <v>90753806</v>
      </c>
      <c r="O2092" s="1">
        <f>N2092*(D2092/'cpi data'!$A$113)</f>
        <v>6290888.8250000002</v>
      </c>
      <c r="P2092" s="10">
        <f t="shared" si="32"/>
        <v>1</v>
      </c>
      <c r="Q2092" t="s">
        <v>183</v>
      </c>
      <c r="R2092">
        <v>115</v>
      </c>
    </row>
    <row r="2093" spans="1:18">
      <c r="A2093" t="s">
        <v>6905</v>
      </c>
      <c r="B2093" s="6" t="s">
        <v>19</v>
      </c>
      <c r="C2093" t="s">
        <v>37</v>
      </c>
      <c r="D2093">
        <f>_xlfn.XLOOKUP(E2093,'cpi data'!A:A,'cpi data'!B:B,"NA")</f>
        <v>140.30000000000001</v>
      </c>
      <c r="E2093">
        <v>1992</v>
      </c>
      <c r="F2093" t="s">
        <v>6906</v>
      </c>
      <c r="G2093">
        <v>6.7</v>
      </c>
      <c r="H2093">
        <v>160000</v>
      </c>
      <c r="I2093" t="s">
        <v>1156</v>
      </c>
      <c r="J2093" t="s">
        <v>1525</v>
      </c>
      <c r="K2093" t="s">
        <v>538</v>
      </c>
      <c r="L2093" t="s">
        <v>33</v>
      </c>
      <c r="M2093" s="1">
        <v>35000000</v>
      </c>
      <c r="N2093" s="1">
        <v>321731527</v>
      </c>
      <c r="O2093" s="1">
        <f>N2093*(D2093/'cpi data'!$A$113)</f>
        <v>22301844.485227272</v>
      </c>
      <c r="P2093" s="10">
        <f t="shared" si="32"/>
        <v>0.89121364534474112</v>
      </c>
      <c r="Q2093" t="s">
        <v>26</v>
      </c>
      <c r="R2093">
        <v>118</v>
      </c>
    </row>
    <row r="2094" spans="1:18">
      <c r="A2094" t="s">
        <v>6907</v>
      </c>
      <c r="B2094" s="6" t="s">
        <v>19</v>
      </c>
      <c r="C2094" t="s">
        <v>66</v>
      </c>
      <c r="D2094">
        <f>_xlfn.XLOOKUP(E2094,'cpi data'!A:A,'cpi data'!B:B,"NA")</f>
        <v>140.30000000000001</v>
      </c>
      <c r="E2094">
        <v>1992</v>
      </c>
      <c r="F2094" t="s">
        <v>6520</v>
      </c>
      <c r="G2094">
        <v>7.2</v>
      </c>
      <c r="H2094">
        <v>8600</v>
      </c>
      <c r="I2094" t="s">
        <v>4681</v>
      </c>
      <c r="J2094" t="s">
        <v>220</v>
      </c>
      <c r="K2094" t="s">
        <v>4681</v>
      </c>
      <c r="L2094" t="s">
        <v>33</v>
      </c>
      <c r="M2094" s="1">
        <v>16000000</v>
      </c>
      <c r="N2094" s="1">
        <v>13086430</v>
      </c>
      <c r="O2094" s="1">
        <f>N2094*(D2094/'cpi data'!$A$113)</f>
        <v>907127.53409090918</v>
      </c>
      <c r="P2094" s="10">
        <f t="shared" si="32"/>
        <v>-0.2226405520833413</v>
      </c>
      <c r="Q2094" t="s">
        <v>6608</v>
      </c>
      <c r="R2094">
        <v>125</v>
      </c>
    </row>
    <row r="2095" spans="1:18">
      <c r="A2095" t="s">
        <v>6908</v>
      </c>
      <c r="B2095" s="6" t="s">
        <v>19</v>
      </c>
      <c r="C2095" t="s">
        <v>37</v>
      </c>
      <c r="D2095">
        <f>_xlfn.XLOOKUP(E2095,'cpi data'!A:A,'cpi data'!B:B,"NA")</f>
        <v>140.30000000000001</v>
      </c>
      <c r="E2095">
        <v>1992</v>
      </c>
      <c r="F2095" t="s">
        <v>6830</v>
      </c>
      <c r="G2095">
        <v>6.9</v>
      </c>
      <c r="H2095">
        <v>64000</v>
      </c>
      <c r="I2095" t="s">
        <v>6909</v>
      </c>
      <c r="J2095" t="s">
        <v>6909</v>
      </c>
      <c r="K2095" t="s">
        <v>6910</v>
      </c>
      <c r="L2095" t="s">
        <v>1197</v>
      </c>
      <c r="M2095" s="1">
        <v>7000</v>
      </c>
      <c r="N2095" s="1">
        <v>2040920</v>
      </c>
      <c r="O2095" s="1">
        <f>N2095*(D2095/'cpi data'!$A$113)</f>
        <v>141472.86363636365</v>
      </c>
      <c r="P2095" s="10">
        <f t="shared" si="32"/>
        <v>0.99657017423514882</v>
      </c>
      <c r="Q2095" t="s">
        <v>34</v>
      </c>
      <c r="R2095">
        <v>81</v>
      </c>
    </row>
    <row r="2096" spans="1:18">
      <c r="A2096" t="s">
        <v>6911</v>
      </c>
      <c r="B2096" s="6" t="s">
        <v>19</v>
      </c>
      <c r="C2096" t="s">
        <v>20</v>
      </c>
      <c r="D2096">
        <f>_xlfn.XLOOKUP(E2096,'cpi data'!A:A,'cpi data'!B:B,"NA")</f>
        <v>140.30000000000001</v>
      </c>
      <c r="E2096">
        <v>1992</v>
      </c>
      <c r="F2096" t="s">
        <v>6912</v>
      </c>
      <c r="G2096">
        <v>7.2</v>
      </c>
      <c r="H2096">
        <v>37000</v>
      </c>
      <c r="I2096" t="s">
        <v>3488</v>
      </c>
      <c r="J2096" t="s">
        <v>6913</v>
      </c>
      <c r="K2096" t="s">
        <v>6914</v>
      </c>
      <c r="L2096" t="s">
        <v>455</v>
      </c>
      <c r="M2096" s="1">
        <v>5000000</v>
      </c>
      <c r="N2096" s="1">
        <v>1862805</v>
      </c>
      <c r="O2096" s="1">
        <f>N2096*(D2096/'cpi data'!$A$113)</f>
        <v>129126.25568181819</v>
      </c>
      <c r="P2096" s="10">
        <f t="shared" si="32"/>
        <v>-1.6841242105319665</v>
      </c>
      <c r="Q2096" t="s">
        <v>6515</v>
      </c>
      <c r="R2096">
        <v>139</v>
      </c>
    </row>
    <row r="2097" spans="1:18">
      <c r="A2097" t="s">
        <v>6915</v>
      </c>
      <c r="B2097" s="6" t="s">
        <v>19</v>
      </c>
      <c r="C2097" t="s">
        <v>154</v>
      </c>
      <c r="D2097">
        <f>_xlfn.XLOOKUP(E2097,'cpi data'!A:A,'cpi data'!B:B,"NA")</f>
        <v>140.30000000000001</v>
      </c>
      <c r="E2097">
        <v>1992</v>
      </c>
      <c r="F2097" t="s">
        <v>6851</v>
      </c>
      <c r="G2097">
        <v>4.9000000000000004</v>
      </c>
      <c r="H2097">
        <v>20000</v>
      </c>
      <c r="I2097" t="s">
        <v>4289</v>
      </c>
      <c r="J2097" t="s">
        <v>6916</v>
      </c>
      <c r="K2097" t="s">
        <v>6917</v>
      </c>
      <c r="L2097" t="s">
        <v>33</v>
      </c>
      <c r="M2097" s="1">
        <v>8000000</v>
      </c>
      <c r="N2097" s="1">
        <v>17092453</v>
      </c>
      <c r="O2097" s="1">
        <f>N2097*(D2097/'cpi data'!$A$113)</f>
        <v>1184817.7647727274</v>
      </c>
      <c r="P2097" s="10">
        <f t="shared" si="32"/>
        <v>0.53195717431547129</v>
      </c>
      <c r="Q2097" t="s">
        <v>47</v>
      </c>
      <c r="R2097">
        <v>100</v>
      </c>
    </row>
    <row r="2098" spans="1:18">
      <c r="A2098" t="s">
        <v>6918</v>
      </c>
      <c r="B2098" s="6" t="s">
        <v>512</v>
      </c>
      <c r="C2098" t="s">
        <v>107</v>
      </c>
      <c r="D2098">
        <f>_xlfn.XLOOKUP(E2098,'cpi data'!A:A,'cpi data'!B:B,"NA")</f>
        <v>140.30000000000001</v>
      </c>
      <c r="E2098">
        <v>1992</v>
      </c>
      <c r="F2098" t="s">
        <v>6919</v>
      </c>
      <c r="G2098">
        <v>7.1</v>
      </c>
      <c r="H2098">
        <v>40000</v>
      </c>
      <c r="I2098" t="s">
        <v>4359</v>
      </c>
      <c r="J2098" t="s">
        <v>6920</v>
      </c>
      <c r="K2098" t="s">
        <v>6779</v>
      </c>
      <c r="L2098" t="s">
        <v>33</v>
      </c>
      <c r="M2098" s="1">
        <v>1000000</v>
      </c>
      <c r="N2098" s="1">
        <v>2038916</v>
      </c>
      <c r="O2098" s="1">
        <f>N2098*(D2098/'cpi data'!$A$113)</f>
        <v>141333.95000000001</v>
      </c>
      <c r="P2098" s="10">
        <f t="shared" si="32"/>
        <v>0.50954330634513634</v>
      </c>
      <c r="Q2098" t="s">
        <v>6921</v>
      </c>
      <c r="R2098">
        <v>96</v>
      </c>
    </row>
    <row r="2099" spans="1:18">
      <c r="A2099" t="s">
        <v>6922</v>
      </c>
      <c r="B2099" s="6" t="s">
        <v>2002</v>
      </c>
      <c r="C2099" t="s">
        <v>44</v>
      </c>
      <c r="D2099">
        <f>_xlfn.XLOOKUP(E2099,'cpi data'!A:A,'cpi data'!B:B,"NA")</f>
        <v>140.30000000000001</v>
      </c>
      <c r="E2099">
        <v>1992</v>
      </c>
      <c r="F2099" t="s">
        <v>6923</v>
      </c>
      <c r="G2099">
        <v>6.7</v>
      </c>
      <c r="H2099">
        <v>28000</v>
      </c>
      <c r="I2099" t="s">
        <v>989</v>
      </c>
      <c r="J2099" t="s">
        <v>989</v>
      </c>
      <c r="K2099" t="s">
        <v>6838</v>
      </c>
      <c r="L2099" t="s">
        <v>33</v>
      </c>
      <c r="N2099" s="1">
        <v>18471850</v>
      </c>
      <c r="O2099" s="1">
        <f>N2099*(D2099/'cpi data'!$A$113)</f>
        <v>1280435.0568181819</v>
      </c>
      <c r="P2099" s="10">
        <f t="shared" si="32"/>
        <v>1</v>
      </c>
      <c r="Q2099" t="s">
        <v>26</v>
      </c>
      <c r="R2099">
        <v>99</v>
      </c>
    </row>
    <row r="2100" spans="1:18">
      <c r="A2100" t="s">
        <v>6924</v>
      </c>
      <c r="B2100" s="6" t="s">
        <v>340</v>
      </c>
      <c r="C2100" t="s">
        <v>393</v>
      </c>
      <c r="D2100">
        <f>_xlfn.XLOOKUP(E2100,'cpi data'!A:A,'cpi data'!B:B,"NA")</f>
        <v>140.30000000000001</v>
      </c>
      <c r="E2100">
        <v>1992</v>
      </c>
      <c r="F2100" t="s">
        <v>6863</v>
      </c>
      <c r="G2100">
        <v>6.5</v>
      </c>
      <c r="H2100">
        <v>28000</v>
      </c>
      <c r="I2100" t="s">
        <v>6925</v>
      </c>
      <c r="J2100" t="s">
        <v>4586</v>
      </c>
      <c r="K2100" t="s">
        <v>6926</v>
      </c>
      <c r="L2100" t="s">
        <v>251</v>
      </c>
      <c r="M2100" s="1">
        <v>24000000</v>
      </c>
      <c r="N2100" s="1">
        <v>32710894</v>
      </c>
      <c r="O2100" s="1">
        <f>N2100*(D2100/'cpi data'!$A$113)</f>
        <v>2267459.6977272728</v>
      </c>
      <c r="P2100" s="10">
        <f t="shared" si="32"/>
        <v>0.26629947808824789</v>
      </c>
      <c r="Q2100" t="s">
        <v>6927</v>
      </c>
      <c r="R2100">
        <v>76</v>
      </c>
    </row>
    <row r="2101" spans="1:18">
      <c r="A2101" t="s">
        <v>6928</v>
      </c>
      <c r="B2101" s="6" t="s">
        <v>36</v>
      </c>
      <c r="C2101" t="s">
        <v>44</v>
      </c>
      <c r="D2101">
        <f>_xlfn.XLOOKUP(E2101,'cpi data'!A:A,'cpi data'!B:B,"NA")</f>
        <v>140.30000000000001</v>
      </c>
      <c r="E2101">
        <v>1992</v>
      </c>
      <c r="F2101" t="s">
        <v>6929</v>
      </c>
      <c r="G2101">
        <v>6.1</v>
      </c>
      <c r="H2101">
        <v>23000</v>
      </c>
      <c r="I2101" t="s">
        <v>2224</v>
      </c>
      <c r="J2101" t="s">
        <v>6930</v>
      </c>
      <c r="K2101" t="s">
        <v>854</v>
      </c>
      <c r="L2101" t="s">
        <v>33</v>
      </c>
      <c r="M2101" s="1">
        <v>26000000</v>
      </c>
      <c r="N2101" s="1">
        <v>94900635</v>
      </c>
      <c r="O2101" s="1">
        <f>N2101*(D2101/'cpi data'!$A$113)</f>
        <v>6578339.4715909092</v>
      </c>
      <c r="P2101" s="10">
        <f t="shared" si="32"/>
        <v>0.72602923046826817</v>
      </c>
      <c r="Q2101" t="s">
        <v>4881</v>
      </c>
      <c r="R2101">
        <v>102</v>
      </c>
    </row>
    <row r="2102" spans="1:18">
      <c r="A2102" t="s">
        <v>6931</v>
      </c>
      <c r="B2102" s="6" t="s">
        <v>2002</v>
      </c>
      <c r="C2102" t="s">
        <v>20</v>
      </c>
      <c r="D2102">
        <f>_xlfn.XLOOKUP(E2102,'cpi data'!A:A,'cpi data'!B:B,"NA")</f>
        <v>140.30000000000001</v>
      </c>
      <c r="E2102">
        <v>1992</v>
      </c>
      <c r="F2102" t="s">
        <v>6923</v>
      </c>
      <c r="G2102">
        <v>6.9</v>
      </c>
      <c r="H2102">
        <v>23000</v>
      </c>
      <c r="I2102" t="s">
        <v>1774</v>
      </c>
      <c r="J2102" t="s">
        <v>4079</v>
      </c>
      <c r="K2102" t="s">
        <v>6932</v>
      </c>
      <c r="L2102" t="s">
        <v>33</v>
      </c>
      <c r="M2102" s="1">
        <v>18000000</v>
      </c>
      <c r="N2102" s="1">
        <v>14715067</v>
      </c>
      <c r="O2102" s="1">
        <f>N2102*(D2102/'cpi data'!$A$113)</f>
        <v>1020021.6897727273</v>
      </c>
      <c r="P2102" s="10">
        <f t="shared" si="32"/>
        <v>-0.2232360206039157</v>
      </c>
      <c r="Q2102" t="s">
        <v>47</v>
      </c>
      <c r="R2102">
        <v>106</v>
      </c>
    </row>
    <row r="2103" spans="1:18">
      <c r="A2103" t="s">
        <v>6933</v>
      </c>
      <c r="B2103" s="6" t="s">
        <v>19</v>
      </c>
      <c r="C2103" t="s">
        <v>66</v>
      </c>
      <c r="D2103">
        <f>_xlfn.XLOOKUP(E2103,'cpi data'!A:A,'cpi data'!B:B,"NA")</f>
        <v>140.30000000000001</v>
      </c>
      <c r="E2103">
        <v>1992</v>
      </c>
      <c r="F2103" t="s">
        <v>6934</v>
      </c>
      <c r="G2103">
        <v>6.6</v>
      </c>
      <c r="H2103">
        <v>22000</v>
      </c>
      <c r="I2103" t="s">
        <v>3523</v>
      </c>
      <c r="J2103" t="s">
        <v>690</v>
      </c>
      <c r="K2103" t="s">
        <v>24</v>
      </c>
      <c r="L2103" t="s">
        <v>33</v>
      </c>
      <c r="M2103" s="1">
        <v>35000000</v>
      </c>
      <c r="N2103" s="1">
        <v>29302121</v>
      </c>
      <c r="O2103" s="1">
        <f>N2103*(D2103/'cpi data'!$A$113)</f>
        <v>2031169.7511363637</v>
      </c>
      <c r="P2103" s="10">
        <f t="shared" si="32"/>
        <v>-0.19445278381042791</v>
      </c>
      <c r="Q2103" t="s">
        <v>183</v>
      </c>
      <c r="R2103">
        <v>140</v>
      </c>
    </row>
    <row r="2104" spans="1:18">
      <c r="A2104" t="s">
        <v>6935</v>
      </c>
      <c r="B2104" s="6" t="s">
        <v>19</v>
      </c>
      <c r="C2104" t="s">
        <v>37</v>
      </c>
      <c r="D2104">
        <f>_xlfn.XLOOKUP(E2104,'cpi data'!A:A,'cpi data'!B:B,"NA")</f>
        <v>140.30000000000001</v>
      </c>
      <c r="E2104">
        <v>1992</v>
      </c>
      <c r="F2104" t="s">
        <v>6407</v>
      </c>
      <c r="G2104">
        <v>7.1</v>
      </c>
      <c r="H2104">
        <v>25000</v>
      </c>
      <c r="I2104" t="s">
        <v>6936</v>
      </c>
      <c r="J2104" t="s">
        <v>6936</v>
      </c>
      <c r="K2104" t="s">
        <v>6937</v>
      </c>
      <c r="L2104" t="s">
        <v>33</v>
      </c>
      <c r="M2104" s="1">
        <v>5000000</v>
      </c>
      <c r="N2104" s="1">
        <v>20146880</v>
      </c>
      <c r="O2104" s="1">
        <f>N2104*(D2104/'cpi data'!$A$113)</f>
        <v>1396545.0909090911</v>
      </c>
      <c r="P2104" s="10">
        <f t="shared" si="32"/>
        <v>0.75182261471751455</v>
      </c>
      <c r="Q2104" t="s">
        <v>6686</v>
      </c>
      <c r="R2104">
        <v>95</v>
      </c>
    </row>
    <row r="2105" spans="1:18">
      <c r="A2105" t="s">
        <v>6938</v>
      </c>
      <c r="B2105" s="6" t="s">
        <v>19</v>
      </c>
      <c r="C2105" t="s">
        <v>20</v>
      </c>
      <c r="D2105">
        <f>_xlfn.XLOOKUP(E2105,'cpi data'!A:A,'cpi data'!B:B,"NA")</f>
        <v>140.30000000000001</v>
      </c>
      <c r="E2105">
        <v>1992</v>
      </c>
      <c r="F2105" t="s">
        <v>6939</v>
      </c>
      <c r="G2105">
        <v>6.8</v>
      </c>
      <c r="H2105">
        <v>17000</v>
      </c>
      <c r="I2105" t="s">
        <v>637</v>
      </c>
      <c r="J2105" t="s">
        <v>2966</v>
      </c>
      <c r="K2105" t="s">
        <v>4571</v>
      </c>
      <c r="L2105" t="s">
        <v>25</v>
      </c>
      <c r="N2105" s="1">
        <v>7532911</v>
      </c>
      <c r="O2105" s="1">
        <f>N2105*(D2105/'cpi data'!$A$113)</f>
        <v>522167.69431818184</v>
      </c>
      <c r="P2105" s="10">
        <f t="shared" si="32"/>
        <v>1</v>
      </c>
      <c r="Q2105" t="s">
        <v>4067</v>
      </c>
      <c r="R2105">
        <v>111</v>
      </c>
    </row>
    <row r="2106" spans="1:18">
      <c r="A2106" t="s">
        <v>1983</v>
      </c>
      <c r="B2106" s="6" t="s">
        <v>36</v>
      </c>
      <c r="C2106" t="s">
        <v>20</v>
      </c>
      <c r="D2106">
        <f>_xlfn.XLOOKUP(E2106,'cpi data'!A:A,'cpi data'!B:B,"NA")</f>
        <v>140.30000000000001</v>
      </c>
      <c r="E2106">
        <v>1992</v>
      </c>
      <c r="F2106" t="s">
        <v>6940</v>
      </c>
      <c r="G2106">
        <v>6.3</v>
      </c>
      <c r="H2106">
        <v>45000</v>
      </c>
      <c r="I2106" t="s">
        <v>579</v>
      </c>
      <c r="J2106" t="s">
        <v>6353</v>
      </c>
      <c r="K2106" t="s">
        <v>538</v>
      </c>
      <c r="L2106" t="s">
        <v>33</v>
      </c>
      <c r="N2106" s="1">
        <v>127956187</v>
      </c>
      <c r="O2106" s="1">
        <f>N2106*(D2106/'cpi data'!$A$113)</f>
        <v>8869690.2352272738</v>
      </c>
      <c r="P2106" s="10">
        <f t="shared" si="32"/>
        <v>1</v>
      </c>
      <c r="Q2106" t="s">
        <v>26</v>
      </c>
      <c r="R2106">
        <v>102</v>
      </c>
    </row>
    <row r="2107" spans="1:18">
      <c r="A2107" t="s">
        <v>6941</v>
      </c>
      <c r="B2107" s="6" t="s">
        <v>512</v>
      </c>
      <c r="C2107" t="s">
        <v>44</v>
      </c>
      <c r="D2107">
        <f>_xlfn.XLOOKUP(E2107,'cpi data'!A:A,'cpi data'!B:B,"NA")</f>
        <v>140.30000000000001</v>
      </c>
      <c r="E2107">
        <v>1992</v>
      </c>
      <c r="F2107" t="s">
        <v>6942</v>
      </c>
      <c r="G2107">
        <v>7.5</v>
      </c>
      <c r="H2107">
        <v>37000</v>
      </c>
      <c r="I2107" t="s">
        <v>6943</v>
      </c>
      <c r="J2107" t="s">
        <v>6943</v>
      </c>
      <c r="K2107" t="s">
        <v>6944</v>
      </c>
      <c r="L2107" t="s">
        <v>6945</v>
      </c>
      <c r="N2107" s="1">
        <v>205569</v>
      </c>
      <c r="O2107" s="1">
        <f>N2107*(D2107/'cpi data'!$A$113)</f>
        <v>14249.669318181819</v>
      </c>
      <c r="P2107" s="10">
        <f t="shared" si="32"/>
        <v>1</v>
      </c>
      <c r="Q2107" t="s">
        <v>6946</v>
      </c>
      <c r="R2107">
        <v>95</v>
      </c>
    </row>
    <row r="2108" spans="1:18">
      <c r="A2108" t="s">
        <v>6947</v>
      </c>
      <c r="B2108" s="6" t="s">
        <v>36</v>
      </c>
      <c r="C2108" t="s">
        <v>37</v>
      </c>
      <c r="D2108">
        <f>_xlfn.XLOOKUP(E2108,'cpi data'!A:A,'cpi data'!B:B,"NA")</f>
        <v>140.30000000000001</v>
      </c>
      <c r="E2108">
        <v>1992</v>
      </c>
      <c r="F2108" t="s">
        <v>6795</v>
      </c>
      <c r="G2108">
        <v>5.3</v>
      </c>
      <c r="H2108">
        <v>21000</v>
      </c>
      <c r="I2108" t="s">
        <v>6948</v>
      </c>
      <c r="J2108" t="s">
        <v>6949</v>
      </c>
      <c r="K2108" t="s">
        <v>6950</v>
      </c>
      <c r="L2108" t="s">
        <v>33</v>
      </c>
      <c r="M2108" s="1">
        <v>6500000</v>
      </c>
      <c r="N2108" s="1">
        <v>29000301</v>
      </c>
      <c r="O2108" s="1">
        <f>N2108*(D2108/'cpi data'!$A$113)</f>
        <v>2010248.1375</v>
      </c>
      <c r="P2108" s="10">
        <f t="shared" si="32"/>
        <v>0.77586439533851737</v>
      </c>
      <c r="Q2108" t="s">
        <v>2095</v>
      </c>
      <c r="R2108">
        <v>84</v>
      </c>
    </row>
    <row r="2109" spans="1:18">
      <c r="A2109" t="s">
        <v>6951</v>
      </c>
      <c r="B2109" s="6" t="s">
        <v>19</v>
      </c>
      <c r="C2109" t="s">
        <v>55</v>
      </c>
      <c r="D2109">
        <f>_xlfn.XLOOKUP(E2109,'cpi data'!A:A,'cpi data'!B:B,"NA")</f>
        <v>140.30000000000001</v>
      </c>
      <c r="E2109">
        <v>1992</v>
      </c>
      <c r="F2109" t="s">
        <v>6893</v>
      </c>
      <c r="G2109">
        <v>5.5</v>
      </c>
      <c r="H2109">
        <v>28000</v>
      </c>
      <c r="I2109" t="s">
        <v>4712</v>
      </c>
      <c r="J2109" t="s">
        <v>4651</v>
      </c>
      <c r="K2109" t="s">
        <v>6952</v>
      </c>
      <c r="L2109" t="s">
        <v>33</v>
      </c>
      <c r="M2109" s="1">
        <v>5000000</v>
      </c>
      <c r="N2109" s="1">
        <v>12534961</v>
      </c>
      <c r="O2109" s="1">
        <f>N2109*(D2109/'cpi data'!$A$113)</f>
        <v>868900.70568181819</v>
      </c>
      <c r="P2109" s="10">
        <f t="shared" si="32"/>
        <v>0.60111563171197735</v>
      </c>
      <c r="Q2109" t="s">
        <v>6953</v>
      </c>
      <c r="R2109">
        <v>97</v>
      </c>
    </row>
    <row r="2110" spans="1:18">
      <c r="A2110" t="s">
        <v>6954</v>
      </c>
      <c r="B2110" s="6" t="s">
        <v>19</v>
      </c>
      <c r="C2110" t="s">
        <v>20</v>
      </c>
      <c r="D2110">
        <f>_xlfn.XLOOKUP(E2110,'cpi data'!A:A,'cpi data'!B:B,"NA")</f>
        <v>140.30000000000001</v>
      </c>
      <c r="E2110">
        <v>1992</v>
      </c>
      <c r="F2110" t="s">
        <v>6942</v>
      </c>
      <c r="G2110">
        <v>4.5</v>
      </c>
      <c r="H2110">
        <v>14000</v>
      </c>
      <c r="I2110" t="s">
        <v>5329</v>
      </c>
      <c r="J2110" t="s">
        <v>6955</v>
      </c>
      <c r="K2110" t="s">
        <v>4149</v>
      </c>
      <c r="L2110" t="s">
        <v>5820</v>
      </c>
      <c r="M2110" s="1">
        <v>30000000</v>
      </c>
      <c r="N2110" s="1">
        <v>13273595</v>
      </c>
      <c r="O2110" s="1">
        <f>N2110*(D2110/'cpi data'!$A$113)</f>
        <v>920101.47159090918</v>
      </c>
      <c r="P2110" s="10">
        <f t="shared" si="32"/>
        <v>-1.260126212981487</v>
      </c>
      <c r="Q2110" t="s">
        <v>2046</v>
      </c>
      <c r="R2110">
        <v>99</v>
      </c>
    </row>
    <row r="2111" spans="1:18">
      <c r="A2111" t="s">
        <v>6956</v>
      </c>
      <c r="B2111" s="6" t="s">
        <v>36</v>
      </c>
      <c r="C2111" t="s">
        <v>28</v>
      </c>
      <c r="D2111">
        <f>_xlfn.XLOOKUP(E2111,'cpi data'!A:A,'cpi data'!B:B,"NA")</f>
        <v>140.30000000000001</v>
      </c>
      <c r="E2111">
        <v>1992</v>
      </c>
      <c r="F2111" t="s">
        <v>6957</v>
      </c>
      <c r="G2111">
        <v>4.9000000000000004</v>
      </c>
      <c r="H2111">
        <v>42000</v>
      </c>
      <c r="I2111" t="s">
        <v>30</v>
      </c>
      <c r="J2111" t="s">
        <v>2712</v>
      </c>
      <c r="K2111" t="s">
        <v>3278</v>
      </c>
      <c r="L2111" t="s">
        <v>33</v>
      </c>
      <c r="M2111" s="1">
        <v>40000000</v>
      </c>
      <c r="N2111" s="1">
        <v>58662452</v>
      </c>
      <c r="O2111" s="1">
        <f>N2111*(D2111/'cpi data'!$A$113)</f>
        <v>4066374.5136363637</v>
      </c>
      <c r="P2111" s="10">
        <f t="shared" si="32"/>
        <v>0.31813283222460598</v>
      </c>
      <c r="Q2111" t="s">
        <v>6877</v>
      </c>
      <c r="R2111">
        <v>89</v>
      </c>
    </row>
    <row r="2112" spans="1:18">
      <c r="A2112" t="s">
        <v>6958</v>
      </c>
      <c r="B2112" s="6" t="s">
        <v>2002</v>
      </c>
      <c r="C2112" t="s">
        <v>28</v>
      </c>
      <c r="D2112">
        <f>_xlfn.XLOOKUP(E2112,'cpi data'!A:A,'cpi data'!B:B,"NA")</f>
        <v>140.30000000000001</v>
      </c>
      <c r="E2112">
        <v>1992</v>
      </c>
      <c r="F2112" t="s">
        <v>6923</v>
      </c>
      <c r="G2112">
        <v>5.8</v>
      </c>
      <c r="H2112">
        <v>21000</v>
      </c>
      <c r="I2112" t="s">
        <v>2166</v>
      </c>
      <c r="J2112" t="s">
        <v>6959</v>
      </c>
      <c r="K2112" t="s">
        <v>510</v>
      </c>
      <c r="L2112" t="s">
        <v>33</v>
      </c>
      <c r="M2112" s="1">
        <v>24000000</v>
      </c>
      <c r="N2112" s="1">
        <v>22518097</v>
      </c>
      <c r="O2112" s="1">
        <f>N2112*(D2112/'cpi data'!$A$113)</f>
        <v>1560913.5420454545</v>
      </c>
      <c r="P2112" s="10">
        <f t="shared" si="32"/>
        <v>-6.5809424304371728E-2</v>
      </c>
      <c r="Q2112" t="s">
        <v>2095</v>
      </c>
      <c r="R2112">
        <v>100</v>
      </c>
    </row>
    <row r="2113" spans="1:18">
      <c r="A2113" t="s">
        <v>6960</v>
      </c>
      <c r="B2113" s="6" t="s">
        <v>36</v>
      </c>
      <c r="C2113" t="s">
        <v>44</v>
      </c>
      <c r="D2113">
        <f>_xlfn.XLOOKUP(E2113,'cpi data'!A:A,'cpi data'!B:B,"NA")</f>
        <v>140.30000000000001</v>
      </c>
      <c r="E2113">
        <v>1992</v>
      </c>
      <c r="F2113" t="s">
        <v>6904</v>
      </c>
      <c r="G2113">
        <v>6.9</v>
      </c>
      <c r="H2113">
        <v>19000</v>
      </c>
      <c r="I2113" t="s">
        <v>437</v>
      </c>
      <c r="J2113" t="s">
        <v>6961</v>
      </c>
      <c r="K2113" t="s">
        <v>6962</v>
      </c>
      <c r="L2113" t="s">
        <v>33</v>
      </c>
      <c r="N2113" s="1">
        <v>25105517</v>
      </c>
      <c r="O2113" s="1">
        <f>N2113*(D2113/'cpi data'!$A$113)</f>
        <v>1740268.7920454545</v>
      </c>
      <c r="P2113" s="10">
        <f t="shared" si="32"/>
        <v>1</v>
      </c>
      <c r="Q2113" t="s">
        <v>121</v>
      </c>
      <c r="R2113">
        <v>101</v>
      </c>
    </row>
    <row r="2114" spans="1:18">
      <c r="A2114" t="s">
        <v>6963</v>
      </c>
      <c r="B2114" s="6" t="s">
        <v>19</v>
      </c>
      <c r="C2114" t="s">
        <v>37</v>
      </c>
      <c r="D2114">
        <f>_xlfn.XLOOKUP(E2114,'cpi data'!A:A,'cpi data'!B:B,"NA")</f>
        <v>140.30000000000001</v>
      </c>
      <c r="E2114">
        <v>1992</v>
      </c>
      <c r="F2114" t="s">
        <v>4400</v>
      </c>
      <c r="G2114">
        <v>5.9</v>
      </c>
      <c r="H2114">
        <v>46000</v>
      </c>
      <c r="I2114" t="s">
        <v>6683</v>
      </c>
      <c r="J2114" t="s">
        <v>2181</v>
      </c>
      <c r="K2114" t="s">
        <v>6344</v>
      </c>
      <c r="L2114" t="s">
        <v>33</v>
      </c>
      <c r="M2114" s="1">
        <v>15000000</v>
      </c>
      <c r="N2114" s="1">
        <v>44065653</v>
      </c>
      <c r="O2114" s="1">
        <f>N2114*(D2114/'cpi data'!$A$113)</f>
        <v>3054550.9465909093</v>
      </c>
      <c r="P2114" s="10">
        <f t="shared" si="32"/>
        <v>0.65959882632398525</v>
      </c>
      <c r="Q2114" t="s">
        <v>26</v>
      </c>
      <c r="R2114">
        <v>84</v>
      </c>
    </row>
    <row r="2115" spans="1:18">
      <c r="A2115" t="s">
        <v>6964</v>
      </c>
      <c r="B2115" s="6" t="s">
        <v>19</v>
      </c>
      <c r="C2115" t="s">
        <v>44</v>
      </c>
      <c r="D2115">
        <f>_xlfn.XLOOKUP(E2115,'cpi data'!A:A,'cpi data'!B:B,"NA")</f>
        <v>140.30000000000001</v>
      </c>
      <c r="E2115">
        <v>1992</v>
      </c>
      <c r="F2115" t="s">
        <v>6965</v>
      </c>
      <c r="G2115">
        <v>6.4</v>
      </c>
      <c r="H2115">
        <v>13000</v>
      </c>
      <c r="I2115" t="s">
        <v>4414</v>
      </c>
      <c r="J2115" t="s">
        <v>6966</v>
      </c>
      <c r="K2115" t="s">
        <v>6967</v>
      </c>
      <c r="L2115" t="s">
        <v>1114</v>
      </c>
      <c r="O2115" s="1">
        <f>N2115*(D2115/'cpi data'!$A$113)</f>
        <v>0</v>
      </c>
      <c r="P2115" s="10" t="e">
        <f t="shared" ref="P2115:P2178" si="33">(N2115-M2115)/N2115</f>
        <v>#DIV/0!</v>
      </c>
      <c r="Q2115" t="s">
        <v>6968</v>
      </c>
      <c r="R2115">
        <v>95</v>
      </c>
    </row>
    <row r="2116" spans="1:18">
      <c r="A2116" t="s">
        <v>6969</v>
      </c>
      <c r="B2116" s="6" t="s">
        <v>19</v>
      </c>
      <c r="C2116" t="s">
        <v>55</v>
      </c>
      <c r="D2116">
        <f>_xlfn.XLOOKUP(E2116,'cpi data'!A:A,'cpi data'!B:B,"NA")</f>
        <v>140.30000000000001</v>
      </c>
      <c r="E2116">
        <v>1992</v>
      </c>
      <c r="F2116" t="s">
        <v>6970</v>
      </c>
      <c r="G2116">
        <v>4.3</v>
      </c>
      <c r="H2116">
        <v>7900</v>
      </c>
      <c r="I2116" t="s">
        <v>6971</v>
      </c>
      <c r="J2116" t="s">
        <v>6972</v>
      </c>
      <c r="K2116" t="s">
        <v>6973</v>
      </c>
      <c r="L2116" t="s">
        <v>33</v>
      </c>
      <c r="M2116" s="1">
        <v>900000</v>
      </c>
      <c r="N2116" s="1">
        <v>6980986</v>
      </c>
      <c r="O2116" s="1">
        <f>N2116*(D2116/'cpi data'!$A$113)</f>
        <v>483909.25681818184</v>
      </c>
      <c r="P2116" s="10">
        <f t="shared" si="33"/>
        <v>0.87107838348336464</v>
      </c>
      <c r="Q2116" t="s">
        <v>6953</v>
      </c>
      <c r="R2116">
        <v>92</v>
      </c>
    </row>
    <row r="2117" spans="1:18">
      <c r="A2117" t="s">
        <v>6974</v>
      </c>
      <c r="B2117" s="6" t="s">
        <v>2002</v>
      </c>
      <c r="C2117" t="s">
        <v>44</v>
      </c>
      <c r="D2117">
        <f>_xlfn.XLOOKUP(E2117,'cpi data'!A:A,'cpi data'!B:B,"NA")</f>
        <v>140.30000000000001</v>
      </c>
      <c r="E2117">
        <v>1992</v>
      </c>
      <c r="F2117" t="s">
        <v>6904</v>
      </c>
      <c r="G2117">
        <v>5.5</v>
      </c>
      <c r="H2117">
        <v>9100</v>
      </c>
      <c r="I2117" t="s">
        <v>1150</v>
      </c>
      <c r="J2117" t="s">
        <v>6975</v>
      </c>
      <c r="K2117" t="s">
        <v>1657</v>
      </c>
      <c r="L2117" t="s">
        <v>33</v>
      </c>
      <c r="N2117" s="1">
        <v>14796494</v>
      </c>
      <c r="O2117" s="1">
        <f>N2117*(D2117/'cpi data'!$A$113)</f>
        <v>1025666.0613636364</v>
      </c>
      <c r="P2117" s="10">
        <f t="shared" si="33"/>
        <v>1</v>
      </c>
      <c r="Q2117" t="s">
        <v>6974</v>
      </c>
      <c r="R2117">
        <v>90</v>
      </c>
    </row>
    <row r="2118" spans="1:18">
      <c r="A2118" t="s">
        <v>6976</v>
      </c>
      <c r="B2118" s="6" t="s">
        <v>2002</v>
      </c>
      <c r="C2118" t="s">
        <v>20</v>
      </c>
      <c r="D2118">
        <f>_xlfn.XLOOKUP(E2118,'cpi data'!A:A,'cpi data'!B:B,"NA")</f>
        <v>140.30000000000001</v>
      </c>
      <c r="E2118">
        <v>1992</v>
      </c>
      <c r="F2118" t="s">
        <v>6977</v>
      </c>
      <c r="G2118">
        <v>7</v>
      </c>
      <c r="H2118">
        <v>13000</v>
      </c>
      <c r="I2118" t="s">
        <v>1156</v>
      </c>
      <c r="J2118" t="s">
        <v>6978</v>
      </c>
      <c r="K2118" t="s">
        <v>5474</v>
      </c>
      <c r="L2118" t="s">
        <v>33</v>
      </c>
      <c r="M2118" s="1">
        <v>35000000</v>
      </c>
      <c r="N2118" s="1">
        <v>4651977</v>
      </c>
      <c r="O2118" s="1">
        <f>N2118*(D2118/'cpi data'!$A$113)</f>
        <v>322466.58750000002</v>
      </c>
      <c r="P2118" s="10">
        <f t="shared" si="33"/>
        <v>-6.5236829416826438</v>
      </c>
      <c r="Q2118" t="s">
        <v>34</v>
      </c>
      <c r="R2118">
        <v>114</v>
      </c>
    </row>
    <row r="2119" spans="1:18">
      <c r="A2119" t="s">
        <v>6979</v>
      </c>
      <c r="B2119" s="6" t="s">
        <v>36</v>
      </c>
      <c r="C2119" t="s">
        <v>44</v>
      </c>
      <c r="D2119">
        <f>_xlfn.XLOOKUP(E2119,'cpi data'!A:A,'cpi data'!B:B,"NA")</f>
        <v>140.30000000000001</v>
      </c>
      <c r="E2119">
        <v>1992</v>
      </c>
      <c r="F2119" t="s">
        <v>6726</v>
      </c>
      <c r="G2119">
        <v>7.2</v>
      </c>
      <c r="H2119">
        <v>26000</v>
      </c>
      <c r="I2119" t="s">
        <v>6980</v>
      </c>
      <c r="J2119" t="s">
        <v>6980</v>
      </c>
      <c r="K2119" t="s">
        <v>6981</v>
      </c>
      <c r="L2119" t="s">
        <v>251</v>
      </c>
      <c r="N2119" s="1">
        <v>11749595</v>
      </c>
      <c r="O2119" s="1">
        <f>N2119*(D2119/'cpi data'!$A$113)</f>
        <v>814460.5625</v>
      </c>
      <c r="P2119" s="10">
        <f t="shared" si="33"/>
        <v>1</v>
      </c>
      <c r="Q2119" t="s">
        <v>6982</v>
      </c>
      <c r="R2119">
        <v>94</v>
      </c>
    </row>
    <row r="2120" spans="1:18">
      <c r="A2120" t="s">
        <v>6983</v>
      </c>
      <c r="B2120" s="6" t="s">
        <v>19</v>
      </c>
      <c r="C2120" t="s">
        <v>107</v>
      </c>
      <c r="D2120">
        <f>_xlfn.XLOOKUP(E2120,'cpi data'!A:A,'cpi data'!B:B,"NA")</f>
        <v>140.30000000000001</v>
      </c>
      <c r="E2120">
        <v>1992</v>
      </c>
      <c r="F2120" t="s">
        <v>6795</v>
      </c>
      <c r="G2120">
        <v>6.1</v>
      </c>
      <c r="H2120">
        <v>15000</v>
      </c>
      <c r="I2120" t="s">
        <v>108</v>
      </c>
      <c r="J2120" t="s">
        <v>108</v>
      </c>
      <c r="K2120" t="s">
        <v>3528</v>
      </c>
      <c r="L2120" t="s">
        <v>33</v>
      </c>
      <c r="M2120" s="1">
        <v>12000000</v>
      </c>
      <c r="N2120" s="1">
        <v>37170057</v>
      </c>
      <c r="O2120" s="1">
        <f>N2120*(D2120/'cpi data'!$A$113)</f>
        <v>2576560.769318182</v>
      </c>
      <c r="P2120" s="10">
        <f t="shared" si="33"/>
        <v>0.67715949426711941</v>
      </c>
      <c r="Q2120" t="s">
        <v>6122</v>
      </c>
      <c r="R2120">
        <v>92</v>
      </c>
    </row>
    <row r="2121" spans="1:18">
      <c r="A2121" t="s">
        <v>6984</v>
      </c>
      <c r="B2121" s="6" t="s">
        <v>2002</v>
      </c>
      <c r="C2121" t="s">
        <v>66</v>
      </c>
      <c r="D2121">
        <f>_xlfn.XLOOKUP(E2121,'cpi data'!A:A,'cpi data'!B:B,"NA")</f>
        <v>140.30000000000001</v>
      </c>
      <c r="E2121">
        <v>1992</v>
      </c>
      <c r="F2121" t="s">
        <v>6985</v>
      </c>
      <c r="G2121">
        <v>7.2</v>
      </c>
      <c r="H2121">
        <v>15000</v>
      </c>
      <c r="I2121" t="s">
        <v>6986</v>
      </c>
      <c r="J2121" t="s">
        <v>6987</v>
      </c>
      <c r="K2121" t="s">
        <v>6134</v>
      </c>
      <c r="L2121" t="s">
        <v>25</v>
      </c>
      <c r="M2121" s="1">
        <v>4000000</v>
      </c>
      <c r="N2121" s="1">
        <v>5378172</v>
      </c>
      <c r="O2121" s="1">
        <f>N2121*(D2121/'cpi data'!$A$113)</f>
        <v>372805.10454545455</v>
      </c>
      <c r="P2121" s="10">
        <f t="shared" si="33"/>
        <v>0.25625286807487746</v>
      </c>
      <c r="Q2121" t="s">
        <v>6988</v>
      </c>
      <c r="R2121">
        <v>94</v>
      </c>
    </row>
    <row r="2122" spans="1:18">
      <c r="A2122" t="s">
        <v>6989</v>
      </c>
      <c r="B2122" s="6" t="s">
        <v>19</v>
      </c>
      <c r="C2122" t="s">
        <v>37</v>
      </c>
      <c r="D2122">
        <f>_xlfn.XLOOKUP(E2122,'cpi data'!A:A,'cpi data'!B:B,"NA")</f>
        <v>140.30000000000001</v>
      </c>
      <c r="E2122">
        <v>1992</v>
      </c>
      <c r="F2122" t="s">
        <v>6896</v>
      </c>
      <c r="G2122">
        <v>6.5</v>
      </c>
      <c r="H2122">
        <v>8500</v>
      </c>
      <c r="I2122" t="s">
        <v>4839</v>
      </c>
      <c r="J2122" t="s">
        <v>2708</v>
      </c>
      <c r="K2122" t="s">
        <v>6990</v>
      </c>
      <c r="L2122" t="s">
        <v>33</v>
      </c>
      <c r="M2122" s="1">
        <v>20000000</v>
      </c>
      <c r="N2122" s="1">
        <v>9223441</v>
      </c>
      <c r="O2122" s="1">
        <f>N2122*(D2122/'cpi data'!$A$113)</f>
        <v>639352.16022727278</v>
      </c>
      <c r="P2122" s="10">
        <f t="shared" si="33"/>
        <v>-1.1683881319347085</v>
      </c>
      <c r="Q2122" t="s">
        <v>34</v>
      </c>
      <c r="R2122">
        <v>101</v>
      </c>
    </row>
    <row r="2123" spans="1:18">
      <c r="A2123" t="s">
        <v>6991</v>
      </c>
      <c r="B2123" s="6" t="s">
        <v>19</v>
      </c>
      <c r="C2123" t="s">
        <v>37</v>
      </c>
      <c r="D2123">
        <f>_xlfn.XLOOKUP(E2123,'cpi data'!A:A,'cpi data'!B:B,"NA")</f>
        <v>140.30000000000001</v>
      </c>
      <c r="E2123">
        <v>1992</v>
      </c>
      <c r="F2123" t="s">
        <v>6602</v>
      </c>
      <c r="G2123">
        <v>6.2</v>
      </c>
      <c r="H2123">
        <v>13000</v>
      </c>
      <c r="I2123" t="s">
        <v>6992</v>
      </c>
      <c r="J2123" t="s">
        <v>6993</v>
      </c>
      <c r="K2123" t="s">
        <v>1764</v>
      </c>
      <c r="L2123" t="s">
        <v>25</v>
      </c>
      <c r="M2123" s="1">
        <v>7000000</v>
      </c>
      <c r="N2123" s="1">
        <v>5430822</v>
      </c>
      <c r="O2123" s="1">
        <f>N2123*(D2123/'cpi data'!$A$113)</f>
        <v>376454.70681818185</v>
      </c>
      <c r="P2123" s="10">
        <f t="shared" si="33"/>
        <v>-0.28893931710521908</v>
      </c>
      <c r="Q2123" t="s">
        <v>6994</v>
      </c>
      <c r="R2123">
        <v>90</v>
      </c>
    </row>
    <row r="2124" spans="1:18">
      <c r="A2124" t="s">
        <v>6995</v>
      </c>
      <c r="B2124" s="6" t="s">
        <v>340</v>
      </c>
      <c r="C2124" t="s">
        <v>393</v>
      </c>
      <c r="D2124">
        <f>_xlfn.XLOOKUP(E2124,'cpi data'!A:A,'cpi data'!B:B,"NA")</f>
        <v>140.30000000000001</v>
      </c>
      <c r="E2124">
        <v>1992</v>
      </c>
      <c r="F2124" t="s">
        <v>6996</v>
      </c>
      <c r="G2124">
        <v>5.4</v>
      </c>
      <c r="H2124">
        <v>10000</v>
      </c>
      <c r="I2124" t="s">
        <v>6997</v>
      </c>
      <c r="J2124" t="s">
        <v>5954</v>
      </c>
      <c r="K2124" t="s">
        <v>6998</v>
      </c>
      <c r="L2124" t="s">
        <v>33</v>
      </c>
      <c r="M2124" s="1">
        <v>8000000</v>
      </c>
      <c r="N2124" s="1">
        <v>3560469</v>
      </c>
      <c r="O2124" s="1">
        <f>N2124*(D2124/'cpi data'!$A$113)</f>
        <v>246805.23750000002</v>
      </c>
      <c r="P2124" s="10">
        <f t="shared" si="33"/>
        <v>-1.2468950017539824</v>
      </c>
      <c r="Q2124" t="s">
        <v>6999</v>
      </c>
      <c r="R2124">
        <v>84</v>
      </c>
    </row>
    <row r="2125" spans="1:18">
      <c r="A2125" t="s">
        <v>7000</v>
      </c>
      <c r="B2125" s="6" t="s">
        <v>2002</v>
      </c>
      <c r="C2125" t="s">
        <v>28</v>
      </c>
      <c r="D2125">
        <f>_xlfn.XLOOKUP(E2125,'cpi data'!A:A,'cpi data'!B:B,"NA")</f>
        <v>140.30000000000001</v>
      </c>
      <c r="E2125">
        <v>1992</v>
      </c>
      <c r="F2125" t="s">
        <v>7001</v>
      </c>
      <c r="G2125">
        <v>5.0999999999999996</v>
      </c>
      <c r="H2125">
        <v>31000</v>
      </c>
      <c r="I2125" t="s">
        <v>1130</v>
      </c>
      <c r="J2125" t="s">
        <v>1292</v>
      </c>
      <c r="K2125" t="s">
        <v>100</v>
      </c>
      <c r="L2125" t="s">
        <v>33</v>
      </c>
      <c r="M2125" s="1">
        <v>43000000</v>
      </c>
      <c r="N2125" s="1">
        <v>23278931</v>
      </c>
      <c r="O2125" s="1">
        <f>N2125*(D2125/'cpi data'!$A$113)</f>
        <v>1613653.1715909091</v>
      </c>
      <c r="P2125" s="10">
        <f t="shared" si="33"/>
        <v>-0.84716385816857309</v>
      </c>
      <c r="Q2125" t="s">
        <v>6534</v>
      </c>
      <c r="R2125">
        <v>118</v>
      </c>
    </row>
    <row r="2126" spans="1:18">
      <c r="A2126" t="s">
        <v>7002</v>
      </c>
      <c r="B2126" s="6" t="s">
        <v>19</v>
      </c>
      <c r="C2126" t="s">
        <v>107</v>
      </c>
      <c r="D2126">
        <f>_xlfn.XLOOKUP(E2126,'cpi data'!A:A,'cpi data'!B:B,"NA")</f>
        <v>140.30000000000001</v>
      </c>
      <c r="E2126">
        <v>1992</v>
      </c>
      <c r="F2126" t="s">
        <v>7003</v>
      </c>
      <c r="G2126">
        <v>6.8</v>
      </c>
      <c r="H2126">
        <v>38000</v>
      </c>
      <c r="I2126" t="s">
        <v>7004</v>
      </c>
      <c r="J2126" t="s">
        <v>7004</v>
      </c>
      <c r="K2126" t="s">
        <v>7005</v>
      </c>
      <c r="L2126" t="s">
        <v>251</v>
      </c>
      <c r="N2126" s="1">
        <v>175340</v>
      </c>
      <c r="O2126" s="1">
        <f>N2126*(D2126/'cpi data'!$A$113)</f>
        <v>12154.25</v>
      </c>
      <c r="P2126" s="10">
        <f t="shared" si="33"/>
        <v>1</v>
      </c>
      <c r="Q2126" t="s">
        <v>7006</v>
      </c>
      <c r="R2126">
        <v>94</v>
      </c>
    </row>
    <row r="2127" spans="1:18">
      <c r="A2127" t="s">
        <v>7007</v>
      </c>
      <c r="B2127" s="6" t="s">
        <v>2002</v>
      </c>
      <c r="C2127" t="s">
        <v>28</v>
      </c>
      <c r="D2127">
        <f>_xlfn.XLOOKUP(E2127,'cpi data'!A:A,'cpi data'!B:B,"NA")</f>
        <v>140.30000000000001</v>
      </c>
      <c r="E2127">
        <v>1992</v>
      </c>
      <c r="F2127" t="s">
        <v>6832</v>
      </c>
      <c r="G2127">
        <v>6.5</v>
      </c>
      <c r="H2127">
        <v>29000</v>
      </c>
      <c r="I2127" t="s">
        <v>993</v>
      </c>
      <c r="J2127" t="s">
        <v>7008</v>
      </c>
      <c r="K2127" t="s">
        <v>1378</v>
      </c>
      <c r="L2127" t="s">
        <v>25</v>
      </c>
      <c r="M2127" s="1">
        <v>47000000</v>
      </c>
      <c r="N2127" s="1">
        <v>7191399</v>
      </c>
      <c r="O2127" s="1">
        <f>N2127*(D2127/'cpi data'!$A$113)</f>
        <v>498494.70340909093</v>
      </c>
      <c r="P2127" s="10">
        <f t="shared" si="33"/>
        <v>-5.535585078786478</v>
      </c>
      <c r="Q2127" t="s">
        <v>554</v>
      </c>
      <c r="R2127">
        <v>154</v>
      </c>
    </row>
    <row r="2128" spans="1:18">
      <c r="A2128" t="s">
        <v>7009</v>
      </c>
      <c r="B2128" s="6" t="s">
        <v>36</v>
      </c>
      <c r="C2128" t="s">
        <v>20</v>
      </c>
      <c r="D2128">
        <f>_xlfn.XLOOKUP(E2128,'cpi data'!A:A,'cpi data'!B:B,"NA")</f>
        <v>140.30000000000001</v>
      </c>
      <c r="E2128">
        <v>1992</v>
      </c>
      <c r="F2128" t="s">
        <v>7010</v>
      </c>
      <c r="G2128">
        <v>7</v>
      </c>
      <c r="H2128">
        <v>4100</v>
      </c>
      <c r="I2128" t="s">
        <v>2940</v>
      </c>
      <c r="J2128" t="s">
        <v>7011</v>
      </c>
      <c r="K2128" t="s">
        <v>7012</v>
      </c>
      <c r="L2128" t="s">
        <v>33</v>
      </c>
      <c r="M2128" s="1">
        <v>10000000</v>
      </c>
      <c r="N2128" s="1">
        <v>15164458</v>
      </c>
      <c r="O2128" s="1">
        <f>N2128*(D2128/'cpi data'!$A$113)</f>
        <v>1051172.6568181817</v>
      </c>
      <c r="P2128" s="10">
        <f t="shared" si="33"/>
        <v>0.34056330928543571</v>
      </c>
      <c r="Q2128" t="s">
        <v>26</v>
      </c>
      <c r="R2128">
        <v>112</v>
      </c>
    </row>
    <row r="2129" spans="1:18">
      <c r="A2129" t="s">
        <v>7013</v>
      </c>
      <c r="B2129" s="6" t="s">
        <v>19</v>
      </c>
      <c r="C2129" t="s">
        <v>44</v>
      </c>
      <c r="D2129">
        <f>_xlfn.XLOOKUP(E2129,'cpi data'!A:A,'cpi data'!B:B,"NA")</f>
        <v>140.30000000000001</v>
      </c>
      <c r="E2129">
        <v>1992</v>
      </c>
      <c r="F2129" t="s">
        <v>6800</v>
      </c>
      <c r="G2129">
        <v>5.5</v>
      </c>
      <c r="H2129">
        <v>27000</v>
      </c>
      <c r="I2129" t="s">
        <v>5789</v>
      </c>
      <c r="J2129" t="s">
        <v>7014</v>
      </c>
      <c r="K2129" t="s">
        <v>1488</v>
      </c>
      <c r="L2129" t="s">
        <v>33</v>
      </c>
      <c r="M2129" s="1">
        <v>42000000</v>
      </c>
      <c r="N2129" s="1">
        <v>131052444</v>
      </c>
      <c r="O2129" s="1">
        <f>N2129*(D2129/'cpi data'!$A$113)</f>
        <v>9084317.1409090906</v>
      </c>
      <c r="P2129" s="10">
        <f t="shared" si="33"/>
        <v>0.67951761357460838</v>
      </c>
      <c r="Q2129" t="s">
        <v>47</v>
      </c>
      <c r="R2129">
        <v>117</v>
      </c>
    </row>
    <row r="2130" spans="1:18">
      <c r="A2130" t="s">
        <v>7015</v>
      </c>
      <c r="B2130" s="6" t="s">
        <v>2002</v>
      </c>
      <c r="C2130" t="s">
        <v>20</v>
      </c>
      <c r="D2130">
        <f>_xlfn.XLOOKUP(E2130,'cpi data'!A:A,'cpi data'!B:B,"NA")</f>
        <v>140.30000000000001</v>
      </c>
      <c r="E2130">
        <v>1992</v>
      </c>
      <c r="F2130" t="s">
        <v>6904</v>
      </c>
      <c r="G2130">
        <v>7.2</v>
      </c>
      <c r="H2130">
        <v>9500</v>
      </c>
      <c r="I2130" t="s">
        <v>772</v>
      </c>
      <c r="J2130" t="s">
        <v>7016</v>
      </c>
      <c r="K2130" t="s">
        <v>4036</v>
      </c>
      <c r="L2130" t="s">
        <v>251</v>
      </c>
      <c r="M2130" s="1">
        <v>18000000</v>
      </c>
      <c r="N2130" s="1">
        <v>2827107</v>
      </c>
      <c r="O2130" s="1">
        <f>N2130*(D2130/'cpi data'!$A$113)</f>
        <v>195969.91704545455</v>
      </c>
      <c r="P2130" s="10">
        <f t="shared" si="33"/>
        <v>-5.3669326983379122</v>
      </c>
      <c r="Q2130" t="s">
        <v>7017</v>
      </c>
      <c r="R2130">
        <v>127</v>
      </c>
    </row>
    <row r="2131" spans="1:18">
      <c r="A2131" t="s">
        <v>7018</v>
      </c>
      <c r="B2131" s="6" t="s">
        <v>19</v>
      </c>
      <c r="C2131" t="s">
        <v>44</v>
      </c>
      <c r="D2131">
        <f>_xlfn.XLOOKUP(E2131,'cpi data'!A:A,'cpi data'!B:B,"NA")</f>
        <v>140.30000000000001</v>
      </c>
      <c r="E2131">
        <v>1992</v>
      </c>
      <c r="F2131" t="s">
        <v>7010</v>
      </c>
      <c r="G2131">
        <v>5.2</v>
      </c>
      <c r="H2131">
        <v>5900</v>
      </c>
      <c r="I2131" t="s">
        <v>7019</v>
      </c>
      <c r="J2131" t="s">
        <v>7019</v>
      </c>
      <c r="K2131" t="s">
        <v>7020</v>
      </c>
      <c r="L2131" t="s">
        <v>33</v>
      </c>
      <c r="N2131" s="1">
        <v>8403433</v>
      </c>
      <c r="O2131" s="1">
        <f>N2131*(D2131/'cpi data'!$A$113)</f>
        <v>582510.69659090915</v>
      </c>
      <c r="P2131" s="10">
        <f t="shared" si="33"/>
        <v>1</v>
      </c>
      <c r="Q2131" t="s">
        <v>7021</v>
      </c>
      <c r="R2131">
        <v>95</v>
      </c>
    </row>
    <row r="2132" spans="1:18">
      <c r="A2132" t="s">
        <v>7022</v>
      </c>
      <c r="B2132" s="6" t="s">
        <v>36</v>
      </c>
      <c r="C2132" t="s">
        <v>37</v>
      </c>
      <c r="D2132">
        <f>_xlfn.XLOOKUP(E2132,'cpi data'!A:A,'cpi data'!B:B,"NA")</f>
        <v>140.30000000000001</v>
      </c>
      <c r="E2132">
        <v>1992</v>
      </c>
      <c r="F2132" t="s">
        <v>7023</v>
      </c>
      <c r="G2132">
        <v>5.0999999999999996</v>
      </c>
      <c r="H2132">
        <v>8000</v>
      </c>
      <c r="I2132" t="s">
        <v>4891</v>
      </c>
      <c r="J2132" t="s">
        <v>7024</v>
      </c>
      <c r="K2132" t="s">
        <v>330</v>
      </c>
      <c r="L2132" t="s">
        <v>33</v>
      </c>
      <c r="N2132" s="1">
        <v>17180393</v>
      </c>
      <c r="O2132" s="1">
        <f>N2132*(D2132/'cpi data'!$A$113)</f>
        <v>1190913.6056818182</v>
      </c>
      <c r="P2132" s="10">
        <f t="shared" si="33"/>
        <v>1</v>
      </c>
      <c r="Q2132" t="s">
        <v>7025</v>
      </c>
      <c r="R2132">
        <v>101</v>
      </c>
    </row>
    <row r="2133" spans="1:18">
      <c r="A2133" t="s">
        <v>7026</v>
      </c>
      <c r="B2133" s="6" t="s">
        <v>2002</v>
      </c>
      <c r="C2133" t="s">
        <v>28</v>
      </c>
      <c r="D2133">
        <f>_xlfn.XLOOKUP(E2133,'cpi data'!A:A,'cpi data'!B:B,"NA")</f>
        <v>140.30000000000001</v>
      </c>
      <c r="E2133">
        <v>1992</v>
      </c>
      <c r="F2133" t="s">
        <v>7027</v>
      </c>
      <c r="G2133">
        <v>6</v>
      </c>
      <c r="H2133">
        <v>22000</v>
      </c>
      <c r="I2133" t="s">
        <v>2915</v>
      </c>
      <c r="J2133" t="s">
        <v>5086</v>
      </c>
      <c r="K2133" t="s">
        <v>572</v>
      </c>
      <c r="L2133" t="s">
        <v>33</v>
      </c>
      <c r="M2133" s="1">
        <v>40000000</v>
      </c>
      <c r="N2133" s="1">
        <v>45500797</v>
      </c>
      <c r="O2133" s="1">
        <f>N2133*(D2133/'cpi data'!$A$113)</f>
        <v>3154032.519318182</v>
      </c>
      <c r="P2133" s="10">
        <f t="shared" si="33"/>
        <v>0.12089451971577553</v>
      </c>
      <c r="Q2133" t="s">
        <v>5724</v>
      </c>
      <c r="R2133">
        <v>106</v>
      </c>
    </row>
    <row r="2134" spans="1:18">
      <c r="A2134" t="s">
        <v>7028</v>
      </c>
      <c r="B2134" s="6" t="s">
        <v>2002</v>
      </c>
      <c r="C2134" t="s">
        <v>44</v>
      </c>
      <c r="D2134">
        <f>_xlfn.XLOOKUP(E2134,'cpi data'!A:A,'cpi data'!B:B,"NA")</f>
        <v>140.30000000000001</v>
      </c>
      <c r="E2134">
        <v>1992</v>
      </c>
      <c r="F2134" t="s">
        <v>6851</v>
      </c>
      <c r="G2134">
        <v>5.8</v>
      </c>
      <c r="H2134">
        <v>17000</v>
      </c>
      <c r="I2134" t="s">
        <v>2491</v>
      </c>
      <c r="J2134" t="s">
        <v>2491</v>
      </c>
      <c r="K2134" t="s">
        <v>562</v>
      </c>
      <c r="L2134" t="s">
        <v>33</v>
      </c>
      <c r="M2134" s="1">
        <v>25000000</v>
      </c>
      <c r="N2134" s="1">
        <v>35208854</v>
      </c>
      <c r="O2134" s="1">
        <f>N2134*(D2134/'cpi data'!$A$113)</f>
        <v>2440613.7431818182</v>
      </c>
      <c r="P2134" s="10">
        <f t="shared" si="33"/>
        <v>0.28995132871975898</v>
      </c>
      <c r="Q2134" t="s">
        <v>5112</v>
      </c>
      <c r="R2134">
        <v>96</v>
      </c>
    </row>
    <row r="2135" spans="1:18">
      <c r="A2135" t="s">
        <v>7029</v>
      </c>
      <c r="B2135" s="6" t="s">
        <v>19</v>
      </c>
      <c r="C2135" t="s">
        <v>107</v>
      </c>
      <c r="D2135">
        <f>_xlfn.XLOOKUP(E2135,'cpi data'!A:A,'cpi data'!B:B,"NA")</f>
        <v>140.30000000000001</v>
      </c>
      <c r="E2135">
        <v>1992</v>
      </c>
      <c r="F2135" t="s">
        <v>6358</v>
      </c>
      <c r="G2135">
        <v>6.8</v>
      </c>
      <c r="H2135">
        <v>15000</v>
      </c>
      <c r="I2135" t="s">
        <v>236</v>
      </c>
      <c r="J2135" t="s">
        <v>3426</v>
      </c>
      <c r="K2135" t="s">
        <v>2078</v>
      </c>
      <c r="L2135" t="s">
        <v>33</v>
      </c>
      <c r="M2135" s="1">
        <v>15000000</v>
      </c>
      <c r="N2135" s="1">
        <v>22660758</v>
      </c>
      <c r="O2135" s="1">
        <f>N2135*(D2135/'cpi data'!$A$113)</f>
        <v>1570802.5431818182</v>
      </c>
      <c r="P2135" s="10">
        <f t="shared" si="33"/>
        <v>0.33806274264965014</v>
      </c>
      <c r="Q2135" t="s">
        <v>2103</v>
      </c>
      <c r="R2135">
        <v>119</v>
      </c>
    </row>
    <row r="2136" spans="1:18">
      <c r="A2136" t="s">
        <v>7030</v>
      </c>
      <c r="B2136" s="6" t="s">
        <v>2002</v>
      </c>
      <c r="C2136" t="s">
        <v>37</v>
      </c>
      <c r="D2136">
        <f>_xlfn.XLOOKUP(E2136,'cpi data'!A:A,'cpi data'!B:B,"NA")</f>
        <v>140.30000000000001</v>
      </c>
      <c r="E2136">
        <v>1992</v>
      </c>
      <c r="F2136" t="s">
        <v>6977</v>
      </c>
      <c r="G2136">
        <v>4.3</v>
      </c>
      <c r="H2136">
        <v>39000</v>
      </c>
      <c r="I2136" t="s">
        <v>930</v>
      </c>
      <c r="J2136" t="s">
        <v>7031</v>
      </c>
      <c r="K2136" t="s">
        <v>764</v>
      </c>
      <c r="L2136" t="s">
        <v>33</v>
      </c>
      <c r="M2136" s="1">
        <v>45000000</v>
      </c>
      <c r="N2136" s="1">
        <v>70611210</v>
      </c>
      <c r="O2136" s="1">
        <f>N2136*(D2136/'cpi data'!$A$113)</f>
        <v>4894640.6931818184</v>
      </c>
      <c r="P2136" s="10">
        <f t="shared" si="33"/>
        <v>0.36270742280156365</v>
      </c>
      <c r="Q2136" t="s">
        <v>7032</v>
      </c>
      <c r="R2136">
        <v>87</v>
      </c>
    </row>
    <row r="2137" spans="1:18">
      <c r="A2137" t="s">
        <v>7033</v>
      </c>
      <c r="B2137" s="6" t="s">
        <v>19</v>
      </c>
      <c r="C2137" t="s">
        <v>37</v>
      </c>
      <c r="D2137">
        <f>_xlfn.XLOOKUP(E2137,'cpi data'!A:A,'cpi data'!B:B,"NA")</f>
        <v>140.30000000000001</v>
      </c>
      <c r="E2137">
        <v>1992</v>
      </c>
      <c r="F2137" t="s">
        <v>6788</v>
      </c>
      <c r="G2137">
        <v>6.2</v>
      </c>
      <c r="H2137">
        <v>9500</v>
      </c>
      <c r="I2137" t="s">
        <v>61</v>
      </c>
      <c r="J2137" t="s">
        <v>7034</v>
      </c>
      <c r="K2137" t="s">
        <v>5744</v>
      </c>
      <c r="L2137" t="s">
        <v>33</v>
      </c>
      <c r="M2137" s="1">
        <v>20000000</v>
      </c>
      <c r="N2137" s="1">
        <v>4943279</v>
      </c>
      <c r="O2137" s="1">
        <f>N2137*(D2137/'cpi data'!$A$113)</f>
        <v>342659.11249999999</v>
      </c>
      <c r="P2137" s="10">
        <f t="shared" si="33"/>
        <v>-3.0458974700800825</v>
      </c>
      <c r="Q2137" t="s">
        <v>26</v>
      </c>
      <c r="R2137">
        <v>112</v>
      </c>
    </row>
    <row r="2138" spans="1:18">
      <c r="A2138" t="s">
        <v>7035</v>
      </c>
      <c r="B2138" s="6" t="s">
        <v>19</v>
      </c>
      <c r="C2138" t="s">
        <v>107</v>
      </c>
      <c r="D2138">
        <f>_xlfn.XLOOKUP(E2138,'cpi data'!A:A,'cpi data'!B:B,"NA")</f>
        <v>140.30000000000001</v>
      </c>
      <c r="E2138">
        <v>1992</v>
      </c>
      <c r="F2138" t="s">
        <v>7036</v>
      </c>
      <c r="G2138">
        <v>6.3</v>
      </c>
      <c r="H2138">
        <v>15000</v>
      </c>
      <c r="I2138" t="s">
        <v>1866</v>
      </c>
      <c r="J2138" t="s">
        <v>7037</v>
      </c>
      <c r="K2138" t="s">
        <v>510</v>
      </c>
      <c r="L2138" t="s">
        <v>2111</v>
      </c>
      <c r="N2138" s="1">
        <v>57138719</v>
      </c>
      <c r="O2138" s="1">
        <f>N2138*(D2138/'cpi data'!$A$113)</f>
        <v>3960752.1125000003</v>
      </c>
      <c r="P2138" s="10">
        <f t="shared" si="33"/>
        <v>1</v>
      </c>
      <c r="Q2138" t="s">
        <v>6213</v>
      </c>
      <c r="R2138">
        <v>111</v>
      </c>
    </row>
    <row r="2139" spans="1:18">
      <c r="A2139" t="s">
        <v>7038</v>
      </c>
      <c r="B2139" s="6" t="s">
        <v>2002</v>
      </c>
      <c r="C2139" t="s">
        <v>66</v>
      </c>
      <c r="D2139">
        <f>_xlfn.XLOOKUP(E2139,'cpi data'!A:A,'cpi data'!B:B,"NA")</f>
        <v>140.30000000000001</v>
      </c>
      <c r="E2139">
        <v>1992</v>
      </c>
      <c r="F2139" t="s">
        <v>6970</v>
      </c>
      <c r="G2139">
        <v>7.3</v>
      </c>
      <c r="H2139">
        <v>21000</v>
      </c>
      <c r="I2139" t="s">
        <v>536</v>
      </c>
      <c r="J2139" t="s">
        <v>536</v>
      </c>
      <c r="K2139" t="s">
        <v>1027</v>
      </c>
      <c r="L2139" t="s">
        <v>33</v>
      </c>
      <c r="M2139" s="1">
        <v>30000000</v>
      </c>
      <c r="N2139" s="1">
        <v>7286388</v>
      </c>
      <c r="O2139" s="1">
        <f>N2139*(D2139/'cpi data'!$A$113)</f>
        <v>505079.16818181821</v>
      </c>
      <c r="P2139" s="10">
        <f t="shared" si="33"/>
        <v>-3.1172663327838155</v>
      </c>
      <c r="Q2139" t="s">
        <v>64</v>
      </c>
      <c r="R2139">
        <v>129</v>
      </c>
    </row>
    <row r="2140" spans="1:18">
      <c r="A2140" t="s">
        <v>7039</v>
      </c>
      <c r="B2140" s="6" t="s">
        <v>19</v>
      </c>
      <c r="C2140" t="s">
        <v>20</v>
      </c>
      <c r="D2140">
        <f>_xlfn.XLOOKUP(E2140,'cpi data'!A:A,'cpi data'!B:B,"NA")</f>
        <v>140.30000000000001</v>
      </c>
      <c r="E2140">
        <v>1992</v>
      </c>
      <c r="F2140" t="s">
        <v>7027</v>
      </c>
      <c r="G2140">
        <v>5.9</v>
      </c>
      <c r="H2140">
        <v>14000</v>
      </c>
      <c r="I2140" t="s">
        <v>4104</v>
      </c>
      <c r="J2140" t="s">
        <v>7040</v>
      </c>
      <c r="K2140" t="s">
        <v>187</v>
      </c>
      <c r="L2140" t="s">
        <v>33</v>
      </c>
      <c r="M2140" s="1">
        <v>32000000</v>
      </c>
      <c r="N2140" s="1">
        <v>28590665</v>
      </c>
      <c r="O2140" s="1">
        <f>N2140*(D2140/'cpi data'!$A$113)</f>
        <v>1981852.9147727273</v>
      </c>
      <c r="P2140" s="10">
        <f t="shared" si="33"/>
        <v>-0.11924643935354425</v>
      </c>
      <c r="Q2140" t="s">
        <v>26</v>
      </c>
      <c r="R2140">
        <v>124</v>
      </c>
    </row>
    <row r="2141" spans="1:18">
      <c r="A2141" t="s">
        <v>7041</v>
      </c>
      <c r="B2141" s="6" t="s">
        <v>19</v>
      </c>
      <c r="C2141" t="s">
        <v>107</v>
      </c>
      <c r="D2141">
        <f>_xlfn.XLOOKUP(E2141,'cpi data'!A:A,'cpi data'!B:B,"NA")</f>
        <v>140.30000000000001</v>
      </c>
      <c r="E2141">
        <v>1992</v>
      </c>
      <c r="F2141" t="s">
        <v>6457</v>
      </c>
      <c r="G2141">
        <v>7.1</v>
      </c>
      <c r="H2141">
        <v>11000</v>
      </c>
      <c r="I2141" t="s">
        <v>7042</v>
      </c>
      <c r="J2141" t="s">
        <v>7043</v>
      </c>
      <c r="K2141" t="s">
        <v>4393</v>
      </c>
      <c r="L2141" t="s">
        <v>33</v>
      </c>
      <c r="N2141" s="1">
        <v>1543112</v>
      </c>
      <c r="O2141" s="1">
        <f>N2141*(D2141/'cpi data'!$A$113)</f>
        <v>106965.71818181819</v>
      </c>
      <c r="P2141" s="10">
        <f t="shared" si="33"/>
        <v>1</v>
      </c>
      <c r="Q2141" t="s">
        <v>6521</v>
      </c>
      <c r="R2141">
        <v>105</v>
      </c>
    </row>
    <row r="2142" spans="1:18">
      <c r="A2142" t="s">
        <v>7044</v>
      </c>
      <c r="B2142" s="6" t="s">
        <v>36</v>
      </c>
      <c r="C2142" t="s">
        <v>28</v>
      </c>
      <c r="D2142">
        <f>_xlfn.XLOOKUP(E2142,'cpi data'!A:A,'cpi data'!B:B,"NA")</f>
        <v>140.30000000000001</v>
      </c>
      <c r="E2142">
        <v>1992</v>
      </c>
      <c r="F2142" t="s">
        <v>6836</v>
      </c>
      <c r="G2142">
        <v>6.2</v>
      </c>
      <c r="H2142">
        <v>11000</v>
      </c>
      <c r="I2142" t="s">
        <v>710</v>
      </c>
      <c r="J2142" t="s">
        <v>7045</v>
      </c>
      <c r="K2142" t="s">
        <v>386</v>
      </c>
      <c r="L2142" t="s">
        <v>33</v>
      </c>
      <c r="M2142" s="1">
        <v>25000000</v>
      </c>
      <c r="N2142" s="1">
        <v>10736401</v>
      </c>
      <c r="O2142" s="1">
        <f>N2142*(D2142/'cpi data'!$A$113)</f>
        <v>744227.79659090913</v>
      </c>
      <c r="P2142" s="10">
        <f t="shared" si="33"/>
        <v>-1.3285270362014237</v>
      </c>
      <c r="Q2142" t="s">
        <v>4534</v>
      </c>
      <c r="R2142">
        <v>88</v>
      </c>
    </row>
    <row r="2143" spans="1:18">
      <c r="A2143" t="s">
        <v>7046</v>
      </c>
      <c r="B2143" s="6" t="s">
        <v>19</v>
      </c>
      <c r="C2143" t="s">
        <v>107</v>
      </c>
      <c r="D2143">
        <f>_xlfn.XLOOKUP(E2143,'cpi data'!A:A,'cpi data'!B:B,"NA")</f>
        <v>140.30000000000001</v>
      </c>
      <c r="E2143">
        <v>1992</v>
      </c>
      <c r="F2143" t="s">
        <v>6783</v>
      </c>
      <c r="G2143">
        <v>5.7</v>
      </c>
      <c r="H2143">
        <v>7000</v>
      </c>
      <c r="I2143" t="s">
        <v>935</v>
      </c>
      <c r="J2143" t="s">
        <v>4955</v>
      </c>
      <c r="K2143" t="s">
        <v>1731</v>
      </c>
      <c r="L2143" t="s">
        <v>33</v>
      </c>
      <c r="M2143" s="1">
        <v>18000000</v>
      </c>
      <c r="N2143" s="1">
        <v>21591728</v>
      </c>
      <c r="O2143" s="1">
        <f>N2143*(D2143/'cpi data'!$A$113)</f>
        <v>1496699.3272727274</v>
      </c>
      <c r="P2143" s="10">
        <f t="shared" si="33"/>
        <v>0.16634740860018243</v>
      </c>
      <c r="Q2143" t="s">
        <v>5724</v>
      </c>
      <c r="R2143">
        <v>99</v>
      </c>
    </row>
    <row r="2144" spans="1:18">
      <c r="A2144" t="s">
        <v>7047</v>
      </c>
      <c r="B2144" s="6" t="s">
        <v>19</v>
      </c>
      <c r="C2144" t="s">
        <v>37</v>
      </c>
      <c r="D2144">
        <f>_xlfn.XLOOKUP(E2144,'cpi data'!A:A,'cpi data'!B:B,"NA")</f>
        <v>140.30000000000001</v>
      </c>
      <c r="E2144">
        <v>1992</v>
      </c>
      <c r="F2144" t="s">
        <v>7048</v>
      </c>
      <c r="G2144">
        <v>5.9</v>
      </c>
      <c r="H2144">
        <v>28000</v>
      </c>
      <c r="I2144" t="s">
        <v>2712</v>
      </c>
      <c r="J2144" t="s">
        <v>7049</v>
      </c>
      <c r="K2144" t="s">
        <v>2222</v>
      </c>
      <c r="L2144" t="s">
        <v>251</v>
      </c>
      <c r="M2144" s="1">
        <v>8000000</v>
      </c>
      <c r="N2144" s="1">
        <v>6739141</v>
      </c>
      <c r="O2144" s="1">
        <f>N2144*(D2144/'cpi data'!$A$113)</f>
        <v>467145.00113636366</v>
      </c>
      <c r="P2144" s="10">
        <f t="shared" si="33"/>
        <v>-0.18709491313507168</v>
      </c>
      <c r="Q2144" t="s">
        <v>5186</v>
      </c>
      <c r="R2144">
        <v>95</v>
      </c>
    </row>
    <row r="2145" spans="1:18">
      <c r="A2145" t="s">
        <v>7050</v>
      </c>
      <c r="B2145" s="6" t="s">
        <v>36</v>
      </c>
      <c r="C2145" t="s">
        <v>44</v>
      </c>
      <c r="D2145">
        <f>_xlfn.XLOOKUP(E2145,'cpi data'!A:A,'cpi data'!B:B,"NA")</f>
        <v>140.30000000000001</v>
      </c>
      <c r="E2145">
        <v>1992</v>
      </c>
      <c r="F2145" t="s">
        <v>6896</v>
      </c>
      <c r="G2145">
        <v>5.9</v>
      </c>
      <c r="H2145">
        <v>4100</v>
      </c>
      <c r="I2145" t="s">
        <v>7051</v>
      </c>
      <c r="J2145" t="s">
        <v>7052</v>
      </c>
      <c r="K2145" t="s">
        <v>1860</v>
      </c>
      <c r="L2145" t="s">
        <v>33</v>
      </c>
      <c r="M2145" s="1">
        <v>18000000</v>
      </c>
      <c r="N2145" s="1">
        <v>8669847</v>
      </c>
      <c r="O2145" s="1">
        <f>N2145*(D2145/'cpi data'!$A$113)</f>
        <v>600978.03068181826</v>
      </c>
      <c r="P2145" s="10">
        <f t="shared" si="33"/>
        <v>-1.076161205612971</v>
      </c>
      <c r="Q2145" t="s">
        <v>7053</v>
      </c>
      <c r="R2145">
        <v>94</v>
      </c>
    </row>
    <row r="2146" spans="1:18">
      <c r="A2146" t="s">
        <v>7054</v>
      </c>
      <c r="B2146" s="6" t="s">
        <v>36</v>
      </c>
      <c r="C2146" t="s">
        <v>28</v>
      </c>
      <c r="D2146">
        <f>_xlfn.XLOOKUP(E2146,'cpi data'!A:A,'cpi data'!B:B,"NA")</f>
        <v>140.30000000000001</v>
      </c>
      <c r="E2146">
        <v>1992</v>
      </c>
      <c r="F2146" t="s">
        <v>7055</v>
      </c>
      <c r="G2146">
        <v>5.4</v>
      </c>
      <c r="H2146">
        <v>4400</v>
      </c>
      <c r="I2146" t="s">
        <v>4646</v>
      </c>
      <c r="J2146" t="s">
        <v>5078</v>
      </c>
      <c r="K2146" t="s">
        <v>2318</v>
      </c>
      <c r="L2146" t="s">
        <v>33</v>
      </c>
      <c r="M2146" s="1">
        <v>14000000</v>
      </c>
      <c r="N2146" s="1">
        <v>2034470</v>
      </c>
      <c r="O2146" s="1">
        <f>N2146*(D2146/'cpi data'!$A$113)</f>
        <v>141025.76136363638</v>
      </c>
      <c r="P2146" s="10">
        <f t="shared" si="33"/>
        <v>-5.8813990867400356</v>
      </c>
      <c r="Q2146" t="s">
        <v>4146</v>
      </c>
      <c r="R2146">
        <v>88</v>
      </c>
    </row>
    <row r="2147" spans="1:18">
      <c r="A2147" t="s">
        <v>7056</v>
      </c>
      <c r="B2147" s="6" t="s">
        <v>19</v>
      </c>
      <c r="C2147" t="s">
        <v>37</v>
      </c>
      <c r="D2147">
        <f>_xlfn.XLOOKUP(E2147,'cpi data'!A:A,'cpi data'!B:B,"NA")</f>
        <v>140.30000000000001</v>
      </c>
      <c r="E2147">
        <v>1992</v>
      </c>
      <c r="F2147" t="s">
        <v>7057</v>
      </c>
      <c r="G2147">
        <v>6.9</v>
      </c>
      <c r="H2147">
        <v>20000</v>
      </c>
      <c r="I2147" t="s">
        <v>7058</v>
      </c>
      <c r="J2147" t="s">
        <v>7059</v>
      </c>
      <c r="K2147" t="s">
        <v>2755</v>
      </c>
      <c r="L2147" t="s">
        <v>494</v>
      </c>
      <c r="M2147" s="1">
        <v>900000</v>
      </c>
      <c r="N2147" s="1">
        <v>16270600</v>
      </c>
      <c r="O2147" s="1">
        <f>N2147*(D2147/'cpi data'!$A$113)</f>
        <v>1127848.4090909092</v>
      </c>
      <c r="P2147" s="10">
        <f t="shared" si="33"/>
        <v>0.94468550637345883</v>
      </c>
      <c r="Q2147" t="s">
        <v>557</v>
      </c>
      <c r="R2147">
        <v>91</v>
      </c>
    </row>
    <row r="2148" spans="1:18">
      <c r="A2148" t="s">
        <v>7060</v>
      </c>
      <c r="B2148" s="6" t="s">
        <v>19</v>
      </c>
      <c r="C2148" t="s">
        <v>107</v>
      </c>
      <c r="D2148">
        <f>_xlfn.XLOOKUP(E2148,'cpi data'!A:A,'cpi data'!B:B,"NA")</f>
        <v>140.30000000000001</v>
      </c>
      <c r="E2148">
        <v>1992</v>
      </c>
      <c r="F2148" t="s">
        <v>4400</v>
      </c>
      <c r="G2148">
        <v>6.3</v>
      </c>
      <c r="H2148">
        <v>16000</v>
      </c>
      <c r="I2148" t="s">
        <v>2159</v>
      </c>
      <c r="J2148" t="s">
        <v>2159</v>
      </c>
      <c r="K2148" t="s">
        <v>7061</v>
      </c>
      <c r="L2148" t="s">
        <v>198</v>
      </c>
      <c r="M2148" s="1">
        <v>20000000</v>
      </c>
      <c r="N2148" s="1">
        <v>11390479</v>
      </c>
      <c r="O2148" s="1">
        <f>N2148*(D2148/'cpi data'!$A$113)</f>
        <v>789567.29431818181</v>
      </c>
      <c r="P2148" s="10">
        <f t="shared" si="33"/>
        <v>-0.75585240971867818</v>
      </c>
      <c r="Q2148" t="s">
        <v>47</v>
      </c>
      <c r="R2148">
        <v>124</v>
      </c>
    </row>
    <row r="2149" spans="1:18">
      <c r="A2149" t="s">
        <v>7062</v>
      </c>
      <c r="B2149" s="6" t="s">
        <v>2002</v>
      </c>
      <c r="C2149" t="s">
        <v>393</v>
      </c>
      <c r="D2149">
        <f>_xlfn.XLOOKUP(E2149,'cpi data'!A:A,'cpi data'!B:B,"NA")</f>
        <v>140.30000000000001</v>
      </c>
      <c r="E2149">
        <v>1992</v>
      </c>
      <c r="F2149" t="s">
        <v>6823</v>
      </c>
      <c r="G2149">
        <v>5.8</v>
      </c>
      <c r="H2149">
        <v>4900</v>
      </c>
      <c r="I2149" t="s">
        <v>7063</v>
      </c>
      <c r="J2149" t="s">
        <v>7064</v>
      </c>
      <c r="K2149" t="s">
        <v>7065</v>
      </c>
      <c r="L2149" t="s">
        <v>33</v>
      </c>
      <c r="N2149" s="1">
        <v>8442162</v>
      </c>
      <c r="O2149" s="1">
        <f>N2149*(D2149/'cpi data'!$A$113)</f>
        <v>585195.32045454544</v>
      </c>
      <c r="P2149" s="10">
        <f t="shared" si="33"/>
        <v>1</v>
      </c>
      <c r="Q2149" t="s">
        <v>3803</v>
      </c>
      <c r="R2149">
        <v>72</v>
      </c>
    </row>
    <row r="2150" spans="1:18">
      <c r="A2150" t="s">
        <v>7066</v>
      </c>
      <c r="B2150" s="6" t="s">
        <v>2002</v>
      </c>
      <c r="C2150" t="s">
        <v>44</v>
      </c>
      <c r="D2150">
        <f>_xlfn.XLOOKUP(E2150,'cpi data'!A:A,'cpi data'!B:B,"NA")</f>
        <v>140.30000000000001</v>
      </c>
      <c r="E2150">
        <v>1992</v>
      </c>
      <c r="F2150" t="s">
        <v>6129</v>
      </c>
      <c r="G2150">
        <v>6</v>
      </c>
      <c r="H2150">
        <v>23000</v>
      </c>
      <c r="I2150" t="s">
        <v>129</v>
      </c>
      <c r="J2150" t="s">
        <v>7067</v>
      </c>
      <c r="K2150" t="s">
        <v>52</v>
      </c>
      <c r="L2150" t="s">
        <v>33</v>
      </c>
      <c r="M2150" s="1">
        <v>40000000</v>
      </c>
      <c r="N2150" s="1">
        <v>14358033</v>
      </c>
      <c r="O2150" s="1">
        <f>N2150*(D2150/'cpi data'!$A$113)</f>
        <v>995272.74204545456</v>
      </c>
      <c r="P2150" s="10">
        <f t="shared" si="33"/>
        <v>-1.7858969261318733</v>
      </c>
      <c r="Q2150" t="s">
        <v>26</v>
      </c>
      <c r="R2150">
        <v>99</v>
      </c>
    </row>
    <row r="2151" spans="1:18">
      <c r="A2151" t="s">
        <v>7068</v>
      </c>
      <c r="B2151" s="6" t="s">
        <v>19</v>
      </c>
      <c r="C2151" t="s">
        <v>44</v>
      </c>
      <c r="D2151">
        <f>_xlfn.XLOOKUP(E2151,'cpi data'!A:A,'cpi data'!B:B,"NA")</f>
        <v>140.30000000000001</v>
      </c>
      <c r="E2151">
        <v>1992</v>
      </c>
      <c r="F2151" t="s">
        <v>6934</v>
      </c>
      <c r="G2151">
        <v>7</v>
      </c>
      <c r="H2151">
        <v>11000</v>
      </c>
      <c r="I2151" t="s">
        <v>5256</v>
      </c>
      <c r="J2151" t="s">
        <v>7069</v>
      </c>
      <c r="K2151" t="s">
        <v>7070</v>
      </c>
      <c r="L2151" t="s">
        <v>25</v>
      </c>
      <c r="M2151" s="1">
        <v>5000000</v>
      </c>
      <c r="N2151" s="1">
        <v>4058564</v>
      </c>
      <c r="O2151" s="1">
        <f>N2151*(D2151/'cpi data'!$A$113)</f>
        <v>281332.27727272728</v>
      </c>
      <c r="P2151" s="10">
        <f t="shared" si="33"/>
        <v>-0.23196283217413843</v>
      </c>
      <c r="Q2151" t="s">
        <v>5939</v>
      </c>
      <c r="R2151">
        <v>101</v>
      </c>
    </row>
    <row r="2152" spans="1:18">
      <c r="A2152" t="s">
        <v>7071</v>
      </c>
      <c r="B2152" s="6" t="s">
        <v>19</v>
      </c>
      <c r="C2152" t="s">
        <v>37</v>
      </c>
      <c r="D2152">
        <f>_xlfn.XLOOKUP(E2152,'cpi data'!A:A,'cpi data'!B:B,"NA")</f>
        <v>140.30000000000001</v>
      </c>
      <c r="E2152">
        <v>1992</v>
      </c>
      <c r="F2152" t="s">
        <v>6407</v>
      </c>
      <c r="G2152">
        <v>5.4</v>
      </c>
      <c r="H2152">
        <v>15000</v>
      </c>
      <c r="I2152" t="s">
        <v>2795</v>
      </c>
      <c r="J2152" t="s">
        <v>7072</v>
      </c>
      <c r="K2152" t="s">
        <v>2580</v>
      </c>
      <c r="L2152" t="s">
        <v>33</v>
      </c>
      <c r="M2152" s="1">
        <v>30000000</v>
      </c>
      <c r="N2152" s="1">
        <v>17129026</v>
      </c>
      <c r="O2152" s="1">
        <f>N2152*(D2152/'cpi data'!$A$113)</f>
        <v>1187352.9386363637</v>
      </c>
      <c r="P2152" s="10">
        <f t="shared" si="33"/>
        <v>-0.75141306925449236</v>
      </c>
      <c r="Q2152" t="s">
        <v>4534</v>
      </c>
      <c r="R2152">
        <v>110</v>
      </c>
    </row>
    <row r="2153" spans="1:18">
      <c r="A2153" t="s">
        <v>7073</v>
      </c>
      <c r="B2153" s="6" t="s">
        <v>19</v>
      </c>
      <c r="C2153" t="s">
        <v>20</v>
      </c>
      <c r="D2153">
        <f>_xlfn.XLOOKUP(E2153,'cpi data'!A:A,'cpi data'!B:B,"NA")</f>
        <v>140.30000000000001</v>
      </c>
      <c r="E2153">
        <v>1992</v>
      </c>
      <c r="F2153" t="s">
        <v>5416</v>
      </c>
      <c r="G2153">
        <v>7.1</v>
      </c>
      <c r="H2153">
        <v>17000</v>
      </c>
      <c r="I2153" t="s">
        <v>7074</v>
      </c>
      <c r="J2153" t="s">
        <v>7075</v>
      </c>
      <c r="K2153" t="s">
        <v>7076</v>
      </c>
      <c r="L2153" t="s">
        <v>1197</v>
      </c>
      <c r="M2153" s="1">
        <v>2000000</v>
      </c>
      <c r="N2153" s="1">
        <v>21744201</v>
      </c>
      <c r="O2153" s="1">
        <f>N2153*(D2153/'cpi data'!$A$113)</f>
        <v>1507268.478409091</v>
      </c>
      <c r="P2153" s="10">
        <f t="shared" si="33"/>
        <v>0.90802145362802711</v>
      </c>
      <c r="Q2153" t="s">
        <v>7077</v>
      </c>
      <c r="R2153">
        <v>105</v>
      </c>
    </row>
    <row r="2154" spans="1:18">
      <c r="A2154" t="s">
        <v>7078</v>
      </c>
      <c r="B2154" s="6" t="s">
        <v>2002</v>
      </c>
      <c r="C2154" t="s">
        <v>44</v>
      </c>
      <c r="D2154">
        <f>_xlfn.XLOOKUP(E2154,'cpi data'!A:A,'cpi data'!B:B,"NA")</f>
        <v>140.30000000000001</v>
      </c>
      <c r="E2154">
        <v>1992</v>
      </c>
      <c r="F2154" t="s">
        <v>7001</v>
      </c>
      <c r="G2154">
        <v>6.1</v>
      </c>
      <c r="H2154">
        <v>13000</v>
      </c>
      <c r="I2154" t="s">
        <v>2436</v>
      </c>
      <c r="J2154" t="s">
        <v>7079</v>
      </c>
      <c r="K2154" t="s">
        <v>854</v>
      </c>
      <c r="L2154" t="s">
        <v>33</v>
      </c>
      <c r="N2154" s="1">
        <v>23369283</v>
      </c>
      <c r="O2154" s="1">
        <f>N2154*(D2154/'cpi data'!$A$113)</f>
        <v>1619916.2079545455</v>
      </c>
      <c r="P2154" s="10">
        <f t="shared" si="33"/>
        <v>1</v>
      </c>
      <c r="Q2154" t="s">
        <v>47</v>
      </c>
      <c r="R2154">
        <v>108</v>
      </c>
    </row>
    <row r="2155" spans="1:18">
      <c r="A2155" t="s">
        <v>7080</v>
      </c>
      <c r="B2155" s="6" t="s">
        <v>2002</v>
      </c>
      <c r="C2155" t="s">
        <v>44</v>
      </c>
      <c r="D2155">
        <f>_xlfn.XLOOKUP(E2155,'cpi data'!A:A,'cpi data'!B:B,"NA")</f>
        <v>140.30000000000001</v>
      </c>
      <c r="E2155">
        <v>1992</v>
      </c>
      <c r="F2155" t="s">
        <v>6518</v>
      </c>
      <c r="G2155">
        <v>7.5</v>
      </c>
      <c r="H2155">
        <v>11000</v>
      </c>
      <c r="I2155" t="s">
        <v>2588</v>
      </c>
      <c r="J2155" t="s">
        <v>3617</v>
      </c>
      <c r="K2155" t="s">
        <v>109</v>
      </c>
      <c r="L2155" t="s">
        <v>33</v>
      </c>
      <c r="M2155" s="1">
        <v>12000000</v>
      </c>
      <c r="N2155" s="1">
        <v>2280148</v>
      </c>
      <c r="O2155" s="1">
        <f>N2155*(D2155/'cpi data'!$A$113)</f>
        <v>158055.71363636365</v>
      </c>
      <c r="P2155" s="10">
        <f t="shared" si="33"/>
        <v>-4.2628162733296255</v>
      </c>
      <c r="Q2155" t="s">
        <v>2095</v>
      </c>
      <c r="R2155">
        <v>101</v>
      </c>
    </row>
    <row r="2156" spans="1:18">
      <c r="A2156" t="s">
        <v>7081</v>
      </c>
      <c r="B2156" s="6" t="s">
        <v>2002</v>
      </c>
      <c r="C2156" t="s">
        <v>44</v>
      </c>
      <c r="D2156">
        <f>_xlfn.XLOOKUP(E2156,'cpi data'!A:A,'cpi data'!B:B,"NA")</f>
        <v>140.30000000000001</v>
      </c>
      <c r="E2156">
        <v>1992</v>
      </c>
      <c r="F2156" t="s">
        <v>6883</v>
      </c>
      <c r="G2156">
        <v>6.1</v>
      </c>
      <c r="H2156">
        <v>7100</v>
      </c>
      <c r="I2156" t="s">
        <v>7082</v>
      </c>
      <c r="J2156" t="s">
        <v>3940</v>
      </c>
      <c r="K2156" t="s">
        <v>5790</v>
      </c>
      <c r="L2156" t="s">
        <v>33</v>
      </c>
      <c r="M2156" s="1">
        <v>7500000</v>
      </c>
      <c r="N2156" s="1">
        <v>13272113</v>
      </c>
      <c r="O2156" s="1">
        <f>N2156*(D2156/'cpi data'!$A$113)</f>
        <v>919998.74204545456</v>
      </c>
      <c r="P2156" s="10">
        <f t="shared" si="33"/>
        <v>0.4349053538046278</v>
      </c>
      <c r="Q2156" t="s">
        <v>26</v>
      </c>
      <c r="R2156">
        <v>98</v>
      </c>
    </row>
    <row r="2157" spans="1:18">
      <c r="A2157" t="s">
        <v>7083</v>
      </c>
      <c r="B2157" s="6" t="s">
        <v>19</v>
      </c>
      <c r="C2157" t="s">
        <v>20</v>
      </c>
      <c r="D2157">
        <f>_xlfn.XLOOKUP(E2157,'cpi data'!A:A,'cpi data'!B:B,"NA")</f>
        <v>140.30000000000001</v>
      </c>
      <c r="E2157">
        <v>1992</v>
      </c>
      <c r="F2157" t="s">
        <v>6836</v>
      </c>
      <c r="G2157">
        <v>7</v>
      </c>
      <c r="H2157">
        <v>7000</v>
      </c>
      <c r="I2157" t="s">
        <v>273</v>
      </c>
      <c r="J2157" t="s">
        <v>7084</v>
      </c>
      <c r="K2157" t="s">
        <v>1542</v>
      </c>
      <c r="L2157" t="s">
        <v>33</v>
      </c>
      <c r="M2157" s="1">
        <v>17000000</v>
      </c>
      <c r="N2157" s="1">
        <v>4836637</v>
      </c>
      <c r="O2157" s="1">
        <f>N2157*(D2157/'cpi data'!$A$113)</f>
        <v>335266.88295454549</v>
      </c>
      <c r="P2157" s="10">
        <f t="shared" si="33"/>
        <v>-2.5148389263035451</v>
      </c>
      <c r="Q2157" t="s">
        <v>121</v>
      </c>
      <c r="R2157">
        <v>98</v>
      </c>
    </row>
    <row r="2158" spans="1:18">
      <c r="A2158" t="s">
        <v>7085</v>
      </c>
      <c r="B2158" s="6" t="s">
        <v>2002</v>
      </c>
      <c r="C2158" t="s">
        <v>20</v>
      </c>
      <c r="D2158">
        <f>_xlfn.XLOOKUP(E2158,'cpi data'!A:A,'cpi data'!B:B,"NA")</f>
        <v>140.30000000000001</v>
      </c>
      <c r="E2158">
        <v>1992</v>
      </c>
      <c r="F2158" t="s">
        <v>7086</v>
      </c>
      <c r="G2158">
        <v>7.1</v>
      </c>
      <c r="H2158">
        <v>9500</v>
      </c>
      <c r="I2158" t="s">
        <v>7087</v>
      </c>
      <c r="J2158" t="s">
        <v>7088</v>
      </c>
      <c r="K2158" t="s">
        <v>1564</v>
      </c>
      <c r="L2158" t="s">
        <v>455</v>
      </c>
      <c r="N2158" s="1">
        <v>5603158</v>
      </c>
      <c r="O2158" s="1">
        <f>N2158*(D2158/'cpi data'!$A$113)</f>
        <v>388400.72500000003</v>
      </c>
      <c r="P2158" s="10">
        <f t="shared" si="33"/>
        <v>1</v>
      </c>
      <c r="Q2158" t="s">
        <v>7089</v>
      </c>
      <c r="R2158">
        <v>160</v>
      </c>
    </row>
    <row r="2159" spans="1:18">
      <c r="A2159" t="s">
        <v>7090</v>
      </c>
      <c r="B2159" s="6" t="s">
        <v>19</v>
      </c>
      <c r="C2159" t="s">
        <v>37</v>
      </c>
      <c r="D2159">
        <f>_xlfn.XLOOKUP(E2159,'cpi data'!A:A,'cpi data'!B:B,"NA")</f>
        <v>140.30000000000001</v>
      </c>
      <c r="E2159">
        <v>1992</v>
      </c>
      <c r="F2159" t="s">
        <v>7091</v>
      </c>
      <c r="G2159">
        <v>5.4</v>
      </c>
      <c r="H2159">
        <v>5300</v>
      </c>
      <c r="I2159" t="s">
        <v>1169</v>
      </c>
      <c r="J2159" t="s">
        <v>7092</v>
      </c>
      <c r="K2159" t="s">
        <v>7093</v>
      </c>
      <c r="L2159" t="s">
        <v>3814</v>
      </c>
      <c r="N2159" s="1">
        <v>2001124</v>
      </c>
      <c r="O2159" s="1">
        <f>N2159*(D2159/'cpi data'!$A$113)</f>
        <v>138714.27727272728</v>
      </c>
      <c r="P2159" s="10">
        <f t="shared" si="33"/>
        <v>1</v>
      </c>
      <c r="Q2159" t="s">
        <v>7094</v>
      </c>
      <c r="R2159">
        <v>95</v>
      </c>
    </row>
    <row r="2160" spans="1:18">
      <c r="A2160" t="s">
        <v>7095</v>
      </c>
      <c r="B2160" s="6" t="s">
        <v>2002</v>
      </c>
      <c r="C2160" t="s">
        <v>37</v>
      </c>
      <c r="D2160">
        <f>_xlfn.XLOOKUP(E2160,'cpi data'!A:A,'cpi data'!B:B,"NA")</f>
        <v>140.30000000000001</v>
      </c>
      <c r="E2160">
        <v>1992</v>
      </c>
      <c r="F2160" t="s">
        <v>6872</v>
      </c>
      <c r="G2160">
        <v>5.9</v>
      </c>
      <c r="H2160">
        <v>10000</v>
      </c>
      <c r="I2160" t="s">
        <v>2164</v>
      </c>
      <c r="J2160" t="s">
        <v>2164</v>
      </c>
      <c r="K2160" t="s">
        <v>5294</v>
      </c>
      <c r="L2160" t="s">
        <v>33</v>
      </c>
      <c r="M2160" s="1">
        <v>10000000</v>
      </c>
      <c r="N2160" s="1">
        <v>21142815</v>
      </c>
      <c r="O2160" s="1">
        <f>N2160*(D2160/'cpi data'!$A$113)</f>
        <v>1465581.4943181819</v>
      </c>
      <c r="P2160" s="10">
        <f t="shared" si="33"/>
        <v>0.52702608427496522</v>
      </c>
      <c r="Q2160" t="s">
        <v>7096</v>
      </c>
      <c r="R2160">
        <v>102</v>
      </c>
    </row>
    <row r="2161" spans="1:18">
      <c r="A2161" t="s">
        <v>7097</v>
      </c>
      <c r="B2161" s="6" t="s">
        <v>19</v>
      </c>
      <c r="C2161" t="s">
        <v>20</v>
      </c>
      <c r="D2161">
        <f>_xlfn.XLOOKUP(E2161,'cpi data'!A:A,'cpi data'!B:B,"NA")</f>
        <v>140.30000000000001</v>
      </c>
      <c r="E2161">
        <v>1992</v>
      </c>
      <c r="F2161" t="s">
        <v>6737</v>
      </c>
      <c r="G2161">
        <v>6.4</v>
      </c>
      <c r="H2161">
        <v>9400</v>
      </c>
      <c r="I2161" t="s">
        <v>675</v>
      </c>
      <c r="J2161" t="s">
        <v>3091</v>
      </c>
      <c r="K2161" t="s">
        <v>1822</v>
      </c>
      <c r="L2161" t="s">
        <v>33</v>
      </c>
      <c r="N2161" s="1">
        <v>43838238</v>
      </c>
      <c r="O2161" s="1">
        <f>N2161*(D2161/'cpi data'!$A$113)</f>
        <v>3038786.9522727272</v>
      </c>
      <c r="P2161" s="10">
        <f t="shared" si="33"/>
        <v>1</v>
      </c>
      <c r="Q2161" t="s">
        <v>183</v>
      </c>
      <c r="R2161">
        <v>132</v>
      </c>
    </row>
    <row r="2162" spans="1:18">
      <c r="A2162" t="s">
        <v>7098</v>
      </c>
      <c r="B2162" s="6" t="s">
        <v>19</v>
      </c>
      <c r="C2162" t="s">
        <v>37</v>
      </c>
      <c r="D2162">
        <f>_xlfn.XLOOKUP(E2162,'cpi data'!A:A,'cpi data'!B:B,"NA")</f>
        <v>140.30000000000001</v>
      </c>
      <c r="E2162">
        <v>1992</v>
      </c>
      <c r="F2162" t="s">
        <v>7055</v>
      </c>
      <c r="G2162">
        <v>5.5</v>
      </c>
      <c r="H2162">
        <v>7200</v>
      </c>
      <c r="I2162" t="s">
        <v>4555</v>
      </c>
      <c r="J2162" t="s">
        <v>7099</v>
      </c>
      <c r="K2162" t="s">
        <v>7099</v>
      </c>
      <c r="L2162" t="s">
        <v>33</v>
      </c>
      <c r="M2162" s="1">
        <v>10000000</v>
      </c>
      <c r="N2162" s="1">
        <v>40227006</v>
      </c>
      <c r="O2162" s="1">
        <f>N2162*(D2162/'cpi data'!$A$113)</f>
        <v>2788462.915909091</v>
      </c>
      <c r="P2162" s="10">
        <f t="shared" si="33"/>
        <v>0.75141078110560855</v>
      </c>
      <c r="Q2162" t="s">
        <v>34</v>
      </c>
      <c r="R2162">
        <v>89</v>
      </c>
    </row>
    <row r="2163" spans="1:18">
      <c r="A2163" t="s">
        <v>7100</v>
      </c>
      <c r="B2163" s="6" t="s">
        <v>19</v>
      </c>
      <c r="C2163" t="s">
        <v>44</v>
      </c>
      <c r="D2163">
        <f>_xlfn.XLOOKUP(E2163,'cpi data'!A:A,'cpi data'!B:B,"NA")</f>
        <v>140.30000000000001</v>
      </c>
      <c r="E2163">
        <v>1992</v>
      </c>
      <c r="F2163" t="s">
        <v>6923</v>
      </c>
      <c r="G2163">
        <v>7.5</v>
      </c>
      <c r="H2163">
        <v>28000</v>
      </c>
      <c r="I2163" t="s">
        <v>292</v>
      </c>
      <c r="J2163" t="s">
        <v>292</v>
      </c>
      <c r="K2163" t="s">
        <v>292</v>
      </c>
      <c r="L2163" t="s">
        <v>33</v>
      </c>
      <c r="M2163" s="1">
        <v>20000000</v>
      </c>
      <c r="N2163" s="1">
        <v>10555619</v>
      </c>
      <c r="O2163" s="1">
        <f>N2163*(D2163/'cpi data'!$A$113)</f>
        <v>731696.31704545452</v>
      </c>
      <c r="P2163" s="10">
        <f t="shared" si="33"/>
        <v>-0.8947254538080619</v>
      </c>
      <c r="Q2163" t="s">
        <v>293</v>
      </c>
      <c r="R2163">
        <v>108</v>
      </c>
    </row>
    <row r="2164" spans="1:18">
      <c r="A2164" t="s">
        <v>7101</v>
      </c>
      <c r="B2164" s="6" t="s">
        <v>19</v>
      </c>
      <c r="C2164" t="s">
        <v>37</v>
      </c>
      <c r="D2164">
        <f>_xlfn.XLOOKUP(E2164,'cpi data'!A:A,'cpi data'!B:B,"NA")</f>
        <v>140.30000000000001</v>
      </c>
      <c r="E2164">
        <v>1992</v>
      </c>
      <c r="F2164" t="s">
        <v>6934</v>
      </c>
      <c r="G2164">
        <v>6.3</v>
      </c>
      <c r="H2164">
        <v>10000</v>
      </c>
      <c r="I2164" t="s">
        <v>80</v>
      </c>
      <c r="J2164" t="s">
        <v>7102</v>
      </c>
      <c r="K2164" t="s">
        <v>4393</v>
      </c>
      <c r="L2164" t="s">
        <v>33</v>
      </c>
      <c r="M2164" s="1">
        <v>14000000</v>
      </c>
      <c r="N2164" s="1">
        <v>13249535</v>
      </c>
      <c r="O2164" s="1">
        <f>N2164*(D2164/'cpi data'!$A$113)</f>
        <v>918433.67613636365</v>
      </c>
      <c r="P2164" s="10">
        <f t="shared" si="33"/>
        <v>-5.6640855697954684E-2</v>
      </c>
      <c r="Q2164" t="s">
        <v>64</v>
      </c>
      <c r="R2164">
        <v>101</v>
      </c>
    </row>
    <row r="2165" spans="1:18">
      <c r="A2165" t="s">
        <v>7103</v>
      </c>
      <c r="B2165" s="6" t="s">
        <v>2002</v>
      </c>
      <c r="C2165" t="s">
        <v>44</v>
      </c>
      <c r="D2165">
        <f>_xlfn.XLOOKUP(E2165,'cpi data'!A:A,'cpi data'!B:B,"NA")</f>
        <v>140.30000000000001</v>
      </c>
      <c r="E2165">
        <v>1992</v>
      </c>
      <c r="F2165" t="s">
        <v>6791</v>
      </c>
      <c r="G2165">
        <v>5.7</v>
      </c>
      <c r="H2165">
        <v>13000</v>
      </c>
      <c r="I2165" t="s">
        <v>3404</v>
      </c>
      <c r="J2165" t="s">
        <v>3404</v>
      </c>
      <c r="K2165" t="s">
        <v>7104</v>
      </c>
      <c r="L2165" t="s">
        <v>33</v>
      </c>
      <c r="N2165" s="1">
        <v>754935</v>
      </c>
      <c r="O2165" s="1">
        <f>N2165*(D2165/'cpi data'!$A$113)</f>
        <v>52330.721590909096</v>
      </c>
      <c r="P2165" s="10">
        <f t="shared" si="33"/>
        <v>1</v>
      </c>
      <c r="Q2165" t="s">
        <v>7105</v>
      </c>
      <c r="R2165">
        <v>92</v>
      </c>
    </row>
    <row r="2166" spans="1:18">
      <c r="A2166" t="s">
        <v>7106</v>
      </c>
      <c r="B2166" s="6" t="s">
        <v>19</v>
      </c>
      <c r="C2166" t="s">
        <v>37</v>
      </c>
      <c r="D2166">
        <f>_xlfn.XLOOKUP(E2166,'cpi data'!A:A,'cpi data'!B:B,"NA")</f>
        <v>140.30000000000001</v>
      </c>
      <c r="E2166">
        <v>1992</v>
      </c>
      <c r="F2166" t="s">
        <v>5333</v>
      </c>
      <c r="G2166">
        <v>6.3</v>
      </c>
      <c r="H2166">
        <v>8600</v>
      </c>
      <c r="I2166" t="s">
        <v>4612</v>
      </c>
      <c r="J2166" t="s">
        <v>7107</v>
      </c>
      <c r="K2166" t="s">
        <v>7108</v>
      </c>
      <c r="L2166" t="s">
        <v>33</v>
      </c>
      <c r="M2166" s="1">
        <v>10000000</v>
      </c>
      <c r="N2166" s="1">
        <v>14356479</v>
      </c>
      <c r="O2166" s="1">
        <f>N2166*(D2166/'cpi data'!$A$113)</f>
        <v>995165.02159090911</v>
      </c>
      <c r="P2166" s="10">
        <f t="shared" si="33"/>
        <v>0.30345037944192305</v>
      </c>
      <c r="Q2166" t="s">
        <v>183</v>
      </c>
      <c r="R2166">
        <v>95</v>
      </c>
    </row>
    <row r="2167" spans="1:18">
      <c r="A2167" t="s">
        <v>7109</v>
      </c>
      <c r="B2167" s="6" t="s">
        <v>2002</v>
      </c>
      <c r="C2167" t="s">
        <v>37</v>
      </c>
      <c r="D2167">
        <f>_xlfn.XLOOKUP(E2167,'cpi data'!A:A,'cpi data'!B:B,"NA")</f>
        <v>140.30000000000001</v>
      </c>
      <c r="E2167">
        <v>1992</v>
      </c>
      <c r="F2167" t="s">
        <v>6893</v>
      </c>
      <c r="G2167">
        <v>6.4</v>
      </c>
      <c r="H2167">
        <v>2600</v>
      </c>
      <c r="I2167" t="s">
        <v>1725</v>
      </c>
      <c r="J2167" t="s">
        <v>7110</v>
      </c>
      <c r="K2167" t="s">
        <v>2242</v>
      </c>
      <c r="L2167" t="s">
        <v>33</v>
      </c>
      <c r="M2167" s="1">
        <v>29000000</v>
      </c>
      <c r="N2167" s="1">
        <v>5519569</v>
      </c>
      <c r="O2167" s="1">
        <f>N2167*(D2167/'cpi data'!$A$113)</f>
        <v>382606.48749999999</v>
      </c>
      <c r="P2167" s="10">
        <f t="shared" si="33"/>
        <v>-4.2540334218124638</v>
      </c>
      <c r="Q2167" t="s">
        <v>6793</v>
      </c>
      <c r="R2167">
        <v>126</v>
      </c>
    </row>
    <row r="2168" spans="1:18">
      <c r="A2168" t="s">
        <v>7111</v>
      </c>
      <c r="B2168" s="6" t="s">
        <v>2002</v>
      </c>
      <c r="C2168" t="s">
        <v>44</v>
      </c>
      <c r="D2168">
        <f>_xlfn.XLOOKUP(E2168,'cpi data'!A:A,'cpi data'!B:B,"NA")</f>
        <v>140.30000000000001</v>
      </c>
      <c r="E2168">
        <v>1992</v>
      </c>
      <c r="F2168" t="s">
        <v>6811</v>
      </c>
      <c r="G2168">
        <v>6.5</v>
      </c>
      <c r="H2168">
        <v>22000</v>
      </c>
      <c r="I2168" t="s">
        <v>2208</v>
      </c>
      <c r="J2168" t="s">
        <v>7112</v>
      </c>
      <c r="K2168" t="s">
        <v>1054</v>
      </c>
      <c r="L2168" t="s">
        <v>33</v>
      </c>
      <c r="M2168" s="1">
        <v>42000000</v>
      </c>
      <c r="N2168" s="1">
        <v>19507345</v>
      </c>
      <c r="O2168" s="1">
        <f>N2168*(D2168/'cpi data'!$A$113)</f>
        <v>1352213.6875</v>
      </c>
      <c r="P2168" s="10">
        <f t="shared" si="33"/>
        <v>-1.1530351772627183</v>
      </c>
      <c r="Q2168" t="s">
        <v>34</v>
      </c>
      <c r="R2168">
        <v>119</v>
      </c>
    </row>
    <row r="2169" spans="1:18">
      <c r="A2169" t="s">
        <v>7113</v>
      </c>
      <c r="B2169" s="6" t="s">
        <v>19</v>
      </c>
      <c r="C2169" t="s">
        <v>107</v>
      </c>
      <c r="D2169">
        <f>_xlfn.XLOOKUP(E2169,'cpi data'!A:A,'cpi data'!B:B,"NA")</f>
        <v>140.30000000000001</v>
      </c>
      <c r="E2169">
        <v>1992</v>
      </c>
      <c r="F2169" t="s">
        <v>6923</v>
      </c>
      <c r="G2169">
        <v>6.8</v>
      </c>
      <c r="H2169">
        <v>5400</v>
      </c>
      <c r="I2169" t="s">
        <v>7114</v>
      </c>
      <c r="J2169" t="s">
        <v>7114</v>
      </c>
      <c r="K2169" t="s">
        <v>7115</v>
      </c>
      <c r="L2169" t="s">
        <v>33</v>
      </c>
      <c r="M2169" s="1">
        <v>4000000</v>
      </c>
      <c r="N2169" s="1">
        <v>1373196</v>
      </c>
      <c r="O2169" s="1">
        <f>N2169*(D2169/'cpi data'!$A$113)</f>
        <v>95187.45</v>
      </c>
      <c r="P2169" s="10">
        <f t="shared" si="33"/>
        <v>-1.9129126504883498</v>
      </c>
      <c r="Q2169" t="s">
        <v>7116</v>
      </c>
      <c r="R2169">
        <v>98</v>
      </c>
    </row>
    <row r="2170" spans="1:18">
      <c r="A2170" t="s">
        <v>7117</v>
      </c>
      <c r="B2170" s="6" t="s">
        <v>340</v>
      </c>
      <c r="C2170" t="s">
        <v>44</v>
      </c>
      <c r="D2170">
        <f>_xlfn.XLOOKUP(E2170,'cpi data'!A:A,'cpi data'!B:B,"NA")</f>
        <v>140.30000000000001</v>
      </c>
      <c r="E2170">
        <v>1992</v>
      </c>
      <c r="F2170" t="s">
        <v>6797</v>
      </c>
      <c r="G2170">
        <v>7.7</v>
      </c>
      <c r="H2170">
        <v>51000</v>
      </c>
      <c r="I2170" t="s">
        <v>7118</v>
      </c>
      <c r="J2170" t="s">
        <v>4379</v>
      </c>
      <c r="K2170" t="s">
        <v>109</v>
      </c>
      <c r="L2170" t="s">
        <v>33</v>
      </c>
      <c r="M2170" s="1">
        <v>12000000</v>
      </c>
      <c r="N2170" s="1">
        <v>32574382</v>
      </c>
      <c r="O2170" s="1">
        <f>N2170*(D2170/'cpi data'!$A$113)</f>
        <v>2257996.9340909091</v>
      </c>
      <c r="P2170" s="10">
        <f t="shared" si="33"/>
        <v>0.63161235108006042</v>
      </c>
      <c r="Q2170" t="s">
        <v>1727</v>
      </c>
      <c r="R2170">
        <v>85</v>
      </c>
    </row>
    <row r="2171" spans="1:18">
      <c r="A2171" t="s">
        <v>7119</v>
      </c>
      <c r="C2171" t="s">
        <v>20</v>
      </c>
      <c r="D2171">
        <f>_xlfn.XLOOKUP(E2171,'cpi data'!A:A,'cpi data'!B:B,"NA")</f>
        <v>140.30000000000001</v>
      </c>
      <c r="E2171">
        <v>1992</v>
      </c>
      <c r="F2171" t="s">
        <v>7120</v>
      </c>
      <c r="G2171">
        <v>7.6</v>
      </c>
      <c r="H2171">
        <v>9300</v>
      </c>
      <c r="I2171" t="s">
        <v>7121</v>
      </c>
      <c r="J2171" t="s">
        <v>7121</v>
      </c>
      <c r="K2171" t="s">
        <v>7122</v>
      </c>
      <c r="L2171" t="s">
        <v>455</v>
      </c>
      <c r="N2171" s="1">
        <v>1605437</v>
      </c>
      <c r="O2171" s="1">
        <f>N2171*(D2171/'cpi data'!$A$113)</f>
        <v>111285.97386363636</v>
      </c>
      <c r="P2171" s="10">
        <f t="shared" si="33"/>
        <v>1</v>
      </c>
      <c r="Q2171" t="s">
        <v>6667</v>
      </c>
      <c r="R2171">
        <v>105</v>
      </c>
    </row>
    <row r="2172" spans="1:18">
      <c r="A2172" t="s">
        <v>7123</v>
      </c>
      <c r="B2172" s="6" t="s">
        <v>512</v>
      </c>
      <c r="C2172" t="s">
        <v>20</v>
      </c>
      <c r="D2172">
        <f>_xlfn.XLOOKUP(E2172,'cpi data'!A:A,'cpi data'!B:B,"NA")</f>
        <v>140.30000000000001</v>
      </c>
      <c r="E2172">
        <v>1992</v>
      </c>
      <c r="F2172" t="s">
        <v>7023</v>
      </c>
      <c r="G2172">
        <v>6</v>
      </c>
      <c r="H2172">
        <v>3000</v>
      </c>
      <c r="I2172" t="s">
        <v>7124</v>
      </c>
      <c r="J2172" t="s">
        <v>7124</v>
      </c>
      <c r="K2172" t="s">
        <v>7125</v>
      </c>
      <c r="L2172" t="s">
        <v>2111</v>
      </c>
      <c r="N2172" s="1">
        <v>277845</v>
      </c>
      <c r="O2172" s="1">
        <f>N2172*(D2172/'cpi data'!$A$113)</f>
        <v>19259.710227272728</v>
      </c>
      <c r="P2172" s="10">
        <f t="shared" si="33"/>
        <v>1</v>
      </c>
      <c r="Q2172" t="s">
        <v>7126</v>
      </c>
      <c r="R2172">
        <v>112</v>
      </c>
    </row>
    <row r="2173" spans="1:18">
      <c r="A2173" t="s">
        <v>7127</v>
      </c>
      <c r="B2173" s="6" t="s">
        <v>2002</v>
      </c>
      <c r="C2173" t="s">
        <v>44</v>
      </c>
      <c r="D2173">
        <f>_xlfn.XLOOKUP(E2173,'cpi data'!A:A,'cpi data'!B:B,"NA")</f>
        <v>140.30000000000001</v>
      </c>
      <c r="E2173">
        <v>1992</v>
      </c>
      <c r="F2173" t="s">
        <v>6811</v>
      </c>
      <c r="G2173">
        <v>6</v>
      </c>
      <c r="H2173">
        <v>10000</v>
      </c>
      <c r="I2173" t="s">
        <v>1300</v>
      </c>
      <c r="J2173" t="s">
        <v>7128</v>
      </c>
      <c r="K2173" t="s">
        <v>1722</v>
      </c>
      <c r="L2173" t="s">
        <v>33</v>
      </c>
      <c r="M2173" s="1">
        <v>40000000</v>
      </c>
      <c r="N2173" s="1">
        <v>20883046</v>
      </c>
      <c r="O2173" s="1">
        <f>N2173*(D2173/'cpi data'!$A$113)</f>
        <v>1447574.7795454545</v>
      </c>
      <c r="P2173" s="10">
        <f t="shared" si="33"/>
        <v>-0.91542938707313104</v>
      </c>
      <c r="Q2173" t="s">
        <v>7129</v>
      </c>
      <c r="R2173">
        <v>108</v>
      </c>
    </row>
    <row r="2174" spans="1:18">
      <c r="A2174" t="s">
        <v>7130</v>
      </c>
      <c r="B2174" s="6" t="s">
        <v>19</v>
      </c>
      <c r="C2174" t="s">
        <v>780</v>
      </c>
      <c r="D2174">
        <f>_xlfn.XLOOKUP(E2174,'cpi data'!A:A,'cpi data'!B:B,"NA")</f>
        <v>140.30000000000001</v>
      </c>
      <c r="E2174">
        <v>1992</v>
      </c>
      <c r="F2174" t="s">
        <v>6253</v>
      </c>
      <c r="G2174">
        <v>4.2</v>
      </c>
      <c r="H2174">
        <v>874</v>
      </c>
      <c r="I2174" t="s">
        <v>3328</v>
      </c>
      <c r="J2174" t="s">
        <v>5812</v>
      </c>
      <c r="K2174" t="s">
        <v>7131</v>
      </c>
      <c r="L2174" t="s">
        <v>25</v>
      </c>
      <c r="N2174" s="1">
        <v>2287928</v>
      </c>
      <c r="O2174" s="1">
        <f>N2174*(D2174/'cpi data'!$A$113)</f>
        <v>158595.00909090909</v>
      </c>
      <c r="P2174" s="10">
        <f t="shared" si="33"/>
        <v>1</v>
      </c>
      <c r="Q2174" t="s">
        <v>5828</v>
      </c>
      <c r="R2174">
        <v>90</v>
      </c>
    </row>
    <row r="2175" spans="1:18">
      <c r="A2175" t="s">
        <v>7132</v>
      </c>
      <c r="B2175" s="6" t="s">
        <v>19</v>
      </c>
      <c r="C2175" t="s">
        <v>37</v>
      </c>
      <c r="D2175">
        <f>_xlfn.XLOOKUP(E2175,'cpi data'!A:A,'cpi data'!B:B,"NA")</f>
        <v>140.30000000000001</v>
      </c>
      <c r="E2175">
        <v>1992</v>
      </c>
      <c r="F2175" t="s">
        <v>7133</v>
      </c>
      <c r="G2175">
        <v>6</v>
      </c>
      <c r="H2175">
        <v>2200</v>
      </c>
      <c r="I2175" t="s">
        <v>7134</v>
      </c>
      <c r="J2175" t="s">
        <v>7135</v>
      </c>
      <c r="K2175" t="s">
        <v>7136</v>
      </c>
      <c r="L2175" t="s">
        <v>494</v>
      </c>
      <c r="O2175" s="1">
        <f>N2175*(D2175/'cpi data'!$A$113)</f>
        <v>0</v>
      </c>
      <c r="P2175" s="10" t="e">
        <f t="shared" si="33"/>
        <v>#DIV/0!</v>
      </c>
      <c r="Q2175" t="s">
        <v>7137</v>
      </c>
      <c r="R2175">
        <v>89</v>
      </c>
    </row>
    <row r="2176" spans="1:18">
      <c r="A2176" t="s">
        <v>7138</v>
      </c>
      <c r="B2176" s="6" t="s">
        <v>19</v>
      </c>
      <c r="C2176" t="s">
        <v>107</v>
      </c>
      <c r="D2176">
        <f>_xlfn.XLOOKUP(E2176,'cpi data'!A:A,'cpi data'!B:B,"NA")</f>
        <v>140.30000000000001</v>
      </c>
      <c r="E2176">
        <v>1992</v>
      </c>
      <c r="F2176" t="s">
        <v>6457</v>
      </c>
      <c r="G2176">
        <v>5.8</v>
      </c>
      <c r="H2176">
        <v>1800</v>
      </c>
      <c r="I2176" t="s">
        <v>7139</v>
      </c>
      <c r="J2176" t="s">
        <v>7140</v>
      </c>
      <c r="K2176" t="s">
        <v>212</v>
      </c>
      <c r="L2176" t="s">
        <v>33</v>
      </c>
      <c r="M2176" s="1">
        <v>14000000</v>
      </c>
      <c r="N2176" s="1">
        <v>3052738</v>
      </c>
      <c r="O2176" s="1">
        <f>N2176*(D2176/'cpi data'!$A$113)</f>
        <v>211610.24772727274</v>
      </c>
      <c r="P2176" s="10">
        <f t="shared" si="33"/>
        <v>-3.5860470174643222</v>
      </c>
      <c r="Q2176" t="s">
        <v>2401</v>
      </c>
      <c r="R2176">
        <v>100</v>
      </c>
    </row>
    <row r="2177" spans="1:18">
      <c r="A2177" t="s">
        <v>7141</v>
      </c>
      <c r="B2177" s="6" t="s">
        <v>19</v>
      </c>
      <c r="C2177" t="s">
        <v>20</v>
      </c>
      <c r="D2177">
        <f>_xlfn.XLOOKUP(E2177,'cpi data'!A:A,'cpi data'!B:B,"NA")</f>
        <v>140.30000000000001</v>
      </c>
      <c r="E2177">
        <v>1992</v>
      </c>
      <c r="F2177" t="s">
        <v>4260</v>
      </c>
      <c r="G2177">
        <v>6.6</v>
      </c>
      <c r="H2177">
        <v>2100</v>
      </c>
      <c r="I2177" t="s">
        <v>2898</v>
      </c>
      <c r="J2177" t="s">
        <v>7142</v>
      </c>
      <c r="K2177" t="s">
        <v>4571</v>
      </c>
      <c r="L2177" t="s">
        <v>25</v>
      </c>
      <c r="M2177" s="1">
        <v>10000000</v>
      </c>
      <c r="N2177" s="1">
        <v>1100218</v>
      </c>
      <c r="O2177" s="1">
        <f>N2177*(D2177/'cpi data'!$A$113)</f>
        <v>76265.111363636359</v>
      </c>
      <c r="P2177" s="10">
        <f t="shared" si="33"/>
        <v>-8.0891077950006274</v>
      </c>
      <c r="Q2177" t="s">
        <v>4073</v>
      </c>
      <c r="R2177">
        <v>95</v>
      </c>
    </row>
    <row r="2178" spans="1:18">
      <c r="A2178" t="s">
        <v>7143</v>
      </c>
      <c r="B2178" s="6" t="s">
        <v>19</v>
      </c>
      <c r="C2178" t="s">
        <v>44</v>
      </c>
      <c r="D2178">
        <f>_xlfn.XLOOKUP(E2178,'cpi data'!A:A,'cpi data'!B:B,"NA")</f>
        <v>140.30000000000001</v>
      </c>
      <c r="E2178">
        <v>1992</v>
      </c>
      <c r="F2178" t="s">
        <v>7144</v>
      </c>
      <c r="G2178">
        <v>5.9</v>
      </c>
      <c r="H2178">
        <v>15000</v>
      </c>
      <c r="I2178" t="s">
        <v>2577</v>
      </c>
      <c r="J2178" t="s">
        <v>7145</v>
      </c>
      <c r="K2178" t="s">
        <v>1488</v>
      </c>
      <c r="L2178" t="s">
        <v>33</v>
      </c>
      <c r="M2178" s="1">
        <v>50000000</v>
      </c>
      <c r="N2178" s="1">
        <v>46666502</v>
      </c>
      <c r="O2178" s="1">
        <f>N2178*(D2178/'cpi data'!$A$113)</f>
        <v>3234837.0704545458</v>
      </c>
      <c r="P2178" s="10">
        <f t="shared" si="33"/>
        <v>-7.1432352054156531E-2</v>
      </c>
      <c r="Q2178" t="s">
        <v>5724</v>
      </c>
      <c r="R2178">
        <v>112</v>
      </c>
    </row>
    <row r="2179" spans="1:18">
      <c r="A2179" t="s">
        <v>7146</v>
      </c>
      <c r="B2179" s="6" t="s">
        <v>19</v>
      </c>
      <c r="C2179" t="s">
        <v>37</v>
      </c>
      <c r="D2179">
        <f>_xlfn.XLOOKUP(E2179,'cpi data'!A:A,'cpi data'!B:B,"NA")</f>
        <v>140.30000000000001</v>
      </c>
      <c r="E2179">
        <v>1992</v>
      </c>
      <c r="F2179" t="s">
        <v>7147</v>
      </c>
      <c r="G2179">
        <v>6</v>
      </c>
      <c r="H2179">
        <v>7300</v>
      </c>
      <c r="I2179" t="s">
        <v>2130</v>
      </c>
      <c r="J2179" t="s">
        <v>5801</v>
      </c>
      <c r="K2179" t="s">
        <v>4547</v>
      </c>
      <c r="L2179" t="s">
        <v>33</v>
      </c>
      <c r="M2179" s="1">
        <v>22000000</v>
      </c>
      <c r="N2179" s="1">
        <v>9011574</v>
      </c>
      <c r="O2179" s="1">
        <f>N2179*(D2179/'cpi data'!$A$113)</f>
        <v>624665.92500000005</v>
      </c>
      <c r="P2179" s="10">
        <f t="shared" ref="P2179:P2242" si="34">(N2179-M2179)/N2179</f>
        <v>-1.4413049263092108</v>
      </c>
      <c r="Q2179" t="s">
        <v>4534</v>
      </c>
      <c r="R2179">
        <v>101</v>
      </c>
    </row>
    <row r="2180" spans="1:18">
      <c r="A2180" t="s">
        <v>7148</v>
      </c>
      <c r="B2180" s="6" t="s">
        <v>19</v>
      </c>
      <c r="C2180" t="s">
        <v>44</v>
      </c>
      <c r="D2180">
        <f>_xlfn.XLOOKUP(E2180,'cpi data'!A:A,'cpi data'!B:B,"NA")</f>
        <v>140.30000000000001</v>
      </c>
      <c r="E2180">
        <v>1992</v>
      </c>
      <c r="F2180" t="s">
        <v>7149</v>
      </c>
      <c r="G2180">
        <v>7.1</v>
      </c>
      <c r="H2180">
        <v>9700</v>
      </c>
      <c r="I2180" t="s">
        <v>7150</v>
      </c>
      <c r="J2180" t="s">
        <v>7151</v>
      </c>
      <c r="K2180" t="s">
        <v>7152</v>
      </c>
      <c r="L2180" t="s">
        <v>1114</v>
      </c>
      <c r="N2180" s="1">
        <v>5418216</v>
      </c>
      <c r="O2180" s="1">
        <f>N2180*(D2180/'cpi data'!$A$113)</f>
        <v>375580.88181818184</v>
      </c>
      <c r="P2180" s="10">
        <f t="shared" si="34"/>
        <v>1</v>
      </c>
      <c r="Q2180" t="s">
        <v>7153</v>
      </c>
      <c r="R2180">
        <v>109</v>
      </c>
    </row>
    <row r="2181" spans="1:18">
      <c r="A2181" t="s">
        <v>7154</v>
      </c>
      <c r="B2181" s="6" t="s">
        <v>19</v>
      </c>
      <c r="C2181" t="s">
        <v>107</v>
      </c>
      <c r="D2181">
        <f>_xlfn.XLOOKUP(E2181,'cpi data'!A:A,'cpi data'!B:B,"NA")</f>
        <v>140.30000000000001</v>
      </c>
      <c r="E2181">
        <v>1992</v>
      </c>
      <c r="F2181" t="s">
        <v>7155</v>
      </c>
      <c r="G2181">
        <v>6.7</v>
      </c>
      <c r="H2181">
        <v>1600</v>
      </c>
      <c r="I2181" t="s">
        <v>7156</v>
      </c>
      <c r="J2181" t="s">
        <v>7156</v>
      </c>
      <c r="K2181" t="s">
        <v>7157</v>
      </c>
      <c r="L2181" t="s">
        <v>33</v>
      </c>
      <c r="M2181" s="1">
        <v>250000</v>
      </c>
      <c r="O2181" s="1">
        <f>N2181*(D2181/'cpi data'!$A$113)</f>
        <v>0</v>
      </c>
      <c r="P2181" s="10" t="e">
        <f t="shared" si="34"/>
        <v>#DIV/0!</v>
      </c>
      <c r="Q2181" t="s">
        <v>2785</v>
      </c>
      <c r="R2181">
        <v>93</v>
      </c>
    </row>
    <row r="2182" spans="1:18">
      <c r="A2182" t="s">
        <v>7158</v>
      </c>
      <c r="B2182" s="6" t="s">
        <v>19</v>
      </c>
      <c r="C2182" t="s">
        <v>107</v>
      </c>
      <c r="D2182">
        <f>_xlfn.XLOOKUP(E2182,'cpi data'!A:A,'cpi data'!B:B,"NA")</f>
        <v>140.30000000000001</v>
      </c>
      <c r="E2182">
        <v>1992</v>
      </c>
      <c r="F2182" t="s">
        <v>6939</v>
      </c>
      <c r="G2182">
        <v>6.1</v>
      </c>
      <c r="H2182">
        <v>8100</v>
      </c>
      <c r="I2182" t="s">
        <v>5358</v>
      </c>
      <c r="J2182" t="s">
        <v>6955</v>
      </c>
      <c r="K2182" t="s">
        <v>2222</v>
      </c>
      <c r="L2182" t="s">
        <v>33</v>
      </c>
      <c r="M2182" s="1">
        <v>9000000</v>
      </c>
      <c r="N2182" s="1">
        <v>923418</v>
      </c>
      <c r="O2182" s="1">
        <f>N2182*(D2182/'cpi data'!$A$113)</f>
        <v>64009.656818181822</v>
      </c>
      <c r="P2182" s="10">
        <f t="shared" si="34"/>
        <v>-8.7463987056782511</v>
      </c>
      <c r="Q2182" t="s">
        <v>3952</v>
      </c>
      <c r="R2182">
        <v>116</v>
      </c>
    </row>
    <row r="2183" spans="1:18">
      <c r="A2183" t="s">
        <v>7159</v>
      </c>
      <c r="B2183" s="6" t="s">
        <v>19</v>
      </c>
      <c r="C2183" t="s">
        <v>107</v>
      </c>
      <c r="D2183">
        <f>_xlfn.XLOOKUP(E2183,'cpi data'!A:A,'cpi data'!B:B,"NA")</f>
        <v>140.30000000000001</v>
      </c>
      <c r="E2183">
        <v>1992</v>
      </c>
      <c r="F2183" t="s">
        <v>7160</v>
      </c>
      <c r="G2183">
        <v>6.8</v>
      </c>
      <c r="H2183">
        <v>6300</v>
      </c>
      <c r="I2183" t="s">
        <v>186</v>
      </c>
      <c r="J2183" t="s">
        <v>186</v>
      </c>
      <c r="K2183" t="s">
        <v>4547</v>
      </c>
      <c r="L2183" t="s">
        <v>33</v>
      </c>
      <c r="M2183" s="1">
        <v>5000000</v>
      </c>
      <c r="N2183" s="1">
        <v>1055987</v>
      </c>
      <c r="O2183" s="1">
        <f>N2183*(D2183/'cpi data'!$A$113)</f>
        <v>73199.098863636362</v>
      </c>
      <c r="P2183" s="10">
        <f t="shared" si="34"/>
        <v>-3.7349067744205184</v>
      </c>
      <c r="Q2183" t="s">
        <v>4153</v>
      </c>
      <c r="R2183">
        <v>103</v>
      </c>
    </row>
    <row r="2184" spans="1:18">
      <c r="A2184" t="s">
        <v>7161</v>
      </c>
      <c r="B2184" s="6" t="s">
        <v>19</v>
      </c>
      <c r="C2184" t="s">
        <v>20</v>
      </c>
      <c r="D2184">
        <f>_xlfn.XLOOKUP(E2184,'cpi data'!A:A,'cpi data'!B:B,"NA")</f>
        <v>140.30000000000001</v>
      </c>
      <c r="E2184">
        <v>1992</v>
      </c>
      <c r="F2184" t="s">
        <v>7147</v>
      </c>
      <c r="G2184">
        <v>7.2</v>
      </c>
      <c r="H2184">
        <v>8500</v>
      </c>
      <c r="I2184" t="s">
        <v>1502</v>
      </c>
      <c r="J2184" t="s">
        <v>2241</v>
      </c>
      <c r="K2184" t="s">
        <v>6749</v>
      </c>
      <c r="L2184" t="s">
        <v>33</v>
      </c>
      <c r="M2184" s="1">
        <v>5000000</v>
      </c>
      <c r="N2184" s="1">
        <v>1526697</v>
      </c>
      <c r="O2184" s="1">
        <f>N2184*(D2184/'cpi data'!$A$113)</f>
        <v>105827.86022727273</v>
      </c>
      <c r="P2184" s="10">
        <f t="shared" si="34"/>
        <v>-2.2750440984687859</v>
      </c>
      <c r="Q2184" t="s">
        <v>2243</v>
      </c>
      <c r="R2184">
        <v>108</v>
      </c>
    </row>
    <row r="2185" spans="1:18">
      <c r="A2185" t="s">
        <v>7162</v>
      </c>
      <c r="B2185" s="6" t="s">
        <v>19</v>
      </c>
      <c r="C2185" t="s">
        <v>44</v>
      </c>
      <c r="D2185">
        <f>_xlfn.XLOOKUP(E2185,'cpi data'!A:A,'cpi data'!B:B,"NA")</f>
        <v>140.30000000000001</v>
      </c>
      <c r="E2185">
        <v>1992</v>
      </c>
      <c r="F2185" t="s">
        <v>7163</v>
      </c>
      <c r="G2185">
        <v>7</v>
      </c>
      <c r="H2185">
        <v>13000</v>
      </c>
      <c r="I2185" t="s">
        <v>5299</v>
      </c>
      <c r="J2185" t="s">
        <v>5299</v>
      </c>
      <c r="K2185" t="s">
        <v>5299</v>
      </c>
      <c r="L2185" t="s">
        <v>33</v>
      </c>
      <c r="N2185" s="1">
        <v>4479470</v>
      </c>
      <c r="O2185" s="1">
        <f>N2185*(D2185/'cpi data'!$A$113)</f>
        <v>310508.71590909094</v>
      </c>
      <c r="P2185" s="10">
        <f t="shared" si="34"/>
        <v>1</v>
      </c>
      <c r="Q2185" t="s">
        <v>3747</v>
      </c>
      <c r="R2185">
        <v>102</v>
      </c>
    </row>
    <row r="2186" spans="1:18">
      <c r="A2186" t="s">
        <v>7164</v>
      </c>
      <c r="B2186" s="6" t="s">
        <v>2002</v>
      </c>
      <c r="C2186" t="s">
        <v>20</v>
      </c>
      <c r="D2186">
        <f>_xlfn.XLOOKUP(E2186,'cpi data'!A:A,'cpi data'!B:B,"NA")</f>
        <v>140.30000000000001</v>
      </c>
      <c r="E2186">
        <v>1992</v>
      </c>
      <c r="F2186" t="s">
        <v>6788</v>
      </c>
      <c r="G2186">
        <v>6.3</v>
      </c>
      <c r="H2186">
        <v>1900</v>
      </c>
      <c r="I2186" t="s">
        <v>7165</v>
      </c>
      <c r="J2186" t="s">
        <v>7166</v>
      </c>
      <c r="K2186" t="s">
        <v>3540</v>
      </c>
      <c r="L2186" t="s">
        <v>94</v>
      </c>
      <c r="N2186" s="1">
        <v>7306242</v>
      </c>
      <c r="O2186" s="1">
        <f>N2186*(D2186/'cpi data'!$A$113)</f>
        <v>506455.41136363638</v>
      </c>
      <c r="P2186" s="10">
        <f t="shared" si="34"/>
        <v>1</v>
      </c>
      <c r="Q2186" t="s">
        <v>5939</v>
      </c>
      <c r="R2186">
        <v>117</v>
      </c>
    </row>
    <row r="2187" spans="1:18">
      <c r="A2187" t="s">
        <v>7167</v>
      </c>
      <c r="B2187" s="6" t="s">
        <v>2710</v>
      </c>
      <c r="C2187" t="s">
        <v>20</v>
      </c>
      <c r="D2187">
        <f>_xlfn.XLOOKUP(E2187,'cpi data'!A:A,'cpi data'!B:B,"NA")</f>
        <v>140.30000000000001</v>
      </c>
      <c r="E2187">
        <v>1992</v>
      </c>
      <c r="F2187" t="s">
        <v>7168</v>
      </c>
      <c r="G2187">
        <v>7.5</v>
      </c>
      <c r="H2187">
        <v>4300</v>
      </c>
      <c r="I2187" t="s">
        <v>7169</v>
      </c>
      <c r="J2187" t="s">
        <v>7170</v>
      </c>
      <c r="K2187" t="s">
        <v>7171</v>
      </c>
      <c r="L2187" t="s">
        <v>1423</v>
      </c>
      <c r="O2187" s="1">
        <f>N2187*(D2187/'cpi data'!$A$113)</f>
        <v>0</v>
      </c>
      <c r="P2187" s="10" t="e">
        <f t="shared" si="34"/>
        <v>#DIV/0!</v>
      </c>
      <c r="Q2187" t="s">
        <v>7172</v>
      </c>
      <c r="R2187">
        <v>92</v>
      </c>
    </row>
    <row r="2188" spans="1:18">
      <c r="A2188" t="s">
        <v>7173</v>
      </c>
      <c r="B2188" s="6" t="s">
        <v>19</v>
      </c>
      <c r="C2188" t="s">
        <v>44</v>
      </c>
      <c r="D2188">
        <f>_xlfn.XLOOKUP(E2188,'cpi data'!A:A,'cpi data'!B:B,"NA")</f>
        <v>140.30000000000001</v>
      </c>
      <c r="E2188">
        <v>1992</v>
      </c>
      <c r="F2188" t="s">
        <v>7174</v>
      </c>
      <c r="G2188">
        <v>7.1</v>
      </c>
      <c r="H2188">
        <v>3400</v>
      </c>
      <c r="I2188" t="s">
        <v>7175</v>
      </c>
      <c r="J2188" t="s">
        <v>7176</v>
      </c>
      <c r="K2188" t="s">
        <v>7177</v>
      </c>
      <c r="L2188" t="s">
        <v>33</v>
      </c>
      <c r="N2188" s="1">
        <v>256249</v>
      </c>
      <c r="O2188" s="1">
        <f>N2188*(D2188/'cpi data'!$A$113)</f>
        <v>17762.714772727275</v>
      </c>
      <c r="P2188" s="10">
        <f t="shared" si="34"/>
        <v>1</v>
      </c>
      <c r="Q2188" t="s">
        <v>3190</v>
      </c>
      <c r="R2188">
        <v>93</v>
      </c>
    </row>
    <row r="2189" spans="1:18">
      <c r="A2189" t="s">
        <v>7178</v>
      </c>
      <c r="B2189" s="6" t="s">
        <v>2002</v>
      </c>
      <c r="C2189" t="s">
        <v>107</v>
      </c>
      <c r="D2189">
        <f>_xlfn.XLOOKUP(E2189,'cpi data'!A:A,'cpi data'!B:B,"NA")</f>
        <v>140.30000000000001</v>
      </c>
      <c r="E2189">
        <v>1992</v>
      </c>
      <c r="F2189" t="s">
        <v>6957</v>
      </c>
      <c r="G2189">
        <v>5.6</v>
      </c>
      <c r="H2189">
        <v>3600</v>
      </c>
      <c r="I2189" t="s">
        <v>407</v>
      </c>
      <c r="J2189" t="s">
        <v>2025</v>
      </c>
      <c r="K2189" t="s">
        <v>4050</v>
      </c>
      <c r="L2189" t="s">
        <v>33</v>
      </c>
      <c r="M2189" s="1">
        <v>18000000</v>
      </c>
      <c r="N2189" s="1">
        <v>12282994</v>
      </c>
      <c r="O2189" s="1">
        <f>N2189*(D2189/'cpi data'!$A$113)</f>
        <v>851434.8113636364</v>
      </c>
      <c r="P2189" s="10">
        <f t="shared" si="34"/>
        <v>-0.46544075491692011</v>
      </c>
      <c r="Q2189" t="s">
        <v>5724</v>
      </c>
      <c r="R2189">
        <v>110</v>
      </c>
    </row>
    <row r="2190" spans="1:18">
      <c r="A2190" t="s">
        <v>7179</v>
      </c>
      <c r="B2190" s="6" t="s">
        <v>19</v>
      </c>
      <c r="C2190" t="s">
        <v>107</v>
      </c>
      <c r="D2190">
        <f>_xlfn.XLOOKUP(E2190,'cpi data'!A:A,'cpi data'!B:B,"NA")</f>
        <v>140.30000000000001</v>
      </c>
      <c r="E2190">
        <v>1992</v>
      </c>
      <c r="F2190" t="s">
        <v>6893</v>
      </c>
      <c r="G2190">
        <v>6.6</v>
      </c>
      <c r="H2190">
        <v>3200</v>
      </c>
      <c r="I2190" t="s">
        <v>5234</v>
      </c>
      <c r="J2190" t="s">
        <v>7180</v>
      </c>
      <c r="K2190" t="s">
        <v>7181</v>
      </c>
      <c r="L2190" t="s">
        <v>33</v>
      </c>
      <c r="M2190" s="1">
        <v>3000000</v>
      </c>
      <c r="N2190" s="1">
        <v>390152</v>
      </c>
      <c r="O2190" s="1">
        <f>N2190*(D2190/'cpi data'!$A$113)</f>
        <v>27044.627272727274</v>
      </c>
      <c r="P2190" s="10">
        <f t="shared" si="34"/>
        <v>-6.6893108327011008</v>
      </c>
      <c r="Q2190" t="s">
        <v>3822</v>
      </c>
      <c r="R2190">
        <v>105</v>
      </c>
    </row>
    <row r="2191" spans="1:18">
      <c r="A2191" t="s">
        <v>7182</v>
      </c>
      <c r="B2191" s="6" t="s">
        <v>19</v>
      </c>
      <c r="C2191" t="s">
        <v>20</v>
      </c>
      <c r="D2191">
        <f>_xlfn.XLOOKUP(E2191,'cpi data'!A:A,'cpi data'!B:B,"NA")</f>
        <v>140.30000000000001</v>
      </c>
      <c r="E2191">
        <v>1992</v>
      </c>
      <c r="F2191" t="s">
        <v>6797</v>
      </c>
      <c r="G2191">
        <v>7.4</v>
      </c>
      <c r="H2191">
        <v>5200</v>
      </c>
      <c r="I2191" t="s">
        <v>1850</v>
      </c>
      <c r="J2191" t="s">
        <v>1850</v>
      </c>
      <c r="K2191" t="s">
        <v>7183</v>
      </c>
      <c r="L2191" t="s">
        <v>33</v>
      </c>
      <c r="M2191" s="1">
        <v>3330000</v>
      </c>
      <c r="N2191" s="1">
        <v>4814619</v>
      </c>
      <c r="O2191" s="1">
        <f>N2191*(D2191/'cpi data'!$A$113)</f>
        <v>333740.63522727275</v>
      </c>
      <c r="P2191" s="10">
        <f t="shared" si="34"/>
        <v>0.30835648677496602</v>
      </c>
      <c r="Q2191" t="s">
        <v>7184</v>
      </c>
      <c r="R2191">
        <v>135</v>
      </c>
    </row>
    <row r="2192" spans="1:18">
      <c r="A2192" t="s">
        <v>7185</v>
      </c>
      <c r="B2192" s="6" t="s">
        <v>2002</v>
      </c>
      <c r="C2192" t="s">
        <v>20</v>
      </c>
      <c r="D2192">
        <f>_xlfn.XLOOKUP(E2192,'cpi data'!A:A,'cpi data'!B:B,"NA")</f>
        <v>140.30000000000001</v>
      </c>
      <c r="E2192">
        <v>1992</v>
      </c>
      <c r="F2192" t="s">
        <v>7186</v>
      </c>
      <c r="G2192">
        <v>6.6</v>
      </c>
      <c r="H2192">
        <v>2600</v>
      </c>
      <c r="I2192" t="s">
        <v>2392</v>
      </c>
      <c r="J2192" t="s">
        <v>7187</v>
      </c>
      <c r="K2192" t="s">
        <v>1475</v>
      </c>
      <c r="L2192" t="s">
        <v>455</v>
      </c>
      <c r="N2192" s="1">
        <v>20194</v>
      </c>
      <c r="O2192" s="1">
        <f>N2192*(D2192/'cpi data'!$A$113)</f>
        <v>1399.8113636363637</v>
      </c>
      <c r="P2192" s="10">
        <f t="shared" si="34"/>
        <v>1</v>
      </c>
      <c r="Q2192" t="s">
        <v>7017</v>
      </c>
      <c r="R2192">
        <v>89</v>
      </c>
    </row>
    <row r="2193" spans="1:18">
      <c r="A2193" t="s">
        <v>7188</v>
      </c>
      <c r="B2193" s="6" t="s">
        <v>19</v>
      </c>
      <c r="C2193" t="s">
        <v>20</v>
      </c>
      <c r="D2193">
        <f>_xlfn.XLOOKUP(E2193,'cpi data'!A:A,'cpi data'!B:B,"NA")</f>
        <v>140.30000000000001</v>
      </c>
      <c r="E2193">
        <v>1992</v>
      </c>
      <c r="F2193" t="s">
        <v>6840</v>
      </c>
      <c r="G2193">
        <v>6.6</v>
      </c>
      <c r="H2193">
        <v>3700</v>
      </c>
      <c r="I2193" t="s">
        <v>7189</v>
      </c>
      <c r="J2193" t="s">
        <v>7189</v>
      </c>
      <c r="K2193" t="s">
        <v>2548</v>
      </c>
      <c r="L2193" t="s">
        <v>33</v>
      </c>
      <c r="N2193" s="1">
        <v>1342613</v>
      </c>
      <c r="O2193" s="1">
        <f>N2193*(D2193/'cpi data'!$A$113)</f>
        <v>93067.49204545455</v>
      </c>
      <c r="P2193" s="10">
        <f t="shared" si="34"/>
        <v>1</v>
      </c>
      <c r="Q2193" t="s">
        <v>7190</v>
      </c>
      <c r="R2193">
        <v>101</v>
      </c>
    </row>
    <row r="2194" spans="1:18">
      <c r="A2194" t="s">
        <v>7191</v>
      </c>
      <c r="B2194" s="6" t="s">
        <v>19</v>
      </c>
      <c r="C2194" t="s">
        <v>107</v>
      </c>
      <c r="D2194">
        <f>_xlfn.XLOOKUP(E2194,'cpi data'!A:A,'cpi data'!B:B,"NA")</f>
        <v>140.30000000000001</v>
      </c>
      <c r="E2194">
        <v>1992</v>
      </c>
      <c r="F2194" t="s">
        <v>7168</v>
      </c>
      <c r="G2194">
        <v>6.7</v>
      </c>
      <c r="H2194">
        <v>3200</v>
      </c>
      <c r="I2194" t="s">
        <v>7192</v>
      </c>
      <c r="J2194" t="s">
        <v>7193</v>
      </c>
      <c r="K2194" t="s">
        <v>665</v>
      </c>
      <c r="L2194" t="s">
        <v>33</v>
      </c>
      <c r="M2194" s="1">
        <v>10000000</v>
      </c>
      <c r="N2194" s="1">
        <v>384048</v>
      </c>
      <c r="O2194" s="1">
        <f>N2194*(D2194/'cpi data'!$A$113)</f>
        <v>26621.50909090909</v>
      </c>
      <c r="P2194" s="10">
        <f t="shared" si="34"/>
        <v>-25.038411865183519</v>
      </c>
      <c r="Q2194" t="s">
        <v>4982</v>
      </c>
      <c r="R2194">
        <v>113</v>
      </c>
    </row>
    <row r="2195" spans="1:18">
      <c r="A2195" t="s">
        <v>7194</v>
      </c>
      <c r="B2195" s="6" t="s">
        <v>36</v>
      </c>
      <c r="C2195" t="s">
        <v>66</v>
      </c>
      <c r="D2195">
        <f>_xlfn.XLOOKUP(E2195,'cpi data'!A:A,'cpi data'!B:B,"NA")</f>
        <v>140.30000000000001</v>
      </c>
      <c r="E2195">
        <v>1992</v>
      </c>
      <c r="F2195" t="s">
        <v>7195</v>
      </c>
      <c r="G2195">
        <v>5.9</v>
      </c>
      <c r="H2195">
        <v>9300</v>
      </c>
      <c r="I2195" t="s">
        <v>1250</v>
      </c>
      <c r="J2195" t="s">
        <v>3426</v>
      </c>
      <c r="K2195" t="s">
        <v>6562</v>
      </c>
      <c r="L2195" t="s">
        <v>33</v>
      </c>
      <c r="N2195" s="1">
        <v>19930973</v>
      </c>
      <c r="O2195" s="1">
        <f>N2195*(D2195/'cpi data'!$A$113)</f>
        <v>1381578.8102272728</v>
      </c>
      <c r="P2195" s="10">
        <f t="shared" si="34"/>
        <v>1</v>
      </c>
      <c r="Q2195" t="s">
        <v>64</v>
      </c>
      <c r="R2195">
        <v>115</v>
      </c>
    </row>
    <row r="2196" spans="1:18">
      <c r="A2196" t="s">
        <v>7196</v>
      </c>
      <c r="C2196" t="s">
        <v>20</v>
      </c>
      <c r="D2196">
        <f>_xlfn.XLOOKUP(E2196,'cpi data'!A:A,'cpi data'!B:B,"NA")</f>
        <v>140.30000000000001</v>
      </c>
      <c r="E2196">
        <v>1992</v>
      </c>
      <c r="F2196" t="s">
        <v>7197</v>
      </c>
      <c r="G2196">
        <v>6.6</v>
      </c>
      <c r="H2196">
        <v>745</v>
      </c>
      <c r="I2196" t="s">
        <v>7198</v>
      </c>
      <c r="J2196" t="s">
        <v>7198</v>
      </c>
      <c r="K2196" t="s">
        <v>7199</v>
      </c>
      <c r="L2196" t="s">
        <v>455</v>
      </c>
      <c r="O2196" s="1">
        <f>N2196*(D2196/'cpi data'!$A$113)</f>
        <v>0</v>
      </c>
      <c r="P2196" s="10" t="e">
        <f t="shared" si="34"/>
        <v>#DIV/0!</v>
      </c>
      <c r="Q2196" t="s">
        <v>7200</v>
      </c>
      <c r="R2196">
        <v>139</v>
      </c>
    </row>
    <row r="2197" spans="1:18">
      <c r="A2197" t="s">
        <v>7201</v>
      </c>
      <c r="B2197" s="6" t="s">
        <v>2002</v>
      </c>
      <c r="C2197" t="s">
        <v>28</v>
      </c>
      <c r="D2197">
        <f>_xlfn.XLOOKUP(E2197,'cpi data'!A:A,'cpi data'!B:B,"NA")</f>
        <v>140.30000000000001</v>
      </c>
      <c r="E2197">
        <v>1992</v>
      </c>
      <c r="F2197" t="s">
        <v>5333</v>
      </c>
      <c r="G2197">
        <v>4.5</v>
      </c>
      <c r="H2197">
        <v>2800</v>
      </c>
      <c r="I2197" t="s">
        <v>588</v>
      </c>
      <c r="J2197" t="s">
        <v>4264</v>
      </c>
      <c r="K2197" t="s">
        <v>5881</v>
      </c>
      <c r="L2197" t="s">
        <v>25</v>
      </c>
      <c r="M2197" s="1">
        <v>40000000</v>
      </c>
      <c r="N2197" s="1">
        <v>8251071</v>
      </c>
      <c r="O2197" s="1">
        <f>N2197*(D2197/'cpi data'!$A$113)</f>
        <v>571949.23977272725</v>
      </c>
      <c r="P2197" s="10">
        <f t="shared" si="34"/>
        <v>-3.8478555086969921</v>
      </c>
      <c r="Q2197" t="s">
        <v>7202</v>
      </c>
      <c r="R2197">
        <v>120</v>
      </c>
    </row>
    <row r="2198" spans="1:18">
      <c r="A2198" t="s">
        <v>7203</v>
      </c>
      <c r="B2198" s="6" t="s">
        <v>2710</v>
      </c>
      <c r="C2198" t="s">
        <v>20</v>
      </c>
      <c r="D2198">
        <f>_xlfn.XLOOKUP(E2198,'cpi data'!A:A,'cpi data'!B:B,"NA")</f>
        <v>140.30000000000001</v>
      </c>
      <c r="E2198">
        <v>1992</v>
      </c>
      <c r="F2198" t="s">
        <v>7204</v>
      </c>
      <c r="G2198">
        <v>5.0999999999999996</v>
      </c>
      <c r="H2198">
        <v>950</v>
      </c>
      <c r="I2198" t="s">
        <v>7205</v>
      </c>
      <c r="J2198" t="s">
        <v>7205</v>
      </c>
      <c r="K2198" t="s">
        <v>7206</v>
      </c>
      <c r="L2198" t="s">
        <v>33</v>
      </c>
      <c r="M2198" s="1">
        <v>130000</v>
      </c>
      <c r="O2198" s="1">
        <f>N2198*(D2198/'cpi data'!$A$113)</f>
        <v>0</v>
      </c>
      <c r="P2198" s="10" t="e">
        <f t="shared" si="34"/>
        <v>#DIV/0!</v>
      </c>
      <c r="Q2198" t="s">
        <v>7207</v>
      </c>
      <c r="R2198">
        <v>107</v>
      </c>
    </row>
    <row r="2199" spans="1:18">
      <c r="A2199" t="s">
        <v>7208</v>
      </c>
      <c r="B2199" s="6" t="s">
        <v>2002</v>
      </c>
      <c r="C2199" t="s">
        <v>44</v>
      </c>
      <c r="D2199">
        <f>_xlfn.XLOOKUP(E2199,'cpi data'!A:A,'cpi data'!B:B,"NA")</f>
        <v>140.30000000000001</v>
      </c>
      <c r="E2199">
        <v>1992</v>
      </c>
      <c r="F2199" t="s">
        <v>6840</v>
      </c>
      <c r="G2199">
        <v>5.6</v>
      </c>
      <c r="H2199">
        <v>7700</v>
      </c>
      <c r="I2199" t="s">
        <v>5412</v>
      </c>
      <c r="J2199" t="s">
        <v>5413</v>
      </c>
      <c r="K2199" t="s">
        <v>7209</v>
      </c>
      <c r="L2199" t="s">
        <v>33</v>
      </c>
      <c r="N2199" s="1">
        <v>22697691</v>
      </c>
      <c r="O2199" s="1">
        <f>N2199*(D2199/'cpi data'!$A$113)</f>
        <v>1573362.6715909091</v>
      </c>
      <c r="P2199" s="10">
        <f t="shared" si="34"/>
        <v>1</v>
      </c>
      <c r="Q2199" t="s">
        <v>7210</v>
      </c>
      <c r="R2199">
        <v>105</v>
      </c>
    </row>
    <row r="2200" spans="1:18">
      <c r="A2200" t="s">
        <v>7211</v>
      </c>
      <c r="B2200" s="6" t="s">
        <v>450</v>
      </c>
      <c r="C2200" t="s">
        <v>66</v>
      </c>
      <c r="D2200">
        <f>_xlfn.XLOOKUP(E2200,'cpi data'!A:A,'cpi data'!B:B,"NA")</f>
        <v>140.30000000000001</v>
      </c>
      <c r="E2200">
        <v>1992</v>
      </c>
      <c r="F2200" t="s">
        <v>6840</v>
      </c>
      <c r="G2200">
        <v>7.8</v>
      </c>
      <c r="H2200">
        <v>3000</v>
      </c>
      <c r="I2200" t="s">
        <v>4159</v>
      </c>
      <c r="J2200" t="s">
        <v>1094</v>
      </c>
      <c r="K2200" t="s">
        <v>7212</v>
      </c>
      <c r="L2200" t="s">
        <v>1096</v>
      </c>
      <c r="N2200" s="1">
        <v>1253106</v>
      </c>
      <c r="O2200" s="1">
        <f>N2200*(D2200/'cpi data'!$A$113)</f>
        <v>86863.029545454541</v>
      </c>
      <c r="P2200" s="10">
        <f t="shared" si="34"/>
        <v>1</v>
      </c>
      <c r="Q2200" t="s">
        <v>7213</v>
      </c>
      <c r="R2200">
        <v>182</v>
      </c>
    </row>
    <row r="2201" spans="1:18">
      <c r="A2201" t="s">
        <v>7214</v>
      </c>
      <c r="B2201" s="6" t="s">
        <v>19</v>
      </c>
      <c r="C2201" t="s">
        <v>107</v>
      </c>
      <c r="D2201">
        <f>_xlfn.XLOOKUP(E2201,'cpi data'!A:A,'cpi data'!B:B,"NA")</f>
        <v>140.30000000000001</v>
      </c>
      <c r="E2201">
        <v>1992</v>
      </c>
      <c r="F2201" t="s">
        <v>6783</v>
      </c>
      <c r="G2201">
        <v>6.5</v>
      </c>
      <c r="H2201">
        <v>3500</v>
      </c>
      <c r="I2201" t="s">
        <v>4142</v>
      </c>
      <c r="J2201" t="s">
        <v>4142</v>
      </c>
      <c r="K2201" t="s">
        <v>6643</v>
      </c>
      <c r="L2201" t="s">
        <v>33</v>
      </c>
      <c r="M2201" s="1">
        <v>15000000</v>
      </c>
      <c r="N2201" s="1">
        <v>3067917</v>
      </c>
      <c r="O2201" s="1">
        <f>N2201*(D2201/'cpi data'!$A$113)</f>
        <v>212662.42840909091</v>
      </c>
      <c r="P2201" s="10">
        <f t="shared" si="34"/>
        <v>-3.8893108907444365</v>
      </c>
      <c r="Q2201" t="s">
        <v>64</v>
      </c>
      <c r="R2201">
        <v>99</v>
      </c>
    </row>
    <row r="2202" spans="1:18">
      <c r="A2202" t="s">
        <v>7215</v>
      </c>
      <c r="B2202" s="6" t="s">
        <v>19</v>
      </c>
      <c r="C2202" t="s">
        <v>44</v>
      </c>
      <c r="D2202">
        <f>_xlfn.XLOOKUP(E2202,'cpi data'!A:A,'cpi data'!B:B,"NA")</f>
        <v>140.30000000000001</v>
      </c>
      <c r="E2202">
        <v>1992</v>
      </c>
      <c r="F2202" t="s">
        <v>6520</v>
      </c>
      <c r="G2202">
        <v>6.1</v>
      </c>
      <c r="H2202">
        <v>3100</v>
      </c>
      <c r="I2202" t="s">
        <v>3259</v>
      </c>
      <c r="J2202" t="s">
        <v>7216</v>
      </c>
      <c r="K2202" t="s">
        <v>7217</v>
      </c>
      <c r="L2202" t="s">
        <v>33</v>
      </c>
      <c r="M2202" s="1">
        <v>18000000</v>
      </c>
      <c r="N2202" s="1">
        <v>6375979</v>
      </c>
      <c r="O2202" s="1">
        <f>N2202*(D2202/'cpi data'!$A$113)</f>
        <v>441971.27159090911</v>
      </c>
      <c r="P2202" s="10">
        <f t="shared" si="34"/>
        <v>-1.8230958728063564</v>
      </c>
      <c r="Q2202" t="s">
        <v>53</v>
      </c>
      <c r="R2202">
        <v>100</v>
      </c>
    </row>
    <row r="2203" spans="1:18">
      <c r="A2203" t="s">
        <v>7218</v>
      </c>
      <c r="B2203" s="6" t="s">
        <v>19</v>
      </c>
      <c r="C2203" t="s">
        <v>20</v>
      </c>
      <c r="D2203">
        <f>_xlfn.XLOOKUP(E2203,'cpi data'!A:A,'cpi data'!B:B,"NA")</f>
        <v>140.30000000000001</v>
      </c>
      <c r="E2203">
        <v>1992</v>
      </c>
      <c r="F2203" t="s">
        <v>6129</v>
      </c>
      <c r="G2203">
        <v>6.4</v>
      </c>
      <c r="H2203">
        <v>5200</v>
      </c>
      <c r="I2203" t="s">
        <v>7219</v>
      </c>
      <c r="J2203" t="s">
        <v>7220</v>
      </c>
      <c r="K2203" t="s">
        <v>1230</v>
      </c>
      <c r="L2203" t="s">
        <v>455</v>
      </c>
      <c r="M2203" s="1">
        <v>15500000</v>
      </c>
      <c r="N2203" s="1">
        <v>6742168</v>
      </c>
      <c r="O2203" s="1">
        <f>N2203*(D2203/'cpi data'!$A$113)</f>
        <v>467354.82727272727</v>
      </c>
      <c r="P2203" s="10">
        <f t="shared" si="34"/>
        <v>-1.2989637754502705</v>
      </c>
      <c r="Q2203" t="s">
        <v>7017</v>
      </c>
      <c r="R2203">
        <v>104</v>
      </c>
    </row>
    <row r="2204" spans="1:18">
      <c r="A2204" t="s">
        <v>7221</v>
      </c>
      <c r="B2204" s="6" t="s">
        <v>36</v>
      </c>
      <c r="C2204" t="s">
        <v>28</v>
      </c>
      <c r="D2204">
        <f>_xlfn.XLOOKUP(E2204,'cpi data'!A:A,'cpi data'!B:B,"NA")</f>
        <v>140.30000000000001</v>
      </c>
      <c r="E2204">
        <v>1992</v>
      </c>
      <c r="F2204" t="s">
        <v>7222</v>
      </c>
      <c r="G2204">
        <v>7</v>
      </c>
      <c r="H2204">
        <v>2800</v>
      </c>
      <c r="I2204" t="s">
        <v>266</v>
      </c>
      <c r="J2204" t="s">
        <v>5173</v>
      </c>
      <c r="K2204" t="s">
        <v>3081</v>
      </c>
      <c r="L2204" t="s">
        <v>3159</v>
      </c>
      <c r="N2204" s="1">
        <v>4790801</v>
      </c>
      <c r="O2204" s="1">
        <f>N2204*(D2204/'cpi data'!$A$113)</f>
        <v>332089.61477272731</v>
      </c>
      <c r="P2204" s="10">
        <f t="shared" si="34"/>
        <v>1</v>
      </c>
      <c r="Q2204" t="s">
        <v>1988</v>
      </c>
      <c r="R2204">
        <v>97</v>
      </c>
    </row>
    <row r="2205" spans="1:18">
      <c r="A2205" t="s">
        <v>7223</v>
      </c>
      <c r="B2205" s="6" t="s">
        <v>2002</v>
      </c>
      <c r="C2205" t="s">
        <v>20</v>
      </c>
      <c r="D2205">
        <f>_xlfn.XLOOKUP(E2205,'cpi data'!A:A,'cpi data'!B:B,"NA")</f>
        <v>140.30000000000001</v>
      </c>
      <c r="E2205">
        <v>1992</v>
      </c>
      <c r="F2205" t="s">
        <v>7224</v>
      </c>
      <c r="G2205">
        <v>6.3</v>
      </c>
      <c r="H2205">
        <v>1100</v>
      </c>
      <c r="I2205" t="s">
        <v>7225</v>
      </c>
      <c r="J2205" t="s">
        <v>5174</v>
      </c>
      <c r="K2205" t="s">
        <v>761</v>
      </c>
      <c r="L2205" t="s">
        <v>33</v>
      </c>
      <c r="N2205" s="1">
        <v>4906900</v>
      </c>
      <c r="O2205" s="1">
        <f>N2205*(D2205/'cpi data'!$A$113)</f>
        <v>340137.38636363635</v>
      </c>
      <c r="P2205" s="10">
        <f t="shared" si="34"/>
        <v>1</v>
      </c>
      <c r="Q2205" t="s">
        <v>7226</v>
      </c>
      <c r="R2205">
        <v>117</v>
      </c>
    </row>
    <row r="2206" spans="1:18">
      <c r="A2206" t="s">
        <v>7227</v>
      </c>
      <c r="B2206" s="6" t="s">
        <v>2002</v>
      </c>
      <c r="C2206" t="s">
        <v>20</v>
      </c>
      <c r="D2206">
        <f>_xlfn.XLOOKUP(E2206,'cpi data'!A:A,'cpi data'!B:B,"NA")</f>
        <v>140.30000000000001</v>
      </c>
      <c r="E2206">
        <v>1992</v>
      </c>
      <c r="F2206" t="s">
        <v>7195</v>
      </c>
      <c r="G2206">
        <v>6.5</v>
      </c>
      <c r="H2206">
        <v>4900</v>
      </c>
      <c r="I2206" t="s">
        <v>2158</v>
      </c>
      <c r="J2206" t="s">
        <v>7228</v>
      </c>
      <c r="K2206" t="s">
        <v>2042</v>
      </c>
      <c r="L2206" t="s">
        <v>455</v>
      </c>
      <c r="M2206" s="1">
        <v>27000000</v>
      </c>
      <c r="N2206" s="1">
        <v>14683921</v>
      </c>
      <c r="O2206" s="1">
        <f>N2206*(D2206/'cpi data'!$A$113)</f>
        <v>1017862.7056818182</v>
      </c>
      <c r="P2206" s="10">
        <f t="shared" si="34"/>
        <v>-0.83874593168949896</v>
      </c>
      <c r="Q2206" t="s">
        <v>5331</v>
      </c>
      <c r="R2206">
        <v>132</v>
      </c>
    </row>
    <row r="2207" spans="1:18">
      <c r="A2207" t="s">
        <v>7229</v>
      </c>
      <c r="B2207" s="6" t="s">
        <v>36</v>
      </c>
      <c r="C2207" t="s">
        <v>44</v>
      </c>
      <c r="D2207">
        <f>_xlfn.XLOOKUP(E2207,'cpi data'!A:A,'cpi data'!B:B,"NA")</f>
        <v>140.30000000000001</v>
      </c>
      <c r="E2207">
        <v>1992</v>
      </c>
      <c r="F2207" t="s">
        <v>6358</v>
      </c>
      <c r="G2207">
        <v>5.8</v>
      </c>
      <c r="H2207">
        <v>3500</v>
      </c>
      <c r="I2207" t="s">
        <v>7230</v>
      </c>
      <c r="J2207" t="s">
        <v>2392</v>
      </c>
      <c r="K2207" t="s">
        <v>7231</v>
      </c>
      <c r="L2207" t="s">
        <v>33</v>
      </c>
      <c r="N2207" s="1">
        <v>21202099</v>
      </c>
      <c r="O2207" s="1">
        <f>N2207*(D2207/'cpi data'!$A$113)</f>
        <v>1469690.9534090909</v>
      </c>
      <c r="P2207" s="10">
        <f t="shared" si="34"/>
        <v>1</v>
      </c>
      <c r="Q2207" t="s">
        <v>5724</v>
      </c>
      <c r="R2207">
        <v>91</v>
      </c>
    </row>
    <row r="2208" spans="1:18">
      <c r="A2208" t="s">
        <v>7232</v>
      </c>
      <c r="B2208" s="6" t="s">
        <v>450</v>
      </c>
      <c r="C2208" t="s">
        <v>107</v>
      </c>
      <c r="D2208">
        <f>_xlfn.XLOOKUP(E2208,'cpi data'!A:A,'cpi data'!B:B,"NA")</f>
        <v>140.30000000000001</v>
      </c>
      <c r="E2208">
        <v>1992</v>
      </c>
      <c r="F2208" t="s">
        <v>7233</v>
      </c>
      <c r="G2208">
        <v>7.6</v>
      </c>
      <c r="H2208">
        <v>4000</v>
      </c>
      <c r="I2208" t="s">
        <v>7234</v>
      </c>
      <c r="J2208" t="s">
        <v>7234</v>
      </c>
      <c r="K2208" t="s">
        <v>7235</v>
      </c>
      <c r="L2208" t="s">
        <v>3009</v>
      </c>
      <c r="N2208" s="1">
        <v>28791</v>
      </c>
      <c r="O2208" s="1">
        <f>N2208*(D2208/'cpi data'!$A$113)</f>
        <v>1995.7397727272728</v>
      </c>
      <c r="P2208" s="10">
        <f t="shared" si="34"/>
        <v>1</v>
      </c>
      <c r="Q2208" t="s">
        <v>7236</v>
      </c>
      <c r="R2208">
        <v>106</v>
      </c>
    </row>
    <row r="2209" spans="1:18">
      <c r="A2209" t="s">
        <v>7237</v>
      </c>
      <c r="B2209" s="6" t="s">
        <v>2002</v>
      </c>
      <c r="C2209" t="s">
        <v>20</v>
      </c>
      <c r="D2209">
        <f>_xlfn.XLOOKUP(E2209,'cpi data'!A:A,'cpi data'!B:B,"NA")</f>
        <v>140.30000000000001</v>
      </c>
      <c r="E2209">
        <v>1992</v>
      </c>
      <c r="F2209" t="s">
        <v>6726</v>
      </c>
      <c r="G2209">
        <v>6.6</v>
      </c>
      <c r="H2209">
        <v>3800</v>
      </c>
      <c r="I2209" t="s">
        <v>1866</v>
      </c>
      <c r="J2209" t="s">
        <v>7238</v>
      </c>
      <c r="K2209" t="s">
        <v>1017</v>
      </c>
      <c r="L2209" t="s">
        <v>33</v>
      </c>
      <c r="M2209" s="1">
        <v>18000000</v>
      </c>
      <c r="N2209" s="1">
        <v>1014726</v>
      </c>
      <c r="O2209" s="1">
        <f>N2209*(D2209/'cpi data'!$A$113)</f>
        <v>70338.961363636365</v>
      </c>
      <c r="P2209" s="10">
        <f t="shared" si="34"/>
        <v>-16.738778744212723</v>
      </c>
      <c r="Q2209" t="s">
        <v>53</v>
      </c>
      <c r="R2209">
        <v>105</v>
      </c>
    </row>
    <row r="2210" spans="1:18">
      <c r="A2210" t="s">
        <v>7239</v>
      </c>
      <c r="B2210" s="6" t="s">
        <v>19</v>
      </c>
      <c r="C2210" t="s">
        <v>44</v>
      </c>
      <c r="D2210">
        <f>_xlfn.XLOOKUP(E2210,'cpi data'!A:A,'cpi data'!B:B,"NA")</f>
        <v>140.30000000000001</v>
      </c>
      <c r="E2210">
        <v>1992</v>
      </c>
      <c r="F2210" t="s">
        <v>6788</v>
      </c>
      <c r="G2210">
        <v>5.9</v>
      </c>
      <c r="H2210">
        <v>4500</v>
      </c>
      <c r="I2210" t="s">
        <v>4921</v>
      </c>
      <c r="J2210" t="s">
        <v>4921</v>
      </c>
      <c r="K2210" t="s">
        <v>4921</v>
      </c>
      <c r="L2210" t="s">
        <v>33</v>
      </c>
      <c r="M2210" s="1">
        <v>43000000</v>
      </c>
      <c r="N2210" s="1">
        <v>13351357</v>
      </c>
      <c r="O2210" s="1">
        <f>N2210*(D2210/'cpi data'!$A$113)</f>
        <v>925491.79204545461</v>
      </c>
      <c r="P2210" s="10">
        <f t="shared" si="34"/>
        <v>-2.2206464106981785</v>
      </c>
      <c r="Q2210" t="s">
        <v>5112</v>
      </c>
      <c r="R2210">
        <v>119</v>
      </c>
    </row>
    <row r="2211" spans="1:18">
      <c r="A2211" t="s">
        <v>7240</v>
      </c>
      <c r="B2211" s="6" t="s">
        <v>2002</v>
      </c>
      <c r="C2211" t="s">
        <v>37</v>
      </c>
      <c r="D2211">
        <f>_xlfn.XLOOKUP(E2211,'cpi data'!A:A,'cpi data'!B:B,"NA")</f>
        <v>140.30000000000001</v>
      </c>
      <c r="E2211">
        <v>1992</v>
      </c>
      <c r="F2211" t="s">
        <v>7241</v>
      </c>
      <c r="G2211">
        <v>6.5</v>
      </c>
      <c r="H2211">
        <v>11000</v>
      </c>
      <c r="I2211" t="s">
        <v>7242</v>
      </c>
      <c r="J2211" t="s">
        <v>7243</v>
      </c>
      <c r="K2211" t="s">
        <v>2755</v>
      </c>
      <c r="L2211" t="s">
        <v>494</v>
      </c>
      <c r="M2211" s="1">
        <v>10000000</v>
      </c>
      <c r="N2211" s="1">
        <v>8359717</v>
      </c>
      <c r="O2211" s="1">
        <f>N2211*(D2211/'cpi data'!$A$113)</f>
        <v>579480.38295454544</v>
      </c>
      <c r="P2211" s="10">
        <f t="shared" si="34"/>
        <v>-0.19621274260839214</v>
      </c>
      <c r="Q2211" t="s">
        <v>2756</v>
      </c>
      <c r="R2211">
        <v>104</v>
      </c>
    </row>
    <row r="2212" spans="1:18">
      <c r="A2212" t="s">
        <v>7244</v>
      </c>
      <c r="B2212" s="6" t="s">
        <v>19</v>
      </c>
      <c r="C2212" t="s">
        <v>37</v>
      </c>
      <c r="D2212">
        <f>_xlfn.XLOOKUP(E2212,'cpi data'!A:A,'cpi data'!B:B,"NA")</f>
        <v>140.30000000000001</v>
      </c>
      <c r="E2212">
        <v>1992</v>
      </c>
      <c r="F2212" t="s">
        <v>6929</v>
      </c>
      <c r="G2212">
        <v>3.7</v>
      </c>
      <c r="H2212">
        <v>2700</v>
      </c>
      <c r="I2212" t="s">
        <v>588</v>
      </c>
      <c r="J2212" t="s">
        <v>3359</v>
      </c>
      <c r="K2212" t="s">
        <v>3360</v>
      </c>
      <c r="L2212" t="s">
        <v>25</v>
      </c>
      <c r="N2212" s="1">
        <v>2517600</v>
      </c>
      <c r="O2212" s="1">
        <f>N2212*(D2212/'cpi data'!$A$113)</f>
        <v>174515.45454545456</v>
      </c>
      <c r="P2212" s="10">
        <f t="shared" si="34"/>
        <v>1</v>
      </c>
      <c r="Q2212" t="s">
        <v>4153</v>
      </c>
      <c r="R2212">
        <v>98</v>
      </c>
    </row>
    <row r="2213" spans="1:18">
      <c r="A2213" t="s">
        <v>7245</v>
      </c>
      <c r="B2213" s="6" t="s">
        <v>2710</v>
      </c>
      <c r="C2213" t="s">
        <v>44</v>
      </c>
      <c r="D2213">
        <f>_xlfn.XLOOKUP(E2213,'cpi data'!A:A,'cpi data'!B:B,"NA")</f>
        <v>140.30000000000001</v>
      </c>
      <c r="E2213">
        <v>1992</v>
      </c>
      <c r="F2213" t="s">
        <v>5333</v>
      </c>
      <c r="G2213">
        <v>6.5</v>
      </c>
      <c r="H2213">
        <v>2900</v>
      </c>
      <c r="I2213" t="s">
        <v>7246</v>
      </c>
      <c r="J2213" t="s">
        <v>7246</v>
      </c>
      <c r="K2213" t="s">
        <v>7247</v>
      </c>
      <c r="L2213" t="s">
        <v>33</v>
      </c>
      <c r="M2213" s="1">
        <v>22769</v>
      </c>
      <c r="N2213" s="1">
        <v>692585</v>
      </c>
      <c r="O2213" s="1">
        <f>N2213*(D2213/'cpi data'!$A$113)</f>
        <v>48008.732954545456</v>
      </c>
      <c r="P2213" s="10">
        <f t="shared" si="34"/>
        <v>0.96712461286340301</v>
      </c>
      <c r="Q2213" t="s">
        <v>7248</v>
      </c>
      <c r="R2213">
        <v>81</v>
      </c>
    </row>
    <row r="2214" spans="1:18">
      <c r="A2214" t="s">
        <v>7249</v>
      </c>
      <c r="B2214" s="6" t="s">
        <v>19</v>
      </c>
      <c r="C2214" t="s">
        <v>107</v>
      </c>
      <c r="D2214">
        <f>_xlfn.XLOOKUP(E2214,'cpi data'!A:A,'cpi data'!B:B,"NA")</f>
        <v>140.30000000000001</v>
      </c>
      <c r="E2214">
        <v>1992</v>
      </c>
      <c r="F2214" t="s">
        <v>7250</v>
      </c>
      <c r="G2214">
        <v>7.2</v>
      </c>
      <c r="H2214">
        <v>4100</v>
      </c>
      <c r="I2214" t="s">
        <v>5439</v>
      </c>
      <c r="J2214" t="s">
        <v>5439</v>
      </c>
      <c r="K2214" t="s">
        <v>7251</v>
      </c>
      <c r="L2214" t="s">
        <v>309</v>
      </c>
      <c r="M2214" s="1">
        <v>3000000</v>
      </c>
      <c r="N2214" s="1">
        <v>143010</v>
      </c>
      <c r="O2214" s="1">
        <f>N2214*(D2214/'cpi data'!$A$113)</f>
        <v>9913.193181818182</v>
      </c>
      <c r="P2214" s="10">
        <f t="shared" si="34"/>
        <v>-19.977554017201594</v>
      </c>
      <c r="Q2214" t="s">
        <v>2785</v>
      </c>
      <c r="R2214">
        <v>105</v>
      </c>
    </row>
    <row r="2215" spans="1:18">
      <c r="A2215" t="s">
        <v>7252</v>
      </c>
      <c r="B2215" s="6" t="s">
        <v>19</v>
      </c>
      <c r="C2215" t="s">
        <v>107</v>
      </c>
      <c r="D2215">
        <f>_xlfn.XLOOKUP(E2215,'cpi data'!A:A,'cpi data'!B:B,"NA")</f>
        <v>140.30000000000001</v>
      </c>
      <c r="E2215">
        <v>1992</v>
      </c>
      <c r="F2215" t="s">
        <v>7253</v>
      </c>
      <c r="G2215">
        <v>5.5</v>
      </c>
      <c r="H2215">
        <v>2200</v>
      </c>
      <c r="I2215" t="s">
        <v>7254</v>
      </c>
      <c r="J2215" t="s">
        <v>7255</v>
      </c>
      <c r="K2215" t="s">
        <v>2134</v>
      </c>
      <c r="L2215" t="s">
        <v>33</v>
      </c>
      <c r="M2215" s="1">
        <v>800000</v>
      </c>
      <c r="N2215" s="1">
        <v>114516</v>
      </c>
      <c r="O2215" s="1">
        <f>N2215*(D2215/'cpi data'!$A$113)</f>
        <v>7938.0409090909097</v>
      </c>
      <c r="P2215" s="10">
        <f t="shared" si="34"/>
        <v>-5.9859233644206924</v>
      </c>
      <c r="Q2215" t="s">
        <v>7256</v>
      </c>
      <c r="R2215">
        <v>97</v>
      </c>
    </row>
    <row r="2216" spans="1:18">
      <c r="A2216" t="s">
        <v>7257</v>
      </c>
      <c r="B2216" s="6" t="s">
        <v>2002</v>
      </c>
      <c r="C2216" t="s">
        <v>44</v>
      </c>
      <c r="D2216">
        <f>_xlfn.XLOOKUP(E2216,'cpi data'!A:A,'cpi data'!B:B,"NA")</f>
        <v>140.30000000000001</v>
      </c>
      <c r="E2216">
        <v>1992</v>
      </c>
      <c r="F2216" t="s">
        <v>6602</v>
      </c>
      <c r="G2216">
        <v>5.7</v>
      </c>
      <c r="H2216">
        <v>2500</v>
      </c>
      <c r="I2216" t="s">
        <v>1008</v>
      </c>
      <c r="J2216" t="s">
        <v>4324</v>
      </c>
      <c r="K2216" t="s">
        <v>1722</v>
      </c>
      <c r="L2216" t="s">
        <v>33</v>
      </c>
      <c r="M2216" s="1">
        <v>15000000</v>
      </c>
      <c r="N2216" s="1">
        <v>6132924</v>
      </c>
      <c r="O2216" s="1">
        <f>N2216*(D2216/'cpi data'!$A$113)</f>
        <v>425123.14090909093</v>
      </c>
      <c r="P2216" s="10">
        <f t="shared" si="34"/>
        <v>-1.445815405506411</v>
      </c>
      <c r="Q2216" t="s">
        <v>7105</v>
      </c>
      <c r="R2216">
        <v>107</v>
      </c>
    </row>
    <row r="2217" spans="1:18">
      <c r="A2217" t="s">
        <v>7258</v>
      </c>
      <c r="B2217" s="6" t="s">
        <v>450</v>
      </c>
      <c r="C2217" t="s">
        <v>44</v>
      </c>
      <c r="D2217">
        <f>_xlfn.XLOOKUP(E2217,'cpi data'!A:A,'cpi data'!B:B,"NA")</f>
        <v>140.30000000000001</v>
      </c>
      <c r="E2217">
        <v>1992</v>
      </c>
      <c r="F2217" t="s">
        <v>7259</v>
      </c>
      <c r="G2217">
        <v>7.5</v>
      </c>
      <c r="H2217">
        <v>6700</v>
      </c>
      <c r="I2217" t="s">
        <v>7260</v>
      </c>
      <c r="J2217" t="s">
        <v>7260</v>
      </c>
      <c r="K2217" t="s">
        <v>7261</v>
      </c>
      <c r="L2217" t="s">
        <v>198</v>
      </c>
      <c r="N2217" s="1">
        <v>611703</v>
      </c>
      <c r="O2217" s="1">
        <f>N2217*(D2217/'cpi data'!$A$113)</f>
        <v>42402.139772727271</v>
      </c>
      <c r="P2217" s="10">
        <f t="shared" si="34"/>
        <v>1</v>
      </c>
      <c r="Q2217" t="s">
        <v>7262</v>
      </c>
      <c r="R2217">
        <v>107</v>
      </c>
    </row>
    <row r="2218" spans="1:18">
      <c r="A2218" t="s">
        <v>7263</v>
      </c>
      <c r="B2218" s="6" t="s">
        <v>19</v>
      </c>
      <c r="C2218" t="s">
        <v>44</v>
      </c>
      <c r="D2218">
        <f>_xlfn.XLOOKUP(E2218,'cpi data'!A:A,'cpi data'!B:B,"NA")</f>
        <v>140.30000000000001</v>
      </c>
      <c r="E2218">
        <v>1992</v>
      </c>
      <c r="F2218" t="s">
        <v>7010</v>
      </c>
      <c r="G2218">
        <v>5.8</v>
      </c>
      <c r="H2218">
        <v>4600</v>
      </c>
      <c r="I2218" t="s">
        <v>6658</v>
      </c>
      <c r="J2218" t="s">
        <v>7264</v>
      </c>
      <c r="K2218" t="s">
        <v>70</v>
      </c>
      <c r="L2218" t="s">
        <v>33</v>
      </c>
      <c r="M2218" s="1">
        <v>20000000</v>
      </c>
      <c r="N2218" s="1">
        <v>6202756</v>
      </c>
      <c r="O2218" s="1">
        <f>N2218*(D2218/'cpi data'!$A$113)</f>
        <v>429963.76818181819</v>
      </c>
      <c r="P2218" s="10">
        <f t="shared" si="34"/>
        <v>-2.2243731657347152</v>
      </c>
      <c r="Q2218" t="s">
        <v>7265</v>
      </c>
      <c r="R2218">
        <v>105</v>
      </c>
    </row>
    <row r="2219" spans="1:18">
      <c r="A2219" t="s">
        <v>7266</v>
      </c>
      <c r="B2219" s="6" t="s">
        <v>19</v>
      </c>
      <c r="C2219" t="s">
        <v>20</v>
      </c>
      <c r="D2219">
        <f>_xlfn.XLOOKUP(E2219,'cpi data'!A:A,'cpi data'!B:B,"NA")</f>
        <v>140.30000000000001</v>
      </c>
      <c r="E2219">
        <v>1992</v>
      </c>
      <c r="F2219" t="s">
        <v>6795</v>
      </c>
      <c r="G2219">
        <v>5.6</v>
      </c>
      <c r="H2219">
        <v>2000</v>
      </c>
      <c r="I2219" t="s">
        <v>1840</v>
      </c>
      <c r="J2219" t="s">
        <v>1840</v>
      </c>
      <c r="K2219" t="s">
        <v>5635</v>
      </c>
      <c r="L2219" t="s">
        <v>33</v>
      </c>
      <c r="M2219" s="1">
        <v>18000000</v>
      </c>
      <c r="N2219" s="1">
        <v>11124511</v>
      </c>
      <c r="O2219" s="1">
        <f>N2219*(D2219/'cpi data'!$A$113)</f>
        <v>771130.87613636372</v>
      </c>
      <c r="P2219" s="10">
        <f t="shared" si="34"/>
        <v>-0.61804864950917837</v>
      </c>
      <c r="Q2219" t="s">
        <v>47</v>
      </c>
      <c r="R2219">
        <v>103</v>
      </c>
    </row>
    <row r="2220" spans="1:18">
      <c r="A2220" t="s">
        <v>7267</v>
      </c>
      <c r="B2220" s="6" t="s">
        <v>19</v>
      </c>
      <c r="C2220" t="s">
        <v>20</v>
      </c>
      <c r="D2220">
        <f>_xlfn.XLOOKUP(E2220,'cpi data'!A:A,'cpi data'!B:B,"NA")</f>
        <v>140.30000000000001</v>
      </c>
      <c r="E2220">
        <v>1992</v>
      </c>
      <c r="F2220" t="s">
        <v>7010</v>
      </c>
      <c r="G2220">
        <v>6.3</v>
      </c>
      <c r="H2220">
        <v>1200</v>
      </c>
      <c r="I2220" t="s">
        <v>7268</v>
      </c>
      <c r="J2220" t="s">
        <v>7268</v>
      </c>
      <c r="K2220" t="s">
        <v>7269</v>
      </c>
      <c r="L2220" t="s">
        <v>33</v>
      </c>
      <c r="N2220" s="1">
        <v>1557771</v>
      </c>
      <c r="O2220" s="1">
        <f>N2220*(D2220/'cpi data'!$A$113)</f>
        <v>107981.85340909091</v>
      </c>
      <c r="P2220" s="10">
        <f t="shared" si="34"/>
        <v>1</v>
      </c>
      <c r="Q2220" t="s">
        <v>5129</v>
      </c>
      <c r="R2220">
        <v>100</v>
      </c>
    </row>
    <row r="2221" spans="1:18">
      <c r="A2221" t="s">
        <v>7270</v>
      </c>
      <c r="B2221" s="6" t="s">
        <v>450</v>
      </c>
      <c r="C2221" t="s">
        <v>44</v>
      </c>
      <c r="D2221">
        <f>_xlfn.XLOOKUP(E2221,'cpi data'!A:A,'cpi data'!B:B,"NA")</f>
        <v>140.30000000000001</v>
      </c>
      <c r="E2221">
        <v>1992</v>
      </c>
      <c r="F2221" t="s">
        <v>7271</v>
      </c>
      <c r="G2221">
        <v>7.4</v>
      </c>
      <c r="H2221">
        <v>1000</v>
      </c>
      <c r="I2221" t="s">
        <v>7272</v>
      </c>
      <c r="J2221" t="s">
        <v>7273</v>
      </c>
      <c r="K2221" t="s">
        <v>7274</v>
      </c>
      <c r="L2221" t="s">
        <v>1271</v>
      </c>
      <c r="N2221" s="1">
        <v>24672</v>
      </c>
      <c r="O2221" s="1">
        <f>N2221*(D2221/'cpi data'!$A$113)</f>
        <v>1710.2181818181818</v>
      </c>
      <c r="P2221" s="10">
        <f t="shared" si="34"/>
        <v>1</v>
      </c>
      <c r="Q2221" t="s">
        <v>7275</v>
      </c>
      <c r="R2221">
        <v>110</v>
      </c>
    </row>
    <row r="2222" spans="1:18">
      <c r="A2222" t="s">
        <v>7276</v>
      </c>
      <c r="B2222" s="6" t="s">
        <v>450</v>
      </c>
      <c r="C2222" t="s">
        <v>20</v>
      </c>
      <c r="D2222">
        <f>_xlfn.XLOOKUP(E2222,'cpi data'!A:A,'cpi data'!B:B,"NA")</f>
        <v>140.30000000000001</v>
      </c>
      <c r="E2222">
        <v>1992</v>
      </c>
      <c r="F2222" t="s">
        <v>7277</v>
      </c>
      <c r="G2222">
        <v>7.3</v>
      </c>
      <c r="H2222">
        <v>4400</v>
      </c>
      <c r="I2222" t="s">
        <v>2420</v>
      </c>
      <c r="J2222" t="s">
        <v>2420</v>
      </c>
      <c r="K2222" t="s">
        <v>7278</v>
      </c>
      <c r="L2222" t="s">
        <v>455</v>
      </c>
      <c r="N2222" s="1">
        <v>52431</v>
      </c>
      <c r="O2222" s="1">
        <f>N2222*(D2222/'cpi data'!$A$113)</f>
        <v>3634.4215909090908</v>
      </c>
      <c r="P2222" s="10">
        <f t="shared" si="34"/>
        <v>1</v>
      </c>
      <c r="Q2222" t="s">
        <v>4321</v>
      </c>
      <c r="R2222">
        <v>114</v>
      </c>
    </row>
    <row r="2223" spans="1:18">
      <c r="A2223" t="s">
        <v>7279</v>
      </c>
      <c r="B2223" s="6" t="s">
        <v>2002</v>
      </c>
      <c r="C2223" t="s">
        <v>44</v>
      </c>
      <c r="D2223">
        <f>_xlfn.XLOOKUP(E2223,'cpi data'!A:A,'cpi data'!B:B,"NA")</f>
        <v>140.30000000000001</v>
      </c>
      <c r="E2223">
        <v>1992</v>
      </c>
      <c r="F2223" t="s">
        <v>6957</v>
      </c>
      <c r="G2223">
        <v>4.7</v>
      </c>
      <c r="H2223">
        <v>3000</v>
      </c>
      <c r="I2223" t="s">
        <v>689</v>
      </c>
      <c r="J2223" t="s">
        <v>7280</v>
      </c>
      <c r="K2223" t="s">
        <v>24</v>
      </c>
      <c r="L2223" t="s">
        <v>33</v>
      </c>
      <c r="M2223" s="1">
        <v>30000000</v>
      </c>
      <c r="N2223" s="1">
        <v>4096030</v>
      </c>
      <c r="O2223" s="1">
        <f>N2223*(D2223/'cpi data'!$A$113)</f>
        <v>283929.35227272729</v>
      </c>
      <c r="P2223" s="10">
        <f t="shared" si="34"/>
        <v>-6.3241651062126012</v>
      </c>
      <c r="Q2223" t="s">
        <v>7281</v>
      </c>
      <c r="R2223">
        <v>100</v>
      </c>
    </row>
    <row r="2224" spans="1:18">
      <c r="A2224" t="s">
        <v>7282</v>
      </c>
      <c r="B2224" s="6" t="s">
        <v>19</v>
      </c>
      <c r="C2224" t="s">
        <v>107</v>
      </c>
      <c r="D2224">
        <f>_xlfn.XLOOKUP(E2224,'cpi data'!A:A,'cpi data'!B:B,"NA")</f>
        <v>140.30000000000001</v>
      </c>
      <c r="E2224">
        <v>1992</v>
      </c>
      <c r="F2224" t="s">
        <v>7283</v>
      </c>
      <c r="G2224">
        <v>6.8</v>
      </c>
      <c r="H2224">
        <v>950</v>
      </c>
      <c r="I2224" t="s">
        <v>7284</v>
      </c>
      <c r="J2224" t="s">
        <v>7284</v>
      </c>
      <c r="K2224" t="s">
        <v>7285</v>
      </c>
      <c r="L2224" t="s">
        <v>33</v>
      </c>
      <c r="M2224" s="1">
        <v>38000</v>
      </c>
      <c r="O2224" s="1">
        <f>N2224*(D2224/'cpi data'!$A$113)</f>
        <v>0</v>
      </c>
      <c r="P2224" s="10" t="e">
        <f t="shared" si="34"/>
        <v>#DIV/0!</v>
      </c>
      <c r="Q2224" t="s">
        <v>6686</v>
      </c>
      <c r="R2224">
        <v>100</v>
      </c>
    </row>
    <row r="2225" spans="1:18">
      <c r="A2225" t="s">
        <v>7286</v>
      </c>
      <c r="B2225" s="6" t="s">
        <v>36</v>
      </c>
      <c r="C2225" t="s">
        <v>44</v>
      </c>
      <c r="D2225">
        <f>_xlfn.XLOOKUP(E2225,'cpi data'!A:A,'cpi data'!B:B,"NA")</f>
        <v>140.30000000000001</v>
      </c>
      <c r="E2225">
        <v>1992</v>
      </c>
      <c r="F2225" t="s">
        <v>7195</v>
      </c>
      <c r="G2225">
        <v>7.1</v>
      </c>
      <c r="H2225">
        <v>4100</v>
      </c>
      <c r="I2225" t="s">
        <v>5778</v>
      </c>
      <c r="J2225" t="s">
        <v>7287</v>
      </c>
      <c r="K2225" t="s">
        <v>6313</v>
      </c>
      <c r="L2225" t="s">
        <v>33</v>
      </c>
      <c r="N2225" s="1">
        <v>918239</v>
      </c>
      <c r="O2225" s="1">
        <f>N2225*(D2225/'cpi data'!$A$113)</f>
        <v>63650.657954545459</v>
      </c>
      <c r="P2225" s="10">
        <f t="shared" si="34"/>
        <v>1</v>
      </c>
      <c r="Q2225" t="s">
        <v>47</v>
      </c>
      <c r="R2225">
        <v>80</v>
      </c>
    </row>
    <row r="2226" spans="1:18">
      <c r="A2226" t="s">
        <v>7288</v>
      </c>
      <c r="B2226" s="6" t="s">
        <v>36</v>
      </c>
      <c r="C2226" t="s">
        <v>44</v>
      </c>
      <c r="D2226">
        <f>_xlfn.XLOOKUP(E2226,'cpi data'!A:A,'cpi data'!B:B,"NA")</f>
        <v>140.30000000000001</v>
      </c>
      <c r="E2226">
        <v>1992</v>
      </c>
      <c r="F2226" t="s">
        <v>7163</v>
      </c>
      <c r="G2226">
        <v>5.3</v>
      </c>
      <c r="H2226">
        <v>1600</v>
      </c>
      <c r="I2226" t="s">
        <v>890</v>
      </c>
      <c r="J2226" t="s">
        <v>7289</v>
      </c>
      <c r="K2226" t="s">
        <v>1514</v>
      </c>
      <c r="L2226" t="s">
        <v>33</v>
      </c>
      <c r="N2226" s="1">
        <v>1659542</v>
      </c>
      <c r="O2226" s="1">
        <f>N2226*(D2226/'cpi data'!$A$113)</f>
        <v>115036.4340909091</v>
      </c>
      <c r="P2226" s="10">
        <f t="shared" si="34"/>
        <v>1</v>
      </c>
      <c r="Q2226" t="s">
        <v>2985</v>
      </c>
      <c r="R2226">
        <v>93</v>
      </c>
    </row>
    <row r="2227" spans="1:18">
      <c r="A2227" t="s">
        <v>7290</v>
      </c>
      <c r="B2227" s="6" t="s">
        <v>19</v>
      </c>
      <c r="C2227" t="s">
        <v>37</v>
      </c>
      <c r="D2227">
        <f>_xlfn.XLOOKUP(E2227,'cpi data'!A:A,'cpi data'!B:B,"NA")</f>
        <v>140.30000000000001</v>
      </c>
      <c r="E2227">
        <v>1992</v>
      </c>
      <c r="F2227" t="s">
        <v>7291</v>
      </c>
      <c r="G2227">
        <v>6.4</v>
      </c>
      <c r="H2227">
        <v>4200</v>
      </c>
      <c r="I2227" t="s">
        <v>7292</v>
      </c>
      <c r="J2227" t="s">
        <v>7292</v>
      </c>
      <c r="K2227" t="s">
        <v>7293</v>
      </c>
      <c r="L2227" t="s">
        <v>2111</v>
      </c>
      <c r="O2227" s="1">
        <f>N2227*(D2227/'cpi data'!$A$113)</f>
        <v>0</v>
      </c>
      <c r="P2227" s="10" t="e">
        <f t="shared" si="34"/>
        <v>#DIV/0!</v>
      </c>
      <c r="Q2227" t="s">
        <v>7294</v>
      </c>
      <c r="R2227">
        <v>83</v>
      </c>
    </row>
    <row r="2228" spans="1:18">
      <c r="A2228" t="s">
        <v>7295</v>
      </c>
      <c r="B2228" s="6" t="s">
        <v>19</v>
      </c>
      <c r="C2228" t="s">
        <v>107</v>
      </c>
      <c r="D2228">
        <f>_xlfn.XLOOKUP(E2228,'cpi data'!A:A,'cpi data'!B:B,"NA")</f>
        <v>140.30000000000001</v>
      </c>
      <c r="E2228">
        <v>1992</v>
      </c>
      <c r="F2228" t="s">
        <v>7296</v>
      </c>
      <c r="G2228">
        <v>5.2</v>
      </c>
      <c r="H2228">
        <v>1500</v>
      </c>
      <c r="I2228" t="s">
        <v>7297</v>
      </c>
      <c r="J2228" t="s">
        <v>7298</v>
      </c>
      <c r="K2228" t="s">
        <v>4197</v>
      </c>
      <c r="L2228" t="s">
        <v>33</v>
      </c>
      <c r="N2228" s="1">
        <v>3206714</v>
      </c>
      <c r="O2228" s="1">
        <f>N2228*(D2228/'cpi data'!$A$113)</f>
        <v>222283.58409090911</v>
      </c>
      <c r="P2228" s="10">
        <f t="shared" si="34"/>
        <v>1</v>
      </c>
      <c r="Q2228" t="s">
        <v>1993</v>
      </c>
      <c r="R2228">
        <v>105</v>
      </c>
    </row>
    <row r="2229" spans="1:18">
      <c r="A2229" t="s">
        <v>7299</v>
      </c>
      <c r="B2229" s="6" t="s">
        <v>19</v>
      </c>
      <c r="C2229" t="s">
        <v>20</v>
      </c>
      <c r="D2229">
        <f>_xlfn.XLOOKUP(E2229,'cpi data'!A:A,'cpi data'!B:B,"NA")</f>
        <v>140.30000000000001</v>
      </c>
      <c r="E2229">
        <v>1992</v>
      </c>
      <c r="F2229" t="s">
        <v>7300</v>
      </c>
      <c r="G2229">
        <v>5.8</v>
      </c>
      <c r="H2229">
        <v>1100</v>
      </c>
      <c r="I2229" t="s">
        <v>7301</v>
      </c>
      <c r="J2229" t="s">
        <v>7302</v>
      </c>
      <c r="K2229" t="s">
        <v>2738</v>
      </c>
      <c r="L2229" t="s">
        <v>33</v>
      </c>
      <c r="N2229" s="1">
        <v>422503</v>
      </c>
      <c r="O2229" s="1">
        <f>N2229*(D2229/'cpi data'!$A$113)</f>
        <v>29287.139772727274</v>
      </c>
      <c r="P2229" s="10">
        <f t="shared" si="34"/>
        <v>1</v>
      </c>
      <c r="Q2229" t="s">
        <v>5186</v>
      </c>
      <c r="R2229">
        <v>113</v>
      </c>
    </row>
    <row r="2230" spans="1:18">
      <c r="A2230" t="s">
        <v>7303</v>
      </c>
      <c r="B2230" s="6" t="s">
        <v>2002</v>
      </c>
      <c r="C2230" t="s">
        <v>37</v>
      </c>
      <c r="D2230">
        <f>_xlfn.XLOOKUP(E2230,'cpi data'!A:A,'cpi data'!B:B,"NA")</f>
        <v>140.30000000000001</v>
      </c>
      <c r="E2230">
        <v>1992</v>
      </c>
      <c r="F2230" t="s">
        <v>7304</v>
      </c>
      <c r="G2230">
        <v>5.2</v>
      </c>
      <c r="H2230">
        <v>683</v>
      </c>
      <c r="I2230" t="s">
        <v>7305</v>
      </c>
      <c r="J2230" t="s">
        <v>7306</v>
      </c>
      <c r="K2230" t="s">
        <v>2853</v>
      </c>
      <c r="L2230" t="s">
        <v>33</v>
      </c>
      <c r="O2230" s="1">
        <f>N2230*(D2230/'cpi data'!$A$113)</f>
        <v>0</v>
      </c>
      <c r="P2230" s="10" t="e">
        <f t="shared" si="34"/>
        <v>#DIV/0!</v>
      </c>
      <c r="Q2230" t="s">
        <v>3116</v>
      </c>
      <c r="R2230">
        <v>99</v>
      </c>
    </row>
    <row r="2231" spans="1:18">
      <c r="A2231" t="s">
        <v>7307</v>
      </c>
      <c r="B2231" s="6" t="s">
        <v>19</v>
      </c>
      <c r="C2231" t="s">
        <v>28</v>
      </c>
      <c r="D2231">
        <f>_xlfn.XLOOKUP(E2231,'cpi data'!A:A,'cpi data'!B:B,"NA")</f>
        <v>140.30000000000001</v>
      </c>
      <c r="E2231">
        <v>1992</v>
      </c>
      <c r="F2231" t="s">
        <v>7308</v>
      </c>
      <c r="G2231">
        <v>7.1</v>
      </c>
      <c r="H2231">
        <v>3100</v>
      </c>
      <c r="I2231" t="s">
        <v>7309</v>
      </c>
      <c r="J2231" t="s">
        <v>7310</v>
      </c>
      <c r="K2231" t="s">
        <v>7311</v>
      </c>
      <c r="L2231" t="s">
        <v>251</v>
      </c>
      <c r="N2231" s="1">
        <v>2806881</v>
      </c>
      <c r="O2231" s="1">
        <f>N2231*(D2231/'cpi data'!$A$113)</f>
        <v>194567.88750000001</v>
      </c>
      <c r="P2231" s="10">
        <f t="shared" si="34"/>
        <v>1</v>
      </c>
      <c r="Q2231" t="s">
        <v>6690</v>
      </c>
      <c r="R2231">
        <v>109</v>
      </c>
    </row>
    <row r="2232" spans="1:18">
      <c r="A2232" t="s">
        <v>7312</v>
      </c>
      <c r="B2232" s="6" t="s">
        <v>2002</v>
      </c>
      <c r="C2232" t="s">
        <v>4887</v>
      </c>
      <c r="D2232">
        <f>_xlfn.XLOOKUP(E2232,'cpi data'!A:A,'cpi data'!B:B,"NA")</f>
        <v>140.30000000000001</v>
      </c>
      <c r="E2232">
        <v>1992</v>
      </c>
      <c r="F2232" t="s">
        <v>7313</v>
      </c>
      <c r="G2232">
        <v>5</v>
      </c>
      <c r="H2232">
        <v>2100</v>
      </c>
      <c r="I2232" t="s">
        <v>1203</v>
      </c>
      <c r="J2232" t="s">
        <v>2334</v>
      </c>
      <c r="K2232" t="s">
        <v>7314</v>
      </c>
      <c r="L2232" t="s">
        <v>33</v>
      </c>
      <c r="M2232" s="1">
        <v>24000000</v>
      </c>
      <c r="N2232" s="1">
        <v>608866</v>
      </c>
      <c r="O2232" s="1">
        <f>N2232*(D2232/'cpi data'!$A$113)</f>
        <v>42205.484090909093</v>
      </c>
      <c r="P2232" s="10">
        <f t="shared" si="34"/>
        <v>-38.417540148407042</v>
      </c>
      <c r="Q2232" t="s">
        <v>7315</v>
      </c>
      <c r="R2232">
        <v>90</v>
      </c>
    </row>
    <row r="2233" spans="1:18">
      <c r="A2233" t="s">
        <v>7316</v>
      </c>
      <c r="B2233" s="6" t="s">
        <v>19</v>
      </c>
      <c r="C2233" t="s">
        <v>20</v>
      </c>
      <c r="D2233">
        <f>_xlfn.XLOOKUP(E2233,'cpi data'!A:A,'cpi data'!B:B,"NA")</f>
        <v>140.30000000000001</v>
      </c>
      <c r="E2233">
        <v>1992</v>
      </c>
      <c r="F2233" t="s">
        <v>7317</v>
      </c>
      <c r="G2233">
        <v>6.8</v>
      </c>
      <c r="H2233">
        <v>2600</v>
      </c>
      <c r="I2233" t="s">
        <v>3288</v>
      </c>
      <c r="J2233" t="s">
        <v>3288</v>
      </c>
      <c r="K2233" t="s">
        <v>3917</v>
      </c>
      <c r="L2233" t="s">
        <v>33</v>
      </c>
      <c r="M2233" s="1">
        <v>2700000</v>
      </c>
      <c r="N2233" s="1">
        <v>1723319</v>
      </c>
      <c r="O2233" s="1">
        <f>N2233*(D2233/'cpi data'!$A$113)</f>
        <v>119457.33977272728</v>
      </c>
      <c r="P2233" s="10">
        <f t="shared" si="34"/>
        <v>-0.56674417214688633</v>
      </c>
      <c r="Q2233" t="s">
        <v>4934</v>
      </c>
      <c r="R2233">
        <v>106</v>
      </c>
    </row>
    <row r="2234" spans="1:18">
      <c r="A2234" t="s">
        <v>7318</v>
      </c>
      <c r="B2234" s="6" t="s">
        <v>2002</v>
      </c>
      <c r="C2234" t="s">
        <v>37</v>
      </c>
      <c r="D2234">
        <f>_xlfn.XLOOKUP(E2234,'cpi data'!A:A,'cpi data'!B:B,"NA")</f>
        <v>140.30000000000001</v>
      </c>
      <c r="E2234">
        <v>1992</v>
      </c>
      <c r="F2234" t="s">
        <v>7147</v>
      </c>
      <c r="G2234">
        <v>5.8</v>
      </c>
      <c r="H2234">
        <v>1500</v>
      </c>
      <c r="I2234" t="s">
        <v>703</v>
      </c>
      <c r="J2234" t="s">
        <v>3670</v>
      </c>
      <c r="K2234" t="s">
        <v>7319</v>
      </c>
      <c r="L2234" t="s">
        <v>33</v>
      </c>
      <c r="N2234" s="1">
        <v>2791515</v>
      </c>
      <c r="O2234" s="1">
        <f>N2234*(D2234/'cpi data'!$A$113)</f>
        <v>193502.74431818182</v>
      </c>
      <c r="P2234" s="10">
        <f t="shared" si="34"/>
        <v>1</v>
      </c>
      <c r="Q2234" t="s">
        <v>5112</v>
      </c>
      <c r="R2234">
        <v>91</v>
      </c>
    </row>
    <row r="2235" spans="1:18">
      <c r="A2235" t="s">
        <v>7320</v>
      </c>
      <c r="B2235" s="6" t="s">
        <v>2002</v>
      </c>
      <c r="C2235" t="s">
        <v>20</v>
      </c>
      <c r="D2235">
        <f>_xlfn.XLOOKUP(E2235,'cpi data'!A:A,'cpi data'!B:B,"NA")</f>
        <v>140.30000000000001</v>
      </c>
      <c r="E2235">
        <v>1992</v>
      </c>
      <c r="F2235" t="s">
        <v>6977</v>
      </c>
      <c r="G2235">
        <v>6.1</v>
      </c>
      <c r="H2235">
        <v>1100</v>
      </c>
      <c r="I2235" t="s">
        <v>1588</v>
      </c>
      <c r="J2235" t="s">
        <v>7321</v>
      </c>
      <c r="K2235" t="s">
        <v>7322</v>
      </c>
      <c r="L2235" t="s">
        <v>33</v>
      </c>
      <c r="N2235" s="1">
        <v>2922094</v>
      </c>
      <c r="O2235" s="1">
        <f>N2235*(D2235/'cpi data'!$A$113)</f>
        <v>202554.24318181819</v>
      </c>
      <c r="P2235" s="10">
        <f t="shared" si="34"/>
        <v>1</v>
      </c>
      <c r="Q2235" t="s">
        <v>183</v>
      </c>
      <c r="R2235">
        <v>105</v>
      </c>
    </row>
    <row r="2236" spans="1:18">
      <c r="A2236" t="s">
        <v>7323</v>
      </c>
      <c r="B2236" s="6" t="s">
        <v>19</v>
      </c>
      <c r="C2236" t="s">
        <v>44</v>
      </c>
      <c r="D2236">
        <f>_xlfn.XLOOKUP(E2236,'cpi data'!A:A,'cpi data'!B:B,"NA")</f>
        <v>140.30000000000001</v>
      </c>
      <c r="E2236">
        <v>1992</v>
      </c>
      <c r="F2236" t="s">
        <v>7055</v>
      </c>
      <c r="G2236">
        <v>5.4</v>
      </c>
      <c r="H2236">
        <v>2100</v>
      </c>
      <c r="I2236" t="s">
        <v>7324</v>
      </c>
      <c r="J2236" t="s">
        <v>7324</v>
      </c>
      <c r="K2236" t="s">
        <v>7325</v>
      </c>
      <c r="L2236" t="s">
        <v>33</v>
      </c>
      <c r="N2236" s="1">
        <v>1102469</v>
      </c>
      <c r="O2236" s="1">
        <f>N2236*(D2236/'cpi data'!$A$113)</f>
        <v>76421.146590909091</v>
      </c>
      <c r="P2236" s="10">
        <f t="shared" si="34"/>
        <v>1</v>
      </c>
      <c r="Q2236" t="s">
        <v>7326</v>
      </c>
      <c r="R2236">
        <v>110</v>
      </c>
    </row>
    <row r="2237" spans="1:18">
      <c r="A2237" t="s">
        <v>7327</v>
      </c>
      <c r="B2237" s="6" t="s">
        <v>2002</v>
      </c>
      <c r="C2237" t="s">
        <v>44</v>
      </c>
      <c r="D2237">
        <f>_xlfn.XLOOKUP(E2237,'cpi data'!A:A,'cpi data'!B:B,"NA")</f>
        <v>140.30000000000001</v>
      </c>
      <c r="E2237">
        <v>1992</v>
      </c>
      <c r="F2237" t="s">
        <v>7147</v>
      </c>
      <c r="G2237">
        <v>5.8</v>
      </c>
      <c r="H2237">
        <v>1200</v>
      </c>
      <c r="I2237" t="s">
        <v>947</v>
      </c>
      <c r="J2237" t="s">
        <v>947</v>
      </c>
      <c r="K2237" t="s">
        <v>3375</v>
      </c>
      <c r="L2237" t="s">
        <v>33</v>
      </c>
      <c r="N2237" s="1">
        <v>4030793</v>
      </c>
      <c r="O2237" s="1">
        <f>N2237*(D2237/'cpi data'!$A$113)</f>
        <v>279407.24204545456</v>
      </c>
      <c r="P2237" s="10">
        <f t="shared" si="34"/>
        <v>1</v>
      </c>
      <c r="Q2237" t="s">
        <v>5724</v>
      </c>
      <c r="R2237">
        <v>96</v>
      </c>
    </row>
    <row r="2238" spans="1:18">
      <c r="A2238" t="s">
        <v>7328</v>
      </c>
      <c r="B2238" s="6" t="s">
        <v>2002</v>
      </c>
      <c r="C2238" t="s">
        <v>44</v>
      </c>
      <c r="D2238">
        <f>_xlfn.XLOOKUP(E2238,'cpi data'!A:A,'cpi data'!B:B,"NA")</f>
        <v>140.30000000000001</v>
      </c>
      <c r="E2238">
        <v>1992</v>
      </c>
      <c r="F2238" t="s">
        <v>6896</v>
      </c>
      <c r="G2238">
        <v>5.5</v>
      </c>
      <c r="H2238">
        <v>2500</v>
      </c>
      <c r="I2238" t="s">
        <v>7329</v>
      </c>
      <c r="J2238" t="s">
        <v>7329</v>
      </c>
      <c r="K2238" t="s">
        <v>7330</v>
      </c>
      <c r="L2238" t="s">
        <v>25</v>
      </c>
      <c r="N2238" s="1">
        <v>3104545</v>
      </c>
      <c r="O2238" s="1">
        <f>N2238*(D2238/'cpi data'!$A$113)</f>
        <v>215201.41477272729</v>
      </c>
      <c r="P2238" s="10">
        <f t="shared" si="34"/>
        <v>1</v>
      </c>
      <c r="Q2238" t="s">
        <v>7331</v>
      </c>
      <c r="R2238">
        <v>78</v>
      </c>
    </row>
    <row r="2239" spans="1:18">
      <c r="A2239" t="s">
        <v>7332</v>
      </c>
      <c r="B2239" s="6" t="s">
        <v>19</v>
      </c>
      <c r="C2239" t="s">
        <v>44</v>
      </c>
      <c r="D2239">
        <f>_xlfn.XLOOKUP(E2239,'cpi data'!A:A,'cpi data'!B:B,"NA")</f>
        <v>140.30000000000001</v>
      </c>
      <c r="E2239">
        <v>1992</v>
      </c>
      <c r="F2239" t="s">
        <v>7333</v>
      </c>
      <c r="G2239">
        <v>6.6</v>
      </c>
      <c r="H2239">
        <v>1300</v>
      </c>
      <c r="I2239" t="s">
        <v>3352</v>
      </c>
      <c r="J2239" t="s">
        <v>7334</v>
      </c>
      <c r="K2239" t="s">
        <v>4252</v>
      </c>
      <c r="L2239" t="s">
        <v>33</v>
      </c>
      <c r="N2239" s="1">
        <v>1514114</v>
      </c>
      <c r="O2239" s="1">
        <f>N2239*(D2239/'cpi data'!$A$113)</f>
        <v>104955.62954545455</v>
      </c>
      <c r="P2239" s="10">
        <f t="shared" si="34"/>
        <v>1</v>
      </c>
      <c r="Q2239" t="s">
        <v>7335</v>
      </c>
      <c r="R2239">
        <v>110</v>
      </c>
    </row>
    <row r="2240" spans="1:18">
      <c r="A2240" t="s">
        <v>7336</v>
      </c>
      <c r="B2240" s="6" t="s">
        <v>19</v>
      </c>
      <c r="C2240" t="s">
        <v>44</v>
      </c>
      <c r="D2240">
        <f>_xlfn.XLOOKUP(E2240,'cpi data'!A:A,'cpi data'!B:B,"NA")</f>
        <v>140.30000000000001</v>
      </c>
      <c r="E2240">
        <v>1992</v>
      </c>
      <c r="F2240" t="s">
        <v>7186</v>
      </c>
      <c r="G2240">
        <v>6.4</v>
      </c>
      <c r="H2240">
        <v>4500</v>
      </c>
      <c r="I2240" t="s">
        <v>7337</v>
      </c>
      <c r="J2240" t="s">
        <v>7337</v>
      </c>
      <c r="K2240" t="s">
        <v>7338</v>
      </c>
      <c r="L2240" t="s">
        <v>1096</v>
      </c>
      <c r="N2240" s="1">
        <v>9481984</v>
      </c>
      <c r="O2240" s="1">
        <f>N2240*(D2240/'cpi data'!$A$113)</f>
        <v>657273.89090909099</v>
      </c>
      <c r="P2240" s="10">
        <f t="shared" si="34"/>
        <v>1</v>
      </c>
      <c r="Q2240" t="s">
        <v>7339</v>
      </c>
      <c r="R2240">
        <v>127</v>
      </c>
    </row>
    <row r="2241" spans="1:18">
      <c r="A2241" t="s">
        <v>7340</v>
      </c>
      <c r="B2241" s="6" t="s">
        <v>36</v>
      </c>
      <c r="C2241" t="s">
        <v>66</v>
      </c>
      <c r="D2241">
        <f>_xlfn.XLOOKUP(E2241,'cpi data'!A:A,'cpi data'!B:B,"NA")</f>
        <v>140.30000000000001</v>
      </c>
      <c r="E2241">
        <v>1992</v>
      </c>
      <c r="F2241" t="s">
        <v>5416</v>
      </c>
      <c r="G2241">
        <v>7.4</v>
      </c>
      <c r="H2241">
        <v>3000</v>
      </c>
      <c r="I2241" t="s">
        <v>5048</v>
      </c>
      <c r="J2241" t="s">
        <v>5048</v>
      </c>
      <c r="K2241" t="s">
        <v>7341</v>
      </c>
      <c r="L2241" t="s">
        <v>25</v>
      </c>
      <c r="N2241" s="1">
        <v>22765</v>
      </c>
      <c r="O2241" s="1">
        <f>N2241*(D2241/'cpi data'!$A$113)</f>
        <v>1578.0284090909092</v>
      </c>
      <c r="P2241" s="10">
        <f t="shared" si="34"/>
        <v>1</v>
      </c>
      <c r="Q2241" t="s">
        <v>3467</v>
      </c>
      <c r="R2241">
        <v>85</v>
      </c>
    </row>
    <row r="2242" spans="1:18">
      <c r="A2242" t="s">
        <v>7342</v>
      </c>
      <c r="B2242" s="6" t="s">
        <v>19</v>
      </c>
      <c r="C2242" t="s">
        <v>37</v>
      </c>
      <c r="D2242">
        <f>_xlfn.XLOOKUP(E2242,'cpi data'!A:A,'cpi data'!B:B,"NA")</f>
        <v>140.30000000000001</v>
      </c>
      <c r="E2242">
        <v>1992</v>
      </c>
      <c r="F2242" t="s">
        <v>7343</v>
      </c>
      <c r="G2242">
        <v>6.8</v>
      </c>
      <c r="H2242">
        <v>6600</v>
      </c>
      <c r="I2242" t="s">
        <v>7344</v>
      </c>
      <c r="J2242" t="s">
        <v>7345</v>
      </c>
      <c r="K2242" t="s">
        <v>7346</v>
      </c>
      <c r="L2242" t="s">
        <v>494</v>
      </c>
      <c r="O2242" s="1">
        <f>N2242*(D2242/'cpi data'!$A$113)</f>
        <v>0</v>
      </c>
      <c r="P2242" s="10" t="e">
        <f t="shared" si="34"/>
        <v>#DIV/0!</v>
      </c>
      <c r="Q2242" t="s">
        <v>557</v>
      </c>
      <c r="R2242">
        <v>109</v>
      </c>
    </row>
    <row r="2243" spans="1:18">
      <c r="A2243" t="s">
        <v>7347</v>
      </c>
      <c r="B2243" s="6" t="s">
        <v>2002</v>
      </c>
      <c r="C2243" t="s">
        <v>28</v>
      </c>
      <c r="D2243">
        <f>_xlfn.XLOOKUP(E2243,'cpi data'!A:A,'cpi data'!B:B,"NA")</f>
        <v>140.30000000000001</v>
      </c>
      <c r="E2243">
        <v>1992</v>
      </c>
      <c r="F2243" t="s">
        <v>7348</v>
      </c>
      <c r="G2243">
        <v>5.7</v>
      </c>
      <c r="H2243">
        <v>876</v>
      </c>
      <c r="I2243" t="s">
        <v>7349</v>
      </c>
      <c r="J2243" t="s">
        <v>7349</v>
      </c>
      <c r="K2243" t="s">
        <v>3973</v>
      </c>
      <c r="L2243" t="s">
        <v>455</v>
      </c>
      <c r="N2243" s="1">
        <v>1434174</v>
      </c>
      <c r="O2243" s="1">
        <f>N2243*(D2243/'cpi data'!$A$113)</f>
        <v>99414.334090909091</v>
      </c>
      <c r="P2243" s="10">
        <f t="shared" ref="P2243:P2306" si="35">(N2243-M2243)/N2243</f>
        <v>1</v>
      </c>
      <c r="Q2243" t="s">
        <v>7350</v>
      </c>
      <c r="R2243">
        <v>112</v>
      </c>
    </row>
    <row r="2244" spans="1:18">
      <c r="A2244" t="s">
        <v>7351</v>
      </c>
      <c r="B2244" s="6" t="s">
        <v>2002</v>
      </c>
      <c r="C2244" t="s">
        <v>44</v>
      </c>
      <c r="D2244">
        <f>_xlfn.XLOOKUP(E2244,'cpi data'!A:A,'cpi data'!B:B,"NA")</f>
        <v>140.30000000000001</v>
      </c>
      <c r="E2244">
        <v>1992</v>
      </c>
      <c r="F2244" t="s">
        <v>5333</v>
      </c>
      <c r="G2244">
        <v>5.0999999999999996</v>
      </c>
      <c r="H2244">
        <v>1600</v>
      </c>
      <c r="I2244" t="s">
        <v>5812</v>
      </c>
      <c r="J2244" t="s">
        <v>7352</v>
      </c>
      <c r="K2244" t="s">
        <v>7319</v>
      </c>
      <c r="L2244" t="s">
        <v>33</v>
      </c>
      <c r="M2244" s="1">
        <v>13000000</v>
      </c>
      <c r="N2244" s="1">
        <v>3721911</v>
      </c>
      <c r="O2244" s="1">
        <f>N2244*(D2244/'cpi data'!$A$113)</f>
        <v>257996.10340909092</v>
      </c>
      <c r="P2244" s="10">
        <f t="shared" si="35"/>
        <v>-2.4928293556723951</v>
      </c>
      <c r="Q2244" t="s">
        <v>7353</v>
      </c>
      <c r="R2244">
        <v>89</v>
      </c>
    </row>
    <row r="2245" spans="1:18">
      <c r="A2245" t="s">
        <v>7354</v>
      </c>
      <c r="B2245" s="6" t="s">
        <v>19</v>
      </c>
      <c r="C2245" t="s">
        <v>37</v>
      </c>
      <c r="D2245">
        <f>_xlfn.XLOOKUP(E2245,'cpi data'!A:A,'cpi data'!B:B,"NA")</f>
        <v>144.5</v>
      </c>
      <c r="E2245">
        <v>1993</v>
      </c>
      <c r="F2245" t="s">
        <v>7355</v>
      </c>
      <c r="G2245">
        <v>7.8</v>
      </c>
      <c r="H2245">
        <v>132000</v>
      </c>
      <c r="I2245" t="s">
        <v>1800</v>
      </c>
      <c r="J2245" t="s">
        <v>5132</v>
      </c>
      <c r="K2245" t="s">
        <v>510</v>
      </c>
      <c r="L2245" t="s">
        <v>33</v>
      </c>
      <c r="M2245" s="1">
        <v>25000000</v>
      </c>
      <c r="N2245" s="1">
        <v>56505065</v>
      </c>
      <c r="O2245" s="1">
        <f>N2245*(D2245/'cpi data'!$A$113)</f>
        <v>4034081.9626976289</v>
      </c>
      <c r="P2245" s="10">
        <f t="shared" si="35"/>
        <v>0.55756178671770396</v>
      </c>
      <c r="Q2245" t="s">
        <v>5724</v>
      </c>
      <c r="R2245">
        <v>130</v>
      </c>
    </row>
    <row r="2246" spans="1:18">
      <c r="A2246" t="s">
        <v>7356</v>
      </c>
      <c r="B2246" s="6" t="s">
        <v>36</v>
      </c>
      <c r="C2246" t="s">
        <v>44</v>
      </c>
      <c r="D2246">
        <f>_xlfn.XLOOKUP(E2246,'cpi data'!A:A,'cpi data'!B:B,"NA")</f>
        <v>144.5</v>
      </c>
      <c r="E2246">
        <v>1993</v>
      </c>
      <c r="F2246" t="s">
        <v>7357</v>
      </c>
      <c r="G2246">
        <v>7.8</v>
      </c>
      <c r="H2246">
        <v>82000</v>
      </c>
      <c r="I2246" t="s">
        <v>6978</v>
      </c>
      <c r="J2246" t="s">
        <v>6978</v>
      </c>
      <c r="K2246" t="s">
        <v>7358</v>
      </c>
      <c r="L2246" t="s">
        <v>33</v>
      </c>
      <c r="N2246" s="1">
        <v>34348443</v>
      </c>
      <c r="O2246" s="1">
        <f>N2246*(D2246/'cpi data'!$A$113)</f>
        <v>2452248.0303853755</v>
      </c>
      <c r="P2246" s="10">
        <f t="shared" si="35"/>
        <v>1</v>
      </c>
      <c r="Q2246" t="s">
        <v>183</v>
      </c>
      <c r="R2246">
        <v>101</v>
      </c>
    </row>
    <row r="2247" spans="1:18">
      <c r="A2247" t="s">
        <v>7359</v>
      </c>
      <c r="B2247" s="6" t="s">
        <v>2002</v>
      </c>
      <c r="C2247" t="s">
        <v>37</v>
      </c>
      <c r="D2247">
        <f>_xlfn.XLOOKUP(E2247,'cpi data'!A:A,'cpi data'!B:B,"NA")</f>
        <v>144.5</v>
      </c>
      <c r="E2247">
        <v>1993</v>
      </c>
      <c r="F2247" t="s">
        <v>7360</v>
      </c>
      <c r="G2247">
        <v>8.1</v>
      </c>
      <c r="H2247">
        <v>894000</v>
      </c>
      <c r="I2247" t="s">
        <v>498</v>
      </c>
      <c r="J2247" t="s">
        <v>760</v>
      </c>
      <c r="K2247" t="s">
        <v>676</v>
      </c>
      <c r="L2247" t="s">
        <v>33</v>
      </c>
      <c r="M2247" s="1">
        <v>63000000</v>
      </c>
      <c r="N2247" s="1">
        <v>1033928303</v>
      </c>
      <c r="O2247" s="1">
        <f>N2247*(D2247/'cpi data'!$A$113)</f>
        <v>73815533.489871547</v>
      </c>
      <c r="P2247" s="10">
        <f t="shared" si="35"/>
        <v>0.9390673416936145</v>
      </c>
      <c r="Q2247" t="s">
        <v>64</v>
      </c>
      <c r="R2247">
        <v>127</v>
      </c>
    </row>
    <row r="2248" spans="1:18">
      <c r="A2248" t="s">
        <v>7361</v>
      </c>
      <c r="B2248" s="6" t="s">
        <v>19</v>
      </c>
      <c r="C2248" t="s">
        <v>44</v>
      </c>
      <c r="D2248">
        <f>_xlfn.XLOOKUP(E2248,'cpi data'!A:A,'cpi data'!B:B,"NA")</f>
        <v>144.5</v>
      </c>
      <c r="E2248">
        <v>1993</v>
      </c>
      <c r="F2248" t="s">
        <v>7362</v>
      </c>
      <c r="G2248">
        <v>7.6</v>
      </c>
      <c r="H2248">
        <v>171000</v>
      </c>
      <c r="I2248" t="s">
        <v>5754</v>
      </c>
      <c r="J2248" t="s">
        <v>5754</v>
      </c>
      <c r="K2248" t="s">
        <v>7363</v>
      </c>
      <c r="L2248" t="s">
        <v>33</v>
      </c>
      <c r="M2248" s="1">
        <v>6900000</v>
      </c>
      <c r="N2248" s="1">
        <v>7993039</v>
      </c>
      <c r="O2248" s="1">
        <f>N2248*(D2248/'cpi data'!$A$113)</f>
        <v>570649.27643280639</v>
      </c>
      <c r="P2248" s="10">
        <f t="shared" si="35"/>
        <v>0.13674886360494426</v>
      </c>
      <c r="Q2248" t="s">
        <v>7364</v>
      </c>
      <c r="R2248">
        <v>102</v>
      </c>
    </row>
    <row r="2249" spans="1:18">
      <c r="A2249" t="s">
        <v>7365</v>
      </c>
      <c r="B2249" s="6" t="s">
        <v>19</v>
      </c>
      <c r="C2249" t="s">
        <v>66</v>
      </c>
      <c r="D2249">
        <f>_xlfn.XLOOKUP(E2249,'cpi data'!A:A,'cpi data'!B:B,"NA")</f>
        <v>144.5</v>
      </c>
      <c r="E2249">
        <v>1993</v>
      </c>
      <c r="F2249" t="s">
        <v>6965</v>
      </c>
      <c r="G2249">
        <v>8.9</v>
      </c>
      <c r="H2249">
        <v>1200000</v>
      </c>
      <c r="I2249" t="s">
        <v>498</v>
      </c>
      <c r="J2249" t="s">
        <v>7366</v>
      </c>
      <c r="K2249" t="s">
        <v>5713</v>
      </c>
      <c r="L2249" t="s">
        <v>33</v>
      </c>
      <c r="M2249" s="1">
        <v>22000000</v>
      </c>
      <c r="N2249" s="1">
        <v>322161245</v>
      </c>
      <c r="O2249" s="1">
        <f>N2249*(D2249/'cpi data'!$A$113)</f>
        <v>23000148.173171937</v>
      </c>
      <c r="P2249" s="10">
        <f t="shared" si="35"/>
        <v>0.93171121498490606</v>
      </c>
      <c r="Q2249" t="s">
        <v>64</v>
      </c>
      <c r="R2249">
        <v>195</v>
      </c>
    </row>
    <row r="2250" spans="1:18">
      <c r="A2250" t="s">
        <v>7367</v>
      </c>
      <c r="B2250" s="6" t="s">
        <v>19</v>
      </c>
      <c r="C2250" t="s">
        <v>107</v>
      </c>
      <c r="D2250">
        <f>_xlfn.XLOOKUP(E2250,'cpi data'!A:A,'cpi data'!B:B,"NA")</f>
        <v>144.5</v>
      </c>
      <c r="E2250">
        <v>1993</v>
      </c>
      <c r="F2250" t="s">
        <v>7368</v>
      </c>
      <c r="G2250">
        <v>7.9</v>
      </c>
      <c r="H2250">
        <v>212000</v>
      </c>
      <c r="I2250" t="s">
        <v>1562</v>
      </c>
      <c r="J2250" t="s">
        <v>6778</v>
      </c>
      <c r="K2250" t="s">
        <v>5294</v>
      </c>
      <c r="L2250" t="s">
        <v>33</v>
      </c>
      <c r="M2250" s="1">
        <v>13000000</v>
      </c>
      <c r="N2250" s="1">
        <v>13088850</v>
      </c>
      <c r="O2250" s="1">
        <f>N2250*(D2250/'cpi data'!$A$113)</f>
        <v>934455.94120553369</v>
      </c>
      <c r="P2250" s="10">
        <f t="shared" si="35"/>
        <v>6.7882205082952281E-3</v>
      </c>
      <c r="Q2250" t="s">
        <v>4534</v>
      </c>
      <c r="R2250">
        <v>119</v>
      </c>
    </row>
    <row r="2251" spans="1:18">
      <c r="A2251" t="s">
        <v>7369</v>
      </c>
      <c r="B2251" s="6" t="s">
        <v>450</v>
      </c>
      <c r="C2251" t="s">
        <v>44</v>
      </c>
      <c r="D2251">
        <f>_xlfn.XLOOKUP(E2251,'cpi data'!A:A,'cpi data'!B:B,"NA")</f>
        <v>144.5</v>
      </c>
      <c r="E2251">
        <v>1993</v>
      </c>
      <c r="F2251" t="s">
        <v>6965</v>
      </c>
      <c r="G2251">
        <v>7.8</v>
      </c>
      <c r="H2251">
        <v>36000</v>
      </c>
      <c r="I2251" t="s">
        <v>4866</v>
      </c>
      <c r="J2251" t="s">
        <v>4866</v>
      </c>
      <c r="K2251" t="s">
        <v>7370</v>
      </c>
      <c r="L2251" t="s">
        <v>25</v>
      </c>
      <c r="N2251" s="1">
        <v>1769305</v>
      </c>
      <c r="O2251" s="1">
        <f>N2251*(D2251/'cpi data'!$A$113)</f>
        <v>126316.48838932806</v>
      </c>
      <c r="P2251" s="10">
        <f t="shared" si="35"/>
        <v>1</v>
      </c>
      <c r="Q2251" t="s">
        <v>7371</v>
      </c>
      <c r="R2251">
        <v>132</v>
      </c>
    </row>
    <row r="2252" spans="1:18">
      <c r="A2252" t="s">
        <v>7372</v>
      </c>
      <c r="B2252" s="6" t="s">
        <v>2002</v>
      </c>
      <c r="C2252" t="s">
        <v>28</v>
      </c>
      <c r="D2252">
        <f>_xlfn.XLOOKUP(E2252,'cpi data'!A:A,'cpi data'!B:B,"NA")</f>
        <v>144.5</v>
      </c>
      <c r="E2252">
        <v>1993</v>
      </c>
      <c r="F2252" t="s">
        <v>7373</v>
      </c>
      <c r="G2252">
        <v>6.7</v>
      </c>
      <c r="H2252">
        <v>119000</v>
      </c>
      <c r="I2252" t="s">
        <v>282</v>
      </c>
      <c r="J2252" t="s">
        <v>7374</v>
      </c>
      <c r="K2252" t="s">
        <v>3856</v>
      </c>
      <c r="L2252" t="s">
        <v>455</v>
      </c>
      <c r="M2252" s="1">
        <v>20000000</v>
      </c>
      <c r="N2252" s="1">
        <v>35739755</v>
      </c>
      <c r="O2252" s="1">
        <f>N2252*(D2252/'cpi data'!$A$113)</f>
        <v>2551578.3584486167</v>
      </c>
      <c r="P2252" s="10">
        <f t="shared" si="35"/>
        <v>0.44039907380450705</v>
      </c>
      <c r="Q2252" t="s">
        <v>366</v>
      </c>
      <c r="R2252">
        <v>104</v>
      </c>
    </row>
    <row r="2253" spans="1:18">
      <c r="A2253" t="s">
        <v>7375</v>
      </c>
      <c r="B2253" s="6" t="s">
        <v>19</v>
      </c>
      <c r="C2253" t="s">
        <v>107</v>
      </c>
      <c r="D2253">
        <f>_xlfn.XLOOKUP(E2253,'cpi data'!A:A,'cpi data'!B:B,"NA")</f>
        <v>144.5</v>
      </c>
      <c r="E2253">
        <v>1993</v>
      </c>
      <c r="F2253" t="s">
        <v>7376</v>
      </c>
      <c r="G2253">
        <v>7.8</v>
      </c>
      <c r="H2253">
        <v>132000</v>
      </c>
      <c r="I2253" t="s">
        <v>70</v>
      </c>
      <c r="J2253" t="s">
        <v>7377</v>
      </c>
      <c r="K2253" t="s">
        <v>70</v>
      </c>
      <c r="L2253" t="s">
        <v>33</v>
      </c>
      <c r="M2253" s="1">
        <v>22000000</v>
      </c>
      <c r="N2253" s="1">
        <v>17287898</v>
      </c>
      <c r="O2253" s="1">
        <f>N2253*(D2253/'cpi data'!$A$113)</f>
        <v>1234239.753458498</v>
      </c>
      <c r="P2253" s="10">
        <f t="shared" si="35"/>
        <v>-0.2725665086640377</v>
      </c>
      <c r="Q2253" t="s">
        <v>7378</v>
      </c>
      <c r="R2253">
        <v>121</v>
      </c>
    </row>
    <row r="2254" spans="1:18">
      <c r="A2254" t="s">
        <v>7379</v>
      </c>
      <c r="B2254" s="6" t="s">
        <v>2002</v>
      </c>
      <c r="C2254" t="s">
        <v>20</v>
      </c>
      <c r="D2254">
        <f>_xlfn.XLOOKUP(E2254,'cpi data'!A:A,'cpi data'!B:B,"NA")</f>
        <v>144.5</v>
      </c>
      <c r="E2254">
        <v>1993</v>
      </c>
      <c r="F2254" t="s">
        <v>7380</v>
      </c>
      <c r="G2254">
        <v>7.7</v>
      </c>
      <c r="H2254">
        <v>221000</v>
      </c>
      <c r="I2254" t="s">
        <v>2881</v>
      </c>
      <c r="J2254" t="s">
        <v>7381</v>
      </c>
      <c r="K2254" t="s">
        <v>5686</v>
      </c>
      <c r="L2254" t="s">
        <v>33</v>
      </c>
      <c r="M2254" s="1">
        <v>11000000</v>
      </c>
      <c r="N2254" s="1">
        <v>10032765</v>
      </c>
      <c r="O2254" s="1">
        <f>N2254*(D2254/'cpi data'!$A$113)</f>
        <v>716272.00716403162</v>
      </c>
      <c r="P2254" s="10">
        <f t="shared" si="35"/>
        <v>-9.6407620431655683E-2</v>
      </c>
      <c r="Q2254" t="s">
        <v>47</v>
      </c>
      <c r="R2254">
        <v>118</v>
      </c>
    </row>
    <row r="2255" spans="1:18">
      <c r="A2255" t="s">
        <v>7382</v>
      </c>
      <c r="B2255" s="6" t="s">
        <v>36</v>
      </c>
      <c r="C2255" t="s">
        <v>44</v>
      </c>
      <c r="D2255">
        <f>_xlfn.XLOOKUP(E2255,'cpi data'!A:A,'cpi data'!B:B,"NA")</f>
        <v>144.5</v>
      </c>
      <c r="E2255">
        <v>1993</v>
      </c>
      <c r="F2255" t="s">
        <v>7383</v>
      </c>
      <c r="G2255">
        <v>6.9</v>
      </c>
      <c r="H2255">
        <v>106000</v>
      </c>
      <c r="I2255" t="s">
        <v>6875</v>
      </c>
      <c r="J2255" t="s">
        <v>7384</v>
      </c>
      <c r="K2255" t="s">
        <v>1373</v>
      </c>
      <c r="L2255" t="s">
        <v>33</v>
      </c>
      <c r="M2255" s="1">
        <v>28000000</v>
      </c>
      <c r="N2255" s="1">
        <v>44947705</v>
      </c>
      <c r="O2255" s="1">
        <f>N2255*(D2255/'cpi data'!$A$113)</f>
        <v>3208964.1168478262</v>
      </c>
      <c r="P2255" s="10">
        <f t="shared" si="35"/>
        <v>0.3770538451295789</v>
      </c>
      <c r="Q2255" t="s">
        <v>1727</v>
      </c>
      <c r="R2255">
        <v>96</v>
      </c>
    </row>
    <row r="2256" spans="1:18">
      <c r="A2256" t="s">
        <v>7385</v>
      </c>
      <c r="B2256" s="6" t="s">
        <v>19</v>
      </c>
      <c r="C2256" t="s">
        <v>107</v>
      </c>
      <c r="D2256">
        <f>_xlfn.XLOOKUP(E2256,'cpi data'!A:A,'cpi data'!B:B,"NA")</f>
        <v>144.5</v>
      </c>
      <c r="E2256">
        <v>1993</v>
      </c>
      <c r="F2256" t="s">
        <v>7386</v>
      </c>
      <c r="G2256">
        <v>7.9</v>
      </c>
      <c r="H2256">
        <v>206000</v>
      </c>
      <c r="I2256" t="s">
        <v>108</v>
      </c>
      <c r="J2256" t="s">
        <v>6043</v>
      </c>
      <c r="K2256" t="s">
        <v>139</v>
      </c>
      <c r="L2256" t="s">
        <v>33</v>
      </c>
      <c r="M2256" s="1">
        <v>30000000</v>
      </c>
      <c r="N2256" s="1">
        <v>63848322</v>
      </c>
      <c r="O2256" s="1">
        <f>N2256*(D2256/'cpi data'!$A$113)</f>
        <v>4558341.1704545459</v>
      </c>
      <c r="P2256" s="10">
        <f t="shared" si="35"/>
        <v>0.53013643804139443</v>
      </c>
      <c r="Q2256" t="s">
        <v>64</v>
      </c>
      <c r="R2256">
        <v>144</v>
      </c>
    </row>
    <row r="2257" spans="1:18">
      <c r="A2257" t="s">
        <v>7387</v>
      </c>
      <c r="B2257" s="6" t="s">
        <v>2002</v>
      </c>
      <c r="C2257" t="s">
        <v>44</v>
      </c>
      <c r="D2257">
        <f>_xlfn.XLOOKUP(E2257,'cpi data'!A:A,'cpi data'!B:B,"NA")</f>
        <v>144.5</v>
      </c>
      <c r="E2257">
        <v>1993</v>
      </c>
      <c r="F2257" t="s">
        <v>7388</v>
      </c>
      <c r="G2257">
        <v>7</v>
      </c>
      <c r="H2257">
        <v>252000</v>
      </c>
      <c r="I2257" t="s">
        <v>2054</v>
      </c>
      <c r="J2257" t="s">
        <v>7389</v>
      </c>
      <c r="K2257" t="s">
        <v>100</v>
      </c>
      <c r="L2257" t="s">
        <v>33</v>
      </c>
      <c r="M2257" s="1">
        <v>25000000</v>
      </c>
      <c r="N2257" s="1">
        <v>441286195</v>
      </c>
      <c r="O2257" s="1">
        <f>N2257*(D2257/'cpi data'!$A$113)</f>
        <v>31504869.158843875</v>
      </c>
      <c r="P2257" s="10">
        <f t="shared" si="35"/>
        <v>0.94334742332014265</v>
      </c>
      <c r="Q2257" t="s">
        <v>183</v>
      </c>
      <c r="R2257">
        <v>125</v>
      </c>
    </row>
    <row r="2258" spans="1:18">
      <c r="A2258" t="s">
        <v>7390</v>
      </c>
      <c r="B2258" s="6" t="s">
        <v>2002</v>
      </c>
      <c r="C2258" t="s">
        <v>37</v>
      </c>
      <c r="D2258">
        <f>_xlfn.XLOOKUP(E2258,'cpi data'!A:A,'cpi data'!B:B,"NA")</f>
        <v>144.5</v>
      </c>
      <c r="E2258">
        <v>1993</v>
      </c>
      <c r="F2258" t="s">
        <v>7186</v>
      </c>
      <c r="G2258">
        <v>7.8</v>
      </c>
      <c r="H2258">
        <v>275000</v>
      </c>
      <c r="I2258" t="s">
        <v>2923</v>
      </c>
      <c r="J2258" t="s">
        <v>7391</v>
      </c>
      <c r="K2258" t="s">
        <v>500</v>
      </c>
      <c r="L2258" t="s">
        <v>33</v>
      </c>
      <c r="M2258" s="1">
        <v>44000000</v>
      </c>
      <c r="N2258" s="1">
        <v>368875760</v>
      </c>
      <c r="O2258" s="1">
        <f>N2258*(D2258/'cpi data'!$A$113)</f>
        <v>26335250.652173914</v>
      </c>
      <c r="P2258" s="10">
        <f t="shared" si="35"/>
        <v>0.88071864629977314</v>
      </c>
      <c r="Q2258" t="s">
        <v>26</v>
      </c>
      <c r="R2258">
        <v>130</v>
      </c>
    </row>
    <row r="2259" spans="1:18">
      <c r="A2259" t="s">
        <v>7392</v>
      </c>
      <c r="B2259" s="6" t="s">
        <v>19</v>
      </c>
      <c r="C2259" t="s">
        <v>37</v>
      </c>
      <c r="D2259">
        <f>_xlfn.XLOOKUP(E2259,'cpi data'!A:A,'cpi data'!B:B,"NA")</f>
        <v>144.5</v>
      </c>
      <c r="E2259">
        <v>1993</v>
      </c>
      <c r="F2259" t="s">
        <v>7393</v>
      </c>
      <c r="G2259">
        <v>6.7</v>
      </c>
      <c r="H2259">
        <v>163000</v>
      </c>
      <c r="I2259" t="s">
        <v>7394</v>
      </c>
      <c r="J2259" t="s">
        <v>7395</v>
      </c>
      <c r="K2259" t="s">
        <v>764</v>
      </c>
      <c r="L2259" t="s">
        <v>33</v>
      </c>
      <c r="M2259" s="1">
        <v>57000000</v>
      </c>
      <c r="N2259" s="1">
        <v>58055768</v>
      </c>
      <c r="O2259" s="1">
        <f>N2259*(D2259/'cpi data'!$A$113)</f>
        <v>4144791.7371541504</v>
      </c>
      <c r="P2259" s="10">
        <f t="shared" si="35"/>
        <v>1.8185410965539203E-2</v>
      </c>
      <c r="Q2259" t="s">
        <v>26</v>
      </c>
      <c r="R2259">
        <v>115</v>
      </c>
    </row>
    <row r="2260" spans="1:18">
      <c r="A2260" t="s">
        <v>7396</v>
      </c>
      <c r="B2260" s="6" t="s">
        <v>36</v>
      </c>
      <c r="C2260" t="s">
        <v>44</v>
      </c>
      <c r="D2260">
        <f>_xlfn.XLOOKUP(E2260,'cpi data'!A:A,'cpi data'!B:B,"NA")</f>
        <v>144.5</v>
      </c>
      <c r="E2260">
        <v>1993</v>
      </c>
      <c r="F2260" t="s">
        <v>7397</v>
      </c>
      <c r="G2260">
        <v>5.6</v>
      </c>
      <c r="H2260">
        <v>58000</v>
      </c>
      <c r="I2260" t="s">
        <v>2089</v>
      </c>
      <c r="J2260" t="s">
        <v>7398</v>
      </c>
      <c r="K2260" t="s">
        <v>417</v>
      </c>
      <c r="L2260" t="s">
        <v>33</v>
      </c>
      <c r="N2260" s="1">
        <v>117270765</v>
      </c>
      <c r="O2260" s="1">
        <f>N2260*(D2260/'cpi data'!$A$113)</f>
        <v>8372344.6356225302</v>
      </c>
      <c r="P2260" s="10">
        <f t="shared" si="35"/>
        <v>1</v>
      </c>
      <c r="Q2260" t="s">
        <v>26</v>
      </c>
      <c r="R2260">
        <v>94</v>
      </c>
    </row>
    <row r="2261" spans="1:18">
      <c r="A2261" t="s">
        <v>7399</v>
      </c>
      <c r="B2261" s="6" t="s">
        <v>19</v>
      </c>
      <c r="C2261" t="s">
        <v>37</v>
      </c>
      <c r="D2261">
        <f>_xlfn.XLOOKUP(E2261,'cpi data'!A:A,'cpi data'!B:B,"NA")</f>
        <v>144.5</v>
      </c>
      <c r="E2261">
        <v>1993</v>
      </c>
      <c r="F2261" t="s">
        <v>6830</v>
      </c>
      <c r="G2261">
        <v>7.6</v>
      </c>
      <c r="H2261">
        <v>177000</v>
      </c>
      <c r="I2261" t="s">
        <v>831</v>
      </c>
      <c r="J2261" t="s">
        <v>7400</v>
      </c>
      <c r="K2261" t="s">
        <v>1822</v>
      </c>
      <c r="L2261" t="s">
        <v>33</v>
      </c>
      <c r="M2261" s="1">
        <v>25000000</v>
      </c>
      <c r="N2261" s="1">
        <v>40903593</v>
      </c>
      <c r="O2261" s="1">
        <f>N2261*(D2261/'cpi data'!$A$113)</f>
        <v>2920241.6939229253</v>
      </c>
      <c r="P2261" s="10">
        <f t="shared" si="35"/>
        <v>0.38880674859052111</v>
      </c>
      <c r="Q2261" t="s">
        <v>7017</v>
      </c>
      <c r="R2261">
        <v>113</v>
      </c>
    </row>
    <row r="2262" spans="1:18">
      <c r="A2262" t="s">
        <v>7401</v>
      </c>
      <c r="B2262" s="6" t="s">
        <v>2002</v>
      </c>
      <c r="C2262" t="s">
        <v>107</v>
      </c>
      <c r="D2262">
        <f>_xlfn.XLOOKUP(E2262,'cpi data'!A:A,'cpi data'!B:B,"NA")</f>
        <v>144.5</v>
      </c>
      <c r="E2262">
        <v>1993</v>
      </c>
      <c r="F2262" t="s">
        <v>7402</v>
      </c>
      <c r="G2262">
        <v>6.6</v>
      </c>
      <c r="H2262">
        <v>81000</v>
      </c>
      <c r="I2262" t="s">
        <v>935</v>
      </c>
      <c r="J2262" t="s">
        <v>7403</v>
      </c>
      <c r="K2262" t="s">
        <v>6288</v>
      </c>
      <c r="L2262" t="s">
        <v>33</v>
      </c>
      <c r="M2262" s="1">
        <v>45000000</v>
      </c>
      <c r="N2262" s="1">
        <v>195268056</v>
      </c>
      <c r="O2262" s="1">
        <f>N2262*(D2262/'cpi data'!$A$113)</f>
        <v>13940827.120553361</v>
      </c>
      <c r="P2262" s="10">
        <f t="shared" si="35"/>
        <v>0.76954755979134648</v>
      </c>
      <c r="Q2262" t="s">
        <v>26</v>
      </c>
      <c r="R2262">
        <v>141</v>
      </c>
    </row>
    <row r="2263" spans="1:18">
      <c r="A2263" t="s">
        <v>7404</v>
      </c>
      <c r="B2263" s="6" t="s">
        <v>19</v>
      </c>
      <c r="C2263" t="s">
        <v>20</v>
      </c>
      <c r="D2263">
        <f>_xlfn.XLOOKUP(E2263,'cpi data'!A:A,'cpi data'!B:B,"NA")</f>
        <v>144.5</v>
      </c>
      <c r="E2263">
        <v>1993</v>
      </c>
      <c r="F2263" t="s">
        <v>7405</v>
      </c>
      <c r="G2263">
        <v>6.8</v>
      </c>
      <c r="H2263">
        <v>124000</v>
      </c>
      <c r="I2263" t="s">
        <v>623</v>
      </c>
      <c r="J2263" t="s">
        <v>7403</v>
      </c>
      <c r="K2263" t="s">
        <v>1481</v>
      </c>
      <c r="L2263" t="s">
        <v>33</v>
      </c>
      <c r="M2263" s="1">
        <v>42000000</v>
      </c>
      <c r="N2263" s="1">
        <v>270248367</v>
      </c>
      <c r="O2263" s="1">
        <f>N2263*(D2263/'cpi data'!$A$113)</f>
        <v>19293917.50568182</v>
      </c>
      <c r="P2263" s="10">
        <f t="shared" si="35"/>
        <v>0.84458740503693774</v>
      </c>
      <c r="Q2263" t="s">
        <v>5186</v>
      </c>
      <c r="R2263">
        <v>154</v>
      </c>
    </row>
    <row r="2264" spans="1:18">
      <c r="A2264" t="s">
        <v>7406</v>
      </c>
      <c r="B2264" s="6" t="s">
        <v>2002</v>
      </c>
      <c r="C2264" t="s">
        <v>37</v>
      </c>
      <c r="D2264">
        <f>_xlfn.XLOOKUP(E2264,'cpi data'!A:A,'cpi data'!B:B,"NA")</f>
        <v>144.5</v>
      </c>
      <c r="E2264">
        <v>1993</v>
      </c>
      <c r="F2264" t="s">
        <v>7407</v>
      </c>
      <c r="G2264">
        <v>6.4</v>
      </c>
      <c r="H2264">
        <v>141000</v>
      </c>
      <c r="I2264" t="s">
        <v>2915</v>
      </c>
      <c r="J2264" t="s">
        <v>7408</v>
      </c>
      <c r="K2264" t="s">
        <v>1001</v>
      </c>
      <c r="L2264" t="s">
        <v>33</v>
      </c>
      <c r="M2264" s="1">
        <v>85000000</v>
      </c>
      <c r="N2264" s="1">
        <v>137298489</v>
      </c>
      <c r="O2264" s="1">
        <f>N2264*(D2264/'cpi data'!$A$113)</f>
        <v>9802189.5555830039</v>
      </c>
      <c r="P2264" s="10">
        <f t="shared" si="35"/>
        <v>0.38091088533392381</v>
      </c>
      <c r="Q2264" t="s">
        <v>34</v>
      </c>
      <c r="R2264">
        <v>130</v>
      </c>
    </row>
    <row r="2265" spans="1:18">
      <c r="A2265" t="s">
        <v>7409</v>
      </c>
      <c r="B2265" s="6" t="s">
        <v>36</v>
      </c>
      <c r="C2265" t="s">
        <v>44</v>
      </c>
      <c r="D2265">
        <f>_xlfn.XLOOKUP(E2265,'cpi data'!A:A,'cpi data'!B:B,"NA")</f>
        <v>144.5</v>
      </c>
      <c r="E2265">
        <v>1993</v>
      </c>
      <c r="F2265" t="s">
        <v>7410</v>
      </c>
      <c r="G2265">
        <v>5.6</v>
      </c>
      <c r="H2265">
        <v>50000</v>
      </c>
      <c r="I2265" t="s">
        <v>6631</v>
      </c>
      <c r="J2265" t="s">
        <v>3598</v>
      </c>
      <c r="K2265" t="s">
        <v>3540</v>
      </c>
      <c r="L2265" t="s">
        <v>33</v>
      </c>
      <c r="M2265" s="1">
        <v>38000000</v>
      </c>
      <c r="N2265" s="1">
        <v>57319029</v>
      </c>
      <c r="O2265" s="1">
        <f>N2265*(D2265/'cpi data'!$A$113)</f>
        <v>4092193.5229743086</v>
      </c>
      <c r="P2265" s="10">
        <f t="shared" si="35"/>
        <v>0.33704389863268619</v>
      </c>
      <c r="Q2265" t="s">
        <v>2095</v>
      </c>
      <c r="R2265">
        <v>107</v>
      </c>
    </row>
    <row r="2266" spans="1:18">
      <c r="A2266" t="s">
        <v>7411</v>
      </c>
      <c r="B2266" s="6" t="s">
        <v>36</v>
      </c>
      <c r="C2266" t="s">
        <v>44</v>
      </c>
      <c r="D2266">
        <f>_xlfn.XLOOKUP(E2266,'cpi data'!A:A,'cpi data'!B:B,"NA")</f>
        <v>144.5</v>
      </c>
      <c r="E2266">
        <v>1993</v>
      </c>
      <c r="F2266" t="s">
        <v>6726</v>
      </c>
      <c r="G2266">
        <v>8</v>
      </c>
      <c r="H2266">
        <v>589000</v>
      </c>
      <c r="I2266" t="s">
        <v>50</v>
      </c>
      <c r="J2266" t="s">
        <v>7412</v>
      </c>
      <c r="K2266" t="s">
        <v>549</v>
      </c>
      <c r="L2266" t="s">
        <v>33</v>
      </c>
      <c r="M2266" s="1">
        <v>14600000</v>
      </c>
      <c r="N2266" s="1">
        <v>71074049</v>
      </c>
      <c r="O2266" s="1">
        <f>N2266*(D2266/'cpi data'!$A$113)</f>
        <v>5074209.5259387353</v>
      </c>
      <c r="P2266" s="10">
        <f t="shared" si="35"/>
        <v>0.79458043821310931</v>
      </c>
      <c r="Q2266" t="s">
        <v>34</v>
      </c>
      <c r="R2266">
        <v>101</v>
      </c>
    </row>
    <row r="2267" spans="1:18">
      <c r="A2267" t="s">
        <v>7413</v>
      </c>
      <c r="B2267" s="6" t="s">
        <v>2002</v>
      </c>
      <c r="C2267" t="s">
        <v>20</v>
      </c>
      <c r="D2267">
        <f>_xlfn.XLOOKUP(E2267,'cpi data'!A:A,'cpi data'!B:B,"NA")</f>
        <v>144.5</v>
      </c>
      <c r="E2267">
        <v>1993</v>
      </c>
      <c r="F2267" t="s">
        <v>7414</v>
      </c>
      <c r="G2267">
        <v>7.7</v>
      </c>
      <c r="H2267">
        <v>229000</v>
      </c>
      <c r="I2267" t="s">
        <v>295</v>
      </c>
      <c r="J2267" t="s">
        <v>2430</v>
      </c>
      <c r="K2267" t="s">
        <v>2094</v>
      </c>
      <c r="L2267" t="s">
        <v>33</v>
      </c>
      <c r="M2267" s="1">
        <v>26000000</v>
      </c>
      <c r="N2267" s="1">
        <v>206678440</v>
      </c>
      <c r="O2267" s="1">
        <f>N2267*(D2267/'cpi data'!$A$113)</f>
        <v>14755451.867588934</v>
      </c>
      <c r="P2267" s="10">
        <f t="shared" si="35"/>
        <v>0.87420071488830664</v>
      </c>
      <c r="Q2267" t="s">
        <v>2103</v>
      </c>
      <c r="R2267">
        <v>125</v>
      </c>
    </row>
    <row r="2268" spans="1:18">
      <c r="A2268" t="s">
        <v>7415</v>
      </c>
      <c r="B2268" s="6" t="s">
        <v>36</v>
      </c>
      <c r="C2268" t="s">
        <v>28</v>
      </c>
      <c r="D2268">
        <f>_xlfn.XLOOKUP(E2268,'cpi data'!A:A,'cpi data'!B:B,"NA")</f>
        <v>144.5</v>
      </c>
      <c r="E2268">
        <v>1993</v>
      </c>
      <c r="F2268" t="s">
        <v>5416</v>
      </c>
      <c r="G2268">
        <v>4.0999999999999996</v>
      </c>
      <c r="H2268">
        <v>50000</v>
      </c>
      <c r="I2268" t="s">
        <v>4888</v>
      </c>
      <c r="J2268" t="s">
        <v>6542</v>
      </c>
      <c r="K2268" t="s">
        <v>3375</v>
      </c>
      <c r="L2268" t="s">
        <v>25</v>
      </c>
      <c r="M2268" s="1">
        <v>48000000</v>
      </c>
      <c r="N2268" s="1">
        <v>20915465</v>
      </c>
      <c r="O2268" s="1">
        <f>N2268*(D2268/'cpi data'!$A$113)</f>
        <v>1493223.6623023716</v>
      </c>
      <c r="P2268" s="10">
        <f t="shared" si="35"/>
        <v>-1.294952562613358</v>
      </c>
      <c r="Q2268" t="s">
        <v>5331</v>
      </c>
      <c r="R2268">
        <v>104</v>
      </c>
    </row>
    <row r="2269" spans="1:18">
      <c r="A2269" t="s">
        <v>7416</v>
      </c>
      <c r="B2269" s="6" t="s">
        <v>36</v>
      </c>
      <c r="C2269" t="s">
        <v>44</v>
      </c>
      <c r="D2269">
        <f>_xlfn.XLOOKUP(E2269,'cpi data'!A:A,'cpi data'!B:B,"NA")</f>
        <v>144.5</v>
      </c>
      <c r="E2269">
        <v>1993</v>
      </c>
      <c r="F2269" t="s">
        <v>7397</v>
      </c>
      <c r="G2269">
        <v>6.8</v>
      </c>
      <c r="H2269">
        <v>165000</v>
      </c>
      <c r="I2269" t="s">
        <v>1588</v>
      </c>
      <c r="J2269" t="s">
        <v>7417</v>
      </c>
      <c r="K2269" t="s">
        <v>2094</v>
      </c>
      <c r="L2269" t="s">
        <v>33</v>
      </c>
      <c r="M2269" s="1">
        <v>21000000</v>
      </c>
      <c r="N2269" s="1">
        <v>227927165</v>
      </c>
      <c r="O2269" s="1">
        <f>N2269*(D2269/'cpi data'!$A$113)</f>
        <v>16272468.054594863</v>
      </c>
      <c r="P2269" s="10">
        <f t="shared" si="35"/>
        <v>0.9078653042519087</v>
      </c>
      <c r="Q2269" t="s">
        <v>2103</v>
      </c>
      <c r="R2269">
        <v>105</v>
      </c>
    </row>
    <row r="2270" spans="1:18">
      <c r="A2270" t="s">
        <v>7418</v>
      </c>
      <c r="B2270" s="6" t="s">
        <v>19</v>
      </c>
      <c r="C2270" t="s">
        <v>37</v>
      </c>
      <c r="D2270">
        <f>_xlfn.XLOOKUP(E2270,'cpi data'!A:A,'cpi data'!B:B,"NA")</f>
        <v>144.5</v>
      </c>
      <c r="E2270">
        <v>1993</v>
      </c>
      <c r="F2270" t="s">
        <v>5416</v>
      </c>
      <c r="G2270">
        <v>6.4</v>
      </c>
      <c r="H2270">
        <v>122000</v>
      </c>
      <c r="I2270" t="s">
        <v>3789</v>
      </c>
      <c r="J2270" t="s">
        <v>7419</v>
      </c>
      <c r="K2270" t="s">
        <v>764</v>
      </c>
      <c r="L2270" t="s">
        <v>33</v>
      </c>
      <c r="M2270" s="1">
        <v>70000000</v>
      </c>
      <c r="N2270" s="1">
        <v>255000211</v>
      </c>
      <c r="O2270" s="1">
        <f>N2270*(D2270/'cpi data'!$A$113)</f>
        <v>18205301.625247035</v>
      </c>
      <c r="P2270" s="10">
        <f t="shared" si="35"/>
        <v>0.72549042322164981</v>
      </c>
      <c r="Q2270" t="s">
        <v>4153</v>
      </c>
      <c r="R2270">
        <v>113</v>
      </c>
    </row>
    <row r="2271" spans="1:18">
      <c r="A2271" t="s">
        <v>7420</v>
      </c>
      <c r="B2271" s="6" t="s">
        <v>19</v>
      </c>
      <c r="C2271" t="s">
        <v>20</v>
      </c>
      <c r="D2271">
        <f>_xlfn.XLOOKUP(E2271,'cpi data'!A:A,'cpi data'!B:B,"NA")</f>
        <v>144.5</v>
      </c>
      <c r="E2271">
        <v>1993</v>
      </c>
      <c r="F2271" t="s">
        <v>7421</v>
      </c>
      <c r="G2271">
        <v>7.6</v>
      </c>
      <c r="H2271">
        <v>81000</v>
      </c>
      <c r="I2271" t="s">
        <v>5477</v>
      </c>
      <c r="J2271" t="s">
        <v>5477</v>
      </c>
      <c r="K2271" t="s">
        <v>5486</v>
      </c>
      <c r="L2271" t="s">
        <v>1880</v>
      </c>
      <c r="M2271" s="1">
        <v>7000000</v>
      </c>
      <c r="N2271" s="1">
        <v>40185556</v>
      </c>
      <c r="O2271" s="1">
        <f>N2271*(D2271/'cpi data'!$A$113)</f>
        <v>2868978.6768774707</v>
      </c>
      <c r="P2271" s="10">
        <f t="shared" si="35"/>
        <v>0.82580805899512755</v>
      </c>
      <c r="Q2271" t="s">
        <v>7422</v>
      </c>
      <c r="R2271">
        <v>121</v>
      </c>
    </row>
    <row r="2272" spans="1:18">
      <c r="A2272" t="s">
        <v>7423</v>
      </c>
      <c r="B2272" s="6" t="s">
        <v>36</v>
      </c>
      <c r="C2272" t="s">
        <v>393</v>
      </c>
      <c r="D2272">
        <f>_xlfn.XLOOKUP(E2272,'cpi data'!A:A,'cpi data'!B:B,"NA")</f>
        <v>144.5</v>
      </c>
      <c r="E2272">
        <v>1993</v>
      </c>
      <c r="F2272" t="s">
        <v>7313</v>
      </c>
      <c r="G2272">
        <v>8</v>
      </c>
      <c r="H2272">
        <v>306000</v>
      </c>
      <c r="I2272" t="s">
        <v>7424</v>
      </c>
      <c r="J2272" t="s">
        <v>2672</v>
      </c>
      <c r="K2272" t="s">
        <v>7425</v>
      </c>
      <c r="L2272" t="s">
        <v>33</v>
      </c>
      <c r="M2272" s="1">
        <v>18000000</v>
      </c>
      <c r="N2272" s="1">
        <v>91491247</v>
      </c>
      <c r="O2272" s="1">
        <f>N2272*(D2272/'cpi data'!$A$113)</f>
        <v>6531860.2724802373</v>
      </c>
      <c r="P2272" s="10">
        <f t="shared" si="35"/>
        <v>0.80325986812705696</v>
      </c>
      <c r="Q2272" t="s">
        <v>2095</v>
      </c>
      <c r="R2272">
        <v>76</v>
      </c>
    </row>
    <row r="2273" spans="1:18">
      <c r="A2273" t="s">
        <v>7426</v>
      </c>
      <c r="B2273" s="6" t="s">
        <v>36</v>
      </c>
      <c r="C2273" t="s">
        <v>44</v>
      </c>
      <c r="D2273">
        <f>_xlfn.XLOOKUP(E2273,'cpi data'!A:A,'cpi data'!B:B,"NA")</f>
        <v>144.5</v>
      </c>
      <c r="E2273">
        <v>1993</v>
      </c>
      <c r="F2273" t="s">
        <v>7427</v>
      </c>
      <c r="G2273">
        <v>6.1</v>
      </c>
      <c r="H2273">
        <v>26000</v>
      </c>
      <c r="I2273" t="s">
        <v>7428</v>
      </c>
      <c r="J2273" t="s">
        <v>7429</v>
      </c>
      <c r="K2273" t="s">
        <v>7430</v>
      </c>
      <c r="L2273" t="s">
        <v>33</v>
      </c>
      <c r="M2273" s="1">
        <v>10000000</v>
      </c>
      <c r="N2273" s="1">
        <v>56500758</v>
      </c>
      <c r="O2273" s="1">
        <f>N2273*(D2273/'cpi data'!$A$113)</f>
        <v>4033774.4718379448</v>
      </c>
      <c r="P2273" s="10">
        <f t="shared" si="35"/>
        <v>0.82301122402641036</v>
      </c>
      <c r="Q2273" t="s">
        <v>183</v>
      </c>
      <c r="R2273">
        <v>103</v>
      </c>
    </row>
    <row r="2274" spans="1:18">
      <c r="A2274" t="s">
        <v>7431</v>
      </c>
      <c r="B2274" s="6" t="s">
        <v>19</v>
      </c>
      <c r="C2274" t="s">
        <v>107</v>
      </c>
      <c r="D2274">
        <f>_xlfn.XLOOKUP(E2274,'cpi data'!A:A,'cpi data'!B:B,"NA")</f>
        <v>144.5</v>
      </c>
      <c r="E2274">
        <v>1993</v>
      </c>
      <c r="F2274" t="s">
        <v>7023</v>
      </c>
      <c r="G2274">
        <v>8</v>
      </c>
      <c r="H2274">
        <v>29000</v>
      </c>
      <c r="I2274" t="s">
        <v>1012</v>
      </c>
      <c r="J2274" t="s">
        <v>7432</v>
      </c>
      <c r="K2274" t="s">
        <v>7433</v>
      </c>
      <c r="L2274" t="s">
        <v>33</v>
      </c>
      <c r="M2274" s="1">
        <v>35000000</v>
      </c>
      <c r="N2274" s="1">
        <v>4496583</v>
      </c>
      <c r="O2274" s="1">
        <f>N2274*(D2274/'cpi data'!$A$113)</f>
        <v>321025.81200592889</v>
      </c>
      <c r="P2274" s="10">
        <f t="shared" si="35"/>
        <v>-6.7836881916779923</v>
      </c>
      <c r="Q2274" t="s">
        <v>5724</v>
      </c>
      <c r="R2274">
        <v>180</v>
      </c>
    </row>
    <row r="2275" spans="1:18">
      <c r="A2275" t="s">
        <v>7434</v>
      </c>
      <c r="B2275" s="6" t="s">
        <v>19</v>
      </c>
      <c r="C2275" t="s">
        <v>66</v>
      </c>
      <c r="D2275">
        <f>_xlfn.XLOOKUP(E2275,'cpi data'!A:A,'cpi data'!B:B,"NA")</f>
        <v>144.5</v>
      </c>
      <c r="E2275">
        <v>1993</v>
      </c>
      <c r="F2275" t="s">
        <v>7149</v>
      </c>
      <c r="G2275">
        <v>8.1</v>
      </c>
      <c r="H2275">
        <v>163000</v>
      </c>
      <c r="I2275" t="s">
        <v>5173</v>
      </c>
      <c r="J2275" t="s">
        <v>7435</v>
      </c>
      <c r="K2275" t="s">
        <v>4579</v>
      </c>
      <c r="L2275" t="s">
        <v>3159</v>
      </c>
      <c r="M2275" s="1">
        <v>13000000</v>
      </c>
      <c r="N2275" s="1">
        <v>65796862</v>
      </c>
      <c r="O2275" s="1">
        <f>N2275*(D2275/'cpi data'!$A$113)</f>
        <v>4697453.8334980244</v>
      </c>
      <c r="P2275" s="10">
        <f t="shared" si="35"/>
        <v>0.80242218846242241</v>
      </c>
      <c r="Q2275" t="s">
        <v>7436</v>
      </c>
      <c r="R2275">
        <v>133</v>
      </c>
    </row>
    <row r="2276" spans="1:18">
      <c r="A2276" t="s">
        <v>7437</v>
      </c>
      <c r="B2276" s="6" t="s">
        <v>19</v>
      </c>
      <c r="C2276" t="s">
        <v>66</v>
      </c>
      <c r="D2276">
        <f>_xlfn.XLOOKUP(E2276,'cpi data'!A:A,'cpi data'!B:B,"NA")</f>
        <v>144.5</v>
      </c>
      <c r="E2276">
        <v>1993</v>
      </c>
      <c r="F2276" t="s">
        <v>6942</v>
      </c>
      <c r="G2276">
        <v>7.1</v>
      </c>
      <c r="H2276">
        <v>53000</v>
      </c>
      <c r="I2276" t="s">
        <v>5723</v>
      </c>
      <c r="J2276" t="s">
        <v>7438</v>
      </c>
      <c r="K2276" t="s">
        <v>2646</v>
      </c>
      <c r="L2276" t="s">
        <v>33</v>
      </c>
      <c r="M2276" s="1">
        <v>32000000</v>
      </c>
      <c r="N2276" s="1">
        <v>36733909</v>
      </c>
      <c r="O2276" s="1">
        <f>N2276*(D2276/'cpi data'!$A$113)</f>
        <v>2622554.2739624507</v>
      </c>
      <c r="P2276" s="10">
        <f t="shared" si="35"/>
        <v>0.12887027623441871</v>
      </c>
      <c r="Q2276" t="s">
        <v>7439</v>
      </c>
      <c r="R2276">
        <v>120</v>
      </c>
    </row>
    <row r="2277" spans="1:18">
      <c r="A2277" t="s">
        <v>7440</v>
      </c>
      <c r="B2277" s="6" t="s">
        <v>2002</v>
      </c>
      <c r="C2277" t="s">
        <v>44</v>
      </c>
      <c r="D2277">
        <f>_xlfn.XLOOKUP(E2277,'cpi data'!A:A,'cpi data'!B:B,"NA")</f>
        <v>144.5</v>
      </c>
      <c r="E2277">
        <v>1993</v>
      </c>
      <c r="F2277" t="s">
        <v>7441</v>
      </c>
      <c r="G2277">
        <v>6.8</v>
      </c>
      <c r="H2277">
        <v>84000</v>
      </c>
      <c r="I2277" t="s">
        <v>6232</v>
      </c>
      <c r="J2277" t="s">
        <v>6233</v>
      </c>
      <c r="K2277" t="s">
        <v>4312</v>
      </c>
      <c r="L2277" t="s">
        <v>33</v>
      </c>
      <c r="M2277" s="1">
        <v>47000000</v>
      </c>
      <c r="N2277" s="1">
        <v>48919043</v>
      </c>
      <c r="O2277" s="1">
        <f>N2277*(D2277/'cpi data'!$A$113)</f>
        <v>3492490.9651679844</v>
      </c>
      <c r="P2277" s="10">
        <f t="shared" si="35"/>
        <v>3.9228956298266095E-2</v>
      </c>
      <c r="Q2277" t="s">
        <v>47</v>
      </c>
      <c r="R2277">
        <v>94</v>
      </c>
    </row>
    <row r="2278" spans="1:18">
      <c r="A2278" t="s">
        <v>7442</v>
      </c>
      <c r="B2278" s="6" t="s">
        <v>19</v>
      </c>
      <c r="C2278" t="s">
        <v>20</v>
      </c>
      <c r="D2278">
        <f>_xlfn.XLOOKUP(E2278,'cpi data'!A:A,'cpi data'!B:B,"NA")</f>
        <v>144.5</v>
      </c>
      <c r="E2278">
        <v>1993</v>
      </c>
      <c r="F2278" t="s">
        <v>7357</v>
      </c>
      <c r="G2278">
        <v>6</v>
      </c>
      <c r="H2278">
        <v>66000</v>
      </c>
      <c r="I2278" t="s">
        <v>1509</v>
      </c>
      <c r="J2278" t="s">
        <v>7443</v>
      </c>
      <c r="K2278" t="s">
        <v>103</v>
      </c>
      <c r="L2278" t="s">
        <v>33</v>
      </c>
      <c r="M2278" s="1">
        <v>38000000</v>
      </c>
      <c r="N2278" s="1">
        <v>266614059</v>
      </c>
      <c r="O2278" s="1">
        <f>N2278*(D2278/'cpi data'!$A$113)</f>
        <v>19034452.334733203</v>
      </c>
      <c r="P2278" s="10">
        <f t="shared" si="35"/>
        <v>0.85747188223108672</v>
      </c>
      <c r="Q2278" t="s">
        <v>47</v>
      </c>
      <c r="R2278">
        <v>117</v>
      </c>
    </row>
    <row r="2279" spans="1:18">
      <c r="A2279" t="s">
        <v>7444</v>
      </c>
      <c r="B2279" s="6" t="s">
        <v>19</v>
      </c>
      <c r="C2279" t="s">
        <v>37</v>
      </c>
      <c r="D2279">
        <f>_xlfn.XLOOKUP(E2279,'cpi data'!A:A,'cpi data'!B:B,"NA")</f>
        <v>144.5</v>
      </c>
      <c r="E2279">
        <v>1993</v>
      </c>
      <c r="F2279" t="s">
        <v>7445</v>
      </c>
      <c r="G2279">
        <v>7.2</v>
      </c>
      <c r="H2279">
        <v>96000</v>
      </c>
      <c r="I2279" t="s">
        <v>542</v>
      </c>
      <c r="J2279" t="s">
        <v>7446</v>
      </c>
      <c r="K2279" t="s">
        <v>88</v>
      </c>
      <c r="L2279" t="s">
        <v>33</v>
      </c>
      <c r="M2279" s="1">
        <v>40000000</v>
      </c>
      <c r="N2279" s="1">
        <v>176997168</v>
      </c>
      <c r="O2279" s="1">
        <f>N2279*(D2279/'cpi data'!$A$113)</f>
        <v>12636408.486166008</v>
      </c>
      <c r="P2279" s="10">
        <f t="shared" si="35"/>
        <v>0.77400768355796523</v>
      </c>
      <c r="Q2279" t="s">
        <v>34</v>
      </c>
      <c r="R2279">
        <v>128</v>
      </c>
    </row>
    <row r="2280" spans="1:18">
      <c r="A2280" t="s">
        <v>7447</v>
      </c>
      <c r="B2280" s="6" t="s">
        <v>36</v>
      </c>
      <c r="C2280" t="s">
        <v>20</v>
      </c>
      <c r="D2280">
        <f>_xlfn.XLOOKUP(E2280,'cpi data'!A:A,'cpi data'!B:B,"NA")</f>
        <v>144.5</v>
      </c>
      <c r="E2280">
        <v>1993</v>
      </c>
      <c r="F2280" t="s">
        <v>7376</v>
      </c>
      <c r="G2280">
        <v>7.2</v>
      </c>
      <c r="H2280">
        <v>56000</v>
      </c>
      <c r="I2280" t="s">
        <v>68</v>
      </c>
      <c r="J2280" t="s">
        <v>7448</v>
      </c>
      <c r="K2280" t="s">
        <v>4579</v>
      </c>
      <c r="L2280" t="s">
        <v>33</v>
      </c>
      <c r="M2280" s="1">
        <v>34000000</v>
      </c>
      <c r="N2280" s="1">
        <v>32255440</v>
      </c>
      <c r="O2280" s="1">
        <f>N2280*(D2280/'cpi data'!$A$113)</f>
        <v>2302821.6798418975</v>
      </c>
      <c r="P2280" s="10">
        <f t="shared" si="35"/>
        <v>-5.4085760417467564E-2</v>
      </c>
      <c r="Q2280" t="s">
        <v>34</v>
      </c>
      <c r="R2280">
        <v>139</v>
      </c>
    </row>
    <row r="2281" spans="1:18">
      <c r="A2281" t="s">
        <v>7449</v>
      </c>
      <c r="B2281" s="6" t="s">
        <v>19</v>
      </c>
      <c r="C2281" t="s">
        <v>107</v>
      </c>
      <c r="D2281">
        <f>_xlfn.XLOOKUP(E2281,'cpi data'!A:A,'cpi data'!B:B,"NA")</f>
        <v>144.5</v>
      </c>
      <c r="E2281">
        <v>1993</v>
      </c>
      <c r="F2281" t="s">
        <v>7450</v>
      </c>
      <c r="G2281">
        <v>7.5</v>
      </c>
      <c r="H2281">
        <v>54000</v>
      </c>
      <c r="I2281" t="s">
        <v>7451</v>
      </c>
      <c r="J2281" t="s">
        <v>7452</v>
      </c>
      <c r="K2281" t="s">
        <v>7453</v>
      </c>
      <c r="L2281" t="s">
        <v>33</v>
      </c>
      <c r="M2281" s="1">
        <v>3500000</v>
      </c>
      <c r="N2281" s="1">
        <v>27912072</v>
      </c>
      <c r="O2281" s="1">
        <f>N2281*(D2281/'cpi data'!$A$113)</f>
        <v>1992734.3893280635</v>
      </c>
      <c r="P2281" s="10">
        <f t="shared" si="35"/>
        <v>0.87460622772827468</v>
      </c>
      <c r="Q2281" t="s">
        <v>2029</v>
      </c>
      <c r="R2281">
        <v>97</v>
      </c>
    </row>
    <row r="2282" spans="1:18">
      <c r="A2282" t="s">
        <v>7454</v>
      </c>
      <c r="B2282" s="6" t="s">
        <v>36</v>
      </c>
      <c r="C2282" t="s">
        <v>20</v>
      </c>
      <c r="D2282">
        <f>_xlfn.XLOOKUP(E2282,'cpi data'!A:A,'cpi data'!B:B,"NA")</f>
        <v>144.5</v>
      </c>
      <c r="E2282">
        <v>1993</v>
      </c>
      <c r="F2282" t="s">
        <v>7393</v>
      </c>
      <c r="G2282">
        <v>7.6</v>
      </c>
      <c r="H2282">
        <v>27000</v>
      </c>
      <c r="I2282" t="s">
        <v>171</v>
      </c>
      <c r="J2282" t="s">
        <v>7455</v>
      </c>
      <c r="K2282" t="s">
        <v>1493</v>
      </c>
      <c r="L2282" t="s">
        <v>33</v>
      </c>
      <c r="M2282" s="1">
        <v>25000000</v>
      </c>
      <c r="N2282" s="1">
        <v>10769960</v>
      </c>
      <c r="O2282" s="1">
        <f>N2282*(D2282/'cpi data'!$A$113)</f>
        <v>768902.77667984192</v>
      </c>
      <c r="P2282" s="10">
        <f t="shared" si="35"/>
        <v>-1.3212713881945708</v>
      </c>
      <c r="Q2282" t="s">
        <v>7456</v>
      </c>
      <c r="R2282">
        <v>271</v>
      </c>
    </row>
    <row r="2283" spans="1:18">
      <c r="A2283" t="s">
        <v>7457</v>
      </c>
      <c r="B2283" s="6" t="s">
        <v>36</v>
      </c>
      <c r="C2283" t="s">
        <v>37</v>
      </c>
      <c r="D2283">
        <f>_xlfn.XLOOKUP(E2283,'cpi data'!A:A,'cpi data'!B:B,"NA")</f>
        <v>144.5</v>
      </c>
      <c r="E2283">
        <v>1993</v>
      </c>
      <c r="F2283" t="s">
        <v>7386</v>
      </c>
      <c r="G2283">
        <v>6.4</v>
      </c>
      <c r="H2283">
        <v>52000</v>
      </c>
      <c r="I2283" t="s">
        <v>3355</v>
      </c>
      <c r="J2283" t="s">
        <v>7458</v>
      </c>
      <c r="K2283" t="s">
        <v>3262</v>
      </c>
      <c r="L2283" t="s">
        <v>7459</v>
      </c>
      <c r="M2283" s="1">
        <v>30000000</v>
      </c>
      <c r="N2283" s="1">
        <v>53898845</v>
      </c>
      <c r="O2283" s="1">
        <f>N2283*(D2283/'cpi data'!$A$113)</f>
        <v>3848015.3668478262</v>
      </c>
      <c r="P2283" s="10">
        <f t="shared" si="35"/>
        <v>0.4434018020237725</v>
      </c>
      <c r="Q2283" t="s">
        <v>1727</v>
      </c>
      <c r="R2283">
        <v>105</v>
      </c>
    </row>
    <row r="2284" spans="1:18">
      <c r="A2284" t="s">
        <v>7460</v>
      </c>
      <c r="B2284" s="6" t="s">
        <v>340</v>
      </c>
      <c r="C2284" t="s">
        <v>28</v>
      </c>
      <c r="D2284">
        <f>_xlfn.XLOOKUP(E2284,'cpi data'!A:A,'cpi data'!B:B,"NA")</f>
        <v>144.5</v>
      </c>
      <c r="E2284">
        <v>1993</v>
      </c>
      <c r="F2284" t="s">
        <v>6726</v>
      </c>
      <c r="G2284">
        <v>6.9</v>
      </c>
      <c r="H2284">
        <v>43000</v>
      </c>
      <c r="I2284" t="s">
        <v>7461</v>
      </c>
      <c r="J2284" t="s">
        <v>7462</v>
      </c>
      <c r="K2284" t="s">
        <v>2569</v>
      </c>
      <c r="L2284" t="s">
        <v>33</v>
      </c>
      <c r="N2284" s="1">
        <v>41833324</v>
      </c>
      <c r="O2284" s="1">
        <f>N2284*(D2284/'cpi data'!$A$113)</f>
        <v>2986618.2401185771</v>
      </c>
      <c r="P2284" s="10">
        <f t="shared" si="35"/>
        <v>1</v>
      </c>
      <c r="Q2284" t="s">
        <v>6877</v>
      </c>
      <c r="R2284">
        <v>84</v>
      </c>
    </row>
    <row r="2285" spans="1:18">
      <c r="A2285" t="s">
        <v>7463</v>
      </c>
      <c r="B2285" s="6" t="s">
        <v>340</v>
      </c>
      <c r="C2285" t="s">
        <v>20</v>
      </c>
      <c r="D2285">
        <f>_xlfn.XLOOKUP(E2285,'cpi data'!A:A,'cpi data'!B:B,"NA")</f>
        <v>144.5</v>
      </c>
      <c r="E2285">
        <v>1993</v>
      </c>
      <c r="F2285" t="s">
        <v>7464</v>
      </c>
      <c r="G2285">
        <v>7.3</v>
      </c>
      <c r="H2285">
        <v>38000</v>
      </c>
      <c r="I2285" t="s">
        <v>5924</v>
      </c>
      <c r="J2285" t="s">
        <v>7465</v>
      </c>
      <c r="K2285" t="s">
        <v>7466</v>
      </c>
      <c r="L2285" t="s">
        <v>25</v>
      </c>
      <c r="M2285" s="1">
        <v>18000000</v>
      </c>
      <c r="N2285" s="1">
        <v>31181347</v>
      </c>
      <c r="O2285" s="1">
        <f>N2285*(D2285/'cpi data'!$A$113)</f>
        <v>2226138.6568675889</v>
      </c>
      <c r="P2285" s="10">
        <f t="shared" si="35"/>
        <v>0.42273180180445702</v>
      </c>
      <c r="Q2285" t="s">
        <v>26</v>
      </c>
      <c r="R2285">
        <v>101</v>
      </c>
    </row>
    <row r="2286" spans="1:18">
      <c r="A2286" t="s">
        <v>7467</v>
      </c>
      <c r="B2286" s="6" t="s">
        <v>36</v>
      </c>
      <c r="C2286" t="s">
        <v>28</v>
      </c>
      <c r="D2286">
        <f>_xlfn.XLOOKUP(E2286,'cpi data'!A:A,'cpi data'!B:B,"NA")</f>
        <v>144.5</v>
      </c>
      <c r="E2286">
        <v>1993</v>
      </c>
      <c r="F2286" t="s">
        <v>7383</v>
      </c>
      <c r="G2286">
        <v>6</v>
      </c>
      <c r="H2286">
        <v>71000</v>
      </c>
      <c r="I2286" t="s">
        <v>2817</v>
      </c>
      <c r="J2286" t="s">
        <v>7468</v>
      </c>
      <c r="K2286" t="s">
        <v>7469</v>
      </c>
      <c r="L2286" t="s">
        <v>33</v>
      </c>
      <c r="M2286" s="1">
        <v>20000000</v>
      </c>
      <c r="N2286" s="1">
        <v>153698625</v>
      </c>
      <c r="O2286" s="1">
        <f>N2286*(D2286/'cpi data'!$A$113)</f>
        <v>10973049.067440713</v>
      </c>
      <c r="P2286" s="10">
        <f t="shared" si="35"/>
        <v>0.86987521846730897</v>
      </c>
      <c r="Q2286" t="s">
        <v>7470</v>
      </c>
      <c r="R2286">
        <v>112</v>
      </c>
    </row>
    <row r="2287" spans="1:18">
      <c r="A2287" t="s">
        <v>7471</v>
      </c>
      <c r="B2287" s="6" t="s">
        <v>2002</v>
      </c>
      <c r="C2287" t="s">
        <v>37</v>
      </c>
      <c r="D2287">
        <f>_xlfn.XLOOKUP(E2287,'cpi data'!A:A,'cpi data'!B:B,"NA")</f>
        <v>144.5</v>
      </c>
      <c r="E2287">
        <v>1993</v>
      </c>
      <c r="F2287" t="s">
        <v>7472</v>
      </c>
      <c r="G2287">
        <v>4.0999999999999996</v>
      </c>
      <c r="H2287">
        <v>47000</v>
      </c>
      <c r="I2287" t="s">
        <v>2693</v>
      </c>
      <c r="J2287" t="s">
        <v>3869</v>
      </c>
      <c r="K2287" t="s">
        <v>7251</v>
      </c>
      <c r="L2287" t="s">
        <v>33</v>
      </c>
      <c r="M2287" s="1">
        <v>22000000</v>
      </c>
      <c r="N2287" s="1">
        <v>10696210</v>
      </c>
      <c r="O2287" s="1">
        <f>N2287*(D2287/'cpi data'!$A$113)</f>
        <v>763637.52223320166</v>
      </c>
      <c r="P2287" s="10">
        <f t="shared" si="35"/>
        <v>-1.0568032976166324</v>
      </c>
      <c r="Q2287" t="s">
        <v>53</v>
      </c>
      <c r="R2287">
        <v>104</v>
      </c>
    </row>
    <row r="2288" spans="1:18">
      <c r="A2288" t="s">
        <v>7473</v>
      </c>
      <c r="B2288" s="6" t="s">
        <v>36</v>
      </c>
      <c r="C2288" t="s">
        <v>20</v>
      </c>
      <c r="D2288">
        <f>_xlfn.XLOOKUP(E2288,'cpi data'!A:A,'cpi data'!B:B,"NA")</f>
        <v>144.5</v>
      </c>
      <c r="E2288">
        <v>1993</v>
      </c>
      <c r="F2288" t="s">
        <v>7441</v>
      </c>
      <c r="G2288">
        <v>7.8</v>
      </c>
      <c r="H2288">
        <v>69000</v>
      </c>
      <c r="I2288" t="s">
        <v>840</v>
      </c>
      <c r="J2288" t="s">
        <v>7474</v>
      </c>
      <c r="K2288" t="s">
        <v>3059</v>
      </c>
      <c r="L2288" t="s">
        <v>33</v>
      </c>
      <c r="M2288" s="1">
        <v>15000000</v>
      </c>
      <c r="N2288" s="1">
        <v>23237911</v>
      </c>
      <c r="O2288" s="1">
        <f>N2288*(D2288/'cpi data'!$A$113)</f>
        <v>1659030.7013339922</v>
      </c>
      <c r="P2288" s="10">
        <f t="shared" si="35"/>
        <v>0.35450307904182954</v>
      </c>
      <c r="Q2288" t="s">
        <v>34</v>
      </c>
      <c r="R2288">
        <v>134</v>
      </c>
    </row>
    <row r="2289" spans="1:18">
      <c r="A2289" t="s">
        <v>7475</v>
      </c>
      <c r="B2289" s="6" t="s">
        <v>19</v>
      </c>
      <c r="C2289" t="s">
        <v>37</v>
      </c>
      <c r="D2289">
        <f>_xlfn.XLOOKUP(E2289,'cpi data'!A:A,'cpi data'!B:B,"NA")</f>
        <v>144.5</v>
      </c>
      <c r="E2289">
        <v>1993</v>
      </c>
      <c r="F2289" t="s">
        <v>7476</v>
      </c>
      <c r="G2289">
        <v>6.2</v>
      </c>
      <c r="H2289">
        <v>46000</v>
      </c>
      <c r="I2289" t="s">
        <v>7477</v>
      </c>
      <c r="J2289" t="s">
        <v>5889</v>
      </c>
      <c r="K2289" t="s">
        <v>4542</v>
      </c>
      <c r="L2289" t="s">
        <v>33</v>
      </c>
      <c r="M2289" s="1">
        <v>18000000</v>
      </c>
      <c r="N2289" s="1">
        <v>74189677</v>
      </c>
      <c r="O2289" s="1">
        <f>N2289*(D2289/'cpi data'!$A$113)</f>
        <v>5296644.4300889336</v>
      </c>
      <c r="P2289" s="10">
        <f t="shared" si="35"/>
        <v>0.75737864447098213</v>
      </c>
      <c r="Q2289" t="s">
        <v>64</v>
      </c>
      <c r="R2289">
        <v>97</v>
      </c>
    </row>
    <row r="2290" spans="1:18">
      <c r="A2290" t="s">
        <v>7478</v>
      </c>
      <c r="B2290" s="6" t="s">
        <v>2002</v>
      </c>
      <c r="C2290" t="s">
        <v>66</v>
      </c>
      <c r="D2290">
        <f>_xlfn.XLOOKUP(E2290,'cpi data'!A:A,'cpi data'!B:B,"NA")</f>
        <v>144.5</v>
      </c>
      <c r="E2290">
        <v>1993</v>
      </c>
      <c r="F2290" t="s">
        <v>7479</v>
      </c>
      <c r="G2290">
        <v>6.5</v>
      </c>
      <c r="H2290">
        <v>23000</v>
      </c>
      <c r="I2290" t="s">
        <v>1925</v>
      </c>
      <c r="J2290" t="s">
        <v>7480</v>
      </c>
      <c r="K2290" t="s">
        <v>6962</v>
      </c>
      <c r="L2290" t="s">
        <v>33</v>
      </c>
      <c r="M2290" s="1">
        <v>15000000</v>
      </c>
      <c r="N2290" s="1">
        <v>19885552</v>
      </c>
      <c r="O2290" s="1">
        <f>N2290*(D2290/'cpi data'!$A$113)</f>
        <v>1419694.7944664033</v>
      </c>
      <c r="P2290" s="10">
        <f t="shared" si="35"/>
        <v>0.24568349925614336</v>
      </c>
      <c r="Q2290" t="s">
        <v>47</v>
      </c>
      <c r="R2290">
        <v>109</v>
      </c>
    </row>
    <row r="2291" spans="1:18">
      <c r="A2291" t="s">
        <v>7481</v>
      </c>
      <c r="B2291" s="6" t="s">
        <v>36</v>
      </c>
      <c r="C2291" t="s">
        <v>28</v>
      </c>
      <c r="D2291">
        <f>_xlfn.XLOOKUP(E2291,'cpi data'!A:A,'cpi data'!B:B,"NA")</f>
        <v>144.5</v>
      </c>
      <c r="E2291">
        <v>1993</v>
      </c>
      <c r="F2291" t="s">
        <v>7376</v>
      </c>
      <c r="G2291">
        <v>7</v>
      </c>
      <c r="H2291">
        <v>96000</v>
      </c>
      <c r="I2291" t="s">
        <v>6948</v>
      </c>
      <c r="J2291" t="s">
        <v>7482</v>
      </c>
      <c r="K2291" t="s">
        <v>1860</v>
      </c>
      <c r="L2291" t="s">
        <v>33</v>
      </c>
      <c r="M2291" s="1">
        <v>14000000</v>
      </c>
      <c r="N2291" s="1">
        <v>154856263</v>
      </c>
      <c r="O2291" s="1">
        <f>N2291*(D2291/'cpi data'!$A$113)</f>
        <v>11055696.642045455</v>
      </c>
      <c r="P2291" s="10">
        <f t="shared" si="35"/>
        <v>0.9095935822757133</v>
      </c>
      <c r="Q2291" t="s">
        <v>1727</v>
      </c>
      <c r="R2291">
        <v>98</v>
      </c>
    </row>
    <row r="2292" spans="1:18">
      <c r="A2292" t="s">
        <v>7483</v>
      </c>
      <c r="B2292" s="6" t="s">
        <v>2002</v>
      </c>
      <c r="C2292" t="s">
        <v>44</v>
      </c>
      <c r="D2292">
        <f>_xlfn.XLOOKUP(E2292,'cpi data'!A:A,'cpi data'!B:B,"NA")</f>
        <v>144.5</v>
      </c>
      <c r="E2292">
        <v>1993</v>
      </c>
      <c r="F2292" t="s">
        <v>7168</v>
      </c>
      <c r="G2292">
        <v>6.8</v>
      </c>
      <c r="H2292">
        <v>50000</v>
      </c>
      <c r="I2292" t="s">
        <v>547</v>
      </c>
      <c r="J2292" t="s">
        <v>4470</v>
      </c>
      <c r="K2292" t="s">
        <v>1731</v>
      </c>
      <c r="L2292" t="s">
        <v>33</v>
      </c>
      <c r="M2292" s="1">
        <v>28000000</v>
      </c>
      <c r="N2292" s="1">
        <v>63270710</v>
      </c>
      <c r="O2292" s="1">
        <f>N2292*(D2292/'cpi data'!$A$113)</f>
        <v>4517103.5548418975</v>
      </c>
      <c r="P2292" s="10">
        <f t="shared" si="35"/>
        <v>0.55745715513544891</v>
      </c>
      <c r="Q2292" t="s">
        <v>26</v>
      </c>
      <c r="R2292">
        <v>110</v>
      </c>
    </row>
    <row r="2293" spans="1:18">
      <c r="A2293" t="s">
        <v>7484</v>
      </c>
      <c r="B2293" s="6" t="s">
        <v>19</v>
      </c>
      <c r="C2293" t="s">
        <v>107</v>
      </c>
      <c r="D2293">
        <f>_xlfn.XLOOKUP(E2293,'cpi data'!A:A,'cpi data'!B:B,"NA")</f>
        <v>144.5</v>
      </c>
      <c r="E2293">
        <v>1993</v>
      </c>
      <c r="F2293" t="s">
        <v>7048</v>
      </c>
      <c r="G2293">
        <v>6.7</v>
      </c>
      <c r="H2293">
        <v>52000</v>
      </c>
      <c r="I2293" t="s">
        <v>7485</v>
      </c>
      <c r="J2293" t="s">
        <v>7486</v>
      </c>
      <c r="K2293" t="s">
        <v>6538</v>
      </c>
      <c r="L2293" t="s">
        <v>33</v>
      </c>
      <c r="M2293" s="1">
        <v>9000000</v>
      </c>
      <c r="N2293" s="1">
        <v>2395231</v>
      </c>
      <c r="O2293" s="1">
        <f>N2293*(D2293/'cpi data'!$A$113)</f>
        <v>171003.39896245059</v>
      </c>
      <c r="P2293" s="10">
        <f t="shared" si="35"/>
        <v>-2.7574663988567281</v>
      </c>
      <c r="Q2293" t="s">
        <v>222</v>
      </c>
      <c r="R2293">
        <v>117</v>
      </c>
    </row>
    <row r="2294" spans="1:18">
      <c r="A2294" t="s">
        <v>7487</v>
      </c>
      <c r="B2294" s="6" t="s">
        <v>36</v>
      </c>
      <c r="C2294" t="s">
        <v>44</v>
      </c>
      <c r="D2294">
        <f>_xlfn.XLOOKUP(E2294,'cpi data'!A:A,'cpi data'!B:B,"NA")</f>
        <v>144.5</v>
      </c>
      <c r="E2294">
        <v>1993</v>
      </c>
      <c r="F2294" t="s">
        <v>7488</v>
      </c>
      <c r="G2294">
        <v>7.2</v>
      </c>
      <c r="H2294">
        <v>56000</v>
      </c>
      <c r="I2294" t="s">
        <v>5139</v>
      </c>
      <c r="J2294" t="s">
        <v>7489</v>
      </c>
      <c r="K2294" t="s">
        <v>5686</v>
      </c>
      <c r="L2294" t="s">
        <v>33</v>
      </c>
      <c r="N2294" s="1">
        <v>23261580</v>
      </c>
      <c r="O2294" s="1">
        <f>N2294*(D2294/'cpi data'!$A$113)</f>
        <v>1660720.5088932808</v>
      </c>
      <c r="P2294" s="10">
        <f t="shared" si="35"/>
        <v>1</v>
      </c>
      <c r="Q2294" t="s">
        <v>121</v>
      </c>
      <c r="R2294">
        <v>98</v>
      </c>
    </row>
    <row r="2295" spans="1:18">
      <c r="A2295" t="s">
        <v>7490</v>
      </c>
      <c r="B2295" s="6" t="s">
        <v>19</v>
      </c>
      <c r="C2295" t="s">
        <v>20</v>
      </c>
      <c r="D2295">
        <f>_xlfn.XLOOKUP(E2295,'cpi data'!A:A,'cpi data'!B:B,"NA")</f>
        <v>144.5</v>
      </c>
      <c r="E2295">
        <v>1993</v>
      </c>
      <c r="F2295" t="s">
        <v>7491</v>
      </c>
      <c r="G2295">
        <v>5</v>
      </c>
      <c r="H2295">
        <v>30000</v>
      </c>
      <c r="I2295" t="s">
        <v>5213</v>
      </c>
      <c r="J2295" t="s">
        <v>1216</v>
      </c>
      <c r="K2295" t="s">
        <v>6661</v>
      </c>
      <c r="L2295" t="s">
        <v>33</v>
      </c>
      <c r="M2295" s="1">
        <v>40000000</v>
      </c>
      <c r="N2295" s="1">
        <v>116300000</v>
      </c>
      <c r="O2295" s="1">
        <f>N2295*(D2295/'cpi data'!$A$113)</f>
        <v>8303038.5375494072</v>
      </c>
      <c r="P2295" s="10">
        <f t="shared" si="35"/>
        <v>0.65606190885640581</v>
      </c>
      <c r="Q2295" t="s">
        <v>47</v>
      </c>
      <c r="R2295">
        <v>107</v>
      </c>
    </row>
    <row r="2296" spans="1:18">
      <c r="A2296" t="s">
        <v>7492</v>
      </c>
      <c r="B2296" s="6" t="s">
        <v>36</v>
      </c>
      <c r="C2296" t="s">
        <v>66</v>
      </c>
      <c r="D2296">
        <f>_xlfn.XLOOKUP(E2296,'cpi data'!A:A,'cpi data'!B:B,"NA")</f>
        <v>144.5</v>
      </c>
      <c r="E2296">
        <v>1993</v>
      </c>
      <c r="F2296" t="s">
        <v>7493</v>
      </c>
      <c r="G2296">
        <v>7.5</v>
      </c>
      <c r="H2296">
        <v>59000</v>
      </c>
      <c r="I2296" t="s">
        <v>3309</v>
      </c>
      <c r="J2296" t="s">
        <v>3310</v>
      </c>
      <c r="K2296" t="s">
        <v>2566</v>
      </c>
      <c r="L2296" t="s">
        <v>33</v>
      </c>
      <c r="N2296" s="1">
        <v>22881563</v>
      </c>
      <c r="O2296" s="1">
        <f>N2296*(D2296/'cpi data'!$A$113)</f>
        <v>1633589.8485671938</v>
      </c>
      <c r="P2296" s="10">
        <f t="shared" si="35"/>
        <v>1</v>
      </c>
      <c r="Q2296" t="s">
        <v>2103</v>
      </c>
      <c r="R2296">
        <v>114</v>
      </c>
    </row>
    <row r="2297" spans="1:18">
      <c r="A2297" t="s">
        <v>7494</v>
      </c>
      <c r="B2297" s="6" t="s">
        <v>36</v>
      </c>
      <c r="C2297" t="s">
        <v>44</v>
      </c>
      <c r="D2297">
        <f>_xlfn.XLOOKUP(E2297,'cpi data'!A:A,'cpi data'!B:B,"NA")</f>
        <v>144.5</v>
      </c>
      <c r="E2297">
        <v>1993</v>
      </c>
      <c r="F2297" t="s">
        <v>7495</v>
      </c>
      <c r="G2297">
        <v>5.3</v>
      </c>
      <c r="H2297">
        <v>52000</v>
      </c>
      <c r="I2297" t="s">
        <v>2254</v>
      </c>
      <c r="J2297" t="s">
        <v>7496</v>
      </c>
      <c r="K2297" t="s">
        <v>62</v>
      </c>
      <c r="L2297" t="s">
        <v>33</v>
      </c>
      <c r="M2297" s="1">
        <v>33000000</v>
      </c>
      <c r="N2297" s="1">
        <v>21274717</v>
      </c>
      <c r="O2297" s="1">
        <f>N2297*(D2297/'cpi data'!$A$113)</f>
        <v>1518871.8411561265</v>
      </c>
      <c r="P2297" s="10">
        <f t="shared" si="35"/>
        <v>-0.55113696694531822</v>
      </c>
      <c r="Q2297" t="s">
        <v>47</v>
      </c>
      <c r="R2297">
        <v>88</v>
      </c>
    </row>
    <row r="2298" spans="1:18">
      <c r="A2298" t="s">
        <v>7497</v>
      </c>
      <c r="B2298" s="6" t="s">
        <v>2002</v>
      </c>
      <c r="C2298" t="s">
        <v>44</v>
      </c>
      <c r="D2298">
        <f>_xlfn.XLOOKUP(E2298,'cpi data'!A:A,'cpi data'!B:B,"NA")</f>
        <v>144.5</v>
      </c>
      <c r="E2298">
        <v>1993</v>
      </c>
      <c r="F2298" t="s">
        <v>6996</v>
      </c>
      <c r="G2298">
        <v>6.5</v>
      </c>
      <c r="H2298">
        <v>36000</v>
      </c>
      <c r="I2298" t="s">
        <v>5485</v>
      </c>
      <c r="J2298" t="s">
        <v>7498</v>
      </c>
      <c r="K2298" t="s">
        <v>6846</v>
      </c>
      <c r="L2298" t="s">
        <v>33</v>
      </c>
      <c r="M2298" s="1">
        <v>20000000</v>
      </c>
      <c r="N2298" s="1">
        <v>11585483</v>
      </c>
      <c r="O2298" s="1">
        <f>N2298*(D2298/'cpi data'!$A$113)</f>
        <v>827125.63908102771</v>
      </c>
      <c r="P2298" s="10">
        <f t="shared" si="35"/>
        <v>-0.72629833387179454</v>
      </c>
      <c r="Q2298" t="s">
        <v>2103</v>
      </c>
      <c r="R2298">
        <v>93</v>
      </c>
    </row>
    <row r="2299" spans="1:18">
      <c r="A2299" t="s">
        <v>7499</v>
      </c>
      <c r="B2299" s="6" t="s">
        <v>2002</v>
      </c>
      <c r="C2299" t="s">
        <v>37</v>
      </c>
      <c r="D2299">
        <f>_xlfn.XLOOKUP(E2299,'cpi data'!A:A,'cpi data'!B:B,"NA")</f>
        <v>144.5</v>
      </c>
      <c r="E2299">
        <v>1993</v>
      </c>
      <c r="F2299" t="s">
        <v>7491</v>
      </c>
      <c r="G2299">
        <v>6.6</v>
      </c>
      <c r="H2299">
        <v>86000</v>
      </c>
      <c r="I2299" t="s">
        <v>45</v>
      </c>
      <c r="J2299" t="s">
        <v>45</v>
      </c>
      <c r="K2299" t="s">
        <v>3262</v>
      </c>
      <c r="L2299" t="s">
        <v>33</v>
      </c>
      <c r="M2299" s="1">
        <v>25000000</v>
      </c>
      <c r="N2299" s="1">
        <v>133752825</v>
      </c>
      <c r="O2299" s="1">
        <f>N2299*(D2299/'cpi data'!$A$113)</f>
        <v>9549052.9706027675</v>
      </c>
      <c r="P2299" s="10">
        <f t="shared" si="35"/>
        <v>0.81308806000919975</v>
      </c>
      <c r="Q2299" t="s">
        <v>183</v>
      </c>
      <c r="R2299">
        <v>86</v>
      </c>
    </row>
    <row r="2300" spans="1:18">
      <c r="A2300" t="s">
        <v>7500</v>
      </c>
      <c r="B2300" s="6" t="s">
        <v>2002</v>
      </c>
      <c r="C2300" t="s">
        <v>44</v>
      </c>
      <c r="D2300">
        <f>_xlfn.XLOOKUP(E2300,'cpi data'!A:A,'cpi data'!B:B,"NA")</f>
        <v>144.5</v>
      </c>
      <c r="E2300">
        <v>1993</v>
      </c>
      <c r="F2300" t="s">
        <v>7501</v>
      </c>
      <c r="G2300">
        <v>7.3</v>
      </c>
      <c r="H2300">
        <v>46000</v>
      </c>
      <c r="I2300" t="s">
        <v>5256</v>
      </c>
      <c r="J2300" t="s">
        <v>5257</v>
      </c>
      <c r="K2300" t="s">
        <v>5256</v>
      </c>
      <c r="L2300" t="s">
        <v>25</v>
      </c>
      <c r="M2300" s="1">
        <v>11000000</v>
      </c>
      <c r="N2300" s="1">
        <v>22549338</v>
      </c>
      <c r="O2300" s="1">
        <f>N2300*(D2300/'cpi data'!$A$113)</f>
        <v>1609871.2159090911</v>
      </c>
      <c r="P2300" s="10">
        <f t="shared" si="35"/>
        <v>0.5121808010505674</v>
      </c>
      <c r="Q2300" t="s">
        <v>5258</v>
      </c>
      <c r="R2300">
        <v>111</v>
      </c>
    </row>
    <row r="2301" spans="1:18">
      <c r="A2301" t="s">
        <v>7502</v>
      </c>
      <c r="B2301" s="6" t="s">
        <v>19</v>
      </c>
      <c r="C2301" t="s">
        <v>20</v>
      </c>
      <c r="D2301">
        <f>_xlfn.XLOOKUP(E2301,'cpi data'!A:A,'cpi data'!B:B,"NA")</f>
        <v>144.5</v>
      </c>
      <c r="E2301">
        <v>1993</v>
      </c>
      <c r="F2301" t="s">
        <v>7259</v>
      </c>
      <c r="G2301">
        <v>5.8</v>
      </c>
      <c r="H2301">
        <v>17000</v>
      </c>
      <c r="I2301" t="s">
        <v>7503</v>
      </c>
      <c r="J2301" t="s">
        <v>7503</v>
      </c>
      <c r="K2301" t="s">
        <v>3856</v>
      </c>
      <c r="L2301" t="s">
        <v>33</v>
      </c>
      <c r="M2301" s="1">
        <v>6000000</v>
      </c>
      <c r="N2301" s="1">
        <v>13609396</v>
      </c>
      <c r="O2301" s="1">
        <f>N2301*(D2301/'cpi data'!$A$113)</f>
        <v>971619.42786561267</v>
      </c>
      <c r="P2301" s="10">
        <f t="shared" si="35"/>
        <v>0.55912812001355539</v>
      </c>
      <c r="Q2301" t="s">
        <v>4534</v>
      </c>
      <c r="R2301">
        <v>89</v>
      </c>
    </row>
    <row r="2302" spans="1:18">
      <c r="A2302" t="s">
        <v>7504</v>
      </c>
      <c r="B2302" s="6" t="s">
        <v>2002</v>
      </c>
      <c r="C2302" t="s">
        <v>37</v>
      </c>
      <c r="D2302">
        <f>_xlfn.XLOOKUP(E2302,'cpi data'!A:A,'cpi data'!B:B,"NA")</f>
        <v>144.5</v>
      </c>
      <c r="E2302">
        <v>1993</v>
      </c>
      <c r="F2302" t="s">
        <v>7505</v>
      </c>
      <c r="G2302">
        <v>6.2</v>
      </c>
      <c r="H2302">
        <v>45000</v>
      </c>
      <c r="I2302" t="s">
        <v>2416</v>
      </c>
      <c r="J2302" t="s">
        <v>7506</v>
      </c>
      <c r="K2302" t="s">
        <v>2580</v>
      </c>
      <c r="L2302" t="s">
        <v>33</v>
      </c>
      <c r="M2302" s="1">
        <v>13000000</v>
      </c>
      <c r="N2302" s="1">
        <v>27979399</v>
      </c>
      <c r="O2302" s="1">
        <f>N2302*(D2302/'cpi data'!$A$113)</f>
        <v>1997541.0847332017</v>
      </c>
      <c r="P2302" s="10">
        <f t="shared" si="35"/>
        <v>0.53537243598406103</v>
      </c>
      <c r="Q2302" t="s">
        <v>2029</v>
      </c>
      <c r="R2302">
        <v>84</v>
      </c>
    </row>
    <row r="2303" spans="1:18">
      <c r="A2303" t="s">
        <v>7507</v>
      </c>
      <c r="B2303" s="6" t="s">
        <v>19</v>
      </c>
      <c r="C2303" t="s">
        <v>66</v>
      </c>
      <c r="D2303">
        <f>_xlfn.XLOOKUP(E2303,'cpi data'!A:A,'cpi data'!B:B,"NA")</f>
        <v>144.5</v>
      </c>
      <c r="E2303">
        <v>1993</v>
      </c>
      <c r="F2303" t="s">
        <v>7508</v>
      </c>
      <c r="G2303">
        <v>7.3</v>
      </c>
      <c r="H2303">
        <v>49000</v>
      </c>
      <c r="I2303" t="s">
        <v>5271</v>
      </c>
      <c r="J2303" t="s">
        <v>7509</v>
      </c>
      <c r="K2303" t="s">
        <v>70</v>
      </c>
      <c r="L2303" t="s">
        <v>33</v>
      </c>
      <c r="N2303" s="1">
        <v>4104962</v>
      </c>
      <c r="O2303" s="1">
        <f>N2303*(D2303/'cpi data'!$A$113)</f>
        <v>293066.70405138342</v>
      </c>
      <c r="P2303" s="10">
        <f t="shared" si="35"/>
        <v>1</v>
      </c>
      <c r="Q2303" t="s">
        <v>7510</v>
      </c>
      <c r="R2303">
        <v>115</v>
      </c>
    </row>
    <row r="2304" spans="1:18">
      <c r="A2304" t="s">
        <v>7511</v>
      </c>
      <c r="B2304" s="6" t="s">
        <v>19</v>
      </c>
      <c r="C2304" t="s">
        <v>20</v>
      </c>
      <c r="D2304">
        <f>_xlfn.XLOOKUP(E2304,'cpi data'!A:A,'cpi data'!B:B,"NA")</f>
        <v>144.5</v>
      </c>
      <c r="E2304">
        <v>1993</v>
      </c>
      <c r="F2304" t="s">
        <v>7512</v>
      </c>
      <c r="G2304">
        <v>7.9</v>
      </c>
      <c r="H2304">
        <v>93000</v>
      </c>
      <c r="I2304" t="s">
        <v>6339</v>
      </c>
      <c r="J2304" t="s">
        <v>6339</v>
      </c>
      <c r="K2304" t="s">
        <v>6377</v>
      </c>
      <c r="L2304" t="s">
        <v>455</v>
      </c>
      <c r="N2304" s="1">
        <v>1341154</v>
      </c>
      <c r="O2304" s="1">
        <f>N2304*(D2304/'cpi data'!$A$113)</f>
        <v>95749.383893280639</v>
      </c>
      <c r="P2304" s="10">
        <f t="shared" si="35"/>
        <v>1</v>
      </c>
      <c r="Q2304" t="s">
        <v>6716</v>
      </c>
      <c r="R2304">
        <v>94</v>
      </c>
    </row>
    <row r="2305" spans="1:18">
      <c r="A2305" t="s">
        <v>7513</v>
      </c>
      <c r="B2305" s="6" t="s">
        <v>2002</v>
      </c>
      <c r="C2305" t="s">
        <v>44</v>
      </c>
      <c r="D2305">
        <f>_xlfn.XLOOKUP(E2305,'cpi data'!A:A,'cpi data'!B:B,"NA")</f>
        <v>144.5</v>
      </c>
      <c r="E2305">
        <v>1993</v>
      </c>
      <c r="F2305" t="s">
        <v>7355</v>
      </c>
      <c r="G2305">
        <v>7</v>
      </c>
      <c r="H2305">
        <v>45000</v>
      </c>
      <c r="I2305" t="s">
        <v>4499</v>
      </c>
      <c r="J2305" t="s">
        <v>7514</v>
      </c>
      <c r="K2305" t="s">
        <v>891</v>
      </c>
      <c r="L2305" t="s">
        <v>33</v>
      </c>
      <c r="N2305" s="1">
        <v>70172621</v>
      </c>
      <c r="O2305" s="1">
        <f>N2305*(D2305/'cpi data'!$A$113)</f>
        <v>5009853.6237648223</v>
      </c>
      <c r="P2305" s="10">
        <f t="shared" si="35"/>
        <v>1</v>
      </c>
      <c r="Q2305" t="s">
        <v>7515</v>
      </c>
      <c r="R2305">
        <v>103</v>
      </c>
    </row>
    <row r="2306" spans="1:18">
      <c r="A2306" t="s">
        <v>7516</v>
      </c>
      <c r="B2306" s="6" t="s">
        <v>2002</v>
      </c>
      <c r="C2306" t="s">
        <v>107</v>
      </c>
      <c r="D2306">
        <f>_xlfn.XLOOKUP(E2306,'cpi data'!A:A,'cpi data'!B:B,"NA")</f>
        <v>144.5</v>
      </c>
      <c r="E2306">
        <v>1993</v>
      </c>
      <c r="F2306" t="s">
        <v>7388</v>
      </c>
      <c r="G2306">
        <v>7.5</v>
      </c>
      <c r="H2306">
        <v>76000</v>
      </c>
      <c r="I2306" t="s">
        <v>88</v>
      </c>
      <c r="J2306" t="s">
        <v>7517</v>
      </c>
      <c r="K2306" t="s">
        <v>2832</v>
      </c>
      <c r="L2306" t="s">
        <v>33</v>
      </c>
      <c r="M2306" s="1">
        <v>30000000</v>
      </c>
      <c r="N2306" s="1">
        <v>135130999</v>
      </c>
      <c r="O2306" s="1">
        <f>N2306*(D2306/'cpi data'!$A$113)</f>
        <v>9647445.3337450605</v>
      </c>
      <c r="P2306" s="10">
        <f t="shared" si="35"/>
        <v>0.7779932049492212</v>
      </c>
      <c r="Q2306" t="s">
        <v>26</v>
      </c>
      <c r="R2306">
        <v>138</v>
      </c>
    </row>
    <row r="2307" spans="1:18">
      <c r="A2307" t="s">
        <v>7518</v>
      </c>
      <c r="B2307" s="6" t="s">
        <v>19</v>
      </c>
      <c r="C2307" t="s">
        <v>44</v>
      </c>
      <c r="D2307">
        <f>_xlfn.XLOOKUP(E2307,'cpi data'!A:A,'cpi data'!B:B,"NA")</f>
        <v>144.5</v>
      </c>
      <c r="E2307">
        <v>1993</v>
      </c>
      <c r="F2307" t="s">
        <v>6806</v>
      </c>
      <c r="G2307">
        <v>4.8</v>
      </c>
      <c r="H2307">
        <v>25000</v>
      </c>
      <c r="I2307" t="s">
        <v>7519</v>
      </c>
      <c r="J2307" t="s">
        <v>7519</v>
      </c>
      <c r="K2307" t="s">
        <v>7520</v>
      </c>
      <c r="L2307" t="s">
        <v>33</v>
      </c>
      <c r="M2307" s="1">
        <v>900000</v>
      </c>
      <c r="N2307" s="1">
        <v>8556940</v>
      </c>
      <c r="O2307" s="1">
        <f>N2307*(D2307/'cpi data'!$A$113)</f>
        <v>610908.01877470361</v>
      </c>
      <c r="P2307" s="10">
        <f t="shared" ref="P2307:P2370" si="36">(N2307-M2307)/N2307</f>
        <v>0.89482221448321475</v>
      </c>
      <c r="Q2307" t="s">
        <v>7521</v>
      </c>
      <c r="R2307">
        <v>92</v>
      </c>
    </row>
    <row r="2308" spans="1:18">
      <c r="A2308" t="s">
        <v>7522</v>
      </c>
      <c r="B2308" s="6" t="s">
        <v>19</v>
      </c>
      <c r="C2308" t="s">
        <v>107</v>
      </c>
      <c r="D2308">
        <f>_xlfn.XLOOKUP(E2308,'cpi data'!A:A,'cpi data'!B:B,"NA")</f>
        <v>144.5</v>
      </c>
      <c r="E2308">
        <v>1993</v>
      </c>
      <c r="F2308" t="s">
        <v>7376</v>
      </c>
      <c r="G2308">
        <v>6.4</v>
      </c>
      <c r="H2308">
        <v>24000</v>
      </c>
      <c r="I2308" t="s">
        <v>599</v>
      </c>
      <c r="J2308" t="s">
        <v>6798</v>
      </c>
      <c r="K2308" t="s">
        <v>4467</v>
      </c>
      <c r="L2308" t="s">
        <v>198</v>
      </c>
      <c r="M2308" s="1">
        <v>20000000</v>
      </c>
      <c r="N2308" s="1">
        <v>46405336</v>
      </c>
      <c r="O2308" s="1">
        <f>N2308*(D2308/'cpi data'!$A$113)</f>
        <v>3313029.1758893281</v>
      </c>
      <c r="P2308" s="10">
        <f t="shared" si="36"/>
        <v>0.56901508050712102</v>
      </c>
      <c r="Q2308" t="s">
        <v>5112</v>
      </c>
      <c r="R2308">
        <v>107</v>
      </c>
    </row>
    <row r="2309" spans="1:18">
      <c r="A2309" t="s">
        <v>7523</v>
      </c>
      <c r="B2309" s="6" t="s">
        <v>19</v>
      </c>
      <c r="C2309" t="s">
        <v>66</v>
      </c>
      <c r="D2309">
        <f>_xlfn.XLOOKUP(E2309,'cpi data'!A:A,'cpi data'!B:B,"NA")</f>
        <v>144.5</v>
      </c>
      <c r="E2309">
        <v>1993</v>
      </c>
      <c r="F2309" t="s">
        <v>7397</v>
      </c>
      <c r="G2309">
        <v>7.3</v>
      </c>
      <c r="H2309">
        <v>18000</v>
      </c>
      <c r="I2309" t="s">
        <v>3445</v>
      </c>
      <c r="J2309" t="s">
        <v>7524</v>
      </c>
      <c r="K2309" t="s">
        <v>7525</v>
      </c>
      <c r="L2309" t="s">
        <v>33</v>
      </c>
      <c r="M2309" s="1">
        <v>15000000</v>
      </c>
      <c r="N2309" s="1">
        <v>39100956</v>
      </c>
      <c r="O2309" s="1">
        <f>N2309*(D2309/'cpi data'!$A$113)</f>
        <v>2791545.5247035576</v>
      </c>
      <c r="P2309" s="10">
        <f t="shared" si="36"/>
        <v>0.61637766606013422</v>
      </c>
      <c r="Q2309" t="s">
        <v>2095</v>
      </c>
      <c r="R2309">
        <v>118</v>
      </c>
    </row>
    <row r="2310" spans="1:18">
      <c r="A2310" t="s">
        <v>7526</v>
      </c>
      <c r="B2310" s="6" t="s">
        <v>19</v>
      </c>
      <c r="C2310" t="s">
        <v>44</v>
      </c>
      <c r="D2310">
        <f>_xlfn.XLOOKUP(E2310,'cpi data'!A:A,'cpi data'!B:B,"NA")</f>
        <v>144.5</v>
      </c>
      <c r="E2310">
        <v>1993</v>
      </c>
      <c r="F2310" t="s">
        <v>7527</v>
      </c>
      <c r="G2310">
        <v>7.7</v>
      </c>
      <c r="H2310">
        <v>43000</v>
      </c>
      <c r="I2310" t="s">
        <v>98</v>
      </c>
      <c r="J2310" t="s">
        <v>7528</v>
      </c>
      <c r="K2310" t="s">
        <v>7314</v>
      </c>
      <c r="L2310" t="s">
        <v>33</v>
      </c>
      <c r="N2310" s="1">
        <v>6110979</v>
      </c>
      <c r="O2310" s="1">
        <f>N2310*(D2310/'cpi data'!$A$113)</f>
        <v>436282.83868577075</v>
      </c>
      <c r="P2310" s="10">
        <f t="shared" si="36"/>
        <v>1</v>
      </c>
      <c r="Q2310" t="s">
        <v>7529</v>
      </c>
      <c r="R2310">
        <v>188</v>
      </c>
    </row>
    <row r="2311" spans="1:18">
      <c r="A2311" t="s">
        <v>7530</v>
      </c>
      <c r="B2311" s="6" t="s">
        <v>2002</v>
      </c>
      <c r="C2311" t="s">
        <v>44</v>
      </c>
      <c r="D2311">
        <f>_xlfn.XLOOKUP(E2311,'cpi data'!A:A,'cpi data'!B:B,"NA")</f>
        <v>144.5</v>
      </c>
      <c r="E2311">
        <v>1993</v>
      </c>
      <c r="F2311" t="s">
        <v>7501</v>
      </c>
      <c r="G2311">
        <v>5.8</v>
      </c>
      <c r="H2311">
        <v>18000</v>
      </c>
      <c r="I2311" t="s">
        <v>821</v>
      </c>
      <c r="J2311" t="s">
        <v>7531</v>
      </c>
      <c r="K2311" t="s">
        <v>7532</v>
      </c>
      <c r="L2311" t="s">
        <v>33</v>
      </c>
      <c r="N2311" s="1">
        <v>36448400</v>
      </c>
      <c r="O2311" s="1">
        <f>N2311*(D2311/'cpi data'!$A$113)</f>
        <v>2602170.8498023716</v>
      </c>
      <c r="P2311" s="10">
        <f t="shared" si="36"/>
        <v>1</v>
      </c>
      <c r="Q2311" t="s">
        <v>5724</v>
      </c>
      <c r="R2311">
        <v>95</v>
      </c>
    </row>
    <row r="2312" spans="1:18">
      <c r="A2312" t="s">
        <v>7533</v>
      </c>
      <c r="B2312" s="6" t="s">
        <v>19</v>
      </c>
      <c r="C2312" t="s">
        <v>37</v>
      </c>
      <c r="D2312">
        <f>_xlfn.XLOOKUP(E2312,'cpi data'!A:A,'cpi data'!B:B,"NA")</f>
        <v>144.5</v>
      </c>
      <c r="E2312">
        <v>1993</v>
      </c>
      <c r="F2312" t="s">
        <v>7222</v>
      </c>
      <c r="G2312">
        <v>5.9</v>
      </c>
      <c r="H2312">
        <v>41000</v>
      </c>
      <c r="I2312" t="s">
        <v>4839</v>
      </c>
      <c r="J2312" t="s">
        <v>4839</v>
      </c>
      <c r="K2312" t="s">
        <v>4462</v>
      </c>
      <c r="L2312" t="s">
        <v>33</v>
      </c>
      <c r="M2312" s="1">
        <v>30000000</v>
      </c>
      <c r="N2312" s="1">
        <v>24107867</v>
      </c>
      <c r="O2312" s="1">
        <f>N2312*(D2312/'cpi data'!$A$113)</f>
        <v>1721139.714179842</v>
      </c>
      <c r="P2312" s="10">
        <f t="shared" si="36"/>
        <v>-0.24440706429979889</v>
      </c>
      <c r="Q2312" t="s">
        <v>34</v>
      </c>
      <c r="R2312">
        <v>102</v>
      </c>
    </row>
    <row r="2313" spans="1:18">
      <c r="A2313" t="s">
        <v>7534</v>
      </c>
      <c r="C2313" t="s">
        <v>55</v>
      </c>
      <c r="D2313">
        <f>_xlfn.XLOOKUP(E2313,'cpi data'!A:A,'cpi data'!B:B,"NA")</f>
        <v>144.5</v>
      </c>
      <c r="E2313">
        <v>1993</v>
      </c>
      <c r="F2313" t="s">
        <v>7535</v>
      </c>
      <c r="G2313">
        <v>5.9</v>
      </c>
      <c r="H2313">
        <v>14000</v>
      </c>
      <c r="I2313" t="s">
        <v>7536</v>
      </c>
      <c r="J2313" t="s">
        <v>7537</v>
      </c>
      <c r="K2313" t="s">
        <v>7538</v>
      </c>
      <c r="L2313" t="s">
        <v>33</v>
      </c>
      <c r="M2313" s="1">
        <v>2000000</v>
      </c>
      <c r="N2313" s="1">
        <v>54207</v>
      </c>
      <c r="O2313" s="1">
        <f>N2313*(D2313/'cpi data'!$A$113)</f>
        <v>3870.015563241107</v>
      </c>
      <c r="P2313" s="10">
        <f t="shared" si="36"/>
        <v>-35.89560388879665</v>
      </c>
      <c r="Q2313" t="s">
        <v>6119</v>
      </c>
      <c r="R2313">
        <v>97</v>
      </c>
    </row>
    <row r="2314" spans="1:18">
      <c r="A2314" t="s">
        <v>7539</v>
      </c>
      <c r="B2314" s="6" t="s">
        <v>36</v>
      </c>
      <c r="C2314" t="s">
        <v>66</v>
      </c>
      <c r="D2314">
        <f>_xlfn.XLOOKUP(E2314,'cpi data'!A:A,'cpi data'!B:B,"NA")</f>
        <v>144.5</v>
      </c>
      <c r="E2314">
        <v>1993</v>
      </c>
      <c r="F2314" t="s">
        <v>7540</v>
      </c>
      <c r="G2314">
        <v>7.4</v>
      </c>
      <c r="H2314">
        <v>37000</v>
      </c>
      <c r="I2314" t="s">
        <v>7541</v>
      </c>
      <c r="J2314" t="s">
        <v>7542</v>
      </c>
      <c r="K2314" t="s">
        <v>6439</v>
      </c>
      <c r="L2314" t="s">
        <v>33</v>
      </c>
      <c r="M2314" s="1">
        <v>12000000</v>
      </c>
      <c r="N2314" s="1">
        <v>7266383</v>
      </c>
      <c r="O2314" s="1">
        <f>N2314*(D2314/'cpi data'!$A$113)</f>
        <v>518770.92070158105</v>
      </c>
      <c r="P2314" s="10">
        <f t="shared" si="36"/>
        <v>-0.65144061357624561</v>
      </c>
      <c r="Q2314" t="s">
        <v>2678</v>
      </c>
      <c r="R2314">
        <v>109</v>
      </c>
    </row>
    <row r="2315" spans="1:18">
      <c r="A2315" t="s">
        <v>7543</v>
      </c>
      <c r="C2315" t="s">
        <v>154</v>
      </c>
      <c r="D2315">
        <f>_xlfn.XLOOKUP(E2315,'cpi data'!A:A,'cpi data'!B:B,"NA")</f>
        <v>144.5</v>
      </c>
      <c r="E2315">
        <v>1993</v>
      </c>
      <c r="F2315" t="s">
        <v>7464</v>
      </c>
      <c r="G2315">
        <v>4.2</v>
      </c>
      <c r="H2315">
        <v>29000</v>
      </c>
      <c r="I2315" t="s">
        <v>7544</v>
      </c>
      <c r="J2315" t="s">
        <v>7545</v>
      </c>
      <c r="K2315" t="s">
        <v>7546</v>
      </c>
      <c r="L2315" t="s">
        <v>33</v>
      </c>
      <c r="M2315" s="1">
        <v>3000000</v>
      </c>
      <c r="N2315" s="1">
        <v>15935068</v>
      </c>
      <c r="O2315" s="1">
        <f>N2315*(D2315/'cpi data'!$A$113)</f>
        <v>1137656.7816205535</v>
      </c>
      <c r="P2315" s="10">
        <f t="shared" si="36"/>
        <v>0.81173597753081439</v>
      </c>
      <c r="Q2315" t="s">
        <v>2029</v>
      </c>
      <c r="R2315">
        <v>87</v>
      </c>
    </row>
    <row r="2316" spans="1:18">
      <c r="A2316" t="s">
        <v>7547</v>
      </c>
      <c r="B2316" s="6" t="s">
        <v>36</v>
      </c>
      <c r="C2316" t="s">
        <v>44</v>
      </c>
      <c r="D2316">
        <f>_xlfn.XLOOKUP(E2316,'cpi data'!A:A,'cpi data'!B:B,"NA")</f>
        <v>144.5</v>
      </c>
      <c r="E2316">
        <v>1993</v>
      </c>
      <c r="F2316" t="s">
        <v>6970</v>
      </c>
      <c r="G2316">
        <v>6.9</v>
      </c>
      <c r="H2316">
        <v>10000</v>
      </c>
      <c r="I2316" t="s">
        <v>653</v>
      </c>
      <c r="J2316" t="s">
        <v>4657</v>
      </c>
      <c r="K2316" t="s">
        <v>6562</v>
      </c>
      <c r="L2316" t="s">
        <v>33</v>
      </c>
      <c r="M2316" s="1">
        <v>13000000</v>
      </c>
      <c r="N2316" s="1">
        <v>9532895</v>
      </c>
      <c r="O2316" s="1">
        <f>N2316*(D2316/'cpi data'!$A$113)</f>
        <v>680584.64797430835</v>
      </c>
      <c r="P2316" s="10">
        <f t="shared" si="36"/>
        <v>-0.36369906518429079</v>
      </c>
      <c r="Q2316" t="s">
        <v>64</v>
      </c>
      <c r="R2316">
        <v>99</v>
      </c>
    </row>
    <row r="2317" spans="1:18">
      <c r="A2317" t="s">
        <v>7548</v>
      </c>
      <c r="B2317" s="6" t="s">
        <v>19</v>
      </c>
      <c r="C2317" t="s">
        <v>20</v>
      </c>
      <c r="D2317">
        <f>_xlfn.XLOOKUP(E2317,'cpi data'!A:A,'cpi data'!B:B,"NA")</f>
        <v>144.5</v>
      </c>
      <c r="E2317">
        <v>1993</v>
      </c>
      <c r="F2317" t="s">
        <v>7362</v>
      </c>
      <c r="G2317">
        <v>6.4</v>
      </c>
      <c r="H2317">
        <v>37000</v>
      </c>
      <c r="I2317" t="s">
        <v>2172</v>
      </c>
      <c r="J2317" t="s">
        <v>5899</v>
      </c>
      <c r="K2317" t="s">
        <v>5664</v>
      </c>
      <c r="L2317" t="s">
        <v>33</v>
      </c>
      <c r="M2317" s="1">
        <v>17000000</v>
      </c>
      <c r="N2317" s="1">
        <v>60613008</v>
      </c>
      <c r="O2317" s="1">
        <f>N2317*(D2317/'cpi data'!$A$113)</f>
        <v>4327361.4901185771</v>
      </c>
      <c r="P2317" s="10">
        <f t="shared" si="36"/>
        <v>0.71953215059051345</v>
      </c>
      <c r="Q2317" t="s">
        <v>183</v>
      </c>
      <c r="R2317">
        <v>87</v>
      </c>
    </row>
    <row r="2318" spans="1:18">
      <c r="A2318" t="s">
        <v>7549</v>
      </c>
      <c r="B2318" s="6" t="s">
        <v>36</v>
      </c>
      <c r="C2318" t="s">
        <v>44</v>
      </c>
      <c r="D2318">
        <f>_xlfn.XLOOKUP(E2318,'cpi data'!A:A,'cpi data'!B:B,"NA")</f>
        <v>144.5</v>
      </c>
      <c r="E2318">
        <v>1993</v>
      </c>
      <c r="F2318" t="s">
        <v>7550</v>
      </c>
      <c r="G2318">
        <v>5</v>
      </c>
      <c r="H2318">
        <v>18000</v>
      </c>
      <c r="I2318" t="s">
        <v>6845</v>
      </c>
      <c r="J2318" t="s">
        <v>7551</v>
      </c>
      <c r="K2318" t="s">
        <v>7552</v>
      </c>
      <c r="L2318" t="s">
        <v>33</v>
      </c>
      <c r="M2318" s="1">
        <v>25000000</v>
      </c>
      <c r="N2318" s="1">
        <v>57405220</v>
      </c>
      <c r="O2318" s="1">
        <f>N2318*(D2318/'cpi data'!$A$113)</f>
        <v>4098346.9812252969</v>
      </c>
      <c r="P2318" s="10">
        <f t="shared" si="36"/>
        <v>0.56449953505970363</v>
      </c>
      <c r="Q2318" t="s">
        <v>183</v>
      </c>
      <c r="R2318">
        <v>92</v>
      </c>
    </row>
    <row r="2319" spans="1:18">
      <c r="A2319" t="s">
        <v>7553</v>
      </c>
      <c r="B2319" s="6" t="s">
        <v>36</v>
      </c>
      <c r="C2319" t="s">
        <v>44</v>
      </c>
      <c r="D2319">
        <f>_xlfn.XLOOKUP(E2319,'cpi data'!A:A,'cpi data'!B:B,"NA")</f>
        <v>144.5</v>
      </c>
      <c r="E2319">
        <v>1993</v>
      </c>
      <c r="F2319" t="s">
        <v>7402</v>
      </c>
      <c r="G2319">
        <v>4.9000000000000004</v>
      </c>
      <c r="H2319">
        <v>26000</v>
      </c>
      <c r="I2319" t="s">
        <v>2608</v>
      </c>
      <c r="J2319" t="s">
        <v>1312</v>
      </c>
      <c r="K2319" t="s">
        <v>3149</v>
      </c>
      <c r="L2319" t="s">
        <v>33</v>
      </c>
      <c r="M2319" s="1">
        <v>15000000</v>
      </c>
      <c r="N2319" s="1">
        <v>118243066</v>
      </c>
      <c r="O2319" s="1">
        <f>N2319*(D2319/'cpi data'!$A$113)</f>
        <v>8441760.3937747031</v>
      </c>
      <c r="P2319" s="10">
        <f t="shared" si="36"/>
        <v>0.87314266698733944</v>
      </c>
      <c r="Q2319" t="s">
        <v>7032</v>
      </c>
      <c r="R2319">
        <v>89</v>
      </c>
    </row>
    <row r="2320" spans="1:18">
      <c r="A2320" t="s">
        <v>7554</v>
      </c>
      <c r="B2320" s="6" t="s">
        <v>19</v>
      </c>
      <c r="C2320" t="s">
        <v>107</v>
      </c>
      <c r="D2320">
        <f>_xlfn.XLOOKUP(E2320,'cpi data'!A:A,'cpi data'!B:B,"NA")</f>
        <v>144.5</v>
      </c>
      <c r="E2320">
        <v>1993</v>
      </c>
      <c r="F2320" t="s">
        <v>7555</v>
      </c>
      <c r="G2320">
        <v>6.5</v>
      </c>
      <c r="H2320">
        <v>20000</v>
      </c>
      <c r="I2320" t="s">
        <v>7556</v>
      </c>
      <c r="J2320" t="s">
        <v>7556</v>
      </c>
      <c r="K2320" t="s">
        <v>3917</v>
      </c>
      <c r="L2320" t="s">
        <v>455</v>
      </c>
      <c r="M2320" s="1">
        <v>1500000</v>
      </c>
      <c r="N2320" s="1">
        <v>418961</v>
      </c>
      <c r="O2320" s="1">
        <f>N2320*(D2320/'cpi data'!$A$113)</f>
        <v>29911.000247035576</v>
      </c>
      <c r="P2320" s="10">
        <f t="shared" si="36"/>
        <v>-2.5802855158356026</v>
      </c>
      <c r="Q2320" t="s">
        <v>7557</v>
      </c>
      <c r="R2320">
        <v>96</v>
      </c>
    </row>
    <row r="2321" spans="1:18">
      <c r="A2321" t="s">
        <v>7558</v>
      </c>
      <c r="B2321" s="6" t="s">
        <v>19</v>
      </c>
      <c r="C2321" t="s">
        <v>154</v>
      </c>
      <c r="D2321">
        <f>_xlfn.XLOOKUP(E2321,'cpi data'!A:A,'cpi data'!B:B,"NA")</f>
        <v>144.5</v>
      </c>
      <c r="E2321">
        <v>1993</v>
      </c>
      <c r="F2321" t="s">
        <v>7559</v>
      </c>
      <c r="G2321">
        <v>6.7</v>
      </c>
      <c r="H2321">
        <v>28000</v>
      </c>
      <c r="I2321" t="s">
        <v>7560</v>
      </c>
      <c r="J2321" t="s">
        <v>7560</v>
      </c>
      <c r="K2321" t="s">
        <v>7561</v>
      </c>
      <c r="L2321" t="s">
        <v>1197</v>
      </c>
      <c r="M2321" s="1">
        <v>2000000</v>
      </c>
      <c r="N2321" s="1">
        <v>621392</v>
      </c>
      <c r="O2321" s="1">
        <f>N2321*(D2321/'cpi data'!$A$113)</f>
        <v>44363.213438735183</v>
      </c>
      <c r="P2321" s="10">
        <f t="shared" si="36"/>
        <v>-2.2185802198934006</v>
      </c>
      <c r="Q2321" t="s">
        <v>7562</v>
      </c>
      <c r="R2321">
        <v>94</v>
      </c>
    </row>
    <row r="2322" spans="1:18">
      <c r="A2322" t="s">
        <v>7563</v>
      </c>
      <c r="B2322" s="6" t="s">
        <v>2002</v>
      </c>
      <c r="C2322" t="s">
        <v>20</v>
      </c>
      <c r="D2322">
        <f>_xlfn.XLOOKUP(E2322,'cpi data'!A:A,'cpi data'!B:B,"NA")</f>
        <v>144.5</v>
      </c>
      <c r="E2322">
        <v>1993</v>
      </c>
      <c r="F2322" t="s">
        <v>7410</v>
      </c>
      <c r="G2322">
        <v>6.5</v>
      </c>
      <c r="H2322">
        <v>9900</v>
      </c>
      <c r="I2322" t="s">
        <v>80</v>
      </c>
      <c r="J2322" t="s">
        <v>999</v>
      </c>
      <c r="K2322" t="s">
        <v>3861</v>
      </c>
      <c r="L2322" t="s">
        <v>33</v>
      </c>
      <c r="M2322" s="1">
        <v>35000000</v>
      </c>
      <c r="N2322" s="1">
        <v>18635620</v>
      </c>
      <c r="O2322" s="1">
        <f>N2322*(D2322/'cpi data'!$A$113)</f>
        <v>1330458.0484189724</v>
      </c>
      <c r="P2322" s="10">
        <f t="shared" si="36"/>
        <v>-0.87812372220511048</v>
      </c>
      <c r="Q2322" t="s">
        <v>34</v>
      </c>
      <c r="R2322">
        <v>115</v>
      </c>
    </row>
    <row r="2323" spans="1:18">
      <c r="A2323" t="s">
        <v>7564</v>
      </c>
      <c r="B2323" s="6" t="s">
        <v>2002</v>
      </c>
      <c r="C2323" t="s">
        <v>44</v>
      </c>
      <c r="D2323">
        <f>_xlfn.XLOOKUP(E2323,'cpi data'!A:A,'cpi data'!B:B,"NA")</f>
        <v>144.5</v>
      </c>
      <c r="E2323">
        <v>1993</v>
      </c>
      <c r="F2323" t="s">
        <v>7410</v>
      </c>
      <c r="G2323">
        <v>6.2</v>
      </c>
      <c r="H2323">
        <v>79000</v>
      </c>
      <c r="I2323" t="s">
        <v>7565</v>
      </c>
      <c r="J2323" t="s">
        <v>6846</v>
      </c>
      <c r="K2323" t="s">
        <v>6846</v>
      </c>
      <c r="L2323" t="s">
        <v>33</v>
      </c>
      <c r="M2323" s="1">
        <v>40000000</v>
      </c>
      <c r="N2323" s="1">
        <v>48198019</v>
      </c>
      <c r="O2323" s="1">
        <f>N2323*(D2323/'cpi data'!$A$113)</f>
        <v>3441014.6963932808</v>
      </c>
      <c r="P2323" s="10">
        <f t="shared" si="36"/>
        <v>0.17009037238646676</v>
      </c>
      <c r="Q2323" t="s">
        <v>47</v>
      </c>
      <c r="R2323">
        <v>95</v>
      </c>
    </row>
    <row r="2324" spans="1:18">
      <c r="A2324" t="s">
        <v>7566</v>
      </c>
      <c r="B2324" s="6" t="s">
        <v>19</v>
      </c>
      <c r="C2324" t="s">
        <v>37</v>
      </c>
      <c r="D2324">
        <f>_xlfn.XLOOKUP(E2324,'cpi data'!A:A,'cpi data'!B:B,"NA")</f>
        <v>144.5</v>
      </c>
      <c r="E2324">
        <v>1993</v>
      </c>
      <c r="F2324" t="s">
        <v>7567</v>
      </c>
      <c r="G2324">
        <v>6.1</v>
      </c>
      <c r="H2324">
        <v>26000</v>
      </c>
      <c r="I2324" t="s">
        <v>917</v>
      </c>
      <c r="J2324" t="s">
        <v>2910</v>
      </c>
      <c r="K2324" t="s">
        <v>6838</v>
      </c>
      <c r="L2324" t="s">
        <v>33</v>
      </c>
      <c r="N2324" s="1">
        <v>30038362</v>
      </c>
      <c r="O2324" s="1">
        <f>N2324*(D2324/'cpi data'!$A$113)</f>
        <v>2144537.2080039526</v>
      </c>
      <c r="P2324" s="10">
        <f t="shared" si="36"/>
        <v>1</v>
      </c>
      <c r="Q2324" t="s">
        <v>26</v>
      </c>
      <c r="R2324">
        <v>109</v>
      </c>
    </row>
    <row r="2325" spans="1:18">
      <c r="A2325" t="s">
        <v>7568</v>
      </c>
      <c r="B2325" s="6" t="s">
        <v>19</v>
      </c>
      <c r="C2325" t="s">
        <v>20</v>
      </c>
      <c r="D2325">
        <f>_xlfn.XLOOKUP(E2325,'cpi data'!A:A,'cpi data'!B:B,"NA")</f>
        <v>144.5</v>
      </c>
      <c r="E2325">
        <v>1993</v>
      </c>
      <c r="F2325" t="s">
        <v>7048</v>
      </c>
      <c r="G2325">
        <v>4.7</v>
      </c>
      <c r="H2325">
        <v>12000</v>
      </c>
      <c r="I2325" t="s">
        <v>7569</v>
      </c>
      <c r="J2325" t="s">
        <v>7570</v>
      </c>
      <c r="K2325" t="s">
        <v>5162</v>
      </c>
      <c r="L2325" t="s">
        <v>33</v>
      </c>
      <c r="N2325" s="1">
        <v>1796389</v>
      </c>
      <c r="O2325" s="1">
        <f>N2325*(D2325/'cpi data'!$A$113)</f>
        <v>128250.10400197629</v>
      </c>
      <c r="P2325" s="10">
        <f t="shared" si="36"/>
        <v>1</v>
      </c>
      <c r="Q2325" t="s">
        <v>7571</v>
      </c>
      <c r="R2325">
        <v>107</v>
      </c>
    </row>
    <row r="2326" spans="1:18">
      <c r="A2326" t="s">
        <v>7572</v>
      </c>
      <c r="B2326" s="6" t="s">
        <v>19</v>
      </c>
      <c r="C2326" t="s">
        <v>107</v>
      </c>
      <c r="D2326">
        <f>_xlfn.XLOOKUP(E2326,'cpi data'!A:A,'cpi data'!B:B,"NA")</f>
        <v>144.5</v>
      </c>
      <c r="E2326">
        <v>1993</v>
      </c>
      <c r="F2326" t="s">
        <v>6965</v>
      </c>
      <c r="G2326">
        <v>6.6</v>
      </c>
      <c r="H2326">
        <v>13000</v>
      </c>
      <c r="I2326" t="s">
        <v>817</v>
      </c>
      <c r="J2326" t="s">
        <v>7573</v>
      </c>
      <c r="K2326" t="s">
        <v>3366</v>
      </c>
      <c r="L2326" t="s">
        <v>25</v>
      </c>
      <c r="M2326" s="1">
        <v>11500000</v>
      </c>
      <c r="N2326" s="1">
        <v>3275585</v>
      </c>
      <c r="O2326" s="1">
        <f>N2326*(D2326/'cpi data'!$A$113)</f>
        <v>233854.75914031622</v>
      </c>
      <c r="P2326" s="10">
        <f t="shared" si="36"/>
        <v>-2.5108232575249918</v>
      </c>
      <c r="Q2326" t="s">
        <v>7574</v>
      </c>
      <c r="R2326">
        <v>110</v>
      </c>
    </row>
    <row r="2327" spans="1:18">
      <c r="A2327" t="s">
        <v>7575</v>
      </c>
      <c r="B2327" s="6" t="s">
        <v>19</v>
      </c>
      <c r="C2327" t="s">
        <v>37</v>
      </c>
      <c r="D2327">
        <f>_xlfn.XLOOKUP(E2327,'cpi data'!A:A,'cpi data'!B:B,"NA")</f>
        <v>144.5</v>
      </c>
      <c r="E2327">
        <v>1993</v>
      </c>
      <c r="F2327" t="s">
        <v>6996</v>
      </c>
      <c r="G2327">
        <v>6.3</v>
      </c>
      <c r="H2327">
        <v>43000</v>
      </c>
      <c r="I2327" t="s">
        <v>1517</v>
      </c>
      <c r="J2327" t="s">
        <v>760</v>
      </c>
      <c r="K2327" t="s">
        <v>572</v>
      </c>
      <c r="L2327" t="s">
        <v>33</v>
      </c>
      <c r="M2327" s="1">
        <v>35000000</v>
      </c>
      <c r="N2327" s="1">
        <v>107198790</v>
      </c>
      <c r="O2327" s="1">
        <f>N2327*(D2327/'cpi data'!$A$113)</f>
        <v>7653273.2979249014</v>
      </c>
      <c r="P2327" s="10">
        <f t="shared" si="36"/>
        <v>0.67350377742136824</v>
      </c>
      <c r="Q2327" t="s">
        <v>183</v>
      </c>
      <c r="R2327">
        <v>129</v>
      </c>
    </row>
    <row r="2328" spans="1:18">
      <c r="A2328" t="s">
        <v>7576</v>
      </c>
      <c r="B2328" s="6" t="s">
        <v>36</v>
      </c>
      <c r="C2328" t="s">
        <v>44</v>
      </c>
      <c r="D2328">
        <f>_xlfn.XLOOKUP(E2328,'cpi data'!A:A,'cpi data'!B:B,"NA")</f>
        <v>144.5</v>
      </c>
      <c r="E2328">
        <v>1993</v>
      </c>
      <c r="F2328" t="s">
        <v>7376</v>
      </c>
      <c r="G2328">
        <v>6.2</v>
      </c>
      <c r="H2328">
        <v>13000</v>
      </c>
      <c r="I2328" t="s">
        <v>6232</v>
      </c>
      <c r="J2328" t="s">
        <v>2721</v>
      </c>
      <c r="K2328" t="s">
        <v>2569</v>
      </c>
      <c r="L2328" t="s">
        <v>33</v>
      </c>
      <c r="M2328" s="1">
        <v>30000000</v>
      </c>
      <c r="N2328" s="1">
        <v>11146270</v>
      </c>
      <c r="O2328" s="1">
        <f>N2328*(D2328/'cpi data'!$A$113)</f>
        <v>795768.78211462451</v>
      </c>
      <c r="P2328" s="10">
        <f t="shared" si="36"/>
        <v>-1.6914833392695494</v>
      </c>
      <c r="Q2328" t="s">
        <v>64</v>
      </c>
      <c r="R2328">
        <v>96</v>
      </c>
    </row>
    <row r="2329" spans="1:18">
      <c r="A2329" t="s">
        <v>7577</v>
      </c>
      <c r="B2329" s="6" t="s">
        <v>36</v>
      </c>
      <c r="C2329" t="s">
        <v>37</v>
      </c>
      <c r="D2329">
        <f>_xlfn.XLOOKUP(E2329,'cpi data'!A:A,'cpi data'!B:B,"NA")</f>
        <v>144.5</v>
      </c>
      <c r="E2329">
        <v>1993</v>
      </c>
      <c r="F2329" t="s">
        <v>7567</v>
      </c>
      <c r="G2329">
        <v>4.8</v>
      </c>
      <c r="H2329">
        <v>32000</v>
      </c>
      <c r="I2329" t="s">
        <v>1034</v>
      </c>
      <c r="J2329" t="s">
        <v>5681</v>
      </c>
      <c r="K2329" t="s">
        <v>6613</v>
      </c>
      <c r="L2329" t="s">
        <v>33</v>
      </c>
      <c r="M2329" s="1">
        <v>21000000</v>
      </c>
      <c r="N2329" s="1">
        <v>42273609</v>
      </c>
      <c r="O2329" s="1">
        <f>N2329*(D2329/'cpi data'!$A$113)</f>
        <v>3018051.6306818184</v>
      </c>
      <c r="P2329" s="10">
        <f t="shared" si="36"/>
        <v>0.50323616798367032</v>
      </c>
      <c r="Q2329" t="s">
        <v>557</v>
      </c>
      <c r="R2329">
        <v>96</v>
      </c>
    </row>
    <row r="2330" spans="1:18">
      <c r="A2330" t="s">
        <v>7578</v>
      </c>
      <c r="B2330" s="6" t="s">
        <v>19</v>
      </c>
      <c r="C2330" t="s">
        <v>55</v>
      </c>
      <c r="D2330">
        <f>_xlfn.XLOOKUP(E2330,'cpi data'!A:A,'cpi data'!B:B,"NA")</f>
        <v>144.5</v>
      </c>
      <c r="E2330">
        <v>1993</v>
      </c>
      <c r="F2330" t="s">
        <v>7579</v>
      </c>
      <c r="G2330">
        <v>6</v>
      </c>
      <c r="H2330">
        <v>17000</v>
      </c>
      <c r="I2330" t="s">
        <v>4359</v>
      </c>
      <c r="J2330" t="s">
        <v>3024</v>
      </c>
      <c r="K2330" t="s">
        <v>6385</v>
      </c>
      <c r="L2330" t="s">
        <v>33</v>
      </c>
      <c r="M2330" s="1">
        <v>13000000</v>
      </c>
      <c r="N2330" s="1">
        <v>428868</v>
      </c>
      <c r="O2330" s="1">
        <f>N2330*(D2330/'cpi data'!$A$113)</f>
        <v>30618.293478260872</v>
      </c>
      <c r="P2330" s="10">
        <f t="shared" si="36"/>
        <v>-29.312357182163275</v>
      </c>
      <c r="Q2330" t="s">
        <v>7580</v>
      </c>
      <c r="R2330">
        <v>87</v>
      </c>
    </row>
    <row r="2331" spans="1:18">
      <c r="A2331" t="s">
        <v>7581</v>
      </c>
      <c r="B2331" s="6" t="s">
        <v>450</v>
      </c>
      <c r="C2331" t="s">
        <v>20</v>
      </c>
      <c r="D2331">
        <f>_xlfn.XLOOKUP(E2331,'cpi data'!A:A,'cpi data'!B:B,"NA")</f>
        <v>144.5</v>
      </c>
      <c r="E2331">
        <v>1993</v>
      </c>
      <c r="F2331" t="s">
        <v>7582</v>
      </c>
      <c r="G2331">
        <v>7.5</v>
      </c>
      <c r="H2331">
        <v>32000</v>
      </c>
      <c r="I2331" t="s">
        <v>7583</v>
      </c>
      <c r="J2331" t="s">
        <v>7584</v>
      </c>
      <c r="K2331" t="s">
        <v>7585</v>
      </c>
      <c r="L2331" t="s">
        <v>5820</v>
      </c>
      <c r="N2331" s="1">
        <v>152972</v>
      </c>
      <c r="O2331" s="1">
        <f>N2331*(D2331/'cpi data'!$A$113)</f>
        <v>10921.172924901186</v>
      </c>
      <c r="P2331" s="10">
        <f t="shared" si="36"/>
        <v>1</v>
      </c>
      <c r="Q2331" t="s">
        <v>7586</v>
      </c>
      <c r="R2331">
        <v>134</v>
      </c>
    </row>
    <row r="2332" spans="1:18">
      <c r="A2332" t="s">
        <v>7587</v>
      </c>
      <c r="B2332" s="6" t="s">
        <v>36</v>
      </c>
      <c r="C2332" t="s">
        <v>28</v>
      </c>
      <c r="D2332">
        <f>_xlfn.XLOOKUP(E2332,'cpi data'!A:A,'cpi data'!B:B,"NA")</f>
        <v>144.5</v>
      </c>
      <c r="E2332">
        <v>1993</v>
      </c>
      <c r="F2332" t="s">
        <v>7222</v>
      </c>
      <c r="G2332">
        <v>6.3</v>
      </c>
      <c r="H2332">
        <v>6500</v>
      </c>
      <c r="I2332" t="s">
        <v>7588</v>
      </c>
      <c r="J2332" t="s">
        <v>7589</v>
      </c>
      <c r="K2332" t="s">
        <v>7590</v>
      </c>
      <c r="L2332" t="s">
        <v>33</v>
      </c>
      <c r="M2332" s="1">
        <v>2600000</v>
      </c>
      <c r="N2332" s="1">
        <v>2850263</v>
      </c>
      <c r="O2332" s="1">
        <f>N2332*(D2332/'cpi data'!$A$113)</f>
        <v>203489.62623517789</v>
      </c>
      <c r="P2332" s="10">
        <f t="shared" si="36"/>
        <v>8.7803476380951512E-2</v>
      </c>
      <c r="Q2332" t="s">
        <v>7591</v>
      </c>
      <c r="R2332">
        <v>91</v>
      </c>
    </row>
    <row r="2333" spans="1:18">
      <c r="A2333" t="s">
        <v>7592</v>
      </c>
      <c r="B2333" s="6" t="s">
        <v>2002</v>
      </c>
      <c r="C2333" t="s">
        <v>44</v>
      </c>
      <c r="D2333">
        <f>_xlfn.XLOOKUP(E2333,'cpi data'!A:A,'cpi data'!B:B,"NA")</f>
        <v>144.5</v>
      </c>
      <c r="E2333">
        <v>1993</v>
      </c>
      <c r="F2333" t="s">
        <v>7593</v>
      </c>
      <c r="G2333">
        <v>6.4</v>
      </c>
      <c r="H2333">
        <v>7400</v>
      </c>
      <c r="I2333" t="s">
        <v>2588</v>
      </c>
      <c r="J2333" t="s">
        <v>7594</v>
      </c>
      <c r="K2333" t="s">
        <v>4477</v>
      </c>
      <c r="L2333" t="s">
        <v>33</v>
      </c>
      <c r="M2333" s="1">
        <v>14000000</v>
      </c>
      <c r="N2333" s="1">
        <v>1029721</v>
      </c>
      <c r="O2333" s="1">
        <f>N2333*(D2333/'cpi data'!$A$113)</f>
        <v>73515.16032608696</v>
      </c>
      <c r="P2333" s="10">
        <f t="shared" si="36"/>
        <v>-12.595915786897615</v>
      </c>
      <c r="Q2333" t="s">
        <v>47</v>
      </c>
      <c r="R2333">
        <v>116</v>
      </c>
    </row>
    <row r="2334" spans="1:18">
      <c r="A2334" t="s">
        <v>7595</v>
      </c>
      <c r="B2334" s="6" t="s">
        <v>19</v>
      </c>
      <c r="C2334" t="s">
        <v>20</v>
      </c>
      <c r="D2334">
        <f>_xlfn.XLOOKUP(E2334,'cpi data'!A:A,'cpi data'!B:B,"NA")</f>
        <v>144.5</v>
      </c>
      <c r="E2334">
        <v>1993</v>
      </c>
      <c r="F2334" t="s">
        <v>7505</v>
      </c>
      <c r="G2334">
        <v>6.3</v>
      </c>
      <c r="H2334">
        <v>24000</v>
      </c>
      <c r="I2334" t="s">
        <v>7596</v>
      </c>
      <c r="J2334" t="s">
        <v>7597</v>
      </c>
      <c r="K2334" t="s">
        <v>665</v>
      </c>
      <c r="L2334" t="s">
        <v>33</v>
      </c>
      <c r="N2334" s="1">
        <v>14543394</v>
      </c>
      <c r="O2334" s="1">
        <f>N2334*(D2334/'cpi data'!$A$113)</f>
        <v>1038300.6091897234</v>
      </c>
      <c r="P2334" s="10">
        <f t="shared" si="36"/>
        <v>1</v>
      </c>
      <c r="Q2334" t="s">
        <v>183</v>
      </c>
      <c r="R2334">
        <v>109</v>
      </c>
    </row>
    <row r="2335" spans="1:18">
      <c r="A2335" t="s">
        <v>7598</v>
      </c>
      <c r="B2335" s="6" t="s">
        <v>19</v>
      </c>
      <c r="C2335" t="s">
        <v>20</v>
      </c>
      <c r="D2335">
        <f>_xlfn.XLOOKUP(E2335,'cpi data'!A:A,'cpi data'!B:B,"NA")</f>
        <v>144.5</v>
      </c>
      <c r="E2335">
        <v>1993</v>
      </c>
      <c r="F2335" t="s">
        <v>7599</v>
      </c>
      <c r="G2335">
        <v>6.9</v>
      </c>
      <c r="H2335">
        <v>22000</v>
      </c>
      <c r="I2335" t="s">
        <v>4159</v>
      </c>
      <c r="J2335" t="s">
        <v>7600</v>
      </c>
      <c r="K2335" t="s">
        <v>4571</v>
      </c>
      <c r="L2335" t="s">
        <v>7601</v>
      </c>
      <c r="M2335" s="1">
        <v>40000000</v>
      </c>
      <c r="N2335" s="1">
        <v>6265311</v>
      </c>
      <c r="O2335" s="1">
        <f>N2335*(D2335/'cpi data'!$A$113)</f>
        <v>447301.10647233203</v>
      </c>
      <c r="P2335" s="10">
        <f t="shared" si="36"/>
        <v>-5.3843598506123636</v>
      </c>
      <c r="Q2335" t="s">
        <v>2046</v>
      </c>
      <c r="R2335">
        <v>140</v>
      </c>
    </row>
    <row r="2336" spans="1:18">
      <c r="A2336" t="s">
        <v>7602</v>
      </c>
      <c r="B2336" s="6" t="s">
        <v>2002</v>
      </c>
      <c r="C2336" t="s">
        <v>44</v>
      </c>
      <c r="D2336">
        <f>_xlfn.XLOOKUP(E2336,'cpi data'!A:A,'cpi data'!B:B,"NA")</f>
        <v>144.5</v>
      </c>
      <c r="E2336">
        <v>1993</v>
      </c>
      <c r="F2336" t="s">
        <v>7368</v>
      </c>
      <c r="G2336">
        <v>6.1</v>
      </c>
      <c r="H2336">
        <v>7700</v>
      </c>
      <c r="I2336" t="s">
        <v>852</v>
      </c>
      <c r="J2336" t="s">
        <v>7603</v>
      </c>
      <c r="K2336" t="s">
        <v>2177</v>
      </c>
      <c r="L2336" t="s">
        <v>33</v>
      </c>
      <c r="N2336" s="1">
        <v>12324660</v>
      </c>
      <c r="O2336" s="1">
        <f>N2336*(D2336/'cpi data'!$A$113)</f>
        <v>879897.91007905139</v>
      </c>
      <c r="P2336" s="10">
        <f t="shared" si="36"/>
        <v>1</v>
      </c>
      <c r="Q2336" t="s">
        <v>121</v>
      </c>
      <c r="R2336">
        <v>90</v>
      </c>
    </row>
    <row r="2337" spans="1:18">
      <c r="A2337" t="s">
        <v>7604</v>
      </c>
      <c r="B2337" s="6" t="s">
        <v>36</v>
      </c>
      <c r="C2337" t="s">
        <v>20</v>
      </c>
      <c r="D2337">
        <f>_xlfn.XLOOKUP(E2337,'cpi data'!A:A,'cpi data'!B:B,"NA")</f>
        <v>144.5</v>
      </c>
      <c r="E2337">
        <v>1993</v>
      </c>
      <c r="F2337" t="s">
        <v>7605</v>
      </c>
      <c r="G2337">
        <v>6.1</v>
      </c>
      <c r="H2337">
        <v>16000</v>
      </c>
      <c r="I2337" t="s">
        <v>3964</v>
      </c>
      <c r="J2337" t="s">
        <v>3964</v>
      </c>
      <c r="K2337" t="s">
        <v>5079</v>
      </c>
      <c r="L2337" t="s">
        <v>455</v>
      </c>
      <c r="M2337" s="1">
        <v>35000000</v>
      </c>
      <c r="N2337" s="1">
        <v>4858139</v>
      </c>
      <c r="O2337" s="1">
        <f>N2337*(D2337/'cpi data'!$A$113)</f>
        <v>346838.48097826086</v>
      </c>
      <c r="P2337" s="10">
        <f t="shared" si="36"/>
        <v>-6.2044048142714727</v>
      </c>
      <c r="Q2337" t="s">
        <v>7422</v>
      </c>
      <c r="R2337">
        <v>123</v>
      </c>
    </row>
    <row r="2338" spans="1:18">
      <c r="A2338" t="s">
        <v>7606</v>
      </c>
      <c r="B2338" s="6" t="s">
        <v>2002</v>
      </c>
      <c r="C2338" t="s">
        <v>37</v>
      </c>
      <c r="D2338">
        <f>_xlfn.XLOOKUP(E2338,'cpi data'!A:A,'cpi data'!B:B,"NA")</f>
        <v>144.5</v>
      </c>
      <c r="E2338">
        <v>1993</v>
      </c>
      <c r="F2338" t="s">
        <v>7168</v>
      </c>
      <c r="G2338">
        <v>7</v>
      </c>
      <c r="H2338">
        <v>29000</v>
      </c>
      <c r="I2338" t="s">
        <v>2486</v>
      </c>
      <c r="J2338" t="s">
        <v>2929</v>
      </c>
      <c r="K2338" t="s">
        <v>7311</v>
      </c>
      <c r="L2338" t="s">
        <v>33</v>
      </c>
      <c r="M2338" s="1">
        <v>14000000</v>
      </c>
      <c r="N2338" s="1">
        <v>63513743</v>
      </c>
      <c r="O2338" s="1">
        <f>N2338*(D2338/'cpi data'!$A$113)</f>
        <v>4534454.478013834</v>
      </c>
      <c r="P2338" s="10">
        <f t="shared" si="36"/>
        <v>0.77957526452188464</v>
      </c>
      <c r="Q2338" t="s">
        <v>7607</v>
      </c>
      <c r="R2338">
        <v>120</v>
      </c>
    </row>
    <row r="2339" spans="1:18">
      <c r="A2339" t="s">
        <v>7608</v>
      </c>
      <c r="B2339" s="6" t="s">
        <v>19</v>
      </c>
      <c r="C2339" t="s">
        <v>20</v>
      </c>
      <c r="D2339">
        <f>_xlfn.XLOOKUP(E2339,'cpi data'!A:A,'cpi data'!B:B,"NA")</f>
        <v>144.5</v>
      </c>
      <c r="E2339">
        <v>1993</v>
      </c>
      <c r="F2339" t="s">
        <v>7495</v>
      </c>
      <c r="G2339">
        <v>6.1</v>
      </c>
      <c r="H2339">
        <v>13000</v>
      </c>
      <c r="I2339" t="s">
        <v>6221</v>
      </c>
      <c r="J2339" t="s">
        <v>6221</v>
      </c>
      <c r="K2339" t="s">
        <v>7609</v>
      </c>
      <c r="L2339" t="s">
        <v>33</v>
      </c>
      <c r="M2339" s="1">
        <v>14000000</v>
      </c>
      <c r="N2339" s="1">
        <v>27515786</v>
      </c>
      <c r="O2339" s="1">
        <f>N2339*(D2339/'cpi data'!$A$113)</f>
        <v>1964442.2317193677</v>
      </c>
      <c r="P2339" s="10">
        <f t="shared" si="36"/>
        <v>0.49120115994505847</v>
      </c>
      <c r="Q2339" t="s">
        <v>34</v>
      </c>
      <c r="R2339">
        <v>109</v>
      </c>
    </row>
    <row r="2340" spans="1:18">
      <c r="A2340" t="s">
        <v>7610</v>
      </c>
      <c r="B2340" s="6" t="s">
        <v>19</v>
      </c>
      <c r="C2340" t="s">
        <v>20</v>
      </c>
      <c r="D2340">
        <f>_xlfn.XLOOKUP(E2340,'cpi data'!A:A,'cpi data'!B:B,"NA")</f>
        <v>144.5</v>
      </c>
      <c r="E2340">
        <v>1993</v>
      </c>
      <c r="F2340" t="s">
        <v>7313</v>
      </c>
      <c r="G2340">
        <v>7.7</v>
      </c>
      <c r="H2340">
        <v>16000</v>
      </c>
      <c r="I2340" t="s">
        <v>4256</v>
      </c>
      <c r="J2340" t="s">
        <v>7611</v>
      </c>
      <c r="K2340" t="s">
        <v>7612</v>
      </c>
      <c r="L2340" t="s">
        <v>33</v>
      </c>
      <c r="M2340" s="1">
        <v>11000000</v>
      </c>
      <c r="N2340" s="1">
        <v>32901136</v>
      </c>
      <c r="O2340" s="1">
        <f>N2340*(D2340/'cpi data'!$A$113)</f>
        <v>2348920.0355731226</v>
      </c>
      <c r="P2340" s="10">
        <f t="shared" si="36"/>
        <v>0.66566503965091051</v>
      </c>
      <c r="Q2340" t="s">
        <v>5724</v>
      </c>
      <c r="R2340">
        <v>139</v>
      </c>
    </row>
    <row r="2341" spans="1:18">
      <c r="A2341" t="s">
        <v>7613</v>
      </c>
      <c r="B2341" s="6" t="s">
        <v>450</v>
      </c>
      <c r="C2341" t="s">
        <v>20</v>
      </c>
      <c r="D2341">
        <f>_xlfn.XLOOKUP(E2341,'cpi data'!A:A,'cpi data'!B:B,"NA")</f>
        <v>144.5</v>
      </c>
      <c r="E2341">
        <v>1993</v>
      </c>
      <c r="F2341" t="s">
        <v>7421</v>
      </c>
      <c r="G2341">
        <v>7.1</v>
      </c>
      <c r="H2341">
        <v>4500</v>
      </c>
      <c r="I2341" t="s">
        <v>2969</v>
      </c>
      <c r="J2341" t="s">
        <v>2969</v>
      </c>
      <c r="K2341" t="s">
        <v>7614</v>
      </c>
      <c r="L2341" t="s">
        <v>455</v>
      </c>
      <c r="N2341" s="1">
        <v>322975</v>
      </c>
      <c r="O2341" s="1">
        <f>N2341*(D2341/'cpi data'!$A$113)</f>
        <v>23058.244812252964</v>
      </c>
      <c r="P2341" s="10">
        <f t="shared" si="36"/>
        <v>1</v>
      </c>
      <c r="Q2341" t="s">
        <v>5939</v>
      </c>
      <c r="R2341">
        <v>101</v>
      </c>
    </row>
    <row r="2342" spans="1:18">
      <c r="A2342" t="s">
        <v>7615</v>
      </c>
      <c r="B2342" s="6" t="s">
        <v>2002</v>
      </c>
      <c r="C2342" t="s">
        <v>20</v>
      </c>
      <c r="D2342">
        <f>_xlfn.XLOOKUP(E2342,'cpi data'!A:A,'cpi data'!B:B,"NA")</f>
        <v>144.5</v>
      </c>
      <c r="E2342">
        <v>1993</v>
      </c>
      <c r="F2342" t="s">
        <v>6726</v>
      </c>
      <c r="G2342">
        <v>6.8</v>
      </c>
      <c r="H2342">
        <v>13000</v>
      </c>
      <c r="I2342" t="s">
        <v>190</v>
      </c>
      <c r="J2342" t="s">
        <v>7616</v>
      </c>
      <c r="K2342" t="s">
        <v>5294</v>
      </c>
      <c r="L2342" t="s">
        <v>33</v>
      </c>
      <c r="M2342" s="1">
        <v>7500000</v>
      </c>
      <c r="N2342" s="1">
        <v>18898806</v>
      </c>
      <c r="O2342" s="1">
        <f>N2342*(D2342/'cpi data'!$A$113)</f>
        <v>1349247.7603754941</v>
      </c>
      <c r="P2342" s="10">
        <f t="shared" si="36"/>
        <v>0.60314953230378676</v>
      </c>
      <c r="Q2342" t="s">
        <v>121</v>
      </c>
      <c r="R2342">
        <v>102</v>
      </c>
    </row>
    <row r="2343" spans="1:18">
      <c r="A2343" t="s">
        <v>7617</v>
      </c>
      <c r="B2343" s="6" t="s">
        <v>36</v>
      </c>
      <c r="C2343" t="s">
        <v>393</v>
      </c>
      <c r="D2343">
        <f>_xlfn.XLOOKUP(E2343,'cpi data'!A:A,'cpi data'!B:B,"NA")</f>
        <v>144.5</v>
      </c>
      <c r="E2343">
        <v>1993</v>
      </c>
      <c r="F2343" t="s">
        <v>7355</v>
      </c>
      <c r="G2343">
        <v>7.8</v>
      </c>
      <c r="H2343">
        <v>45000</v>
      </c>
      <c r="I2343" t="s">
        <v>611</v>
      </c>
      <c r="J2343" t="s">
        <v>5944</v>
      </c>
      <c r="K2343" t="s">
        <v>7618</v>
      </c>
      <c r="L2343" t="s">
        <v>33</v>
      </c>
      <c r="M2343" s="1">
        <v>6000000</v>
      </c>
      <c r="N2343" s="1">
        <v>5635204</v>
      </c>
      <c r="O2343" s="1">
        <f>N2343*(D2343/'cpi data'!$A$113)</f>
        <v>402315.70059288538</v>
      </c>
      <c r="P2343" s="10">
        <f t="shared" si="36"/>
        <v>-6.4735189710966992E-2</v>
      </c>
      <c r="Q2343" t="s">
        <v>1410</v>
      </c>
      <c r="R2343">
        <v>76</v>
      </c>
    </row>
    <row r="2344" spans="1:18">
      <c r="A2344" t="s">
        <v>7619</v>
      </c>
      <c r="B2344" s="6" t="s">
        <v>2002</v>
      </c>
      <c r="C2344" t="s">
        <v>44</v>
      </c>
      <c r="D2344">
        <f>_xlfn.XLOOKUP(E2344,'cpi data'!A:A,'cpi data'!B:B,"NA")</f>
        <v>144.5</v>
      </c>
      <c r="E2344">
        <v>1993</v>
      </c>
      <c r="F2344" t="s">
        <v>7620</v>
      </c>
      <c r="G2344">
        <v>6.4</v>
      </c>
      <c r="H2344">
        <v>6700</v>
      </c>
      <c r="I2344" t="s">
        <v>7621</v>
      </c>
      <c r="J2344" t="s">
        <v>7622</v>
      </c>
      <c r="K2344" t="s">
        <v>32</v>
      </c>
      <c r="L2344" t="s">
        <v>33</v>
      </c>
      <c r="M2344" s="1">
        <v>11000000</v>
      </c>
      <c r="N2344" s="1">
        <v>29296</v>
      </c>
      <c r="O2344" s="1">
        <f>N2344*(D2344/'cpi data'!$A$113)</f>
        <v>2091.537549407115</v>
      </c>
      <c r="P2344" s="10">
        <f t="shared" si="36"/>
        <v>-374.47788093937737</v>
      </c>
      <c r="Q2344" t="s">
        <v>7623</v>
      </c>
      <c r="R2344">
        <v>80</v>
      </c>
    </row>
    <row r="2345" spans="1:18">
      <c r="A2345" t="s">
        <v>7624</v>
      </c>
      <c r="B2345" s="6" t="s">
        <v>2002</v>
      </c>
      <c r="C2345" t="s">
        <v>20</v>
      </c>
      <c r="D2345">
        <f>_xlfn.XLOOKUP(E2345,'cpi data'!A:A,'cpi data'!B:B,"NA")</f>
        <v>144.5</v>
      </c>
      <c r="E2345">
        <v>1993</v>
      </c>
      <c r="F2345" t="s">
        <v>7348</v>
      </c>
      <c r="G2345">
        <v>6.8</v>
      </c>
      <c r="H2345">
        <v>16000</v>
      </c>
      <c r="I2345" t="s">
        <v>7625</v>
      </c>
      <c r="J2345" t="s">
        <v>7626</v>
      </c>
      <c r="K2345" t="s">
        <v>4003</v>
      </c>
      <c r="L2345" t="s">
        <v>33</v>
      </c>
      <c r="N2345" s="1">
        <v>5632086</v>
      </c>
      <c r="O2345" s="1">
        <f>N2345*(D2345/'cpi data'!$A$113)</f>
        <v>402093.09634387353</v>
      </c>
      <c r="P2345" s="10">
        <f t="shared" si="36"/>
        <v>1</v>
      </c>
      <c r="Q2345" t="s">
        <v>5724</v>
      </c>
      <c r="R2345">
        <v>112</v>
      </c>
    </row>
    <row r="2346" spans="1:18">
      <c r="A2346" t="s">
        <v>7627</v>
      </c>
      <c r="B2346" s="6" t="s">
        <v>2002</v>
      </c>
      <c r="C2346" t="s">
        <v>44</v>
      </c>
      <c r="D2346">
        <f>_xlfn.XLOOKUP(E2346,'cpi data'!A:A,'cpi data'!B:B,"NA")</f>
        <v>144.5</v>
      </c>
      <c r="E2346">
        <v>1993</v>
      </c>
      <c r="F2346" t="s">
        <v>7464</v>
      </c>
      <c r="G2346">
        <v>7</v>
      </c>
      <c r="H2346">
        <v>17000</v>
      </c>
      <c r="I2346" t="s">
        <v>5670</v>
      </c>
      <c r="J2346" t="s">
        <v>7628</v>
      </c>
      <c r="K2346" t="s">
        <v>4915</v>
      </c>
      <c r="L2346" t="s">
        <v>33</v>
      </c>
      <c r="M2346" s="1">
        <v>25000000</v>
      </c>
      <c r="N2346" s="1">
        <v>16589540</v>
      </c>
      <c r="O2346" s="1">
        <f>N2346*(D2346/'cpi data'!$A$113)</f>
        <v>1184381.6847826089</v>
      </c>
      <c r="P2346" s="10">
        <f t="shared" si="36"/>
        <v>-0.50697367136159288</v>
      </c>
      <c r="Q2346" t="s">
        <v>64</v>
      </c>
      <c r="R2346">
        <v>104</v>
      </c>
    </row>
    <row r="2347" spans="1:18">
      <c r="A2347" t="s">
        <v>7629</v>
      </c>
      <c r="B2347" s="6" t="s">
        <v>19</v>
      </c>
      <c r="C2347" t="s">
        <v>107</v>
      </c>
      <c r="D2347">
        <f>_xlfn.XLOOKUP(E2347,'cpi data'!A:A,'cpi data'!B:B,"NA")</f>
        <v>144.5</v>
      </c>
      <c r="E2347">
        <v>1993</v>
      </c>
      <c r="F2347" t="s">
        <v>7593</v>
      </c>
      <c r="G2347">
        <v>6.3</v>
      </c>
      <c r="H2347">
        <v>24000</v>
      </c>
      <c r="I2347" t="s">
        <v>7630</v>
      </c>
      <c r="J2347" t="s">
        <v>23</v>
      </c>
      <c r="K2347" t="s">
        <v>7631</v>
      </c>
      <c r="L2347" t="s">
        <v>33</v>
      </c>
      <c r="N2347" s="1">
        <v>15185672</v>
      </c>
      <c r="O2347" s="1">
        <f>N2347*(D2347/'cpi data'!$A$113)</f>
        <v>1084154.9426877471</v>
      </c>
      <c r="P2347" s="10">
        <f t="shared" si="36"/>
        <v>1</v>
      </c>
      <c r="Q2347" t="s">
        <v>5112</v>
      </c>
      <c r="R2347">
        <v>120</v>
      </c>
    </row>
    <row r="2348" spans="1:18">
      <c r="A2348" t="s">
        <v>7632</v>
      </c>
      <c r="B2348" s="6" t="s">
        <v>19</v>
      </c>
      <c r="C2348" t="s">
        <v>20</v>
      </c>
      <c r="D2348">
        <f>_xlfn.XLOOKUP(E2348,'cpi data'!A:A,'cpi data'!B:B,"NA")</f>
        <v>144.5</v>
      </c>
      <c r="E2348">
        <v>1993</v>
      </c>
      <c r="F2348" t="s">
        <v>7472</v>
      </c>
      <c r="G2348">
        <v>7</v>
      </c>
      <c r="H2348">
        <v>2500</v>
      </c>
      <c r="I2348" t="s">
        <v>7633</v>
      </c>
      <c r="J2348" t="s">
        <v>7634</v>
      </c>
      <c r="K2348" t="s">
        <v>7635</v>
      </c>
      <c r="L2348" t="s">
        <v>33</v>
      </c>
      <c r="M2348" s="1">
        <v>800000</v>
      </c>
      <c r="N2348" s="1">
        <v>1001437</v>
      </c>
      <c r="O2348" s="1">
        <f>N2348*(D2348/'cpi data'!$A$113)</f>
        <v>71495.87277667984</v>
      </c>
      <c r="P2348" s="10">
        <f t="shared" si="36"/>
        <v>0.20114795039528199</v>
      </c>
      <c r="Q2348" t="s">
        <v>7636</v>
      </c>
      <c r="R2348">
        <v>114</v>
      </c>
    </row>
    <row r="2349" spans="1:18">
      <c r="A2349" t="s">
        <v>7637</v>
      </c>
      <c r="B2349" s="6" t="s">
        <v>19</v>
      </c>
      <c r="C2349" t="s">
        <v>44</v>
      </c>
      <c r="D2349">
        <f>_xlfn.XLOOKUP(E2349,'cpi data'!A:A,'cpi data'!B:B,"NA")</f>
        <v>144.5</v>
      </c>
      <c r="E2349">
        <v>1993</v>
      </c>
      <c r="F2349" t="s">
        <v>7638</v>
      </c>
      <c r="G2349">
        <v>6.8</v>
      </c>
      <c r="H2349">
        <v>20000</v>
      </c>
      <c r="I2349" t="s">
        <v>1300</v>
      </c>
      <c r="J2349" t="s">
        <v>7639</v>
      </c>
      <c r="K2349" t="s">
        <v>7640</v>
      </c>
      <c r="L2349" t="s">
        <v>33</v>
      </c>
      <c r="M2349" s="1">
        <v>12000000</v>
      </c>
      <c r="N2349" s="1">
        <v>6405918</v>
      </c>
      <c r="O2349" s="1">
        <f>N2349*(D2349/'cpi data'!$A$113)</f>
        <v>457339.50148221344</v>
      </c>
      <c r="P2349" s="10">
        <f t="shared" si="36"/>
        <v>-0.87326781266947218</v>
      </c>
      <c r="Q2349" t="s">
        <v>121</v>
      </c>
      <c r="R2349">
        <v>112</v>
      </c>
    </row>
    <row r="2350" spans="1:18">
      <c r="A2350" t="s">
        <v>7641</v>
      </c>
      <c r="B2350" s="6" t="s">
        <v>2002</v>
      </c>
      <c r="C2350" t="s">
        <v>20</v>
      </c>
      <c r="D2350">
        <f>_xlfn.XLOOKUP(E2350,'cpi data'!A:A,'cpi data'!B:B,"NA")</f>
        <v>144.5</v>
      </c>
      <c r="E2350">
        <v>1993</v>
      </c>
      <c r="F2350" t="s">
        <v>7642</v>
      </c>
      <c r="G2350">
        <v>6.7</v>
      </c>
      <c r="H2350">
        <v>28000</v>
      </c>
      <c r="I2350" t="s">
        <v>538</v>
      </c>
      <c r="J2350" t="s">
        <v>7643</v>
      </c>
      <c r="K2350" t="s">
        <v>538</v>
      </c>
      <c r="L2350" t="s">
        <v>33</v>
      </c>
      <c r="N2350" s="1">
        <v>24760338</v>
      </c>
      <c r="O2350" s="1">
        <f>N2350*(D2350/'cpi data'!$A$113)</f>
        <v>1767721.7593873518</v>
      </c>
      <c r="P2350" s="10">
        <f t="shared" si="36"/>
        <v>1</v>
      </c>
      <c r="Q2350" t="s">
        <v>7591</v>
      </c>
      <c r="R2350">
        <v>115</v>
      </c>
    </row>
    <row r="2351" spans="1:18">
      <c r="A2351" t="s">
        <v>7644</v>
      </c>
      <c r="B2351" s="6" t="s">
        <v>19</v>
      </c>
      <c r="C2351" t="s">
        <v>20</v>
      </c>
      <c r="D2351">
        <f>_xlfn.XLOOKUP(E2351,'cpi data'!A:A,'cpi data'!B:B,"NA")</f>
        <v>144.5</v>
      </c>
      <c r="E2351">
        <v>1993</v>
      </c>
      <c r="F2351" t="s">
        <v>7550</v>
      </c>
      <c r="G2351">
        <v>8.1</v>
      </c>
      <c r="H2351">
        <v>26000</v>
      </c>
      <c r="I2351" t="s">
        <v>7645</v>
      </c>
      <c r="J2351" t="s">
        <v>7646</v>
      </c>
      <c r="K2351" t="s">
        <v>5761</v>
      </c>
      <c r="L2351" t="s">
        <v>5994</v>
      </c>
      <c r="M2351" s="1">
        <v>4000000</v>
      </c>
      <c r="N2351" s="1">
        <v>6122607</v>
      </c>
      <c r="O2351" s="1">
        <f>N2351*(D2351/'cpi data'!$A$113)</f>
        <v>437112.99975296448</v>
      </c>
      <c r="P2351" s="10">
        <f t="shared" si="36"/>
        <v>0.34668352876478925</v>
      </c>
      <c r="Q2351" t="s">
        <v>7647</v>
      </c>
      <c r="R2351">
        <v>171</v>
      </c>
    </row>
    <row r="2352" spans="1:18">
      <c r="A2352" t="s">
        <v>7648</v>
      </c>
      <c r="B2352" s="6" t="s">
        <v>19</v>
      </c>
      <c r="C2352" t="s">
        <v>37</v>
      </c>
      <c r="D2352">
        <f>_xlfn.XLOOKUP(E2352,'cpi data'!A:A,'cpi data'!B:B,"NA")</f>
        <v>144.5</v>
      </c>
      <c r="E2352">
        <v>1993</v>
      </c>
      <c r="F2352" t="s">
        <v>6970</v>
      </c>
      <c r="G2352">
        <v>6.1</v>
      </c>
      <c r="H2352">
        <v>23000</v>
      </c>
      <c r="I2352" t="s">
        <v>7649</v>
      </c>
      <c r="J2352" t="s">
        <v>7650</v>
      </c>
      <c r="K2352" t="s">
        <v>1493</v>
      </c>
      <c r="L2352" t="s">
        <v>33</v>
      </c>
      <c r="N2352" s="1">
        <v>18994653</v>
      </c>
      <c r="O2352" s="1">
        <f>N2352*(D2352/'cpi data'!$A$113)</f>
        <v>1356090.5921442688</v>
      </c>
      <c r="P2352" s="10">
        <f t="shared" si="36"/>
        <v>1</v>
      </c>
      <c r="Q2352" t="s">
        <v>6534</v>
      </c>
      <c r="R2352">
        <v>98</v>
      </c>
    </row>
    <row r="2353" spans="1:18">
      <c r="A2353" t="s">
        <v>7651</v>
      </c>
      <c r="B2353" s="6" t="s">
        <v>19</v>
      </c>
      <c r="C2353" t="s">
        <v>37</v>
      </c>
      <c r="D2353">
        <f>_xlfn.XLOOKUP(E2353,'cpi data'!A:A,'cpi data'!B:B,"NA")</f>
        <v>144.5</v>
      </c>
      <c r="E2353">
        <v>1993</v>
      </c>
      <c r="F2353" t="s">
        <v>7550</v>
      </c>
      <c r="G2353">
        <v>6.6</v>
      </c>
      <c r="H2353">
        <v>16000</v>
      </c>
      <c r="I2353" t="s">
        <v>5232</v>
      </c>
      <c r="J2353" t="s">
        <v>7652</v>
      </c>
      <c r="K2353" t="s">
        <v>2580</v>
      </c>
      <c r="L2353" t="s">
        <v>2111</v>
      </c>
      <c r="M2353" s="1">
        <v>21000000</v>
      </c>
      <c r="N2353" s="1">
        <v>12526677</v>
      </c>
      <c r="O2353" s="1">
        <f>N2353*(D2353/'cpi data'!$A$113)</f>
        <v>894320.56645256921</v>
      </c>
      <c r="P2353" s="10">
        <f t="shared" si="36"/>
        <v>-0.67642224669798701</v>
      </c>
      <c r="Q2353" t="s">
        <v>6213</v>
      </c>
      <c r="R2353">
        <v>110</v>
      </c>
    </row>
    <row r="2354" spans="1:18">
      <c r="A2354" t="s">
        <v>7653</v>
      </c>
      <c r="B2354" s="6" t="s">
        <v>36</v>
      </c>
      <c r="C2354" t="s">
        <v>66</v>
      </c>
      <c r="D2354">
        <f>_xlfn.XLOOKUP(E2354,'cpi data'!A:A,'cpi data'!B:B,"NA")</f>
        <v>144.5</v>
      </c>
      <c r="E2354">
        <v>1993</v>
      </c>
      <c r="F2354" t="s">
        <v>7414</v>
      </c>
      <c r="G2354">
        <v>7.3</v>
      </c>
      <c r="H2354">
        <v>18000</v>
      </c>
      <c r="I2354" t="s">
        <v>1047</v>
      </c>
      <c r="J2354" t="s">
        <v>7654</v>
      </c>
      <c r="K2354" t="s">
        <v>3059</v>
      </c>
      <c r="L2354" t="s">
        <v>25</v>
      </c>
      <c r="M2354" s="1">
        <v>22000000</v>
      </c>
      <c r="N2354" s="1">
        <v>25842377</v>
      </c>
      <c r="O2354" s="1">
        <f>N2354*(D2354/'cpi data'!$A$113)</f>
        <v>1844972.0733695654</v>
      </c>
      <c r="P2354" s="10">
        <f t="shared" si="36"/>
        <v>0.14868512288943081</v>
      </c>
      <c r="Q2354" t="s">
        <v>7378</v>
      </c>
      <c r="R2354">
        <v>131</v>
      </c>
    </row>
    <row r="2355" spans="1:18">
      <c r="A2355" t="s">
        <v>7655</v>
      </c>
      <c r="B2355" s="6" t="s">
        <v>19</v>
      </c>
      <c r="C2355" t="s">
        <v>44</v>
      </c>
      <c r="D2355">
        <f>_xlfn.XLOOKUP(E2355,'cpi data'!A:A,'cpi data'!B:B,"NA")</f>
        <v>144.5</v>
      </c>
      <c r="E2355">
        <v>1993</v>
      </c>
      <c r="F2355" t="s">
        <v>7656</v>
      </c>
      <c r="G2355">
        <v>7.3</v>
      </c>
      <c r="H2355">
        <v>42000</v>
      </c>
      <c r="I2355" t="s">
        <v>3012</v>
      </c>
      <c r="J2355" t="s">
        <v>7657</v>
      </c>
      <c r="K2355" t="s">
        <v>5686</v>
      </c>
      <c r="L2355" t="s">
        <v>455</v>
      </c>
      <c r="M2355" s="1">
        <v>19000000</v>
      </c>
      <c r="N2355" s="1">
        <v>112547</v>
      </c>
      <c r="O2355" s="1">
        <f>N2355*(D2355/'cpi data'!$A$113)</f>
        <v>8035.0995553359689</v>
      </c>
      <c r="P2355" s="10">
        <f t="shared" si="36"/>
        <v>-167.81836032946237</v>
      </c>
      <c r="Q2355" t="s">
        <v>6515</v>
      </c>
      <c r="R2355">
        <v>142</v>
      </c>
    </row>
    <row r="2356" spans="1:18">
      <c r="A2356" t="s">
        <v>7658</v>
      </c>
      <c r="B2356" s="6" t="s">
        <v>19</v>
      </c>
      <c r="C2356" t="s">
        <v>37</v>
      </c>
      <c r="D2356">
        <f>_xlfn.XLOOKUP(E2356,'cpi data'!A:A,'cpi data'!B:B,"NA")</f>
        <v>144.5</v>
      </c>
      <c r="E2356">
        <v>1993</v>
      </c>
      <c r="F2356" t="s">
        <v>6942</v>
      </c>
      <c r="G2356">
        <v>5.7</v>
      </c>
      <c r="H2356">
        <v>22000</v>
      </c>
      <c r="I2356" t="s">
        <v>3386</v>
      </c>
      <c r="J2356" t="s">
        <v>2733</v>
      </c>
      <c r="K2356" t="s">
        <v>4542</v>
      </c>
      <c r="L2356" t="s">
        <v>33</v>
      </c>
      <c r="M2356" s="1">
        <v>15000000</v>
      </c>
      <c r="N2356" s="1">
        <v>22189039</v>
      </c>
      <c r="O2356" s="1">
        <f>N2356*(D2356/'cpi data'!$A$113)</f>
        <v>1584148.2882905139</v>
      </c>
      <c r="P2356" s="10">
        <f t="shared" si="36"/>
        <v>0.32399055227222773</v>
      </c>
      <c r="Q2356" t="s">
        <v>34</v>
      </c>
      <c r="R2356">
        <v>94</v>
      </c>
    </row>
    <row r="2357" spans="1:18">
      <c r="A2357" t="s">
        <v>7659</v>
      </c>
      <c r="B2357" s="6" t="s">
        <v>2002</v>
      </c>
      <c r="C2357" t="s">
        <v>20</v>
      </c>
      <c r="D2357">
        <f>_xlfn.XLOOKUP(E2357,'cpi data'!A:A,'cpi data'!B:B,"NA")</f>
        <v>144.5</v>
      </c>
      <c r="E2357">
        <v>1993</v>
      </c>
      <c r="F2357" t="s">
        <v>7476</v>
      </c>
      <c r="G2357">
        <v>7.4</v>
      </c>
      <c r="H2357">
        <v>7800</v>
      </c>
      <c r="I2357" t="s">
        <v>5109</v>
      </c>
      <c r="J2357" t="s">
        <v>7660</v>
      </c>
      <c r="K2357" t="s">
        <v>7661</v>
      </c>
      <c r="L2357" t="s">
        <v>33</v>
      </c>
      <c r="M2357" s="1">
        <v>8000000</v>
      </c>
      <c r="N2357" s="1">
        <v>1214231</v>
      </c>
      <c r="O2357" s="1">
        <f>N2357*(D2357/'cpi data'!$A$113)</f>
        <v>86687.934535573135</v>
      </c>
      <c r="P2357" s="10">
        <f t="shared" si="36"/>
        <v>-5.588532165625816</v>
      </c>
      <c r="Q2357" t="s">
        <v>7662</v>
      </c>
      <c r="R2357">
        <v>103</v>
      </c>
    </row>
    <row r="2358" spans="1:18">
      <c r="A2358" t="s">
        <v>7663</v>
      </c>
      <c r="B2358" s="6" t="s">
        <v>19</v>
      </c>
      <c r="C2358" t="s">
        <v>44</v>
      </c>
      <c r="D2358">
        <f>_xlfn.XLOOKUP(E2358,'cpi data'!A:A,'cpi data'!B:B,"NA")</f>
        <v>144.5</v>
      </c>
      <c r="E2358">
        <v>1993</v>
      </c>
      <c r="F2358" t="s">
        <v>7348</v>
      </c>
      <c r="G2358">
        <v>6.2</v>
      </c>
      <c r="H2358">
        <v>21000</v>
      </c>
      <c r="I2358" t="s">
        <v>3370</v>
      </c>
      <c r="J2358" t="s">
        <v>5247</v>
      </c>
      <c r="K2358" t="s">
        <v>70</v>
      </c>
      <c r="L2358" t="s">
        <v>33</v>
      </c>
      <c r="M2358" s="1">
        <v>19000000</v>
      </c>
      <c r="N2358" s="1">
        <v>11081586</v>
      </c>
      <c r="O2358" s="1">
        <f>N2358*(D2358/'cpi data'!$A$113)</f>
        <v>791150.77915019763</v>
      </c>
      <c r="P2358" s="10">
        <f t="shared" si="36"/>
        <v>-0.7145560211327151</v>
      </c>
      <c r="Q2358" t="s">
        <v>64</v>
      </c>
      <c r="R2358">
        <v>97</v>
      </c>
    </row>
    <row r="2359" spans="1:18">
      <c r="A2359" t="s">
        <v>7664</v>
      </c>
      <c r="B2359" s="6" t="s">
        <v>340</v>
      </c>
      <c r="C2359" t="s">
        <v>393</v>
      </c>
      <c r="D2359">
        <f>_xlfn.XLOOKUP(E2359,'cpi data'!A:A,'cpi data'!B:B,"NA")</f>
        <v>144.5</v>
      </c>
      <c r="E2359">
        <v>1993</v>
      </c>
      <c r="F2359" t="s">
        <v>7388</v>
      </c>
      <c r="G2359">
        <v>6.1</v>
      </c>
      <c r="H2359">
        <v>14000</v>
      </c>
      <c r="I2359" t="s">
        <v>611</v>
      </c>
      <c r="J2359" t="s">
        <v>3928</v>
      </c>
      <c r="K2359" t="s">
        <v>6562</v>
      </c>
      <c r="L2359" t="s">
        <v>33</v>
      </c>
      <c r="N2359" s="1">
        <v>9317021</v>
      </c>
      <c r="O2359" s="1">
        <f>N2359*(D2359/'cpi data'!$A$113)</f>
        <v>665172.69491106726</v>
      </c>
      <c r="P2359" s="10">
        <f t="shared" si="36"/>
        <v>1</v>
      </c>
      <c r="Q2359" t="s">
        <v>64</v>
      </c>
      <c r="R2359">
        <v>72</v>
      </c>
    </row>
    <row r="2360" spans="1:18">
      <c r="A2360" t="s">
        <v>7665</v>
      </c>
      <c r="B2360" s="6" t="s">
        <v>19</v>
      </c>
      <c r="C2360" t="s">
        <v>107</v>
      </c>
      <c r="D2360">
        <f>_xlfn.XLOOKUP(E2360,'cpi data'!A:A,'cpi data'!B:B,"NA")</f>
        <v>144.5</v>
      </c>
      <c r="E2360">
        <v>1993</v>
      </c>
      <c r="F2360" t="s">
        <v>7666</v>
      </c>
      <c r="G2360">
        <v>7</v>
      </c>
      <c r="H2360">
        <v>21000</v>
      </c>
      <c r="I2360" t="s">
        <v>5314</v>
      </c>
      <c r="J2360" t="s">
        <v>5314</v>
      </c>
      <c r="K2360" t="s">
        <v>1538</v>
      </c>
      <c r="L2360" t="s">
        <v>33</v>
      </c>
      <c r="M2360" s="1">
        <v>8000000</v>
      </c>
      <c r="N2360" s="1">
        <v>2502551</v>
      </c>
      <c r="O2360" s="1">
        <f>N2360*(D2360/'cpi data'!$A$113)</f>
        <v>178665.32583992096</v>
      </c>
      <c r="P2360" s="10">
        <f t="shared" si="36"/>
        <v>-2.1967380484953152</v>
      </c>
      <c r="Q2360" t="s">
        <v>7667</v>
      </c>
      <c r="R2360">
        <v>98</v>
      </c>
    </row>
    <row r="2361" spans="1:18">
      <c r="A2361" t="s">
        <v>7668</v>
      </c>
      <c r="B2361" s="6" t="s">
        <v>19</v>
      </c>
      <c r="C2361" t="s">
        <v>37</v>
      </c>
      <c r="D2361">
        <f>_xlfn.XLOOKUP(E2361,'cpi data'!A:A,'cpi data'!B:B,"NA")</f>
        <v>144.5</v>
      </c>
      <c r="E2361">
        <v>1993</v>
      </c>
      <c r="F2361" t="s">
        <v>7362</v>
      </c>
      <c r="G2361">
        <v>6.5</v>
      </c>
      <c r="H2361">
        <v>9700</v>
      </c>
      <c r="I2361" t="s">
        <v>1212</v>
      </c>
      <c r="J2361" t="s">
        <v>1212</v>
      </c>
      <c r="K2361" t="s">
        <v>562</v>
      </c>
      <c r="L2361" t="s">
        <v>33</v>
      </c>
      <c r="M2361" s="1">
        <v>15000000</v>
      </c>
      <c r="N2361" s="1">
        <v>23032565</v>
      </c>
      <c r="O2361" s="1">
        <f>N2361*(D2361/'cpi data'!$A$113)</f>
        <v>1644370.376729249</v>
      </c>
      <c r="P2361" s="10">
        <f t="shared" si="36"/>
        <v>0.34874817459540436</v>
      </c>
      <c r="Q2361" t="s">
        <v>2095</v>
      </c>
      <c r="R2361">
        <v>112</v>
      </c>
    </row>
    <row r="2362" spans="1:18">
      <c r="A2362" t="s">
        <v>7669</v>
      </c>
      <c r="B2362" s="6" t="s">
        <v>19</v>
      </c>
      <c r="C2362" t="s">
        <v>55</v>
      </c>
      <c r="D2362">
        <f>_xlfn.XLOOKUP(E2362,'cpi data'!A:A,'cpi data'!B:B,"NA")</f>
        <v>144.5</v>
      </c>
      <c r="E2362">
        <v>1993</v>
      </c>
      <c r="F2362" t="s">
        <v>7670</v>
      </c>
      <c r="G2362">
        <v>4.5999999999999996</v>
      </c>
      <c r="H2362">
        <v>3400</v>
      </c>
      <c r="I2362" t="s">
        <v>6371</v>
      </c>
      <c r="J2362" t="s">
        <v>4519</v>
      </c>
      <c r="K2362" t="s">
        <v>2464</v>
      </c>
      <c r="L2362" t="s">
        <v>33</v>
      </c>
      <c r="M2362" s="1">
        <v>12000000</v>
      </c>
      <c r="N2362" s="1">
        <v>5086909</v>
      </c>
      <c r="O2362" s="1">
        <f>N2362*(D2362/'cpi data'!$A$113)</f>
        <v>363171.1217885376</v>
      </c>
      <c r="P2362" s="10">
        <f t="shared" si="36"/>
        <v>-1.3589963964364213</v>
      </c>
      <c r="Q2362" t="s">
        <v>183</v>
      </c>
      <c r="R2362">
        <v>95</v>
      </c>
    </row>
    <row r="2363" spans="1:18">
      <c r="A2363" t="s">
        <v>7671</v>
      </c>
      <c r="B2363" s="6" t="s">
        <v>19</v>
      </c>
      <c r="C2363" t="s">
        <v>20</v>
      </c>
      <c r="D2363">
        <f>_xlfn.XLOOKUP(E2363,'cpi data'!A:A,'cpi data'!B:B,"NA")</f>
        <v>144.5</v>
      </c>
      <c r="E2363">
        <v>1993</v>
      </c>
      <c r="F2363" t="s">
        <v>7472</v>
      </c>
      <c r="G2363">
        <v>7.1</v>
      </c>
      <c r="H2363">
        <v>22000</v>
      </c>
      <c r="I2363" t="s">
        <v>706</v>
      </c>
      <c r="J2363" t="s">
        <v>7672</v>
      </c>
      <c r="K2363" t="s">
        <v>665</v>
      </c>
      <c r="L2363" t="s">
        <v>33</v>
      </c>
      <c r="N2363" s="1">
        <v>6995302</v>
      </c>
      <c r="O2363" s="1">
        <f>N2363*(D2363/'cpi data'!$A$113)</f>
        <v>499417.55879446643</v>
      </c>
      <c r="P2363" s="10">
        <f t="shared" si="36"/>
        <v>1</v>
      </c>
      <c r="Q2363" t="s">
        <v>7673</v>
      </c>
      <c r="R2363">
        <v>122</v>
      </c>
    </row>
    <row r="2364" spans="1:18">
      <c r="A2364" t="s">
        <v>7674</v>
      </c>
      <c r="B2364" s="6" t="s">
        <v>36</v>
      </c>
      <c r="C2364" t="s">
        <v>44</v>
      </c>
      <c r="D2364">
        <f>_xlfn.XLOOKUP(E2364,'cpi data'!A:A,'cpi data'!B:B,"NA")</f>
        <v>144.5</v>
      </c>
      <c r="E2364">
        <v>1993</v>
      </c>
      <c r="F2364" t="s">
        <v>7675</v>
      </c>
      <c r="G2364">
        <v>7.3</v>
      </c>
      <c r="H2364">
        <v>41000</v>
      </c>
      <c r="I2364" t="s">
        <v>292</v>
      </c>
      <c r="J2364" t="s">
        <v>292</v>
      </c>
      <c r="K2364" t="s">
        <v>292</v>
      </c>
      <c r="L2364" t="s">
        <v>33</v>
      </c>
      <c r="M2364" s="1">
        <v>13500000</v>
      </c>
      <c r="N2364" s="1">
        <v>11330911</v>
      </c>
      <c r="O2364" s="1">
        <f>N2364*(D2364/'cpi data'!$A$113)</f>
        <v>808950.90884387353</v>
      </c>
      <c r="P2364" s="10">
        <f t="shared" si="36"/>
        <v>-0.19143112146940347</v>
      </c>
      <c r="Q2364" t="s">
        <v>2103</v>
      </c>
      <c r="R2364">
        <v>104</v>
      </c>
    </row>
    <row r="2365" spans="1:18">
      <c r="A2365" t="s">
        <v>7676</v>
      </c>
      <c r="B2365" s="6" t="s">
        <v>36</v>
      </c>
      <c r="C2365" t="s">
        <v>37</v>
      </c>
      <c r="D2365">
        <f>_xlfn.XLOOKUP(E2365,'cpi data'!A:A,'cpi data'!B:B,"NA")</f>
        <v>144.5</v>
      </c>
      <c r="E2365">
        <v>1993</v>
      </c>
      <c r="F2365" t="s">
        <v>7476</v>
      </c>
      <c r="G2365">
        <v>5.0999999999999996</v>
      </c>
      <c r="H2365">
        <v>7700</v>
      </c>
      <c r="I2365" t="s">
        <v>2020</v>
      </c>
      <c r="J2365" t="s">
        <v>2305</v>
      </c>
      <c r="K2365" t="s">
        <v>7677</v>
      </c>
      <c r="L2365" t="s">
        <v>33</v>
      </c>
      <c r="N2365" s="1">
        <v>4916135</v>
      </c>
      <c r="O2365" s="1">
        <f>N2365*(D2365/'cpi data'!$A$113)</f>
        <v>350979.00568181818</v>
      </c>
      <c r="P2365" s="10">
        <f t="shared" si="36"/>
        <v>1</v>
      </c>
      <c r="Q2365" t="s">
        <v>2029</v>
      </c>
      <c r="R2365">
        <v>87</v>
      </c>
    </row>
    <row r="2366" spans="1:18">
      <c r="A2366" t="s">
        <v>7678</v>
      </c>
      <c r="B2366" s="6" t="s">
        <v>36</v>
      </c>
      <c r="C2366" t="s">
        <v>28</v>
      </c>
      <c r="D2366">
        <f>_xlfn.XLOOKUP(E2366,'cpi data'!A:A,'cpi data'!B:B,"NA")</f>
        <v>144.5</v>
      </c>
      <c r="E2366">
        <v>1993</v>
      </c>
      <c r="F2366" t="s">
        <v>7445</v>
      </c>
      <c r="G2366">
        <v>4.8</v>
      </c>
      <c r="H2366">
        <v>13000</v>
      </c>
      <c r="I2366" t="s">
        <v>4324</v>
      </c>
      <c r="J2366" t="s">
        <v>4324</v>
      </c>
      <c r="K2366" t="s">
        <v>3896</v>
      </c>
      <c r="L2366" t="s">
        <v>33</v>
      </c>
      <c r="M2366" s="1">
        <v>7000000</v>
      </c>
      <c r="N2366" s="1">
        <v>12741891</v>
      </c>
      <c r="O2366" s="1">
        <f>N2366*(D2366/'cpi data'!$A$113)</f>
        <v>909685.3999505929</v>
      </c>
      <c r="P2366" s="10">
        <f t="shared" si="36"/>
        <v>0.45063099346870883</v>
      </c>
      <c r="Q2366" t="s">
        <v>7679</v>
      </c>
      <c r="R2366">
        <v>97</v>
      </c>
    </row>
    <row r="2367" spans="1:18">
      <c r="A2367" t="s">
        <v>7680</v>
      </c>
      <c r="B2367" s="6" t="s">
        <v>19</v>
      </c>
      <c r="C2367" t="s">
        <v>44</v>
      </c>
      <c r="D2367">
        <f>_xlfn.XLOOKUP(E2367,'cpi data'!A:A,'cpi data'!B:B,"NA")</f>
        <v>144.5</v>
      </c>
      <c r="E2367">
        <v>1993</v>
      </c>
      <c r="F2367" t="s">
        <v>7681</v>
      </c>
      <c r="G2367">
        <v>7.1</v>
      </c>
      <c r="H2367">
        <v>33000</v>
      </c>
      <c r="I2367" t="s">
        <v>7682</v>
      </c>
      <c r="J2367" t="s">
        <v>7683</v>
      </c>
      <c r="K2367" t="s">
        <v>7683</v>
      </c>
      <c r="L2367" t="s">
        <v>455</v>
      </c>
      <c r="N2367" s="1">
        <v>659810</v>
      </c>
      <c r="O2367" s="1">
        <f>N2367*(D2367/'cpi data'!$A$113)</f>
        <v>47106.000494071151</v>
      </c>
      <c r="P2367" s="10">
        <f t="shared" si="36"/>
        <v>1</v>
      </c>
      <c r="Q2367" t="s">
        <v>7684</v>
      </c>
      <c r="R2367">
        <v>107</v>
      </c>
    </row>
    <row r="2368" spans="1:18">
      <c r="A2368" t="s">
        <v>7685</v>
      </c>
      <c r="B2368" s="6" t="s">
        <v>36</v>
      </c>
      <c r="C2368" t="s">
        <v>28</v>
      </c>
      <c r="D2368">
        <f>_xlfn.XLOOKUP(E2368,'cpi data'!A:A,'cpi data'!B:B,"NA")</f>
        <v>144.5</v>
      </c>
      <c r="E2368">
        <v>1993</v>
      </c>
      <c r="F2368" t="s">
        <v>7259</v>
      </c>
      <c r="G2368">
        <v>6.2</v>
      </c>
      <c r="H2368">
        <v>8000</v>
      </c>
      <c r="I2368" t="s">
        <v>7686</v>
      </c>
      <c r="J2368" t="s">
        <v>7687</v>
      </c>
      <c r="K2368" t="s">
        <v>7688</v>
      </c>
      <c r="L2368" t="s">
        <v>33</v>
      </c>
      <c r="M2368" s="1">
        <v>6500000</v>
      </c>
      <c r="N2368" s="1">
        <v>24103594</v>
      </c>
      <c r="O2368" s="1">
        <f>N2368*(D2368/'cpi data'!$A$113)</f>
        <v>1720834.6506916997</v>
      </c>
      <c r="P2368" s="10">
        <f t="shared" si="36"/>
        <v>0.73033067184918565</v>
      </c>
      <c r="Q2368" t="s">
        <v>7689</v>
      </c>
      <c r="R2368">
        <v>108</v>
      </c>
    </row>
    <row r="2369" spans="1:18">
      <c r="A2369" t="s">
        <v>7690</v>
      </c>
      <c r="B2369" s="6" t="s">
        <v>2002</v>
      </c>
      <c r="C2369" t="s">
        <v>44</v>
      </c>
      <c r="D2369">
        <f>_xlfn.XLOOKUP(E2369,'cpi data'!A:A,'cpi data'!B:B,"NA")</f>
        <v>144.5</v>
      </c>
      <c r="E2369">
        <v>1993</v>
      </c>
      <c r="F2369" t="s">
        <v>5416</v>
      </c>
      <c r="G2369">
        <v>5.0999999999999996</v>
      </c>
      <c r="H2369">
        <v>16000</v>
      </c>
      <c r="I2369" t="s">
        <v>1240</v>
      </c>
      <c r="J2369" t="s">
        <v>7691</v>
      </c>
      <c r="K2369" t="s">
        <v>3540</v>
      </c>
      <c r="L2369" t="s">
        <v>33</v>
      </c>
      <c r="M2369" s="1">
        <v>22000000</v>
      </c>
      <c r="N2369" s="1">
        <v>104942695</v>
      </c>
      <c r="O2369" s="1">
        <f>N2369*(D2369/'cpi data'!$A$113)</f>
        <v>7492203.2744565224</v>
      </c>
      <c r="P2369" s="10">
        <f t="shared" si="36"/>
        <v>0.79036177792079765</v>
      </c>
      <c r="Q2369" t="s">
        <v>6515</v>
      </c>
      <c r="R2369">
        <v>111</v>
      </c>
    </row>
    <row r="2370" spans="1:18">
      <c r="A2370" t="s">
        <v>3771</v>
      </c>
      <c r="B2370" s="6" t="s">
        <v>19</v>
      </c>
      <c r="C2370" t="s">
        <v>20</v>
      </c>
      <c r="D2370">
        <f>_xlfn.XLOOKUP(E2370,'cpi data'!A:A,'cpi data'!B:B,"NA")</f>
        <v>144.5</v>
      </c>
      <c r="E2370">
        <v>1993</v>
      </c>
      <c r="F2370" t="s">
        <v>7692</v>
      </c>
      <c r="G2370">
        <v>6.2</v>
      </c>
      <c r="H2370">
        <v>4500</v>
      </c>
      <c r="I2370" t="s">
        <v>2426</v>
      </c>
      <c r="J2370" t="s">
        <v>2426</v>
      </c>
      <c r="K2370" t="s">
        <v>2738</v>
      </c>
      <c r="L2370" t="s">
        <v>33</v>
      </c>
      <c r="N2370" s="1">
        <v>256264</v>
      </c>
      <c r="O2370" s="1">
        <f>N2370*(D2370/'cpi data'!$A$113)</f>
        <v>18295.527667984192</v>
      </c>
      <c r="P2370" s="10">
        <f t="shared" si="36"/>
        <v>1</v>
      </c>
      <c r="Q2370" t="s">
        <v>222</v>
      </c>
      <c r="R2370">
        <v>103</v>
      </c>
    </row>
    <row r="2371" spans="1:18">
      <c r="A2371" t="s">
        <v>7693</v>
      </c>
      <c r="B2371" s="6" t="s">
        <v>19</v>
      </c>
      <c r="C2371" t="s">
        <v>20</v>
      </c>
      <c r="D2371">
        <f>_xlfn.XLOOKUP(E2371,'cpi data'!A:A,'cpi data'!B:B,"NA")</f>
        <v>144.5</v>
      </c>
      <c r="E2371">
        <v>1993</v>
      </c>
      <c r="F2371" t="s">
        <v>7376</v>
      </c>
      <c r="G2371">
        <v>6.8</v>
      </c>
      <c r="H2371">
        <v>9000</v>
      </c>
      <c r="I2371" t="s">
        <v>584</v>
      </c>
      <c r="J2371" t="s">
        <v>7694</v>
      </c>
      <c r="K2371" t="s">
        <v>4571</v>
      </c>
      <c r="L2371" t="s">
        <v>33</v>
      </c>
      <c r="N2371" s="1">
        <v>1498795</v>
      </c>
      <c r="O2371" s="1">
        <f>N2371*(D2371/'cpi data'!$A$113)</f>
        <v>107003.89204545456</v>
      </c>
      <c r="P2371" s="10">
        <f t="shared" ref="P2371:P2434" si="37">(N2371-M2371)/N2371</f>
        <v>1</v>
      </c>
      <c r="Q2371" t="s">
        <v>6298</v>
      </c>
      <c r="R2371">
        <v>101</v>
      </c>
    </row>
    <row r="2372" spans="1:18">
      <c r="A2372" t="s">
        <v>7695</v>
      </c>
      <c r="B2372" s="6" t="s">
        <v>19</v>
      </c>
      <c r="C2372" t="s">
        <v>55</v>
      </c>
      <c r="D2372">
        <f>_xlfn.XLOOKUP(E2372,'cpi data'!A:A,'cpi data'!B:B,"NA")</f>
        <v>144.5</v>
      </c>
      <c r="E2372">
        <v>1993</v>
      </c>
      <c r="F2372" t="s">
        <v>7508</v>
      </c>
      <c r="G2372">
        <v>6</v>
      </c>
      <c r="H2372">
        <v>16000</v>
      </c>
      <c r="I2372" t="s">
        <v>1076</v>
      </c>
      <c r="J2372" t="s">
        <v>23</v>
      </c>
      <c r="K2372" t="s">
        <v>1864</v>
      </c>
      <c r="L2372" t="s">
        <v>33</v>
      </c>
      <c r="M2372" s="1">
        <v>15000000</v>
      </c>
      <c r="N2372" s="1">
        <v>10611160</v>
      </c>
      <c r="O2372" s="1">
        <f>N2372*(D2372/'cpi data'!$A$113)</f>
        <v>757565.52371541504</v>
      </c>
      <c r="P2372" s="10">
        <f t="shared" si="37"/>
        <v>-0.41360605249567439</v>
      </c>
      <c r="Q2372" t="s">
        <v>53</v>
      </c>
      <c r="R2372">
        <v>122</v>
      </c>
    </row>
    <row r="2373" spans="1:18">
      <c r="A2373" t="s">
        <v>7696</v>
      </c>
      <c r="B2373" s="6" t="s">
        <v>2002</v>
      </c>
      <c r="C2373" t="s">
        <v>37</v>
      </c>
      <c r="D2373">
        <f>_xlfn.XLOOKUP(E2373,'cpi data'!A:A,'cpi data'!B:B,"NA")</f>
        <v>144.5</v>
      </c>
      <c r="E2373">
        <v>1993</v>
      </c>
      <c r="F2373" t="s">
        <v>7593</v>
      </c>
      <c r="G2373">
        <v>6.6</v>
      </c>
      <c r="H2373">
        <v>5900</v>
      </c>
      <c r="I2373" t="s">
        <v>4433</v>
      </c>
      <c r="J2373" t="s">
        <v>4433</v>
      </c>
      <c r="K2373" t="s">
        <v>7697</v>
      </c>
      <c r="L2373" t="s">
        <v>455</v>
      </c>
      <c r="M2373" s="1">
        <v>6000000</v>
      </c>
      <c r="N2373" s="1">
        <v>3283371</v>
      </c>
      <c r="O2373" s="1">
        <f>N2373*(D2373/'cpi data'!$A$113)</f>
        <v>234410.62722332016</v>
      </c>
      <c r="P2373" s="10">
        <f t="shared" si="37"/>
        <v>-0.82739020354385784</v>
      </c>
      <c r="Q2373" t="s">
        <v>7698</v>
      </c>
      <c r="R2373">
        <v>99</v>
      </c>
    </row>
    <row r="2374" spans="1:18">
      <c r="A2374" t="s">
        <v>7699</v>
      </c>
      <c r="B2374" s="6" t="s">
        <v>2002</v>
      </c>
      <c r="C2374" t="s">
        <v>20</v>
      </c>
      <c r="D2374">
        <f>_xlfn.XLOOKUP(E2374,'cpi data'!A:A,'cpi data'!B:B,"NA")</f>
        <v>144.5</v>
      </c>
      <c r="E2374">
        <v>1993</v>
      </c>
      <c r="F2374" t="s">
        <v>7386</v>
      </c>
      <c r="G2374">
        <v>6.8</v>
      </c>
      <c r="H2374">
        <v>11000</v>
      </c>
      <c r="I2374" t="s">
        <v>1677</v>
      </c>
      <c r="J2374" t="s">
        <v>1677</v>
      </c>
      <c r="K2374" t="s">
        <v>1568</v>
      </c>
      <c r="L2374" t="s">
        <v>33</v>
      </c>
      <c r="M2374" s="1">
        <v>15000000</v>
      </c>
      <c r="N2374" s="1">
        <v>27804899</v>
      </c>
      <c r="O2374" s="1">
        <f>N2374*(D2374/'cpi data'!$A$113)</f>
        <v>1985082.9572628459</v>
      </c>
      <c r="P2374" s="10">
        <f t="shared" si="37"/>
        <v>0.46052672228732067</v>
      </c>
      <c r="Q2374" t="s">
        <v>7700</v>
      </c>
      <c r="R2374">
        <v>117</v>
      </c>
    </row>
    <row r="2375" spans="1:18">
      <c r="A2375" t="s">
        <v>7701</v>
      </c>
      <c r="B2375" s="6" t="s">
        <v>19</v>
      </c>
      <c r="C2375" t="s">
        <v>107</v>
      </c>
      <c r="D2375">
        <f>_xlfn.XLOOKUP(E2375,'cpi data'!A:A,'cpi data'!B:B,"NA")</f>
        <v>144.5</v>
      </c>
      <c r="E2375">
        <v>1993</v>
      </c>
      <c r="F2375" t="s">
        <v>7702</v>
      </c>
      <c r="G2375">
        <v>6.5</v>
      </c>
      <c r="H2375">
        <v>2000</v>
      </c>
      <c r="I2375" t="s">
        <v>7189</v>
      </c>
      <c r="J2375" t="s">
        <v>7189</v>
      </c>
      <c r="K2375" t="s">
        <v>7703</v>
      </c>
      <c r="L2375" t="s">
        <v>33</v>
      </c>
      <c r="N2375" s="1">
        <v>3267313</v>
      </c>
      <c r="O2375" s="1">
        <f>N2375*(D2375/'cpi data'!$A$113)</f>
        <v>233264.19392292493</v>
      </c>
      <c r="P2375" s="10">
        <f t="shared" si="37"/>
        <v>1</v>
      </c>
      <c r="Q2375" t="s">
        <v>1988</v>
      </c>
      <c r="R2375">
        <v>92</v>
      </c>
    </row>
    <row r="2376" spans="1:18">
      <c r="A2376" t="s">
        <v>7704</v>
      </c>
      <c r="B2376" s="6" t="s">
        <v>2002</v>
      </c>
      <c r="C2376" t="s">
        <v>44</v>
      </c>
      <c r="D2376">
        <f>_xlfn.XLOOKUP(E2376,'cpi data'!A:A,'cpi data'!B:B,"NA")</f>
        <v>144.5</v>
      </c>
      <c r="E2376">
        <v>1993</v>
      </c>
      <c r="F2376" t="s">
        <v>7472</v>
      </c>
      <c r="G2376">
        <v>4.4000000000000004</v>
      </c>
      <c r="H2376">
        <v>28000</v>
      </c>
      <c r="I2376" t="s">
        <v>5003</v>
      </c>
      <c r="J2376" t="s">
        <v>5003</v>
      </c>
      <c r="K2376" t="s">
        <v>163</v>
      </c>
      <c r="L2376" t="s">
        <v>33</v>
      </c>
      <c r="M2376" s="1">
        <v>22000000</v>
      </c>
      <c r="N2376" s="1">
        <v>10340263</v>
      </c>
      <c r="O2376" s="1">
        <f>N2376*(D2376/'cpi data'!$A$113)</f>
        <v>738225.29817193677</v>
      </c>
      <c r="P2376" s="10">
        <f t="shared" si="37"/>
        <v>-1.1276054583911455</v>
      </c>
      <c r="Q2376" t="s">
        <v>2103</v>
      </c>
      <c r="R2376">
        <v>96</v>
      </c>
    </row>
    <row r="2377" spans="1:18">
      <c r="A2377" t="s">
        <v>7705</v>
      </c>
      <c r="B2377" s="6" t="s">
        <v>36</v>
      </c>
      <c r="C2377" t="s">
        <v>37</v>
      </c>
      <c r="D2377">
        <f>_xlfn.XLOOKUP(E2377,'cpi data'!A:A,'cpi data'!B:B,"NA")</f>
        <v>144.5</v>
      </c>
      <c r="E2377">
        <v>1993</v>
      </c>
      <c r="F2377" t="s">
        <v>7186</v>
      </c>
      <c r="G2377">
        <v>5.2</v>
      </c>
      <c r="H2377">
        <v>7800</v>
      </c>
      <c r="I2377" t="s">
        <v>4307</v>
      </c>
      <c r="J2377" t="s">
        <v>4307</v>
      </c>
      <c r="K2377" t="s">
        <v>4307</v>
      </c>
      <c r="L2377" t="s">
        <v>33</v>
      </c>
      <c r="M2377" s="1">
        <v>20000000</v>
      </c>
      <c r="N2377" s="1">
        <v>8016708</v>
      </c>
      <c r="O2377" s="1">
        <f>N2377*(D2377/'cpi data'!$A$113)</f>
        <v>572339.08399209485</v>
      </c>
      <c r="P2377" s="10">
        <f t="shared" si="37"/>
        <v>-1.4947896318538731</v>
      </c>
      <c r="Q2377" t="s">
        <v>121</v>
      </c>
      <c r="R2377">
        <v>100</v>
      </c>
    </row>
    <row r="2378" spans="1:18">
      <c r="A2378" t="s">
        <v>7706</v>
      </c>
      <c r="B2378" s="6" t="s">
        <v>2002</v>
      </c>
      <c r="C2378" t="s">
        <v>44</v>
      </c>
      <c r="D2378">
        <f>_xlfn.XLOOKUP(E2378,'cpi data'!A:A,'cpi data'!B:B,"NA")</f>
        <v>144.5</v>
      </c>
      <c r="E2378">
        <v>1993</v>
      </c>
      <c r="F2378" t="s">
        <v>7313</v>
      </c>
      <c r="G2378">
        <v>5.8</v>
      </c>
      <c r="H2378">
        <v>7000</v>
      </c>
      <c r="I2378" t="s">
        <v>1191</v>
      </c>
      <c r="J2378" t="s">
        <v>7707</v>
      </c>
      <c r="K2378" t="s">
        <v>1230</v>
      </c>
      <c r="L2378" t="s">
        <v>33</v>
      </c>
      <c r="N2378" s="1">
        <v>7839327</v>
      </c>
      <c r="O2378" s="1">
        <f>N2378*(D2378/'cpi data'!$A$113)</f>
        <v>559675.27248023718</v>
      </c>
      <c r="P2378" s="10">
        <f t="shared" si="37"/>
        <v>1</v>
      </c>
      <c r="Q2378" t="s">
        <v>121</v>
      </c>
      <c r="R2378">
        <v>91</v>
      </c>
    </row>
    <row r="2379" spans="1:18">
      <c r="A2379" t="s">
        <v>7708</v>
      </c>
      <c r="B2379" s="6" t="s">
        <v>19</v>
      </c>
      <c r="C2379" t="s">
        <v>44</v>
      </c>
      <c r="D2379">
        <f>_xlfn.XLOOKUP(E2379,'cpi data'!A:A,'cpi data'!B:B,"NA")</f>
        <v>144.5</v>
      </c>
      <c r="E2379">
        <v>1993</v>
      </c>
      <c r="F2379" t="s">
        <v>7479</v>
      </c>
      <c r="G2379">
        <v>6.3</v>
      </c>
      <c r="H2379">
        <v>9000</v>
      </c>
      <c r="I2379" t="s">
        <v>7254</v>
      </c>
      <c r="J2379" t="s">
        <v>7709</v>
      </c>
      <c r="K2379" t="s">
        <v>7709</v>
      </c>
      <c r="L2379" t="s">
        <v>33</v>
      </c>
      <c r="M2379" s="1">
        <v>6000000</v>
      </c>
      <c r="N2379" s="1">
        <v>17953778</v>
      </c>
      <c r="O2379" s="1">
        <f>N2379*(D2379/'cpi data'!$A$113)</f>
        <v>1281779.111166008</v>
      </c>
      <c r="P2379" s="10">
        <f t="shared" si="37"/>
        <v>0.66580850002712522</v>
      </c>
      <c r="Q2379" t="s">
        <v>4881</v>
      </c>
      <c r="R2379">
        <v>89</v>
      </c>
    </row>
    <row r="2380" spans="1:18">
      <c r="A2380" t="s">
        <v>7710</v>
      </c>
      <c r="B2380" s="6" t="s">
        <v>2002</v>
      </c>
      <c r="C2380" t="s">
        <v>44</v>
      </c>
      <c r="D2380">
        <f>_xlfn.XLOOKUP(E2380,'cpi data'!A:A,'cpi data'!B:B,"NA")</f>
        <v>144.5</v>
      </c>
      <c r="E2380">
        <v>1993</v>
      </c>
      <c r="F2380" t="s">
        <v>7048</v>
      </c>
      <c r="G2380">
        <v>5.0999999999999996</v>
      </c>
      <c r="H2380">
        <v>2100</v>
      </c>
      <c r="I2380" t="s">
        <v>7711</v>
      </c>
      <c r="J2380" t="s">
        <v>7712</v>
      </c>
      <c r="K2380" t="s">
        <v>7713</v>
      </c>
      <c r="L2380" t="s">
        <v>33</v>
      </c>
      <c r="M2380" s="1">
        <v>13000000</v>
      </c>
      <c r="N2380" s="1">
        <v>2570550</v>
      </c>
      <c r="O2380" s="1">
        <f>N2380*(D2380/'cpi data'!$A$113)</f>
        <v>183519.99752964429</v>
      </c>
      <c r="P2380" s="10">
        <f t="shared" si="37"/>
        <v>-4.057283460737974</v>
      </c>
      <c r="Q2380" t="s">
        <v>7714</v>
      </c>
      <c r="R2380">
        <v>90</v>
      </c>
    </row>
    <row r="2381" spans="1:18">
      <c r="A2381" t="s">
        <v>7715</v>
      </c>
      <c r="B2381" s="6" t="s">
        <v>19</v>
      </c>
      <c r="C2381" t="s">
        <v>37</v>
      </c>
      <c r="D2381">
        <f>_xlfn.XLOOKUP(E2381,'cpi data'!A:A,'cpi data'!B:B,"NA")</f>
        <v>144.5</v>
      </c>
      <c r="E2381">
        <v>1993</v>
      </c>
      <c r="F2381" t="s">
        <v>7716</v>
      </c>
      <c r="G2381">
        <v>6.8</v>
      </c>
      <c r="H2381">
        <v>14000</v>
      </c>
      <c r="I2381" t="s">
        <v>794</v>
      </c>
      <c r="J2381" t="s">
        <v>7717</v>
      </c>
      <c r="K2381" t="s">
        <v>7718</v>
      </c>
      <c r="L2381" t="s">
        <v>33</v>
      </c>
      <c r="M2381" s="1">
        <v>33000000</v>
      </c>
      <c r="N2381" s="1">
        <v>5864949</v>
      </c>
      <c r="O2381" s="1">
        <f>N2381*(D2381/'cpi data'!$A$113)</f>
        <v>418717.94985177869</v>
      </c>
      <c r="P2381" s="10">
        <f t="shared" si="37"/>
        <v>-4.6266473928417788</v>
      </c>
      <c r="Q2381" t="s">
        <v>7017</v>
      </c>
      <c r="R2381">
        <v>140</v>
      </c>
    </row>
    <row r="2382" spans="1:18">
      <c r="A2382" t="s">
        <v>7719</v>
      </c>
      <c r="B2382" s="6" t="s">
        <v>2002</v>
      </c>
      <c r="C2382" t="s">
        <v>44</v>
      </c>
      <c r="D2382">
        <f>_xlfn.XLOOKUP(E2382,'cpi data'!A:A,'cpi data'!B:B,"NA")</f>
        <v>144.5</v>
      </c>
      <c r="E2382">
        <v>1993</v>
      </c>
      <c r="F2382" t="s">
        <v>7508</v>
      </c>
      <c r="G2382">
        <v>6.6</v>
      </c>
      <c r="H2382">
        <v>5300</v>
      </c>
      <c r="I2382" t="s">
        <v>6161</v>
      </c>
      <c r="J2382" t="s">
        <v>6161</v>
      </c>
      <c r="K2382" t="s">
        <v>7720</v>
      </c>
      <c r="L2382" t="s">
        <v>198</v>
      </c>
      <c r="M2382" s="1">
        <v>9000000</v>
      </c>
      <c r="N2382" s="1">
        <v>14904910</v>
      </c>
      <c r="O2382" s="1">
        <f>N2382*(D2382/'cpi data'!$A$113)</f>
        <v>1064110.4224308301</v>
      </c>
      <c r="P2382" s="10">
        <f t="shared" si="37"/>
        <v>0.39617213388071448</v>
      </c>
      <c r="Q2382" t="s">
        <v>5110</v>
      </c>
      <c r="R2382">
        <v>97</v>
      </c>
    </row>
    <row r="2383" spans="1:18">
      <c r="A2383" t="s">
        <v>7721</v>
      </c>
      <c r="B2383" s="6" t="s">
        <v>340</v>
      </c>
      <c r="C2383" t="s">
        <v>393</v>
      </c>
      <c r="D2383">
        <f>_xlfn.XLOOKUP(E2383,'cpi data'!A:A,'cpi data'!B:B,"NA")</f>
        <v>144.5</v>
      </c>
      <c r="E2383">
        <v>1993</v>
      </c>
      <c r="F2383" t="s">
        <v>7407</v>
      </c>
      <c r="G2383">
        <v>6.5</v>
      </c>
      <c r="H2383">
        <v>5200</v>
      </c>
      <c r="I2383" t="s">
        <v>7722</v>
      </c>
      <c r="J2383" t="s">
        <v>7723</v>
      </c>
      <c r="K2383" t="s">
        <v>7724</v>
      </c>
      <c r="L2383" t="s">
        <v>25</v>
      </c>
      <c r="M2383" s="1">
        <v>13000000</v>
      </c>
      <c r="N2383" s="1">
        <v>6582052</v>
      </c>
      <c r="O2383" s="1">
        <f>N2383*(D2383/'cpi data'!$A$113)</f>
        <v>469914.28557312256</v>
      </c>
      <c r="P2383" s="10">
        <f t="shared" si="37"/>
        <v>-0.97506795753056952</v>
      </c>
      <c r="Q2383" t="s">
        <v>1445</v>
      </c>
      <c r="R2383">
        <v>71</v>
      </c>
    </row>
    <row r="2384" spans="1:18">
      <c r="A2384" t="s">
        <v>7725</v>
      </c>
      <c r="B2384" s="6" t="s">
        <v>19</v>
      </c>
      <c r="C2384" t="s">
        <v>972</v>
      </c>
      <c r="D2384">
        <f>_xlfn.XLOOKUP(E2384,'cpi data'!A:A,'cpi data'!B:B,"NA")</f>
        <v>144.5</v>
      </c>
      <c r="E2384">
        <v>1993</v>
      </c>
      <c r="F2384" t="s">
        <v>7308</v>
      </c>
      <c r="G2384">
        <v>5.5</v>
      </c>
      <c r="H2384">
        <v>4200</v>
      </c>
      <c r="I2384" t="s">
        <v>3115</v>
      </c>
      <c r="J2384" t="s">
        <v>4341</v>
      </c>
      <c r="K2384" t="s">
        <v>3115</v>
      </c>
      <c r="L2384" t="s">
        <v>25</v>
      </c>
      <c r="M2384" s="1">
        <v>10000000</v>
      </c>
      <c r="N2384" s="1">
        <v>18289763</v>
      </c>
      <c r="O2384" s="1">
        <f>N2384*(D2384/'cpi data'!$A$113)</f>
        <v>1305766.1825592886</v>
      </c>
      <c r="P2384" s="10">
        <f t="shared" si="37"/>
        <v>0.45324605901126219</v>
      </c>
      <c r="Q2384" t="s">
        <v>222</v>
      </c>
      <c r="R2384">
        <v>111</v>
      </c>
    </row>
    <row r="2385" spans="1:18">
      <c r="A2385" t="s">
        <v>7726</v>
      </c>
      <c r="B2385" s="6" t="s">
        <v>19</v>
      </c>
      <c r="C2385" t="s">
        <v>20</v>
      </c>
      <c r="D2385">
        <f>_xlfn.XLOOKUP(E2385,'cpi data'!A:A,'cpi data'!B:B,"NA")</f>
        <v>144.5</v>
      </c>
      <c r="E2385">
        <v>1993</v>
      </c>
      <c r="F2385" t="s">
        <v>7472</v>
      </c>
      <c r="G2385">
        <v>6.2</v>
      </c>
      <c r="H2385">
        <v>5000</v>
      </c>
      <c r="I2385" t="s">
        <v>2259</v>
      </c>
      <c r="J2385" t="s">
        <v>2259</v>
      </c>
      <c r="K2385" t="s">
        <v>1500</v>
      </c>
      <c r="L2385" t="s">
        <v>33</v>
      </c>
      <c r="N2385" s="1">
        <v>9709451</v>
      </c>
      <c r="O2385" s="1">
        <f>N2385*(D2385/'cpi data'!$A$113)</f>
        <v>693189.56002964429</v>
      </c>
      <c r="P2385" s="10">
        <f t="shared" si="37"/>
        <v>1</v>
      </c>
      <c r="Q2385" t="s">
        <v>2678</v>
      </c>
      <c r="R2385">
        <v>126</v>
      </c>
    </row>
    <row r="2386" spans="1:18">
      <c r="A2386" t="s">
        <v>7727</v>
      </c>
      <c r="B2386" s="6" t="s">
        <v>2002</v>
      </c>
      <c r="C2386" t="s">
        <v>20</v>
      </c>
      <c r="D2386">
        <f>_xlfn.XLOOKUP(E2386,'cpi data'!A:A,'cpi data'!B:B,"NA")</f>
        <v>144.5</v>
      </c>
      <c r="E2386">
        <v>1993</v>
      </c>
      <c r="F2386" t="s">
        <v>7505</v>
      </c>
      <c r="G2386">
        <v>6.2</v>
      </c>
      <c r="H2386">
        <v>20000</v>
      </c>
      <c r="I2386" t="s">
        <v>6176</v>
      </c>
      <c r="J2386" t="s">
        <v>1376</v>
      </c>
      <c r="K2386" t="s">
        <v>187</v>
      </c>
      <c r="L2386" t="s">
        <v>455</v>
      </c>
      <c r="N2386" s="1">
        <v>140081992</v>
      </c>
      <c r="O2386" s="1">
        <f>N2386*(D2386/'cpi data'!$A$113)</f>
        <v>10000912.966403162</v>
      </c>
      <c r="P2386" s="10">
        <f t="shared" si="37"/>
        <v>1</v>
      </c>
      <c r="Q2386" t="s">
        <v>6515</v>
      </c>
      <c r="R2386">
        <v>114</v>
      </c>
    </row>
    <row r="2387" spans="1:18">
      <c r="A2387" t="s">
        <v>7728</v>
      </c>
      <c r="B2387" s="6" t="s">
        <v>19</v>
      </c>
      <c r="C2387" t="s">
        <v>44</v>
      </c>
      <c r="D2387">
        <f>_xlfn.XLOOKUP(E2387,'cpi data'!A:A,'cpi data'!B:B,"NA")</f>
        <v>144.5</v>
      </c>
      <c r="E2387">
        <v>1993</v>
      </c>
      <c r="F2387" t="s">
        <v>7729</v>
      </c>
      <c r="G2387">
        <v>4.4000000000000004</v>
      </c>
      <c r="H2387">
        <v>7100</v>
      </c>
      <c r="I2387" t="s">
        <v>5228</v>
      </c>
      <c r="J2387" t="s">
        <v>7730</v>
      </c>
      <c r="K2387" t="s">
        <v>7731</v>
      </c>
      <c r="L2387" t="s">
        <v>33</v>
      </c>
      <c r="M2387" s="1">
        <v>8000000</v>
      </c>
      <c r="N2387" s="1">
        <v>1708873</v>
      </c>
      <c r="O2387" s="1">
        <f>N2387*(D2387/'cpi data'!$A$113)</f>
        <v>122002.04965415021</v>
      </c>
      <c r="P2387" s="10">
        <f t="shared" si="37"/>
        <v>-3.6814479484432137</v>
      </c>
      <c r="Q2387" t="s">
        <v>2029</v>
      </c>
      <c r="R2387">
        <v>106</v>
      </c>
    </row>
    <row r="2388" spans="1:18">
      <c r="A2388" t="s">
        <v>7732</v>
      </c>
      <c r="B2388" s="6" t="s">
        <v>36</v>
      </c>
      <c r="C2388" t="s">
        <v>44</v>
      </c>
      <c r="D2388">
        <f>_xlfn.XLOOKUP(E2388,'cpi data'!A:A,'cpi data'!B:B,"NA")</f>
        <v>144.5</v>
      </c>
      <c r="E2388">
        <v>1993</v>
      </c>
      <c r="F2388" t="s">
        <v>7120</v>
      </c>
      <c r="G2388">
        <v>5.6</v>
      </c>
      <c r="H2388">
        <v>5600</v>
      </c>
      <c r="I2388" t="s">
        <v>6653</v>
      </c>
      <c r="J2388" t="s">
        <v>7733</v>
      </c>
      <c r="K2388" t="s">
        <v>2569</v>
      </c>
      <c r="L2388" t="s">
        <v>33</v>
      </c>
      <c r="N2388" s="1">
        <v>12440858</v>
      </c>
      <c r="O2388" s="1">
        <f>N2388*(D2388/'cpi data'!$A$113)</f>
        <v>888193.66650197632</v>
      </c>
      <c r="P2388" s="10">
        <f t="shared" si="37"/>
        <v>1</v>
      </c>
      <c r="Q2388" t="s">
        <v>2095</v>
      </c>
      <c r="R2388">
        <v>91</v>
      </c>
    </row>
    <row r="2389" spans="1:18">
      <c r="A2389" t="s">
        <v>7734</v>
      </c>
      <c r="B2389" s="6" t="s">
        <v>19</v>
      </c>
      <c r="C2389" t="s">
        <v>37</v>
      </c>
      <c r="D2389">
        <f>_xlfn.XLOOKUP(E2389,'cpi data'!A:A,'cpi data'!B:B,"NA")</f>
        <v>144.5</v>
      </c>
      <c r="E2389">
        <v>1993</v>
      </c>
      <c r="F2389" t="s">
        <v>7348</v>
      </c>
      <c r="G2389">
        <v>5.6</v>
      </c>
      <c r="H2389">
        <v>5400</v>
      </c>
      <c r="I2389" t="s">
        <v>5210</v>
      </c>
      <c r="J2389" t="s">
        <v>7735</v>
      </c>
      <c r="K2389" t="s">
        <v>2268</v>
      </c>
      <c r="L2389" t="s">
        <v>33</v>
      </c>
      <c r="M2389" s="1">
        <v>7000000</v>
      </c>
      <c r="N2389" s="1">
        <v>6608687</v>
      </c>
      <c r="O2389" s="1">
        <f>N2389*(D2389/'cpi data'!$A$113)</f>
        <v>471815.84560276684</v>
      </c>
      <c r="P2389" s="10">
        <f t="shared" si="37"/>
        <v>-5.9211913047175636E-2</v>
      </c>
      <c r="Q2389" t="s">
        <v>7736</v>
      </c>
      <c r="R2389">
        <v>101</v>
      </c>
    </row>
    <row r="2390" spans="1:18">
      <c r="A2390" t="s">
        <v>7737</v>
      </c>
      <c r="B2390" s="6" t="s">
        <v>340</v>
      </c>
      <c r="C2390" t="s">
        <v>393</v>
      </c>
      <c r="D2390">
        <f>_xlfn.XLOOKUP(E2390,'cpi data'!A:A,'cpi data'!B:B,"NA")</f>
        <v>144.5</v>
      </c>
      <c r="E2390">
        <v>1993</v>
      </c>
      <c r="F2390" t="s">
        <v>7738</v>
      </c>
      <c r="G2390">
        <v>7.1</v>
      </c>
      <c r="H2390">
        <v>3700</v>
      </c>
      <c r="I2390" t="s">
        <v>7739</v>
      </c>
      <c r="J2390" t="s">
        <v>7739</v>
      </c>
      <c r="K2390" t="s">
        <v>3402</v>
      </c>
      <c r="L2390" t="s">
        <v>25</v>
      </c>
      <c r="M2390" s="1">
        <v>25000000</v>
      </c>
      <c r="N2390" s="1">
        <v>669276</v>
      </c>
      <c r="O2390" s="1">
        <f>N2390*(D2390/'cpi data'!$A$113)</f>
        <v>47781.809288537552</v>
      </c>
      <c r="P2390" s="10">
        <f t="shared" si="37"/>
        <v>-36.353797237611985</v>
      </c>
      <c r="Q2390" t="s">
        <v>7740</v>
      </c>
      <c r="R2390">
        <v>90</v>
      </c>
    </row>
    <row r="2391" spans="1:18">
      <c r="A2391" t="s">
        <v>7741</v>
      </c>
      <c r="B2391" s="6" t="s">
        <v>2002</v>
      </c>
      <c r="C2391" t="s">
        <v>44</v>
      </c>
      <c r="D2391">
        <f>_xlfn.XLOOKUP(E2391,'cpi data'!A:A,'cpi data'!B:B,"NA")</f>
        <v>144.5</v>
      </c>
      <c r="E2391">
        <v>1993</v>
      </c>
      <c r="F2391" t="s">
        <v>7186</v>
      </c>
      <c r="G2391">
        <v>5.4</v>
      </c>
      <c r="H2391">
        <v>4300</v>
      </c>
      <c r="I2391" t="s">
        <v>5391</v>
      </c>
      <c r="J2391" t="s">
        <v>7742</v>
      </c>
      <c r="K2391" t="s">
        <v>7743</v>
      </c>
      <c r="L2391" t="s">
        <v>33</v>
      </c>
      <c r="M2391" s="1">
        <v>12000000</v>
      </c>
      <c r="N2391" s="1">
        <v>3335984</v>
      </c>
      <c r="O2391" s="1">
        <f>N2391*(D2391/'cpi data'!$A$113)</f>
        <v>238166.84189723321</v>
      </c>
      <c r="P2391" s="10">
        <f t="shared" si="37"/>
        <v>-2.5971395546261613</v>
      </c>
      <c r="Q2391" t="s">
        <v>2095</v>
      </c>
      <c r="R2391">
        <v>85</v>
      </c>
    </row>
    <row r="2392" spans="1:18">
      <c r="A2392" t="s">
        <v>7744</v>
      </c>
      <c r="B2392" s="6" t="s">
        <v>19</v>
      </c>
      <c r="C2392" t="s">
        <v>37</v>
      </c>
      <c r="D2392">
        <f>_xlfn.XLOOKUP(E2392,'cpi data'!A:A,'cpi data'!B:B,"NA")</f>
        <v>144.5</v>
      </c>
      <c r="E2392">
        <v>1993</v>
      </c>
      <c r="F2392" t="s">
        <v>7362</v>
      </c>
      <c r="G2392">
        <v>5.4</v>
      </c>
      <c r="H2392">
        <v>5700</v>
      </c>
      <c r="I2392" t="s">
        <v>4712</v>
      </c>
      <c r="J2392" t="s">
        <v>7745</v>
      </c>
      <c r="K2392" t="s">
        <v>5162</v>
      </c>
      <c r="L2392" t="s">
        <v>33</v>
      </c>
      <c r="M2392" s="1">
        <v>3000000</v>
      </c>
      <c r="N2392" s="1">
        <v>3902679</v>
      </c>
      <c r="O2392" s="1">
        <f>N2392*(D2392/'cpi data'!$A$113)</f>
        <v>278625.05706521741</v>
      </c>
      <c r="P2392" s="10">
        <f t="shared" si="37"/>
        <v>0.2312972704134775</v>
      </c>
      <c r="Q2392" t="s">
        <v>7521</v>
      </c>
      <c r="R2392">
        <v>98</v>
      </c>
    </row>
    <row r="2393" spans="1:18">
      <c r="A2393" t="s">
        <v>7746</v>
      </c>
      <c r="B2393" s="6" t="s">
        <v>450</v>
      </c>
      <c r="C2393" t="s">
        <v>20</v>
      </c>
      <c r="D2393">
        <f>_xlfn.XLOOKUP(E2393,'cpi data'!A:A,'cpi data'!B:B,"NA")</f>
        <v>144.5</v>
      </c>
      <c r="E2393">
        <v>1993</v>
      </c>
      <c r="F2393" t="s">
        <v>7747</v>
      </c>
      <c r="G2393">
        <v>7.4</v>
      </c>
      <c r="H2393">
        <v>8300</v>
      </c>
      <c r="I2393" t="s">
        <v>7748</v>
      </c>
      <c r="J2393" t="s">
        <v>7748</v>
      </c>
      <c r="K2393" t="s">
        <v>7749</v>
      </c>
      <c r="L2393" t="s">
        <v>7750</v>
      </c>
      <c r="N2393" s="1">
        <v>1700992</v>
      </c>
      <c r="O2393" s="1">
        <f>N2393*(D2393/'cpi data'!$A$113)</f>
        <v>121439.39920948618</v>
      </c>
      <c r="P2393" s="10">
        <f t="shared" si="37"/>
        <v>1</v>
      </c>
      <c r="Q2393" t="s">
        <v>7751</v>
      </c>
      <c r="R2393">
        <v>104</v>
      </c>
    </row>
    <row r="2394" spans="1:18">
      <c r="A2394" t="s">
        <v>7752</v>
      </c>
      <c r="B2394" s="6" t="s">
        <v>2710</v>
      </c>
      <c r="C2394" t="s">
        <v>44</v>
      </c>
      <c r="D2394">
        <f>_xlfn.XLOOKUP(E2394,'cpi data'!A:A,'cpi data'!B:B,"NA")</f>
        <v>144.5</v>
      </c>
      <c r="E2394">
        <v>1993</v>
      </c>
      <c r="F2394" t="s">
        <v>7692</v>
      </c>
      <c r="G2394">
        <v>6.5</v>
      </c>
      <c r="H2394">
        <v>13000</v>
      </c>
      <c r="I2394" t="s">
        <v>3476</v>
      </c>
      <c r="J2394" t="s">
        <v>3476</v>
      </c>
      <c r="K2394" t="s">
        <v>1949</v>
      </c>
      <c r="L2394" t="s">
        <v>1114</v>
      </c>
      <c r="N2394" s="1">
        <v>2019581</v>
      </c>
      <c r="O2394" s="1">
        <f>N2394*(D2394/'cpi data'!$A$113)</f>
        <v>144184.51309288538</v>
      </c>
      <c r="P2394" s="10">
        <f t="shared" si="37"/>
        <v>1</v>
      </c>
      <c r="Q2394" t="s">
        <v>5201</v>
      </c>
      <c r="R2394">
        <v>114</v>
      </c>
    </row>
    <row r="2395" spans="1:18">
      <c r="A2395" t="s">
        <v>7753</v>
      </c>
      <c r="B2395" s="6" t="s">
        <v>512</v>
      </c>
      <c r="C2395" t="s">
        <v>20</v>
      </c>
      <c r="D2395">
        <f>_xlfn.XLOOKUP(E2395,'cpi data'!A:A,'cpi data'!B:B,"NA")</f>
        <v>144.5</v>
      </c>
      <c r="E2395">
        <v>1993</v>
      </c>
      <c r="F2395" t="s">
        <v>7488</v>
      </c>
      <c r="G2395">
        <v>5.7</v>
      </c>
      <c r="H2395">
        <v>1900</v>
      </c>
      <c r="I2395" t="s">
        <v>4384</v>
      </c>
      <c r="J2395" t="s">
        <v>7754</v>
      </c>
      <c r="K2395" t="s">
        <v>7755</v>
      </c>
      <c r="L2395" t="s">
        <v>251</v>
      </c>
      <c r="N2395" s="1">
        <v>1614784</v>
      </c>
      <c r="O2395" s="1">
        <f>N2395*(D2395/'cpi data'!$A$113)</f>
        <v>115284.72727272728</v>
      </c>
      <c r="P2395" s="10">
        <f t="shared" si="37"/>
        <v>1</v>
      </c>
      <c r="Q2395" t="s">
        <v>7756</v>
      </c>
      <c r="R2395">
        <v>98</v>
      </c>
    </row>
    <row r="2396" spans="1:18">
      <c r="A2396" t="s">
        <v>7757</v>
      </c>
      <c r="B2396" s="6" t="s">
        <v>2002</v>
      </c>
      <c r="C2396" t="s">
        <v>37</v>
      </c>
      <c r="D2396">
        <f>_xlfn.XLOOKUP(E2396,'cpi data'!A:A,'cpi data'!B:B,"NA")</f>
        <v>144.5</v>
      </c>
      <c r="E2396">
        <v>1993</v>
      </c>
      <c r="F2396" t="s">
        <v>7758</v>
      </c>
      <c r="G2396">
        <v>7.5</v>
      </c>
      <c r="H2396">
        <v>16000</v>
      </c>
      <c r="I2396" t="s">
        <v>7759</v>
      </c>
      <c r="J2396" t="s">
        <v>7760</v>
      </c>
      <c r="K2396" t="s">
        <v>7761</v>
      </c>
      <c r="L2396" t="s">
        <v>494</v>
      </c>
      <c r="M2396" s="1">
        <v>11000000</v>
      </c>
      <c r="N2396" s="1">
        <v>14694904</v>
      </c>
      <c r="O2396" s="1">
        <f>N2396*(D2396/'cpi data'!$A$113)</f>
        <v>1049117.4051383401</v>
      </c>
      <c r="P2396" s="10">
        <f t="shared" si="37"/>
        <v>0.25144117988113429</v>
      </c>
      <c r="Q2396" t="s">
        <v>7762</v>
      </c>
      <c r="R2396">
        <v>85</v>
      </c>
    </row>
    <row r="2397" spans="1:18">
      <c r="A2397" t="s">
        <v>7763</v>
      </c>
      <c r="B2397" s="6" t="s">
        <v>36</v>
      </c>
      <c r="C2397" t="s">
        <v>37</v>
      </c>
      <c r="D2397">
        <f>_xlfn.XLOOKUP(E2397,'cpi data'!A:A,'cpi data'!B:B,"NA")</f>
        <v>144.5</v>
      </c>
      <c r="E2397">
        <v>1993</v>
      </c>
      <c r="F2397" t="s">
        <v>7393</v>
      </c>
      <c r="G2397">
        <v>3.8</v>
      </c>
      <c r="H2397">
        <v>8900</v>
      </c>
      <c r="I2397" t="s">
        <v>3894</v>
      </c>
      <c r="J2397" t="s">
        <v>3895</v>
      </c>
      <c r="K2397" t="s">
        <v>5375</v>
      </c>
      <c r="L2397" t="s">
        <v>33</v>
      </c>
      <c r="M2397" s="1">
        <v>10000000</v>
      </c>
      <c r="N2397" s="1">
        <v>4348572</v>
      </c>
      <c r="O2397" s="1">
        <f>N2397*(D2397/'cpi data'!$A$113)</f>
        <v>310458.82114624506</v>
      </c>
      <c r="P2397" s="10">
        <f t="shared" si="37"/>
        <v>-1.2996054796839054</v>
      </c>
      <c r="Q2397" t="s">
        <v>2029</v>
      </c>
      <c r="R2397">
        <v>84</v>
      </c>
    </row>
    <row r="2398" spans="1:18">
      <c r="A2398" t="s">
        <v>7764</v>
      </c>
      <c r="B2398" s="6" t="s">
        <v>2002</v>
      </c>
      <c r="C2398" t="s">
        <v>107</v>
      </c>
      <c r="D2398">
        <f>_xlfn.XLOOKUP(E2398,'cpi data'!A:A,'cpi data'!B:B,"NA")</f>
        <v>144.5</v>
      </c>
      <c r="E2398">
        <v>1993</v>
      </c>
      <c r="F2398" t="s">
        <v>7368</v>
      </c>
      <c r="G2398">
        <v>5.5</v>
      </c>
      <c r="H2398">
        <v>8500</v>
      </c>
      <c r="I2398" t="s">
        <v>2336</v>
      </c>
      <c r="J2398" t="s">
        <v>7765</v>
      </c>
      <c r="K2398" t="s">
        <v>4063</v>
      </c>
      <c r="L2398" t="s">
        <v>33</v>
      </c>
      <c r="N2398" s="1">
        <v>6484246</v>
      </c>
      <c r="O2398" s="1">
        <f>N2398*(D2398/'cpi data'!$A$113)</f>
        <v>462931.59436758899</v>
      </c>
      <c r="P2398" s="10">
        <f t="shared" si="37"/>
        <v>1</v>
      </c>
      <c r="Q2398" t="s">
        <v>7766</v>
      </c>
      <c r="R2398">
        <v>105</v>
      </c>
    </row>
    <row r="2399" spans="1:18">
      <c r="A2399" t="s">
        <v>7767</v>
      </c>
      <c r="B2399" s="6" t="s">
        <v>2002</v>
      </c>
      <c r="C2399" t="s">
        <v>37</v>
      </c>
      <c r="D2399">
        <f>_xlfn.XLOOKUP(E2399,'cpi data'!A:A,'cpi data'!B:B,"NA")</f>
        <v>144.5</v>
      </c>
      <c r="E2399">
        <v>1993</v>
      </c>
      <c r="F2399" t="s">
        <v>7768</v>
      </c>
      <c r="G2399">
        <v>4.3</v>
      </c>
      <c r="H2399">
        <v>5400</v>
      </c>
      <c r="I2399" t="s">
        <v>7769</v>
      </c>
      <c r="J2399" t="s">
        <v>7770</v>
      </c>
      <c r="K2399" t="s">
        <v>6950</v>
      </c>
      <c r="L2399" t="s">
        <v>33</v>
      </c>
      <c r="N2399" s="1">
        <v>413479</v>
      </c>
      <c r="O2399" s="1">
        <f>N2399*(D2399/'cpi data'!$A$113)</f>
        <v>29519.622282608696</v>
      </c>
      <c r="P2399" s="10">
        <f t="shared" si="37"/>
        <v>1</v>
      </c>
      <c r="Q2399" t="s">
        <v>7771</v>
      </c>
      <c r="R2399">
        <v>85</v>
      </c>
    </row>
    <row r="2400" spans="1:18">
      <c r="A2400" t="s">
        <v>7772</v>
      </c>
      <c r="B2400" s="6" t="s">
        <v>2002</v>
      </c>
      <c r="C2400" t="s">
        <v>28</v>
      </c>
      <c r="D2400">
        <f>_xlfn.XLOOKUP(E2400,'cpi data'!A:A,'cpi data'!B:B,"NA")</f>
        <v>144.5</v>
      </c>
      <c r="E2400">
        <v>1993</v>
      </c>
      <c r="F2400" t="s">
        <v>7593</v>
      </c>
      <c r="G2400">
        <v>4.9000000000000004</v>
      </c>
      <c r="H2400">
        <v>2900</v>
      </c>
      <c r="I2400" t="s">
        <v>7165</v>
      </c>
      <c r="J2400" t="s">
        <v>567</v>
      </c>
      <c r="K2400" t="s">
        <v>2042</v>
      </c>
      <c r="L2400" t="s">
        <v>33</v>
      </c>
      <c r="N2400" s="1">
        <v>3418141</v>
      </c>
      <c r="O2400" s="1">
        <f>N2400*(D2400/'cpi data'!$A$113)</f>
        <v>244032.29965415021</v>
      </c>
      <c r="P2400" s="10">
        <f t="shared" si="37"/>
        <v>1</v>
      </c>
      <c r="Q2400" t="s">
        <v>5724</v>
      </c>
      <c r="R2400">
        <v>95</v>
      </c>
    </row>
    <row r="2401" spans="1:18">
      <c r="A2401" t="s">
        <v>7773</v>
      </c>
      <c r="B2401" s="6" t="s">
        <v>2002</v>
      </c>
      <c r="C2401" t="s">
        <v>20</v>
      </c>
      <c r="D2401">
        <f>_xlfn.XLOOKUP(E2401,'cpi data'!A:A,'cpi data'!B:B,"NA")</f>
        <v>144.5</v>
      </c>
      <c r="E2401">
        <v>1993</v>
      </c>
      <c r="F2401" t="s">
        <v>7774</v>
      </c>
      <c r="G2401">
        <v>7.3</v>
      </c>
      <c r="H2401">
        <v>7800</v>
      </c>
      <c r="I2401" t="s">
        <v>1334</v>
      </c>
      <c r="J2401" t="s">
        <v>1334</v>
      </c>
      <c r="K2401" t="s">
        <v>7775</v>
      </c>
      <c r="L2401" t="s">
        <v>5820</v>
      </c>
      <c r="M2401" s="1">
        <v>10500000</v>
      </c>
      <c r="N2401" s="1">
        <v>810455</v>
      </c>
      <c r="O2401" s="1">
        <f>N2401*(D2401/'cpi data'!$A$113)</f>
        <v>57861.041254940712</v>
      </c>
      <c r="P2401" s="10">
        <f t="shared" si="37"/>
        <v>-11.955685386603822</v>
      </c>
      <c r="Q2401" t="s">
        <v>2069</v>
      </c>
      <c r="R2401">
        <v>140</v>
      </c>
    </row>
    <row r="2402" spans="1:18">
      <c r="A2402" t="s">
        <v>7776</v>
      </c>
      <c r="B2402" s="6" t="s">
        <v>19</v>
      </c>
      <c r="C2402" t="s">
        <v>20</v>
      </c>
      <c r="D2402">
        <f>_xlfn.XLOOKUP(E2402,'cpi data'!A:A,'cpi data'!B:B,"NA")</f>
        <v>144.5</v>
      </c>
      <c r="E2402">
        <v>1993</v>
      </c>
      <c r="F2402" t="s">
        <v>7441</v>
      </c>
      <c r="G2402">
        <v>5.6</v>
      </c>
      <c r="H2402">
        <v>3600</v>
      </c>
      <c r="I2402" t="s">
        <v>4359</v>
      </c>
      <c r="J2402" t="s">
        <v>4360</v>
      </c>
      <c r="K2402" t="s">
        <v>6779</v>
      </c>
      <c r="L2402" t="s">
        <v>309</v>
      </c>
      <c r="M2402" s="1">
        <v>10000000</v>
      </c>
      <c r="N2402" s="1">
        <v>1261210</v>
      </c>
      <c r="O2402" s="1">
        <f>N2402*(D2402/'cpi data'!$A$113)</f>
        <v>90041.919466403167</v>
      </c>
      <c r="P2402" s="10">
        <f t="shared" si="37"/>
        <v>-6.9288936814646256</v>
      </c>
      <c r="Q2402" t="s">
        <v>7777</v>
      </c>
      <c r="R2402">
        <v>108</v>
      </c>
    </row>
    <row r="2403" spans="1:18">
      <c r="A2403" t="s">
        <v>7778</v>
      </c>
      <c r="B2403" s="6" t="s">
        <v>19</v>
      </c>
      <c r="C2403" t="s">
        <v>107</v>
      </c>
      <c r="D2403">
        <f>_xlfn.XLOOKUP(E2403,'cpi data'!A:A,'cpi data'!B:B,"NA")</f>
        <v>144.5</v>
      </c>
      <c r="E2403">
        <v>1993</v>
      </c>
      <c r="F2403" t="s">
        <v>7393</v>
      </c>
      <c r="G2403">
        <v>4</v>
      </c>
      <c r="H2403">
        <v>3000</v>
      </c>
      <c r="I2403" t="s">
        <v>7779</v>
      </c>
      <c r="J2403" t="s">
        <v>7779</v>
      </c>
      <c r="K2403" t="s">
        <v>4262</v>
      </c>
      <c r="L2403" t="s">
        <v>33</v>
      </c>
      <c r="M2403" s="1">
        <v>10000000</v>
      </c>
      <c r="N2403" s="1">
        <v>18369</v>
      </c>
      <c r="O2403" s="1">
        <f>N2403*(D2403/'cpi data'!$A$113)</f>
        <v>1311.423171936759</v>
      </c>
      <c r="P2403" s="10">
        <f t="shared" si="37"/>
        <v>-543.39544885404757</v>
      </c>
      <c r="Q2403" t="s">
        <v>7521</v>
      </c>
      <c r="R2403">
        <v>98</v>
      </c>
    </row>
    <row r="2404" spans="1:18">
      <c r="A2404" t="s">
        <v>7780</v>
      </c>
      <c r="B2404" s="6" t="s">
        <v>36</v>
      </c>
      <c r="C2404" t="s">
        <v>66</v>
      </c>
      <c r="D2404">
        <f>_xlfn.XLOOKUP(E2404,'cpi data'!A:A,'cpi data'!B:B,"NA")</f>
        <v>144.5</v>
      </c>
      <c r="E2404">
        <v>1993</v>
      </c>
      <c r="F2404" t="s">
        <v>7472</v>
      </c>
      <c r="G2404">
        <v>7.1</v>
      </c>
      <c r="H2404">
        <v>3000</v>
      </c>
      <c r="I2404" t="s">
        <v>190</v>
      </c>
      <c r="J2404" t="s">
        <v>5626</v>
      </c>
      <c r="K2404" t="s">
        <v>6256</v>
      </c>
      <c r="L2404" t="s">
        <v>33</v>
      </c>
      <c r="M2404" s="1">
        <v>12000000</v>
      </c>
      <c r="N2404" s="1">
        <v>1677807</v>
      </c>
      <c r="O2404" s="1">
        <f>N2404*(D2404/'cpi data'!$A$113)</f>
        <v>119784.14599802373</v>
      </c>
      <c r="P2404" s="10">
        <f t="shared" si="37"/>
        <v>-6.1521933094807686</v>
      </c>
      <c r="Q2404" t="s">
        <v>2243</v>
      </c>
      <c r="R2404">
        <v>104</v>
      </c>
    </row>
    <row r="2405" spans="1:18">
      <c r="A2405" t="s">
        <v>7781</v>
      </c>
      <c r="B2405" s="6" t="s">
        <v>36</v>
      </c>
      <c r="C2405" t="s">
        <v>28</v>
      </c>
      <c r="D2405">
        <f>_xlfn.XLOOKUP(E2405,'cpi data'!A:A,'cpi data'!B:B,"NA")</f>
        <v>144.5</v>
      </c>
      <c r="E2405">
        <v>1993</v>
      </c>
      <c r="F2405" t="s">
        <v>7479</v>
      </c>
      <c r="G2405">
        <v>6.6</v>
      </c>
      <c r="H2405">
        <v>3400</v>
      </c>
      <c r="I2405" t="s">
        <v>7782</v>
      </c>
      <c r="J2405" t="s">
        <v>1662</v>
      </c>
      <c r="K2405" t="s">
        <v>7783</v>
      </c>
      <c r="L2405" t="s">
        <v>33</v>
      </c>
      <c r="N2405" s="1">
        <v>12890752</v>
      </c>
      <c r="O2405" s="1">
        <f>N2405*(D2405/'cpi data'!$A$113)</f>
        <v>920313.07509881433</v>
      </c>
      <c r="P2405" s="10">
        <f t="shared" si="37"/>
        <v>1</v>
      </c>
      <c r="Q2405" t="s">
        <v>1727</v>
      </c>
      <c r="R2405">
        <v>108</v>
      </c>
    </row>
    <row r="2406" spans="1:18">
      <c r="A2406" t="s">
        <v>7784</v>
      </c>
      <c r="B2406" s="6" t="s">
        <v>19</v>
      </c>
      <c r="C2406" t="s">
        <v>107</v>
      </c>
      <c r="D2406">
        <f>_xlfn.XLOOKUP(E2406,'cpi data'!A:A,'cpi data'!B:B,"NA")</f>
        <v>144.5</v>
      </c>
      <c r="E2406">
        <v>1993</v>
      </c>
      <c r="F2406" t="s">
        <v>7120</v>
      </c>
      <c r="G2406">
        <v>5.6</v>
      </c>
      <c r="H2406">
        <v>4900</v>
      </c>
      <c r="I2406" t="s">
        <v>407</v>
      </c>
      <c r="J2406" t="s">
        <v>2487</v>
      </c>
      <c r="K2406" t="s">
        <v>4863</v>
      </c>
      <c r="L2406" t="s">
        <v>33</v>
      </c>
      <c r="M2406" s="1">
        <v>12000000</v>
      </c>
      <c r="N2406" s="1">
        <v>22866222</v>
      </c>
      <c r="O2406" s="1">
        <f>N2406*(D2406/'cpi data'!$A$113)</f>
        <v>1632494.604249012</v>
      </c>
      <c r="P2406" s="10">
        <f t="shared" si="37"/>
        <v>0.47520845376206006</v>
      </c>
      <c r="Q2406" t="s">
        <v>5724</v>
      </c>
      <c r="R2406">
        <v>107</v>
      </c>
    </row>
    <row r="2407" spans="1:18">
      <c r="A2407" t="s">
        <v>7785</v>
      </c>
      <c r="B2407" s="6" t="s">
        <v>19</v>
      </c>
      <c r="C2407" t="s">
        <v>44</v>
      </c>
      <c r="D2407">
        <f>_xlfn.XLOOKUP(E2407,'cpi data'!A:A,'cpi data'!B:B,"NA")</f>
        <v>144.5</v>
      </c>
      <c r="E2407">
        <v>1993</v>
      </c>
      <c r="F2407" t="s">
        <v>7786</v>
      </c>
      <c r="G2407">
        <v>7.6</v>
      </c>
      <c r="H2407">
        <v>14000</v>
      </c>
      <c r="I2407" t="s">
        <v>7787</v>
      </c>
      <c r="J2407" t="s">
        <v>7787</v>
      </c>
      <c r="K2407" t="s">
        <v>7788</v>
      </c>
      <c r="L2407" t="s">
        <v>3009</v>
      </c>
      <c r="M2407" s="1">
        <v>1000000</v>
      </c>
      <c r="N2407" s="1">
        <v>6933459</v>
      </c>
      <c r="O2407" s="1">
        <f>N2407*(D2407/'cpi data'!$A$113)</f>
        <v>495002.38414031622</v>
      </c>
      <c r="P2407" s="10">
        <f t="shared" si="37"/>
        <v>0.85577184490454183</v>
      </c>
      <c r="Q2407" t="s">
        <v>7789</v>
      </c>
      <c r="R2407">
        <v>106</v>
      </c>
    </row>
    <row r="2408" spans="1:18">
      <c r="A2408" t="s">
        <v>7790</v>
      </c>
      <c r="B2408" s="6" t="s">
        <v>2002</v>
      </c>
      <c r="C2408" t="s">
        <v>44</v>
      </c>
      <c r="D2408">
        <f>_xlfn.XLOOKUP(E2408,'cpi data'!A:A,'cpi data'!B:B,"NA")</f>
        <v>144.5</v>
      </c>
      <c r="E2408">
        <v>1993</v>
      </c>
      <c r="F2408" t="s">
        <v>7495</v>
      </c>
      <c r="G2408">
        <v>5.6</v>
      </c>
      <c r="H2408">
        <v>13000</v>
      </c>
      <c r="I2408" t="s">
        <v>917</v>
      </c>
      <c r="J2408" t="s">
        <v>2291</v>
      </c>
      <c r="K2408" t="s">
        <v>348</v>
      </c>
      <c r="L2408" t="s">
        <v>33</v>
      </c>
      <c r="N2408" s="1">
        <v>20208496</v>
      </c>
      <c r="O2408" s="1">
        <f>N2408*(D2408/'cpi data'!$A$113)</f>
        <v>1442750.8260869565</v>
      </c>
      <c r="P2408" s="10">
        <f t="shared" si="37"/>
        <v>1</v>
      </c>
      <c r="Q2408" t="s">
        <v>2095</v>
      </c>
      <c r="R2408">
        <v>108</v>
      </c>
    </row>
    <row r="2409" spans="1:18">
      <c r="A2409" t="s">
        <v>7791</v>
      </c>
      <c r="B2409" s="6" t="s">
        <v>2002</v>
      </c>
      <c r="C2409" t="s">
        <v>20</v>
      </c>
      <c r="D2409">
        <f>_xlfn.XLOOKUP(E2409,'cpi data'!A:A,'cpi data'!B:B,"NA")</f>
        <v>144.5</v>
      </c>
      <c r="E2409">
        <v>1993</v>
      </c>
      <c r="F2409" t="s">
        <v>6939</v>
      </c>
      <c r="G2409">
        <v>6</v>
      </c>
      <c r="H2409">
        <v>2800</v>
      </c>
      <c r="I2409" t="s">
        <v>7792</v>
      </c>
      <c r="J2409" t="s">
        <v>7792</v>
      </c>
      <c r="K2409" t="s">
        <v>7793</v>
      </c>
      <c r="L2409" t="s">
        <v>33</v>
      </c>
      <c r="M2409" s="1">
        <v>14000000</v>
      </c>
      <c r="N2409" s="1">
        <v>8041049</v>
      </c>
      <c r="O2409" s="1">
        <f>N2409*(D2409/'cpi data'!$A$113)</f>
        <v>574076.86783596838</v>
      </c>
      <c r="P2409" s="10">
        <f t="shared" si="37"/>
        <v>-0.74106637081803628</v>
      </c>
      <c r="Q2409" t="s">
        <v>5724</v>
      </c>
      <c r="R2409">
        <v>113</v>
      </c>
    </row>
    <row r="2410" spans="1:18">
      <c r="A2410" t="s">
        <v>7794</v>
      </c>
      <c r="B2410" s="6" t="s">
        <v>450</v>
      </c>
      <c r="C2410" t="s">
        <v>20</v>
      </c>
      <c r="D2410">
        <f>_xlfn.XLOOKUP(E2410,'cpi data'!A:A,'cpi data'!B:B,"NA")</f>
        <v>144.5</v>
      </c>
      <c r="E2410">
        <v>1993</v>
      </c>
      <c r="F2410" t="s">
        <v>7795</v>
      </c>
      <c r="G2410">
        <v>6.6</v>
      </c>
      <c r="H2410">
        <v>1800</v>
      </c>
      <c r="I2410" t="s">
        <v>7796</v>
      </c>
      <c r="J2410" t="s">
        <v>7796</v>
      </c>
      <c r="K2410" t="s">
        <v>7797</v>
      </c>
      <c r="L2410" t="s">
        <v>33</v>
      </c>
      <c r="N2410" s="1">
        <v>102780</v>
      </c>
      <c r="O2410" s="1">
        <f>N2410*(D2410/'cpi data'!$A$113)</f>
        <v>7337.80138339921</v>
      </c>
      <c r="P2410" s="10">
        <f t="shared" si="37"/>
        <v>1</v>
      </c>
      <c r="Q2410" t="s">
        <v>7798</v>
      </c>
      <c r="R2410">
        <v>96</v>
      </c>
    </row>
    <row r="2411" spans="1:18">
      <c r="A2411" t="s">
        <v>7799</v>
      </c>
      <c r="B2411" s="6" t="s">
        <v>19</v>
      </c>
      <c r="C2411" t="s">
        <v>107</v>
      </c>
      <c r="D2411">
        <f>_xlfn.XLOOKUP(E2411,'cpi data'!A:A,'cpi data'!B:B,"NA")</f>
        <v>144.5</v>
      </c>
      <c r="E2411">
        <v>1993</v>
      </c>
      <c r="F2411" t="s">
        <v>7800</v>
      </c>
      <c r="G2411">
        <v>6.2</v>
      </c>
      <c r="H2411">
        <v>8000</v>
      </c>
      <c r="I2411" t="s">
        <v>236</v>
      </c>
      <c r="J2411" t="s">
        <v>7801</v>
      </c>
      <c r="K2411" t="s">
        <v>6742</v>
      </c>
      <c r="L2411" t="s">
        <v>33</v>
      </c>
      <c r="M2411" s="1">
        <v>11000000</v>
      </c>
      <c r="N2411" s="1">
        <v>16696219</v>
      </c>
      <c r="O2411" s="1">
        <f>N2411*(D2411/'cpi data'!$A$113)</f>
        <v>1191997.8485671938</v>
      </c>
      <c r="P2411" s="10">
        <f t="shared" si="37"/>
        <v>0.34116820101605039</v>
      </c>
      <c r="Q2411" t="s">
        <v>2029</v>
      </c>
      <c r="R2411">
        <v>106</v>
      </c>
    </row>
    <row r="2412" spans="1:18">
      <c r="A2412" t="s">
        <v>7802</v>
      </c>
      <c r="B2412" s="6" t="s">
        <v>2002</v>
      </c>
      <c r="C2412" t="s">
        <v>20</v>
      </c>
      <c r="D2412">
        <f>_xlfn.XLOOKUP(E2412,'cpi data'!A:A,'cpi data'!B:B,"NA")</f>
        <v>144.5</v>
      </c>
      <c r="E2412">
        <v>1993</v>
      </c>
      <c r="F2412" t="s">
        <v>7380</v>
      </c>
      <c r="G2412">
        <v>6.7</v>
      </c>
      <c r="H2412">
        <v>464</v>
      </c>
      <c r="I2412" t="s">
        <v>7803</v>
      </c>
      <c r="J2412" t="s">
        <v>7804</v>
      </c>
      <c r="K2412" t="s">
        <v>7805</v>
      </c>
      <c r="L2412" t="s">
        <v>33</v>
      </c>
      <c r="N2412" s="1">
        <v>595505</v>
      </c>
      <c r="O2412" s="1">
        <f>N2412*(D2412/'cpi data'!$A$113)</f>
        <v>42515.055583003952</v>
      </c>
      <c r="P2412" s="10">
        <f t="shared" si="37"/>
        <v>1</v>
      </c>
      <c r="Q2412" t="s">
        <v>7806</v>
      </c>
      <c r="R2412">
        <v>106</v>
      </c>
    </row>
    <row r="2413" spans="1:18">
      <c r="A2413" t="s">
        <v>7807</v>
      </c>
      <c r="B2413" s="6" t="s">
        <v>19</v>
      </c>
      <c r="C2413" t="s">
        <v>107</v>
      </c>
      <c r="D2413">
        <f>_xlfn.XLOOKUP(E2413,'cpi data'!A:A,'cpi data'!B:B,"NA")</f>
        <v>144.5</v>
      </c>
      <c r="E2413">
        <v>1993</v>
      </c>
      <c r="F2413" t="s">
        <v>7149</v>
      </c>
      <c r="G2413">
        <v>5.9</v>
      </c>
      <c r="H2413">
        <v>4300</v>
      </c>
      <c r="I2413" t="s">
        <v>7808</v>
      </c>
      <c r="J2413" t="s">
        <v>7809</v>
      </c>
      <c r="K2413" t="s">
        <v>6344</v>
      </c>
      <c r="L2413" t="s">
        <v>33</v>
      </c>
      <c r="M2413" s="1">
        <v>10000000</v>
      </c>
      <c r="N2413" s="1">
        <v>18225518</v>
      </c>
      <c r="O2413" s="1">
        <f>N2413*(D2413/'cpi data'!$A$113)</f>
        <v>1301179.5212450593</v>
      </c>
      <c r="P2413" s="10">
        <f t="shared" si="37"/>
        <v>0.45131874989780812</v>
      </c>
      <c r="Q2413" t="s">
        <v>6334</v>
      </c>
      <c r="R2413">
        <v>123</v>
      </c>
    </row>
    <row r="2414" spans="1:18">
      <c r="A2414" t="s">
        <v>7810</v>
      </c>
      <c r="B2414" s="6" t="s">
        <v>19</v>
      </c>
      <c r="C2414" t="s">
        <v>44</v>
      </c>
      <c r="D2414">
        <f>_xlfn.XLOOKUP(E2414,'cpi data'!A:A,'cpi data'!B:B,"NA")</f>
        <v>144.5</v>
      </c>
      <c r="E2414">
        <v>1993</v>
      </c>
      <c r="F2414" t="s">
        <v>7441</v>
      </c>
      <c r="G2414">
        <v>5.2</v>
      </c>
      <c r="H2414">
        <v>4100</v>
      </c>
      <c r="I2414" t="s">
        <v>5749</v>
      </c>
      <c r="J2414" t="s">
        <v>5749</v>
      </c>
      <c r="K2414" t="s">
        <v>3297</v>
      </c>
      <c r="L2414" t="s">
        <v>33</v>
      </c>
      <c r="M2414" s="1">
        <v>6000000</v>
      </c>
      <c r="N2414" s="1">
        <v>12974636</v>
      </c>
      <c r="O2414" s="1">
        <f>N2414*(D2414/'cpi data'!$A$113)</f>
        <v>926301.82905138342</v>
      </c>
      <c r="P2414" s="10">
        <f t="shared" si="37"/>
        <v>0.53755928104649719</v>
      </c>
      <c r="Q2414" t="s">
        <v>2029</v>
      </c>
      <c r="R2414">
        <v>87</v>
      </c>
    </row>
    <row r="2415" spans="1:18">
      <c r="A2415" t="s">
        <v>7811</v>
      </c>
      <c r="B2415" s="6" t="s">
        <v>19</v>
      </c>
      <c r="C2415" t="s">
        <v>20</v>
      </c>
      <c r="D2415">
        <f>_xlfn.XLOOKUP(E2415,'cpi data'!A:A,'cpi data'!B:B,"NA")</f>
        <v>144.5</v>
      </c>
      <c r="E2415">
        <v>1993</v>
      </c>
      <c r="F2415" t="s">
        <v>7393</v>
      </c>
      <c r="G2415">
        <v>5.8</v>
      </c>
      <c r="H2415">
        <v>6900</v>
      </c>
      <c r="I2415" t="s">
        <v>4952</v>
      </c>
      <c r="J2415" t="s">
        <v>4164</v>
      </c>
      <c r="K2415" t="s">
        <v>187</v>
      </c>
      <c r="L2415" t="s">
        <v>33</v>
      </c>
      <c r="M2415" s="1">
        <v>25000000</v>
      </c>
      <c r="N2415" s="1">
        <v>8345845</v>
      </c>
      <c r="O2415" s="1">
        <f>N2415*(D2415/'cpi data'!$A$113)</f>
        <v>595837.25419960474</v>
      </c>
      <c r="P2415" s="10">
        <f t="shared" si="37"/>
        <v>-1.995502552467725</v>
      </c>
      <c r="Q2415" t="s">
        <v>7812</v>
      </c>
      <c r="R2415">
        <v>114</v>
      </c>
    </row>
    <row r="2416" spans="1:18">
      <c r="A2416" t="s">
        <v>7813</v>
      </c>
      <c r="B2416" s="6" t="s">
        <v>19</v>
      </c>
      <c r="C2416" t="s">
        <v>55</v>
      </c>
      <c r="D2416">
        <f>_xlfn.XLOOKUP(E2416,'cpi data'!A:A,'cpi data'!B:B,"NA")</f>
        <v>144.5</v>
      </c>
      <c r="E2416">
        <v>1993</v>
      </c>
      <c r="F2416" t="s">
        <v>7491</v>
      </c>
      <c r="G2416">
        <v>3.6</v>
      </c>
      <c r="H2416">
        <v>3700</v>
      </c>
      <c r="I2416" t="s">
        <v>5999</v>
      </c>
      <c r="J2416" t="s">
        <v>7814</v>
      </c>
      <c r="K2416" t="s">
        <v>7815</v>
      </c>
      <c r="L2416" t="s">
        <v>33</v>
      </c>
      <c r="M2416" s="1">
        <v>850000</v>
      </c>
      <c r="N2416" s="1">
        <v>1753979</v>
      </c>
      <c r="O2416" s="1">
        <f>N2416*(D2416/'cpi data'!$A$113)</f>
        <v>125222.31497035574</v>
      </c>
      <c r="P2416" s="10">
        <f t="shared" si="37"/>
        <v>0.51538758445796673</v>
      </c>
      <c r="Q2416" t="s">
        <v>7816</v>
      </c>
      <c r="R2416">
        <v>83</v>
      </c>
    </row>
    <row r="2417" spans="1:18">
      <c r="A2417" t="s">
        <v>7817</v>
      </c>
      <c r="B2417" s="6" t="s">
        <v>2002</v>
      </c>
      <c r="C2417" t="s">
        <v>44</v>
      </c>
      <c r="D2417">
        <f>_xlfn.XLOOKUP(E2417,'cpi data'!A:A,'cpi data'!B:B,"NA")</f>
        <v>144.5</v>
      </c>
      <c r="E2417">
        <v>1993</v>
      </c>
      <c r="F2417" t="s">
        <v>7550</v>
      </c>
      <c r="G2417">
        <v>5.9</v>
      </c>
      <c r="H2417">
        <v>3200</v>
      </c>
      <c r="I2417" t="s">
        <v>5937</v>
      </c>
      <c r="J2417" t="s">
        <v>7818</v>
      </c>
      <c r="K2417" t="s">
        <v>1220</v>
      </c>
      <c r="L2417" t="s">
        <v>33</v>
      </c>
      <c r="M2417" s="1">
        <v>13000000</v>
      </c>
      <c r="N2417" s="1">
        <v>3125424</v>
      </c>
      <c r="O2417" s="1">
        <f>N2417*(D2417/'cpi data'!$A$113)</f>
        <v>223134.27272727274</v>
      </c>
      <c r="P2417" s="10">
        <f t="shared" si="37"/>
        <v>-3.1594356477713106</v>
      </c>
      <c r="Q2417" t="s">
        <v>2748</v>
      </c>
      <c r="R2417">
        <v>98</v>
      </c>
    </row>
    <row r="2418" spans="1:18">
      <c r="A2418" t="s">
        <v>7819</v>
      </c>
      <c r="B2418" s="6" t="s">
        <v>36</v>
      </c>
      <c r="C2418" t="s">
        <v>44</v>
      </c>
      <c r="D2418">
        <f>_xlfn.XLOOKUP(E2418,'cpi data'!A:A,'cpi data'!B:B,"NA")</f>
        <v>144.5</v>
      </c>
      <c r="E2418">
        <v>1993</v>
      </c>
      <c r="F2418" t="s">
        <v>7259</v>
      </c>
      <c r="G2418">
        <v>4.0999999999999996</v>
      </c>
      <c r="H2418">
        <v>8300</v>
      </c>
      <c r="I2418" t="s">
        <v>1139</v>
      </c>
      <c r="J2418" t="s">
        <v>7820</v>
      </c>
      <c r="K2418" t="s">
        <v>203</v>
      </c>
      <c r="L2418" t="s">
        <v>33</v>
      </c>
      <c r="M2418" s="1">
        <v>14000000</v>
      </c>
      <c r="N2418" s="1">
        <v>40689691</v>
      </c>
      <c r="O2418" s="1">
        <f>N2418*(D2418/'cpi data'!$A$113)</f>
        <v>2904970.5284090913</v>
      </c>
      <c r="P2418" s="10">
        <f t="shared" si="37"/>
        <v>0.65593250634417455</v>
      </c>
      <c r="Q2418" t="s">
        <v>4210</v>
      </c>
      <c r="R2418">
        <v>97</v>
      </c>
    </row>
    <row r="2419" spans="1:18">
      <c r="A2419" t="s">
        <v>7821</v>
      </c>
      <c r="C2419" t="s">
        <v>20</v>
      </c>
      <c r="D2419">
        <f>_xlfn.XLOOKUP(E2419,'cpi data'!A:A,'cpi data'!B:B,"NA")</f>
        <v>144.5</v>
      </c>
      <c r="E2419">
        <v>1993</v>
      </c>
      <c r="F2419" t="s">
        <v>7822</v>
      </c>
      <c r="G2419">
        <v>7.3</v>
      </c>
      <c r="H2419">
        <v>5100</v>
      </c>
      <c r="I2419" t="s">
        <v>2631</v>
      </c>
      <c r="J2419" t="s">
        <v>7823</v>
      </c>
      <c r="K2419" t="s">
        <v>7824</v>
      </c>
      <c r="L2419" t="s">
        <v>2111</v>
      </c>
      <c r="M2419" s="1">
        <v>11900000</v>
      </c>
      <c r="N2419" s="1">
        <v>596</v>
      </c>
      <c r="O2419" s="1">
        <f>N2419*(D2419/'cpi data'!$A$113)</f>
        <v>42.550395256917</v>
      </c>
      <c r="P2419" s="10">
        <f t="shared" si="37"/>
        <v>-19965.442953020134</v>
      </c>
      <c r="Q2419" t="s">
        <v>7129</v>
      </c>
      <c r="R2419">
        <v>134</v>
      </c>
    </row>
    <row r="2420" spans="1:18">
      <c r="A2420" t="s">
        <v>7825</v>
      </c>
      <c r="B2420" s="6" t="s">
        <v>2710</v>
      </c>
      <c r="C2420" t="s">
        <v>66</v>
      </c>
      <c r="D2420">
        <f>_xlfn.XLOOKUP(E2420,'cpi data'!A:A,'cpi data'!B:B,"NA")</f>
        <v>144.5</v>
      </c>
      <c r="E2420">
        <v>1993</v>
      </c>
      <c r="F2420" t="s">
        <v>7826</v>
      </c>
      <c r="G2420">
        <v>7.3</v>
      </c>
      <c r="H2420">
        <v>7400</v>
      </c>
      <c r="I2420" t="s">
        <v>7827</v>
      </c>
      <c r="J2420" t="s">
        <v>7827</v>
      </c>
      <c r="K2420" t="s">
        <v>7827</v>
      </c>
      <c r="L2420" t="s">
        <v>309</v>
      </c>
      <c r="N2420" s="1">
        <v>225278</v>
      </c>
      <c r="O2420" s="1">
        <f>N2420*(D2420/'cpi data'!$A$113)</f>
        <v>16083.335474308302</v>
      </c>
      <c r="P2420" s="10">
        <f t="shared" si="37"/>
        <v>1</v>
      </c>
      <c r="Q2420" t="s">
        <v>7828</v>
      </c>
      <c r="R2420">
        <v>100</v>
      </c>
    </row>
    <row r="2421" spans="1:18">
      <c r="A2421" t="s">
        <v>7829</v>
      </c>
      <c r="B2421" s="6" t="s">
        <v>2002</v>
      </c>
      <c r="C2421" t="s">
        <v>44</v>
      </c>
      <c r="D2421">
        <f>_xlfn.XLOOKUP(E2421,'cpi data'!A:A,'cpi data'!B:B,"NA")</f>
        <v>144.5</v>
      </c>
      <c r="E2421">
        <v>1993</v>
      </c>
      <c r="F2421" t="s">
        <v>7259</v>
      </c>
      <c r="G2421">
        <v>6.5</v>
      </c>
      <c r="H2421">
        <v>3900</v>
      </c>
      <c r="I2421" t="s">
        <v>7830</v>
      </c>
      <c r="J2421" t="s">
        <v>7831</v>
      </c>
      <c r="K2421" t="s">
        <v>3523</v>
      </c>
      <c r="L2421" t="s">
        <v>33</v>
      </c>
      <c r="N2421" s="1">
        <v>5145823</v>
      </c>
      <c r="O2421" s="1">
        <f>N2421*(D2421/'cpi data'!$A$113)</f>
        <v>367377.18552371545</v>
      </c>
      <c r="P2421" s="10">
        <f t="shared" si="37"/>
        <v>1</v>
      </c>
      <c r="Q2421" t="s">
        <v>183</v>
      </c>
      <c r="R2421">
        <v>99</v>
      </c>
    </row>
    <row r="2422" spans="1:18">
      <c r="A2422" t="s">
        <v>7832</v>
      </c>
      <c r="B2422" s="6" t="s">
        <v>19</v>
      </c>
      <c r="C2422" t="s">
        <v>44</v>
      </c>
      <c r="D2422">
        <f>_xlfn.XLOOKUP(E2422,'cpi data'!A:A,'cpi data'!B:B,"NA")</f>
        <v>144.5</v>
      </c>
      <c r="E2422">
        <v>1993</v>
      </c>
      <c r="F2422" t="s">
        <v>7368</v>
      </c>
      <c r="G2422">
        <v>5.7</v>
      </c>
      <c r="H2422">
        <v>3700</v>
      </c>
      <c r="I2422" t="s">
        <v>4680</v>
      </c>
      <c r="J2422" t="s">
        <v>7833</v>
      </c>
      <c r="K2422" t="s">
        <v>2628</v>
      </c>
      <c r="L2422" t="s">
        <v>33</v>
      </c>
      <c r="M2422" s="1">
        <v>11000000</v>
      </c>
      <c r="N2422" s="1">
        <v>1039824</v>
      </c>
      <c r="O2422" s="1">
        <f>N2422*(D2422/'cpi data'!$A$113)</f>
        <v>74236.446640316208</v>
      </c>
      <c r="P2422" s="10">
        <f t="shared" si="37"/>
        <v>-9.5787133207158135</v>
      </c>
      <c r="Q2422" t="s">
        <v>1429</v>
      </c>
      <c r="R2422">
        <v>100</v>
      </c>
    </row>
    <row r="2423" spans="1:18">
      <c r="A2423" t="s">
        <v>7834</v>
      </c>
      <c r="B2423" s="6" t="s">
        <v>19</v>
      </c>
      <c r="C2423" t="s">
        <v>44</v>
      </c>
      <c r="D2423">
        <f>_xlfn.XLOOKUP(E2423,'cpi data'!A:A,'cpi data'!B:B,"NA")</f>
        <v>144.5</v>
      </c>
      <c r="E2423">
        <v>1993</v>
      </c>
      <c r="F2423" t="s">
        <v>7835</v>
      </c>
      <c r="G2423">
        <v>5.6</v>
      </c>
      <c r="H2423">
        <v>1600</v>
      </c>
      <c r="I2423" t="s">
        <v>7836</v>
      </c>
      <c r="J2423" t="s">
        <v>7836</v>
      </c>
      <c r="K2423" t="s">
        <v>3917</v>
      </c>
      <c r="L2423" t="s">
        <v>33</v>
      </c>
      <c r="N2423" s="1">
        <v>1038959</v>
      </c>
      <c r="O2423" s="1">
        <f>N2423*(D2423/'cpi data'!$A$113)</f>
        <v>74174.691452569168</v>
      </c>
      <c r="P2423" s="10">
        <f t="shared" si="37"/>
        <v>1</v>
      </c>
      <c r="Q2423" t="s">
        <v>7837</v>
      </c>
      <c r="R2423">
        <v>95</v>
      </c>
    </row>
    <row r="2424" spans="1:18">
      <c r="A2424" t="s">
        <v>7838</v>
      </c>
      <c r="B2424" s="6" t="s">
        <v>36</v>
      </c>
      <c r="C2424" t="s">
        <v>44</v>
      </c>
      <c r="D2424">
        <f>_xlfn.XLOOKUP(E2424,'cpi data'!A:A,'cpi data'!B:B,"NA")</f>
        <v>144.5</v>
      </c>
      <c r="E2424">
        <v>1993</v>
      </c>
      <c r="F2424" t="s">
        <v>7593</v>
      </c>
      <c r="G2424">
        <v>3.9</v>
      </c>
      <c r="H2424">
        <v>5000</v>
      </c>
      <c r="I2424" t="s">
        <v>717</v>
      </c>
      <c r="J2424" t="s">
        <v>7839</v>
      </c>
      <c r="K2424" t="s">
        <v>6767</v>
      </c>
      <c r="L2424" t="s">
        <v>309</v>
      </c>
      <c r="M2424" s="1">
        <v>25000000</v>
      </c>
      <c r="N2424" s="1">
        <v>2438031</v>
      </c>
      <c r="O2424" s="1">
        <f>N2424*(D2424/'cpi data'!$A$113)</f>
        <v>174059.03137351779</v>
      </c>
      <c r="P2424" s="10">
        <f t="shared" si="37"/>
        <v>-9.254176423515533</v>
      </c>
      <c r="Q2424" t="s">
        <v>3169</v>
      </c>
      <c r="R2424">
        <v>93</v>
      </c>
    </row>
    <row r="2425" spans="1:18">
      <c r="A2425" t="s">
        <v>7840</v>
      </c>
      <c r="B2425" s="6" t="s">
        <v>19</v>
      </c>
      <c r="C2425" t="s">
        <v>37</v>
      </c>
      <c r="D2425">
        <f>_xlfn.XLOOKUP(E2425,'cpi data'!A:A,'cpi data'!B:B,"NA")</f>
        <v>144.5</v>
      </c>
      <c r="E2425">
        <v>1993</v>
      </c>
      <c r="F2425" t="s">
        <v>7841</v>
      </c>
      <c r="G2425">
        <v>6.8</v>
      </c>
      <c r="H2425">
        <v>6100</v>
      </c>
      <c r="I2425" t="s">
        <v>7842</v>
      </c>
      <c r="J2425" t="s">
        <v>7843</v>
      </c>
      <c r="K2425" t="s">
        <v>2755</v>
      </c>
      <c r="L2425" t="s">
        <v>494</v>
      </c>
      <c r="N2425" s="1">
        <v>3741869</v>
      </c>
      <c r="O2425" s="1">
        <f>N2425*(D2425/'cpi data'!$A$113)</f>
        <v>267144.30360671936</v>
      </c>
      <c r="P2425" s="10">
        <f t="shared" si="37"/>
        <v>1</v>
      </c>
      <c r="Q2425" t="s">
        <v>557</v>
      </c>
      <c r="R2425">
        <v>103</v>
      </c>
    </row>
    <row r="2426" spans="1:18">
      <c r="A2426" t="s">
        <v>7844</v>
      </c>
      <c r="B2426" s="6" t="s">
        <v>2710</v>
      </c>
      <c r="C2426" t="s">
        <v>44</v>
      </c>
      <c r="D2426">
        <f>_xlfn.XLOOKUP(E2426,'cpi data'!A:A,'cpi data'!B:B,"NA")</f>
        <v>144.5</v>
      </c>
      <c r="E2426">
        <v>1993</v>
      </c>
      <c r="F2426" t="s">
        <v>7845</v>
      </c>
      <c r="G2426">
        <v>6.4</v>
      </c>
      <c r="H2426">
        <v>3000</v>
      </c>
      <c r="I2426" t="s">
        <v>7246</v>
      </c>
      <c r="J2426" t="s">
        <v>7246</v>
      </c>
      <c r="K2426" t="s">
        <v>7846</v>
      </c>
      <c r="L2426" t="s">
        <v>33</v>
      </c>
      <c r="N2426" s="1">
        <v>101071</v>
      </c>
      <c r="O2426" s="1">
        <f>N2426*(D2426/'cpi data'!$A$113)</f>
        <v>7215.790266798419</v>
      </c>
      <c r="P2426" s="10">
        <f t="shared" si="37"/>
        <v>1</v>
      </c>
      <c r="Q2426" t="s">
        <v>7847</v>
      </c>
      <c r="R2426">
        <v>78</v>
      </c>
    </row>
    <row r="2427" spans="1:18">
      <c r="A2427" t="s">
        <v>7848</v>
      </c>
      <c r="B2427" s="6" t="s">
        <v>19</v>
      </c>
      <c r="C2427" t="s">
        <v>20</v>
      </c>
      <c r="D2427">
        <f>_xlfn.XLOOKUP(E2427,'cpi data'!A:A,'cpi data'!B:B,"NA")</f>
        <v>144.5</v>
      </c>
      <c r="E2427">
        <v>1993</v>
      </c>
      <c r="F2427" t="s">
        <v>7849</v>
      </c>
      <c r="G2427">
        <v>5.7</v>
      </c>
      <c r="H2427">
        <v>2200</v>
      </c>
      <c r="I2427" t="s">
        <v>7850</v>
      </c>
      <c r="J2427" t="s">
        <v>7851</v>
      </c>
      <c r="K2427" t="s">
        <v>1532</v>
      </c>
      <c r="L2427" t="s">
        <v>33</v>
      </c>
      <c r="M2427" s="1">
        <v>2500000</v>
      </c>
      <c r="N2427" s="1">
        <v>764724</v>
      </c>
      <c r="O2427" s="1">
        <f>N2427*(D2427/'cpi data'!$A$113)</f>
        <v>54596.155138339927</v>
      </c>
      <c r="P2427" s="10">
        <f t="shared" si="37"/>
        <v>-2.2691533154445263</v>
      </c>
      <c r="Q2427" t="s">
        <v>7529</v>
      </c>
      <c r="R2427">
        <v>95</v>
      </c>
    </row>
    <row r="2428" spans="1:18">
      <c r="A2428" t="s">
        <v>7852</v>
      </c>
      <c r="B2428" s="6" t="s">
        <v>2002</v>
      </c>
      <c r="C2428" t="s">
        <v>20</v>
      </c>
      <c r="D2428">
        <f>_xlfn.XLOOKUP(E2428,'cpi data'!A:A,'cpi data'!B:B,"NA")</f>
        <v>144.5</v>
      </c>
      <c r="E2428">
        <v>1993</v>
      </c>
      <c r="F2428" t="s">
        <v>7397</v>
      </c>
      <c r="G2428">
        <v>6.2</v>
      </c>
      <c r="H2428">
        <v>2600</v>
      </c>
      <c r="I2428" t="s">
        <v>7853</v>
      </c>
      <c r="J2428" t="s">
        <v>7853</v>
      </c>
      <c r="K2428" t="s">
        <v>2177</v>
      </c>
      <c r="L2428" t="s">
        <v>309</v>
      </c>
      <c r="N2428" s="1">
        <v>322871</v>
      </c>
      <c r="O2428" s="1">
        <f>N2428*(D2428/'cpi data'!$A$113)</f>
        <v>23050.819911067196</v>
      </c>
      <c r="P2428" s="10">
        <f t="shared" si="37"/>
        <v>1</v>
      </c>
      <c r="Q2428" t="s">
        <v>2243</v>
      </c>
      <c r="R2428">
        <v>109</v>
      </c>
    </row>
    <row r="2429" spans="1:18">
      <c r="A2429" t="s">
        <v>7854</v>
      </c>
      <c r="B2429" s="6" t="s">
        <v>19</v>
      </c>
      <c r="C2429" t="s">
        <v>44</v>
      </c>
      <c r="D2429">
        <f>_xlfn.XLOOKUP(E2429,'cpi data'!A:A,'cpi data'!B:B,"NA")</f>
        <v>144.5</v>
      </c>
      <c r="E2429">
        <v>1993</v>
      </c>
      <c r="F2429" t="s">
        <v>7559</v>
      </c>
      <c r="G2429">
        <v>6.4</v>
      </c>
      <c r="H2429">
        <v>1100</v>
      </c>
      <c r="I2429" t="s">
        <v>7855</v>
      </c>
      <c r="J2429" t="s">
        <v>7855</v>
      </c>
      <c r="K2429" t="s">
        <v>7856</v>
      </c>
      <c r="L2429" t="s">
        <v>25</v>
      </c>
      <c r="N2429" s="1">
        <v>735162</v>
      </c>
      <c r="O2429" s="1">
        <f>N2429*(D2429/'cpi data'!$A$113)</f>
        <v>52485.626976284591</v>
      </c>
      <c r="P2429" s="10">
        <f t="shared" si="37"/>
        <v>1</v>
      </c>
      <c r="Q2429" t="s">
        <v>1988</v>
      </c>
      <c r="R2429">
        <v>101</v>
      </c>
    </row>
    <row r="2430" spans="1:18">
      <c r="A2430" t="s">
        <v>7857</v>
      </c>
      <c r="B2430" s="6" t="s">
        <v>2002</v>
      </c>
      <c r="C2430" t="s">
        <v>20</v>
      </c>
      <c r="D2430">
        <f>_xlfn.XLOOKUP(E2430,'cpi data'!A:A,'cpi data'!B:B,"NA")</f>
        <v>144.5</v>
      </c>
      <c r="E2430">
        <v>1993</v>
      </c>
      <c r="F2430" t="s">
        <v>7858</v>
      </c>
      <c r="G2430">
        <v>5.3</v>
      </c>
      <c r="H2430">
        <v>1100</v>
      </c>
      <c r="I2430" t="s">
        <v>1518</v>
      </c>
      <c r="J2430" t="s">
        <v>1518</v>
      </c>
      <c r="K2430" t="s">
        <v>7859</v>
      </c>
      <c r="L2430" t="s">
        <v>455</v>
      </c>
      <c r="N2430" s="1">
        <v>61274</v>
      </c>
      <c r="O2430" s="1">
        <f>N2430*(D2430/'cpi data'!$A$113)</f>
        <v>4374.551877470356</v>
      </c>
      <c r="P2430" s="10">
        <f t="shared" si="37"/>
        <v>1</v>
      </c>
      <c r="Q2430" t="s">
        <v>6095</v>
      </c>
      <c r="R2430">
        <v>102</v>
      </c>
    </row>
    <row r="2431" spans="1:18">
      <c r="A2431" t="s">
        <v>7860</v>
      </c>
      <c r="B2431" s="6" t="s">
        <v>2002</v>
      </c>
      <c r="C2431" t="s">
        <v>44</v>
      </c>
      <c r="D2431">
        <f>_xlfn.XLOOKUP(E2431,'cpi data'!A:A,'cpi data'!B:B,"NA")</f>
        <v>144.5</v>
      </c>
      <c r="E2431">
        <v>1993</v>
      </c>
      <c r="F2431" t="s">
        <v>7348</v>
      </c>
      <c r="G2431">
        <v>5.7</v>
      </c>
      <c r="H2431">
        <v>8600</v>
      </c>
      <c r="I2431" t="s">
        <v>3421</v>
      </c>
      <c r="J2431" t="s">
        <v>3421</v>
      </c>
      <c r="K2431" t="s">
        <v>1538</v>
      </c>
      <c r="L2431" t="s">
        <v>33</v>
      </c>
      <c r="N2431" s="1">
        <v>9745803</v>
      </c>
      <c r="O2431" s="1">
        <f>N2431*(D2431/'cpi data'!$A$113)</f>
        <v>695784.84856719372</v>
      </c>
      <c r="P2431" s="10">
        <f t="shared" si="37"/>
        <v>1</v>
      </c>
      <c r="Q2431" t="s">
        <v>5112</v>
      </c>
      <c r="R2431">
        <v>96</v>
      </c>
    </row>
    <row r="2432" spans="1:18">
      <c r="A2432" t="s">
        <v>7861</v>
      </c>
      <c r="B2432" s="6" t="s">
        <v>2002</v>
      </c>
      <c r="C2432" t="s">
        <v>44</v>
      </c>
      <c r="D2432">
        <f>_xlfn.XLOOKUP(E2432,'cpi data'!A:A,'cpi data'!B:B,"NA")</f>
        <v>144.5</v>
      </c>
      <c r="E2432">
        <v>1993</v>
      </c>
      <c r="F2432" t="s">
        <v>7023</v>
      </c>
      <c r="G2432">
        <v>5.5</v>
      </c>
      <c r="H2432">
        <v>4100</v>
      </c>
      <c r="I2432" t="s">
        <v>7862</v>
      </c>
      <c r="J2432" t="s">
        <v>6041</v>
      </c>
      <c r="K2432" t="s">
        <v>6041</v>
      </c>
      <c r="L2432" t="s">
        <v>25</v>
      </c>
      <c r="N2432" s="1">
        <v>3246063</v>
      </c>
      <c r="O2432" s="1">
        <f>N2432*(D2432/'cpi data'!$A$113)</f>
        <v>231747.08670948618</v>
      </c>
      <c r="P2432" s="10">
        <f t="shared" si="37"/>
        <v>1</v>
      </c>
      <c r="Q2432" t="s">
        <v>4605</v>
      </c>
      <c r="R2432">
        <v>87</v>
      </c>
    </row>
    <row r="2433" spans="1:18">
      <c r="A2433" t="s">
        <v>7863</v>
      </c>
      <c r="B2433" s="6" t="s">
        <v>36</v>
      </c>
      <c r="C2433" t="s">
        <v>44</v>
      </c>
      <c r="D2433">
        <f>_xlfn.XLOOKUP(E2433,'cpi data'!A:A,'cpi data'!B:B,"NA")</f>
        <v>144.5</v>
      </c>
      <c r="E2433">
        <v>1993</v>
      </c>
      <c r="F2433" t="s">
        <v>7864</v>
      </c>
      <c r="G2433">
        <v>5.2</v>
      </c>
      <c r="H2433">
        <v>3700</v>
      </c>
      <c r="I2433" t="s">
        <v>5864</v>
      </c>
      <c r="J2433" t="s">
        <v>7865</v>
      </c>
      <c r="K2433" t="s">
        <v>4050</v>
      </c>
      <c r="L2433" t="s">
        <v>33</v>
      </c>
      <c r="N2433" s="1">
        <v>17952857</v>
      </c>
      <c r="O2433" s="1">
        <f>N2433*(D2433/'cpi data'!$A$113)</f>
        <v>1281713.3579545456</v>
      </c>
      <c r="P2433" s="10">
        <f t="shared" si="37"/>
        <v>1</v>
      </c>
      <c r="Q2433" t="s">
        <v>5724</v>
      </c>
      <c r="R2433">
        <v>100</v>
      </c>
    </row>
    <row r="2434" spans="1:18">
      <c r="A2434" t="s">
        <v>7866</v>
      </c>
      <c r="B2434" s="6" t="s">
        <v>19</v>
      </c>
      <c r="C2434" t="s">
        <v>20</v>
      </c>
      <c r="D2434">
        <f>_xlfn.XLOOKUP(E2434,'cpi data'!A:A,'cpi data'!B:B,"NA")</f>
        <v>144.5</v>
      </c>
      <c r="E2434">
        <v>1993</v>
      </c>
      <c r="F2434" t="s">
        <v>6912</v>
      </c>
      <c r="G2434">
        <v>5.4</v>
      </c>
      <c r="H2434">
        <v>3000</v>
      </c>
      <c r="I2434" t="s">
        <v>7867</v>
      </c>
      <c r="J2434" t="s">
        <v>7868</v>
      </c>
      <c r="K2434" t="s">
        <v>595</v>
      </c>
      <c r="L2434" t="s">
        <v>33</v>
      </c>
      <c r="M2434" s="1">
        <v>8000000</v>
      </c>
      <c r="N2434" s="1">
        <v>737548</v>
      </c>
      <c r="O2434" s="1">
        <f>N2434*(D2434/'cpi data'!$A$113)</f>
        <v>52655.97134387352</v>
      </c>
      <c r="P2434" s="10">
        <f t="shared" si="37"/>
        <v>-9.846751669043913</v>
      </c>
      <c r="Q2434" t="s">
        <v>3747</v>
      </c>
      <c r="R2434">
        <v>96</v>
      </c>
    </row>
    <row r="2435" spans="1:18">
      <c r="A2435" t="s">
        <v>7869</v>
      </c>
      <c r="B2435" s="6" t="s">
        <v>340</v>
      </c>
      <c r="C2435" t="s">
        <v>240</v>
      </c>
      <c r="D2435">
        <f>_xlfn.XLOOKUP(E2435,'cpi data'!A:A,'cpi data'!B:B,"NA")</f>
        <v>144.5</v>
      </c>
      <c r="E2435">
        <v>1993</v>
      </c>
      <c r="F2435" t="s">
        <v>7388</v>
      </c>
      <c r="G2435">
        <v>5.9</v>
      </c>
      <c r="H2435">
        <v>1900</v>
      </c>
      <c r="I2435" t="s">
        <v>3871</v>
      </c>
      <c r="J2435" t="s">
        <v>7870</v>
      </c>
      <c r="K2435" t="s">
        <v>7871</v>
      </c>
      <c r="L2435" t="s">
        <v>33</v>
      </c>
      <c r="M2435" s="1">
        <v>19000000</v>
      </c>
      <c r="N2435" s="1">
        <v>2119994</v>
      </c>
      <c r="O2435" s="1">
        <f>N2435*(D2435/'cpi data'!$A$113)</f>
        <v>151353.32658102768</v>
      </c>
      <c r="P2435" s="10">
        <f t="shared" ref="P2435:P2498" si="38">(N2435-M2435)/N2435</f>
        <v>-7.9622895159137244</v>
      </c>
      <c r="Q2435" t="s">
        <v>7872</v>
      </c>
      <c r="R2435">
        <v>92</v>
      </c>
    </row>
    <row r="2436" spans="1:18">
      <c r="A2436" t="s">
        <v>7873</v>
      </c>
      <c r="B2436" s="6" t="s">
        <v>2002</v>
      </c>
      <c r="C2436" t="s">
        <v>37</v>
      </c>
      <c r="D2436">
        <f>_xlfn.XLOOKUP(E2436,'cpi data'!A:A,'cpi data'!B:B,"NA")</f>
        <v>144.5</v>
      </c>
      <c r="E2436">
        <v>1993</v>
      </c>
      <c r="F2436" t="s">
        <v>7874</v>
      </c>
      <c r="G2436">
        <v>4.5</v>
      </c>
      <c r="H2436">
        <v>1900</v>
      </c>
      <c r="I2436" t="s">
        <v>7875</v>
      </c>
      <c r="J2436" t="s">
        <v>7876</v>
      </c>
      <c r="K2436" t="s">
        <v>7877</v>
      </c>
      <c r="L2436" t="s">
        <v>33</v>
      </c>
      <c r="M2436" s="1">
        <v>5000000</v>
      </c>
      <c r="N2436" s="1">
        <v>2970</v>
      </c>
      <c r="O2436" s="1">
        <f>N2436*(D2436/'cpi data'!$A$113)</f>
        <v>212.03804347826087</v>
      </c>
      <c r="P2436" s="10">
        <f t="shared" si="38"/>
        <v>-1682.5016835016836</v>
      </c>
      <c r="Q2436" t="s">
        <v>7521</v>
      </c>
      <c r="R2436">
        <v>97</v>
      </c>
    </row>
    <row r="2437" spans="1:18">
      <c r="A2437" t="s">
        <v>7878</v>
      </c>
      <c r="B2437" s="6" t="s">
        <v>450</v>
      </c>
      <c r="C2437" t="s">
        <v>66</v>
      </c>
      <c r="D2437">
        <f>_xlfn.XLOOKUP(E2437,'cpi data'!A:A,'cpi data'!B:B,"NA")</f>
        <v>144.5</v>
      </c>
      <c r="E2437">
        <v>1993</v>
      </c>
      <c r="F2437" t="s">
        <v>7304</v>
      </c>
      <c r="G2437">
        <v>7.3</v>
      </c>
      <c r="H2437">
        <v>2100</v>
      </c>
      <c r="I2437" t="s">
        <v>3465</v>
      </c>
      <c r="J2437" t="s">
        <v>3465</v>
      </c>
      <c r="K2437" t="s">
        <v>3465</v>
      </c>
      <c r="L2437" t="s">
        <v>25</v>
      </c>
      <c r="O2437" s="1">
        <f>N2437*(D2437/'cpi data'!$A$113)</f>
        <v>0</v>
      </c>
      <c r="P2437" s="10" t="e">
        <f t="shared" si="38"/>
        <v>#DIV/0!</v>
      </c>
      <c r="Q2437" t="s">
        <v>7879</v>
      </c>
      <c r="R2437">
        <v>79</v>
      </c>
    </row>
    <row r="2438" spans="1:18">
      <c r="A2438" t="s">
        <v>7880</v>
      </c>
      <c r="B2438" s="6" t="s">
        <v>19</v>
      </c>
      <c r="C2438" t="s">
        <v>44</v>
      </c>
      <c r="D2438">
        <f>_xlfn.XLOOKUP(E2438,'cpi data'!A:A,'cpi data'!B:B,"NA")</f>
        <v>144.5</v>
      </c>
      <c r="E2438">
        <v>1993</v>
      </c>
      <c r="F2438" t="s">
        <v>6591</v>
      </c>
      <c r="G2438">
        <v>7.2</v>
      </c>
      <c r="H2438">
        <v>3900</v>
      </c>
      <c r="I2438" t="s">
        <v>7881</v>
      </c>
      <c r="J2438" t="s">
        <v>7881</v>
      </c>
      <c r="K2438" t="s">
        <v>7882</v>
      </c>
      <c r="L2438" t="s">
        <v>33</v>
      </c>
      <c r="M2438" s="1">
        <v>999999</v>
      </c>
      <c r="N2438" s="1">
        <v>233824</v>
      </c>
      <c r="O2438" s="1">
        <f>N2438*(D2438/'cpi data'!$A$113)</f>
        <v>16693.462450592888</v>
      </c>
      <c r="P2438" s="10">
        <f t="shared" si="38"/>
        <v>-3.2767166757903379</v>
      </c>
      <c r="Q2438" t="s">
        <v>1044</v>
      </c>
      <c r="R2438">
        <v>88</v>
      </c>
    </row>
    <row r="2439" spans="1:18">
      <c r="A2439" t="s">
        <v>7883</v>
      </c>
      <c r="B2439" s="6" t="s">
        <v>2002</v>
      </c>
      <c r="C2439" t="s">
        <v>44</v>
      </c>
      <c r="D2439">
        <f>_xlfn.XLOOKUP(E2439,'cpi data'!A:A,'cpi data'!B:B,"NA")</f>
        <v>144.5</v>
      </c>
      <c r="E2439">
        <v>1993</v>
      </c>
      <c r="F2439" t="s">
        <v>7884</v>
      </c>
      <c r="G2439">
        <v>6</v>
      </c>
      <c r="H2439">
        <v>1900</v>
      </c>
      <c r="I2439" t="s">
        <v>6541</v>
      </c>
      <c r="J2439" t="s">
        <v>7885</v>
      </c>
      <c r="K2439" t="s">
        <v>7886</v>
      </c>
      <c r="L2439" t="s">
        <v>33</v>
      </c>
      <c r="M2439" s="1">
        <v>1800000</v>
      </c>
      <c r="O2439" s="1">
        <f>N2439*(D2439/'cpi data'!$A$113)</f>
        <v>0</v>
      </c>
      <c r="P2439" s="10" t="e">
        <f t="shared" si="38"/>
        <v>#DIV/0!</v>
      </c>
      <c r="Q2439" t="s">
        <v>1044</v>
      </c>
      <c r="R2439">
        <v>93</v>
      </c>
    </row>
    <row r="2440" spans="1:18">
      <c r="A2440" t="s">
        <v>6117</v>
      </c>
      <c r="B2440" s="6" t="s">
        <v>19</v>
      </c>
      <c r="C2440" t="s">
        <v>37</v>
      </c>
      <c r="D2440">
        <f>_xlfn.XLOOKUP(E2440,'cpi data'!A:A,'cpi data'!B:B,"NA")</f>
        <v>144.5</v>
      </c>
      <c r="E2440">
        <v>1993</v>
      </c>
      <c r="F2440" t="s">
        <v>7488</v>
      </c>
      <c r="G2440">
        <v>5</v>
      </c>
      <c r="H2440">
        <v>5700</v>
      </c>
      <c r="I2440" t="s">
        <v>4945</v>
      </c>
      <c r="J2440" t="s">
        <v>2572</v>
      </c>
      <c r="K2440" t="s">
        <v>6344</v>
      </c>
      <c r="L2440" t="s">
        <v>33</v>
      </c>
      <c r="M2440" s="1">
        <v>9000000</v>
      </c>
      <c r="N2440" s="1">
        <v>10058318</v>
      </c>
      <c r="O2440" s="1">
        <f>N2440*(D2440/'cpi data'!$A$113)</f>
        <v>718096.31966403162</v>
      </c>
      <c r="P2440" s="10">
        <f t="shared" si="38"/>
        <v>0.10521818856790967</v>
      </c>
      <c r="Q2440" t="s">
        <v>6858</v>
      </c>
      <c r="R2440">
        <v>92</v>
      </c>
    </row>
    <row r="2441" spans="1:18">
      <c r="A2441" t="s">
        <v>7887</v>
      </c>
      <c r="B2441" s="6" t="s">
        <v>19</v>
      </c>
      <c r="C2441" t="s">
        <v>20</v>
      </c>
      <c r="D2441">
        <f>_xlfn.XLOOKUP(E2441,'cpi data'!A:A,'cpi data'!B:B,"NA")</f>
        <v>144.5</v>
      </c>
      <c r="E2441">
        <v>1993</v>
      </c>
      <c r="F2441" t="s">
        <v>7304</v>
      </c>
      <c r="G2441">
        <v>5.8</v>
      </c>
      <c r="H2441">
        <v>1600</v>
      </c>
      <c r="I2441" t="s">
        <v>2898</v>
      </c>
      <c r="J2441" t="s">
        <v>7888</v>
      </c>
      <c r="K2441" t="s">
        <v>2477</v>
      </c>
      <c r="L2441" t="s">
        <v>33</v>
      </c>
      <c r="N2441" s="1">
        <v>1497222</v>
      </c>
      <c r="O2441" s="1">
        <f>N2441*(D2441/'cpi data'!$A$113)</f>
        <v>106891.59041501977</v>
      </c>
      <c r="P2441" s="10">
        <f t="shared" si="38"/>
        <v>1</v>
      </c>
      <c r="Q2441" t="s">
        <v>6686</v>
      </c>
      <c r="R2441">
        <v>102</v>
      </c>
    </row>
    <row r="2442" spans="1:18">
      <c r="A2442" t="s">
        <v>7889</v>
      </c>
      <c r="B2442" s="6" t="s">
        <v>2002</v>
      </c>
      <c r="C2442" t="s">
        <v>28</v>
      </c>
      <c r="D2442">
        <f>_xlfn.XLOOKUP(E2442,'cpi data'!A:A,'cpi data'!B:B,"NA")</f>
        <v>144.5</v>
      </c>
      <c r="E2442">
        <v>1993</v>
      </c>
      <c r="F2442" t="s">
        <v>7388</v>
      </c>
      <c r="G2442">
        <v>5.7</v>
      </c>
      <c r="H2442">
        <v>1400</v>
      </c>
      <c r="I2442" t="s">
        <v>7890</v>
      </c>
      <c r="J2442" t="s">
        <v>4246</v>
      </c>
      <c r="K2442" t="s">
        <v>7891</v>
      </c>
      <c r="L2442" t="s">
        <v>33</v>
      </c>
      <c r="M2442" s="1">
        <v>18000000</v>
      </c>
      <c r="N2442" s="1">
        <v>1640220</v>
      </c>
      <c r="O2442" s="1">
        <f>N2442*(D2442/'cpi data'!$A$113)</f>
        <v>117100.68675889329</v>
      </c>
      <c r="P2442" s="10">
        <f t="shared" si="38"/>
        <v>-9.9741376156857005</v>
      </c>
      <c r="Q2442" t="s">
        <v>5112</v>
      </c>
      <c r="R2442">
        <v>96</v>
      </c>
    </row>
    <row r="2443" spans="1:18">
      <c r="A2443" t="s">
        <v>7892</v>
      </c>
      <c r="B2443" s="6" t="s">
        <v>36</v>
      </c>
      <c r="C2443" t="s">
        <v>20</v>
      </c>
      <c r="D2443">
        <f>_xlfn.XLOOKUP(E2443,'cpi data'!A:A,'cpi data'!B:B,"NA")</f>
        <v>144.5</v>
      </c>
      <c r="E2443">
        <v>1993</v>
      </c>
      <c r="F2443" t="s">
        <v>7479</v>
      </c>
      <c r="G2443">
        <v>6.2</v>
      </c>
      <c r="H2443">
        <v>2000</v>
      </c>
      <c r="I2443" t="s">
        <v>7893</v>
      </c>
      <c r="J2443" t="s">
        <v>7894</v>
      </c>
      <c r="K2443" t="s">
        <v>5713</v>
      </c>
      <c r="L2443" t="s">
        <v>25</v>
      </c>
      <c r="N2443" s="1">
        <v>296081</v>
      </c>
      <c r="O2443" s="1">
        <f>N2443*(D2443/'cpi data'!$A$113)</f>
        <v>21138.193922924904</v>
      </c>
      <c r="P2443" s="10">
        <f t="shared" si="38"/>
        <v>1</v>
      </c>
      <c r="Q2443" t="s">
        <v>2785</v>
      </c>
      <c r="R2443">
        <v>99</v>
      </c>
    </row>
    <row r="2444" spans="1:18">
      <c r="A2444" t="s">
        <v>7895</v>
      </c>
      <c r="B2444" s="6" t="s">
        <v>19</v>
      </c>
      <c r="C2444" t="s">
        <v>44</v>
      </c>
      <c r="D2444">
        <f>_xlfn.XLOOKUP(E2444,'cpi data'!A:A,'cpi data'!B:B,"NA")</f>
        <v>144.5</v>
      </c>
      <c r="E2444">
        <v>1993</v>
      </c>
      <c r="F2444" t="s">
        <v>7023</v>
      </c>
      <c r="G2444">
        <v>6</v>
      </c>
      <c r="H2444">
        <v>2400</v>
      </c>
      <c r="I2444" t="s">
        <v>7896</v>
      </c>
      <c r="J2444" t="s">
        <v>7896</v>
      </c>
      <c r="K2444" t="s">
        <v>1514</v>
      </c>
      <c r="L2444" t="s">
        <v>33</v>
      </c>
      <c r="M2444" s="1">
        <v>8000000</v>
      </c>
      <c r="N2444" s="1">
        <v>1884814</v>
      </c>
      <c r="O2444" s="1">
        <f>N2444*(D2444/'cpi data'!$A$113)</f>
        <v>134563.05484189725</v>
      </c>
      <c r="P2444" s="10">
        <f t="shared" si="38"/>
        <v>-3.2444506460584441</v>
      </c>
      <c r="Q2444" t="s">
        <v>3747</v>
      </c>
      <c r="R2444">
        <v>99</v>
      </c>
    </row>
    <row r="2445" spans="1:18">
      <c r="A2445" t="s">
        <v>7897</v>
      </c>
      <c r="B2445" s="6" t="s">
        <v>19</v>
      </c>
      <c r="C2445" t="s">
        <v>20</v>
      </c>
      <c r="D2445">
        <f>_xlfn.XLOOKUP(E2445,'cpi data'!A:A,'cpi data'!B:B,"NA")</f>
        <v>148.19999999999999</v>
      </c>
      <c r="E2445">
        <v>1994</v>
      </c>
      <c r="F2445" t="s">
        <v>7898</v>
      </c>
      <c r="G2445">
        <v>9.3000000000000007</v>
      </c>
      <c r="H2445">
        <v>2400000</v>
      </c>
      <c r="I2445" t="s">
        <v>7899</v>
      </c>
      <c r="J2445" t="s">
        <v>23</v>
      </c>
      <c r="K2445" t="s">
        <v>5299</v>
      </c>
      <c r="L2445" t="s">
        <v>33</v>
      </c>
      <c r="M2445" s="1">
        <v>25000000</v>
      </c>
      <c r="N2445" s="1">
        <v>28817291</v>
      </c>
      <c r="O2445" s="1">
        <f>N2445*(D2445/'cpi data'!$A$113)</f>
        <v>2110040.7738142293</v>
      </c>
      <c r="P2445" s="10">
        <f t="shared" si="38"/>
        <v>0.13246529661653483</v>
      </c>
      <c r="Q2445" t="s">
        <v>5112</v>
      </c>
      <c r="R2445">
        <v>142</v>
      </c>
    </row>
    <row r="2446" spans="1:18">
      <c r="A2446" t="s">
        <v>7900</v>
      </c>
      <c r="B2446" s="6" t="s">
        <v>19</v>
      </c>
      <c r="C2446" t="s">
        <v>107</v>
      </c>
      <c r="D2446">
        <f>_xlfn.XLOOKUP(E2446,'cpi data'!A:A,'cpi data'!B:B,"NA")</f>
        <v>148.19999999999999</v>
      </c>
      <c r="E2446">
        <v>1994</v>
      </c>
      <c r="F2446" t="s">
        <v>7898</v>
      </c>
      <c r="G2446">
        <v>8.9</v>
      </c>
      <c r="H2446">
        <v>1900000</v>
      </c>
      <c r="I2446" t="s">
        <v>6778</v>
      </c>
      <c r="J2446" t="s">
        <v>6778</v>
      </c>
      <c r="K2446" t="s">
        <v>163</v>
      </c>
      <c r="L2446" t="s">
        <v>33</v>
      </c>
      <c r="M2446" s="1">
        <v>8000000</v>
      </c>
      <c r="N2446" s="1">
        <v>213928762</v>
      </c>
      <c r="O2446" s="1">
        <f>N2446*(D2446/'cpi data'!$A$113)</f>
        <v>15664151.446837943</v>
      </c>
      <c r="P2446" s="10">
        <f t="shared" si="38"/>
        <v>0.96260437388031073</v>
      </c>
      <c r="Q2446" t="s">
        <v>3747</v>
      </c>
      <c r="R2446">
        <v>154</v>
      </c>
    </row>
    <row r="2447" spans="1:18">
      <c r="A2447" t="s">
        <v>7901</v>
      </c>
      <c r="B2447" s="6" t="s">
        <v>2002</v>
      </c>
      <c r="C2447" t="s">
        <v>20</v>
      </c>
      <c r="D2447">
        <f>_xlfn.XLOOKUP(E2447,'cpi data'!A:A,'cpi data'!B:B,"NA")</f>
        <v>148.19999999999999</v>
      </c>
      <c r="E2447">
        <v>1994</v>
      </c>
      <c r="F2447" t="s">
        <v>7902</v>
      </c>
      <c r="G2447">
        <v>8.8000000000000007</v>
      </c>
      <c r="H2447">
        <v>1900000</v>
      </c>
      <c r="I2447" t="s">
        <v>2058</v>
      </c>
      <c r="J2447" t="s">
        <v>7903</v>
      </c>
      <c r="K2447" t="s">
        <v>2094</v>
      </c>
      <c r="L2447" t="s">
        <v>33</v>
      </c>
      <c r="M2447" s="1">
        <v>55000000</v>
      </c>
      <c r="N2447" s="1">
        <v>678226133</v>
      </c>
      <c r="O2447" s="1">
        <f>N2447*(D2447/'cpi data'!$A$113)</f>
        <v>49660628.908399202</v>
      </c>
      <c r="P2447" s="10">
        <f t="shared" si="38"/>
        <v>0.91890610325391275</v>
      </c>
      <c r="Q2447" t="s">
        <v>47</v>
      </c>
      <c r="R2447">
        <v>142</v>
      </c>
    </row>
    <row r="2448" spans="1:18">
      <c r="A2448" t="s">
        <v>7904</v>
      </c>
      <c r="B2448" s="6" t="s">
        <v>19</v>
      </c>
      <c r="C2448" t="s">
        <v>37</v>
      </c>
      <c r="D2448">
        <f>_xlfn.XLOOKUP(E2448,'cpi data'!A:A,'cpi data'!B:B,"NA")</f>
        <v>148.19999999999999</v>
      </c>
      <c r="E2448">
        <v>1994</v>
      </c>
      <c r="F2448" t="s">
        <v>7905</v>
      </c>
      <c r="G2448">
        <v>8.5</v>
      </c>
      <c r="H2448">
        <v>1100000</v>
      </c>
      <c r="I2448" t="s">
        <v>2910</v>
      </c>
      <c r="J2448" t="s">
        <v>2910</v>
      </c>
      <c r="K2448" t="s">
        <v>7906</v>
      </c>
      <c r="L2448" t="s">
        <v>455</v>
      </c>
      <c r="N2448" s="1">
        <v>19552639</v>
      </c>
      <c r="O2448" s="1">
        <f>N2448*(D2448/'cpi data'!$A$113)</f>
        <v>1431670.5038537548</v>
      </c>
      <c r="P2448" s="10">
        <f t="shared" si="38"/>
        <v>1</v>
      </c>
      <c r="Q2448" t="s">
        <v>554</v>
      </c>
      <c r="R2448">
        <v>110</v>
      </c>
    </row>
    <row r="2449" spans="1:18">
      <c r="A2449" t="s">
        <v>7907</v>
      </c>
      <c r="B2449" s="6" t="s">
        <v>19</v>
      </c>
      <c r="C2449" t="s">
        <v>37</v>
      </c>
      <c r="D2449">
        <f>_xlfn.XLOOKUP(E2449,'cpi data'!A:A,'cpi data'!B:B,"NA")</f>
        <v>148.19999999999999</v>
      </c>
      <c r="E2449">
        <v>1994</v>
      </c>
      <c r="F2449" t="s">
        <v>7702</v>
      </c>
      <c r="G2449">
        <v>7.2</v>
      </c>
      <c r="H2449">
        <v>243000</v>
      </c>
      <c r="I2449" t="s">
        <v>2000</v>
      </c>
      <c r="J2449" t="s">
        <v>7908</v>
      </c>
      <c r="K2449" t="s">
        <v>1001</v>
      </c>
      <c r="L2449" t="s">
        <v>33</v>
      </c>
      <c r="M2449" s="1">
        <v>115000000</v>
      </c>
      <c r="N2449" s="1">
        <v>378882411</v>
      </c>
      <c r="O2449" s="1">
        <f>N2449*(D2449/'cpi data'!$A$113)</f>
        <v>27742279.303458497</v>
      </c>
      <c r="P2449" s="10">
        <f t="shared" si="38"/>
        <v>0.69647574904183129</v>
      </c>
      <c r="Q2449" t="s">
        <v>183</v>
      </c>
      <c r="R2449">
        <v>141</v>
      </c>
    </row>
    <row r="2450" spans="1:18">
      <c r="A2450" t="s">
        <v>7909</v>
      </c>
      <c r="B2450" s="6" t="s">
        <v>340</v>
      </c>
      <c r="C2450" t="s">
        <v>393</v>
      </c>
      <c r="D2450">
        <f>_xlfn.XLOOKUP(E2450,'cpi data'!A:A,'cpi data'!B:B,"NA")</f>
        <v>148.19999999999999</v>
      </c>
      <c r="E2450">
        <v>1994</v>
      </c>
      <c r="F2450" t="s">
        <v>7910</v>
      </c>
      <c r="G2450">
        <v>8.5</v>
      </c>
      <c r="H2450">
        <v>970000</v>
      </c>
      <c r="I2450" t="s">
        <v>7911</v>
      </c>
      <c r="J2450" t="s">
        <v>7912</v>
      </c>
      <c r="K2450" t="s">
        <v>1514</v>
      </c>
      <c r="L2450" t="s">
        <v>33</v>
      </c>
      <c r="M2450" s="1">
        <v>45000000</v>
      </c>
      <c r="N2450" s="1">
        <v>1083720877</v>
      </c>
      <c r="O2450" s="1">
        <f>N2450*(D2450/'cpi data'!$A$113)</f>
        <v>79351498.99772726</v>
      </c>
      <c r="P2450" s="10">
        <f t="shared" si="38"/>
        <v>0.95847639281013874</v>
      </c>
      <c r="Q2450" t="s">
        <v>1727</v>
      </c>
      <c r="R2450">
        <v>88</v>
      </c>
    </row>
    <row r="2451" spans="1:18">
      <c r="A2451" t="s">
        <v>7913</v>
      </c>
      <c r="B2451" s="6" t="s">
        <v>2002</v>
      </c>
      <c r="C2451" t="s">
        <v>37</v>
      </c>
      <c r="D2451">
        <f>_xlfn.XLOOKUP(E2451,'cpi data'!A:A,'cpi data'!B:B,"NA")</f>
        <v>148.19999999999999</v>
      </c>
      <c r="E2451">
        <v>1994</v>
      </c>
      <c r="F2451" t="s">
        <v>7914</v>
      </c>
      <c r="G2451">
        <v>6.9</v>
      </c>
      <c r="H2451">
        <v>357000</v>
      </c>
      <c r="I2451" t="s">
        <v>3937</v>
      </c>
      <c r="J2451" t="s">
        <v>7915</v>
      </c>
      <c r="K2451" t="s">
        <v>7916</v>
      </c>
      <c r="L2451" t="s">
        <v>33</v>
      </c>
      <c r="M2451" s="1">
        <v>23000000</v>
      </c>
      <c r="N2451" s="1">
        <v>351583407</v>
      </c>
      <c r="O2451" s="1">
        <f>N2451*(D2451/'cpi data'!$A$113)</f>
        <v>25743409.544169959</v>
      </c>
      <c r="P2451" s="10">
        <f t="shared" si="38"/>
        <v>0.93458166812747223</v>
      </c>
      <c r="Q2451" t="s">
        <v>2029</v>
      </c>
      <c r="R2451">
        <v>101</v>
      </c>
    </row>
    <row r="2452" spans="1:18">
      <c r="A2452" t="s">
        <v>7917</v>
      </c>
      <c r="B2452" s="6" t="s">
        <v>19</v>
      </c>
      <c r="C2452" t="s">
        <v>37</v>
      </c>
      <c r="D2452">
        <f>_xlfn.XLOOKUP(E2452,'cpi data'!A:A,'cpi data'!B:B,"NA")</f>
        <v>148.19999999999999</v>
      </c>
      <c r="E2452">
        <v>1994</v>
      </c>
      <c r="F2452" t="s">
        <v>7918</v>
      </c>
      <c r="G2452">
        <v>7.2</v>
      </c>
      <c r="H2452">
        <v>339000</v>
      </c>
      <c r="I2452" t="s">
        <v>7919</v>
      </c>
      <c r="J2452" t="s">
        <v>7920</v>
      </c>
      <c r="K2452" t="s">
        <v>5079</v>
      </c>
      <c r="L2452" t="s">
        <v>33</v>
      </c>
      <c r="M2452" s="1">
        <v>30000000</v>
      </c>
      <c r="N2452" s="1">
        <v>350448145</v>
      </c>
      <c r="O2452" s="1">
        <f>N2452*(D2452/'cpi data'!$A$113)</f>
        <v>25660284.134881422</v>
      </c>
      <c r="P2452" s="10">
        <f t="shared" si="38"/>
        <v>0.91439532373612653</v>
      </c>
      <c r="Q2452" t="s">
        <v>7921</v>
      </c>
      <c r="R2452">
        <v>116</v>
      </c>
    </row>
    <row r="2453" spans="1:18">
      <c r="A2453" t="s">
        <v>7922</v>
      </c>
      <c r="B2453" s="6" t="s">
        <v>2002</v>
      </c>
      <c r="C2453" t="s">
        <v>37</v>
      </c>
      <c r="D2453">
        <f>_xlfn.XLOOKUP(E2453,'cpi data'!A:A,'cpi data'!B:B,"NA")</f>
        <v>148.19999999999999</v>
      </c>
      <c r="E2453">
        <v>1994</v>
      </c>
      <c r="F2453" t="s">
        <v>7923</v>
      </c>
      <c r="G2453">
        <v>7.1</v>
      </c>
      <c r="H2453">
        <v>180000</v>
      </c>
      <c r="I2453" t="s">
        <v>6856</v>
      </c>
      <c r="J2453" t="s">
        <v>7924</v>
      </c>
      <c r="K2453" t="s">
        <v>510</v>
      </c>
      <c r="L2453" t="s">
        <v>33</v>
      </c>
      <c r="M2453" s="1">
        <v>55000000</v>
      </c>
      <c r="N2453" s="1">
        <v>196567262</v>
      </c>
      <c r="O2453" s="1">
        <f>N2453*(D2453/'cpi data'!$A$113)</f>
        <v>14392919.085177865</v>
      </c>
      <c r="P2453" s="10">
        <f t="shared" si="38"/>
        <v>0.72019755761770743</v>
      </c>
      <c r="Q2453" t="s">
        <v>6515</v>
      </c>
      <c r="R2453">
        <v>116</v>
      </c>
    </row>
    <row r="2454" spans="1:18">
      <c r="A2454" t="s">
        <v>7925</v>
      </c>
      <c r="B2454" s="6" t="s">
        <v>36</v>
      </c>
      <c r="C2454" t="s">
        <v>44</v>
      </c>
      <c r="D2454">
        <f>_xlfn.XLOOKUP(E2454,'cpi data'!A:A,'cpi data'!B:B,"NA")</f>
        <v>148.19999999999999</v>
      </c>
      <c r="E2454">
        <v>1994</v>
      </c>
      <c r="F2454" t="s">
        <v>7926</v>
      </c>
      <c r="G2454">
        <v>6.3</v>
      </c>
      <c r="H2454">
        <v>45000</v>
      </c>
      <c r="I2454" t="s">
        <v>6845</v>
      </c>
      <c r="J2454" t="s">
        <v>6845</v>
      </c>
      <c r="K2454" t="s">
        <v>7927</v>
      </c>
      <c r="L2454" t="s">
        <v>33</v>
      </c>
      <c r="M2454" s="1">
        <v>23000000</v>
      </c>
      <c r="N2454" s="1">
        <v>67308282</v>
      </c>
      <c r="O2454" s="1">
        <f>N2454*(D2454/'cpi data'!$A$113)</f>
        <v>4928402.8618577067</v>
      </c>
      <c r="P2454" s="10">
        <f t="shared" si="38"/>
        <v>0.65828870806715878</v>
      </c>
      <c r="Q2454" t="s">
        <v>64</v>
      </c>
      <c r="R2454">
        <v>82</v>
      </c>
    </row>
    <row r="2455" spans="1:18">
      <c r="A2455" t="s">
        <v>7928</v>
      </c>
      <c r="B2455" s="6" t="s">
        <v>2002</v>
      </c>
      <c r="C2455" t="s">
        <v>44</v>
      </c>
      <c r="D2455">
        <f>_xlfn.XLOOKUP(E2455,'cpi data'!A:A,'cpi data'!B:B,"NA")</f>
        <v>148.19999999999999</v>
      </c>
      <c r="E2455">
        <v>1994</v>
      </c>
      <c r="F2455" t="s">
        <v>7929</v>
      </c>
      <c r="G2455">
        <v>7.3</v>
      </c>
      <c r="H2455">
        <v>361000</v>
      </c>
      <c r="I2455" t="s">
        <v>7930</v>
      </c>
      <c r="J2455" t="s">
        <v>7930</v>
      </c>
      <c r="K2455" t="s">
        <v>7916</v>
      </c>
      <c r="L2455" t="s">
        <v>33</v>
      </c>
      <c r="M2455" s="1">
        <v>17000000</v>
      </c>
      <c r="N2455" s="1">
        <v>247275374</v>
      </c>
      <c r="O2455" s="1">
        <f>N2455*(D2455/'cpi data'!$A$113)</f>
        <v>18105835.191106718</v>
      </c>
      <c r="P2455" s="10">
        <f t="shared" si="38"/>
        <v>0.93125073586988083</v>
      </c>
      <c r="Q2455" t="s">
        <v>2029</v>
      </c>
      <c r="R2455">
        <v>107</v>
      </c>
    </row>
    <row r="2456" spans="1:18">
      <c r="A2456" t="s">
        <v>7931</v>
      </c>
      <c r="B2456" s="6" t="s">
        <v>19</v>
      </c>
      <c r="C2456" t="s">
        <v>20</v>
      </c>
      <c r="D2456">
        <f>_xlfn.XLOOKUP(E2456,'cpi data'!A:A,'cpi data'!B:B,"NA")</f>
        <v>148.19999999999999</v>
      </c>
      <c r="E2456">
        <v>1994</v>
      </c>
      <c r="F2456" t="s">
        <v>7932</v>
      </c>
      <c r="G2456">
        <v>7.5</v>
      </c>
      <c r="H2456">
        <v>154000</v>
      </c>
      <c r="I2456" t="s">
        <v>3352</v>
      </c>
      <c r="J2456" t="s">
        <v>7933</v>
      </c>
      <c r="K2456" t="s">
        <v>6538</v>
      </c>
      <c r="L2456" t="s">
        <v>33</v>
      </c>
      <c r="M2456" s="1">
        <v>30000000</v>
      </c>
      <c r="N2456" s="1">
        <v>160638883</v>
      </c>
      <c r="O2456" s="1">
        <f>N2456*(D2456/'cpi data'!$A$113)</f>
        <v>11762194.89160079</v>
      </c>
      <c r="P2456" s="10">
        <f t="shared" si="38"/>
        <v>0.81324571336816376</v>
      </c>
      <c r="Q2456" t="s">
        <v>2103</v>
      </c>
      <c r="R2456">
        <v>133</v>
      </c>
    </row>
    <row r="2457" spans="1:18">
      <c r="A2457" t="s">
        <v>7934</v>
      </c>
      <c r="B2457" s="6" t="s">
        <v>19</v>
      </c>
      <c r="C2457" t="s">
        <v>37</v>
      </c>
      <c r="D2457">
        <f>_xlfn.XLOOKUP(E2457,'cpi data'!A:A,'cpi data'!B:B,"NA")</f>
        <v>148.19999999999999</v>
      </c>
      <c r="E2457">
        <v>1994</v>
      </c>
      <c r="F2457" t="s">
        <v>7935</v>
      </c>
      <c r="G2457">
        <v>7.3</v>
      </c>
      <c r="H2457">
        <v>222000</v>
      </c>
      <c r="I2457" t="s">
        <v>794</v>
      </c>
      <c r="J2457" t="s">
        <v>6778</v>
      </c>
      <c r="K2457" t="s">
        <v>7936</v>
      </c>
      <c r="L2457" t="s">
        <v>33</v>
      </c>
      <c r="M2457" s="1">
        <v>34000000</v>
      </c>
      <c r="N2457" s="1">
        <v>50283563</v>
      </c>
      <c r="O2457" s="1">
        <f>N2457*(D2457/'cpi data'!$A$113)</f>
        <v>3681830.0576086952</v>
      </c>
      <c r="P2457" s="10">
        <f t="shared" si="38"/>
        <v>0.3238347091672879</v>
      </c>
      <c r="Q2457" t="s">
        <v>26</v>
      </c>
      <c r="R2457">
        <v>118</v>
      </c>
    </row>
    <row r="2458" spans="1:18">
      <c r="A2458" t="s">
        <v>7937</v>
      </c>
      <c r="B2458" s="6" t="s">
        <v>19</v>
      </c>
      <c r="C2458" t="s">
        <v>37</v>
      </c>
      <c r="D2458">
        <f>_xlfn.XLOOKUP(E2458,'cpi data'!A:A,'cpi data'!B:B,"NA")</f>
        <v>148.19999999999999</v>
      </c>
      <c r="E2458">
        <v>1994</v>
      </c>
      <c r="F2458" t="s">
        <v>7938</v>
      </c>
      <c r="G2458">
        <v>7.6</v>
      </c>
      <c r="H2458">
        <v>170000</v>
      </c>
      <c r="I2458" t="s">
        <v>7939</v>
      </c>
      <c r="J2458" t="s">
        <v>7940</v>
      </c>
      <c r="K2458" t="s">
        <v>7108</v>
      </c>
      <c r="L2458" t="s">
        <v>33</v>
      </c>
      <c r="M2458" s="1">
        <v>23000000</v>
      </c>
      <c r="N2458" s="1">
        <v>50693129</v>
      </c>
      <c r="O2458" s="1">
        <f>N2458*(D2458/'cpi data'!$A$113)</f>
        <v>3711819.0305335964</v>
      </c>
      <c r="P2458" s="10">
        <f t="shared" si="38"/>
        <v>0.54628959676172284</v>
      </c>
      <c r="Q2458" t="s">
        <v>7941</v>
      </c>
      <c r="R2458">
        <v>102</v>
      </c>
    </row>
    <row r="2459" spans="1:18">
      <c r="A2459" t="s">
        <v>7942</v>
      </c>
      <c r="B2459" s="6" t="s">
        <v>19</v>
      </c>
      <c r="C2459" t="s">
        <v>20</v>
      </c>
      <c r="D2459">
        <f>_xlfn.XLOOKUP(E2459,'cpi data'!A:A,'cpi data'!B:B,"NA")</f>
        <v>148.19999999999999</v>
      </c>
      <c r="E2459">
        <v>1994</v>
      </c>
      <c r="F2459" t="s">
        <v>7943</v>
      </c>
      <c r="G2459">
        <v>7.5</v>
      </c>
      <c r="H2459">
        <v>301000</v>
      </c>
      <c r="I2459" t="s">
        <v>2246</v>
      </c>
      <c r="J2459" t="s">
        <v>7944</v>
      </c>
      <c r="K2459" t="s">
        <v>6538</v>
      </c>
      <c r="L2459" t="s">
        <v>33</v>
      </c>
      <c r="M2459" s="1">
        <v>60000000</v>
      </c>
      <c r="N2459" s="1">
        <v>223664608</v>
      </c>
      <c r="O2459" s="1">
        <f>N2459*(D2459/'cpi data'!$A$113)</f>
        <v>16377023.174703555</v>
      </c>
      <c r="P2459" s="10">
        <f t="shared" si="38"/>
        <v>0.73174119706949792</v>
      </c>
      <c r="Q2459" t="s">
        <v>6298</v>
      </c>
      <c r="R2459">
        <v>123</v>
      </c>
    </row>
    <row r="2460" spans="1:18">
      <c r="A2460" t="s">
        <v>7945</v>
      </c>
      <c r="B2460" s="6" t="s">
        <v>19</v>
      </c>
      <c r="C2460" t="s">
        <v>44</v>
      </c>
      <c r="D2460">
        <f>_xlfn.XLOOKUP(E2460,'cpi data'!A:A,'cpi data'!B:B,"NA")</f>
        <v>148.19999999999999</v>
      </c>
      <c r="E2460">
        <v>1994</v>
      </c>
      <c r="F2460" t="s">
        <v>7946</v>
      </c>
      <c r="G2460">
        <v>7.1</v>
      </c>
      <c r="H2460">
        <v>144000</v>
      </c>
      <c r="I2460" t="s">
        <v>266</v>
      </c>
      <c r="J2460" t="s">
        <v>5450</v>
      </c>
      <c r="K2460" t="s">
        <v>6914</v>
      </c>
      <c r="L2460" t="s">
        <v>25</v>
      </c>
      <c r="M2460" s="1">
        <v>4400000</v>
      </c>
      <c r="N2460" s="1">
        <v>245700832</v>
      </c>
      <c r="O2460" s="1">
        <f>N2460*(D2460/'cpi data'!$A$113)</f>
        <v>17990545.10988142</v>
      </c>
      <c r="P2460" s="10">
        <f t="shared" si="38"/>
        <v>0.98209204273268391</v>
      </c>
      <c r="Q2460" t="s">
        <v>222</v>
      </c>
      <c r="R2460">
        <v>117</v>
      </c>
    </row>
    <row r="2461" spans="1:18">
      <c r="A2461" t="s">
        <v>7947</v>
      </c>
      <c r="B2461" s="6" t="s">
        <v>36</v>
      </c>
      <c r="C2461" t="s">
        <v>44</v>
      </c>
      <c r="D2461">
        <f>_xlfn.XLOOKUP(E2461,'cpi data'!A:A,'cpi data'!B:B,"NA")</f>
        <v>148.19999999999999</v>
      </c>
      <c r="E2461">
        <v>1994</v>
      </c>
      <c r="F2461" t="s">
        <v>7948</v>
      </c>
      <c r="G2461">
        <v>4.9000000000000004</v>
      </c>
      <c r="H2461">
        <v>77000</v>
      </c>
      <c r="I2461" t="s">
        <v>6401</v>
      </c>
      <c r="J2461" t="s">
        <v>7045</v>
      </c>
      <c r="K2461" t="s">
        <v>6562</v>
      </c>
      <c r="L2461" t="s">
        <v>33</v>
      </c>
      <c r="M2461" s="1">
        <v>46000000</v>
      </c>
      <c r="N2461" s="1">
        <v>341631208</v>
      </c>
      <c r="O2461" s="1">
        <f>N2461*(D2461/'cpi data'!$A$113)</f>
        <v>25014696.15889328</v>
      </c>
      <c r="P2461" s="10">
        <f t="shared" si="38"/>
        <v>0.86535187967956373</v>
      </c>
      <c r="Q2461" t="s">
        <v>64</v>
      </c>
      <c r="R2461">
        <v>91</v>
      </c>
    </row>
    <row r="2462" spans="1:18">
      <c r="A2462" t="s">
        <v>7949</v>
      </c>
      <c r="B2462" s="6" t="s">
        <v>2002</v>
      </c>
      <c r="C2462" t="s">
        <v>44</v>
      </c>
      <c r="D2462">
        <f>_xlfn.XLOOKUP(E2462,'cpi data'!A:A,'cpi data'!B:B,"NA")</f>
        <v>148.19999999999999</v>
      </c>
      <c r="E2462">
        <v>1994</v>
      </c>
      <c r="F2462" t="s">
        <v>6965</v>
      </c>
      <c r="G2462">
        <v>6.9</v>
      </c>
      <c r="H2462">
        <v>284000</v>
      </c>
      <c r="I2462" t="s">
        <v>7950</v>
      </c>
      <c r="J2462" t="s">
        <v>7951</v>
      </c>
      <c r="K2462" t="s">
        <v>7916</v>
      </c>
      <c r="L2462" t="s">
        <v>33</v>
      </c>
      <c r="M2462" s="1">
        <v>15000000</v>
      </c>
      <c r="N2462" s="1">
        <v>107217396</v>
      </c>
      <c r="O2462" s="1">
        <f>N2462*(D2462/'cpi data'!$A$113)</f>
        <v>7850601.8217391297</v>
      </c>
      <c r="P2462" s="10">
        <f t="shared" si="38"/>
        <v>0.86009732972809749</v>
      </c>
      <c r="Q2462" t="s">
        <v>4534</v>
      </c>
      <c r="R2462">
        <v>86</v>
      </c>
    </row>
    <row r="2463" spans="1:18">
      <c r="A2463" t="s">
        <v>7952</v>
      </c>
      <c r="B2463" s="6" t="s">
        <v>36</v>
      </c>
      <c r="C2463" t="s">
        <v>20</v>
      </c>
      <c r="D2463">
        <f>_xlfn.XLOOKUP(E2463,'cpi data'!A:A,'cpi data'!B:B,"NA")</f>
        <v>148.19999999999999</v>
      </c>
      <c r="E2463">
        <v>1994</v>
      </c>
      <c r="F2463" t="s">
        <v>7953</v>
      </c>
      <c r="G2463">
        <v>7.3</v>
      </c>
      <c r="H2463">
        <v>54000</v>
      </c>
      <c r="I2463" t="s">
        <v>2429</v>
      </c>
      <c r="J2463" t="s">
        <v>7954</v>
      </c>
      <c r="K2463" t="s">
        <v>3092</v>
      </c>
      <c r="L2463" t="s">
        <v>33</v>
      </c>
      <c r="M2463" s="1">
        <v>18000000</v>
      </c>
      <c r="N2463" s="1">
        <v>50083616</v>
      </c>
      <c r="O2463" s="1">
        <f>N2463*(D2463/'cpi data'!$A$113)</f>
        <v>3667189.6695652171</v>
      </c>
      <c r="P2463" s="10">
        <f t="shared" si="38"/>
        <v>0.64060103008536762</v>
      </c>
      <c r="Q2463" t="s">
        <v>34</v>
      </c>
      <c r="R2463">
        <v>115</v>
      </c>
    </row>
    <row r="2464" spans="1:18">
      <c r="A2464" t="s">
        <v>7955</v>
      </c>
      <c r="B2464" s="6" t="s">
        <v>2002</v>
      </c>
      <c r="C2464" t="s">
        <v>37</v>
      </c>
      <c r="D2464">
        <f>_xlfn.XLOOKUP(E2464,'cpi data'!A:A,'cpi data'!B:B,"NA")</f>
        <v>148.19999999999999</v>
      </c>
      <c r="E2464">
        <v>1994</v>
      </c>
      <c r="F2464" t="s">
        <v>7956</v>
      </c>
      <c r="G2464">
        <v>4</v>
      </c>
      <c r="H2464">
        <v>67000</v>
      </c>
      <c r="I2464" t="s">
        <v>5673</v>
      </c>
      <c r="J2464" t="s">
        <v>5673</v>
      </c>
      <c r="K2464" t="s">
        <v>4542</v>
      </c>
      <c r="L2464" t="s">
        <v>2111</v>
      </c>
      <c r="M2464" s="1">
        <v>35000000</v>
      </c>
      <c r="N2464" s="1">
        <v>99431786</v>
      </c>
      <c r="O2464" s="1">
        <f>N2464*(D2464/'cpi data'!$A$113)</f>
        <v>7280528.9946640311</v>
      </c>
      <c r="P2464" s="10">
        <f t="shared" si="38"/>
        <v>0.6479998860726488</v>
      </c>
      <c r="Q2464" t="s">
        <v>7957</v>
      </c>
      <c r="R2464">
        <v>102</v>
      </c>
    </row>
    <row r="2465" spans="1:18">
      <c r="A2465" t="s">
        <v>7958</v>
      </c>
      <c r="B2465" s="6" t="s">
        <v>2002</v>
      </c>
      <c r="C2465" t="s">
        <v>44</v>
      </c>
      <c r="D2465">
        <f>_xlfn.XLOOKUP(E2465,'cpi data'!A:A,'cpi data'!B:B,"NA")</f>
        <v>148.19999999999999</v>
      </c>
      <c r="E2465">
        <v>1994</v>
      </c>
      <c r="F2465" t="s">
        <v>7959</v>
      </c>
      <c r="G2465">
        <v>8.1</v>
      </c>
      <c r="H2465">
        <v>69000</v>
      </c>
      <c r="I2465" t="s">
        <v>4719</v>
      </c>
      <c r="J2465" t="s">
        <v>4719</v>
      </c>
      <c r="K2465" t="s">
        <v>7960</v>
      </c>
      <c r="L2465" t="s">
        <v>494</v>
      </c>
      <c r="N2465" s="1">
        <v>1432358</v>
      </c>
      <c r="O2465" s="1">
        <f>N2465*(D2465/'cpi data'!$A$113)</f>
        <v>104879.17766798419</v>
      </c>
      <c r="P2465" s="10">
        <f t="shared" si="38"/>
        <v>1</v>
      </c>
      <c r="Q2465" t="s">
        <v>7961</v>
      </c>
      <c r="R2465">
        <v>102</v>
      </c>
    </row>
    <row r="2466" spans="1:18">
      <c r="A2466" t="s">
        <v>7962</v>
      </c>
      <c r="B2466" s="6" t="s">
        <v>2002</v>
      </c>
      <c r="C2466" t="s">
        <v>37</v>
      </c>
      <c r="D2466">
        <f>_xlfn.XLOOKUP(E2466,'cpi data'!A:A,'cpi data'!B:B,"NA")</f>
        <v>148.19999999999999</v>
      </c>
      <c r="E2466">
        <v>1994</v>
      </c>
      <c r="F2466" t="s">
        <v>7963</v>
      </c>
      <c r="G2466">
        <v>6.9</v>
      </c>
      <c r="H2466">
        <v>93000</v>
      </c>
      <c r="I2466" t="s">
        <v>5213</v>
      </c>
      <c r="J2466" t="s">
        <v>5689</v>
      </c>
      <c r="K2466" t="s">
        <v>500</v>
      </c>
      <c r="L2466" t="s">
        <v>33</v>
      </c>
      <c r="M2466" s="1">
        <v>62000000</v>
      </c>
      <c r="N2466" s="1">
        <v>215887717</v>
      </c>
      <c r="O2466" s="1">
        <f>N2466*(D2466/'cpi data'!$A$113)</f>
        <v>15807588.764525691</v>
      </c>
      <c r="P2466" s="10">
        <f t="shared" si="38"/>
        <v>0.71281367526805617</v>
      </c>
      <c r="Q2466" t="s">
        <v>6884</v>
      </c>
      <c r="R2466">
        <v>141</v>
      </c>
    </row>
    <row r="2467" spans="1:18">
      <c r="A2467" t="s">
        <v>7964</v>
      </c>
      <c r="B2467" s="6" t="s">
        <v>36</v>
      </c>
      <c r="C2467" t="s">
        <v>44</v>
      </c>
      <c r="D2467">
        <f>_xlfn.XLOOKUP(E2467,'cpi data'!A:A,'cpi data'!B:B,"NA")</f>
        <v>148.19999999999999</v>
      </c>
      <c r="E2467">
        <v>1994</v>
      </c>
      <c r="F2467" t="s">
        <v>7965</v>
      </c>
      <c r="G2467">
        <v>6.1</v>
      </c>
      <c r="H2467">
        <v>38000</v>
      </c>
      <c r="I2467" t="s">
        <v>7966</v>
      </c>
      <c r="J2467" t="s">
        <v>6812</v>
      </c>
      <c r="K2467" t="s">
        <v>2580</v>
      </c>
      <c r="L2467" t="s">
        <v>33</v>
      </c>
      <c r="N2467" s="1">
        <v>45610410</v>
      </c>
      <c r="O2467" s="1">
        <f>N2467*(D2467/'cpi data'!$A$113)</f>
        <v>3339655.5148221343</v>
      </c>
      <c r="P2467" s="10">
        <f t="shared" si="38"/>
        <v>1</v>
      </c>
      <c r="Q2467" t="s">
        <v>6813</v>
      </c>
      <c r="R2467">
        <v>106</v>
      </c>
    </row>
    <row r="2468" spans="1:18">
      <c r="A2468" t="s">
        <v>7967</v>
      </c>
      <c r="B2468" s="6" t="s">
        <v>19</v>
      </c>
      <c r="C2468" t="s">
        <v>66</v>
      </c>
      <c r="D2468">
        <f>_xlfn.XLOOKUP(E2468,'cpi data'!A:A,'cpi data'!B:B,"NA")</f>
        <v>148.19999999999999</v>
      </c>
      <c r="E2468">
        <v>1994</v>
      </c>
      <c r="F2468" t="s">
        <v>7968</v>
      </c>
      <c r="G2468">
        <v>7.3</v>
      </c>
      <c r="H2468">
        <v>60000</v>
      </c>
      <c r="I2468" t="s">
        <v>6886</v>
      </c>
      <c r="J2468" t="s">
        <v>7969</v>
      </c>
      <c r="K2468" t="s">
        <v>7970</v>
      </c>
      <c r="L2468" t="s">
        <v>1880</v>
      </c>
      <c r="M2468" s="1">
        <v>5000000</v>
      </c>
      <c r="N2468" s="1">
        <v>3049135</v>
      </c>
      <c r="O2468" s="1">
        <f>N2468*(D2468/'cpi data'!$A$113)</f>
        <v>223261.76235177863</v>
      </c>
      <c r="P2468" s="10">
        <f t="shared" si="38"/>
        <v>-0.63980932297192483</v>
      </c>
      <c r="Q2468" t="s">
        <v>6889</v>
      </c>
      <c r="R2468">
        <v>99</v>
      </c>
    </row>
    <row r="2469" spans="1:18">
      <c r="A2469" t="s">
        <v>7971</v>
      </c>
      <c r="B2469" s="6" t="s">
        <v>19</v>
      </c>
      <c r="C2469" t="s">
        <v>44</v>
      </c>
      <c r="D2469">
        <f>_xlfn.XLOOKUP(E2469,'cpi data'!A:A,'cpi data'!B:B,"NA")</f>
        <v>148.19999999999999</v>
      </c>
      <c r="E2469">
        <v>1994</v>
      </c>
      <c r="F2469" t="s">
        <v>7972</v>
      </c>
      <c r="G2469">
        <v>7.7</v>
      </c>
      <c r="H2469">
        <v>214000</v>
      </c>
      <c r="I2469" t="s">
        <v>7973</v>
      </c>
      <c r="J2469" t="s">
        <v>7973</v>
      </c>
      <c r="K2469" t="s">
        <v>7974</v>
      </c>
      <c r="L2469" t="s">
        <v>33</v>
      </c>
      <c r="M2469" s="1">
        <v>27000</v>
      </c>
      <c r="N2469" s="1">
        <v>3151130</v>
      </c>
      <c r="O2469" s="1">
        <f>N2469*(D2469/'cpi data'!$A$113)</f>
        <v>230729.97332015808</v>
      </c>
      <c r="P2469" s="10">
        <f t="shared" si="38"/>
        <v>0.99143164515586468</v>
      </c>
      <c r="Q2469" t="s">
        <v>7975</v>
      </c>
      <c r="R2469">
        <v>92</v>
      </c>
    </row>
    <row r="2470" spans="1:18">
      <c r="A2470" t="s">
        <v>7976</v>
      </c>
      <c r="B2470" s="6" t="s">
        <v>36</v>
      </c>
      <c r="C2470" t="s">
        <v>28</v>
      </c>
      <c r="D2470">
        <f>_xlfn.XLOOKUP(E2470,'cpi data'!A:A,'cpi data'!B:B,"NA")</f>
        <v>148.19999999999999</v>
      </c>
      <c r="E2470">
        <v>1994</v>
      </c>
      <c r="F2470" t="s">
        <v>7935</v>
      </c>
      <c r="G2470">
        <v>6.1</v>
      </c>
      <c r="H2470">
        <v>9100</v>
      </c>
      <c r="I2470" t="s">
        <v>7977</v>
      </c>
      <c r="J2470" t="s">
        <v>7978</v>
      </c>
      <c r="K2470" t="s">
        <v>7979</v>
      </c>
      <c r="L2470" t="s">
        <v>33</v>
      </c>
      <c r="N2470" s="1">
        <v>10475705</v>
      </c>
      <c r="O2470" s="1">
        <f>N2470*(D2470/'cpi data'!$A$113)</f>
        <v>767045.19812252955</v>
      </c>
      <c r="P2470" s="10">
        <f t="shared" si="38"/>
        <v>1</v>
      </c>
      <c r="Q2470" t="s">
        <v>5724</v>
      </c>
      <c r="R2470">
        <v>96</v>
      </c>
    </row>
    <row r="2471" spans="1:18">
      <c r="A2471" t="s">
        <v>7980</v>
      </c>
      <c r="B2471" s="6" t="s">
        <v>36</v>
      </c>
      <c r="C2471" t="s">
        <v>37</v>
      </c>
      <c r="D2471">
        <f>_xlfn.XLOOKUP(E2471,'cpi data'!A:A,'cpi data'!B:B,"NA")</f>
        <v>148.19999999999999</v>
      </c>
      <c r="E2471">
        <v>1994</v>
      </c>
      <c r="F2471" t="s">
        <v>7729</v>
      </c>
      <c r="G2471">
        <v>7</v>
      </c>
      <c r="H2471">
        <v>104000</v>
      </c>
      <c r="I2471" t="s">
        <v>1156</v>
      </c>
      <c r="J2471" t="s">
        <v>7981</v>
      </c>
      <c r="K2471" t="s">
        <v>538</v>
      </c>
      <c r="L2471" t="s">
        <v>33</v>
      </c>
      <c r="M2471" s="1">
        <v>75000000</v>
      </c>
      <c r="N2471" s="1">
        <v>183031272</v>
      </c>
      <c r="O2471" s="1">
        <f>N2471*(D2471/'cpi data'!$A$113)</f>
        <v>13401795.706719367</v>
      </c>
      <c r="P2471" s="10">
        <f t="shared" si="38"/>
        <v>0.59023395739718187</v>
      </c>
      <c r="Q2471" t="s">
        <v>7982</v>
      </c>
      <c r="R2471">
        <v>127</v>
      </c>
    </row>
    <row r="2472" spans="1:18">
      <c r="A2472" t="s">
        <v>7983</v>
      </c>
      <c r="B2472" s="6" t="s">
        <v>2002</v>
      </c>
      <c r="C2472" t="s">
        <v>28</v>
      </c>
      <c r="D2472">
        <f>_xlfn.XLOOKUP(E2472,'cpi data'!A:A,'cpi data'!B:B,"NA")</f>
        <v>148.19999999999999</v>
      </c>
      <c r="E2472">
        <v>1994</v>
      </c>
      <c r="F2472" t="s">
        <v>7910</v>
      </c>
      <c r="G2472">
        <v>6.7</v>
      </c>
      <c r="H2472">
        <v>47000</v>
      </c>
      <c r="I2472" t="s">
        <v>499</v>
      </c>
      <c r="J2472" t="s">
        <v>2305</v>
      </c>
      <c r="K2472" t="s">
        <v>2832</v>
      </c>
      <c r="L2472" t="s">
        <v>33</v>
      </c>
      <c r="M2472" s="1">
        <v>63000000</v>
      </c>
      <c r="N2472" s="1">
        <v>25052000</v>
      </c>
      <c r="O2472" s="1">
        <f>N2472*(D2472/'cpi data'!$A$113)</f>
        <v>1834341.1067193674</v>
      </c>
      <c r="P2472" s="10">
        <f t="shared" si="38"/>
        <v>-1.5147692798978125</v>
      </c>
      <c r="Q2472" t="s">
        <v>26</v>
      </c>
      <c r="R2472">
        <v>191</v>
      </c>
    </row>
    <row r="2473" spans="1:18">
      <c r="A2473" t="s">
        <v>7984</v>
      </c>
      <c r="B2473" s="6" t="s">
        <v>19</v>
      </c>
      <c r="C2473" t="s">
        <v>107</v>
      </c>
      <c r="D2473">
        <f>_xlfn.XLOOKUP(E2473,'cpi data'!A:A,'cpi data'!B:B,"NA")</f>
        <v>148.19999999999999</v>
      </c>
      <c r="E2473">
        <v>1994</v>
      </c>
      <c r="F2473" t="s">
        <v>7985</v>
      </c>
      <c r="G2473">
        <v>7.1</v>
      </c>
      <c r="H2473">
        <v>22000</v>
      </c>
      <c r="I2473" t="s">
        <v>5314</v>
      </c>
      <c r="J2473" t="s">
        <v>7986</v>
      </c>
      <c r="K2473" t="s">
        <v>7987</v>
      </c>
      <c r="L2473" t="s">
        <v>25</v>
      </c>
      <c r="M2473" s="1">
        <v>2500000</v>
      </c>
      <c r="N2473" s="1">
        <v>5842603</v>
      </c>
      <c r="O2473" s="1">
        <f>N2473*(D2473/'cpi data'!$A$113)</f>
        <v>427803.24337944662</v>
      </c>
      <c r="P2473" s="10">
        <f t="shared" si="38"/>
        <v>0.57210852765454023</v>
      </c>
      <c r="Q2473" t="s">
        <v>1044</v>
      </c>
      <c r="R2473">
        <v>110</v>
      </c>
    </row>
    <row r="2474" spans="1:18">
      <c r="A2474" t="s">
        <v>7988</v>
      </c>
      <c r="B2474" s="6" t="s">
        <v>19</v>
      </c>
      <c r="C2474" t="s">
        <v>44</v>
      </c>
      <c r="D2474">
        <f>_xlfn.XLOOKUP(E2474,'cpi data'!A:A,'cpi data'!B:B,"NA")</f>
        <v>148.19999999999999</v>
      </c>
      <c r="E2474">
        <v>1994</v>
      </c>
      <c r="F2474" t="s">
        <v>7989</v>
      </c>
      <c r="G2474">
        <v>7.5</v>
      </c>
      <c r="H2474">
        <v>48000</v>
      </c>
      <c r="I2474" t="s">
        <v>7990</v>
      </c>
      <c r="J2474" t="s">
        <v>7990</v>
      </c>
      <c r="K2474" t="s">
        <v>6646</v>
      </c>
      <c r="L2474" t="s">
        <v>251</v>
      </c>
      <c r="N2474" s="1">
        <v>11265402</v>
      </c>
      <c r="O2474" s="1">
        <f>N2474*(D2474/'cpi data'!$A$113)</f>
        <v>824867.8737154149</v>
      </c>
      <c r="P2474" s="10">
        <f t="shared" si="38"/>
        <v>1</v>
      </c>
      <c r="Q2474" t="s">
        <v>222</v>
      </c>
      <c r="R2474">
        <v>104</v>
      </c>
    </row>
    <row r="2475" spans="1:18">
      <c r="A2475" t="s">
        <v>7991</v>
      </c>
      <c r="B2475" s="6" t="s">
        <v>36</v>
      </c>
      <c r="C2475" t="s">
        <v>44</v>
      </c>
      <c r="D2475">
        <f>_xlfn.XLOOKUP(E2475,'cpi data'!A:A,'cpi data'!B:B,"NA")</f>
        <v>148.19999999999999</v>
      </c>
      <c r="E2475">
        <v>1994</v>
      </c>
      <c r="F2475" t="s">
        <v>7898</v>
      </c>
      <c r="G2475">
        <v>6.4</v>
      </c>
      <c r="H2475">
        <v>27000</v>
      </c>
      <c r="I2475" t="s">
        <v>7461</v>
      </c>
      <c r="J2475" t="s">
        <v>7992</v>
      </c>
      <c r="K2475" t="s">
        <v>3278</v>
      </c>
      <c r="L2475" t="s">
        <v>33</v>
      </c>
      <c r="M2475" s="1">
        <v>20000000</v>
      </c>
      <c r="N2475" s="1">
        <v>19306362</v>
      </c>
      <c r="O2475" s="1">
        <f>N2475*(D2475/'cpi data'!$A$113)</f>
        <v>1413637.7709486166</v>
      </c>
      <c r="P2475" s="10">
        <f t="shared" si="38"/>
        <v>-3.5927949553623828E-2</v>
      </c>
      <c r="Q2475" t="s">
        <v>26</v>
      </c>
      <c r="R2475">
        <v>107</v>
      </c>
    </row>
    <row r="2476" spans="1:18">
      <c r="A2476" t="s">
        <v>7993</v>
      </c>
      <c r="B2476" s="6" t="s">
        <v>19</v>
      </c>
      <c r="C2476" t="s">
        <v>66</v>
      </c>
      <c r="D2476">
        <f>_xlfn.XLOOKUP(E2476,'cpi data'!A:A,'cpi data'!B:B,"NA")</f>
        <v>148.19999999999999</v>
      </c>
      <c r="E2476">
        <v>1994</v>
      </c>
      <c r="F2476" t="s">
        <v>7994</v>
      </c>
      <c r="G2476">
        <v>7.8</v>
      </c>
      <c r="H2476">
        <v>168000</v>
      </c>
      <c r="I2476" t="s">
        <v>2672</v>
      </c>
      <c r="J2476" t="s">
        <v>7995</v>
      </c>
      <c r="K2476" t="s">
        <v>5686</v>
      </c>
      <c r="L2476" t="s">
        <v>33</v>
      </c>
      <c r="M2476" s="1">
        <v>18000000</v>
      </c>
      <c r="N2476" s="1">
        <v>5887457</v>
      </c>
      <c r="O2476" s="1">
        <f>N2476*(D2476/'cpi data'!$A$113)</f>
        <v>431087.51353754936</v>
      </c>
      <c r="P2476" s="10">
        <f t="shared" si="38"/>
        <v>-2.0573471704336863</v>
      </c>
      <c r="Q2476" t="s">
        <v>2095</v>
      </c>
      <c r="R2476">
        <v>127</v>
      </c>
    </row>
    <row r="2477" spans="1:18">
      <c r="A2477" t="s">
        <v>7996</v>
      </c>
      <c r="B2477" s="6" t="s">
        <v>36</v>
      </c>
      <c r="C2477" t="s">
        <v>37</v>
      </c>
      <c r="D2477">
        <f>_xlfn.XLOOKUP(E2477,'cpi data'!A:A,'cpi data'!B:B,"NA")</f>
        <v>148.19999999999999</v>
      </c>
      <c r="E2477">
        <v>1994</v>
      </c>
      <c r="F2477" t="s">
        <v>7905</v>
      </c>
      <c r="G2477">
        <v>6.6</v>
      </c>
      <c r="H2477">
        <v>78000</v>
      </c>
      <c r="I2477" t="s">
        <v>7997</v>
      </c>
      <c r="J2477" t="s">
        <v>1030</v>
      </c>
      <c r="K2477" t="s">
        <v>7998</v>
      </c>
      <c r="L2477" t="s">
        <v>33</v>
      </c>
      <c r="M2477" s="1">
        <v>35000000</v>
      </c>
      <c r="N2477" s="1">
        <v>118071125</v>
      </c>
      <c r="O2477" s="1">
        <f>N2477*(D2477/'cpi data'!$A$113)</f>
        <v>8645326.4451581016</v>
      </c>
      <c r="P2477" s="10">
        <f t="shared" si="38"/>
        <v>0.70356850584764052</v>
      </c>
      <c r="Q2477" t="s">
        <v>47</v>
      </c>
      <c r="R2477">
        <v>118</v>
      </c>
    </row>
    <row r="2478" spans="1:18">
      <c r="A2478" t="s">
        <v>7999</v>
      </c>
      <c r="B2478" s="6" t="s">
        <v>19</v>
      </c>
      <c r="C2478" t="s">
        <v>20</v>
      </c>
      <c r="D2478">
        <f>_xlfn.XLOOKUP(E2478,'cpi data'!A:A,'cpi data'!B:B,"NA")</f>
        <v>148.19999999999999</v>
      </c>
      <c r="E2478">
        <v>1994</v>
      </c>
      <c r="F2478" t="s">
        <v>8000</v>
      </c>
      <c r="G2478">
        <v>6.1</v>
      </c>
      <c r="H2478">
        <v>48000</v>
      </c>
      <c r="I2478" t="s">
        <v>1130</v>
      </c>
      <c r="J2478" t="s">
        <v>760</v>
      </c>
      <c r="K2478" t="s">
        <v>1822</v>
      </c>
      <c r="L2478" t="s">
        <v>33</v>
      </c>
      <c r="M2478" s="1">
        <v>55000000</v>
      </c>
      <c r="N2478" s="1">
        <v>214015089</v>
      </c>
      <c r="O2478" s="1">
        <f>N2478*(D2478/'cpi data'!$A$113)</f>
        <v>15670472.425790513</v>
      </c>
      <c r="P2478" s="10">
        <f t="shared" si="38"/>
        <v>0.74300877448879321</v>
      </c>
      <c r="Q2478" t="s">
        <v>26</v>
      </c>
      <c r="R2478">
        <v>128</v>
      </c>
    </row>
    <row r="2479" spans="1:18">
      <c r="A2479" t="s">
        <v>8001</v>
      </c>
      <c r="B2479" s="6" t="s">
        <v>36</v>
      </c>
      <c r="C2479" t="s">
        <v>44</v>
      </c>
      <c r="D2479">
        <f>_xlfn.XLOOKUP(E2479,'cpi data'!A:A,'cpi data'!B:B,"NA")</f>
        <v>148.19999999999999</v>
      </c>
      <c r="E2479">
        <v>1994</v>
      </c>
      <c r="F2479" t="s">
        <v>7702</v>
      </c>
      <c r="G2479">
        <v>6.2</v>
      </c>
      <c r="H2479">
        <v>30000</v>
      </c>
      <c r="I2479" t="s">
        <v>3990</v>
      </c>
      <c r="J2479" t="s">
        <v>8002</v>
      </c>
      <c r="K2479" t="s">
        <v>2620</v>
      </c>
      <c r="L2479" t="s">
        <v>33</v>
      </c>
      <c r="M2479" s="1">
        <v>24000000</v>
      </c>
      <c r="N2479" s="1">
        <v>50236831</v>
      </c>
      <c r="O2479" s="1">
        <f>N2479*(D2479/'cpi data'!$A$113)</f>
        <v>3678408.2777667982</v>
      </c>
      <c r="P2479" s="10">
        <f t="shared" si="38"/>
        <v>0.52226285929540417</v>
      </c>
      <c r="Q2479" t="s">
        <v>8003</v>
      </c>
      <c r="R2479">
        <v>102</v>
      </c>
    </row>
    <row r="2480" spans="1:18">
      <c r="A2480" t="s">
        <v>8004</v>
      </c>
      <c r="B2480" s="6" t="s">
        <v>19</v>
      </c>
      <c r="C2480" t="s">
        <v>20</v>
      </c>
      <c r="D2480">
        <f>_xlfn.XLOOKUP(E2480,'cpi data'!A:A,'cpi data'!B:B,"NA")</f>
        <v>148.19999999999999</v>
      </c>
      <c r="E2480">
        <v>1994</v>
      </c>
      <c r="F2480" t="s">
        <v>8005</v>
      </c>
      <c r="G2480">
        <v>7.2</v>
      </c>
      <c r="H2480">
        <v>64000</v>
      </c>
      <c r="I2480" t="s">
        <v>129</v>
      </c>
      <c r="J2480" t="s">
        <v>8006</v>
      </c>
      <c r="K2480" t="s">
        <v>676</v>
      </c>
      <c r="L2480" t="s">
        <v>33</v>
      </c>
      <c r="M2480" s="1">
        <v>8000000</v>
      </c>
      <c r="N2480" s="1">
        <v>8924549</v>
      </c>
      <c r="O2480" s="1">
        <f>N2480*(D2480/'cpi data'!$A$113)</f>
        <v>653467.47124505928</v>
      </c>
      <c r="P2480" s="10">
        <f t="shared" si="38"/>
        <v>0.10359615931292439</v>
      </c>
      <c r="Q2480" t="s">
        <v>2029</v>
      </c>
      <c r="R2480">
        <v>95</v>
      </c>
    </row>
    <row r="2481" spans="1:18">
      <c r="A2481" t="s">
        <v>8007</v>
      </c>
      <c r="B2481" s="6" t="s">
        <v>36</v>
      </c>
      <c r="C2481" t="s">
        <v>44</v>
      </c>
      <c r="D2481">
        <f>_xlfn.XLOOKUP(E2481,'cpi data'!A:A,'cpi data'!B:B,"NA")</f>
        <v>148.19999999999999</v>
      </c>
      <c r="E2481">
        <v>1994</v>
      </c>
      <c r="F2481" t="s">
        <v>8008</v>
      </c>
      <c r="G2481">
        <v>5.4</v>
      </c>
      <c r="H2481">
        <v>66000</v>
      </c>
      <c r="I2481" t="s">
        <v>4499</v>
      </c>
      <c r="J2481" t="s">
        <v>4647</v>
      </c>
      <c r="K2481" t="s">
        <v>5664</v>
      </c>
      <c r="L2481" t="s">
        <v>33</v>
      </c>
      <c r="M2481" s="1">
        <v>40000000</v>
      </c>
      <c r="N2481" s="1">
        <v>38087756</v>
      </c>
      <c r="O2481" s="1">
        <f>N2481*(D2481/'cpi data'!$A$113)</f>
        <v>2788836.67944664</v>
      </c>
      <c r="P2481" s="10">
        <f t="shared" si="38"/>
        <v>-5.0206265761626914E-2</v>
      </c>
      <c r="Q2481" t="s">
        <v>26</v>
      </c>
      <c r="R2481">
        <v>95</v>
      </c>
    </row>
    <row r="2482" spans="1:18">
      <c r="A2482" t="s">
        <v>8009</v>
      </c>
      <c r="B2482" s="6" t="s">
        <v>19</v>
      </c>
      <c r="C2482" t="s">
        <v>37</v>
      </c>
      <c r="D2482">
        <f>_xlfn.XLOOKUP(E2482,'cpi data'!A:A,'cpi data'!B:B,"NA")</f>
        <v>148.19999999999999</v>
      </c>
      <c r="E2482">
        <v>1994</v>
      </c>
      <c r="F2482" t="s">
        <v>7605</v>
      </c>
      <c r="G2482">
        <v>5.6</v>
      </c>
      <c r="H2482">
        <v>78000</v>
      </c>
      <c r="I2482" t="s">
        <v>61</v>
      </c>
      <c r="J2482" t="s">
        <v>3483</v>
      </c>
      <c r="K2482" t="s">
        <v>1488</v>
      </c>
      <c r="L2482" t="s">
        <v>33</v>
      </c>
      <c r="M2482" s="1">
        <v>50000000</v>
      </c>
      <c r="N2482" s="1">
        <v>119208989</v>
      </c>
      <c r="O2482" s="1">
        <f>N2482*(D2482/'cpi data'!$A$113)</f>
        <v>8728642.3763833977</v>
      </c>
      <c r="P2482" s="10">
        <f t="shared" si="38"/>
        <v>0.58056854252828194</v>
      </c>
      <c r="Q2482" t="s">
        <v>47</v>
      </c>
      <c r="R2482">
        <v>104</v>
      </c>
    </row>
    <row r="2483" spans="1:18">
      <c r="A2483" t="s">
        <v>8010</v>
      </c>
      <c r="B2483" s="6" t="s">
        <v>2002</v>
      </c>
      <c r="C2483" t="s">
        <v>44</v>
      </c>
      <c r="D2483">
        <f>_xlfn.XLOOKUP(E2483,'cpi data'!A:A,'cpi data'!B:B,"NA")</f>
        <v>148.19999999999999</v>
      </c>
      <c r="E2483">
        <v>1994</v>
      </c>
      <c r="F2483" t="s">
        <v>7579</v>
      </c>
      <c r="G2483">
        <v>6.6</v>
      </c>
      <c r="H2483">
        <v>47000</v>
      </c>
      <c r="I2483" t="s">
        <v>8011</v>
      </c>
      <c r="J2483" t="s">
        <v>8012</v>
      </c>
      <c r="K2483" t="s">
        <v>4492</v>
      </c>
      <c r="L2483" t="s">
        <v>33</v>
      </c>
      <c r="M2483" s="1">
        <v>11500000</v>
      </c>
      <c r="N2483" s="1">
        <v>33351557</v>
      </c>
      <c r="O2483" s="1">
        <f>N2483*(D2483/'cpi data'!$A$113)</f>
        <v>2442045.8238142291</v>
      </c>
      <c r="P2483" s="10">
        <f t="shared" si="38"/>
        <v>0.65518851188866534</v>
      </c>
      <c r="Q2483" t="s">
        <v>8013</v>
      </c>
      <c r="R2483">
        <v>99</v>
      </c>
    </row>
    <row r="2484" spans="1:18">
      <c r="A2484" t="s">
        <v>8014</v>
      </c>
      <c r="B2484" s="6" t="s">
        <v>2002</v>
      </c>
      <c r="C2484" t="s">
        <v>44</v>
      </c>
      <c r="D2484">
        <f>_xlfn.XLOOKUP(E2484,'cpi data'!A:A,'cpi data'!B:B,"NA")</f>
        <v>148.19999999999999</v>
      </c>
      <c r="E2484">
        <v>1994</v>
      </c>
      <c r="F2484" t="s">
        <v>6912</v>
      </c>
      <c r="G2484">
        <v>6.5</v>
      </c>
      <c r="H2484">
        <v>100000</v>
      </c>
      <c r="I2484" t="s">
        <v>8015</v>
      </c>
      <c r="J2484" t="s">
        <v>7287</v>
      </c>
      <c r="K2484" t="s">
        <v>197</v>
      </c>
      <c r="L2484" t="s">
        <v>33</v>
      </c>
      <c r="M2484" s="1">
        <v>30000000</v>
      </c>
      <c r="N2484" s="1">
        <v>51132598</v>
      </c>
      <c r="O2484" s="1">
        <f>N2484*(D2484/'cpi data'!$A$113)</f>
        <v>3743997.5413043476</v>
      </c>
      <c r="P2484" s="10">
        <f t="shared" si="38"/>
        <v>0.41329012853991892</v>
      </c>
      <c r="Q2484" t="s">
        <v>47</v>
      </c>
      <c r="R2484">
        <v>83</v>
      </c>
    </row>
    <row r="2485" spans="1:18">
      <c r="A2485" t="s">
        <v>8016</v>
      </c>
      <c r="B2485" s="6" t="s">
        <v>19</v>
      </c>
      <c r="C2485" t="s">
        <v>44</v>
      </c>
      <c r="D2485">
        <f>_xlfn.XLOOKUP(E2485,'cpi data'!A:A,'cpi data'!B:B,"NA")</f>
        <v>148.19999999999999</v>
      </c>
      <c r="E2485">
        <v>1994</v>
      </c>
      <c r="F2485" t="s">
        <v>7965</v>
      </c>
      <c r="G2485">
        <v>5.9</v>
      </c>
      <c r="H2485">
        <v>10000</v>
      </c>
      <c r="I2485" t="s">
        <v>4384</v>
      </c>
      <c r="J2485" t="s">
        <v>4384</v>
      </c>
      <c r="K2485" t="s">
        <v>6914</v>
      </c>
      <c r="L2485" t="s">
        <v>251</v>
      </c>
      <c r="N2485" s="1">
        <v>7770731</v>
      </c>
      <c r="O2485" s="1">
        <f>N2485*(D2485/'cpi data'!$A$113)</f>
        <v>568983.36669960467</v>
      </c>
      <c r="P2485" s="10">
        <f t="shared" si="38"/>
        <v>1</v>
      </c>
      <c r="Q2485" t="s">
        <v>8017</v>
      </c>
      <c r="R2485">
        <v>98</v>
      </c>
    </row>
    <row r="2486" spans="1:18">
      <c r="A2486" t="s">
        <v>8018</v>
      </c>
      <c r="B2486" s="6" t="s">
        <v>19</v>
      </c>
      <c r="C2486" t="s">
        <v>20</v>
      </c>
      <c r="D2486">
        <f>_xlfn.XLOOKUP(E2486,'cpi data'!A:A,'cpi data'!B:B,"NA")</f>
        <v>148.19999999999999</v>
      </c>
      <c r="E2486">
        <v>1994</v>
      </c>
      <c r="F2486" t="s">
        <v>8019</v>
      </c>
      <c r="G2486">
        <v>8.1</v>
      </c>
      <c r="H2486">
        <v>94000</v>
      </c>
      <c r="I2486" t="s">
        <v>6339</v>
      </c>
      <c r="J2486" t="s">
        <v>6339</v>
      </c>
      <c r="K2486" t="s">
        <v>6340</v>
      </c>
      <c r="L2486" t="s">
        <v>1271</v>
      </c>
      <c r="N2486" s="1">
        <v>3581969</v>
      </c>
      <c r="O2486" s="1">
        <f>N2486*(D2486/'cpi data'!$A$113)</f>
        <v>262276.58389328059</v>
      </c>
      <c r="P2486" s="10">
        <f t="shared" si="38"/>
        <v>1</v>
      </c>
      <c r="Q2486" t="s">
        <v>6716</v>
      </c>
      <c r="R2486">
        <v>99</v>
      </c>
    </row>
    <row r="2487" spans="1:18">
      <c r="A2487" t="s">
        <v>8020</v>
      </c>
      <c r="B2487" s="6" t="s">
        <v>2002</v>
      </c>
      <c r="C2487" t="s">
        <v>44</v>
      </c>
      <c r="D2487">
        <f>_xlfn.XLOOKUP(E2487,'cpi data'!A:A,'cpi data'!B:B,"NA")</f>
        <v>148.19999999999999</v>
      </c>
      <c r="E2487">
        <v>1994</v>
      </c>
      <c r="F2487" t="s">
        <v>8019</v>
      </c>
      <c r="G2487">
        <v>4.5999999999999996</v>
      </c>
      <c r="H2487">
        <v>66000</v>
      </c>
      <c r="I2487" t="s">
        <v>547</v>
      </c>
      <c r="J2487" t="s">
        <v>4538</v>
      </c>
      <c r="K2487" t="s">
        <v>1001</v>
      </c>
      <c r="L2487" t="s">
        <v>33</v>
      </c>
      <c r="M2487" s="1">
        <v>60000000</v>
      </c>
      <c r="N2487" s="1">
        <v>108431355</v>
      </c>
      <c r="O2487" s="1">
        <f>N2487*(D2487/'cpi data'!$A$113)</f>
        <v>7939489.5311264815</v>
      </c>
      <c r="P2487" s="10">
        <f t="shared" si="38"/>
        <v>0.4466545216556595</v>
      </c>
      <c r="Q2487" t="s">
        <v>64</v>
      </c>
      <c r="R2487">
        <v>109</v>
      </c>
    </row>
    <row r="2488" spans="1:18">
      <c r="A2488" t="s">
        <v>8021</v>
      </c>
      <c r="B2488" s="6" t="s">
        <v>19</v>
      </c>
      <c r="C2488" t="s">
        <v>154</v>
      </c>
      <c r="D2488">
        <f>_xlfn.XLOOKUP(E2488,'cpi data'!A:A,'cpi data'!B:B,"NA")</f>
        <v>148.19999999999999</v>
      </c>
      <c r="E2488">
        <v>1994</v>
      </c>
      <c r="F2488" t="s">
        <v>7898</v>
      </c>
      <c r="G2488">
        <v>6.5</v>
      </c>
      <c r="H2488">
        <v>53000</v>
      </c>
      <c r="I2488" t="s">
        <v>698</v>
      </c>
      <c r="J2488" t="s">
        <v>698</v>
      </c>
      <c r="K2488" t="s">
        <v>2028</v>
      </c>
      <c r="L2488" t="s">
        <v>33</v>
      </c>
      <c r="M2488" s="1">
        <v>8000000</v>
      </c>
      <c r="N2488" s="1">
        <v>19721741</v>
      </c>
      <c r="O2488" s="1">
        <f>N2488*(D2488/'cpi data'!$A$113)</f>
        <v>1444052.3795454544</v>
      </c>
      <c r="P2488" s="10">
        <f t="shared" si="38"/>
        <v>0.59435629947680579</v>
      </c>
      <c r="Q2488" t="s">
        <v>2029</v>
      </c>
      <c r="R2488">
        <v>112</v>
      </c>
    </row>
    <row r="2489" spans="1:18">
      <c r="A2489" t="s">
        <v>8022</v>
      </c>
      <c r="B2489" s="6" t="s">
        <v>36</v>
      </c>
      <c r="C2489" t="s">
        <v>28</v>
      </c>
      <c r="D2489">
        <f>_xlfn.XLOOKUP(E2489,'cpi data'!A:A,'cpi data'!B:B,"NA")</f>
        <v>148.19999999999999</v>
      </c>
      <c r="E2489">
        <v>1994</v>
      </c>
      <c r="F2489" t="s">
        <v>8023</v>
      </c>
      <c r="G2489">
        <v>6.2</v>
      </c>
      <c r="H2489">
        <v>48000</v>
      </c>
      <c r="I2489" t="s">
        <v>6076</v>
      </c>
      <c r="J2489" t="s">
        <v>1312</v>
      </c>
      <c r="K2489" t="s">
        <v>8024</v>
      </c>
      <c r="L2489" t="s">
        <v>33</v>
      </c>
      <c r="M2489" s="1">
        <v>48000000</v>
      </c>
      <c r="N2489" s="1">
        <v>16827402</v>
      </c>
      <c r="O2489" s="1">
        <f>N2489*(D2489/'cpi data'!$A$113)</f>
        <v>1232124.9883399208</v>
      </c>
      <c r="P2489" s="10">
        <f t="shared" si="38"/>
        <v>-1.8524902418091633</v>
      </c>
      <c r="Q2489" t="s">
        <v>183</v>
      </c>
      <c r="R2489">
        <v>99</v>
      </c>
    </row>
    <row r="2490" spans="1:18">
      <c r="A2490" t="s">
        <v>8025</v>
      </c>
      <c r="B2490" s="6" t="s">
        <v>2002</v>
      </c>
      <c r="C2490" t="s">
        <v>28</v>
      </c>
      <c r="D2490">
        <f>_xlfn.XLOOKUP(E2490,'cpi data'!A:A,'cpi data'!B:B,"NA")</f>
        <v>148.19999999999999</v>
      </c>
      <c r="E2490">
        <v>1994</v>
      </c>
      <c r="F2490" t="s">
        <v>7826</v>
      </c>
      <c r="G2490">
        <v>6.4</v>
      </c>
      <c r="H2490">
        <v>43000</v>
      </c>
      <c r="I2490" t="s">
        <v>1666</v>
      </c>
      <c r="J2490" t="s">
        <v>8026</v>
      </c>
      <c r="K2490" t="s">
        <v>750</v>
      </c>
      <c r="L2490" t="s">
        <v>33</v>
      </c>
      <c r="M2490" s="1">
        <v>45000000</v>
      </c>
      <c r="N2490" s="1">
        <v>94216343</v>
      </c>
      <c r="O2490" s="1">
        <f>N2490*(D2490/'cpi data'!$A$113)</f>
        <v>6898647.2493083002</v>
      </c>
      <c r="P2490" s="10">
        <f t="shared" si="38"/>
        <v>0.52237585787000884</v>
      </c>
      <c r="Q2490" t="s">
        <v>64</v>
      </c>
      <c r="R2490">
        <v>111</v>
      </c>
    </row>
    <row r="2491" spans="1:18">
      <c r="A2491" t="s">
        <v>8027</v>
      </c>
      <c r="B2491" s="6" t="s">
        <v>2002</v>
      </c>
      <c r="C2491" t="s">
        <v>44</v>
      </c>
      <c r="D2491">
        <f>_xlfn.XLOOKUP(E2491,'cpi data'!A:A,'cpi data'!B:B,"NA")</f>
        <v>148.19999999999999</v>
      </c>
      <c r="E2491">
        <v>1994</v>
      </c>
      <c r="F2491" t="s">
        <v>7926</v>
      </c>
      <c r="G2491">
        <v>6.1</v>
      </c>
      <c r="H2491">
        <v>47000</v>
      </c>
      <c r="I2491" t="s">
        <v>4490</v>
      </c>
      <c r="J2491" t="s">
        <v>8028</v>
      </c>
      <c r="K2491" t="s">
        <v>6932</v>
      </c>
      <c r="L2491" t="s">
        <v>33</v>
      </c>
      <c r="N2491" s="1">
        <v>5751882</v>
      </c>
      <c r="O2491" s="1">
        <f>N2491*(D2491/'cpi data'!$A$113)</f>
        <v>421160.52984189719</v>
      </c>
      <c r="P2491" s="10">
        <f t="shared" si="38"/>
        <v>1</v>
      </c>
      <c r="Q2491" t="s">
        <v>183</v>
      </c>
      <c r="R2491">
        <v>92</v>
      </c>
    </row>
    <row r="2492" spans="1:18">
      <c r="A2492" t="s">
        <v>8029</v>
      </c>
      <c r="B2492" s="6" t="s">
        <v>19</v>
      </c>
      <c r="C2492" t="s">
        <v>44</v>
      </c>
      <c r="D2492">
        <f>_xlfn.XLOOKUP(E2492,'cpi data'!A:A,'cpi data'!B:B,"NA")</f>
        <v>148.19999999999999</v>
      </c>
      <c r="E2492">
        <v>1994</v>
      </c>
      <c r="F2492" t="s">
        <v>8030</v>
      </c>
      <c r="G2492">
        <v>3.3</v>
      </c>
      <c r="H2492">
        <v>21000</v>
      </c>
      <c r="I2492" t="s">
        <v>5823</v>
      </c>
      <c r="J2492" t="s">
        <v>5823</v>
      </c>
      <c r="K2492" t="s">
        <v>8031</v>
      </c>
      <c r="L2492" t="s">
        <v>33</v>
      </c>
      <c r="M2492" s="1">
        <v>600000</v>
      </c>
      <c r="N2492" s="1">
        <v>185898</v>
      </c>
      <c r="O2492" s="1">
        <f>N2492*(D2492/'cpi data'!$A$113)</f>
        <v>13611.701383399208</v>
      </c>
      <c r="P2492" s="10">
        <f t="shared" si="38"/>
        <v>-2.2275764128715747</v>
      </c>
      <c r="Q2492" t="s">
        <v>8032</v>
      </c>
      <c r="R2492">
        <v>87</v>
      </c>
    </row>
    <row r="2493" spans="1:18">
      <c r="A2493" t="s">
        <v>8033</v>
      </c>
      <c r="B2493" s="6" t="s">
        <v>36</v>
      </c>
      <c r="C2493" t="s">
        <v>37</v>
      </c>
      <c r="D2493">
        <f>_xlfn.XLOOKUP(E2493,'cpi data'!A:A,'cpi data'!B:B,"NA")</f>
        <v>148.19999999999999</v>
      </c>
      <c r="E2493">
        <v>1994</v>
      </c>
      <c r="F2493" t="s">
        <v>7656</v>
      </c>
      <c r="G2493">
        <v>4.5</v>
      </c>
      <c r="H2493">
        <v>28000</v>
      </c>
      <c r="I2493" t="s">
        <v>2940</v>
      </c>
      <c r="J2493" t="s">
        <v>2011</v>
      </c>
      <c r="K2493" t="s">
        <v>3285</v>
      </c>
      <c r="L2493" t="s">
        <v>33</v>
      </c>
      <c r="M2493" s="1">
        <v>12000000</v>
      </c>
      <c r="N2493" s="1">
        <v>15876353</v>
      </c>
      <c r="O2493" s="1">
        <f>N2493*(D2493/'cpi data'!$A$113)</f>
        <v>1162487.9024703556</v>
      </c>
      <c r="P2493" s="10">
        <f t="shared" si="38"/>
        <v>0.2441589072754933</v>
      </c>
      <c r="Q2493" t="s">
        <v>34</v>
      </c>
      <c r="R2493">
        <v>107</v>
      </c>
    </row>
    <row r="2494" spans="1:18">
      <c r="A2494" t="s">
        <v>8034</v>
      </c>
      <c r="B2494" s="6" t="s">
        <v>19</v>
      </c>
      <c r="C2494" t="s">
        <v>37</v>
      </c>
      <c r="D2494">
        <f>_xlfn.XLOOKUP(E2494,'cpi data'!A:A,'cpi data'!B:B,"NA")</f>
        <v>148.19999999999999</v>
      </c>
      <c r="E2494">
        <v>1994</v>
      </c>
      <c r="F2494" t="s">
        <v>8023</v>
      </c>
      <c r="G2494">
        <v>6.2</v>
      </c>
      <c r="H2494">
        <v>29000</v>
      </c>
      <c r="I2494" t="s">
        <v>5232</v>
      </c>
      <c r="J2494" t="s">
        <v>8035</v>
      </c>
      <c r="K2494" t="s">
        <v>665</v>
      </c>
      <c r="L2494" t="s">
        <v>33</v>
      </c>
      <c r="M2494" s="1">
        <v>28000000</v>
      </c>
      <c r="N2494" s="1">
        <v>30156002</v>
      </c>
      <c r="O2494" s="1">
        <f>N2494*(D2494/'cpi data'!$A$113)</f>
        <v>2208062.9922924899</v>
      </c>
      <c r="P2494" s="10">
        <f t="shared" si="38"/>
        <v>7.149495480203244E-2</v>
      </c>
      <c r="Q2494" t="s">
        <v>121</v>
      </c>
      <c r="R2494">
        <v>121</v>
      </c>
    </row>
    <row r="2495" spans="1:18">
      <c r="A2495" t="s">
        <v>8036</v>
      </c>
      <c r="B2495" s="6" t="s">
        <v>19</v>
      </c>
      <c r="C2495" t="s">
        <v>4887</v>
      </c>
      <c r="D2495">
        <f>_xlfn.XLOOKUP(E2495,'cpi data'!A:A,'cpi data'!B:B,"NA")</f>
        <v>148.19999999999999</v>
      </c>
      <c r="E2495">
        <v>1994</v>
      </c>
      <c r="F2495" t="s">
        <v>8037</v>
      </c>
      <c r="G2495">
        <v>5.2</v>
      </c>
      <c r="H2495">
        <v>23000</v>
      </c>
      <c r="I2495" t="s">
        <v>255</v>
      </c>
      <c r="J2495" t="s">
        <v>8038</v>
      </c>
      <c r="K2495" t="s">
        <v>4462</v>
      </c>
      <c r="L2495" t="s">
        <v>33</v>
      </c>
      <c r="M2495" s="1">
        <v>40000000</v>
      </c>
      <c r="N2495" s="1">
        <v>19726050</v>
      </c>
      <c r="O2495" s="1">
        <f>N2495*(D2495/'cpi data'!$A$113)</f>
        <v>1444367.8903162053</v>
      </c>
      <c r="P2495" s="10">
        <f t="shared" si="38"/>
        <v>-1.0277754542850697</v>
      </c>
      <c r="Q2495" t="s">
        <v>8039</v>
      </c>
      <c r="R2495">
        <v>121</v>
      </c>
    </row>
    <row r="2496" spans="1:18">
      <c r="A2496" t="s">
        <v>8040</v>
      </c>
      <c r="B2496" s="6" t="s">
        <v>36</v>
      </c>
      <c r="C2496" t="s">
        <v>28</v>
      </c>
      <c r="D2496">
        <f>_xlfn.XLOOKUP(E2496,'cpi data'!A:A,'cpi data'!B:B,"NA")</f>
        <v>148.19999999999999</v>
      </c>
      <c r="E2496">
        <v>1994</v>
      </c>
      <c r="F2496" t="s">
        <v>8041</v>
      </c>
      <c r="G2496">
        <v>4.5</v>
      </c>
      <c r="H2496">
        <v>13000</v>
      </c>
      <c r="I2496" t="s">
        <v>2071</v>
      </c>
      <c r="J2496" t="s">
        <v>8042</v>
      </c>
      <c r="K2496" t="s">
        <v>7688</v>
      </c>
      <c r="L2496" t="s">
        <v>33</v>
      </c>
      <c r="M2496" s="1">
        <v>40000000</v>
      </c>
      <c r="N2496" s="1">
        <v>7182747</v>
      </c>
      <c r="O2496" s="1">
        <f>N2496*(D2496/'cpi data'!$A$113)</f>
        <v>525930.38804347825</v>
      </c>
      <c r="P2496" s="10">
        <f t="shared" si="38"/>
        <v>-4.5689000322578535</v>
      </c>
      <c r="Q2496" t="s">
        <v>5112</v>
      </c>
      <c r="R2496">
        <v>87</v>
      </c>
    </row>
    <row r="2497" spans="1:18">
      <c r="A2497" t="s">
        <v>8043</v>
      </c>
      <c r="B2497" s="6" t="s">
        <v>19</v>
      </c>
      <c r="C2497" t="s">
        <v>44</v>
      </c>
      <c r="D2497">
        <f>_xlfn.XLOOKUP(E2497,'cpi data'!A:A,'cpi data'!B:B,"NA")</f>
        <v>148.19999999999999</v>
      </c>
      <c r="E2497">
        <v>1994</v>
      </c>
      <c r="F2497" t="s">
        <v>8044</v>
      </c>
      <c r="G2497">
        <v>7.2</v>
      </c>
      <c r="H2497">
        <v>37000</v>
      </c>
      <c r="I2497" t="s">
        <v>8045</v>
      </c>
      <c r="J2497" t="s">
        <v>8045</v>
      </c>
      <c r="K2497" t="s">
        <v>8046</v>
      </c>
      <c r="L2497" t="s">
        <v>251</v>
      </c>
      <c r="M2497" s="1">
        <v>9000000</v>
      </c>
      <c r="N2497" s="1">
        <v>15482277</v>
      </c>
      <c r="O2497" s="1">
        <f>N2497*(D2497/'cpi data'!$A$113)</f>
        <v>1133633.1281620553</v>
      </c>
      <c r="P2497" s="10">
        <f t="shared" si="38"/>
        <v>0.41869015778493046</v>
      </c>
      <c r="Q2497" t="s">
        <v>7422</v>
      </c>
      <c r="R2497">
        <v>106</v>
      </c>
    </row>
    <row r="2498" spans="1:18">
      <c r="A2498" t="s">
        <v>8047</v>
      </c>
      <c r="B2498" s="6" t="s">
        <v>2002</v>
      </c>
      <c r="C2498" t="s">
        <v>107</v>
      </c>
      <c r="D2498">
        <f>_xlfn.XLOOKUP(E2498,'cpi data'!A:A,'cpi data'!B:B,"NA")</f>
        <v>148.19999999999999</v>
      </c>
      <c r="E2498">
        <v>1994</v>
      </c>
      <c r="F2498" t="s">
        <v>8048</v>
      </c>
      <c r="G2498">
        <v>6.7</v>
      </c>
      <c r="H2498">
        <v>62000</v>
      </c>
      <c r="I2498" t="s">
        <v>831</v>
      </c>
      <c r="J2498" t="s">
        <v>7403</v>
      </c>
      <c r="K2498" t="s">
        <v>3092</v>
      </c>
      <c r="L2498" t="s">
        <v>33</v>
      </c>
      <c r="M2498" s="1">
        <v>45000000</v>
      </c>
      <c r="N2498" s="1">
        <v>117615211</v>
      </c>
      <c r="O2498" s="1">
        <f>N2498*(D2498/'cpi data'!$A$113)</f>
        <v>8611943.8093873505</v>
      </c>
      <c r="P2498" s="10">
        <f t="shared" si="38"/>
        <v>0.61739642672579143</v>
      </c>
      <c r="Q2498" t="s">
        <v>26</v>
      </c>
      <c r="R2498">
        <v>119</v>
      </c>
    </row>
    <row r="2499" spans="1:18">
      <c r="A2499" t="s">
        <v>8049</v>
      </c>
      <c r="B2499" s="6" t="s">
        <v>36</v>
      </c>
      <c r="C2499" t="s">
        <v>44</v>
      </c>
      <c r="D2499">
        <f>_xlfn.XLOOKUP(E2499,'cpi data'!A:A,'cpi data'!B:B,"NA")</f>
        <v>148.19999999999999</v>
      </c>
      <c r="E2499">
        <v>1994</v>
      </c>
      <c r="F2499" t="s">
        <v>7421</v>
      </c>
      <c r="G2499">
        <v>5.3</v>
      </c>
      <c r="H2499">
        <v>19000</v>
      </c>
      <c r="I2499" t="s">
        <v>8050</v>
      </c>
      <c r="J2499" t="s">
        <v>7031</v>
      </c>
      <c r="K2499" t="s">
        <v>8051</v>
      </c>
      <c r="L2499" t="s">
        <v>33</v>
      </c>
      <c r="N2499" s="1">
        <v>30577969</v>
      </c>
      <c r="O2499" s="1">
        <f>N2499*(D2499/'cpi data'!$A$113)</f>
        <v>2238959.9831027668</v>
      </c>
      <c r="P2499" s="10">
        <f t="shared" ref="P2499:P2562" si="39">(N2499-M2499)/N2499</f>
        <v>1</v>
      </c>
      <c r="Q2499" t="s">
        <v>1727</v>
      </c>
      <c r="R2499">
        <v>93</v>
      </c>
    </row>
    <row r="2500" spans="1:18">
      <c r="A2500" t="s">
        <v>8052</v>
      </c>
      <c r="B2500" s="6" t="s">
        <v>36</v>
      </c>
      <c r="C2500" t="s">
        <v>44</v>
      </c>
      <c r="D2500">
        <f>_xlfn.XLOOKUP(E2500,'cpi data'!A:A,'cpi data'!B:B,"NA")</f>
        <v>148.19999999999999</v>
      </c>
      <c r="E2500">
        <v>1994</v>
      </c>
      <c r="F2500" t="s">
        <v>7914</v>
      </c>
      <c r="G2500">
        <v>6.4</v>
      </c>
      <c r="H2500">
        <v>37000</v>
      </c>
      <c r="I2500" t="s">
        <v>2491</v>
      </c>
      <c r="J2500" t="s">
        <v>8053</v>
      </c>
      <c r="K2500" t="s">
        <v>1538</v>
      </c>
      <c r="L2500" t="s">
        <v>33</v>
      </c>
      <c r="M2500" s="1">
        <v>20000000</v>
      </c>
      <c r="N2500" s="1">
        <v>37939757</v>
      </c>
      <c r="O2500" s="1">
        <f>N2500*(D2500/'cpi data'!$A$113)</f>
        <v>2777999.9937747032</v>
      </c>
      <c r="P2500" s="10">
        <f t="shared" si="39"/>
        <v>0.4728484950496652</v>
      </c>
      <c r="Q2500" t="s">
        <v>2103</v>
      </c>
      <c r="R2500">
        <v>101</v>
      </c>
    </row>
    <row r="2501" spans="1:18">
      <c r="A2501" t="s">
        <v>8054</v>
      </c>
      <c r="B2501" s="6" t="s">
        <v>36</v>
      </c>
      <c r="C2501" t="s">
        <v>44</v>
      </c>
      <c r="D2501">
        <f>_xlfn.XLOOKUP(E2501,'cpi data'!A:A,'cpi data'!B:B,"NA")</f>
        <v>148.19999999999999</v>
      </c>
      <c r="E2501">
        <v>1994</v>
      </c>
      <c r="F2501" t="s">
        <v>7994</v>
      </c>
      <c r="G2501">
        <v>6.5</v>
      </c>
      <c r="H2501">
        <v>21000</v>
      </c>
      <c r="I2501" t="s">
        <v>1291</v>
      </c>
      <c r="J2501" t="s">
        <v>8055</v>
      </c>
      <c r="K2501" t="s">
        <v>8056</v>
      </c>
      <c r="L2501" t="s">
        <v>33</v>
      </c>
      <c r="N2501" s="1">
        <v>20059210</v>
      </c>
      <c r="O2501" s="1">
        <f>N2501*(D2501/'cpi data'!$A$113)</f>
        <v>1468762.3132411067</v>
      </c>
      <c r="P2501" s="10">
        <f t="shared" si="39"/>
        <v>1</v>
      </c>
      <c r="Q2501" t="s">
        <v>2103</v>
      </c>
      <c r="R2501">
        <v>109</v>
      </c>
    </row>
    <row r="2502" spans="1:18">
      <c r="A2502" t="s">
        <v>8057</v>
      </c>
      <c r="B2502" s="6" t="s">
        <v>19</v>
      </c>
      <c r="C2502" t="s">
        <v>107</v>
      </c>
      <c r="D2502">
        <f>_xlfn.XLOOKUP(E2502,'cpi data'!A:A,'cpi data'!B:B,"NA")</f>
        <v>148.19999999999999</v>
      </c>
      <c r="E2502">
        <v>1994</v>
      </c>
      <c r="F2502" t="s">
        <v>8058</v>
      </c>
      <c r="G2502">
        <v>7.9</v>
      </c>
      <c r="H2502">
        <v>32000</v>
      </c>
      <c r="I2502" t="s">
        <v>8059</v>
      </c>
      <c r="J2502" t="s">
        <v>8060</v>
      </c>
      <c r="K2502" t="s">
        <v>8061</v>
      </c>
      <c r="L2502" t="s">
        <v>1880</v>
      </c>
      <c r="N2502" s="1">
        <v>1608570</v>
      </c>
      <c r="O2502" s="1">
        <f>N2502*(D2502/'cpi data'!$A$113)</f>
        <v>117781.6571146245</v>
      </c>
      <c r="P2502" s="10">
        <f t="shared" si="39"/>
        <v>1</v>
      </c>
      <c r="Q2502" t="s">
        <v>8062</v>
      </c>
      <c r="R2502">
        <v>102</v>
      </c>
    </row>
    <row r="2503" spans="1:18">
      <c r="A2503" t="s">
        <v>8063</v>
      </c>
      <c r="B2503" s="6" t="s">
        <v>19</v>
      </c>
      <c r="C2503" t="s">
        <v>20</v>
      </c>
      <c r="D2503">
        <f>_xlfn.XLOOKUP(E2503,'cpi data'!A:A,'cpi data'!B:B,"NA")</f>
        <v>148.19999999999999</v>
      </c>
      <c r="E2503">
        <v>1994</v>
      </c>
      <c r="F2503" t="s">
        <v>8064</v>
      </c>
      <c r="G2503">
        <v>6.2</v>
      </c>
      <c r="H2503">
        <v>54000</v>
      </c>
      <c r="I2503" t="s">
        <v>477</v>
      </c>
      <c r="J2503" t="s">
        <v>5737</v>
      </c>
      <c r="K2503" t="s">
        <v>24</v>
      </c>
      <c r="L2503" t="s">
        <v>33</v>
      </c>
      <c r="M2503" s="1">
        <v>70000000</v>
      </c>
      <c r="N2503" s="1">
        <v>131002597</v>
      </c>
      <c r="O2503" s="1">
        <f>N2503*(D2503/'cpi data'!$A$113)</f>
        <v>9592186.2032608688</v>
      </c>
      <c r="P2503" s="10">
        <f t="shared" si="39"/>
        <v>0.46565944795735614</v>
      </c>
      <c r="Q2503" t="s">
        <v>34</v>
      </c>
      <c r="R2503">
        <v>125</v>
      </c>
    </row>
    <row r="2504" spans="1:18">
      <c r="A2504" t="s">
        <v>8065</v>
      </c>
      <c r="B2504" s="6" t="s">
        <v>19</v>
      </c>
      <c r="C2504" t="s">
        <v>20</v>
      </c>
      <c r="D2504">
        <f>_xlfn.XLOOKUP(E2504,'cpi data'!A:A,'cpi data'!B:B,"NA")</f>
        <v>148.19999999999999</v>
      </c>
      <c r="E2504">
        <v>1994</v>
      </c>
      <c r="F2504" t="s">
        <v>8066</v>
      </c>
      <c r="G2504">
        <v>6.4</v>
      </c>
      <c r="H2504">
        <v>53000</v>
      </c>
      <c r="I2504" t="s">
        <v>5256</v>
      </c>
      <c r="J2504" t="s">
        <v>8067</v>
      </c>
      <c r="K2504" t="s">
        <v>70</v>
      </c>
      <c r="L2504" t="s">
        <v>33</v>
      </c>
      <c r="M2504" s="1">
        <v>45000000</v>
      </c>
      <c r="N2504" s="1">
        <v>112006296</v>
      </c>
      <c r="O2504" s="1">
        <f>N2504*(D2504/'cpi data'!$A$113)</f>
        <v>8201251.5154150194</v>
      </c>
      <c r="P2504" s="10">
        <f t="shared" si="39"/>
        <v>0.59823687054163455</v>
      </c>
      <c r="Q2504" t="s">
        <v>2103</v>
      </c>
      <c r="R2504">
        <v>123</v>
      </c>
    </row>
    <row r="2505" spans="1:18">
      <c r="A2505" t="s">
        <v>8068</v>
      </c>
      <c r="B2505" s="6" t="s">
        <v>19</v>
      </c>
      <c r="C2505" t="s">
        <v>44</v>
      </c>
      <c r="D2505">
        <f>_xlfn.XLOOKUP(E2505,'cpi data'!A:A,'cpi data'!B:B,"NA")</f>
        <v>148.19999999999999</v>
      </c>
      <c r="E2505">
        <v>1994</v>
      </c>
      <c r="F2505" t="s">
        <v>7898</v>
      </c>
      <c r="G2505">
        <v>4.3</v>
      </c>
      <c r="H2505">
        <v>6600</v>
      </c>
      <c r="I2505" t="s">
        <v>1234</v>
      </c>
      <c r="J2505" t="s">
        <v>7944</v>
      </c>
      <c r="K2505" t="s">
        <v>8069</v>
      </c>
      <c r="L2505" t="s">
        <v>33</v>
      </c>
      <c r="M2505" s="1">
        <v>25000000</v>
      </c>
      <c r="N2505" s="1">
        <v>6841570</v>
      </c>
      <c r="O2505" s="1">
        <f>N2505*(D2505/'cpi data'!$A$113)</f>
        <v>500948.94960474304</v>
      </c>
      <c r="P2505" s="10">
        <f t="shared" si="39"/>
        <v>-2.6541320194049027</v>
      </c>
      <c r="Q2505" t="s">
        <v>8070</v>
      </c>
      <c r="R2505">
        <v>113</v>
      </c>
    </row>
    <row r="2506" spans="1:18">
      <c r="A2506" t="s">
        <v>8071</v>
      </c>
      <c r="B2506" s="6" t="s">
        <v>36</v>
      </c>
      <c r="C2506" t="s">
        <v>28</v>
      </c>
      <c r="D2506">
        <f>_xlfn.XLOOKUP(E2506,'cpi data'!A:A,'cpi data'!B:B,"NA")</f>
        <v>148.19999999999999</v>
      </c>
      <c r="E2506">
        <v>1994</v>
      </c>
      <c r="F2506" t="s">
        <v>7953</v>
      </c>
      <c r="G2506">
        <v>6</v>
      </c>
      <c r="H2506">
        <v>17000</v>
      </c>
      <c r="I2506" t="s">
        <v>7686</v>
      </c>
      <c r="J2506" t="s">
        <v>8072</v>
      </c>
      <c r="K2506" t="s">
        <v>7311</v>
      </c>
      <c r="L2506" t="s">
        <v>33</v>
      </c>
      <c r="M2506" s="1">
        <v>27000000</v>
      </c>
      <c r="N2506" s="1">
        <v>43229904</v>
      </c>
      <c r="O2506" s="1">
        <f>N2506*(D2506/'cpi data'!$A$113)</f>
        <v>3165351.6664031618</v>
      </c>
      <c r="P2506" s="10">
        <f t="shared" si="39"/>
        <v>0.37543233961380068</v>
      </c>
      <c r="Q2506" t="s">
        <v>8073</v>
      </c>
      <c r="R2506">
        <v>111</v>
      </c>
    </row>
    <row r="2507" spans="1:18">
      <c r="A2507" t="s">
        <v>8074</v>
      </c>
      <c r="B2507" s="6" t="s">
        <v>36</v>
      </c>
      <c r="C2507" t="s">
        <v>44</v>
      </c>
      <c r="D2507">
        <f>_xlfn.XLOOKUP(E2507,'cpi data'!A:A,'cpi data'!B:B,"NA")</f>
        <v>148.19999999999999</v>
      </c>
      <c r="E2507">
        <v>1994</v>
      </c>
      <c r="F2507" t="s">
        <v>8075</v>
      </c>
      <c r="G2507">
        <v>7.2</v>
      </c>
      <c r="H2507">
        <v>78000</v>
      </c>
      <c r="I2507" t="s">
        <v>2097</v>
      </c>
      <c r="J2507" t="s">
        <v>2926</v>
      </c>
      <c r="K2507" t="s">
        <v>5299</v>
      </c>
      <c r="L2507" t="s">
        <v>25</v>
      </c>
      <c r="M2507" s="1">
        <v>40000000</v>
      </c>
      <c r="N2507" s="1">
        <v>2816518</v>
      </c>
      <c r="O2507" s="1">
        <f>N2507*(D2507/'cpi data'!$A$113)</f>
        <v>206229.23300395254</v>
      </c>
      <c r="P2507" s="10">
        <f t="shared" si="39"/>
        <v>-13.201933025104047</v>
      </c>
      <c r="Q2507" t="s">
        <v>222</v>
      </c>
      <c r="R2507">
        <v>111</v>
      </c>
    </row>
    <row r="2508" spans="1:18">
      <c r="A2508" t="s">
        <v>8076</v>
      </c>
      <c r="B2508" s="6" t="s">
        <v>19</v>
      </c>
      <c r="C2508" t="s">
        <v>37</v>
      </c>
      <c r="D2508">
        <f>_xlfn.XLOOKUP(E2508,'cpi data'!A:A,'cpi data'!B:B,"NA")</f>
        <v>148.19999999999999</v>
      </c>
      <c r="E2508">
        <v>1994</v>
      </c>
      <c r="F2508" t="s">
        <v>8077</v>
      </c>
      <c r="G2508">
        <v>5.9</v>
      </c>
      <c r="H2508">
        <v>57000</v>
      </c>
      <c r="I2508" t="s">
        <v>710</v>
      </c>
      <c r="J2508" t="s">
        <v>8078</v>
      </c>
      <c r="K2508" t="s">
        <v>4542</v>
      </c>
      <c r="L2508" t="s">
        <v>33</v>
      </c>
      <c r="M2508" s="1">
        <v>27000000</v>
      </c>
      <c r="N2508" s="1">
        <v>101646581</v>
      </c>
      <c r="O2508" s="1">
        <f>N2508*(D2508/'cpi data'!$A$113)</f>
        <v>7442699.2609683787</v>
      </c>
      <c r="P2508" s="10">
        <f t="shared" si="39"/>
        <v>0.73437375134142491</v>
      </c>
      <c r="Q2508" t="s">
        <v>6213</v>
      </c>
      <c r="R2508">
        <v>99</v>
      </c>
    </row>
    <row r="2509" spans="1:18">
      <c r="A2509" t="s">
        <v>8079</v>
      </c>
      <c r="B2509" s="6" t="s">
        <v>36</v>
      </c>
      <c r="C2509" t="s">
        <v>44</v>
      </c>
      <c r="D2509">
        <f>_xlfn.XLOOKUP(E2509,'cpi data'!A:A,'cpi data'!B:B,"NA")</f>
        <v>148.19999999999999</v>
      </c>
      <c r="E2509">
        <v>1994</v>
      </c>
      <c r="F2509" t="s">
        <v>7943</v>
      </c>
      <c r="G2509">
        <v>6.5</v>
      </c>
      <c r="H2509">
        <v>102000</v>
      </c>
      <c r="I2509" t="s">
        <v>8080</v>
      </c>
      <c r="J2509" t="s">
        <v>8081</v>
      </c>
      <c r="K2509" t="s">
        <v>8082</v>
      </c>
      <c r="L2509" t="s">
        <v>33</v>
      </c>
      <c r="M2509" s="1">
        <v>22000000</v>
      </c>
      <c r="N2509" s="1">
        <v>190539357</v>
      </c>
      <c r="O2509" s="1">
        <f>N2509*(D2509/'cpi data'!$A$113)</f>
        <v>13951547.780335966</v>
      </c>
      <c r="P2509" s="10">
        <f t="shared" si="39"/>
        <v>0.88453828990301464</v>
      </c>
      <c r="Q2509" t="s">
        <v>1727</v>
      </c>
      <c r="R2509">
        <v>97</v>
      </c>
    </row>
    <row r="2510" spans="1:18">
      <c r="A2510" t="s">
        <v>8083</v>
      </c>
      <c r="B2510" s="6" t="s">
        <v>19</v>
      </c>
      <c r="C2510" t="s">
        <v>37</v>
      </c>
      <c r="D2510">
        <f>_xlfn.XLOOKUP(E2510,'cpi data'!A:A,'cpi data'!B:B,"NA")</f>
        <v>148.19999999999999</v>
      </c>
      <c r="E2510">
        <v>1994</v>
      </c>
      <c r="F2510" t="s">
        <v>7994</v>
      </c>
      <c r="G2510">
        <v>5.6</v>
      </c>
      <c r="H2510">
        <v>63000</v>
      </c>
      <c r="I2510" t="s">
        <v>7649</v>
      </c>
      <c r="J2510" t="s">
        <v>8084</v>
      </c>
      <c r="K2510" t="s">
        <v>764</v>
      </c>
      <c r="L2510" t="s">
        <v>33</v>
      </c>
      <c r="M2510" s="1">
        <v>45000000</v>
      </c>
      <c r="N2510" s="1">
        <v>170362582</v>
      </c>
      <c r="O2510" s="1">
        <f>N2510*(D2510/'cpi data'!$A$113)</f>
        <v>12474177.199802371</v>
      </c>
      <c r="P2510" s="10">
        <f t="shared" si="39"/>
        <v>0.73585749011481871</v>
      </c>
      <c r="Q2510" t="s">
        <v>26</v>
      </c>
      <c r="R2510">
        <v>110</v>
      </c>
    </row>
    <row r="2511" spans="1:18">
      <c r="A2511" t="s">
        <v>8085</v>
      </c>
      <c r="B2511" s="6" t="s">
        <v>340</v>
      </c>
      <c r="C2511" t="s">
        <v>393</v>
      </c>
      <c r="D2511">
        <f>_xlfn.XLOOKUP(E2511,'cpi data'!A:A,'cpi data'!B:B,"NA")</f>
        <v>148.19999999999999</v>
      </c>
      <c r="E2511">
        <v>1994</v>
      </c>
      <c r="F2511" t="s">
        <v>8019</v>
      </c>
      <c r="G2511">
        <v>6.1</v>
      </c>
      <c r="H2511">
        <v>22000</v>
      </c>
      <c r="I2511" t="s">
        <v>8086</v>
      </c>
      <c r="J2511" t="s">
        <v>7384</v>
      </c>
      <c r="K2511" t="s">
        <v>5664</v>
      </c>
      <c r="L2511" t="s">
        <v>33</v>
      </c>
      <c r="M2511" s="1">
        <v>27000000</v>
      </c>
      <c r="N2511" s="1">
        <v>13670688</v>
      </c>
      <c r="O2511" s="1">
        <f>N2511*(D2511/'cpi data'!$A$113)</f>
        <v>1000986.147035573</v>
      </c>
      <c r="P2511" s="10">
        <f t="shared" si="39"/>
        <v>-0.97502861597016921</v>
      </c>
      <c r="Q2511" t="s">
        <v>183</v>
      </c>
      <c r="R2511">
        <v>80</v>
      </c>
    </row>
    <row r="2512" spans="1:18">
      <c r="A2512" t="s">
        <v>8087</v>
      </c>
      <c r="B2512" s="6" t="s">
        <v>19</v>
      </c>
      <c r="C2512" t="s">
        <v>107</v>
      </c>
      <c r="D2512">
        <f>_xlfn.XLOOKUP(E2512,'cpi data'!A:A,'cpi data'!B:B,"NA")</f>
        <v>148.19999999999999</v>
      </c>
      <c r="E2512">
        <v>1994</v>
      </c>
      <c r="F2512" t="s">
        <v>8088</v>
      </c>
      <c r="G2512">
        <v>7.3</v>
      </c>
      <c r="H2512">
        <v>58000</v>
      </c>
      <c r="I2512" t="s">
        <v>8089</v>
      </c>
      <c r="J2512" t="s">
        <v>8090</v>
      </c>
      <c r="K2512" t="s">
        <v>6048</v>
      </c>
      <c r="L2512" t="s">
        <v>25</v>
      </c>
      <c r="M2512" s="1">
        <v>2500000</v>
      </c>
      <c r="N2512" s="1">
        <v>2079569</v>
      </c>
      <c r="O2512" s="1">
        <f>N2512*(D2512/'cpi data'!$A$113)</f>
        <v>152268.8368577075</v>
      </c>
      <c r="P2512" s="10">
        <f t="shared" si="39"/>
        <v>-0.20217218087017069</v>
      </c>
      <c r="Q2512" t="s">
        <v>1988</v>
      </c>
      <c r="R2512">
        <v>89</v>
      </c>
    </row>
    <row r="2513" spans="1:18">
      <c r="A2513" t="s">
        <v>8091</v>
      </c>
      <c r="B2513" s="6" t="s">
        <v>19</v>
      </c>
      <c r="C2513" t="s">
        <v>44</v>
      </c>
      <c r="D2513">
        <f>_xlfn.XLOOKUP(E2513,'cpi data'!A:A,'cpi data'!B:B,"NA")</f>
        <v>148.19999999999999</v>
      </c>
      <c r="E2513">
        <v>1994</v>
      </c>
      <c r="F2513" t="s">
        <v>7835</v>
      </c>
      <c r="G2513">
        <v>6.8</v>
      </c>
      <c r="H2513">
        <v>28000</v>
      </c>
      <c r="I2513" t="s">
        <v>4567</v>
      </c>
      <c r="J2513" t="s">
        <v>4567</v>
      </c>
      <c r="K2513" t="s">
        <v>2177</v>
      </c>
      <c r="L2513" t="s">
        <v>33</v>
      </c>
      <c r="M2513" s="1">
        <v>13000000</v>
      </c>
      <c r="N2513" s="1">
        <v>7820688</v>
      </c>
      <c r="O2513" s="1">
        <f>N2513*(D2513/'cpi data'!$A$113)</f>
        <v>572641.28537549404</v>
      </c>
      <c r="P2513" s="10">
        <f t="shared" si="39"/>
        <v>-0.66225784739143156</v>
      </c>
      <c r="Q2513" t="s">
        <v>8070</v>
      </c>
      <c r="R2513">
        <v>95</v>
      </c>
    </row>
    <row r="2514" spans="1:18">
      <c r="A2514" t="s">
        <v>8092</v>
      </c>
      <c r="B2514" s="6" t="s">
        <v>19</v>
      </c>
      <c r="C2514" t="s">
        <v>37</v>
      </c>
      <c r="D2514">
        <f>_xlfn.XLOOKUP(E2514,'cpi data'!A:A,'cpi data'!B:B,"NA")</f>
        <v>148.19999999999999</v>
      </c>
      <c r="E2514">
        <v>1994</v>
      </c>
      <c r="F2514" t="s">
        <v>8093</v>
      </c>
      <c r="G2514">
        <v>5.2</v>
      </c>
      <c r="H2514">
        <v>12000</v>
      </c>
      <c r="I2514" t="s">
        <v>1866</v>
      </c>
      <c r="J2514" t="s">
        <v>8094</v>
      </c>
      <c r="K2514" t="s">
        <v>6742</v>
      </c>
      <c r="L2514" t="s">
        <v>33</v>
      </c>
      <c r="M2514" s="1">
        <v>25000000</v>
      </c>
      <c r="N2514" s="1">
        <v>15240435</v>
      </c>
      <c r="O2514" s="1">
        <f>N2514*(D2514/'cpi data'!$A$113)</f>
        <v>1115925.1319169959</v>
      </c>
      <c r="P2514" s="10">
        <f t="shared" si="39"/>
        <v>-0.64037312583269446</v>
      </c>
      <c r="Q2514" t="s">
        <v>183</v>
      </c>
      <c r="R2514">
        <v>99</v>
      </c>
    </row>
    <row r="2515" spans="1:18">
      <c r="A2515" t="s">
        <v>8095</v>
      </c>
      <c r="B2515" s="6" t="s">
        <v>2002</v>
      </c>
      <c r="C2515" t="s">
        <v>37</v>
      </c>
      <c r="D2515">
        <f>_xlfn.XLOOKUP(E2515,'cpi data'!A:A,'cpi data'!B:B,"NA")</f>
        <v>148.19999999999999</v>
      </c>
      <c r="E2515">
        <v>1994</v>
      </c>
      <c r="F2515" t="s">
        <v>8023</v>
      </c>
      <c r="G2515">
        <v>6.1</v>
      </c>
      <c r="H2515">
        <v>24000</v>
      </c>
      <c r="I2515" t="s">
        <v>2336</v>
      </c>
      <c r="J2515" t="s">
        <v>8096</v>
      </c>
      <c r="K2515" t="s">
        <v>4467</v>
      </c>
      <c r="L2515" t="s">
        <v>33</v>
      </c>
      <c r="M2515" s="1">
        <v>25000000</v>
      </c>
      <c r="N2515" s="1">
        <v>48063435</v>
      </c>
      <c r="O2515" s="1">
        <f>N2515*(D2515/'cpi data'!$A$113)</f>
        <v>3519269.3018774702</v>
      </c>
      <c r="P2515" s="10">
        <f t="shared" si="39"/>
        <v>0.47985407201961322</v>
      </c>
      <c r="Q2515" t="s">
        <v>64</v>
      </c>
      <c r="R2515">
        <v>108</v>
      </c>
    </row>
    <row r="2516" spans="1:18">
      <c r="A2516" t="s">
        <v>8097</v>
      </c>
      <c r="B2516" s="6" t="s">
        <v>19</v>
      </c>
      <c r="C2516" t="s">
        <v>20</v>
      </c>
      <c r="D2516">
        <f>_xlfn.XLOOKUP(E2516,'cpi data'!A:A,'cpi data'!B:B,"NA")</f>
        <v>148.19999999999999</v>
      </c>
      <c r="E2516">
        <v>1994</v>
      </c>
      <c r="F2516" t="s">
        <v>7938</v>
      </c>
      <c r="G2516">
        <v>6.6</v>
      </c>
      <c r="H2516">
        <v>21000</v>
      </c>
      <c r="I2516" t="s">
        <v>5864</v>
      </c>
      <c r="J2516" t="s">
        <v>3132</v>
      </c>
      <c r="K2516" t="s">
        <v>7209</v>
      </c>
      <c r="L2516" t="s">
        <v>33</v>
      </c>
      <c r="N2516" s="1">
        <v>50021959</v>
      </c>
      <c r="O2516" s="1">
        <f>N2516*(D2516/'cpi data'!$A$113)</f>
        <v>3662675.0611660075</v>
      </c>
      <c r="P2516" s="10">
        <f t="shared" si="39"/>
        <v>1</v>
      </c>
      <c r="Q2516" t="s">
        <v>2095</v>
      </c>
      <c r="R2516">
        <v>126</v>
      </c>
    </row>
    <row r="2517" spans="1:18">
      <c r="A2517" t="s">
        <v>8098</v>
      </c>
      <c r="B2517" s="6" t="s">
        <v>2002</v>
      </c>
      <c r="C2517" t="s">
        <v>20</v>
      </c>
      <c r="D2517">
        <f>_xlfn.XLOOKUP(E2517,'cpi data'!A:A,'cpi data'!B:B,"NA")</f>
        <v>148.19999999999999</v>
      </c>
      <c r="E2517">
        <v>1994</v>
      </c>
      <c r="F2517" t="s">
        <v>8077</v>
      </c>
      <c r="G2517">
        <v>6.4</v>
      </c>
      <c r="H2517">
        <v>7000</v>
      </c>
      <c r="I2517" t="s">
        <v>1279</v>
      </c>
      <c r="J2517" t="s">
        <v>8099</v>
      </c>
      <c r="K2517" t="s">
        <v>1205</v>
      </c>
      <c r="L2517" t="s">
        <v>33</v>
      </c>
      <c r="M2517" s="1">
        <v>16000000</v>
      </c>
      <c r="N2517" s="1">
        <v>3359465</v>
      </c>
      <c r="O2517" s="1">
        <f>N2517*(D2517/'cpi data'!$A$113)</f>
        <v>245984.5419960474</v>
      </c>
      <c r="P2517" s="10">
        <f t="shared" si="39"/>
        <v>-3.7626631026071116</v>
      </c>
      <c r="Q2517" t="s">
        <v>53</v>
      </c>
      <c r="R2517">
        <v>101</v>
      </c>
    </row>
    <row r="2518" spans="1:18">
      <c r="A2518" t="s">
        <v>8100</v>
      </c>
      <c r="B2518" s="6" t="s">
        <v>2002</v>
      </c>
      <c r="C2518" t="s">
        <v>66</v>
      </c>
      <c r="D2518">
        <f>_xlfn.XLOOKUP(E2518,'cpi data'!A:A,'cpi data'!B:B,"NA")</f>
        <v>148.19999999999999</v>
      </c>
      <c r="E2518">
        <v>1994</v>
      </c>
      <c r="F2518" t="s">
        <v>7994</v>
      </c>
      <c r="G2518">
        <v>7.5</v>
      </c>
      <c r="H2518">
        <v>66000</v>
      </c>
      <c r="I2518" t="s">
        <v>103</v>
      </c>
      <c r="J2518" t="s">
        <v>8101</v>
      </c>
      <c r="K2518" t="s">
        <v>8102</v>
      </c>
      <c r="L2518" t="s">
        <v>33</v>
      </c>
      <c r="M2518" s="1">
        <v>31000000</v>
      </c>
      <c r="N2518" s="1">
        <v>24822619</v>
      </c>
      <c r="O2518" s="1">
        <f>N2518*(D2518/'cpi data'!$A$113)</f>
        <v>1817545.5216403161</v>
      </c>
      <c r="P2518" s="10">
        <f t="shared" si="39"/>
        <v>-0.24886096829669746</v>
      </c>
      <c r="Q2518" t="s">
        <v>6534</v>
      </c>
      <c r="R2518">
        <v>133</v>
      </c>
    </row>
    <row r="2519" spans="1:18">
      <c r="A2519" t="s">
        <v>8103</v>
      </c>
      <c r="B2519" s="6" t="s">
        <v>19</v>
      </c>
      <c r="C2519" t="s">
        <v>37</v>
      </c>
      <c r="D2519">
        <f>_xlfn.XLOOKUP(E2519,'cpi data'!A:A,'cpi data'!B:B,"NA")</f>
        <v>148.19999999999999</v>
      </c>
      <c r="E2519">
        <v>1994</v>
      </c>
      <c r="F2519" t="s">
        <v>7946</v>
      </c>
      <c r="G2519">
        <v>6.2</v>
      </c>
      <c r="H2519">
        <v>11000</v>
      </c>
      <c r="I2519" t="s">
        <v>6936</v>
      </c>
      <c r="J2519" t="s">
        <v>8104</v>
      </c>
      <c r="K2519" t="s">
        <v>1764</v>
      </c>
      <c r="L2519" t="s">
        <v>33</v>
      </c>
      <c r="M2519" s="1">
        <v>7400000</v>
      </c>
      <c r="N2519" s="1">
        <v>7727256</v>
      </c>
      <c r="O2519" s="1">
        <f>N2519*(D2519/'cpi data'!$A$113)</f>
        <v>565800.06877470354</v>
      </c>
      <c r="P2519" s="10">
        <f t="shared" si="39"/>
        <v>4.2350868147761636E-2</v>
      </c>
      <c r="Q2519" t="s">
        <v>2029</v>
      </c>
      <c r="R2519">
        <v>96</v>
      </c>
    </row>
    <row r="2520" spans="1:18">
      <c r="A2520" t="s">
        <v>8105</v>
      </c>
      <c r="B2520" s="6" t="s">
        <v>36</v>
      </c>
      <c r="C2520" t="s">
        <v>44</v>
      </c>
      <c r="D2520">
        <f>_xlfn.XLOOKUP(E2520,'cpi data'!A:A,'cpi data'!B:B,"NA")</f>
        <v>148.19999999999999</v>
      </c>
      <c r="E2520">
        <v>1994</v>
      </c>
      <c r="F2520" t="s">
        <v>6965</v>
      </c>
      <c r="G2520">
        <v>5.5</v>
      </c>
      <c r="H2520">
        <v>11000</v>
      </c>
      <c r="I2520" t="s">
        <v>579</v>
      </c>
      <c r="J2520" t="s">
        <v>2558</v>
      </c>
      <c r="K2520" t="s">
        <v>1378</v>
      </c>
      <c r="L2520" t="s">
        <v>455</v>
      </c>
      <c r="N2520" s="1">
        <v>25479558</v>
      </c>
      <c r="O2520" s="1">
        <f>N2520*(D2520/'cpi data'!$A$113)</f>
        <v>1865647.4780632409</v>
      </c>
      <c r="P2520" s="10">
        <f t="shared" si="39"/>
        <v>1</v>
      </c>
      <c r="Q2520" t="s">
        <v>2095</v>
      </c>
      <c r="R2520">
        <v>90</v>
      </c>
    </row>
    <row r="2521" spans="1:18">
      <c r="A2521" t="s">
        <v>8106</v>
      </c>
      <c r="B2521" s="6" t="s">
        <v>2002</v>
      </c>
      <c r="C2521" t="s">
        <v>20</v>
      </c>
      <c r="D2521">
        <f>_xlfn.XLOOKUP(E2521,'cpi data'!A:A,'cpi data'!B:B,"NA")</f>
        <v>148.19999999999999</v>
      </c>
      <c r="E2521">
        <v>1994</v>
      </c>
      <c r="F2521" t="s">
        <v>7956</v>
      </c>
      <c r="G2521">
        <v>6.5</v>
      </c>
      <c r="H2521">
        <v>28000</v>
      </c>
      <c r="I2521" t="s">
        <v>236</v>
      </c>
      <c r="J2521" t="s">
        <v>8107</v>
      </c>
      <c r="K2521" t="s">
        <v>4364</v>
      </c>
      <c r="L2521" t="s">
        <v>33</v>
      </c>
      <c r="M2521" s="1">
        <v>24500000</v>
      </c>
      <c r="N2521" s="1">
        <v>106683817</v>
      </c>
      <c r="O2521" s="1">
        <f>N2521*(D2521/'cpi data'!$A$113)</f>
        <v>7811532.450296442</v>
      </c>
      <c r="P2521" s="10">
        <f t="shared" si="39"/>
        <v>0.77034942422429453</v>
      </c>
      <c r="Q2521" t="s">
        <v>8108</v>
      </c>
      <c r="R2521">
        <v>112</v>
      </c>
    </row>
    <row r="2522" spans="1:18">
      <c r="A2522" t="s">
        <v>8109</v>
      </c>
      <c r="B2522" s="6" t="s">
        <v>19</v>
      </c>
      <c r="C2522" t="s">
        <v>44</v>
      </c>
      <c r="D2522">
        <f>_xlfn.XLOOKUP(E2522,'cpi data'!A:A,'cpi data'!B:B,"NA")</f>
        <v>148.19999999999999</v>
      </c>
      <c r="E2522">
        <v>1994</v>
      </c>
      <c r="F2522" t="s">
        <v>7918</v>
      </c>
      <c r="G2522">
        <v>7.6</v>
      </c>
      <c r="H2522">
        <v>67000</v>
      </c>
      <c r="I2522" t="s">
        <v>6339</v>
      </c>
      <c r="J2522" t="s">
        <v>6339</v>
      </c>
      <c r="K2522" t="s">
        <v>8110</v>
      </c>
      <c r="L2522" t="s">
        <v>1271</v>
      </c>
      <c r="N2522" s="1">
        <v>1237219</v>
      </c>
      <c r="O2522" s="1">
        <f>N2522*(D2522/'cpi data'!$A$113)</f>
        <v>90590.83784584979</v>
      </c>
      <c r="P2522" s="10">
        <f t="shared" si="39"/>
        <v>1</v>
      </c>
      <c r="Q2522" t="s">
        <v>6716</v>
      </c>
      <c r="R2522">
        <v>92</v>
      </c>
    </row>
    <row r="2523" spans="1:18">
      <c r="A2523" t="s">
        <v>8111</v>
      </c>
      <c r="B2523" s="6" t="s">
        <v>36</v>
      </c>
      <c r="C2523" t="s">
        <v>44</v>
      </c>
      <c r="D2523">
        <f>_xlfn.XLOOKUP(E2523,'cpi data'!A:A,'cpi data'!B:B,"NA")</f>
        <v>148.19999999999999</v>
      </c>
      <c r="E2523">
        <v>1994</v>
      </c>
      <c r="F2523" t="s">
        <v>7421</v>
      </c>
      <c r="G2523">
        <v>5.3</v>
      </c>
      <c r="H2523">
        <v>19000</v>
      </c>
      <c r="I2523" t="s">
        <v>216</v>
      </c>
      <c r="J2523" t="s">
        <v>6265</v>
      </c>
      <c r="K2523" t="s">
        <v>62</v>
      </c>
      <c r="L2523" t="s">
        <v>33</v>
      </c>
      <c r="N2523" s="1">
        <v>17359799</v>
      </c>
      <c r="O2523" s="1">
        <f>N2523*(D2523/'cpi data'!$A$113)</f>
        <v>1271107.8121541501</v>
      </c>
      <c r="P2523" s="10">
        <f t="shared" si="39"/>
        <v>1</v>
      </c>
      <c r="Q2523" t="s">
        <v>4210</v>
      </c>
      <c r="R2523">
        <v>99</v>
      </c>
    </row>
    <row r="2524" spans="1:18">
      <c r="A2524" t="s">
        <v>8112</v>
      </c>
      <c r="B2524" s="6" t="s">
        <v>19</v>
      </c>
      <c r="C2524" t="s">
        <v>37</v>
      </c>
      <c r="D2524">
        <f>_xlfn.XLOOKUP(E2524,'cpi data'!A:A,'cpi data'!B:B,"NA")</f>
        <v>148.19999999999999</v>
      </c>
      <c r="E2524">
        <v>1994</v>
      </c>
      <c r="F2524" t="s">
        <v>8093</v>
      </c>
      <c r="G2524">
        <v>5.0999999999999996</v>
      </c>
      <c r="H2524">
        <v>5900</v>
      </c>
      <c r="I2524" t="s">
        <v>1955</v>
      </c>
      <c r="J2524" t="s">
        <v>8113</v>
      </c>
      <c r="K2524" t="s">
        <v>1493</v>
      </c>
      <c r="L2524" t="s">
        <v>33</v>
      </c>
      <c r="N2524" s="1">
        <v>1596687</v>
      </c>
      <c r="O2524" s="1">
        <f>N2524*(D2524/'cpi data'!$A$113)</f>
        <v>116911.56788537548</v>
      </c>
      <c r="P2524" s="10">
        <f t="shared" si="39"/>
        <v>1</v>
      </c>
      <c r="Q2524" t="s">
        <v>4534</v>
      </c>
      <c r="R2524">
        <v>102</v>
      </c>
    </row>
    <row r="2525" spans="1:18">
      <c r="A2525" t="s">
        <v>8114</v>
      </c>
      <c r="B2525" s="6" t="s">
        <v>19</v>
      </c>
      <c r="C2525" t="s">
        <v>37</v>
      </c>
      <c r="D2525">
        <f>_xlfn.XLOOKUP(E2525,'cpi data'!A:A,'cpi data'!B:B,"NA")</f>
        <v>148.19999999999999</v>
      </c>
      <c r="E2525">
        <v>1994</v>
      </c>
      <c r="F2525" t="s">
        <v>7421</v>
      </c>
      <c r="G2525">
        <v>5.8</v>
      </c>
      <c r="H2525">
        <v>17000</v>
      </c>
      <c r="I2525" t="s">
        <v>2130</v>
      </c>
      <c r="J2525" t="s">
        <v>5783</v>
      </c>
      <c r="K2525" t="s">
        <v>4467</v>
      </c>
      <c r="L2525" t="s">
        <v>33</v>
      </c>
      <c r="N2525" s="1">
        <v>30057974</v>
      </c>
      <c r="O2525" s="1">
        <f>N2525*(D2525/'cpi data'!$A$113)</f>
        <v>2200885.2503952566</v>
      </c>
      <c r="P2525" s="10">
        <f t="shared" si="39"/>
        <v>1</v>
      </c>
      <c r="Q2525" t="s">
        <v>64</v>
      </c>
      <c r="R2525">
        <v>115</v>
      </c>
    </row>
    <row r="2526" spans="1:18">
      <c r="A2526" t="s">
        <v>8115</v>
      </c>
      <c r="B2526" s="6" t="s">
        <v>36</v>
      </c>
      <c r="C2526" t="s">
        <v>44</v>
      </c>
      <c r="D2526">
        <f>_xlfn.XLOOKUP(E2526,'cpi data'!A:A,'cpi data'!B:B,"NA")</f>
        <v>148.19999999999999</v>
      </c>
      <c r="E2526">
        <v>1994</v>
      </c>
      <c r="F2526" t="s">
        <v>8116</v>
      </c>
      <c r="G2526">
        <v>5.6</v>
      </c>
      <c r="H2526">
        <v>25000</v>
      </c>
      <c r="I2526" t="s">
        <v>1212</v>
      </c>
      <c r="J2526" t="s">
        <v>1212</v>
      </c>
      <c r="K2526" t="s">
        <v>3262</v>
      </c>
      <c r="L2526" t="s">
        <v>33</v>
      </c>
      <c r="M2526" s="1">
        <v>25000000</v>
      </c>
      <c r="N2526" s="1">
        <v>30626182</v>
      </c>
      <c r="O2526" s="1">
        <f>N2526*(D2526/'cpi data'!$A$113)</f>
        <v>2242490.2037549405</v>
      </c>
      <c r="P2526" s="10">
        <f t="shared" si="39"/>
        <v>0.18370497504390199</v>
      </c>
      <c r="Q2526" t="s">
        <v>26</v>
      </c>
      <c r="R2526">
        <v>105</v>
      </c>
    </row>
    <row r="2527" spans="1:18">
      <c r="A2527" t="s">
        <v>8117</v>
      </c>
      <c r="B2527" s="6" t="s">
        <v>450</v>
      </c>
      <c r="C2527" t="s">
        <v>107</v>
      </c>
      <c r="D2527">
        <f>_xlfn.XLOOKUP(E2527,'cpi data'!A:A,'cpi data'!B:B,"NA")</f>
        <v>148.19999999999999</v>
      </c>
      <c r="E2527">
        <v>1994</v>
      </c>
      <c r="F2527" t="s">
        <v>8118</v>
      </c>
      <c r="G2527">
        <v>7.1</v>
      </c>
      <c r="H2527">
        <v>4500</v>
      </c>
      <c r="I2527" t="s">
        <v>6714</v>
      </c>
      <c r="J2527" t="s">
        <v>6714</v>
      </c>
      <c r="K2527" t="s">
        <v>8119</v>
      </c>
      <c r="L2527" t="s">
        <v>455</v>
      </c>
      <c r="N2527" s="1">
        <v>39003</v>
      </c>
      <c r="O2527" s="1">
        <f>N2527*(D2527/'cpi data'!$A$113)</f>
        <v>2855.8520750988141</v>
      </c>
      <c r="P2527" s="10">
        <f t="shared" si="39"/>
        <v>1</v>
      </c>
      <c r="Q2527" t="s">
        <v>6716</v>
      </c>
      <c r="R2527">
        <v>102</v>
      </c>
    </row>
    <row r="2528" spans="1:18">
      <c r="A2528" t="s">
        <v>8120</v>
      </c>
      <c r="B2528" s="6" t="s">
        <v>2002</v>
      </c>
      <c r="C2528" t="s">
        <v>44</v>
      </c>
      <c r="D2528">
        <f>_xlfn.XLOOKUP(E2528,'cpi data'!A:A,'cpi data'!B:B,"NA")</f>
        <v>148.19999999999999</v>
      </c>
      <c r="E2528">
        <v>1994</v>
      </c>
      <c r="F2528" t="s">
        <v>7768</v>
      </c>
      <c r="G2528">
        <v>6.7</v>
      </c>
      <c r="H2528">
        <v>49000</v>
      </c>
      <c r="I2528" t="s">
        <v>3003</v>
      </c>
      <c r="J2528" t="s">
        <v>8121</v>
      </c>
      <c r="K2528" t="s">
        <v>5686</v>
      </c>
      <c r="L2528" t="s">
        <v>33</v>
      </c>
      <c r="M2528" s="1">
        <v>25000000</v>
      </c>
      <c r="N2528" s="1">
        <v>68792531</v>
      </c>
      <c r="O2528" s="1">
        <f>N2528*(D2528/'cpi data'!$A$113)</f>
        <v>5037081.5682806317</v>
      </c>
      <c r="P2528" s="10">
        <f t="shared" si="39"/>
        <v>0.63658845463906544</v>
      </c>
      <c r="Q2528" t="s">
        <v>2029</v>
      </c>
      <c r="R2528">
        <v>97</v>
      </c>
    </row>
    <row r="2529" spans="1:18">
      <c r="A2529" t="s">
        <v>8122</v>
      </c>
      <c r="B2529" s="6" t="s">
        <v>19</v>
      </c>
      <c r="C2529" t="s">
        <v>20</v>
      </c>
      <c r="D2529">
        <f>_xlfn.XLOOKUP(E2529,'cpi data'!A:A,'cpi data'!B:B,"NA")</f>
        <v>148.19999999999999</v>
      </c>
      <c r="E2529">
        <v>1994</v>
      </c>
      <c r="F2529" t="s">
        <v>8123</v>
      </c>
      <c r="G2529">
        <v>7.1</v>
      </c>
      <c r="H2529">
        <v>19000</v>
      </c>
      <c r="I2529" t="s">
        <v>6612</v>
      </c>
      <c r="J2529" t="s">
        <v>6612</v>
      </c>
      <c r="K2529" t="s">
        <v>8124</v>
      </c>
      <c r="L2529" t="s">
        <v>198</v>
      </c>
      <c r="N2529" s="1">
        <v>4221036</v>
      </c>
      <c r="O2529" s="1">
        <f>N2529*(D2529/'cpi data'!$A$113)</f>
        <v>309069.92845849798</v>
      </c>
      <c r="P2529" s="10">
        <f t="shared" si="39"/>
        <v>1</v>
      </c>
      <c r="Q2529" t="s">
        <v>6614</v>
      </c>
      <c r="R2529">
        <v>103</v>
      </c>
    </row>
    <row r="2530" spans="1:18">
      <c r="A2530" t="s">
        <v>8125</v>
      </c>
      <c r="B2530" s="6" t="s">
        <v>36</v>
      </c>
      <c r="C2530" t="s">
        <v>44</v>
      </c>
      <c r="D2530">
        <f>_xlfn.XLOOKUP(E2530,'cpi data'!A:A,'cpi data'!B:B,"NA")</f>
        <v>148.19999999999999</v>
      </c>
      <c r="E2530">
        <v>1994</v>
      </c>
      <c r="F2530" t="s">
        <v>7599</v>
      </c>
      <c r="G2530">
        <v>5.5</v>
      </c>
      <c r="H2530">
        <v>7100</v>
      </c>
      <c r="I2530" t="s">
        <v>4826</v>
      </c>
      <c r="J2530" t="s">
        <v>8126</v>
      </c>
      <c r="K2530" t="s">
        <v>4327</v>
      </c>
      <c r="L2530" t="s">
        <v>33</v>
      </c>
      <c r="M2530" s="1">
        <v>19000000</v>
      </c>
      <c r="N2530" s="1">
        <v>7408745</v>
      </c>
      <c r="O2530" s="1">
        <f>N2530*(D2530/'cpi data'!$A$113)</f>
        <v>542478.26531620545</v>
      </c>
      <c r="P2530" s="10">
        <f t="shared" si="39"/>
        <v>-1.5645369087477028</v>
      </c>
      <c r="Q2530" t="s">
        <v>53</v>
      </c>
      <c r="R2530">
        <v>90</v>
      </c>
    </row>
    <row r="2531" spans="1:18">
      <c r="A2531" t="s">
        <v>8127</v>
      </c>
      <c r="B2531" s="6" t="s">
        <v>340</v>
      </c>
      <c r="C2531" t="s">
        <v>393</v>
      </c>
      <c r="D2531">
        <f>_xlfn.XLOOKUP(E2531,'cpi data'!A:A,'cpi data'!B:B,"NA")</f>
        <v>148.19999999999999</v>
      </c>
      <c r="E2531">
        <v>1994</v>
      </c>
      <c r="F2531" t="s">
        <v>8116</v>
      </c>
      <c r="G2531">
        <v>6.4</v>
      </c>
      <c r="H2531">
        <v>16000</v>
      </c>
      <c r="I2531" t="s">
        <v>1059</v>
      </c>
      <c r="J2531" t="s">
        <v>453</v>
      </c>
      <c r="K2531" t="s">
        <v>5091</v>
      </c>
      <c r="L2531" t="s">
        <v>3159</v>
      </c>
      <c r="M2531" s="1">
        <v>28000000</v>
      </c>
      <c r="N2531" s="1">
        <v>11373501</v>
      </c>
      <c r="O2531" s="1">
        <f>N2531*(D2531/'cpi data'!$A$113)</f>
        <v>832783.02776679839</v>
      </c>
      <c r="P2531" s="10">
        <f t="shared" si="39"/>
        <v>-1.4618628863706962</v>
      </c>
      <c r="Q2531" t="s">
        <v>1059</v>
      </c>
      <c r="R2531">
        <v>86</v>
      </c>
    </row>
    <row r="2532" spans="1:18">
      <c r="A2532" t="s">
        <v>8128</v>
      </c>
      <c r="B2532" s="6" t="s">
        <v>2002</v>
      </c>
      <c r="C2532" t="s">
        <v>37</v>
      </c>
      <c r="D2532">
        <f>_xlfn.XLOOKUP(E2532,'cpi data'!A:A,'cpi data'!B:B,"NA")</f>
        <v>148.19999999999999</v>
      </c>
      <c r="E2532">
        <v>1994</v>
      </c>
      <c r="F2532" t="s">
        <v>8066</v>
      </c>
      <c r="G2532">
        <v>3.8</v>
      </c>
      <c r="H2532">
        <v>12000</v>
      </c>
      <c r="I2532" t="s">
        <v>8129</v>
      </c>
      <c r="J2532" t="s">
        <v>8130</v>
      </c>
      <c r="K2532" t="s">
        <v>8131</v>
      </c>
      <c r="L2532" t="s">
        <v>33</v>
      </c>
      <c r="M2532" s="1">
        <v>7850000</v>
      </c>
      <c r="N2532" s="1">
        <v>2341309</v>
      </c>
      <c r="O2532" s="1">
        <f>N2532*(D2532/'cpi data'!$A$113)</f>
        <v>171433.79140316203</v>
      </c>
      <c r="P2532" s="10">
        <f t="shared" si="39"/>
        <v>-2.3528252785087318</v>
      </c>
      <c r="Q2532" t="s">
        <v>8132</v>
      </c>
      <c r="R2532">
        <v>96</v>
      </c>
    </row>
    <row r="2533" spans="1:18">
      <c r="A2533" t="s">
        <v>8133</v>
      </c>
      <c r="B2533" s="6" t="s">
        <v>19</v>
      </c>
      <c r="C2533" t="s">
        <v>20</v>
      </c>
      <c r="D2533">
        <f>_xlfn.XLOOKUP(E2533,'cpi data'!A:A,'cpi data'!B:B,"NA")</f>
        <v>148.19999999999999</v>
      </c>
      <c r="E2533">
        <v>1994</v>
      </c>
      <c r="F2533" t="s">
        <v>8134</v>
      </c>
      <c r="G2533">
        <v>7.3</v>
      </c>
      <c r="H2533">
        <v>23000</v>
      </c>
      <c r="I2533" t="s">
        <v>3488</v>
      </c>
      <c r="J2533" t="s">
        <v>8135</v>
      </c>
      <c r="K2533" t="s">
        <v>3239</v>
      </c>
      <c r="L2533" t="s">
        <v>25</v>
      </c>
      <c r="M2533" s="1">
        <v>12000000</v>
      </c>
      <c r="N2533" s="1">
        <v>3103716</v>
      </c>
      <c r="O2533" s="1">
        <f>N2533*(D2533/'cpi data'!$A$113)</f>
        <v>227258.25652173912</v>
      </c>
      <c r="P2533" s="10">
        <f t="shared" si="39"/>
        <v>-2.8663331309952329</v>
      </c>
      <c r="Q2533" t="s">
        <v>7529</v>
      </c>
      <c r="R2533">
        <v>103</v>
      </c>
    </row>
    <row r="2534" spans="1:18">
      <c r="A2534" t="s">
        <v>8136</v>
      </c>
      <c r="B2534" s="6" t="s">
        <v>2002</v>
      </c>
      <c r="C2534" t="s">
        <v>44</v>
      </c>
      <c r="D2534">
        <f>_xlfn.XLOOKUP(E2534,'cpi data'!A:A,'cpi data'!B:B,"NA")</f>
        <v>148.19999999999999</v>
      </c>
      <c r="E2534">
        <v>1994</v>
      </c>
      <c r="F2534" t="s">
        <v>8137</v>
      </c>
      <c r="G2534">
        <v>6.6</v>
      </c>
      <c r="H2534">
        <v>12000</v>
      </c>
      <c r="I2534" t="s">
        <v>5066</v>
      </c>
      <c r="J2534" t="s">
        <v>8138</v>
      </c>
      <c r="K2534" t="s">
        <v>8139</v>
      </c>
      <c r="L2534" t="s">
        <v>33</v>
      </c>
      <c r="M2534" s="1">
        <v>8000000</v>
      </c>
      <c r="N2534" s="1">
        <v>4330020</v>
      </c>
      <c r="O2534" s="1">
        <f>N2534*(D2534/'cpi data'!$A$113)</f>
        <v>317049.88339920947</v>
      </c>
      <c r="P2534" s="10">
        <f t="shared" si="39"/>
        <v>-0.84756652394215271</v>
      </c>
      <c r="Q2534" t="s">
        <v>183</v>
      </c>
      <c r="R2534">
        <v>79</v>
      </c>
    </row>
    <row r="2535" spans="1:18">
      <c r="A2535" t="s">
        <v>8140</v>
      </c>
      <c r="B2535" s="6" t="s">
        <v>36</v>
      </c>
      <c r="C2535" t="s">
        <v>66</v>
      </c>
      <c r="D2535">
        <f>_xlfn.XLOOKUP(E2535,'cpi data'!A:A,'cpi data'!B:B,"NA")</f>
        <v>148.19999999999999</v>
      </c>
      <c r="E2535">
        <v>1994</v>
      </c>
      <c r="F2535" t="s">
        <v>8141</v>
      </c>
      <c r="G2535">
        <v>7.7</v>
      </c>
      <c r="H2535">
        <v>34000</v>
      </c>
      <c r="I2535" t="s">
        <v>2075</v>
      </c>
      <c r="J2535" t="s">
        <v>8142</v>
      </c>
      <c r="K2535" t="s">
        <v>8143</v>
      </c>
      <c r="L2535" t="s">
        <v>309</v>
      </c>
      <c r="M2535" s="1">
        <v>3000000</v>
      </c>
      <c r="N2535" s="1">
        <v>21898920</v>
      </c>
      <c r="O2535" s="1">
        <f>N2535*(D2535/'cpi data'!$A$113)</f>
        <v>1603468.351778656</v>
      </c>
      <c r="P2535" s="10">
        <f t="shared" si="39"/>
        <v>0.8630069428081385</v>
      </c>
      <c r="Q2535" t="s">
        <v>4943</v>
      </c>
      <c r="R2535">
        <v>108</v>
      </c>
    </row>
    <row r="2536" spans="1:18">
      <c r="A2536" t="s">
        <v>8144</v>
      </c>
      <c r="B2536" s="6" t="s">
        <v>2002</v>
      </c>
      <c r="C2536" t="s">
        <v>66</v>
      </c>
      <c r="D2536">
        <f>_xlfn.XLOOKUP(E2536,'cpi data'!A:A,'cpi data'!B:B,"NA")</f>
        <v>148.19999999999999</v>
      </c>
      <c r="E2536">
        <v>1994</v>
      </c>
      <c r="F2536" t="s">
        <v>7149</v>
      </c>
      <c r="G2536">
        <v>6.6</v>
      </c>
      <c r="H2536">
        <v>4900</v>
      </c>
      <c r="I2536" t="s">
        <v>772</v>
      </c>
      <c r="J2536" t="s">
        <v>5611</v>
      </c>
      <c r="K2536" t="s">
        <v>8145</v>
      </c>
      <c r="L2536" t="s">
        <v>33</v>
      </c>
      <c r="M2536" s="1">
        <v>7000000</v>
      </c>
      <c r="N2536" s="1">
        <v>19623396</v>
      </c>
      <c r="O2536" s="1">
        <f>N2536*(D2536/'cpi data'!$A$113)</f>
        <v>1436851.4264822134</v>
      </c>
      <c r="P2536" s="10">
        <f t="shared" si="39"/>
        <v>0.64328294653993634</v>
      </c>
      <c r="Q2536" t="s">
        <v>8013</v>
      </c>
      <c r="R2536">
        <v>105</v>
      </c>
    </row>
    <row r="2537" spans="1:18">
      <c r="A2537" t="s">
        <v>8146</v>
      </c>
      <c r="B2537" s="6" t="s">
        <v>2002</v>
      </c>
      <c r="C2537" t="s">
        <v>66</v>
      </c>
      <c r="D2537">
        <f>_xlfn.XLOOKUP(E2537,'cpi data'!A:A,'cpi data'!B:B,"NA")</f>
        <v>148.19999999999999</v>
      </c>
      <c r="E2537">
        <v>1994</v>
      </c>
      <c r="F2537" t="s">
        <v>8147</v>
      </c>
      <c r="G2537">
        <v>7.2</v>
      </c>
      <c r="H2537">
        <v>16000</v>
      </c>
      <c r="I2537" t="s">
        <v>8148</v>
      </c>
      <c r="J2537" t="s">
        <v>2484</v>
      </c>
      <c r="K2537" t="s">
        <v>8149</v>
      </c>
      <c r="L2537" t="s">
        <v>25</v>
      </c>
      <c r="M2537" s="1">
        <v>65897768</v>
      </c>
      <c r="N2537" s="1">
        <v>15238689</v>
      </c>
      <c r="O2537" s="1">
        <f>N2537*(D2537/'cpi data'!$A$113)</f>
        <v>1115797.2874505927</v>
      </c>
      <c r="P2537" s="10">
        <f t="shared" si="39"/>
        <v>-3.3243725231219039</v>
      </c>
      <c r="Q2537" t="s">
        <v>1993</v>
      </c>
      <c r="R2537">
        <v>110</v>
      </c>
    </row>
    <row r="2538" spans="1:18">
      <c r="A2538" t="s">
        <v>8150</v>
      </c>
      <c r="B2538" s="6" t="s">
        <v>19</v>
      </c>
      <c r="C2538" t="s">
        <v>20</v>
      </c>
      <c r="D2538">
        <f>_xlfn.XLOOKUP(E2538,'cpi data'!A:A,'cpi data'!B:B,"NA")</f>
        <v>148.19999999999999</v>
      </c>
      <c r="E2538">
        <v>1994</v>
      </c>
      <c r="F2538" t="s">
        <v>8151</v>
      </c>
      <c r="G2538">
        <v>5.0999999999999996</v>
      </c>
      <c r="H2538">
        <v>2000</v>
      </c>
      <c r="I2538" t="s">
        <v>8152</v>
      </c>
      <c r="J2538" t="s">
        <v>7600</v>
      </c>
      <c r="K2538" t="s">
        <v>8153</v>
      </c>
      <c r="L2538" t="s">
        <v>33</v>
      </c>
      <c r="N2538" s="1">
        <v>1181182</v>
      </c>
      <c r="O2538" s="1">
        <f>N2538*(D2538/'cpi data'!$A$113)</f>
        <v>86487.733399209479</v>
      </c>
      <c r="P2538" s="10">
        <f t="shared" si="39"/>
        <v>1</v>
      </c>
      <c r="Q2538" t="s">
        <v>8154</v>
      </c>
      <c r="R2538">
        <v>103</v>
      </c>
    </row>
    <row r="2539" spans="1:18">
      <c r="A2539" t="s">
        <v>3839</v>
      </c>
      <c r="B2539" s="6" t="s">
        <v>19</v>
      </c>
      <c r="C2539" t="s">
        <v>44</v>
      </c>
      <c r="D2539">
        <f>_xlfn.XLOOKUP(E2539,'cpi data'!A:A,'cpi data'!B:B,"NA")</f>
        <v>148.19999999999999</v>
      </c>
      <c r="E2539">
        <v>1994</v>
      </c>
      <c r="F2539" t="s">
        <v>7932</v>
      </c>
      <c r="G2539">
        <v>7.4</v>
      </c>
      <c r="H2539">
        <v>19000</v>
      </c>
      <c r="I2539" t="s">
        <v>1243</v>
      </c>
      <c r="J2539" t="s">
        <v>8155</v>
      </c>
      <c r="K2539" t="s">
        <v>320</v>
      </c>
      <c r="L2539" t="s">
        <v>33</v>
      </c>
      <c r="M2539" s="1">
        <v>20000000</v>
      </c>
      <c r="N2539" s="1">
        <v>39491975</v>
      </c>
      <c r="O2539" s="1">
        <f>N2539*(D2539/'cpi data'!$A$113)</f>
        <v>2891655.4817193672</v>
      </c>
      <c r="P2539" s="10">
        <f t="shared" si="39"/>
        <v>0.49356799704243709</v>
      </c>
      <c r="Q2539" t="s">
        <v>6471</v>
      </c>
      <c r="R2539">
        <v>110</v>
      </c>
    </row>
    <row r="2540" spans="1:18">
      <c r="A2540" t="s">
        <v>8156</v>
      </c>
      <c r="B2540" s="6" t="s">
        <v>2002</v>
      </c>
      <c r="C2540" t="s">
        <v>28</v>
      </c>
      <c r="D2540">
        <f>_xlfn.XLOOKUP(E2540,'cpi data'!A:A,'cpi data'!B:B,"NA")</f>
        <v>148.19999999999999</v>
      </c>
      <c r="E2540">
        <v>1994</v>
      </c>
      <c r="F2540" t="s">
        <v>7935</v>
      </c>
      <c r="G2540">
        <v>4.8</v>
      </c>
      <c r="H2540">
        <v>5200</v>
      </c>
      <c r="I2540" t="s">
        <v>1462</v>
      </c>
      <c r="J2540" t="s">
        <v>8157</v>
      </c>
      <c r="K2540" t="s">
        <v>1860</v>
      </c>
      <c r="L2540" t="s">
        <v>33</v>
      </c>
      <c r="N2540" s="1">
        <v>4412297</v>
      </c>
      <c r="O2540" s="1">
        <f>N2540*(D2540/'cpi data'!$A$113)</f>
        <v>323074.31590909086</v>
      </c>
      <c r="P2540" s="10">
        <f t="shared" si="39"/>
        <v>1</v>
      </c>
      <c r="Q2540" t="s">
        <v>4153</v>
      </c>
      <c r="R2540">
        <v>107</v>
      </c>
    </row>
    <row r="2541" spans="1:18">
      <c r="A2541" t="s">
        <v>8158</v>
      </c>
      <c r="B2541" s="6" t="s">
        <v>36</v>
      </c>
      <c r="C2541" t="s">
        <v>20</v>
      </c>
      <c r="D2541">
        <f>_xlfn.XLOOKUP(E2541,'cpi data'!A:A,'cpi data'!B:B,"NA")</f>
        <v>148.19999999999999</v>
      </c>
      <c r="E2541">
        <v>1994</v>
      </c>
      <c r="F2541" t="s">
        <v>8005</v>
      </c>
      <c r="G2541">
        <v>7.5</v>
      </c>
      <c r="H2541">
        <v>7400</v>
      </c>
      <c r="I2541" t="s">
        <v>1850</v>
      </c>
      <c r="J2541" t="s">
        <v>8159</v>
      </c>
      <c r="K2541" t="s">
        <v>8160</v>
      </c>
      <c r="L2541" t="s">
        <v>33</v>
      </c>
      <c r="M2541" s="1">
        <v>3000000</v>
      </c>
      <c r="N2541" s="1">
        <v>6159269</v>
      </c>
      <c r="O2541" s="1">
        <f>N2541*(D2541/'cpi data'!$A$113)</f>
        <v>450989.953458498</v>
      </c>
      <c r="P2541" s="10">
        <f t="shared" si="39"/>
        <v>0.51292921286600734</v>
      </c>
      <c r="Q2541" t="s">
        <v>8161</v>
      </c>
      <c r="R2541">
        <v>103</v>
      </c>
    </row>
    <row r="2542" spans="1:18">
      <c r="A2542" t="s">
        <v>8162</v>
      </c>
      <c r="B2542" s="6" t="s">
        <v>19</v>
      </c>
      <c r="C2542" t="s">
        <v>107</v>
      </c>
      <c r="D2542">
        <f>_xlfn.XLOOKUP(E2542,'cpi data'!A:A,'cpi data'!B:B,"NA")</f>
        <v>148.19999999999999</v>
      </c>
      <c r="E2542">
        <v>1994</v>
      </c>
      <c r="F2542" t="s">
        <v>8163</v>
      </c>
      <c r="G2542">
        <v>6.6</v>
      </c>
      <c r="H2542">
        <v>15000</v>
      </c>
      <c r="I2542" t="s">
        <v>8164</v>
      </c>
      <c r="J2542" t="s">
        <v>8164</v>
      </c>
      <c r="K2542" t="s">
        <v>8165</v>
      </c>
      <c r="L2542" t="s">
        <v>33</v>
      </c>
      <c r="M2542" s="1">
        <v>3500000</v>
      </c>
      <c r="N2542" s="1">
        <v>16192320</v>
      </c>
      <c r="O2542" s="1">
        <f>N2542*(D2542/'cpi data'!$A$113)</f>
        <v>1185623.4308300393</v>
      </c>
      <c r="P2542" s="10">
        <f t="shared" si="39"/>
        <v>0.78384814529357127</v>
      </c>
      <c r="Q2542" t="s">
        <v>2029</v>
      </c>
      <c r="R2542">
        <v>96</v>
      </c>
    </row>
    <row r="2543" spans="1:18">
      <c r="A2543" t="s">
        <v>8166</v>
      </c>
      <c r="B2543" s="6" t="s">
        <v>2002</v>
      </c>
      <c r="C2543" t="s">
        <v>44</v>
      </c>
      <c r="D2543">
        <f>_xlfn.XLOOKUP(E2543,'cpi data'!A:A,'cpi data'!B:B,"NA")</f>
        <v>148.19999999999999</v>
      </c>
      <c r="E2543">
        <v>1994</v>
      </c>
      <c r="F2543" t="s">
        <v>7380</v>
      </c>
      <c r="G2543">
        <v>6.3</v>
      </c>
      <c r="H2543">
        <v>13000</v>
      </c>
      <c r="I2543" t="s">
        <v>2577</v>
      </c>
      <c r="J2543" t="s">
        <v>1138</v>
      </c>
      <c r="K2543" t="s">
        <v>2569</v>
      </c>
      <c r="L2543" t="s">
        <v>33</v>
      </c>
      <c r="N2543" s="1">
        <v>13137484</v>
      </c>
      <c r="O2543" s="1">
        <f>N2543*(D2543/'cpi data'!$A$113)</f>
        <v>961944.23359683785</v>
      </c>
      <c r="P2543" s="10">
        <f t="shared" si="39"/>
        <v>1</v>
      </c>
      <c r="Q2543" t="s">
        <v>4881</v>
      </c>
      <c r="R2543">
        <v>113</v>
      </c>
    </row>
    <row r="2544" spans="1:18">
      <c r="A2544" t="s">
        <v>8167</v>
      </c>
      <c r="B2544" s="6" t="s">
        <v>2002</v>
      </c>
      <c r="C2544" t="s">
        <v>44</v>
      </c>
      <c r="D2544">
        <f>_xlfn.XLOOKUP(E2544,'cpi data'!A:A,'cpi data'!B:B,"NA")</f>
        <v>148.19999999999999</v>
      </c>
      <c r="E2544">
        <v>1994</v>
      </c>
      <c r="F2544" t="s">
        <v>8137</v>
      </c>
      <c r="G2544">
        <v>6.7</v>
      </c>
      <c r="H2544">
        <v>14000</v>
      </c>
      <c r="I2544" t="s">
        <v>8168</v>
      </c>
      <c r="J2544" t="s">
        <v>3587</v>
      </c>
      <c r="K2544" t="s">
        <v>6643</v>
      </c>
      <c r="L2544" t="s">
        <v>33</v>
      </c>
      <c r="N2544" s="1">
        <v>20016254</v>
      </c>
      <c r="O2544" s="1">
        <f>N2544*(D2544/'cpi data'!$A$113)</f>
        <v>1465617.0171936757</v>
      </c>
      <c r="P2544" s="10">
        <f t="shared" si="39"/>
        <v>1</v>
      </c>
      <c r="Q2544" t="s">
        <v>7673</v>
      </c>
      <c r="R2544">
        <v>101</v>
      </c>
    </row>
    <row r="2545" spans="1:18">
      <c r="A2545" t="s">
        <v>8169</v>
      </c>
      <c r="B2545" s="6" t="s">
        <v>36</v>
      </c>
      <c r="C2545" t="s">
        <v>44</v>
      </c>
      <c r="D2545">
        <f>_xlfn.XLOOKUP(E2545,'cpi data'!A:A,'cpi data'!B:B,"NA")</f>
        <v>148.19999999999999</v>
      </c>
      <c r="E2545">
        <v>1994</v>
      </c>
      <c r="F2545" t="s">
        <v>7935</v>
      </c>
      <c r="G2545">
        <v>3.5</v>
      </c>
      <c r="H2545">
        <v>32000</v>
      </c>
      <c r="I2545" t="s">
        <v>2727</v>
      </c>
      <c r="J2545" t="s">
        <v>2020</v>
      </c>
      <c r="K2545" t="s">
        <v>8170</v>
      </c>
      <c r="L2545" t="s">
        <v>33</v>
      </c>
      <c r="M2545" s="1">
        <v>6200000</v>
      </c>
      <c r="N2545" s="1">
        <v>126247</v>
      </c>
      <c r="O2545" s="1">
        <f>N2545*(D2545/'cpi data'!$A$113)</f>
        <v>9243.9749999999985</v>
      </c>
      <c r="P2545" s="10">
        <f t="shared" si="39"/>
        <v>-48.110077863236356</v>
      </c>
      <c r="Q2545" t="s">
        <v>26</v>
      </c>
      <c r="R2545">
        <v>83</v>
      </c>
    </row>
    <row r="2546" spans="1:18">
      <c r="A2546" t="s">
        <v>8171</v>
      </c>
      <c r="B2546" s="6" t="s">
        <v>36</v>
      </c>
      <c r="C2546" t="s">
        <v>44</v>
      </c>
      <c r="D2546">
        <f>_xlfn.XLOOKUP(E2546,'cpi data'!A:A,'cpi data'!B:B,"NA")</f>
        <v>148.19999999999999</v>
      </c>
      <c r="E2546">
        <v>1994</v>
      </c>
      <c r="F2546" t="s">
        <v>8172</v>
      </c>
      <c r="G2546">
        <v>6.1</v>
      </c>
      <c r="H2546">
        <v>10000</v>
      </c>
      <c r="I2546" t="s">
        <v>8173</v>
      </c>
      <c r="J2546" t="s">
        <v>8174</v>
      </c>
      <c r="K2546" t="s">
        <v>8175</v>
      </c>
      <c r="L2546" t="s">
        <v>33</v>
      </c>
      <c r="N2546" s="1">
        <v>12267790</v>
      </c>
      <c r="O2546" s="1">
        <f>N2546*(D2546/'cpi data'!$A$113)</f>
        <v>898264.07015810267</v>
      </c>
      <c r="P2546" s="10">
        <f t="shared" si="39"/>
        <v>1</v>
      </c>
      <c r="Q2546" t="s">
        <v>5112</v>
      </c>
      <c r="R2546">
        <v>119</v>
      </c>
    </row>
    <row r="2547" spans="1:18">
      <c r="A2547" t="s">
        <v>8176</v>
      </c>
      <c r="B2547" s="6" t="s">
        <v>19</v>
      </c>
      <c r="C2547" t="s">
        <v>37</v>
      </c>
      <c r="D2547">
        <f>_xlfn.XLOOKUP(E2547,'cpi data'!A:A,'cpi data'!B:B,"NA")</f>
        <v>148.19999999999999</v>
      </c>
      <c r="E2547">
        <v>1994</v>
      </c>
      <c r="F2547" t="s">
        <v>7579</v>
      </c>
      <c r="G2547">
        <v>4.5999999999999996</v>
      </c>
      <c r="H2547">
        <v>23000</v>
      </c>
      <c r="I2547" t="s">
        <v>4624</v>
      </c>
      <c r="J2547" t="s">
        <v>8177</v>
      </c>
      <c r="K2547" t="s">
        <v>4624</v>
      </c>
      <c r="L2547" t="s">
        <v>33</v>
      </c>
      <c r="M2547" s="1">
        <v>50000000</v>
      </c>
      <c r="N2547" s="1">
        <v>38590458</v>
      </c>
      <c r="O2547" s="1">
        <f>N2547*(D2547/'cpi data'!$A$113)</f>
        <v>2825645.1954545453</v>
      </c>
      <c r="P2547" s="10">
        <f t="shared" si="39"/>
        <v>-0.29565707667942165</v>
      </c>
      <c r="Q2547" t="s">
        <v>8178</v>
      </c>
      <c r="R2547">
        <v>101</v>
      </c>
    </row>
    <row r="2548" spans="1:18">
      <c r="A2548" t="s">
        <v>8179</v>
      </c>
      <c r="B2548" s="6" t="s">
        <v>19</v>
      </c>
      <c r="C2548" t="s">
        <v>44</v>
      </c>
      <c r="D2548">
        <f>_xlfn.XLOOKUP(E2548,'cpi data'!A:A,'cpi data'!B:B,"NA")</f>
        <v>148.19999999999999</v>
      </c>
      <c r="E2548">
        <v>1994</v>
      </c>
      <c r="F2548" t="s">
        <v>7953</v>
      </c>
      <c r="G2548">
        <v>5.2</v>
      </c>
      <c r="H2548">
        <v>15000</v>
      </c>
      <c r="I2548" t="s">
        <v>98</v>
      </c>
      <c r="J2548" t="s">
        <v>98</v>
      </c>
      <c r="K2548" t="s">
        <v>8180</v>
      </c>
      <c r="L2548" t="s">
        <v>33</v>
      </c>
      <c r="M2548" s="1">
        <v>18000000</v>
      </c>
      <c r="N2548" s="1">
        <v>11300653</v>
      </c>
      <c r="O2548" s="1">
        <f>N2548*(D2548/'cpi data'!$A$113)</f>
        <v>827448.99930830032</v>
      </c>
      <c r="P2548" s="10">
        <f t="shared" si="39"/>
        <v>-0.59282830824024058</v>
      </c>
      <c r="Q2548" t="s">
        <v>8181</v>
      </c>
      <c r="R2548">
        <v>133</v>
      </c>
    </row>
    <row r="2549" spans="1:18">
      <c r="A2549" t="s">
        <v>8182</v>
      </c>
      <c r="B2549" s="6" t="s">
        <v>19</v>
      </c>
      <c r="C2549" t="s">
        <v>44</v>
      </c>
      <c r="D2549">
        <f>_xlfn.XLOOKUP(E2549,'cpi data'!A:A,'cpi data'!B:B,"NA")</f>
        <v>148.19999999999999</v>
      </c>
      <c r="E2549">
        <v>1994</v>
      </c>
      <c r="F2549" t="s">
        <v>8183</v>
      </c>
      <c r="G2549">
        <v>7.4</v>
      </c>
      <c r="H2549">
        <v>36000</v>
      </c>
      <c r="I2549" t="s">
        <v>292</v>
      </c>
      <c r="J2549" t="s">
        <v>292</v>
      </c>
      <c r="K2549" t="s">
        <v>2628</v>
      </c>
      <c r="L2549" t="s">
        <v>33</v>
      </c>
      <c r="M2549" s="1">
        <v>20000000</v>
      </c>
      <c r="N2549" s="1">
        <v>13383747</v>
      </c>
      <c r="O2549" s="1">
        <f>N2549*(D2549/'cpi data'!$A$113)</f>
        <v>979975.94140316197</v>
      </c>
      <c r="P2549" s="10">
        <f t="shared" si="39"/>
        <v>-0.4943498259493399</v>
      </c>
      <c r="Q2549" t="s">
        <v>3747</v>
      </c>
      <c r="R2549">
        <v>98</v>
      </c>
    </row>
    <row r="2550" spans="1:18">
      <c r="A2550" t="s">
        <v>8184</v>
      </c>
      <c r="B2550" s="6" t="s">
        <v>19</v>
      </c>
      <c r="C2550" t="s">
        <v>66</v>
      </c>
      <c r="D2550">
        <f>_xlfn.XLOOKUP(E2550,'cpi data'!A:A,'cpi data'!B:B,"NA")</f>
        <v>148.19999999999999</v>
      </c>
      <c r="E2550">
        <v>1994</v>
      </c>
      <c r="F2550" t="s">
        <v>8000</v>
      </c>
      <c r="G2550">
        <v>7.4</v>
      </c>
      <c r="H2550">
        <v>17000</v>
      </c>
      <c r="I2550" t="s">
        <v>8185</v>
      </c>
      <c r="J2550" t="s">
        <v>7458</v>
      </c>
      <c r="K2550" t="s">
        <v>553</v>
      </c>
      <c r="L2550" t="s">
        <v>455</v>
      </c>
      <c r="N2550" s="1">
        <v>1318578</v>
      </c>
      <c r="O2550" s="1">
        <f>N2550*(D2550/'cpi data'!$A$113)</f>
        <v>96548.053162055323</v>
      </c>
      <c r="P2550" s="10">
        <f t="shared" si="39"/>
        <v>1</v>
      </c>
      <c r="Q2550" t="s">
        <v>5269</v>
      </c>
      <c r="R2550">
        <v>159</v>
      </c>
    </row>
    <row r="2551" spans="1:18">
      <c r="A2551" t="s">
        <v>8186</v>
      </c>
      <c r="B2551" s="6" t="s">
        <v>2002</v>
      </c>
      <c r="C2551" t="s">
        <v>44</v>
      </c>
      <c r="D2551">
        <f>_xlfn.XLOOKUP(E2551,'cpi data'!A:A,'cpi data'!B:B,"NA")</f>
        <v>148.19999999999999</v>
      </c>
      <c r="E2551">
        <v>1994</v>
      </c>
      <c r="F2551" t="s">
        <v>7938</v>
      </c>
      <c r="G2551">
        <v>7</v>
      </c>
      <c r="H2551">
        <v>9700</v>
      </c>
      <c r="I2551" t="s">
        <v>3431</v>
      </c>
      <c r="J2551" t="s">
        <v>8187</v>
      </c>
      <c r="K2551" t="s">
        <v>8188</v>
      </c>
      <c r="L2551" t="s">
        <v>33</v>
      </c>
      <c r="M2551" s="1">
        <v>14000000</v>
      </c>
      <c r="N2551" s="1">
        <v>13642861</v>
      </c>
      <c r="O2551" s="1">
        <f>N2551*(D2551/'cpi data'!$A$113)</f>
        <v>998948.61669960467</v>
      </c>
      <c r="P2551" s="10">
        <f t="shared" si="39"/>
        <v>-2.6177720347660215E-2</v>
      </c>
      <c r="Q2551" t="s">
        <v>64</v>
      </c>
      <c r="R2551">
        <v>115</v>
      </c>
    </row>
    <row r="2552" spans="1:18">
      <c r="A2552" t="s">
        <v>8189</v>
      </c>
      <c r="B2552" s="6" t="s">
        <v>2710</v>
      </c>
      <c r="C2552" t="s">
        <v>44</v>
      </c>
      <c r="D2552">
        <f>_xlfn.XLOOKUP(E2552,'cpi data'!A:A,'cpi data'!B:B,"NA")</f>
        <v>148.19999999999999</v>
      </c>
      <c r="E2552">
        <v>1994</v>
      </c>
      <c r="F2552" t="s">
        <v>7702</v>
      </c>
      <c r="G2552">
        <v>6.3</v>
      </c>
      <c r="H2552">
        <v>6000</v>
      </c>
      <c r="I2552" t="s">
        <v>8190</v>
      </c>
      <c r="J2552" t="s">
        <v>8190</v>
      </c>
      <c r="K2552" t="s">
        <v>8191</v>
      </c>
      <c r="L2552" t="s">
        <v>33</v>
      </c>
      <c r="M2552" s="1">
        <v>200000</v>
      </c>
      <c r="N2552" s="1">
        <v>1359736</v>
      </c>
      <c r="O2552" s="1">
        <f>N2552*(D2552/'cpi data'!$A$113)</f>
        <v>99561.697233201572</v>
      </c>
      <c r="P2552" s="10">
        <f t="shared" si="39"/>
        <v>0.85291262421528879</v>
      </c>
      <c r="Q2552" t="s">
        <v>8192</v>
      </c>
      <c r="R2552">
        <v>100</v>
      </c>
    </row>
    <row r="2553" spans="1:18">
      <c r="A2553" t="s">
        <v>8193</v>
      </c>
      <c r="B2553" s="6" t="s">
        <v>19</v>
      </c>
      <c r="C2553" t="s">
        <v>37</v>
      </c>
      <c r="D2553">
        <f>_xlfn.XLOOKUP(E2553,'cpi data'!A:A,'cpi data'!B:B,"NA")</f>
        <v>148.19999999999999</v>
      </c>
      <c r="E2553">
        <v>1994</v>
      </c>
      <c r="F2553" t="s">
        <v>8194</v>
      </c>
      <c r="G2553">
        <v>7.6</v>
      </c>
      <c r="H2553">
        <v>44000</v>
      </c>
      <c r="I2553" t="s">
        <v>8195</v>
      </c>
      <c r="J2553" t="s">
        <v>7059</v>
      </c>
      <c r="K2553" t="s">
        <v>2755</v>
      </c>
      <c r="L2553" t="s">
        <v>494</v>
      </c>
      <c r="M2553" s="1">
        <v>10000000</v>
      </c>
      <c r="N2553" s="1">
        <v>11555430</v>
      </c>
      <c r="O2553" s="1">
        <f>N2553*(D2553/'cpi data'!$A$113)</f>
        <v>846104.11363636353</v>
      </c>
      <c r="P2553" s="10">
        <f t="shared" si="39"/>
        <v>0.13460598177653277</v>
      </c>
      <c r="Q2553" t="s">
        <v>557</v>
      </c>
      <c r="R2553">
        <v>102</v>
      </c>
    </row>
    <row r="2554" spans="1:18">
      <c r="A2554" t="s">
        <v>8196</v>
      </c>
      <c r="B2554" s="6" t="s">
        <v>19</v>
      </c>
      <c r="C2554" t="s">
        <v>20</v>
      </c>
      <c r="D2554">
        <f>_xlfn.XLOOKUP(E2554,'cpi data'!A:A,'cpi data'!B:B,"NA")</f>
        <v>148.19999999999999</v>
      </c>
      <c r="E2554">
        <v>1994</v>
      </c>
      <c r="F2554" t="s">
        <v>8197</v>
      </c>
      <c r="G2554">
        <v>5.4</v>
      </c>
      <c r="H2554">
        <v>7900</v>
      </c>
      <c r="I2554" t="s">
        <v>607</v>
      </c>
      <c r="J2554" t="s">
        <v>3728</v>
      </c>
      <c r="K2554" t="s">
        <v>187</v>
      </c>
      <c r="L2554" t="s">
        <v>33</v>
      </c>
      <c r="M2554" s="1">
        <v>45000000</v>
      </c>
      <c r="N2554" s="1">
        <v>21355893</v>
      </c>
      <c r="O2554" s="1">
        <f>N2554*(D2554/'cpi data'!$A$113)</f>
        <v>1563707.1850790512</v>
      </c>
      <c r="P2554" s="10">
        <f t="shared" si="39"/>
        <v>-1.1071467252622027</v>
      </c>
      <c r="Q2554" t="s">
        <v>47</v>
      </c>
      <c r="R2554">
        <v>98</v>
      </c>
    </row>
    <row r="2555" spans="1:18">
      <c r="A2555" t="s">
        <v>8198</v>
      </c>
      <c r="B2555" s="6" t="s">
        <v>19</v>
      </c>
      <c r="C2555" t="s">
        <v>20</v>
      </c>
      <c r="D2555">
        <f>_xlfn.XLOOKUP(E2555,'cpi data'!A:A,'cpi data'!B:B,"NA")</f>
        <v>148.19999999999999</v>
      </c>
      <c r="E2555">
        <v>1994</v>
      </c>
      <c r="F2555" t="s">
        <v>8199</v>
      </c>
      <c r="G2555">
        <v>6.6</v>
      </c>
      <c r="H2555">
        <v>3200</v>
      </c>
      <c r="I2555" t="s">
        <v>8200</v>
      </c>
      <c r="J2555" t="s">
        <v>8201</v>
      </c>
      <c r="K2555" t="s">
        <v>4369</v>
      </c>
      <c r="L2555" t="s">
        <v>25</v>
      </c>
      <c r="N2555" s="1">
        <v>217881</v>
      </c>
      <c r="O2555" s="1">
        <f>N2555*(D2555/'cpi data'!$A$113)</f>
        <v>15953.539624505927</v>
      </c>
      <c r="P2555" s="10">
        <f t="shared" si="39"/>
        <v>1</v>
      </c>
      <c r="Q2555" t="s">
        <v>4073</v>
      </c>
      <c r="R2555">
        <v>86</v>
      </c>
    </row>
    <row r="2556" spans="1:18">
      <c r="A2556" t="s">
        <v>8202</v>
      </c>
      <c r="B2556" s="6" t="s">
        <v>36</v>
      </c>
      <c r="C2556" t="s">
        <v>240</v>
      </c>
      <c r="D2556">
        <f>_xlfn.XLOOKUP(E2556,'cpi data'!A:A,'cpi data'!B:B,"NA")</f>
        <v>148.19999999999999</v>
      </c>
      <c r="E2556">
        <v>1994</v>
      </c>
      <c r="F2556" t="s">
        <v>7905</v>
      </c>
      <c r="G2556">
        <v>6.5</v>
      </c>
      <c r="H2556">
        <v>33000</v>
      </c>
      <c r="I2556" t="s">
        <v>6900</v>
      </c>
      <c r="J2556" t="s">
        <v>8203</v>
      </c>
      <c r="K2556" t="s">
        <v>1047</v>
      </c>
      <c r="L2556" t="s">
        <v>33</v>
      </c>
      <c r="N2556" s="1">
        <v>46264384</v>
      </c>
      <c r="O2556" s="1">
        <f>N2556*(D2556/'cpi data'!$A$113)</f>
        <v>3387540.3699604739</v>
      </c>
      <c r="P2556" s="10">
        <f t="shared" si="39"/>
        <v>1</v>
      </c>
      <c r="Q2556" t="s">
        <v>183</v>
      </c>
      <c r="R2556">
        <v>114</v>
      </c>
    </row>
    <row r="2557" spans="1:18">
      <c r="A2557" t="s">
        <v>8204</v>
      </c>
      <c r="B2557" s="6" t="s">
        <v>340</v>
      </c>
      <c r="C2557" t="s">
        <v>393</v>
      </c>
      <c r="D2557">
        <f>_xlfn.XLOOKUP(E2557,'cpi data'!A:A,'cpi data'!B:B,"NA")</f>
        <v>148.19999999999999</v>
      </c>
      <c r="E2557">
        <v>1994</v>
      </c>
      <c r="F2557" t="s">
        <v>7905</v>
      </c>
      <c r="G2557">
        <v>6.5</v>
      </c>
      <c r="H2557">
        <v>23000</v>
      </c>
      <c r="I2557" t="s">
        <v>8205</v>
      </c>
      <c r="J2557" t="s">
        <v>8205</v>
      </c>
      <c r="K2557" t="s">
        <v>8206</v>
      </c>
      <c r="L2557" t="s">
        <v>33</v>
      </c>
      <c r="M2557" s="1">
        <v>45000000</v>
      </c>
      <c r="N2557" s="1">
        <v>9771658</v>
      </c>
      <c r="O2557" s="1">
        <f>N2557*(D2557/'cpi data'!$A$113)</f>
        <v>715493.93063241104</v>
      </c>
      <c r="P2557" s="10">
        <f t="shared" si="39"/>
        <v>-3.6051550310090672</v>
      </c>
      <c r="Q2557" t="s">
        <v>8207</v>
      </c>
      <c r="R2557">
        <v>90</v>
      </c>
    </row>
    <row r="2558" spans="1:18">
      <c r="A2558" t="s">
        <v>8208</v>
      </c>
      <c r="B2558" s="6" t="s">
        <v>19</v>
      </c>
      <c r="C2558" t="s">
        <v>44</v>
      </c>
      <c r="D2558">
        <f>_xlfn.XLOOKUP(E2558,'cpi data'!A:A,'cpi data'!B:B,"NA")</f>
        <v>148.19999999999999</v>
      </c>
      <c r="E2558">
        <v>1994</v>
      </c>
      <c r="F2558" t="s">
        <v>8209</v>
      </c>
      <c r="G2558">
        <v>6.3</v>
      </c>
      <c r="H2558">
        <v>13000</v>
      </c>
      <c r="I2558" t="s">
        <v>4932</v>
      </c>
      <c r="J2558" t="s">
        <v>4932</v>
      </c>
      <c r="K2558" t="s">
        <v>8024</v>
      </c>
      <c r="L2558" t="s">
        <v>33</v>
      </c>
      <c r="N2558" s="1">
        <v>14815317</v>
      </c>
      <c r="O2558" s="1">
        <f>N2558*(D2558/'cpi data'!$A$113)</f>
        <v>1084797.4206521739</v>
      </c>
      <c r="P2558" s="10">
        <f t="shared" si="39"/>
        <v>1</v>
      </c>
      <c r="Q2558" t="s">
        <v>8210</v>
      </c>
      <c r="R2558">
        <v>93</v>
      </c>
    </row>
    <row r="2559" spans="1:18">
      <c r="A2559" t="s">
        <v>8211</v>
      </c>
      <c r="B2559" s="6" t="s">
        <v>2002</v>
      </c>
      <c r="C2559" t="s">
        <v>20</v>
      </c>
      <c r="D2559">
        <f>_xlfn.XLOOKUP(E2559,'cpi data'!A:A,'cpi data'!B:B,"NA")</f>
        <v>148.19999999999999</v>
      </c>
      <c r="E2559">
        <v>1994</v>
      </c>
      <c r="F2559" t="s">
        <v>8066</v>
      </c>
      <c r="G2559">
        <v>6.8</v>
      </c>
      <c r="H2559">
        <v>12000</v>
      </c>
      <c r="I2559" t="s">
        <v>6254</v>
      </c>
      <c r="J2559" t="s">
        <v>8212</v>
      </c>
      <c r="K2559" t="s">
        <v>7688</v>
      </c>
      <c r="L2559" t="s">
        <v>33</v>
      </c>
      <c r="N2559" s="1">
        <v>16928556</v>
      </c>
      <c r="O2559" s="1">
        <f>N2559*(D2559/'cpi data'!$A$113)</f>
        <v>1239531.6201581026</v>
      </c>
      <c r="P2559" s="10">
        <f t="shared" si="39"/>
        <v>1</v>
      </c>
      <c r="Q2559" t="s">
        <v>6686</v>
      </c>
      <c r="R2559">
        <v>126</v>
      </c>
    </row>
    <row r="2560" spans="1:18">
      <c r="A2560" t="s">
        <v>8213</v>
      </c>
      <c r="B2560" s="6" t="s">
        <v>2002</v>
      </c>
      <c r="C2560" t="s">
        <v>37</v>
      </c>
      <c r="D2560">
        <f>_xlfn.XLOOKUP(E2560,'cpi data'!A:A,'cpi data'!B:B,"NA")</f>
        <v>148.19999999999999</v>
      </c>
      <c r="E2560">
        <v>1994</v>
      </c>
      <c r="F2560" t="s">
        <v>7380</v>
      </c>
      <c r="G2560">
        <v>5.8</v>
      </c>
      <c r="H2560">
        <v>18000</v>
      </c>
      <c r="I2560" t="s">
        <v>8214</v>
      </c>
      <c r="J2560" t="s">
        <v>8214</v>
      </c>
      <c r="K2560" t="s">
        <v>3262</v>
      </c>
      <c r="L2560" t="s">
        <v>33</v>
      </c>
      <c r="N2560" s="1">
        <v>7924955</v>
      </c>
      <c r="O2560" s="1">
        <f>N2560*(D2560/'cpi data'!$A$113)</f>
        <v>580275.85523715406</v>
      </c>
      <c r="P2560" s="10">
        <f t="shared" si="39"/>
        <v>1</v>
      </c>
      <c r="Q2560" t="s">
        <v>8215</v>
      </c>
      <c r="R2560">
        <v>94</v>
      </c>
    </row>
    <row r="2561" spans="1:18">
      <c r="A2561" t="s">
        <v>8216</v>
      </c>
      <c r="B2561" s="6" t="s">
        <v>2002</v>
      </c>
      <c r="C2561" t="s">
        <v>44</v>
      </c>
      <c r="D2561">
        <f>_xlfn.XLOOKUP(E2561,'cpi data'!A:A,'cpi data'!B:B,"NA")</f>
        <v>148.19999999999999</v>
      </c>
      <c r="E2561">
        <v>1994</v>
      </c>
      <c r="F2561" t="s">
        <v>8217</v>
      </c>
      <c r="G2561">
        <v>5.6</v>
      </c>
      <c r="H2561">
        <v>12000</v>
      </c>
      <c r="I2561" t="s">
        <v>1240</v>
      </c>
      <c r="J2561" t="s">
        <v>8218</v>
      </c>
      <c r="K2561" t="s">
        <v>4050</v>
      </c>
      <c r="L2561" t="s">
        <v>33</v>
      </c>
      <c r="N2561" s="1">
        <v>18137661</v>
      </c>
      <c r="O2561" s="1">
        <f>N2561*(D2561/'cpi data'!$A$113)</f>
        <v>1328063.9131422923</v>
      </c>
      <c r="P2561" s="10">
        <f t="shared" si="39"/>
        <v>1</v>
      </c>
      <c r="Q2561" t="s">
        <v>47</v>
      </c>
      <c r="R2561">
        <v>110</v>
      </c>
    </row>
    <row r="2562" spans="1:18">
      <c r="A2562" t="s">
        <v>8219</v>
      </c>
      <c r="B2562" s="6" t="s">
        <v>2002</v>
      </c>
      <c r="C2562" t="s">
        <v>44</v>
      </c>
      <c r="D2562">
        <f>_xlfn.XLOOKUP(E2562,'cpi data'!A:A,'cpi data'!B:B,"NA")</f>
        <v>148.19999999999999</v>
      </c>
      <c r="E2562">
        <v>1994</v>
      </c>
      <c r="F2562" t="s">
        <v>6591</v>
      </c>
      <c r="G2562">
        <v>6.2</v>
      </c>
      <c r="H2562">
        <v>17000</v>
      </c>
      <c r="I2562" t="s">
        <v>3538</v>
      </c>
      <c r="J2562" t="s">
        <v>8220</v>
      </c>
      <c r="K2562" t="s">
        <v>3523</v>
      </c>
      <c r="L2562" t="s">
        <v>33</v>
      </c>
      <c r="M2562" s="1">
        <v>40000000</v>
      </c>
      <c r="N2562" s="1">
        <v>24332324</v>
      </c>
      <c r="O2562" s="1">
        <f>N2562*(D2562/'cpi data'!$A$113)</f>
        <v>1781645.4628458496</v>
      </c>
      <c r="P2562" s="10">
        <f t="shared" si="39"/>
        <v>-0.6439038046674046</v>
      </c>
      <c r="Q2562" t="s">
        <v>8039</v>
      </c>
      <c r="R2562">
        <v>128</v>
      </c>
    </row>
    <row r="2563" spans="1:18">
      <c r="A2563" t="s">
        <v>8221</v>
      </c>
      <c r="B2563" s="6" t="s">
        <v>19</v>
      </c>
      <c r="C2563" t="s">
        <v>44</v>
      </c>
      <c r="D2563">
        <f>_xlfn.XLOOKUP(E2563,'cpi data'!A:A,'cpi data'!B:B,"NA")</f>
        <v>148.19999999999999</v>
      </c>
      <c r="E2563">
        <v>1994</v>
      </c>
      <c r="F2563" t="s">
        <v>8222</v>
      </c>
      <c r="G2563">
        <v>5.8</v>
      </c>
      <c r="H2563">
        <v>4800</v>
      </c>
      <c r="I2563" t="s">
        <v>8223</v>
      </c>
      <c r="J2563" t="s">
        <v>8224</v>
      </c>
      <c r="K2563" t="s">
        <v>4036</v>
      </c>
      <c r="L2563" t="s">
        <v>33</v>
      </c>
      <c r="N2563" s="1">
        <v>63513</v>
      </c>
      <c r="O2563" s="1">
        <f>N2563*(D2563/'cpi data'!$A$113)</f>
        <v>4650.5072134387347</v>
      </c>
      <c r="P2563" s="10">
        <f t="shared" ref="P2563:P2626" si="40">(N2563-M2563)/N2563</f>
        <v>1</v>
      </c>
      <c r="Q2563" t="s">
        <v>7574</v>
      </c>
      <c r="R2563">
        <v>96</v>
      </c>
    </row>
    <row r="2564" spans="1:18">
      <c r="A2564" t="s">
        <v>8225</v>
      </c>
      <c r="B2564" s="6" t="s">
        <v>19</v>
      </c>
      <c r="C2564" t="s">
        <v>107</v>
      </c>
      <c r="D2564">
        <f>_xlfn.XLOOKUP(E2564,'cpi data'!A:A,'cpi data'!B:B,"NA")</f>
        <v>148.19999999999999</v>
      </c>
      <c r="E2564">
        <v>1994</v>
      </c>
      <c r="F2564" t="s">
        <v>8226</v>
      </c>
      <c r="G2564">
        <v>6.6</v>
      </c>
      <c r="H2564">
        <v>3800</v>
      </c>
      <c r="I2564" t="s">
        <v>8227</v>
      </c>
      <c r="J2564" t="s">
        <v>8228</v>
      </c>
      <c r="K2564" t="s">
        <v>8229</v>
      </c>
      <c r="L2564" t="s">
        <v>33</v>
      </c>
      <c r="M2564" s="1">
        <v>7000000</v>
      </c>
      <c r="N2564" s="1">
        <v>20851521</v>
      </c>
      <c r="O2564" s="1">
        <f>N2564*(D2564/'cpi data'!$A$113)</f>
        <v>1526776.3894268773</v>
      </c>
      <c r="P2564" s="10">
        <f t="shared" si="40"/>
        <v>0.6642930748313276</v>
      </c>
      <c r="Q2564" t="s">
        <v>5791</v>
      </c>
      <c r="R2564">
        <v>119</v>
      </c>
    </row>
    <row r="2565" spans="1:18">
      <c r="A2565" t="s">
        <v>8230</v>
      </c>
      <c r="B2565" s="6" t="s">
        <v>19</v>
      </c>
      <c r="C2565" t="s">
        <v>66</v>
      </c>
      <c r="D2565">
        <f>_xlfn.XLOOKUP(E2565,'cpi data'!A:A,'cpi data'!B:B,"NA")</f>
        <v>148.19999999999999</v>
      </c>
      <c r="E2565">
        <v>1994</v>
      </c>
      <c r="F2565" t="s">
        <v>8134</v>
      </c>
      <c r="G2565">
        <v>7.4</v>
      </c>
      <c r="H2565">
        <v>24000</v>
      </c>
      <c r="I2565" t="s">
        <v>4939</v>
      </c>
      <c r="J2565" t="s">
        <v>4939</v>
      </c>
      <c r="K2565" t="s">
        <v>3366</v>
      </c>
      <c r="L2565" t="s">
        <v>25</v>
      </c>
      <c r="N2565" s="1">
        <v>9914409</v>
      </c>
      <c r="O2565" s="1">
        <f>N2565*(D2565/'cpi data'!$A$113)</f>
        <v>725946.35069169954</v>
      </c>
      <c r="P2565" s="10">
        <f t="shared" si="40"/>
        <v>1</v>
      </c>
      <c r="Q2565" t="s">
        <v>7591</v>
      </c>
      <c r="R2565">
        <v>121</v>
      </c>
    </row>
    <row r="2566" spans="1:18">
      <c r="A2566" t="s">
        <v>8231</v>
      </c>
      <c r="B2566" s="6" t="s">
        <v>450</v>
      </c>
      <c r="C2566" t="s">
        <v>44</v>
      </c>
      <c r="D2566">
        <f>_xlfn.XLOOKUP(E2566,'cpi data'!A:A,'cpi data'!B:B,"NA")</f>
        <v>148.19999999999999</v>
      </c>
      <c r="E2566">
        <v>1994</v>
      </c>
      <c r="F2566" t="s">
        <v>7963</v>
      </c>
      <c r="G2566">
        <v>7.8</v>
      </c>
      <c r="H2566">
        <v>19000</v>
      </c>
      <c r="I2566" t="s">
        <v>7787</v>
      </c>
      <c r="J2566" t="s">
        <v>7787</v>
      </c>
      <c r="K2566" t="s">
        <v>8232</v>
      </c>
      <c r="L2566" t="s">
        <v>3009</v>
      </c>
      <c r="N2566" s="1">
        <v>7294403</v>
      </c>
      <c r="O2566" s="1">
        <f>N2566*(D2566/'cpi data'!$A$113)</f>
        <v>534105.99041501968</v>
      </c>
      <c r="P2566" s="10">
        <f t="shared" si="40"/>
        <v>1</v>
      </c>
      <c r="Q2566" t="s">
        <v>7789</v>
      </c>
      <c r="R2566">
        <v>124</v>
      </c>
    </row>
    <row r="2567" spans="1:18">
      <c r="A2567" t="s">
        <v>8233</v>
      </c>
      <c r="B2567" s="6" t="s">
        <v>2002</v>
      </c>
      <c r="C2567" t="s">
        <v>20</v>
      </c>
      <c r="D2567">
        <f>_xlfn.XLOOKUP(E2567,'cpi data'!A:A,'cpi data'!B:B,"NA")</f>
        <v>148.19999999999999</v>
      </c>
      <c r="E2567">
        <v>1994</v>
      </c>
      <c r="F2567" t="s">
        <v>7579</v>
      </c>
      <c r="G2567">
        <v>6.2</v>
      </c>
      <c r="H2567">
        <v>13000</v>
      </c>
      <c r="I2567" t="s">
        <v>138</v>
      </c>
      <c r="J2567" t="s">
        <v>1750</v>
      </c>
      <c r="K2567" t="s">
        <v>1027</v>
      </c>
      <c r="L2567" t="s">
        <v>33</v>
      </c>
      <c r="N2567" s="1">
        <v>23070663</v>
      </c>
      <c r="O2567" s="1">
        <f>N2567*(D2567/'cpi data'!$A$113)</f>
        <v>1689264.9489130434</v>
      </c>
      <c r="P2567" s="10">
        <f t="shared" si="40"/>
        <v>1</v>
      </c>
      <c r="Q2567" t="s">
        <v>47</v>
      </c>
      <c r="R2567">
        <v>108</v>
      </c>
    </row>
    <row r="2568" spans="1:18">
      <c r="A2568" t="s">
        <v>8234</v>
      </c>
      <c r="B2568" s="6" t="s">
        <v>2002</v>
      </c>
      <c r="C2568" t="s">
        <v>37</v>
      </c>
      <c r="D2568">
        <f>_xlfn.XLOOKUP(E2568,'cpi data'!A:A,'cpi data'!B:B,"NA")</f>
        <v>148.19999999999999</v>
      </c>
      <c r="E2568">
        <v>1994</v>
      </c>
      <c r="F2568" t="s">
        <v>6591</v>
      </c>
      <c r="G2568">
        <v>5.9</v>
      </c>
      <c r="H2568">
        <v>7900</v>
      </c>
      <c r="I2568" t="s">
        <v>6124</v>
      </c>
      <c r="J2568" t="s">
        <v>8235</v>
      </c>
      <c r="K2568" t="s">
        <v>7936</v>
      </c>
      <c r="L2568" t="s">
        <v>33</v>
      </c>
      <c r="M2568" s="1">
        <v>35000000</v>
      </c>
      <c r="N2568" s="1">
        <v>20280016</v>
      </c>
      <c r="O2568" s="1">
        <f>N2568*(D2568/'cpi data'!$A$113)</f>
        <v>1484930.0252964424</v>
      </c>
      <c r="P2568" s="10">
        <f t="shared" si="40"/>
        <v>-0.7258369026927789</v>
      </c>
      <c r="Q2568" t="s">
        <v>4881</v>
      </c>
      <c r="R2568">
        <v>102</v>
      </c>
    </row>
    <row r="2569" spans="1:18">
      <c r="A2569" t="s">
        <v>8236</v>
      </c>
      <c r="B2569" s="6" t="s">
        <v>19</v>
      </c>
      <c r="C2569" t="s">
        <v>37</v>
      </c>
      <c r="D2569">
        <f>_xlfn.XLOOKUP(E2569,'cpi data'!A:A,'cpi data'!B:B,"NA")</f>
        <v>148.19999999999999</v>
      </c>
      <c r="E2569">
        <v>1994</v>
      </c>
      <c r="F2569" t="s">
        <v>8137</v>
      </c>
      <c r="G2569">
        <v>6.1</v>
      </c>
      <c r="H2569">
        <v>19000</v>
      </c>
      <c r="I2569" t="s">
        <v>5019</v>
      </c>
      <c r="J2569" t="s">
        <v>8237</v>
      </c>
      <c r="K2569" t="s">
        <v>7217</v>
      </c>
      <c r="L2569" t="s">
        <v>33</v>
      </c>
      <c r="M2569" s="1">
        <v>20000000</v>
      </c>
      <c r="N2569" s="1">
        <v>15339030</v>
      </c>
      <c r="O2569" s="1">
        <f>N2569*(D2569/'cpi data'!$A$113)</f>
        <v>1123144.3903162053</v>
      </c>
      <c r="P2569" s="10">
        <f t="shared" si="40"/>
        <v>-0.30386341248436177</v>
      </c>
      <c r="Q2569" t="s">
        <v>34</v>
      </c>
      <c r="R2569">
        <v>118</v>
      </c>
    </row>
    <row r="2570" spans="1:18">
      <c r="A2570" t="s">
        <v>8238</v>
      </c>
      <c r="B2570" s="6" t="s">
        <v>19</v>
      </c>
      <c r="C2570" t="s">
        <v>44</v>
      </c>
      <c r="D2570">
        <f>_xlfn.XLOOKUP(E2570,'cpi data'!A:A,'cpi data'!B:B,"NA")</f>
        <v>148.19999999999999</v>
      </c>
      <c r="E2570">
        <v>1994</v>
      </c>
      <c r="F2570" t="s">
        <v>7923</v>
      </c>
      <c r="G2570">
        <v>5.9</v>
      </c>
      <c r="H2570">
        <v>12000</v>
      </c>
      <c r="I2570" t="s">
        <v>118</v>
      </c>
      <c r="J2570" t="s">
        <v>8239</v>
      </c>
      <c r="K2570" t="s">
        <v>3059</v>
      </c>
      <c r="L2570" t="s">
        <v>33</v>
      </c>
      <c r="M2570" s="1">
        <v>25000000</v>
      </c>
      <c r="N2570" s="1">
        <v>6562513</v>
      </c>
      <c r="O2570" s="1">
        <f>N2570*(D2570/'cpi data'!$A$113)</f>
        <v>480516.02104743081</v>
      </c>
      <c r="P2570" s="10">
        <f t="shared" si="40"/>
        <v>-2.809516263053498</v>
      </c>
      <c r="Q2570" t="s">
        <v>6334</v>
      </c>
      <c r="R2570">
        <v>118</v>
      </c>
    </row>
    <row r="2571" spans="1:18">
      <c r="A2571" t="s">
        <v>8240</v>
      </c>
      <c r="B2571" s="6" t="s">
        <v>36</v>
      </c>
      <c r="C2571" t="s">
        <v>28</v>
      </c>
      <c r="D2571">
        <f>_xlfn.XLOOKUP(E2571,'cpi data'!A:A,'cpi data'!B:B,"NA")</f>
        <v>148.19999999999999</v>
      </c>
      <c r="E2571">
        <v>1994</v>
      </c>
      <c r="F2571" t="s">
        <v>8241</v>
      </c>
      <c r="G2571">
        <v>5.7</v>
      </c>
      <c r="H2571">
        <v>6500</v>
      </c>
      <c r="I2571" t="s">
        <v>536</v>
      </c>
      <c r="J2571" t="s">
        <v>8242</v>
      </c>
      <c r="K2571" t="s">
        <v>8243</v>
      </c>
      <c r="L2571" t="s">
        <v>33</v>
      </c>
      <c r="N2571" s="1">
        <v>16820893</v>
      </c>
      <c r="O2571" s="1">
        <f>N2571*(D2571/'cpi data'!$A$113)</f>
        <v>1231648.3906126481</v>
      </c>
      <c r="P2571" s="10">
        <f t="shared" si="40"/>
        <v>1</v>
      </c>
      <c r="Q2571" t="s">
        <v>47</v>
      </c>
      <c r="R2571">
        <v>94</v>
      </c>
    </row>
    <row r="2572" spans="1:18">
      <c r="A2572" t="s">
        <v>8244</v>
      </c>
      <c r="B2572" s="6" t="s">
        <v>2002</v>
      </c>
      <c r="C2572" t="s">
        <v>37</v>
      </c>
      <c r="D2572">
        <f>_xlfn.XLOOKUP(E2572,'cpi data'!A:A,'cpi data'!B:B,"NA")</f>
        <v>148.19999999999999</v>
      </c>
      <c r="E2572">
        <v>1994</v>
      </c>
      <c r="F2572" t="s">
        <v>8134</v>
      </c>
      <c r="G2572">
        <v>4.5</v>
      </c>
      <c r="H2572">
        <v>20000</v>
      </c>
      <c r="I2572" t="s">
        <v>8245</v>
      </c>
      <c r="J2572" t="s">
        <v>3254</v>
      </c>
      <c r="K2572" t="s">
        <v>2222</v>
      </c>
      <c r="L2572" t="s">
        <v>25</v>
      </c>
      <c r="M2572" s="1">
        <v>26000000</v>
      </c>
      <c r="N2572" s="1">
        <v>12303080</v>
      </c>
      <c r="O2572" s="1">
        <f>N2572*(D2572/'cpi data'!$A$113)</f>
        <v>900848.05138339917</v>
      </c>
      <c r="P2572" s="10">
        <f t="shared" si="40"/>
        <v>-1.1132919561605712</v>
      </c>
      <c r="Q2572" t="s">
        <v>8246</v>
      </c>
      <c r="R2572">
        <v>99</v>
      </c>
    </row>
    <row r="2573" spans="1:18">
      <c r="A2573" t="s">
        <v>8247</v>
      </c>
      <c r="B2573" s="6" t="s">
        <v>19</v>
      </c>
      <c r="C2573" t="s">
        <v>44</v>
      </c>
      <c r="D2573">
        <f>_xlfn.XLOOKUP(E2573,'cpi data'!A:A,'cpi data'!B:B,"NA")</f>
        <v>148.19999999999999</v>
      </c>
      <c r="E2573">
        <v>1994</v>
      </c>
      <c r="F2573" t="s">
        <v>8248</v>
      </c>
      <c r="G2573">
        <v>7.1</v>
      </c>
      <c r="H2573">
        <v>20000</v>
      </c>
      <c r="I2573" t="s">
        <v>8249</v>
      </c>
      <c r="J2573" t="s">
        <v>8250</v>
      </c>
      <c r="K2573" t="s">
        <v>8251</v>
      </c>
      <c r="L2573" t="s">
        <v>309</v>
      </c>
      <c r="M2573" s="1">
        <v>4000000</v>
      </c>
      <c r="N2573" s="1">
        <v>253986</v>
      </c>
      <c r="O2573" s="1">
        <f>N2573*(D2573/'cpi data'!$A$113)</f>
        <v>18597.196245059287</v>
      </c>
      <c r="P2573" s="10">
        <f t="shared" si="40"/>
        <v>-14.748899545644248</v>
      </c>
      <c r="Q2573" t="s">
        <v>8252</v>
      </c>
      <c r="R2573">
        <v>105</v>
      </c>
    </row>
    <row r="2574" spans="1:18">
      <c r="A2574" t="s">
        <v>8253</v>
      </c>
      <c r="B2574" s="6" t="s">
        <v>19</v>
      </c>
      <c r="C2574" t="s">
        <v>37</v>
      </c>
      <c r="D2574">
        <f>_xlfn.XLOOKUP(E2574,'cpi data'!A:A,'cpi data'!B:B,"NA")</f>
        <v>148.19999999999999</v>
      </c>
      <c r="E2574">
        <v>1994</v>
      </c>
      <c r="F2574" t="s">
        <v>8254</v>
      </c>
      <c r="G2574">
        <v>5.6</v>
      </c>
      <c r="H2574">
        <v>4000</v>
      </c>
      <c r="I2574" t="s">
        <v>8255</v>
      </c>
      <c r="J2574" t="s">
        <v>8255</v>
      </c>
      <c r="K2574" t="s">
        <v>8256</v>
      </c>
      <c r="L2574" t="s">
        <v>25</v>
      </c>
      <c r="N2574" s="1">
        <v>3129045</v>
      </c>
      <c r="O2574" s="1">
        <f>N2574*(D2574/'cpi data'!$A$113)</f>
        <v>229112.87994071146</v>
      </c>
      <c r="P2574" s="10">
        <f t="shared" si="40"/>
        <v>1</v>
      </c>
      <c r="Q2574" t="s">
        <v>8257</v>
      </c>
      <c r="R2574">
        <v>120</v>
      </c>
    </row>
    <row r="2575" spans="1:18">
      <c r="A2575" t="s">
        <v>8258</v>
      </c>
      <c r="B2575" s="6" t="s">
        <v>19</v>
      </c>
      <c r="C2575" t="s">
        <v>37</v>
      </c>
      <c r="D2575">
        <f>_xlfn.XLOOKUP(E2575,'cpi data'!A:A,'cpi data'!B:B,"NA")</f>
        <v>148.19999999999999</v>
      </c>
      <c r="E2575">
        <v>1994</v>
      </c>
      <c r="F2575" t="s">
        <v>8259</v>
      </c>
      <c r="G2575">
        <v>7.1</v>
      </c>
      <c r="H2575">
        <v>14000</v>
      </c>
      <c r="I2575" t="s">
        <v>4719</v>
      </c>
      <c r="J2575" t="s">
        <v>8260</v>
      </c>
      <c r="K2575" t="s">
        <v>7960</v>
      </c>
      <c r="L2575" t="s">
        <v>494</v>
      </c>
      <c r="N2575" s="1">
        <v>1977198</v>
      </c>
      <c r="O2575" s="1">
        <f>N2575*(D2575/'cpi data'!$A$113)</f>
        <v>144773.09466403161</v>
      </c>
      <c r="P2575" s="10">
        <f t="shared" si="40"/>
        <v>1</v>
      </c>
      <c r="Q2575" t="s">
        <v>7961</v>
      </c>
      <c r="R2575">
        <v>100</v>
      </c>
    </row>
    <row r="2576" spans="1:18">
      <c r="A2576" t="s">
        <v>8261</v>
      </c>
      <c r="B2576" s="6" t="s">
        <v>19</v>
      </c>
      <c r="C2576" t="s">
        <v>44</v>
      </c>
      <c r="D2576">
        <f>_xlfn.XLOOKUP(E2576,'cpi data'!A:A,'cpi data'!B:B,"NA")</f>
        <v>148.19999999999999</v>
      </c>
      <c r="E2576">
        <v>1994</v>
      </c>
      <c r="F2576" t="s">
        <v>8093</v>
      </c>
      <c r="G2576">
        <v>6.1</v>
      </c>
      <c r="H2576">
        <v>11000</v>
      </c>
      <c r="I2576" t="s">
        <v>4191</v>
      </c>
      <c r="J2576" t="s">
        <v>8262</v>
      </c>
      <c r="K2576" t="s">
        <v>6917</v>
      </c>
      <c r="L2576" t="s">
        <v>25</v>
      </c>
      <c r="N2576" s="1">
        <v>4352094</v>
      </c>
      <c r="O2576" s="1">
        <f>N2576*(D2576/'cpi data'!$A$113)</f>
        <v>318666.17134387349</v>
      </c>
      <c r="P2576" s="10">
        <f t="shared" si="40"/>
        <v>1</v>
      </c>
      <c r="Q2576" t="s">
        <v>8263</v>
      </c>
      <c r="R2576">
        <v>96</v>
      </c>
    </row>
    <row r="2577" spans="1:18">
      <c r="A2577" t="s">
        <v>8264</v>
      </c>
      <c r="B2577" s="6" t="s">
        <v>2002</v>
      </c>
      <c r="C2577" t="s">
        <v>28</v>
      </c>
      <c r="D2577">
        <f>_xlfn.XLOOKUP(E2577,'cpi data'!A:A,'cpi data'!B:B,"NA")</f>
        <v>148.19999999999999</v>
      </c>
      <c r="E2577">
        <v>1994</v>
      </c>
      <c r="F2577" t="s">
        <v>7716</v>
      </c>
      <c r="G2577">
        <v>5.3</v>
      </c>
      <c r="H2577">
        <v>8200</v>
      </c>
      <c r="I2577" t="s">
        <v>8265</v>
      </c>
      <c r="J2577" t="s">
        <v>8266</v>
      </c>
      <c r="K2577" t="s">
        <v>8266</v>
      </c>
      <c r="L2577" t="s">
        <v>33</v>
      </c>
      <c r="M2577" s="1">
        <v>9000000</v>
      </c>
      <c r="N2577" s="1">
        <v>3662459</v>
      </c>
      <c r="O2577" s="1">
        <f>N2577*(D2577/'cpi data'!$A$113)</f>
        <v>268170.16986166005</v>
      </c>
      <c r="P2577" s="10">
        <f t="shared" si="40"/>
        <v>-1.4573653930323862</v>
      </c>
      <c r="Q2577" t="s">
        <v>2095</v>
      </c>
      <c r="R2577">
        <v>80</v>
      </c>
    </row>
    <row r="2578" spans="1:18">
      <c r="A2578" t="s">
        <v>8267</v>
      </c>
      <c r="B2578" s="6" t="s">
        <v>2002</v>
      </c>
      <c r="C2578" t="s">
        <v>44</v>
      </c>
      <c r="D2578">
        <f>_xlfn.XLOOKUP(E2578,'cpi data'!A:A,'cpi data'!B:B,"NA")</f>
        <v>148.19999999999999</v>
      </c>
      <c r="E2578">
        <v>1994</v>
      </c>
      <c r="F2578" t="s">
        <v>8075</v>
      </c>
      <c r="G2578">
        <v>6.2</v>
      </c>
      <c r="H2578">
        <v>16000</v>
      </c>
      <c r="I2578" t="s">
        <v>2019</v>
      </c>
      <c r="J2578" t="s">
        <v>2019</v>
      </c>
      <c r="K2578" t="s">
        <v>447</v>
      </c>
      <c r="L2578" t="s">
        <v>33</v>
      </c>
      <c r="M2578" s="1">
        <v>20000000</v>
      </c>
      <c r="N2578" s="1">
        <v>27058304</v>
      </c>
      <c r="O2578" s="1">
        <f>N2578*(D2578/'cpi data'!$A$113)</f>
        <v>1981245.3818181816</v>
      </c>
      <c r="P2578" s="10">
        <f t="shared" si="40"/>
        <v>0.26085537364056521</v>
      </c>
      <c r="Q2578" t="s">
        <v>8268</v>
      </c>
      <c r="R2578">
        <v>96</v>
      </c>
    </row>
    <row r="2579" spans="1:18">
      <c r="A2579" t="s">
        <v>8269</v>
      </c>
      <c r="B2579" s="6" t="s">
        <v>340</v>
      </c>
      <c r="C2579" t="s">
        <v>28</v>
      </c>
      <c r="D2579">
        <f>_xlfn.XLOOKUP(E2579,'cpi data'!A:A,'cpi data'!B:B,"NA")</f>
        <v>148.19999999999999</v>
      </c>
      <c r="E2579">
        <v>1994</v>
      </c>
      <c r="F2579" t="s">
        <v>7914</v>
      </c>
      <c r="G2579">
        <v>6.6</v>
      </c>
      <c r="H2579">
        <v>9500</v>
      </c>
      <c r="I2579" t="s">
        <v>8270</v>
      </c>
      <c r="J2579" t="s">
        <v>8271</v>
      </c>
      <c r="K2579" t="s">
        <v>8272</v>
      </c>
      <c r="L2579" t="s">
        <v>25</v>
      </c>
      <c r="N2579" s="1">
        <v>4630377</v>
      </c>
      <c r="O2579" s="1">
        <f>N2579*(D2579/'cpi data'!$A$113)</f>
        <v>339042.42658102763</v>
      </c>
      <c r="P2579" s="10">
        <f t="shared" si="40"/>
        <v>1</v>
      </c>
      <c r="Q2579" t="s">
        <v>26</v>
      </c>
      <c r="R2579">
        <v>88</v>
      </c>
    </row>
    <row r="2580" spans="1:18">
      <c r="A2580" t="s">
        <v>8273</v>
      </c>
      <c r="B2580" s="6" t="s">
        <v>36</v>
      </c>
      <c r="C2580" t="s">
        <v>28</v>
      </c>
      <c r="D2580">
        <f>_xlfn.XLOOKUP(E2580,'cpi data'!A:A,'cpi data'!B:B,"NA")</f>
        <v>148.19999999999999</v>
      </c>
      <c r="E2580">
        <v>1994</v>
      </c>
      <c r="F2580" t="s">
        <v>7414</v>
      </c>
      <c r="G2580">
        <v>6.6</v>
      </c>
      <c r="H2580">
        <v>7900</v>
      </c>
      <c r="I2580" t="s">
        <v>8274</v>
      </c>
      <c r="J2580" t="s">
        <v>8275</v>
      </c>
      <c r="K2580" t="s">
        <v>8276</v>
      </c>
      <c r="L2580" t="s">
        <v>33</v>
      </c>
      <c r="N2580" s="1">
        <v>21006361</v>
      </c>
      <c r="O2580" s="1">
        <f>N2580*(D2580/'cpi data'!$A$113)</f>
        <v>1538113.9823122527</v>
      </c>
      <c r="P2580" s="10">
        <f t="shared" si="40"/>
        <v>1</v>
      </c>
      <c r="Q2580" t="s">
        <v>1727</v>
      </c>
      <c r="R2580">
        <v>108</v>
      </c>
    </row>
    <row r="2581" spans="1:18">
      <c r="A2581" t="s">
        <v>8277</v>
      </c>
      <c r="B2581" s="6" t="s">
        <v>19</v>
      </c>
      <c r="C2581" t="s">
        <v>37</v>
      </c>
      <c r="D2581">
        <f>_xlfn.XLOOKUP(E2581,'cpi data'!A:A,'cpi data'!B:B,"NA")</f>
        <v>148.19999999999999</v>
      </c>
      <c r="E2581">
        <v>1994</v>
      </c>
      <c r="F2581" t="s">
        <v>8000</v>
      </c>
      <c r="G2581">
        <v>5.6</v>
      </c>
      <c r="H2581">
        <v>19000</v>
      </c>
      <c r="I2581" t="s">
        <v>917</v>
      </c>
      <c r="J2581" t="s">
        <v>8278</v>
      </c>
      <c r="K2581" t="s">
        <v>6344</v>
      </c>
      <c r="L2581" t="s">
        <v>33</v>
      </c>
      <c r="M2581" s="1">
        <v>45000000</v>
      </c>
      <c r="N2581" s="1">
        <v>28735315</v>
      </c>
      <c r="O2581" s="1">
        <f>N2581*(D2581/'cpi data'!$A$113)</f>
        <v>2104038.3809288535</v>
      </c>
      <c r="P2581" s="10">
        <f t="shared" si="40"/>
        <v>-0.5660172856987995</v>
      </c>
      <c r="Q2581" t="s">
        <v>47</v>
      </c>
      <c r="R2581">
        <v>101</v>
      </c>
    </row>
    <row r="2582" spans="1:18">
      <c r="A2582" t="s">
        <v>8279</v>
      </c>
      <c r="B2582" s="6" t="s">
        <v>340</v>
      </c>
      <c r="C2582" t="s">
        <v>20</v>
      </c>
      <c r="D2582">
        <f>_xlfn.XLOOKUP(E2582,'cpi data'!A:A,'cpi data'!B:B,"NA")</f>
        <v>148.19999999999999</v>
      </c>
      <c r="E2582">
        <v>1994</v>
      </c>
      <c r="F2582" t="s">
        <v>8280</v>
      </c>
      <c r="G2582">
        <v>7.8</v>
      </c>
      <c r="H2582">
        <v>7100</v>
      </c>
      <c r="I2582" t="s">
        <v>5868</v>
      </c>
      <c r="J2582" t="s">
        <v>5868</v>
      </c>
      <c r="K2582" t="s">
        <v>8281</v>
      </c>
      <c r="L2582" t="s">
        <v>5870</v>
      </c>
      <c r="O2582" s="1">
        <f>N2582*(D2582/'cpi data'!$A$113)</f>
        <v>0</v>
      </c>
      <c r="P2582" s="10" t="e">
        <f t="shared" si="40"/>
        <v>#DIV/0!</v>
      </c>
      <c r="Q2582" t="s">
        <v>8282</v>
      </c>
      <c r="R2582">
        <v>103</v>
      </c>
    </row>
    <row r="2583" spans="1:18">
      <c r="A2583" t="s">
        <v>8283</v>
      </c>
      <c r="B2583" s="6" t="s">
        <v>450</v>
      </c>
      <c r="C2583" t="s">
        <v>20</v>
      </c>
      <c r="D2583">
        <f>_xlfn.XLOOKUP(E2583,'cpi data'!A:A,'cpi data'!B:B,"NA")</f>
        <v>148.19999999999999</v>
      </c>
      <c r="E2583">
        <v>1994</v>
      </c>
      <c r="F2583" t="s">
        <v>7929</v>
      </c>
      <c r="G2583">
        <v>8.3000000000000007</v>
      </c>
      <c r="H2583">
        <v>17000</v>
      </c>
      <c r="I2583" t="s">
        <v>5991</v>
      </c>
      <c r="J2583" t="s">
        <v>8284</v>
      </c>
      <c r="K2583" t="s">
        <v>8285</v>
      </c>
      <c r="L2583" t="s">
        <v>5994</v>
      </c>
      <c r="N2583" s="1">
        <v>2332728</v>
      </c>
      <c r="O2583" s="1">
        <f>N2583*(D2583/'cpi data'!$A$113)</f>
        <v>170805.47905138339</v>
      </c>
      <c r="P2583" s="10">
        <f t="shared" si="40"/>
        <v>1</v>
      </c>
      <c r="Q2583" t="s">
        <v>6475</v>
      </c>
      <c r="R2583">
        <v>133</v>
      </c>
    </row>
    <row r="2584" spans="1:18">
      <c r="A2584" t="s">
        <v>8286</v>
      </c>
      <c r="B2584" s="6" t="s">
        <v>36</v>
      </c>
      <c r="C2584" t="s">
        <v>44</v>
      </c>
      <c r="D2584">
        <f>_xlfn.XLOOKUP(E2584,'cpi data'!A:A,'cpi data'!B:B,"NA")</f>
        <v>148.19999999999999</v>
      </c>
      <c r="E2584">
        <v>1994</v>
      </c>
      <c r="F2584" t="s">
        <v>8287</v>
      </c>
      <c r="G2584">
        <v>5</v>
      </c>
      <c r="H2584">
        <v>13000</v>
      </c>
      <c r="I2584" t="s">
        <v>2038</v>
      </c>
      <c r="J2584" t="s">
        <v>3739</v>
      </c>
      <c r="K2584" t="s">
        <v>7532</v>
      </c>
      <c r="L2584" t="s">
        <v>33</v>
      </c>
      <c r="N2584" s="1">
        <v>28881266</v>
      </c>
      <c r="O2584" s="1">
        <f>N2584*(D2584/'cpi data'!$A$113)</f>
        <v>2114725.1092885374</v>
      </c>
      <c r="P2584" s="10">
        <f t="shared" si="40"/>
        <v>1</v>
      </c>
      <c r="Q2584" t="s">
        <v>5724</v>
      </c>
      <c r="R2584">
        <v>91</v>
      </c>
    </row>
    <row r="2585" spans="1:18">
      <c r="A2585" t="s">
        <v>8288</v>
      </c>
      <c r="B2585" s="6" t="s">
        <v>2002</v>
      </c>
      <c r="C2585" t="s">
        <v>28</v>
      </c>
      <c r="D2585">
        <f>_xlfn.XLOOKUP(E2585,'cpi data'!A:A,'cpi data'!B:B,"NA")</f>
        <v>148.19999999999999</v>
      </c>
      <c r="E2585">
        <v>1994</v>
      </c>
      <c r="F2585" t="s">
        <v>8289</v>
      </c>
      <c r="G2585">
        <v>5.9</v>
      </c>
      <c r="H2585">
        <v>13000</v>
      </c>
      <c r="I2585" t="s">
        <v>3522</v>
      </c>
      <c r="J2585" t="s">
        <v>3522</v>
      </c>
      <c r="K2585" t="s">
        <v>1538</v>
      </c>
      <c r="L2585" t="s">
        <v>33</v>
      </c>
      <c r="N2585" s="1">
        <v>6017509</v>
      </c>
      <c r="O2585" s="1">
        <f>N2585*(D2585/'cpi data'!$A$113)</f>
        <v>440610.09575098811</v>
      </c>
      <c r="P2585" s="10">
        <f t="shared" si="40"/>
        <v>1</v>
      </c>
      <c r="Q2585" t="s">
        <v>1429</v>
      </c>
      <c r="R2585">
        <v>111</v>
      </c>
    </row>
    <row r="2586" spans="1:18">
      <c r="A2586" t="s">
        <v>8290</v>
      </c>
      <c r="B2586" s="6" t="s">
        <v>19</v>
      </c>
      <c r="C2586" t="s">
        <v>37</v>
      </c>
      <c r="D2586">
        <f>_xlfn.XLOOKUP(E2586,'cpi data'!A:A,'cpi data'!B:B,"NA")</f>
        <v>148.19999999999999</v>
      </c>
      <c r="E2586">
        <v>1994</v>
      </c>
      <c r="F2586" t="s">
        <v>7414</v>
      </c>
      <c r="G2586">
        <v>4.9000000000000004</v>
      </c>
      <c r="H2586">
        <v>7200</v>
      </c>
      <c r="I2586" t="s">
        <v>5504</v>
      </c>
      <c r="J2586" t="s">
        <v>4122</v>
      </c>
      <c r="K2586" t="s">
        <v>1177</v>
      </c>
      <c r="L2586" t="s">
        <v>198</v>
      </c>
      <c r="M2586" s="1">
        <v>5000000</v>
      </c>
      <c r="N2586" s="1">
        <v>1702394</v>
      </c>
      <c r="O2586" s="1">
        <f>N2586*(D2586/'cpi data'!$A$113)</f>
        <v>124651.57648221342</v>
      </c>
      <c r="P2586" s="10">
        <f t="shared" si="40"/>
        <v>-1.9370404265992478</v>
      </c>
      <c r="Q2586" t="s">
        <v>8291</v>
      </c>
      <c r="R2586">
        <v>95</v>
      </c>
    </row>
    <row r="2587" spans="1:18">
      <c r="A2587" t="s">
        <v>8292</v>
      </c>
      <c r="B2587" s="6" t="s">
        <v>2002</v>
      </c>
      <c r="C2587" t="s">
        <v>44</v>
      </c>
      <c r="D2587">
        <f>_xlfn.XLOOKUP(E2587,'cpi data'!A:A,'cpi data'!B:B,"NA")</f>
        <v>148.19999999999999</v>
      </c>
      <c r="E2587">
        <v>1994</v>
      </c>
      <c r="F2587" t="s">
        <v>7918</v>
      </c>
      <c r="G2587">
        <v>5.5</v>
      </c>
      <c r="H2587">
        <v>19000</v>
      </c>
      <c r="I2587" t="s">
        <v>4293</v>
      </c>
      <c r="J2587" t="s">
        <v>1138</v>
      </c>
      <c r="K2587" t="s">
        <v>4921</v>
      </c>
      <c r="L2587" t="s">
        <v>33</v>
      </c>
      <c r="M2587" s="1">
        <v>40000000</v>
      </c>
      <c r="N2587" s="1">
        <v>43622150</v>
      </c>
      <c r="O2587" s="1">
        <f>N2587*(D2587/'cpi data'!$A$113)</f>
        <v>3194072.4456521738</v>
      </c>
      <c r="P2587" s="10">
        <f t="shared" si="40"/>
        <v>8.3034650974332991E-2</v>
      </c>
      <c r="Q2587" t="s">
        <v>5112</v>
      </c>
      <c r="R2587">
        <v>116</v>
      </c>
    </row>
    <row r="2588" spans="1:18">
      <c r="A2588" t="s">
        <v>8293</v>
      </c>
      <c r="B2588" s="6" t="s">
        <v>36</v>
      </c>
      <c r="C2588" t="s">
        <v>44</v>
      </c>
      <c r="D2588">
        <f>_xlfn.XLOOKUP(E2588,'cpi data'!A:A,'cpi data'!B:B,"NA")</f>
        <v>148.19999999999999</v>
      </c>
      <c r="E2588">
        <v>1994</v>
      </c>
      <c r="F2588" t="s">
        <v>7935</v>
      </c>
      <c r="G2588">
        <v>6.6</v>
      </c>
      <c r="H2588">
        <v>13000</v>
      </c>
      <c r="I2588" t="s">
        <v>8294</v>
      </c>
      <c r="J2588" t="s">
        <v>8294</v>
      </c>
      <c r="K2588" t="s">
        <v>7217</v>
      </c>
      <c r="L2588" t="s">
        <v>33</v>
      </c>
      <c r="N2588" s="1">
        <v>20164171</v>
      </c>
      <c r="O2588" s="1">
        <f>N2588*(D2588/'cpi data'!$A$113)</f>
        <v>1476447.6987154149</v>
      </c>
      <c r="P2588" s="10">
        <f t="shared" si="40"/>
        <v>1</v>
      </c>
      <c r="Q2588" t="s">
        <v>2029</v>
      </c>
      <c r="R2588">
        <v>115</v>
      </c>
    </row>
    <row r="2589" spans="1:18">
      <c r="A2589" t="s">
        <v>8295</v>
      </c>
      <c r="B2589" s="6" t="s">
        <v>19</v>
      </c>
      <c r="C2589" t="s">
        <v>44</v>
      </c>
      <c r="D2589">
        <f>_xlfn.XLOOKUP(E2589,'cpi data'!A:A,'cpi data'!B:B,"NA")</f>
        <v>148.19999999999999</v>
      </c>
      <c r="E2589">
        <v>1994</v>
      </c>
      <c r="F2589" t="s">
        <v>8075</v>
      </c>
      <c r="G2589">
        <v>6.9</v>
      </c>
      <c r="H2589">
        <v>24000</v>
      </c>
      <c r="I2589" t="s">
        <v>8296</v>
      </c>
      <c r="J2589" t="s">
        <v>8297</v>
      </c>
      <c r="K2589" t="s">
        <v>8298</v>
      </c>
      <c r="L2589" t="s">
        <v>33</v>
      </c>
      <c r="M2589" s="1">
        <v>11000000</v>
      </c>
      <c r="N2589" s="1">
        <v>11439193</v>
      </c>
      <c r="O2589" s="1">
        <f>N2589*(D2589/'cpi data'!$A$113)</f>
        <v>837593.0842885375</v>
      </c>
      <c r="P2589" s="10">
        <f t="shared" si="40"/>
        <v>3.839370487061456E-2</v>
      </c>
      <c r="Q2589" t="s">
        <v>2095</v>
      </c>
      <c r="R2589">
        <v>96</v>
      </c>
    </row>
    <row r="2590" spans="1:18">
      <c r="A2590" t="s">
        <v>8299</v>
      </c>
      <c r="B2590" s="6" t="s">
        <v>36</v>
      </c>
      <c r="C2590" t="s">
        <v>44</v>
      </c>
      <c r="D2590">
        <f>_xlfn.XLOOKUP(E2590,'cpi data'!A:A,'cpi data'!B:B,"NA")</f>
        <v>148.19999999999999</v>
      </c>
      <c r="E2590">
        <v>1994</v>
      </c>
      <c r="F2590" t="s">
        <v>7953</v>
      </c>
      <c r="G2590">
        <v>6.2</v>
      </c>
      <c r="H2590">
        <v>24000</v>
      </c>
      <c r="I2590" t="s">
        <v>1300</v>
      </c>
      <c r="J2590" t="s">
        <v>4859</v>
      </c>
      <c r="K2590" t="s">
        <v>5299</v>
      </c>
      <c r="L2590" t="s">
        <v>33</v>
      </c>
      <c r="M2590" s="1">
        <v>25000000</v>
      </c>
      <c r="N2590" s="1">
        <v>26381221</v>
      </c>
      <c r="O2590" s="1">
        <f>N2590*(D2590/'cpi data'!$A$113)</f>
        <v>1931668.4546442686</v>
      </c>
      <c r="P2590" s="10">
        <f t="shared" si="40"/>
        <v>5.2356219600298258E-2</v>
      </c>
      <c r="Q2590" t="s">
        <v>47</v>
      </c>
      <c r="R2590">
        <v>100</v>
      </c>
    </row>
    <row r="2591" spans="1:18">
      <c r="A2591" t="s">
        <v>8300</v>
      </c>
      <c r="B2591" s="6" t="s">
        <v>36</v>
      </c>
      <c r="C2591" t="s">
        <v>37</v>
      </c>
      <c r="D2591">
        <f>_xlfn.XLOOKUP(E2591,'cpi data'!A:A,'cpi data'!B:B,"NA")</f>
        <v>148.19999999999999</v>
      </c>
      <c r="E2591">
        <v>1994</v>
      </c>
      <c r="F2591" t="s">
        <v>7692</v>
      </c>
      <c r="G2591">
        <v>4.5999999999999996</v>
      </c>
      <c r="H2591">
        <v>8600</v>
      </c>
      <c r="I2591" t="s">
        <v>8301</v>
      </c>
      <c r="J2591" t="s">
        <v>7769</v>
      </c>
      <c r="K2591" t="s">
        <v>6950</v>
      </c>
      <c r="L2591" t="s">
        <v>33</v>
      </c>
      <c r="M2591" s="1">
        <v>20000000</v>
      </c>
      <c r="N2591" s="1">
        <v>11798854</v>
      </c>
      <c r="O2591" s="1">
        <f>N2591*(D2591/'cpi data'!$A$113)</f>
        <v>863927.94604743074</v>
      </c>
      <c r="P2591" s="10">
        <f t="shared" si="40"/>
        <v>-0.69507987809663552</v>
      </c>
      <c r="Q2591" t="s">
        <v>8302</v>
      </c>
      <c r="R2591">
        <v>93</v>
      </c>
    </row>
    <row r="2592" spans="1:18">
      <c r="A2592" t="s">
        <v>8303</v>
      </c>
      <c r="B2592" s="6" t="s">
        <v>2002</v>
      </c>
      <c r="C2592" t="s">
        <v>44</v>
      </c>
      <c r="D2592">
        <f>_xlfn.XLOOKUP(E2592,'cpi data'!A:A,'cpi data'!B:B,"NA")</f>
        <v>148.19999999999999</v>
      </c>
      <c r="E2592">
        <v>1994</v>
      </c>
      <c r="F2592" t="s">
        <v>8304</v>
      </c>
      <c r="G2592">
        <v>2.7</v>
      </c>
      <c r="H2592">
        <v>9500</v>
      </c>
      <c r="I2592" t="s">
        <v>8305</v>
      </c>
      <c r="J2592" t="s">
        <v>8306</v>
      </c>
      <c r="K2592" t="s">
        <v>8306</v>
      </c>
      <c r="L2592" t="s">
        <v>33</v>
      </c>
      <c r="N2592" s="1">
        <v>60822</v>
      </c>
      <c r="O2592" s="1">
        <f>N2592*(D2592/'cpi data'!$A$113)</f>
        <v>4453.4685770750984</v>
      </c>
      <c r="P2592" s="10">
        <f t="shared" si="40"/>
        <v>1</v>
      </c>
      <c r="Q2592" t="s">
        <v>2095</v>
      </c>
      <c r="R2592">
        <v>77</v>
      </c>
    </row>
    <row r="2593" spans="1:18">
      <c r="A2593" t="s">
        <v>8307</v>
      </c>
      <c r="B2593" s="6" t="s">
        <v>19</v>
      </c>
      <c r="C2593" t="s">
        <v>44</v>
      </c>
      <c r="D2593">
        <f>_xlfn.XLOOKUP(E2593,'cpi data'!A:A,'cpi data'!B:B,"NA")</f>
        <v>148.19999999999999</v>
      </c>
      <c r="E2593">
        <v>1994</v>
      </c>
      <c r="F2593" t="s">
        <v>8137</v>
      </c>
      <c r="G2593">
        <v>5.2</v>
      </c>
      <c r="H2593">
        <v>2700</v>
      </c>
      <c r="I2593" t="s">
        <v>4499</v>
      </c>
      <c r="J2593" t="s">
        <v>8308</v>
      </c>
      <c r="K2593" t="s">
        <v>6692</v>
      </c>
      <c r="L2593" t="s">
        <v>33</v>
      </c>
      <c r="M2593" s="1">
        <v>13000000</v>
      </c>
      <c r="N2593" s="1">
        <v>3134381</v>
      </c>
      <c r="O2593" s="1">
        <f>N2593*(D2593/'cpi data'!$A$113)</f>
        <v>229503.58903162053</v>
      </c>
      <c r="P2593" s="10">
        <f t="shared" si="40"/>
        <v>-3.1475493885395553</v>
      </c>
      <c r="Q2593" t="s">
        <v>6271</v>
      </c>
      <c r="R2593">
        <v>97</v>
      </c>
    </row>
    <row r="2594" spans="1:18">
      <c r="A2594" t="s">
        <v>8309</v>
      </c>
      <c r="B2594" s="6" t="s">
        <v>19</v>
      </c>
      <c r="C2594" t="s">
        <v>44</v>
      </c>
      <c r="D2594">
        <f>_xlfn.XLOOKUP(E2594,'cpi data'!A:A,'cpi data'!B:B,"NA")</f>
        <v>148.19999999999999</v>
      </c>
      <c r="E2594">
        <v>1994</v>
      </c>
      <c r="F2594" t="s">
        <v>7965</v>
      </c>
      <c r="G2594">
        <v>6.6</v>
      </c>
      <c r="H2594">
        <v>13000</v>
      </c>
      <c r="I2594" t="s">
        <v>1137</v>
      </c>
      <c r="J2594" t="s">
        <v>5906</v>
      </c>
      <c r="K2594" t="s">
        <v>1568</v>
      </c>
      <c r="L2594" t="s">
        <v>33</v>
      </c>
      <c r="M2594" s="1">
        <v>6000000</v>
      </c>
      <c r="N2594" s="1">
        <v>48424341</v>
      </c>
      <c r="O2594" s="1">
        <f>N2594*(D2594/'cpi data'!$A$113)</f>
        <v>3545695.3242094857</v>
      </c>
      <c r="P2594" s="10">
        <f t="shared" si="40"/>
        <v>0.87609537112750802</v>
      </c>
      <c r="Q2594" t="s">
        <v>64</v>
      </c>
      <c r="R2594">
        <v>112</v>
      </c>
    </row>
    <row r="2595" spans="1:18">
      <c r="A2595" t="s">
        <v>8310</v>
      </c>
      <c r="B2595" s="6" t="s">
        <v>2002</v>
      </c>
      <c r="C2595" t="s">
        <v>37</v>
      </c>
      <c r="D2595">
        <f>_xlfn.XLOOKUP(E2595,'cpi data'!A:A,'cpi data'!B:B,"NA")</f>
        <v>148.19999999999999</v>
      </c>
      <c r="E2595">
        <v>1994</v>
      </c>
      <c r="F2595" t="s">
        <v>8311</v>
      </c>
      <c r="G2595">
        <v>5.5</v>
      </c>
      <c r="H2595">
        <v>13000</v>
      </c>
      <c r="I2595" t="s">
        <v>3842</v>
      </c>
      <c r="J2595" t="s">
        <v>4804</v>
      </c>
      <c r="K2595" t="s">
        <v>3262</v>
      </c>
      <c r="L2595" t="s">
        <v>33</v>
      </c>
      <c r="M2595" s="1">
        <v>50000000</v>
      </c>
      <c r="N2595" s="1">
        <v>16487349</v>
      </c>
      <c r="O2595" s="1">
        <f>N2595*(D2595/'cpi data'!$A$113)</f>
        <v>1207225.8506916994</v>
      </c>
      <c r="P2595" s="10">
        <f t="shared" si="40"/>
        <v>-2.0326282290743043</v>
      </c>
      <c r="Q2595" t="s">
        <v>5724</v>
      </c>
      <c r="R2595">
        <v>102</v>
      </c>
    </row>
    <row r="2596" spans="1:18">
      <c r="A2596" t="s">
        <v>8312</v>
      </c>
      <c r="B2596" s="6" t="s">
        <v>19</v>
      </c>
      <c r="C2596" t="s">
        <v>107</v>
      </c>
      <c r="D2596">
        <f>_xlfn.XLOOKUP(E2596,'cpi data'!A:A,'cpi data'!B:B,"NA")</f>
        <v>148.19999999999999</v>
      </c>
      <c r="E2596">
        <v>1994</v>
      </c>
      <c r="F2596" t="s">
        <v>7380</v>
      </c>
      <c r="G2596">
        <v>6.3</v>
      </c>
      <c r="H2596">
        <v>6200</v>
      </c>
      <c r="I2596" t="s">
        <v>8313</v>
      </c>
      <c r="J2596" t="s">
        <v>8314</v>
      </c>
      <c r="K2596" t="s">
        <v>3133</v>
      </c>
      <c r="L2596" t="s">
        <v>33</v>
      </c>
      <c r="M2596" s="1">
        <v>15000000</v>
      </c>
      <c r="N2596" s="1">
        <v>3038499</v>
      </c>
      <c r="O2596" s="1">
        <f>N2596*(D2596/'cpi data'!$A$113)</f>
        <v>222482.98013833989</v>
      </c>
      <c r="P2596" s="10">
        <f t="shared" si="40"/>
        <v>-3.9366479962639449</v>
      </c>
      <c r="Q2596" t="s">
        <v>5668</v>
      </c>
      <c r="R2596">
        <v>99</v>
      </c>
    </row>
    <row r="2597" spans="1:18">
      <c r="A2597" t="s">
        <v>8315</v>
      </c>
      <c r="B2597" s="6" t="s">
        <v>36</v>
      </c>
      <c r="C2597" t="s">
        <v>44</v>
      </c>
      <c r="D2597">
        <f>_xlfn.XLOOKUP(E2597,'cpi data'!A:A,'cpi data'!B:B,"NA")</f>
        <v>148.19999999999999</v>
      </c>
      <c r="E2597">
        <v>1994</v>
      </c>
      <c r="F2597" t="s">
        <v>7946</v>
      </c>
      <c r="G2597">
        <v>5.2</v>
      </c>
      <c r="H2597">
        <v>6400</v>
      </c>
      <c r="I2597" t="s">
        <v>273</v>
      </c>
      <c r="J2597" t="s">
        <v>8316</v>
      </c>
      <c r="K2597" t="s">
        <v>52</v>
      </c>
      <c r="L2597" t="s">
        <v>33</v>
      </c>
      <c r="N2597" s="1">
        <v>11391093</v>
      </c>
      <c r="O2597" s="1">
        <f>N2597*(D2597/'cpi data'!$A$113)</f>
        <v>834071.13764822122</v>
      </c>
      <c r="P2597" s="10">
        <f t="shared" si="40"/>
        <v>1</v>
      </c>
      <c r="Q2597" t="s">
        <v>2103</v>
      </c>
      <c r="R2597">
        <v>93</v>
      </c>
    </row>
    <row r="2598" spans="1:18">
      <c r="A2598" t="s">
        <v>8317</v>
      </c>
      <c r="B2598" s="6" t="s">
        <v>19</v>
      </c>
      <c r="C2598" t="s">
        <v>107</v>
      </c>
      <c r="D2598">
        <f>_xlfn.XLOOKUP(E2598,'cpi data'!A:A,'cpi data'!B:B,"NA")</f>
        <v>148.19999999999999</v>
      </c>
      <c r="E2598">
        <v>1994</v>
      </c>
      <c r="F2598" t="s">
        <v>8318</v>
      </c>
      <c r="G2598">
        <v>6.7</v>
      </c>
      <c r="H2598">
        <v>7600</v>
      </c>
      <c r="I2598" t="s">
        <v>8319</v>
      </c>
      <c r="J2598" t="s">
        <v>8319</v>
      </c>
      <c r="K2598" t="s">
        <v>6094</v>
      </c>
      <c r="L2598" t="s">
        <v>33</v>
      </c>
      <c r="M2598" s="1">
        <v>2300000</v>
      </c>
      <c r="N2598" s="1">
        <v>1095885</v>
      </c>
      <c r="O2598" s="1">
        <f>N2598*(D2598/'cpi data'!$A$113)</f>
        <v>80242.172430830033</v>
      </c>
      <c r="P2598" s="10">
        <f t="shared" si="40"/>
        <v>-1.0987603626292906</v>
      </c>
      <c r="Q2598" t="s">
        <v>7529</v>
      </c>
      <c r="R2598">
        <v>98</v>
      </c>
    </row>
    <row r="2599" spans="1:18">
      <c r="A2599" t="s">
        <v>8320</v>
      </c>
      <c r="B2599" s="6" t="s">
        <v>36</v>
      </c>
      <c r="C2599" t="s">
        <v>240</v>
      </c>
      <c r="D2599">
        <f>_xlfn.XLOOKUP(E2599,'cpi data'!A:A,'cpi data'!B:B,"NA")</f>
        <v>148.19999999999999</v>
      </c>
      <c r="E2599">
        <v>1994</v>
      </c>
      <c r="F2599" t="s">
        <v>8041</v>
      </c>
      <c r="G2599">
        <v>5.9</v>
      </c>
      <c r="H2599">
        <v>5400</v>
      </c>
      <c r="I2599" t="s">
        <v>360</v>
      </c>
      <c r="J2599" t="s">
        <v>8321</v>
      </c>
      <c r="K2599" t="s">
        <v>2127</v>
      </c>
      <c r="L2599" t="s">
        <v>33</v>
      </c>
      <c r="N2599" s="1">
        <v>9979683</v>
      </c>
      <c r="O2599" s="1">
        <f>N2599*(D2599/'cpi data'!$A$113)</f>
        <v>730725.80069169949</v>
      </c>
      <c r="P2599" s="10">
        <f t="shared" si="40"/>
        <v>1</v>
      </c>
      <c r="Q2599" t="s">
        <v>8322</v>
      </c>
      <c r="R2599">
        <v>94</v>
      </c>
    </row>
    <row r="2600" spans="1:18">
      <c r="A2600" t="s">
        <v>8323</v>
      </c>
      <c r="B2600" s="6" t="s">
        <v>36</v>
      </c>
      <c r="C2600" t="s">
        <v>28</v>
      </c>
      <c r="D2600">
        <f>_xlfn.XLOOKUP(E2600,'cpi data'!A:A,'cpi data'!B:B,"NA")</f>
        <v>148.19999999999999</v>
      </c>
      <c r="E2600">
        <v>1994</v>
      </c>
      <c r="F2600" t="s">
        <v>6912</v>
      </c>
      <c r="G2600">
        <v>5.3</v>
      </c>
      <c r="H2600">
        <v>6500</v>
      </c>
      <c r="I2600" t="s">
        <v>6054</v>
      </c>
      <c r="J2600" t="s">
        <v>6054</v>
      </c>
      <c r="K2600" t="s">
        <v>8324</v>
      </c>
      <c r="L2600" t="s">
        <v>2111</v>
      </c>
      <c r="N2600" s="1">
        <v>16453258</v>
      </c>
      <c r="O2600" s="1">
        <f>N2600*(D2600/'cpi data'!$A$113)</f>
        <v>1204729.6618577074</v>
      </c>
      <c r="P2600" s="10">
        <f t="shared" si="40"/>
        <v>1</v>
      </c>
      <c r="Q2600" t="s">
        <v>2029</v>
      </c>
      <c r="R2600">
        <v>96</v>
      </c>
    </row>
    <row r="2601" spans="1:18">
      <c r="A2601" t="s">
        <v>8325</v>
      </c>
      <c r="B2601" s="6" t="s">
        <v>19</v>
      </c>
      <c r="C2601" t="s">
        <v>107</v>
      </c>
      <c r="D2601">
        <f>_xlfn.XLOOKUP(E2601,'cpi data'!A:A,'cpi data'!B:B,"NA")</f>
        <v>148.19999999999999</v>
      </c>
      <c r="E2601">
        <v>1994</v>
      </c>
      <c r="F2601" t="s">
        <v>8326</v>
      </c>
      <c r="G2601">
        <v>7.6</v>
      </c>
      <c r="H2601">
        <v>12000</v>
      </c>
      <c r="I2601" t="s">
        <v>5915</v>
      </c>
      <c r="J2601" t="s">
        <v>5915</v>
      </c>
      <c r="K2601" t="s">
        <v>8327</v>
      </c>
      <c r="L2601" t="s">
        <v>33</v>
      </c>
      <c r="M2601" s="1">
        <v>3500000</v>
      </c>
      <c r="N2601" s="1">
        <v>8094616</v>
      </c>
      <c r="O2601" s="1">
        <f>N2601*(D2601/'cpi data'!$A$113)</f>
        <v>592698.66166007903</v>
      </c>
      <c r="P2601" s="10">
        <f t="shared" si="40"/>
        <v>0.56761383121818254</v>
      </c>
      <c r="Q2601" t="s">
        <v>8328</v>
      </c>
      <c r="R2601">
        <v>114</v>
      </c>
    </row>
    <row r="2602" spans="1:18">
      <c r="A2602" t="s">
        <v>8329</v>
      </c>
      <c r="B2602" s="6" t="s">
        <v>19</v>
      </c>
      <c r="C2602" t="s">
        <v>55</v>
      </c>
      <c r="D2602">
        <f>_xlfn.XLOOKUP(E2602,'cpi data'!A:A,'cpi data'!B:B,"NA")</f>
        <v>148.19999999999999</v>
      </c>
      <c r="E2602">
        <v>1994</v>
      </c>
      <c r="F2602" t="s">
        <v>8330</v>
      </c>
      <c r="G2602">
        <v>5.9</v>
      </c>
      <c r="H2602">
        <v>8500</v>
      </c>
      <c r="I2602" t="s">
        <v>8331</v>
      </c>
      <c r="J2602" t="s">
        <v>8332</v>
      </c>
      <c r="K2602" t="s">
        <v>105</v>
      </c>
      <c r="L2602" t="s">
        <v>33</v>
      </c>
      <c r="N2602" s="1">
        <v>8647042</v>
      </c>
      <c r="O2602" s="1">
        <f>N2602*(D2602/'cpi data'!$A$113)</f>
        <v>633148.03577075095</v>
      </c>
      <c r="P2602" s="10">
        <f t="shared" si="40"/>
        <v>1</v>
      </c>
      <c r="Q2602" t="s">
        <v>5724</v>
      </c>
      <c r="R2602">
        <v>109</v>
      </c>
    </row>
    <row r="2603" spans="1:18">
      <c r="A2603" t="s">
        <v>8333</v>
      </c>
      <c r="B2603" s="6" t="s">
        <v>2002</v>
      </c>
      <c r="C2603" t="s">
        <v>44</v>
      </c>
      <c r="D2603">
        <f>_xlfn.XLOOKUP(E2603,'cpi data'!A:A,'cpi data'!B:B,"NA")</f>
        <v>148.19999999999999</v>
      </c>
      <c r="E2603">
        <v>1994</v>
      </c>
      <c r="F2603" t="s">
        <v>7826</v>
      </c>
      <c r="G2603">
        <v>5.4</v>
      </c>
      <c r="H2603">
        <v>6000</v>
      </c>
      <c r="I2603" t="s">
        <v>273</v>
      </c>
      <c r="J2603" t="s">
        <v>8334</v>
      </c>
      <c r="K2603" t="s">
        <v>898</v>
      </c>
      <c r="L2603" t="s">
        <v>33</v>
      </c>
      <c r="N2603" s="1">
        <v>2694234</v>
      </c>
      <c r="O2603" s="1">
        <f>N2603*(D2603/'cpi data'!$A$113)</f>
        <v>197275.43418972331</v>
      </c>
      <c r="P2603" s="10">
        <f t="shared" si="40"/>
        <v>1</v>
      </c>
      <c r="Q2603" t="s">
        <v>8335</v>
      </c>
      <c r="R2603">
        <v>101</v>
      </c>
    </row>
    <row r="2604" spans="1:18">
      <c r="A2604" t="s">
        <v>8336</v>
      </c>
      <c r="B2604" s="6" t="s">
        <v>19</v>
      </c>
      <c r="C2604" t="s">
        <v>66</v>
      </c>
      <c r="D2604">
        <f>_xlfn.XLOOKUP(E2604,'cpi data'!A:A,'cpi data'!B:B,"NA")</f>
        <v>148.19999999999999</v>
      </c>
      <c r="E2604">
        <v>1994</v>
      </c>
      <c r="F2604" t="s">
        <v>7946</v>
      </c>
      <c r="G2604">
        <v>6.7</v>
      </c>
      <c r="H2604">
        <v>5900</v>
      </c>
      <c r="I2604" t="s">
        <v>8337</v>
      </c>
      <c r="J2604" t="s">
        <v>8337</v>
      </c>
      <c r="K2604" t="s">
        <v>4036</v>
      </c>
      <c r="L2604" t="s">
        <v>25</v>
      </c>
      <c r="N2604" s="1">
        <v>2392589</v>
      </c>
      <c r="O2604" s="1">
        <f>N2604*(D2604/'cpi data'!$A$113)</f>
        <v>175188.58191699605</v>
      </c>
      <c r="P2604" s="10">
        <f t="shared" si="40"/>
        <v>1</v>
      </c>
      <c r="Q2604" t="s">
        <v>1988</v>
      </c>
      <c r="R2604">
        <v>100</v>
      </c>
    </row>
    <row r="2605" spans="1:18">
      <c r="A2605" t="s">
        <v>8338</v>
      </c>
      <c r="B2605" s="6" t="s">
        <v>19</v>
      </c>
      <c r="C2605" t="s">
        <v>44</v>
      </c>
      <c r="D2605">
        <f>_xlfn.XLOOKUP(E2605,'cpi data'!A:A,'cpi data'!B:B,"NA")</f>
        <v>148.19999999999999</v>
      </c>
      <c r="E2605">
        <v>1994</v>
      </c>
      <c r="F2605" t="s">
        <v>8209</v>
      </c>
      <c r="G2605">
        <v>4.5999999999999996</v>
      </c>
      <c r="H2605">
        <v>9300</v>
      </c>
      <c r="I2605" t="s">
        <v>6751</v>
      </c>
      <c r="J2605" t="s">
        <v>7519</v>
      </c>
      <c r="K2605" t="s">
        <v>7520</v>
      </c>
      <c r="L2605" t="s">
        <v>33</v>
      </c>
      <c r="M2605" s="1">
        <v>2000000</v>
      </c>
      <c r="N2605" s="1">
        <v>2260622</v>
      </c>
      <c r="O2605" s="1">
        <f>N2605*(D2605/'cpi data'!$A$113)</f>
        <v>165525.7808300395</v>
      </c>
      <c r="P2605" s="10">
        <f t="shared" si="40"/>
        <v>0.11528773939207881</v>
      </c>
      <c r="Q2605" t="s">
        <v>8339</v>
      </c>
      <c r="R2605">
        <v>85</v>
      </c>
    </row>
    <row r="2606" spans="1:18">
      <c r="A2606" t="s">
        <v>8340</v>
      </c>
      <c r="B2606" s="6" t="s">
        <v>2002</v>
      </c>
      <c r="C2606" t="s">
        <v>44</v>
      </c>
      <c r="D2606">
        <f>_xlfn.XLOOKUP(E2606,'cpi data'!A:A,'cpi data'!B:B,"NA")</f>
        <v>148.19999999999999</v>
      </c>
      <c r="E2606">
        <v>1994</v>
      </c>
      <c r="F2606" t="s">
        <v>8330</v>
      </c>
      <c r="G2606">
        <v>6</v>
      </c>
      <c r="H2606">
        <v>4500</v>
      </c>
      <c r="I2606" t="s">
        <v>4965</v>
      </c>
      <c r="J2606" t="s">
        <v>8341</v>
      </c>
      <c r="K2606" t="s">
        <v>603</v>
      </c>
      <c r="L2606" t="s">
        <v>33</v>
      </c>
      <c r="M2606" s="1">
        <v>60000000</v>
      </c>
      <c r="N2606" s="1">
        <v>18272894</v>
      </c>
      <c r="O2606" s="1">
        <f>N2606*(D2606/'cpi data'!$A$113)</f>
        <v>1337965.8551383398</v>
      </c>
      <c r="P2606" s="10">
        <f t="shared" si="40"/>
        <v>-2.2835521291810701</v>
      </c>
      <c r="Q2606" t="s">
        <v>8342</v>
      </c>
      <c r="R2606">
        <v>108</v>
      </c>
    </row>
    <row r="2607" spans="1:18">
      <c r="A2607" t="s">
        <v>8343</v>
      </c>
      <c r="B2607" s="6" t="s">
        <v>2002</v>
      </c>
      <c r="C2607" t="s">
        <v>44</v>
      </c>
      <c r="D2607">
        <f>_xlfn.XLOOKUP(E2607,'cpi data'!A:A,'cpi data'!B:B,"NA")</f>
        <v>148.19999999999999</v>
      </c>
      <c r="E2607">
        <v>1994</v>
      </c>
      <c r="F2607" t="s">
        <v>8008</v>
      </c>
      <c r="G2607">
        <v>5.4</v>
      </c>
      <c r="H2607">
        <v>11000</v>
      </c>
      <c r="I2607" t="s">
        <v>1588</v>
      </c>
      <c r="J2607" t="s">
        <v>1588</v>
      </c>
      <c r="K2607" t="s">
        <v>854</v>
      </c>
      <c r="L2607" t="s">
        <v>33</v>
      </c>
      <c r="M2607" s="1">
        <v>15000000</v>
      </c>
      <c r="N2607" s="1">
        <v>6821850</v>
      </c>
      <c r="O2607" s="1">
        <f>N2607*(D2607/'cpi data'!$A$113)</f>
        <v>499505.02470355725</v>
      </c>
      <c r="P2607" s="10">
        <f t="shared" si="40"/>
        <v>-1.1988170364343982</v>
      </c>
      <c r="Q2607" t="s">
        <v>2103</v>
      </c>
      <c r="R2607">
        <v>97</v>
      </c>
    </row>
    <row r="2608" spans="1:18">
      <c r="A2608" t="s">
        <v>8344</v>
      </c>
      <c r="B2608" s="6" t="s">
        <v>19</v>
      </c>
      <c r="C2608" t="s">
        <v>20</v>
      </c>
      <c r="D2608">
        <f>_xlfn.XLOOKUP(E2608,'cpi data'!A:A,'cpi data'!B:B,"NA")</f>
        <v>148.19999999999999</v>
      </c>
      <c r="E2608">
        <v>1994</v>
      </c>
      <c r="F2608" t="s">
        <v>7923</v>
      </c>
      <c r="G2608">
        <v>5.9</v>
      </c>
      <c r="H2608">
        <v>3700</v>
      </c>
      <c r="I2608" t="s">
        <v>248</v>
      </c>
      <c r="J2608" t="s">
        <v>8345</v>
      </c>
      <c r="K2608" t="s">
        <v>348</v>
      </c>
      <c r="L2608" t="s">
        <v>33</v>
      </c>
      <c r="M2608" s="1">
        <v>30000000</v>
      </c>
      <c r="N2608" s="1">
        <v>3180674</v>
      </c>
      <c r="O2608" s="1">
        <f>N2608*(D2608/'cpi data'!$A$113)</f>
        <v>232893.22470355729</v>
      </c>
      <c r="P2608" s="10">
        <f t="shared" si="40"/>
        <v>-8.4319631625246725</v>
      </c>
      <c r="Q2608" t="s">
        <v>5513</v>
      </c>
      <c r="R2608">
        <v>101</v>
      </c>
    </row>
    <row r="2609" spans="1:18">
      <c r="A2609" t="s">
        <v>8346</v>
      </c>
      <c r="B2609" s="6" t="s">
        <v>19</v>
      </c>
      <c r="C2609" t="s">
        <v>44</v>
      </c>
      <c r="D2609">
        <f>_xlfn.XLOOKUP(E2609,'cpi data'!A:A,'cpi data'!B:B,"NA")</f>
        <v>148.19999999999999</v>
      </c>
      <c r="E2609">
        <v>1994</v>
      </c>
      <c r="F2609" t="s">
        <v>8347</v>
      </c>
      <c r="G2609">
        <v>4.7</v>
      </c>
      <c r="H2609">
        <v>4800</v>
      </c>
      <c r="I2609" t="s">
        <v>8348</v>
      </c>
      <c r="J2609" t="s">
        <v>5789</v>
      </c>
      <c r="K2609" t="s">
        <v>5790</v>
      </c>
      <c r="L2609" t="s">
        <v>33</v>
      </c>
      <c r="N2609" s="1">
        <v>19281235</v>
      </c>
      <c r="O2609" s="1">
        <f>N2609*(D2609/'cpi data'!$A$113)</f>
        <v>1411797.9382411067</v>
      </c>
      <c r="P2609" s="10">
        <f t="shared" si="40"/>
        <v>1</v>
      </c>
      <c r="Q2609" t="s">
        <v>5791</v>
      </c>
      <c r="R2609">
        <v>100</v>
      </c>
    </row>
    <row r="2610" spans="1:18">
      <c r="A2610" t="s">
        <v>8349</v>
      </c>
      <c r="B2610" s="6" t="s">
        <v>36</v>
      </c>
      <c r="C2610" t="s">
        <v>44</v>
      </c>
      <c r="D2610">
        <f>_xlfn.XLOOKUP(E2610,'cpi data'!A:A,'cpi data'!B:B,"NA")</f>
        <v>148.19999999999999</v>
      </c>
      <c r="E2610">
        <v>1994</v>
      </c>
      <c r="F2610" t="s">
        <v>7716</v>
      </c>
      <c r="G2610">
        <v>5.5</v>
      </c>
      <c r="H2610">
        <v>8500</v>
      </c>
      <c r="I2610" t="s">
        <v>437</v>
      </c>
      <c r="J2610" t="s">
        <v>8350</v>
      </c>
      <c r="K2610" t="s">
        <v>2049</v>
      </c>
      <c r="L2610" t="s">
        <v>33</v>
      </c>
      <c r="M2610" s="1">
        <v>17080000</v>
      </c>
      <c r="N2610" s="1">
        <v>21011318</v>
      </c>
      <c r="O2610" s="1">
        <f>N2610*(D2610/'cpi data'!$A$113)</f>
        <v>1538476.9405138339</v>
      </c>
      <c r="P2610" s="10">
        <f t="shared" si="40"/>
        <v>0.18710477848176874</v>
      </c>
      <c r="Q2610" t="s">
        <v>5724</v>
      </c>
      <c r="R2610">
        <v>107</v>
      </c>
    </row>
    <row r="2611" spans="1:18">
      <c r="A2611" t="s">
        <v>8351</v>
      </c>
      <c r="B2611" s="6" t="s">
        <v>19</v>
      </c>
      <c r="C2611" t="s">
        <v>44</v>
      </c>
      <c r="D2611">
        <f>_xlfn.XLOOKUP(E2611,'cpi data'!A:A,'cpi data'!B:B,"NA")</f>
        <v>148.19999999999999</v>
      </c>
      <c r="E2611">
        <v>1994</v>
      </c>
      <c r="F2611" t="s">
        <v>8352</v>
      </c>
      <c r="G2611">
        <v>5.7</v>
      </c>
      <c r="H2611">
        <v>2500</v>
      </c>
      <c r="I2611" t="s">
        <v>8353</v>
      </c>
      <c r="J2611" t="s">
        <v>8354</v>
      </c>
      <c r="K2611" t="s">
        <v>3544</v>
      </c>
      <c r="L2611" t="s">
        <v>33</v>
      </c>
      <c r="N2611" s="1">
        <v>200151</v>
      </c>
      <c r="O2611" s="1">
        <f>N2611*(D2611/'cpi data'!$A$113)</f>
        <v>14655.325197628457</v>
      </c>
      <c r="P2611" s="10">
        <f t="shared" si="40"/>
        <v>1</v>
      </c>
      <c r="Q2611" t="s">
        <v>7698</v>
      </c>
      <c r="R2611">
        <v>86</v>
      </c>
    </row>
    <row r="2612" spans="1:18">
      <c r="A2612" t="s">
        <v>8355</v>
      </c>
      <c r="B2612" s="6" t="s">
        <v>36</v>
      </c>
      <c r="C2612" t="s">
        <v>44</v>
      </c>
      <c r="D2612">
        <f>_xlfn.XLOOKUP(E2612,'cpi data'!A:A,'cpi data'!B:B,"NA")</f>
        <v>148.19999999999999</v>
      </c>
      <c r="E2612">
        <v>1994</v>
      </c>
      <c r="F2612" t="s">
        <v>8077</v>
      </c>
      <c r="G2612">
        <v>6</v>
      </c>
      <c r="H2612">
        <v>2500</v>
      </c>
      <c r="I2612" t="s">
        <v>1392</v>
      </c>
      <c r="J2612" t="s">
        <v>1392</v>
      </c>
      <c r="K2612" t="s">
        <v>1532</v>
      </c>
      <c r="L2612" t="s">
        <v>25</v>
      </c>
      <c r="N2612" s="1">
        <v>3062530</v>
      </c>
      <c r="O2612" s="1">
        <f>N2612*(D2612/'cpi data'!$A$113)</f>
        <v>224242.56225296442</v>
      </c>
      <c r="P2612" s="10">
        <f t="shared" si="40"/>
        <v>1</v>
      </c>
      <c r="Q2612" t="s">
        <v>8356</v>
      </c>
      <c r="R2612">
        <v>97</v>
      </c>
    </row>
    <row r="2613" spans="1:18">
      <c r="A2613" t="s">
        <v>8357</v>
      </c>
      <c r="B2613" s="6" t="s">
        <v>19</v>
      </c>
      <c r="C2613" t="s">
        <v>37</v>
      </c>
      <c r="D2613">
        <f>_xlfn.XLOOKUP(E2613,'cpi data'!A:A,'cpi data'!B:B,"NA")</f>
        <v>148.19999999999999</v>
      </c>
      <c r="E2613">
        <v>1994</v>
      </c>
      <c r="F2613" t="s">
        <v>8019</v>
      </c>
      <c r="G2613">
        <v>6</v>
      </c>
      <c r="H2613">
        <v>6700</v>
      </c>
      <c r="I2613" t="s">
        <v>4632</v>
      </c>
      <c r="J2613" t="s">
        <v>4632</v>
      </c>
      <c r="K2613" t="s">
        <v>4632</v>
      </c>
      <c r="L2613" t="s">
        <v>33</v>
      </c>
      <c r="M2613" s="1">
        <v>10000000</v>
      </c>
      <c r="N2613" s="1">
        <v>29392418</v>
      </c>
      <c r="O2613" s="1">
        <f>N2613*(D2613/'cpi data'!$A$113)</f>
        <v>2152152.3456521737</v>
      </c>
      <c r="P2613" s="10">
        <f t="shared" si="40"/>
        <v>0.65977620487024924</v>
      </c>
      <c r="Q2613" t="s">
        <v>8003</v>
      </c>
      <c r="R2613">
        <v>108</v>
      </c>
    </row>
    <row r="2614" spans="1:18">
      <c r="A2614" t="s">
        <v>8358</v>
      </c>
      <c r="B2614" s="6" t="s">
        <v>2002</v>
      </c>
      <c r="C2614" t="s">
        <v>44</v>
      </c>
      <c r="D2614">
        <f>_xlfn.XLOOKUP(E2614,'cpi data'!A:A,'cpi data'!B:B,"NA")</f>
        <v>148.19999999999999</v>
      </c>
      <c r="E2614">
        <v>1994</v>
      </c>
      <c r="F2614" t="s">
        <v>8075</v>
      </c>
      <c r="G2614">
        <v>5.5</v>
      </c>
      <c r="H2614">
        <v>6500</v>
      </c>
      <c r="I2614" t="s">
        <v>2817</v>
      </c>
      <c r="J2614" t="s">
        <v>3248</v>
      </c>
      <c r="K2614" t="s">
        <v>3248</v>
      </c>
      <c r="L2614" t="s">
        <v>33</v>
      </c>
      <c r="N2614" s="1">
        <v>16821273</v>
      </c>
      <c r="O2614" s="1">
        <f>N2614*(D2614/'cpi data'!$A$113)</f>
        <v>1231676.21472332</v>
      </c>
      <c r="P2614" s="10">
        <f t="shared" si="40"/>
        <v>1</v>
      </c>
      <c r="Q2614" t="s">
        <v>8359</v>
      </c>
      <c r="R2614">
        <v>98</v>
      </c>
    </row>
    <row r="2615" spans="1:18">
      <c r="A2615" t="s">
        <v>8360</v>
      </c>
      <c r="B2615" s="6" t="s">
        <v>2002</v>
      </c>
      <c r="C2615" t="s">
        <v>107</v>
      </c>
      <c r="D2615">
        <f>_xlfn.XLOOKUP(E2615,'cpi data'!A:A,'cpi data'!B:B,"NA")</f>
        <v>148.19999999999999</v>
      </c>
      <c r="E2615">
        <v>1994</v>
      </c>
      <c r="F2615" t="s">
        <v>8361</v>
      </c>
      <c r="G2615">
        <v>7.7</v>
      </c>
      <c r="H2615">
        <v>11000</v>
      </c>
      <c r="I2615" t="s">
        <v>4508</v>
      </c>
      <c r="J2615" t="s">
        <v>4508</v>
      </c>
      <c r="K2615" t="s">
        <v>1378</v>
      </c>
      <c r="L2615" t="s">
        <v>309</v>
      </c>
      <c r="N2615" s="1">
        <v>190749</v>
      </c>
      <c r="O2615" s="1">
        <f>N2615*(D2615/'cpi data'!$A$113)</f>
        <v>13966.898122529643</v>
      </c>
      <c r="P2615" s="10">
        <f t="shared" si="40"/>
        <v>1</v>
      </c>
      <c r="Q2615" t="s">
        <v>4943</v>
      </c>
      <c r="R2615">
        <v>108</v>
      </c>
    </row>
    <row r="2616" spans="1:18">
      <c r="A2616" t="s">
        <v>8362</v>
      </c>
      <c r="B2616" s="6" t="s">
        <v>19</v>
      </c>
      <c r="C2616" t="s">
        <v>44</v>
      </c>
      <c r="D2616">
        <f>_xlfn.XLOOKUP(E2616,'cpi data'!A:A,'cpi data'!B:B,"NA")</f>
        <v>148.19999999999999</v>
      </c>
      <c r="E2616">
        <v>1994</v>
      </c>
      <c r="F2616" t="s">
        <v>8363</v>
      </c>
      <c r="G2616">
        <v>7.1</v>
      </c>
      <c r="H2616">
        <v>22000</v>
      </c>
      <c r="I2616" t="s">
        <v>8364</v>
      </c>
      <c r="J2616" t="s">
        <v>8364</v>
      </c>
      <c r="K2616" t="s">
        <v>8365</v>
      </c>
      <c r="L2616" t="s">
        <v>33</v>
      </c>
      <c r="M2616" s="1">
        <v>700000</v>
      </c>
      <c r="N2616" s="1">
        <v>382928</v>
      </c>
      <c r="O2616" s="1">
        <f>N2616*(D2616/'cpi data'!$A$113)</f>
        <v>28038.502766798418</v>
      </c>
      <c r="P2616" s="10">
        <f t="shared" si="40"/>
        <v>-0.82801988885639077</v>
      </c>
      <c r="Q2616" t="s">
        <v>7190</v>
      </c>
      <c r="R2616">
        <v>93</v>
      </c>
    </row>
    <row r="2617" spans="1:18">
      <c r="A2617" t="s">
        <v>8366</v>
      </c>
      <c r="B2617" s="6" t="s">
        <v>36</v>
      </c>
      <c r="C2617" t="s">
        <v>37</v>
      </c>
      <c r="D2617">
        <f>_xlfn.XLOOKUP(E2617,'cpi data'!A:A,'cpi data'!B:B,"NA")</f>
        <v>148.19999999999999</v>
      </c>
      <c r="E2617">
        <v>1994</v>
      </c>
      <c r="F2617" t="s">
        <v>8172</v>
      </c>
      <c r="G2617">
        <v>5.3</v>
      </c>
      <c r="H2617">
        <v>12000</v>
      </c>
      <c r="I2617" t="s">
        <v>2354</v>
      </c>
      <c r="J2617" t="s">
        <v>217</v>
      </c>
      <c r="K2617" t="s">
        <v>1027</v>
      </c>
      <c r="L2617" t="s">
        <v>33</v>
      </c>
      <c r="M2617" s="1">
        <v>45000000</v>
      </c>
      <c r="N2617" s="1">
        <v>30806194</v>
      </c>
      <c r="O2617" s="1">
        <f>N2617*(D2617/'cpi data'!$A$113)</f>
        <v>2255670.9243083</v>
      </c>
      <c r="P2617" s="10">
        <f t="shared" si="40"/>
        <v>-0.46074519948812892</v>
      </c>
      <c r="Q2617" t="s">
        <v>8367</v>
      </c>
      <c r="R2617">
        <v>123</v>
      </c>
    </row>
    <row r="2618" spans="1:18">
      <c r="A2618" t="s">
        <v>8368</v>
      </c>
      <c r="B2618" s="6" t="s">
        <v>340</v>
      </c>
      <c r="C2618" t="s">
        <v>393</v>
      </c>
      <c r="D2618">
        <f>_xlfn.XLOOKUP(E2618,'cpi data'!A:A,'cpi data'!B:B,"NA")</f>
        <v>148.19999999999999</v>
      </c>
      <c r="E2618">
        <v>1994</v>
      </c>
      <c r="F2618" t="s">
        <v>7994</v>
      </c>
      <c r="G2618">
        <v>5.4</v>
      </c>
      <c r="H2618">
        <v>6300</v>
      </c>
      <c r="I2618" t="s">
        <v>1059</v>
      </c>
      <c r="J2618" t="s">
        <v>2277</v>
      </c>
      <c r="K2618" t="s">
        <v>365</v>
      </c>
      <c r="L2618" t="s">
        <v>3159</v>
      </c>
      <c r="N2618" s="1">
        <v>71368</v>
      </c>
      <c r="O2618" s="1">
        <f>N2618*(D2618/'cpi data'!$A$113)</f>
        <v>5225.6608695652167</v>
      </c>
      <c r="P2618" s="10">
        <f t="shared" si="40"/>
        <v>1</v>
      </c>
      <c r="Q2618" t="s">
        <v>1059</v>
      </c>
      <c r="R2618">
        <v>76</v>
      </c>
    </row>
    <row r="2619" spans="1:18">
      <c r="A2619" t="s">
        <v>8369</v>
      </c>
      <c r="B2619" s="6" t="s">
        <v>19</v>
      </c>
      <c r="C2619" t="s">
        <v>55</v>
      </c>
      <c r="D2619">
        <f>_xlfn.XLOOKUP(E2619,'cpi data'!A:A,'cpi data'!B:B,"NA")</f>
        <v>148.19999999999999</v>
      </c>
      <c r="E2619">
        <v>1994</v>
      </c>
      <c r="F2619" t="s">
        <v>8370</v>
      </c>
      <c r="G2619">
        <v>4.7</v>
      </c>
      <c r="H2619">
        <v>2200</v>
      </c>
      <c r="I2619" t="s">
        <v>8371</v>
      </c>
      <c r="J2619" t="s">
        <v>8372</v>
      </c>
      <c r="K2619" t="s">
        <v>8373</v>
      </c>
      <c r="L2619" t="s">
        <v>33</v>
      </c>
      <c r="M2619" s="1">
        <v>200000</v>
      </c>
      <c r="O2619" s="1">
        <f>N2619*(D2619/'cpi data'!$A$113)</f>
        <v>0</v>
      </c>
      <c r="P2619" s="10" t="e">
        <f t="shared" si="40"/>
        <v>#DIV/0!</v>
      </c>
      <c r="Q2619" t="s">
        <v>8374</v>
      </c>
      <c r="R2619">
        <v>92</v>
      </c>
    </row>
    <row r="2620" spans="1:18">
      <c r="A2620" t="s">
        <v>8375</v>
      </c>
      <c r="B2620" s="6" t="s">
        <v>2002</v>
      </c>
      <c r="C2620" t="s">
        <v>37</v>
      </c>
      <c r="D2620">
        <f>_xlfn.XLOOKUP(E2620,'cpi data'!A:A,'cpi data'!B:B,"NA")</f>
        <v>148.19999999999999</v>
      </c>
      <c r="E2620">
        <v>1994</v>
      </c>
      <c r="F2620" t="s">
        <v>8037</v>
      </c>
      <c r="G2620">
        <v>5</v>
      </c>
      <c r="H2620">
        <v>9200</v>
      </c>
      <c r="I2620" t="s">
        <v>6161</v>
      </c>
      <c r="J2620" t="s">
        <v>7099</v>
      </c>
      <c r="K2620" t="s">
        <v>7099</v>
      </c>
      <c r="L2620" t="s">
        <v>33</v>
      </c>
      <c r="M2620" s="1">
        <v>30000000</v>
      </c>
      <c r="N2620" s="1">
        <v>7941977</v>
      </c>
      <c r="O2620" s="1">
        <f>N2620*(D2620/'cpi data'!$A$113)</f>
        <v>581522.22895256907</v>
      </c>
      <c r="P2620" s="10">
        <f t="shared" si="40"/>
        <v>-2.7773969881806506</v>
      </c>
      <c r="Q2620" t="s">
        <v>34</v>
      </c>
      <c r="R2620">
        <v>92</v>
      </c>
    </row>
    <row r="2621" spans="1:18">
      <c r="A2621" t="s">
        <v>8376</v>
      </c>
      <c r="B2621" s="6" t="s">
        <v>36</v>
      </c>
      <c r="C2621" t="s">
        <v>44</v>
      </c>
      <c r="D2621">
        <f>_xlfn.XLOOKUP(E2621,'cpi data'!A:A,'cpi data'!B:B,"NA")</f>
        <v>148.19999999999999</v>
      </c>
      <c r="E2621">
        <v>1994</v>
      </c>
      <c r="F2621" t="s">
        <v>7938</v>
      </c>
      <c r="G2621">
        <v>5.6</v>
      </c>
      <c r="H2621">
        <v>1800</v>
      </c>
      <c r="I2621" t="s">
        <v>8377</v>
      </c>
      <c r="J2621" t="s">
        <v>8378</v>
      </c>
      <c r="K2621" t="s">
        <v>238</v>
      </c>
      <c r="L2621" t="s">
        <v>33</v>
      </c>
      <c r="N2621" s="1">
        <v>319123</v>
      </c>
      <c r="O2621" s="1">
        <f>N2621*(D2621/'cpi data'!$A$113)</f>
        <v>23366.614920948614</v>
      </c>
      <c r="P2621" s="10">
        <f t="shared" si="40"/>
        <v>1</v>
      </c>
      <c r="Q2621" t="s">
        <v>8379</v>
      </c>
      <c r="R2621">
        <v>82</v>
      </c>
    </row>
    <row r="2622" spans="1:18">
      <c r="A2622" t="s">
        <v>8380</v>
      </c>
      <c r="B2622" s="6" t="s">
        <v>2002</v>
      </c>
      <c r="C2622" t="s">
        <v>44</v>
      </c>
      <c r="D2622">
        <f>_xlfn.XLOOKUP(E2622,'cpi data'!A:A,'cpi data'!B:B,"NA")</f>
        <v>148.19999999999999</v>
      </c>
      <c r="E2622">
        <v>1994</v>
      </c>
      <c r="F2622" t="s">
        <v>8326</v>
      </c>
      <c r="G2622">
        <v>6.3</v>
      </c>
      <c r="H2622">
        <v>5200</v>
      </c>
      <c r="I2622" t="s">
        <v>7225</v>
      </c>
      <c r="J2622" t="s">
        <v>8381</v>
      </c>
      <c r="K2622" t="s">
        <v>854</v>
      </c>
      <c r="L2622" t="s">
        <v>33</v>
      </c>
      <c r="N2622" s="1">
        <v>3430583</v>
      </c>
      <c r="O2622" s="1">
        <f>N2622*(D2622/'cpi data'!$A$113)</f>
        <v>251191.89752964425</v>
      </c>
      <c r="P2622" s="10">
        <f t="shared" si="40"/>
        <v>1</v>
      </c>
      <c r="Q2622" t="s">
        <v>2095</v>
      </c>
      <c r="R2622">
        <v>106</v>
      </c>
    </row>
    <row r="2623" spans="1:18">
      <c r="A2623" t="s">
        <v>8382</v>
      </c>
      <c r="B2623" s="6" t="s">
        <v>19</v>
      </c>
      <c r="C2623" t="s">
        <v>66</v>
      </c>
      <c r="D2623">
        <f>_xlfn.XLOOKUP(E2623,'cpi data'!A:A,'cpi data'!B:B,"NA")</f>
        <v>148.19999999999999</v>
      </c>
      <c r="E2623">
        <v>1994</v>
      </c>
      <c r="F2623" t="s">
        <v>8383</v>
      </c>
      <c r="G2623">
        <v>6.8</v>
      </c>
      <c r="H2623">
        <v>6500</v>
      </c>
      <c r="I2623" t="s">
        <v>8384</v>
      </c>
      <c r="J2623" t="s">
        <v>8385</v>
      </c>
      <c r="K2623" t="s">
        <v>8386</v>
      </c>
      <c r="L2623" t="s">
        <v>455</v>
      </c>
      <c r="N2623" s="1">
        <v>1600226</v>
      </c>
      <c r="O2623" s="1">
        <f>N2623*(D2623/'cpi data'!$A$113)</f>
        <v>117170.69822134386</v>
      </c>
      <c r="P2623" s="10">
        <f t="shared" si="40"/>
        <v>1</v>
      </c>
      <c r="Q2623" t="s">
        <v>8387</v>
      </c>
      <c r="R2623">
        <v>111</v>
      </c>
    </row>
    <row r="2624" spans="1:18">
      <c r="A2624" t="s">
        <v>8388</v>
      </c>
      <c r="B2624" s="6" t="s">
        <v>19</v>
      </c>
      <c r="C2624" t="s">
        <v>20</v>
      </c>
      <c r="D2624">
        <f>_xlfn.XLOOKUP(E2624,'cpi data'!A:A,'cpi data'!B:B,"NA")</f>
        <v>148.19999999999999</v>
      </c>
      <c r="E2624">
        <v>1994</v>
      </c>
      <c r="F2624" t="s">
        <v>8123</v>
      </c>
      <c r="G2624">
        <v>7.1</v>
      </c>
      <c r="H2624">
        <v>9800</v>
      </c>
      <c r="I2624" t="s">
        <v>8389</v>
      </c>
      <c r="J2624" t="s">
        <v>8390</v>
      </c>
      <c r="K2624" t="s">
        <v>8391</v>
      </c>
      <c r="L2624" t="s">
        <v>25</v>
      </c>
      <c r="N2624" s="1">
        <v>4165845</v>
      </c>
      <c r="O2624" s="1">
        <f>N2624*(D2624/'cpi data'!$A$113)</f>
        <v>305028.76926877466</v>
      </c>
      <c r="P2624" s="10">
        <f t="shared" si="40"/>
        <v>1</v>
      </c>
      <c r="Q2624" t="s">
        <v>6567</v>
      </c>
      <c r="R2624">
        <v>98</v>
      </c>
    </row>
    <row r="2625" spans="1:18">
      <c r="A2625" t="s">
        <v>8392</v>
      </c>
      <c r="B2625" s="6" t="s">
        <v>19</v>
      </c>
      <c r="C2625" t="s">
        <v>66</v>
      </c>
      <c r="D2625">
        <f>_xlfn.XLOOKUP(E2625,'cpi data'!A:A,'cpi data'!B:B,"NA")</f>
        <v>148.19999999999999</v>
      </c>
      <c r="E2625">
        <v>1994</v>
      </c>
      <c r="F2625" t="s">
        <v>8019</v>
      </c>
      <c r="G2625">
        <v>6.4</v>
      </c>
      <c r="H2625">
        <v>4300</v>
      </c>
      <c r="I2625" t="s">
        <v>401</v>
      </c>
      <c r="J2625" t="s">
        <v>401</v>
      </c>
      <c r="K2625" t="s">
        <v>4956</v>
      </c>
      <c r="L2625" t="s">
        <v>33</v>
      </c>
      <c r="M2625" s="1">
        <v>7000000</v>
      </c>
      <c r="N2625" s="1">
        <v>2144667</v>
      </c>
      <c r="O2625" s="1">
        <f>N2625*(D2625/'cpi data'!$A$113)</f>
        <v>157035.39990118577</v>
      </c>
      <c r="P2625" s="10">
        <f t="shared" si="40"/>
        <v>-2.2639099683074342</v>
      </c>
      <c r="Q2625" t="s">
        <v>7529</v>
      </c>
      <c r="R2625">
        <v>125</v>
      </c>
    </row>
    <row r="2626" spans="1:18">
      <c r="A2626" t="s">
        <v>8393</v>
      </c>
      <c r="B2626" s="6" t="s">
        <v>2002</v>
      </c>
      <c r="C2626" t="s">
        <v>44</v>
      </c>
      <c r="D2626">
        <f>_xlfn.XLOOKUP(E2626,'cpi data'!A:A,'cpi data'!B:B,"NA")</f>
        <v>148.19999999999999</v>
      </c>
      <c r="E2626">
        <v>1994</v>
      </c>
      <c r="F2626" t="s">
        <v>7914</v>
      </c>
      <c r="G2626">
        <v>7</v>
      </c>
      <c r="H2626">
        <v>5800</v>
      </c>
      <c r="I2626" t="s">
        <v>5919</v>
      </c>
      <c r="J2626" t="s">
        <v>5919</v>
      </c>
      <c r="K2626" t="s">
        <v>8394</v>
      </c>
      <c r="L2626" t="s">
        <v>33</v>
      </c>
      <c r="M2626" s="1">
        <v>3200000</v>
      </c>
      <c r="N2626" s="1">
        <v>7266973</v>
      </c>
      <c r="O2626" s="1">
        <f>N2626*(D2626/'cpi data'!$A$113)</f>
        <v>532097.52895256912</v>
      </c>
      <c r="P2626" s="10">
        <f t="shared" si="40"/>
        <v>0.55965159083431304</v>
      </c>
      <c r="Q2626" t="s">
        <v>8395</v>
      </c>
      <c r="R2626">
        <v>101</v>
      </c>
    </row>
    <row r="2627" spans="1:18">
      <c r="A2627" t="s">
        <v>8396</v>
      </c>
      <c r="B2627" s="6" t="s">
        <v>450</v>
      </c>
      <c r="C2627" t="s">
        <v>20</v>
      </c>
      <c r="D2627">
        <f>_xlfn.XLOOKUP(E2627,'cpi data'!A:A,'cpi data'!B:B,"NA")</f>
        <v>148.19999999999999</v>
      </c>
      <c r="E2627">
        <v>1994</v>
      </c>
      <c r="F2627" t="s">
        <v>8183</v>
      </c>
      <c r="G2627">
        <v>8</v>
      </c>
      <c r="H2627">
        <v>14000</v>
      </c>
      <c r="I2627" t="s">
        <v>8397</v>
      </c>
      <c r="J2627" t="s">
        <v>8397</v>
      </c>
      <c r="K2627" t="s">
        <v>8398</v>
      </c>
      <c r="L2627" t="s">
        <v>8399</v>
      </c>
      <c r="M2627" s="1">
        <v>1900000</v>
      </c>
      <c r="N2627" s="1">
        <v>763847</v>
      </c>
      <c r="O2627" s="1">
        <f>N2627*(D2627/'cpi data'!$A$113)</f>
        <v>55929.903853754935</v>
      </c>
      <c r="P2627" s="10">
        <f t="shared" ref="P2627:P2690" si="41">(N2627-M2627)/N2627</f>
        <v>-1.4874091277441686</v>
      </c>
      <c r="Q2627" t="s">
        <v>8400</v>
      </c>
      <c r="R2627">
        <v>113</v>
      </c>
    </row>
    <row r="2628" spans="1:18">
      <c r="A2628" t="s">
        <v>8401</v>
      </c>
      <c r="B2628" s="6" t="s">
        <v>19</v>
      </c>
      <c r="C2628" t="s">
        <v>20</v>
      </c>
      <c r="D2628">
        <f>_xlfn.XLOOKUP(E2628,'cpi data'!A:A,'cpi data'!B:B,"NA")</f>
        <v>148.19999999999999</v>
      </c>
      <c r="E2628">
        <v>1994</v>
      </c>
      <c r="F2628" t="s">
        <v>8363</v>
      </c>
      <c r="G2628">
        <v>7.9</v>
      </c>
      <c r="H2628">
        <v>15000</v>
      </c>
      <c r="I2628" t="s">
        <v>4420</v>
      </c>
      <c r="J2628" t="s">
        <v>4420</v>
      </c>
      <c r="K2628" t="s">
        <v>4420</v>
      </c>
      <c r="L2628" t="s">
        <v>8402</v>
      </c>
      <c r="M2628" s="1">
        <v>2800000</v>
      </c>
      <c r="N2628" s="1">
        <v>2313461</v>
      </c>
      <c r="O2628" s="1">
        <f>N2628*(D2628/'cpi data'!$A$113)</f>
        <v>169394.72341897231</v>
      </c>
      <c r="P2628" s="10">
        <f t="shared" si="41"/>
        <v>-0.21030784612318945</v>
      </c>
      <c r="Q2628" t="s">
        <v>8403</v>
      </c>
      <c r="R2628">
        <v>135</v>
      </c>
    </row>
    <row r="2629" spans="1:18">
      <c r="A2629" t="s">
        <v>8404</v>
      </c>
      <c r="B2629" s="6" t="s">
        <v>36</v>
      </c>
      <c r="C2629" t="s">
        <v>28</v>
      </c>
      <c r="D2629">
        <f>_xlfn.XLOOKUP(E2629,'cpi data'!A:A,'cpi data'!B:B,"NA")</f>
        <v>148.19999999999999</v>
      </c>
      <c r="E2629">
        <v>1994</v>
      </c>
      <c r="F2629" t="s">
        <v>8405</v>
      </c>
      <c r="G2629">
        <v>7.4</v>
      </c>
      <c r="H2629">
        <v>4100</v>
      </c>
      <c r="I2629" t="s">
        <v>8406</v>
      </c>
      <c r="J2629" t="s">
        <v>8407</v>
      </c>
      <c r="K2629" t="s">
        <v>8408</v>
      </c>
      <c r="L2629" t="s">
        <v>25</v>
      </c>
      <c r="N2629" s="1">
        <v>12712</v>
      </c>
      <c r="O2629" s="1">
        <f>N2629*(D2629/'cpi data'!$A$113)</f>
        <v>930.78972332015803</v>
      </c>
      <c r="P2629" s="10">
        <f t="shared" si="41"/>
        <v>1</v>
      </c>
      <c r="Q2629" t="s">
        <v>620</v>
      </c>
      <c r="R2629">
        <v>94</v>
      </c>
    </row>
    <row r="2630" spans="1:18">
      <c r="A2630" t="s">
        <v>8409</v>
      </c>
      <c r="B2630" s="6" t="s">
        <v>19</v>
      </c>
      <c r="C2630" t="s">
        <v>44</v>
      </c>
      <c r="D2630">
        <f>_xlfn.XLOOKUP(E2630,'cpi data'!A:A,'cpi data'!B:B,"NA")</f>
        <v>148.19999999999999</v>
      </c>
      <c r="E2630">
        <v>1994</v>
      </c>
      <c r="F2630" t="s">
        <v>8326</v>
      </c>
      <c r="G2630">
        <v>6.4</v>
      </c>
      <c r="H2630">
        <v>1000</v>
      </c>
      <c r="I2630" t="s">
        <v>220</v>
      </c>
      <c r="J2630" t="s">
        <v>220</v>
      </c>
      <c r="K2630" t="s">
        <v>7181</v>
      </c>
      <c r="L2630" t="s">
        <v>33</v>
      </c>
      <c r="M2630" s="1">
        <v>10500000</v>
      </c>
      <c r="N2630" s="1">
        <v>123509</v>
      </c>
      <c r="O2630" s="1">
        <f>N2630*(D2630/'cpi data'!$A$113)</f>
        <v>9043.4949604743069</v>
      </c>
      <c r="P2630" s="10">
        <f t="shared" si="41"/>
        <v>-84.014047559287178</v>
      </c>
      <c r="Q2630" t="s">
        <v>6271</v>
      </c>
      <c r="R2630">
        <v>99</v>
      </c>
    </row>
    <row r="2631" spans="1:18">
      <c r="A2631" t="s">
        <v>8410</v>
      </c>
      <c r="B2631" s="6" t="s">
        <v>19</v>
      </c>
      <c r="C2631" t="s">
        <v>44</v>
      </c>
      <c r="D2631">
        <f>_xlfn.XLOOKUP(E2631,'cpi data'!A:A,'cpi data'!B:B,"NA")</f>
        <v>148.19999999999999</v>
      </c>
      <c r="E2631">
        <v>1994</v>
      </c>
      <c r="F2631" t="s">
        <v>8411</v>
      </c>
      <c r="G2631">
        <v>7.3</v>
      </c>
      <c r="H2631">
        <v>5200</v>
      </c>
      <c r="I2631" t="s">
        <v>8412</v>
      </c>
      <c r="J2631" t="s">
        <v>4972</v>
      </c>
      <c r="K2631" t="s">
        <v>8413</v>
      </c>
      <c r="L2631" t="s">
        <v>251</v>
      </c>
      <c r="N2631" s="1">
        <v>766464</v>
      </c>
      <c r="O2631" s="1">
        <f>N2631*(D2631/'cpi data'!$A$113)</f>
        <v>56121.524110671933</v>
      </c>
      <c r="P2631" s="10">
        <f t="shared" si="41"/>
        <v>1</v>
      </c>
      <c r="Q2631" t="s">
        <v>6690</v>
      </c>
      <c r="R2631">
        <v>100</v>
      </c>
    </row>
    <row r="2632" spans="1:18">
      <c r="A2632" t="s">
        <v>8414</v>
      </c>
      <c r="B2632" s="6" t="s">
        <v>36</v>
      </c>
      <c r="C2632" t="s">
        <v>44</v>
      </c>
      <c r="D2632">
        <f>_xlfn.XLOOKUP(E2632,'cpi data'!A:A,'cpi data'!B:B,"NA")</f>
        <v>148.19999999999999</v>
      </c>
      <c r="E2632">
        <v>1994</v>
      </c>
      <c r="F2632" t="s">
        <v>8330</v>
      </c>
      <c r="G2632">
        <v>6.2</v>
      </c>
      <c r="H2632">
        <v>3400</v>
      </c>
      <c r="I2632" t="s">
        <v>2959</v>
      </c>
      <c r="J2632" t="s">
        <v>4484</v>
      </c>
      <c r="K2632" t="s">
        <v>8415</v>
      </c>
      <c r="L2632" t="s">
        <v>33</v>
      </c>
      <c r="M2632" s="1">
        <v>15000000</v>
      </c>
      <c r="N2632" s="1">
        <v>1316865</v>
      </c>
      <c r="O2632" s="1">
        <f>N2632*(D2632/'cpi data'!$A$113)</f>
        <v>96422.624999999985</v>
      </c>
      <c r="P2632" s="10">
        <f t="shared" si="41"/>
        <v>-10.390689250606554</v>
      </c>
      <c r="Q2632" t="s">
        <v>64</v>
      </c>
      <c r="R2632">
        <v>108</v>
      </c>
    </row>
    <row r="2633" spans="1:18">
      <c r="A2633" t="s">
        <v>8416</v>
      </c>
      <c r="B2633" s="6" t="s">
        <v>19</v>
      </c>
      <c r="C2633" t="s">
        <v>44</v>
      </c>
      <c r="D2633">
        <f>_xlfn.XLOOKUP(E2633,'cpi data'!A:A,'cpi data'!B:B,"NA")</f>
        <v>148.19999999999999</v>
      </c>
      <c r="E2633">
        <v>1994</v>
      </c>
      <c r="F2633" t="s">
        <v>8093</v>
      </c>
      <c r="G2633">
        <v>6.4</v>
      </c>
      <c r="H2633">
        <v>1400</v>
      </c>
      <c r="I2633" t="s">
        <v>8417</v>
      </c>
      <c r="J2633" t="s">
        <v>8418</v>
      </c>
      <c r="K2633" t="s">
        <v>8419</v>
      </c>
      <c r="L2633" t="s">
        <v>33</v>
      </c>
      <c r="N2633" s="1">
        <v>8880705</v>
      </c>
      <c r="O2633" s="1">
        <f>N2633*(D2633/'cpi data'!$A$113)</f>
        <v>650257.15464426868</v>
      </c>
      <c r="P2633" s="10">
        <f t="shared" si="41"/>
        <v>1</v>
      </c>
      <c r="Q2633" t="s">
        <v>2095</v>
      </c>
      <c r="R2633">
        <v>110</v>
      </c>
    </row>
    <row r="2634" spans="1:18">
      <c r="A2634" t="s">
        <v>8420</v>
      </c>
      <c r="B2634" s="6" t="s">
        <v>2002</v>
      </c>
      <c r="C2634" t="s">
        <v>44</v>
      </c>
      <c r="D2634">
        <f>_xlfn.XLOOKUP(E2634,'cpi data'!A:A,'cpi data'!B:B,"NA")</f>
        <v>148.19999999999999</v>
      </c>
      <c r="E2634">
        <v>1994</v>
      </c>
      <c r="F2634" t="s">
        <v>7692</v>
      </c>
      <c r="G2634">
        <v>5.4</v>
      </c>
      <c r="H2634">
        <v>3800</v>
      </c>
      <c r="I2634" t="s">
        <v>1582</v>
      </c>
      <c r="J2634" t="s">
        <v>1582</v>
      </c>
      <c r="K2634" t="s">
        <v>100</v>
      </c>
      <c r="L2634" t="s">
        <v>25</v>
      </c>
      <c r="M2634" s="1">
        <v>40000000</v>
      </c>
      <c r="N2634" s="1">
        <v>1519366</v>
      </c>
      <c r="O2634" s="1">
        <f>N2634*(D2634/'cpi data'!$A$113)</f>
        <v>111250.02035573122</v>
      </c>
      <c r="P2634" s="10">
        <f t="shared" si="41"/>
        <v>-25.326770508225142</v>
      </c>
      <c r="Q2634" t="s">
        <v>26</v>
      </c>
      <c r="R2634">
        <v>122</v>
      </c>
    </row>
    <row r="2635" spans="1:18">
      <c r="A2635" t="s">
        <v>8421</v>
      </c>
      <c r="B2635" s="6" t="s">
        <v>19</v>
      </c>
      <c r="C2635" t="s">
        <v>107</v>
      </c>
      <c r="D2635">
        <f>_xlfn.XLOOKUP(E2635,'cpi data'!A:A,'cpi data'!B:B,"NA")</f>
        <v>148.19999999999999</v>
      </c>
      <c r="E2635">
        <v>1994</v>
      </c>
      <c r="F2635" t="s">
        <v>8116</v>
      </c>
      <c r="G2635">
        <v>5.3</v>
      </c>
      <c r="H2635">
        <v>3100</v>
      </c>
      <c r="I2635" t="s">
        <v>1130</v>
      </c>
      <c r="J2635" t="s">
        <v>1130</v>
      </c>
      <c r="K2635" t="s">
        <v>6643</v>
      </c>
      <c r="L2635" t="s">
        <v>33</v>
      </c>
      <c r="M2635" s="1">
        <v>30000000</v>
      </c>
      <c r="N2635" s="1">
        <v>3783003</v>
      </c>
      <c r="O2635" s="1">
        <f>N2635*(D2635/'cpi data'!$A$113)</f>
        <v>276996.5635375494</v>
      </c>
      <c r="P2635" s="10">
        <f t="shared" si="41"/>
        <v>-6.9302078269565213</v>
      </c>
      <c r="Q2635" t="s">
        <v>6534</v>
      </c>
      <c r="R2635">
        <v>112</v>
      </c>
    </row>
    <row r="2636" spans="1:18">
      <c r="A2636" t="s">
        <v>8422</v>
      </c>
      <c r="B2636" s="6" t="s">
        <v>2002</v>
      </c>
      <c r="C2636" t="s">
        <v>44</v>
      </c>
      <c r="D2636">
        <f>_xlfn.XLOOKUP(E2636,'cpi data'!A:A,'cpi data'!B:B,"NA")</f>
        <v>148.19999999999999</v>
      </c>
      <c r="E2636">
        <v>1994</v>
      </c>
      <c r="F2636" t="s">
        <v>8209</v>
      </c>
      <c r="G2636">
        <v>5.0999999999999996</v>
      </c>
      <c r="H2636">
        <v>1400</v>
      </c>
      <c r="I2636" t="s">
        <v>2149</v>
      </c>
      <c r="J2636" t="s">
        <v>8423</v>
      </c>
      <c r="K2636" t="s">
        <v>8424</v>
      </c>
      <c r="L2636" t="s">
        <v>33</v>
      </c>
      <c r="N2636" s="1">
        <v>713234</v>
      </c>
      <c r="O2636" s="1">
        <f>N2636*(D2636/'cpi data'!$A$113)</f>
        <v>52223.951976284581</v>
      </c>
      <c r="P2636" s="10">
        <f t="shared" si="41"/>
        <v>1</v>
      </c>
      <c r="Q2636" t="s">
        <v>4175</v>
      </c>
      <c r="R2636">
        <v>93</v>
      </c>
    </row>
    <row r="2637" spans="1:18">
      <c r="A2637" t="s">
        <v>8425</v>
      </c>
      <c r="B2637" s="6" t="s">
        <v>2002</v>
      </c>
      <c r="C2637" t="s">
        <v>66</v>
      </c>
      <c r="D2637">
        <f>_xlfn.XLOOKUP(E2637,'cpi data'!A:A,'cpi data'!B:B,"NA")</f>
        <v>148.19999999999999</v>
      </c>
      <c r="E2637">
        <v>1994</v>
      </c>
      <c r="F2637" t="s">
        <v>8289</v>
      </c>
      <c r="G2637">
        <v>6.3</v>
      </c>
      <c r="H2637">
        <v>1600</v>
      </c>
      <c r="I2637" t="s">
        <v>3211</v>
      </c>
      <c r="J2637" t="s">
        <v>8426</v>
      </c>
      <c r="K2637" t="s">
        <v>4547</v>
      </c>
      <c r="L2637" t="s">
        <v>25</v>
      </c>
      <c r="N2637" s="1">
        <v>538534</v>
      </c>
      <c r="O2637" s="1">
        <f>N2637*(D2637/'cpi data'!$A$113)</f>
        <v>39432.183201581021</v>
      </c>
      <c r="P2637" s="10">
        <f t="shared" si="41"/>
        <v>1</v>
      </c>
      <c r="Q2637" t="s">
        <v>4073</v>
      </c>
      <c r="R2637">
        <v>115</v>
      </c>
    </row>
    <row r="2638" spans="1:18">
      <c r="A2638" t="s">
        <v>8427</v>
      </c>
      <c r="B2638" s="6" t="s">
        <v>36</v>
      </c>
      <c r="C2638" t="s">
        <v>28</v>
      </c>
      <c r="D2638">
        <f>_xlfn.XLOOKUP(E2638,'cpi data'!A:A,'cpi data'!B:B,"NA")</f>
        <v>148.19999999999999</v>
      </c>
      <c r="E2638">
        <v>1994</v>
      </c>
      <c r="F2638" t="s">
        <v>7923</v>
      </c>
      <c r="G2638">
        <v>6</v>
      </c>
      <c r="H2638">
        <v>1100</v>
      </c>
      <c r="I2638" t="s">
        <v>8428</v>
      </c>
      <c r="J2638" t="s">
        <v>8429</v>
      </c>
      <c r="K2638" t="s">
        <v>8430</v>
      </c>
      <c r="L2638" t="s">
        <v>33</v>
      </c>
      <c r="M2638" s="1">
        <v>19200000</v>
      </c>
      <c r="N2638" s="1">
        <v>3342223</v>
      </c>
      <c r="O2638" s="1">
        <f>N2638*(D2638/'cpi data'!$A$113)</f>
        <v>244722.05958498022</v>
      </c>
      <c r="P2638" s="10">
        <f t="shared" si="41"/>
        <v>-4.7446795142035709</v>
      </c>
      <c r="Q2638" t="s">
        <v>1727</v>
      </c>
      <c r="R2638">
        <v>102</v>
      </c>
    </row>
    <row r="2639" spans="1:18">
      <c r="A2639" t="s">
        <v>8431</v>
      </c>
      <c r="B2639" s="6" t="s">
        <v>36</v>
      </c>
      <c r="C2639" t="s">
        <v>44</v>
      </c>
      <c r="D2639">
        <f>_xlfn.XLOOKUP(E2639,'cpi data'!A:A,'cpi data'!B:B,"NA")</f>
        <v>148.19999999999999</v>
      </c>
      <c r="E2639">
        <v>1994</v>
      </c>
      <c r="F2639" t="s">
        <v>8311</v>
      </c>
      <c r="G2639">
        <v>5.6</v>
      </c>
      <c r="H2639">
        <v>1500</v>
      </c>
      <c r="I2639" t="s">
        <v>519</v>
      </c>
      <c r="J2639" t="s">
        <v>1555</v>
      </c>
      <c r="K2639" t="s">
        <v>3149</v>
      </c>
      <c r="L2639" t="s">
        <v>33</v>
      </c>
      <c r="M2639" s="1">
        <v>15000000</v>
      </c>
      <c r="N2639" s="1">
        <v>70936</v>
      </c>
      <c r="O2639" s="1">
        <f>N2639*(D2639/'cpi data'!$A$113)</f>
        <v>5194.0292490118572</v>
      </c>
      <c r="P2639" s="10">
        <f t="shared" si="41"/>
        <v>-210.45821585654676</v>
      </c>
      <c r="Q2639" t="s">
        <v>121</v>
      </c>
      <c r="R2639">
        <v>85</v>
      </c>
    </row>
    <row r="2640" spans="1:18">
      <c r="A2640" t="s">
        <v>8432</v>
      </c>
      <c r="B2640" s="6" t="s">
        <v>36</v>
      </c>
      <c r="C2640" t="s">
        <v>44</v>
      </c>
      <c r="D2640">
        <f>_xlfn.XLOOKUP(E2640,'cpi data'!A:A,'cpi data'!B:B,"NA")</f>
        <v>148.19999999999999</v>
      </c>
      <c r="E2640">
        <v>1994</v>
      </c>
      <c r="F2640" t="s">
        <v>8064</v>
      </c>
      <c r="G2640">
        <v>4.8</v>
      </c>
      <c r="H2640">
        <v>7600</v>
      </c>
      <c r="I2640" t="s">
        <v>3259</v>
      </c>
      <c r="J2640" t="s">
        <v>7045</v>
      </c>
      <c r="K2640" t="s">
        <v>5664</v>
      </c>
      <c r="L2640" t="s">
        <v>33</v>
      </c>
      <c r="M2640" s="1">
        <v>30000000</v>
      </c>
      <c r="N2640" s="1">
        <v>18869594</v>
      </c>
      <c r="O2640" s="1">
        <f>N2640*(D2640/'cpi data'!$A$113)</f>
        <v>1381657.0310276679</v>
      </c>
      <c r="P2640" s="10">
        <f t="shared" si="41"/>
        <v>-0.58985932606711089</v>
      </c>
      <c r="Q2640" t="s">
        <v>121</v>
      </c>
      <c r="R2640">
        <v>109</v>
      </c>
    </row>
    <row r="2641" spans="1:18">
      <c r="A2641" t="s">
        <v>8433</v>
      </c>
      <c r="B2641" s="6" t="s">
        <v>450</v>
      </c>
      <c r="C2641" t="s">
        <v>20</v>
      </c>
      <c r="D2641">
        <f>_xlfn.XLOOKUP(E2641,'cpi data'!A:A,'cpi data'!B:B,"NA")</f>
        <v>148.19999999999999</v>
      </c>
      <c r="E2641">
        <v>1994</v>
      </c>
      <c r="F2641" t="s">
        <v>8434</v>
      </c>
      <c r="G2641">
        <v>6.6</v>
      </c>
      <c r="H2641">
        <v>1800</v>
      </c>
      <c r="I2641" t="s">
        <v>8435</v>
      </c>
      <c r="J2641" t="s">
        <v>8436</v>
      </c>
      <c r="K2641" t="s">
        <v>8437</v>
      </c>
      <c r="L2641" t="s">
        <v>33</v>
      </c>
      <c r="N2641" s="1">
        <v>11553</v>
      </c>
      <c r="O2641" s="1">
        <f>N2641*(D2641/'cpi data'!$A$113)</f>
        <v>845.92618577075086</v>
      </c>
      <c r="P2641" s="10">
        <f t="shared" si="41"/>
        <v>1</v>
      </c>
      <c r="Q2641" t="s">
        <v>8438</v>
      </c>
      <c r="R2641">
        <v>76</v>
      </c>
    </row>
    <row r="2642" spans="1:18">
      <c r="A2642" t="s">
        <v>8439</v>
      </c>
      <c r="B2642" s="6" t="s">
        <v>19</v>
      </c>
      <c r="C2642" t="s">
        <v>37</v>
      </c>
      <c r="D2642">
        <f>_xlfn.XLOOKUP(E2642,'cpi data'!A:A,'cpi data'!B:B,"NA")</f>
        <v>148.19999999999999</v>
      </c>
      <c r="E2642">
        <v>1994</v>
      </c>
      <c r="F2642" t="s">
        <v>7656</v>
      </c>
      <c r="G2642">
        <v>6.4</v>
      </c>
      <c r="H2642">
        <v>4700</v>
      </c>
      <c r="I2642" t="s">
        <v>2041</v>
      </c>
      <c r="J2642" t="s">
        <v>2041</v>
      </c>
      <c r="K2642" t="s">
        <v>7311</v>
      </c>
      <c r="L2642" t="s">
        <v>33</v>
      </c>
      <c r="M2642" s="1">
        <v>20000000</v>
      </c>
      <c r="N2642" s="1">
        <v>305070</v>
      </c>
      <c r="O2642" s="1">
        <f>N2642*(D2642/'cpi data'!$A$113)</f>
        <v>22337.635375494068</v>
      </c>
      <c r="P2642" s="10">
        <f t="shared" si="41"/>
        <v>-64.558724227226534</v>
      </c>
      <c r="Q2642" t="s">
        <v>7315</v>
      </c>
      <c r="R2642">
        <v>107</v>
      </c>
    </row>
    <row r="2643" spans="1:18">
      <c r="A2643" t="s">
        <v>8440</v>
      </c>
      <c r="B2643" s="6" t="s">
        <v>19</v>
      </c>
      <c r="C2643" t="s">
        <v>20</v>
      </c>
      <c r="D2643">
        <f>_xlfn.XLOOKUP(E2643,'cpi data'!A:A,'cpi data'!B:B,"NA")</f>
        <v>148.19999999999999</v>
      </c>
      <c r="E2643">
        <v>1994</v>
      </c>
      <c r="F2643" t="s">
        <v>8441</v>
      </c>
      <c r="G2643">
        <v>7.2</v>
      </c>
      <c r="H2643">
        <v>3100</v>
      </c>
      <c r="I2643" t="s">
        <v>4952</v>
      </c>
      <c r="J2643" t="s">
        <v>8442</v>
      </c>
      <c r="K2643" t="s">
        <v>761</v>
      </c>
      <c r="L2643" t="s">
        <v>25</v>
      </c>
      <c r="N2643" s="1">
        <v>487391</v>
      </c>
      <c r="O2643" s="1">
        <f>N2643*(D2643/'cpi data'!$A$113)</f>
        <v>35687.424011857707</v>
      </c>
      <c r="P2643" s="10">
        <f t="shared" si="41"/>
        <v>1</v>
      </c>
      <c r="Q2643" t="s">
        <v>8443</v>
      </c>
      <c r="R2643">
        <v>97</v>
      </c>
    </row>
    <row r="2644" spans="1:18">
      <c r="A2644" t="s">
        <v>8444</v>
      </c>
      <c r="B2644" s="6" t="s">
        <v>19</v>
      </c>
      <c r="C2644" t="s">
        <v>66</v>
      </c>
      <c r="D2644">
        <f>_xlfn.XLOOKUP(E2644,'cpi data'!A:A,'cpi data'!B:B,"NA")</f>
        <v>148.19999999999999</v>
      </c>
      <c r="E2644">
        <v>1994</v>
      </c>
      <c r="F2644" t="s">
        <v>8289</v>
      </c>
      <c r="G2644">
        <v>6.4</v>
      </c>
      <c r="H2644">
        <v>7200</v>
      </c>
      <c r="I2644" t="s">
        <v>1750</v>
      </c>
      <c r="J2644" t="s">
        <v>8445</v>
      </c>
      <c r="K2644" t="s">
        <v>1879</v>
      </c>
      <c r="L2644" t="s">
        <v>33</v>
      </c>
      <c r="N2644" s="1">
        <v>1007583</v>
      </c>
      <c r="O2644" s="1">
        <f>N2644*(D2644/'cpi data'!$A$113)</f>
        <v>73776.581324110666</v>
      </c>
      <c r="P2644" s="10">
        <f t="shared" si="41"/>
        <v>1</v>
      </c>
      <c r="Q2644" t="s">
        <v>7017</v>
      </c>
      <c r="R2644">
        <v>128</v>
      </c>
    </row>
    <row r="2645" spans="1:18">
      <c r="A2645" t="s">
        <v>3669</v>
      </c>
      <c r="B2645" s="6" t="s">
        <v>19</v>
      </c>
      <c r="C2645" t="s">
        <v>107</v>
      </c>
      <c r="D2645">
        <f>_xlfn.XLOOKUP(E2645,'cpi data'!A:A,'cpi data'!B:B,"NA")</f>
        <v>152.4</v>
      </c>
      <c r="E2645">
        <v>1995</v>
      </c>
      <c r="F2645" t="s">
        <v>8446</v>
      </c>
      <c r="G2645">
        <v>8.1999999999999993</v>
      </c>
      <c r="H2645">
        <v>596000</v>
      </c>
      <c r="I2645" t="s">
        <v>560</v>
      </c>
      <c r="J2645" t="s">
        <v>560</v>
      </c>
      <c r="K2645" t="s">
        <v>139</v>
      </c>
      <c r="L2645" t="s">
        <v>33</v>
      </c>
      <c r="M2645" s="1">
        <v>60000000</v>
      </c>
      <c r="N2645" s="1">
        <v>187436818</v>
      </c>
      <c r="O2645" s="1">
        <f>N2645*(D2645/'cpi data'!$A$113)</f>
        <v>14113325.624110674</v>
      </c>
      <c r="P2645" s="10">
        <f t="shared" si="41"/>
        <v>0.6798921330386648</v>
      </c>
      <c r="Q2645" t="s">
        <v>26</v>
      </c>
      <c r="R2645">
        <v>170</v>
      </c>
    </row>
    <row r="2646" spans="1:18">
      <c r="A2646" t="s">
        <v>8447</v>
      </c>
      <c r="B2646" s="6" t="s">
        <v>2002</v>
      </c>
      <c r="C2646" t="s">
        <v>44</v>
      </c>
      <c r="D2646">
        <f>_xlfn.XLOOKUP(E2646,'cpi data'!A:A,'cpi data'!B:B,"NA")</f>
        <v>152.4</v>
      </c>
      <c r="E2646">
        <v>1995</v>
      </c>
      <c r="F2646" t="s">
        <v>8448</v>
      </c>
      <c r="G2646">
        <v>6.8</v>
      </c>
      <c r="H2646">
        <v>193000</v>
      </c>
      <c r="I2646" t="s">
        <v>988</v>
      </c>
      <c r="J2646" t="s">
        <v>988</v>
      </c>
      <c r="K2646" t="s">
        <v>8449</v>
      </c>
      <c r="L2646" t="s">
        <v>33</v>
      </c>
      <c r="M2646" s="1">
        <v>12000000</v>
      </c>
      <c r="N2646" s="1">
        <v>56631572</v>
      </c>
      <c r="O2646" s="1">
        <f>N2646*(D2646/'cpi data'!$A$113)</f>
        <v>4264155.9154150207</v>
      </c>
      <c r="P2646" s="10">
        <f t="shared" si="41"/>
        <v>0.78810406322466198</v>
      </c>
      <c r="Q2646" t="s">
        <v>47</v>
      </c>
      <c r="R2646">
        <v>97</v>
      </c>
    </row>
    <row r="2647" spans="1:18">
      <c r="A2647" t="s">
        <v>8450</v>
      </c>
      <c r="B2647" s="6" t="s">
        <v>19</v>
      </c>
      <c r="C2647" t="s">
        <v>107</v>
      </c>
      <c r="D2647">
        <f>_xlfn.XLOOKUP(E2647,'cpi data'!A:A,'cpi data'!B:B,"NA")</f>
        <v>152.4</v>
      </c>
      <c r="E2647">
        <v>1995</v>
      </c>
      <c r="F2647" t="s">
        <v>8451</v>
      </c>
      <c r="G2647">
        <v>8.6</v>
      </c>
      <c r="H2647">
        <v>1500000</v>
      </c>
      <c r="I2647" t="s">
        <v>6821</v>
      </c>
      <c r="J2647" t="s">
        <v>8452</v>
      </c>
      <c r="K2647" t="s">
        <v>5224</v>
      </c>
      <c r="L2647" t="s">
        <v>33</v>
      </c>
      <c r="M2647" s="1">
        <v>33000000</v>
      </c>
      <c r="N2647" s="1">
        <v>327333559</v>
      </c>
      <c r="O2647" s="1">
        <f>N2647*(D2647/'cpi data'!$A$113)</f>
        <v>24647052.565019768</v>
      </c>
      <c r="P2647" s="10">
        <f t="shared" si="41"/>
        <v>0.89918540555140569</v>
      </c>
      <c r="Q2647" t="s">
        <v>8453</v>
      </c>
      <c r="R2647">
        <v>127</v>
      </c>
    </row>
    <row r="2648" spans="1:18">
      <c r="A2648" t="s">
        <v>8454</v>
      </c>
      <c r="B2648" s="6" t="s">
        <v>19</v>
      </c>
      <c r="C2648" t="s">
        <v>66</v>
      </c>
      <c r="D2648">
        <f>_xlfn.XLOOKUP(E2648,'cpi data'!A:A,'cpi data'!B:B,"NA")</f>
        <v>152.4</v>
      </c>
      <c r="E2648">
        <v>1995</v>
      </c>
      <c r="F2648" t="s">
        <v>8455</v>
      </c>
      <c r="G2648">
        <v>8.3000000000000007</v>
      </c>
      <c r="H2648">
        <v>978000</v>
      </c>
      <c r="I2648" t="s">
        <v>538</v>
      </c>
      <c r="J2648" t="s">
        <v>8456</v>
      </c>
      <c r="K2648" t="s">
        <v>538</v>
      </c>
      <c r="L2648" t="s">
        <v>33</v>
      </c>
      <c r="M2648" s="1">
        <v>72000000</v>
      </c>
      <c r="N2648" s="1">
        <v>213216216</v>
      </c>
      <c r="O2648" s="1">
        <f>N2648*(D2648/'cpi data'!$A$113)</f>
        <v>16054422.588142294</v>
      </c>
      <c r="P2648" s="10">
        <f t="shared" si="41"/>
        <v>0.66231461494467192</v>
      </c>
      <c r="Q2648" t="s">
        <v>7591</v>
      </c>
      <c r="R2648">
        <v>178</v>
      </c>
    </row>
    <row r="2649" spans="1:18">
      <c r="A2649" t="s">
        <v>8457</v>
      </c>
      <c r="B2649" s="6" t="s">
        <v>36</v>
      </c>
      <c r="C2649" t="s">
        <v>28</v>
      </c>
      <c r="D2649">
        <f>_xlfn.XLOOKUP(E2649,'cpi data'!A:A,'cpi data'!B:B,"NA")</f>
        <v>152.4</v>
      </c>
      <c r="E2649">
        <v>1995</v>
      </c>
      <c r="F2649" t="s">
        <v>8458</v>
      </c>
      <c r="G2649">
        <v>7.6</v>
      </c>
      <c r="H2649">
        <v>277000</v>
      </c>
      <c r="I2649" t="s">
        <v>1137</v>
      </c>
      <c r="J2649" t="s">
        <v>8459</v>
      </c>
      <c r="K2649" t="s">
        <v>2094</v>
      </c>
      <c r="L2649" t="s">
        <v>33</v>
      </c>
      <c r="M2649" s="1">
        <v>52000000</v>
      </c>
      <c r="N2649" s="1">
        <v>355237933</v>
      </c>
      <c r="O2649" s="1">
        <f>N2649*(D2649/'cpi data'!$A$113)</f>
        <v>26748152.662648223</v>
      </c>
      <c r="P2649" s="10">
        <f t="shared" si="41"/>
        <v>0.85361923609661361</v>
      </c>
      <c r="Q2649" t="s">
        <v>64</v>
      </c>
      <c r="R2649">
        <v>140</v>
      </c>
    </row>
    <row r="2650" spans="1:18">
      <c r="A2650" t="s">
        <v>8460</v>
      </c>
      <c r="B2650" s="6" t="s">
        <v>19</v>
      </c>
      <c r="C2650" t="s">
        <v>107</v>
      </c>
      <c r="D2650">
        <f>_xlfn.XLOOKUP(E2650,'cpi data'!A:A,'cpi data'!B:B,"NA")</f>
        <v>152.4</v>
      </c>
      <c r="E2650">
        <v>1995</v>
      </c>
      <c r="F2650" t="s">
        <v>8461</v>
      </c>
      <c r="G2650">
        <v>8.5</v>
      </c>
      <c r="H2650">
        <v>1000000</v>
      </c>
      <c r="I2650" t="s">
        <v>8462</v>
      </c>
      <c r="J2650" t="s">
        <v>8463</v>
      </c>
      <c r="K2650" t="s">
        <v>8365</v>
      </c>
      <c r="L2650" t="s">
        <v>33</v>
      </c>
      <c r="M2650" s="1">
        <v>6000000</v>
      </c>
      <c r="N2650" s="1">
        <v>23341568</v>
      </c>
      <c r="O2650" s="1">
        <f>N2650*(D2650/'cpi data'!$A$113)</f>
        <v>1757537.0371541504</v>
      </c>
      <c r="P2650" s="10">
        <f t="shared" si="41"/>
        <v>0.74294786022944126</v>
      </c>
      <c r="Q2650" t="s">
        <v>222</v>
      </c>
      <c r="R2650">
        <v>106</v>
      </c>
    </row>
    <row r="2651" spans="1:18">
      <c r="A2651" t="s">
        <v>8464</v>
      </c>
      <c r="B2651" s="6" t="s">
        <v>36</v>
      </c>
      <c r="C2651" t="s">
        <v>28</v>
      </c>
      <c r="D2651">
        <f>_xlfn.XLOOKUP(E2651,'cpi data'!A:A,'cpi data'!B:B,"NA")</f>
        <v>152.4</v>
      </c>
      <c r="E2651">
        <v>1995</v>
      </c>
      <c r="F2651" t="s">
        <v>8446</v>
      </c>
      <c r="G2651">
        <v>7</v>
      </c>
      <c r="H2651">
        <v>318000</v>
      </c>
      <c r="I2651" t="s">
        <v>5099</v>
      </c>
      <c r="J2651" t="s">
        <v>8465</v>
      </c>
      <c r="K2651" t="s">
        <v>100</v>
      </c>
      <c r="L2651" t="s">
        <v>33</v>
      </c>
      <c r="M2651" s="1">
        <v>65000000</v>
      </c>
      <c r="N2651" s="1">
        <v>262821940</v>
      </c>
      <c r="O2651" s="1">
        <f>N2651*(D2651/'cpi data'!$A$113)</f>
        <v>19789557.142292492</v>
      </c>
      <c r="P2651" s="10">
        <f t="shared" si="41"/>
        <v>0.75268426981400416</v>
      </c>
      <c r="Q2651" t="s">
        <v>2103</v>
      </c>
      <c r="R2651">
        <v>104</v>
      </c>
    </row>
    <row r="2652" spans="1:18">
      <c r="A2652" t="s">
        <v>8466</v>
      </c>
      <c r="B2652" s="6" t="s">
        <v>19</v>
      </c>
      <c r="C2652" t="s">
        <v>107</v>
      </c>
      <c r="D2652">
        <f>_xlfn.XLOOKUP(E2652,'cpi data'!A:A,'cpi data'!B:B,"NA")</f>
        <v>152.4</v>
      </c>
      <c r="E2652">
        <v>1995</v>
      </c>
      <c r="F2652" t="s">
        <v>8467</v>
      </c>
      <c r="G2652">
        <v>8.1999999999999993</v>
      </c>
      <c r="H2652">
        <v>480000</v>
      </c>
      <c r="I2652" t="s">
        <v>68</v>
      </c>
      <c r="J2652" t="s">
        <v>5653</v>
      </c>
      <c r="K2652" t="s">
        <v>70</v>
      </c>
      <c r="L2652" t="s">
        <v>33</v>
      </c>
      <c r="M2652" s="1">
        <v>52000000</v>
      </c>
      <c r="N2652" s="1">
        <v>116112375</v>
      </c>
      <c r="O2652" s="1">
        <f>N2652*(D2652/'cpi data'!$A$113)</f>
        <v>8742848.7895256933</v>
      </c>
      <c r="P2652" s="10">
        <f t="shared" si="41"/>
        <v>0.55215798488317891</v>
      </c>
      <c r="Q2652" t="s">
        <v>64</v>
      </c>
      <c r="R2652">
        <v>178</v>
      </c>
    </row>
    <row r="2653" spans="1:18">
      <c r="A2653" t="s">
        <v>8468</v>
      </c>
      <c r="B2653" s="6" t="s">
        <v>2002</v>
      </c>
      <c r="C2653" t="s">
        <v>37</v>
      </c>
      <c r="D2653">
        <f>_xlfn.XLOOKUP(E2653,'cpi data'!A:A,'cpi data'!B:B,"NA")</f>
        <v>152.4</v>
      </c>
      <c r="E2653">
        <v>1995</v>
      </c>
      <c r="F2653" t="s">
        <v>8469</v>
      </c>
      <c r="G2653">
        <v>5.2</v>
      </c>
      <c r="H2653">
        <v>43000</v>
      </c>
      <c r="I2653" t="s">
        <v>5723</v>
      </c>
      <c r="J2653" t="s">
        <v>760</v>
      </c>
      <c r="K2653" t="s">
        <v>8470</v>
      </c>
      <c r="L2653" t="s">
        <v>33</v>
      </c>
      <c r="M2653" s="1">
        <v>50000000</v>
      </c>
      <c r="N2653" s="1">
        <v>152022101</v>
      </c>
      <c r="O2653" s="1">
        <f>N2653*(D2653/'cpi data'!$A$113)</f>
        <v>11446723.415217392</v>
      </c>
      <c r="P2653" s="10">
        <f t="shared" si="41"/>
        <v>0.67110045400569751</v>
      </c>
      <c r="Q2653" t="s">
        <v>47</v>
      </c>
      <c r="R2653">
        <v>109</v>
      </c>
    </row>
    <row r="2654" spans="1:18">
      <c r="A2654" t="s">
        <v>8471</v>
      </c>
      <c r="B2654" s="6" t="s">
        <v>2002</v>
      </c>
      <c r="C2654" t="s">
        <v>37</v>
      </c>
      <c r="D2654">
        <f>_xlfn.XLOOKUP(E2654,'cpi data'!A:A,'cpi data'!B:B,"NA")</f>
        <v>152.4</v>
      </c>
      <c r="E2654">
        <v>1995</v>
      </c>
      <c r="F2654" t="s">
        <v>8472</v>
      </c>
      <c r="G2654">
        <v>5.4</v>
      </c>
      <c r="H2654">
        <v>239000</v>
      </c>
      <c r="I2654" t="s">
        <v>831</v>
      </c>
      <c r="J2654" t="s">
        <v>5076</v>
      </c>
      <c r="K2654" t="s">
        <v>2078</v>
      </c>
      <c r="L2654" t="s">
        <v>33</v>
      </c>
      <c r="M2654" s="1">
        <v>100000000</v>
      </c>
      <c r="N2654" s="1">
        <v>336567158</v>
      </c>
      <c r="O2654" s="1">
        <f>N2654*(D2654/'cpi data'!$A$113)</f>
        <v>25342309.722924903</v>
      </c>
      <c r="P2654" s="10">
        <f t="shared" si="41"/>
        <v>0.70288247791544767</v>
      </c>
      <c r="Q2654" t="s">
        <v>26</v>
      </c>
      <c r="R2654">
        <v>121</v>
      </c>
    </row>
    <row r="2655" spans="1:18">
      <c r="A2655" t="s">
        <v>8473</v>
      </c>
      <c r="B2655" s="6" t="s">
        <v>512</v>
      </c>
      <c r="C2655" t="s">
        <v>20</v>
      </c>
      <c r="D2655">
        <f>_xlfn.XLOOKUP(E2655,'cpi data'!A:A,'cpi data'!B:B,"NA")</f>
        <v>152.4</v>
      </c>
      <c r="E2655">
        <v>1995</v>
      </c>
      <c r="F2655" t="s">
        <v>8474</v>
      </c>
      <c r="G2655">
        <v>7.1</v>
      </c>
      <c r="H2655">
        <v>75000</v>
      </c>
      <c r="I2655" t="s">
        <v>8475</v>
      </c>
      <c r="J2655" t="s">
        <v>8476</v>
      </c>
      <c r="K2655" t="s">
        <v>8477</v>
      </c>
      <c r="L2655" t="s">
        <v>33</v>
      </c>
      <c r="M2655" s="1">
        <v>1500000</v>
      </c>
      <c r="N2655" s="1">
        <v>7412216</v>
      </c>
      <c r="O2655" s="1">
        <f>N2655*(D2655/'cpi data'!$A$113)</f>
        <v>558113.49723320163</v>
      </c>
      <c r="P2655" s="10">
        <f t="shared" si="41"/>
        <v>0.7976313696200974</v>
      </c>
      <c r="Q2655" t="s">
        <v>8478</v>
      </c>
      <c r="R2655">
        <v>91</v>
      </c>
    </row>
    <row r="2656" spans="1:18">
      <c r="A2656" t="s">
        <v>8479</v>
      </c>
      <c r="B2656" s="6" t="s">
        <v>340</v>
      </c>
      <c r="C2656" t="s">
        <v>393</v>
      </c>
      <c r="D2656">
        <f>_xlfn.XLOOKUP(E2656,'cpi data'!A:A,'cpi data'!B:B,"NA")</f>
        <v>152.4</v>
      </c>
      <c r="E2656">
        <v>1995</v>
      </c>
      <c r="F2656" t="s">
        <v>8467</v>
      </c>
      <c r="G2656">
        <v>8.3000000000000007</v>
      </c>
      <c r="H2656">
        <v>913000</v>
      </c>
      <c r="I2656" t="s">
        <v>8480</v>
      </c>
      <c r="J2656" t="s">
        <v>8480</v>
      </c>
      <c r="K2656" t="s">
        <v>2094</v>
      </c>
      <c r="L2656" t="s">
        <v>33</v>
      </c>
      <c r="M2656" s="1">
        <v>30000000</v>
      </c>
      <c r="N2656" s="1">
        <v>394436586</v>
      </c>
      <c r="O2656" s="1">
        <f>N2656*(D2656/'cpi data'!$A$113)</f>
        <v>29699671.791699607</v>
      </c>
      <c r="P2656" s="10">
        <f t="shared" si="41"/>
        <v>0.92394214668514552</v>
      </c>
      <c r="Q2656" t="s">
        <v>1727</v>
      </c>
      <c r="R2656">
        <v>81</v>
      </c>
    </row>
    <row r="2657" spans="1:18">
      <c r="A2657" t="s">
        <v>8481</v>
      </c>
      <c r="B2657" s="6" t="s">
        <v>19</v>
      </c>
      <c r="C2657" t="s">
        <v>37</v>
      </c>
      <c r="D2657">
        <f>_xlfn.XLOOKUP(E2657,'cpi data'!A:A,'cpi data'!B:B,"NA")</f>
        <v>152.4</v>
      </c>
      <c r="E2657">
        <v>1995</v>
      </c>
      <c r="F2657" t="s">
        <v>7738</v>
      </c>
      <c r="G2657">
        <v>7.2</v>
      </c>
      <c r="H2657">
        <v>175000</v>
      </c>
      <c r="I2657" t="s">
        <v>6909</v>
      </c>
      <c r="J2657" t="s">
        <v>6909</v>
      </c>
      <c r="K2657" t="s">
        <v>8153</v>
      </c>
      <c r="L2657" t="s">
        <v>33</v>
      </c>
      <c r="M2657" s="1">
        <v>7000000</v>
      </c>
      <c r="N2657" s="1">
        <v>25405445</v>
      </c>
      <c r="O2657" s="1">
        <f>N2657*(D2657/'cpi data'!$A$113)</f>
        <v>1912939.6333992097</v>
      </c>
      <c r="P2657" s="10">
        <f t="shared" si="41"/>
        <v>0.72446851452513428</v>
      </c>
      <c r="Q2657" t="s">
        <v>34</v>
      </c>
      <c r="R2657">
        <v>104</v>
      </c>
    </row>
    <row r="2658" spans="1:18">
      <c r="A2658" t="s">
        <v>8482</v>
      </c>
      <c r="B2658" s="6" t="s">
        <v>19</v>
      </c>
      <c r="C2658" t="s">
        <v>37</v>
      </c>
      <c r="D2658">
        <f>_xlfn.XLOOKUP(E2658,'cpi data'!A:A,'cpi data'!B:B,"NA")</f>
        <v>152.4</v>
      </c>
      <c r="E2658">
        <v>1995</v>
      </c>
      <c r="F2658" t="s">
        <v>8318</v>
      </c>
      <c r="G2658">
        <v>7.6</v>
      </c>
      <c r="H2658">
        <v>370000</v>
      </c>
      <c r="I2658" t="s">
        <v>2915</v>
      </c>
      <c r="J2658" t="s">
        <v>8465</v>
      </c>
      <c r="K2658" t="s">
        <v>4462</v>
      </c>
      <c r="L2658" t="s">
        <v>33</v>
      </c>
      <c r="M2658" s="1">
        <v>90000000</v>
      </c>
      <c r="N2658" s="1">
        <v>366101666</v>
      </c>
      <c r="O2658" s="1">
        <f>N2658*(D2658/'cpi data'!$A$113)</f>
        <v>27566153.111857712</v>
      </c>
      <c r="P2658" s="10">
        <f t="shared" si="41"/>
        <v>0.75416664725038429</v>
      </c>
      <c r="Q2658" t="s">
        <v>8039</v>
      </c>
      <c r="R2658">
        <v>128</v>
      </c>
    </row>
    <row r="2659" spans="1:18">
      <c r="A2659" t="s">
        <v>8483</v>
      </c>
      <c r="B2659" s="6" t="s">
        <v>2002</v>
      </c>
      <c r="C2659" t="s">
        <v>37</v>
      </c>
      <c r="D2659">
        <f>_xlfn.XLOOKUP(E2659,'cpi data'!A:A,'cpi data'!B:B,"NA")</f>
        <v>152.4</v>
      </c>
      <c r="E2659">
        <v>1995</v>
      </c>
      <c r="F2659" t="s">
        <v>8484</v>
      </c>
      <c r="G2659">
        <v>5.8</v>
      </c>
      <c r="H2659">
        <v>112000</v>
      </c>
      <c r="I2659" t="s">
        <v>8485</v>
      </c>
      <c r="J2659" t="s">
        <v>8486</v>
      </c>
      <c r="K2659" t="s">
        <v>2222</v>
      </c>
      <c r="L2659" t="s">
        <v>33</v>
      </c>
      <c r="M2659" s="1">
        <v>18000000</v>
      </c>
      <c r="N2659" s="1">
        <v>122195920</v>
      </c>
      <c r="O2659" s="1">
        <f>N2659*(D2659/'cpi data'!$A$113)</f>
        <v>9200918.0869565234</v>
      </c>
      <c r="P2659" s="10">
        <f t="shared" si="41"/>
        <v>0.85269557281454245</v>
      </c>
      <c r="Q2659" t="s">
        <v>2029</v>
      </c>
      <c r="R2659">
        <v>101</v>
      </c>
    </row>
    <row r="2660" spans="1:18">
      <c r="A2660" t="s">
        <v>8487</v>
      </c>
      <c r="B2660" s="6" t="s">
        <v>19</v>
      </c>
      <c r="C2660" t="s">
        <v>44</v>
      </c>
      <c r="D2660">
        <f>_xlfn.XLOOKUP(E2660,'cpi data'!A:A,'cpi data'!B:B,"NA")</f>
        <v>152.4</v>
      </c>
      <c r="E2660">
        <v>1995</v>
      </c>
      <c r="F2660" t="s">
        <v>8488</v>
      </c>
      <c r="G2660">
        <v>7.1</v>
      </c>
      <c r="H2660">
        <v>118000</v>
      </c>
      <c r="I2660" t="s">
        <v>7973</v>
      </c>
      <c r="J2660" t="s">
        <v>7973</v>
      </c>
      <c r="K2660" t="s">
        <v>8489</v>
      </c>
      <c r="L2660" t="s">
        <v>33</v>
      </c>
      <c r="M2660" s="1">
        <v>8000000</v>
      </c>
      <c r="N2660" s="1">
        <v>2122561</v>
      </c>
      <c r="O2660" s="1">
        <f>N2660*(D2660/'cpi data'!$A$113)</f>
        <v>159821.29268774705</v>
      </c>
      <c r="P2660" s="10">
        <f t="shared" si="41"/>
        <v>-2.7690318440789214</v>
      </c>
      <c r="Q2660" t="s">
        <v>7364</v>
      </c>
      <c r="R2660">
        <v>94</v>
      </c>
    </row>
    <row r="2661" spans="1:18">
      <c r="A2661" t="s">
        <v>8490</v>
      </c>
      <c r="B2661" s="6" t="s">
        <v>19</v>
      </c>
      <c r="C2661" t="s">
        <v>4887</v>
      </c>
      <c r="D2661">
        <f>_xlfn.XLOOKUP(E2661,'cpi data'!A:A,'cpi data'!B:B,"NA")</f>
        <v>152.4</v>
      </c>
      <c r="E2661">
        <v>1995</v>
      </c>
      <c r="F2661" t="s">
        <v>8491</v>
      </c>
      <c r="G2661">
        <v>8</v>
      </c>
      <c r="H2661">
        <v>589000</v>
      </c>
      <c r="I2661" t="s">
        <v>570</v>
      </c>
      <c r="J2661" t="s">
        <v>8492</v>
      </c>
      <c r="K2661" t="s">
        <v>4462</v>
      </c>
      <c r="L2661" t="s">
        <v>33</v>
      </c>
      <c r="M2661" s="1">
        <v>29000001</v>
      </c>
      <c r="N2661" s="1">
        <v>168839459</v>
      </c>
      <c r="O2661" s="1">
        <f>N2661*(D2661/'cpi data'!$A$113)</f>
        <v>12713010.648023717</v>
      </c>
      <c r="P2661" s="10">
        <f t="shared" si="41"/>
        <v>0.82823919733123519</v>
      </c>
      <c r="Q2661" t="s">
        <v>64</v>
      </c>
      <c r="R2661">
        <v>129</v>
      </c>
    </row>
    <row r="2662" spans="1:18">
      <c r="A2662" t="s">
        <v>8493</v>
      </c>
      <c r="B2662" s="6" t="s">
        <v>19</v>
      </c>
      <c r="C2662" t="s">
        <v>20</v>
      </c>
      <c r="D2662">
        <f>_xlfn.XLOOKUP(E2662,'cpi data'!A:A,'cpi data'!B:B,"NA")</f>
        <v>152.4</v>
      </c>
      <c r="E2662">
        <v>1995</v>
      </c>
      <c r="F2662" t="s">
        <v>8494</v>
      </c>
      <c r="G2662">
        <v>7.5</v>
      </c>
      <c r="H2662">
        <v>117000</v>
      </c>
      <c r="I2662" t="s">
        <v>4952</v>
      </c>
      <c r="J2662" t="s">
        <v>8495</v>
      </c>
      <c r="K2662" t="s">
        <v>1538</v>
      </c>
      <c r="L2662" t="s">
        <v>33</v>
      </c>
      <c r="M2662" s="1">
        <v>3600000</v>
      </c>
      <c r="N2662" s="1">
        <v>32029928</v>
      </c>
      <c r="O2662" s="1">
        <f>N2662*(D2662/'cpi data'!$A$113)</f>
        <v>2411739.6379446643</v>
      </c>
      <c r="P2662" s="10">
        <f t="shared" si="41"/>
        <v>0.88760511731403202</v>
      </c>
      <c r="Q2662" t="s">
        <v>8496</v>
      </c>
      <c r="R2662">
        <v>111</v>
      </c>
    </row>
    <row r="2663" spans="1:18">
      <c r="A2663" t="s">
        <v>8497</v>
      </c>
      <c r="B2663" s="6" t="s">
        <v>512</v>
      </c>
      <c r="C2663" t="s">
        <v>20</v>
      </c>
      <c r="D2663">
        <f>_xlfn.XLOOKUP(E2663,'cpi data'!A:A,'cpi data'!B:B,"NA")</f>
        <v>152.4</v>
      </c>
      <c r="E2663">
        <v>1995</v>
      </c>
      <c r="F2663" t="s">
        <v>8451</v>
      </c>
      <c r="G2663">
        <v>4.9000000000000004</v>
      </c>
      <c r="H2663">
        <v>64000</v>
      </c>
      <c r="I2663" t="s">
        <v>2649</v>
      </c>
      <c r="J2663" t="s">
        <v>2733</v>
      </c>
      <c r="K2663" t="s">
        <v>8498</v>
      </c>
      <c r="L2663" t="s">
        <v>455</v>
      </c>
      <c r="M2663" s="1">
        <v>45000000</v>
      </c>
      <c r="N2663" s="1">
        <v>20358624</v>
      </c>
      <c r="O2663" s="1">
        <f>N2663*(D2663/'cpi data'!$A$113)</f>
        <v>1532931.9652173915</v>
      </c>
      <c r="P2663" s="10">
        <f t="shared" si="41"/>
        <v>-1.2103654942495132</v>
      </c>
      <c r="Q2663" t="s">
        <v>4153</v>
      </c>
      <c r="R2663">
        <v>128</v>
      </c>
    </row>
    <row r="2664" spans="1:18">
      <c r="A2664" t="s">
        <v>8499</v>
      </c>
      <c r="B2664" s="6" t="s">
        <v>19</v>
      </c>
      <c r="C2664" t="s">
        <v>20</v>
      </c>
      <c r="D2664">
        <f>_xlfn.XLOOKUP(E2664,'cpi data'!A:A,'cpi data'!B:B,"NA")</f>
        <v>152.4</v>
      </c>
      <c r="E2664">
        <v>1995</v>
      </c>
      <c r="F2664" t="s">
        <v>8134</v>
      </c>
      <c r="G2664">
        <v>8.1</v>
      </c>
      <c r="H2664">
        <v>282000</v>
      </c>
      <c r="I2664" t="s">
        <v>5754</v>
      </c>
      <c r="J2664" t="s">
        <v>5754</v>
      </c>
      <c r="K2664" t="s">
        <v>2646</v>
      </c>
      <c r="L2664" t="s">
        <v>33</v>
      </c>
      <c r="M2664" s="1">
        <v>2500000</v>
      </c>
      <c r="N2664" s="1">
        <v>5987386</v>
      </c>
      <c r="O2664" s="1">
        <f>N2664*(D2664/'cpi data'!$A$113)</f>
        <v>450828.86679841904</v>
      </c>
      <c r="P2664" s="10">
        <f t="shared" si="41"/>
        <v>0.58245551564572584</v>
      </c>
      <c r="Q2664" t="s">
        <v>5112</v>
      </c>
      <c r="R2664">
        <v>101</v>
      </c>
    </row>
    <row r="2665" spans="1:18">
      <c r="A2665" t="s">
        <v>8500</v>
      </c>
      <c r="B2665" s="6" t="s">
        <v>19</v>
      </c>
      <c r="C2665" t="s">
        <v>44</v>
      </c>
      <c r="D2665">
        <f>_xlfn.XLOOKUP(E2665,'cpi data'!A:A,'cpi data'!B:B,"NA")</f>
        <v>152.4</v>
      </c>
      <c r="E2665">
        <v>1995</v>
      </c>
      <c r="F2665" t="s">
        <v>8501</v>
      </c>
      <c r="G2665">
        <v>7.3</v>
      </c>
      <c r="H2665">
        <v>103000</v>
      </c>
      <c r="I2665" t="s">
        <v>8502</v>
      </c>
      <c r="J2665" t="s">
        <v>8503</v>
      </c>
      <c r="K2665" t="s">
        <v>8503</v>
      </c>
      <c r="L2665" t="s">
        <v>33</v>
      </c>
      <c r="M2665" s="1">
        <v>3500000</v>
      </c>
      <c r="N2665" s="1">
        <v>28215918</v>
      </c>
      <c r="O2665" s="1">
        <f>N2665*(D2665/'cpi data'!$A$113)</f>
        <v>2124558.2525691702</v>
      </c>
      <c r="P2665" s="10">
        <f t="shared" si="41"/>
        <v>0.87595654339511475</v>
      </c>
      <c r="Q2665" t="s">
        <v>2029</v>
      </c>
      <c r="R2665">
        <v>91</v>
      </c>
    </row>
    <row r="2666" spans="1:18">
      <c r="A2666" t="s">
        <v>8504</v>
      </c>
      <c r="B2666" s="6" t="s">
        <v>36</v>
      </c>
      <c r="C2666" t="s">
        <v>20</v>
      </c>
      <c r="D2666">
        <f>_xlfn.XLOOKUP(E2666,'cpi data'!A:A,'cpi data'!B:B,"NA")</f>
        <v>152.4</v>
      </c>
      <c r="E2666">
        <v>1995</v>
      </c>
      <c r="F2666" t="s">
        <v>8505</v>
      </c>
      <c r="G2666">
        <v>7.7</v>
      </c>
      <c r="H2666">
        <v>106000</v>
      </c>
      <c r="I2666" t="s">
        <v>7787</v>
      </c>
      <c r="J2666" t="s">
        <v>7634</v>
      </c>
      <c r="K2666" t="s">
        <v>8506</v>
      </c>
      <c r="L2666" t="s">
        <v>33</v>
      </c>
      <c r="M2666" s="1">
        <v>16000000</v>
      </c>
      <c r="N2666" s="1">
        <v>134582776</v>
      </c>
      <c r="O2666" s="1">
        <f>N2666*(D2666/'cpi data'!$A$113)</f>
        <v>10133604.279841898</v>
      </c>
      <c r="P2666" s="10">
        <f t="shared" si="41"/>
        <v>0.88111405875592874</v>
      </c>
      <c r="Q2666" t="s">
        <v>34</v>
      </c>
      <c r="R2666">
        <v>136</v>
      </c>
    </row>
    <row r="2667" spans="1:18">
      <c r="A2667" t="s">
        <v>8507</v>
      </c>
      <c r="B2667" s="6" t="s">
        <v>2002</v>
      </c>
      <c r="C2667" t="s">
        <v>37</v>
      </c>
      <c r="D2667">
        <f>_xlfn.XLOOKUP(E2667,'cpi data'!A:A,'cpi data'!B:B,"NA")</f>
        <v>152.4</v>
      </c>
      <c r="E2667">
        <v>1995</v>
      </c>
      <c r="F2667" t="s">
        <v>8508</v>
      </c>
      <c r="G2667">
        <v>6.2</v>
      </c>
      <c r="H2667">
        <v>186000</v>
      </c>
      <c r="I2667" t="s">
        <v>2041</v>
      </c>
      <c r="J2667" t="s">
        <v>8509</v>
      </c>
      <c r="K2667" t="s">
        <v>2832</v>
      </c>
      <c r="L2667" t="s">
        <v>33</v>
      </c>
      <c r="M2667" s="1">
        <v>175000000</v>
      </c>
      <c r="N2667" s="1">
        <v>264218220</v>
      </c>
      <c r="O2667" s="1">
        <f>N2667*(D2667/'cpi data'!$A$113)</f>
        <v>19894692.059288539</v>
      </c>
      <c r="P2667" s="10">
        <f t="shared" si="41"/>
        <v>0.33766868916155746</v>
      </c>
      <c r="Q2667" t="s">
        <v>64</v>
      </c>
      <c r="R2667">
        <v>135</v>
      </c>
    </row>
    <row r="2668" spans="1:18">
      <c r="A2668" t="s">
        <v>8510</v>
      </c>
      <c r="B2668" s="6" t="s">
        <v>19</v>
      </c>
      <c r="C2668" t="s">
        <v>66</v>
      </c>
      <c r="D2668">
        <f>_xlfn.XLOOKUP(E2668,'cpi data'!A:A,'cpi data'!B:B,"NA")</f>
        <v>152.4</v>
      </c>
      <c r="E2668">
        <v>1995</v>
      </c>
      <c r="F2668" t="s">
        <v>8363</v>
      </c>
      <c r="G2668">
        <v>7.3</v>
      </c>
      <c r="H2668">
        <v>105000</v>
      </c>
      <c r="I2668" t="s">
        <v>8511</v>
      </c>
      <c r="J2668" t="s">
        <v>8512</v>
      </c>
      <c r="K2668" t="s">
        <v>8513</v>
      </c>
      <c r="L2668" t="s">
        <v>33</v>
      </c>
      <c r="M2668" s="1">
        <v>2000000</v>
      </c>
      <c r="N2668" s="1">
        <v>2402438</v>
      </c>
      <c r="O2668" s="1">
        <f>N2668*(D2668/'cpi data'!$A$113)</f>
        <v>180895.03517786565</v>
      </c>
      <c r="P2668" s="10">
        <f t="shared" si="41"/>
        <v>0.16751233538597041</v>
      </c>
      <c r="Q2668" t="s">
        <v>2029</v>
      </c>
      <c r="R2668">
        <v>102</v>
      </c>
    </row>
    <row r="2669" spans="1:18">
      <c r="A2669" t="s">
        <v>1584</v>
      </c>
      <c r="B2669" s="6" t="s">
        <v>19</v>
      </c>
      <c r="C2669" t="s">
        <v>37</v>
      </c>
      <c r="D2669">
        <f>_xlfn.XLOOKUP(E2669,'cpi data'!A:A,'cpi data'!B:B,"NA")</f>
        <v>152.4</v>
      </c>
      <c r="E2669">
        <v>1995</v>
      </c>
      <c r="F2669" t="s">
        <v>7768</v>
      </c>
      <c r="G2669">
        <v>6.9</v>
      </c>
      <c r="H2669">
        <v>247000</v>
      </c>
      <c r="I2669" t="s">
        <v>8514</v>
      </c>
      <c r="J2669" t="s">
        <v>3522</v>
      </c>
      <c r="K2669" t="s">
        <v>7640</v>
      </c>
      <c r="L2669" t="s">
        <v>33</v>
      </c>
      <c r="M2669" s="1">
        <v>19000000</v>
      </c>
      <c r="N2669" s="1">
        <v>141407024</v>
      </c>
      <c r="O2669" s="1">
        <f>N2669*(D2669/'cpi data'!$A$113)</f>
        <v>10647445.878260871</v>
      </c>
      <c r="P2669" s="10">
        <f t="shared" si="41"/>
        <v>0.86563609456910717</v>
      </c>
      <c r="Q2669" t="s">
        <v>2387</v>
      </c>
      <c r="R2669">
        <v>119</v>
      </c>
    </row>
    <row r="2670" spans="1:18">
      <c r="A2670" t="s">
        <v>8515</v>
      </c>
      <c r="B2670" s="6" t="s">
        <v>2002</v>
      </c>
      <c r="C2670" t="s">
        <v>44</v>
      </c>
      <c r="D2670">
        <f>_xlfn.XLOOKUP(E2670,'cpi data'!A:A,'cpi data'!B:B,"NA")</f>
        <v>152.4</v>
      </c>
      <c r="E2670">
        <v>1995</v>
      </c>
      <c r="F2670" t="s">
        <v>8088</v>
      </c>
      <c r="G2670">
        <v>6.4</v>
      </c>
      <c r="H2670">
        <v>135000</v>
      </c>
      <c r="I2670" t="s">
        <v>7254</v>
      </c>
      <c r="J2670" t="s">
        <v>8516</v>
      </c>
      <c r="K2670" t="s">
        <v>8517</v>
      </c>
      <c r="L2670" t="s">
        <v>33</v>
      </c>
      <c r="M2670" s="1">
        <v>10000000</v>
      </c>
      <c r="N2670" s="1">
        <v>26488734</v>
      </c>
      <c r="O2670" s="1">
        <f>N2670*(D2670/'cpi data'!$A$113)</f>
        <v>1994507.4415019765</v>
      </c>
      <c r="P2670" s="10">
        <f t="shared" si="41"/>
        <v>0.62248101400391576</v>
      </c>
      <c r="Q2670" t="s">
        <v>64</v>
      </c>
      <c r="R2670">
        <v>89</v>
      </c>
    </row>
    <row r="2671" spans="1:18">
      <c r="A2671" t="s">
        <v>8518</v>
      </c>
      <c r="B2671" s="6" t="s">
        <v>36</v>
      </c>
      <c r="C2671" t="s">
        <v>37</v>
      </c>
      <c r="D2671">
        <f>_xlfn.XLOOKUP(E2671,'cpi data'!A:A,'cpi data'!B:B,"NA")</f>
        <v>152.4</v>
      </c>
      <c r="E2671">
        <v>1995</v>
      </c>
      <c r="F2671" t="s">
        <v>8458</v>
      </c>
      <c r="G2671">
        <v>5.2</v>
      </c>
      <c r="H2671">
        <v>26000</v>
      </c>
      <c r="I2671" t="s">
        <v>8519</v>
      </c>
      <c r="J2671" t="s">
        <v>8520</v>
      </c>
      <c r="K2671" t="s">
        <v>8521</v>
      </c>
      <c r="L2671" t="s">
        <v>33</v>
      </c>
      <c r="M2671" s="1">
        <v>20000000</v>
      </c>
      <c r="N2671" s="1">
        <v>66433194</v>
      </c>
      <c r="O2671" s="1">
        <f>N2671*(D2671/'cpi data'!$A$113)</f>
        <v>5002183.1845849808</v>
      </c>
      <c r="P2671" s="10">
        <f t="shared" si="41"/>
        <v>0.69894568067884855</v>
      </c>
      <c r="Q2671" t="s">
        <v>183</v>
      </c>
      <c r="R2671">
        <v>95</v>
      </c>
    </row>
    <row r="2672" spans="1:18">
      <c r="A2672" t="s">
        <v>8522</v>
      </c>
      <c r="B2672" s="6" t="s">
        <v>2002</v>
      </c>
      <c r="C2672" t="s">
        <v>37</v>
      </c>
      <c r="D2672">
        <f>_xlfn.XLOOKUP(E2672,'cpi data'!A:A,'cpi data'!B:B,"NA")</f>
        <v>152.4</v>
      </c>
      <c r="E2672">
        <v>1995</v>
      </c>
      <c r="F2672" t="s">
        <v>8523</v>
      </c>
      <c r="G2672">
        <v>7.2</v>
      </c>
      <c r="H2672">
        <v>243000</v>
      </c>
      <c r="I2672" t="s">
        <v>5019</v>
      </c>
      <c r="J2672" t="s">
        <v>8524</v>
      </c>
      <c r="K2672" t="s">
        <v>4736</v>
      </c>
      <c r="L2672" t="s">
        <v>25</v>
      </c>
      <c r="M2672" s="1">
        <v>60000000</v>
      </c>
      <c r="N2672" s="1">
        <v>352194034</v>
      </c>
      <c r="O2672" s="1">
        <f>N2672*(D2672/'cpi data'!$A$113)</f>
        <v>26518957.896047436</v>
      </c>
      <c r="P2672" s="10">
        <f t="shared" si="41"/>
        <v>0.82963936294275786</v>
      </c>
      <c r="Q2672" t="s">
        <v>591</v>
      </c>
      <c r="R2672">
        <v>130</v>
      </c>
    </row>
    <row r="2673" spans="1:18">
      <c r="A2673" t="s">
        <v>8525</v>
      </c>
      <c r="B2673" s="6" t="s">
        <v>19</v>
      </c>
      <c r="C2673" t="s">
        <v>37</v>
      </c>
      <c r="D2673">
        <f>_xlfn.XLOOKUP(E2673,'cpi data'!A:A,'cpi data'!B:B,"NA")</f>
        <v>152.4</v>
      </c>
      <c r="E2673">
        <v>1995</v>
      </c>
      <c r="F2673" t="s">
        <v>8526</v>
      </c>
      <c r="G2673">
        <v>5.8</v>
      </c>
      <c r="H2673">
        <v>76000</v>
      </c>
      <c r="I2673" t="s">
        <v>2130</v>
      </c>
      <c r="J2673" t="s">
        <v>2685</v>
      </c>
      <c r="K2673" t="s">
        <v>8527</v>
      </c>
      <c r="L2673" t="s">
        <v>33</v>
      </c>
      <c r="M2673" s="1">
        <v>35000000</v>
      </c>
      <c r="N2673" s="1">
        <v>113374103</v>
      </c>
      <c r="O2673" s="1">
        <f>N2673*(D2673/'cpi data'!$A$113)</f>
        <v>8536666.6488142312</v>
      </c>
      <c r="P2673" s="10">
        <f t="shared" si="41"/>
        <v>0.69128752445344599</v>
      </c>
      <c r="Q2673" t="s">
        <v>121</v>
      </c>
      <c r="R2673">
        <v>108</v>
      </c>
    </row>
    <row r="2674" spans="1:18">
      <c r="A2674" t="s">
        <v>8528</v>
      </c>
      <c r="B2674" s="6" t="s">
        <v>19</v>
      </c>
      <c r="C2674" t="s">
        <v>37</v>
      </c>
      <c r="D2674">
        <f>_xlfn.XLOOKUP(E2674,'cpi data'!A:A,'cpi data'!B:B,"NA")</f>
        <v>152.4</v>
      </c>
      <c r="E2674">
        <v>1995</v>
      </c>
      <c r="F2674" t="s">
        <v>8529</v>
      </c>
      <c r="G2674">
        <v>6.6</v>
      </c>
      <c r="H2674">
        <v>123000</v>
      </c>
      <c r="I2674" t="s">
        <v>542</v>
      </c>
      <c r="J2674" t="s">
        <v>8530</v>
      </c>
      <c r="K2674" t="s">
        <v>1054</v>
      </c>
      <c r="L2674" t="s">
        <v>33</v>
      </c>
      <c r="M2674" s="1">
        <v>50000000</v>
      </c>
      <c r="N2674" s="1">
        <v>189859560</v>
      </c>
      <c r="O2674" s="1">
        <f>N2674*(D2674/'cpi data'!$A$113)</f>
        <v>14295749.478260871</v>
      </c>
      <c r="P2674" s="10">
        <f t="shared" si="41"/>
        <v>0.73664744614387601</v>
      </c>
      <c r="Q2674" t="s">
        <v>26</v>
      </c>
      <c r="R2674">
        <v>127</v>
      </c>
    </row>
    <row r="2675" spans="1:18">
      <c r="A2675" t="s">
        <v>8531</v>
      </c>
      <c r="B2675" s="6" t="s">
        <v>19</v>
      </c>
      <c r="C2675" t="s">
        <v>44</v>
      </c>
      <c r="D2675">
        <f>_xlfn.XLOOKUP(E2675,'cpi data'!A:A,'cpi data'!B:B,"NA")</f>
        <v>152.4</v>
      </c>
      <c r="E2675">
        <v>1995</v>
      </c>
      <c r="F2675" t="s">
        <v>8532</v>
      </c>
      <c r="G2675">
        <v>6.8</v>
      </c>
      <c r="H2675">
        <v>100000</v>
      </c>
      <c r="I2675" t="s">
        <v>611</v>
      </c>
      <c r="J2675" t="s">
        <v>7189</v>
      </c>
      <c r="K2675" t="s">
        <v>6094</v>
      </c>
      <c r="L2675" t="s">
        <v>33</v>
      </c>
      <c r="M2675" s="1">
        <v>4000000</v>
      </c>
      <c r="N2675" s="1">
        <v>4257354</v>
      </c>
      <c r="O2675" s="1">
        <f>N2675*(D2675/'cpi data'!$A$113)</f>
        <v>320563.61146245064</v>
      </c>
      <c r="P2675" s="10">
        <f t="shared" si="41"/>
        <v>6.044928375700024E-2</v>
      </c>
      <c r="Q2675" t="s">
        <v>3747</v>
      </c>
      <c r="R2675">
        <v>98</v>
      </c>
    </row>
    <row r="2676" spans="1:18">
      <c r="A2676" t="s">
        <v>8533</v>
      </c>
      <c r="B2676" s="6" t="s">
        <v>2002</v>
      </c>
      <c r="C2676" t="s">
        <v>44</v>
      </c>
      <c r="D2676">
        <f>_xlfn.XLOOKUP(E2676,'cpi data'!A:A,'cpi data'!B:B,"NA")</f>
        <v>152.4</v>
      </c>
      <c r="E2676">
        <v>1995</v>
      </c>
      <c r="F2676" t="s">
        <v>8488</v>
      </c>
      <c r="G2676">
        <v>6.7</v>
      </c>
      <c r="H2676">
        <v>52000</v>
      </c>
      <c r="I2676" t="s">
        <v>5812</v>
      </c>
      <c r="J2676" t="s">
        <v>7594</v>
      </c>
      <c r="K2676" t="s">
        <v>6695</v>
      </c>
      <c r="L2676" t="s">
        <v>33</v>
      </c>
      <c r="N2676" s="1">
        <v>273188</v>
      </c>
      <c r="O2676" s="1">
        <f>N2676*(D2676/'cpi data'!$A$113)</f>
        <v>20570.084584980239</v>
      </c>
      <c r="P2676" s="10">
        <f t="shared" si="41"/>
        <v>1</v>
      </c>
      <c r="Q2676" t="s">
        <v>8534</v>
      </c>
      <c r="R2676">
        <v>90</v>
      </c>
    </row>
    <row r="2677" spans="1:18">
      <c r="A2677" t="s">
        <v>8535</v>
      </c>
      <c r="B2677" s="6" t="s">
        <v>19</v>
      </c>
      <c r="C2677" t="s">
        <v>37</v>
      </c>
      <c r="D2677">
        <f>_xlfn.XLOOKUP(E2677,'cpi data'!A:A,'cpi data'!B:B,"NA")</f>
        <v>152.4</v>
      </c>
      <c r="E2677">
        <v>1995</v>
      </c>
      <c r="F2677" t="s">
        <v>8088</v>
      </c>
      <c r="G2677">
        <v>6.4</v>
      </c>
      <c r="H2677">
        <v>88000</v>
      </c>
      <c r="I2677" t="s">
        <v>514</v>
      </c>
      <c r="J2677" t="s">
        <v>6584</v>
      </c>
      <c r="K2677" t="s">
        <v>6661</v>
      </c>
      <c r="L2677" t="s">
        <v>33</v>
      </c>
      <c r="M2677" s="1">
        <v>32000000</v>
      </c>
      <c r="N2677" s="1">
        <v>18636537</v>
      </c>
      <c r="O2677" s="1">
        <f>N2677*(D2677/'cpi data'!$A$113)</f>
        <v>1403264.9401185773</v>
      </c>
      <c r="P2677" s="10">
        <f t="shared" si="41"/>
        <v>-0.71705719791182232</v>
      </c>
      <c r="Q2677" t="s">
        <v>2103</v>
      </c>
      <c r="R2677">
        <v>107</v>
      </c>
    </row>
    <row r="2678" spans="1:18">
      <c r="A2678" t="s">
        <v>8536</v>
      </c>
      <c r="B2678" s="6" t="s">
        <v>2002</v>
      </c>
      <c r="C2678" t="s">
        <v>44</v>
      </c>
      <c r="D2678">
        <f>_xlfn.XLOOKUP(E2678,'cpi data'!A:A,'cpi data'!B:B,"NA")</f>
        <v>152.4</v>
      </c>
      <c r="E2678">
        <v>1995</v>
      </c>
      <c r="F2678" t="s">
        <v>8537</v>
      </c>
      <c r="G2678">
        <v>6.2</v>
      </c>
      <c r="H2678">
        <v>66000</v>
      </c>
      <c r="I2678" t="s">
        <v>8337</v>
      </c>
      <c r="J2678" t="s">
        <v>8538</v>
      </c>
      <c r="K2678" t="s">
        <v>8539</v>
      </c>
      <c r="L2678" t="s">
        <v>33</v>
      </c>
      <c r="M2678" s="1">
        <v>20000000</v>
      </c>
      <c r="N2678" s="1">
        <v>7563728</v>
      </c>
      <c r="O2678" s="1">
        <f>N2678*(D2678/'cpi data'!$A$113)</f>
        <v>569521.81185770757</v>
      </c>
      <c r="P2678" s="10">
        <f t="shared" si="41"/>
        <v>-1.6441987337461104</v>
      </c>
      <c r="Q2678" t="s">
        <v>83</v>
      </c>
      <c r="R2678">
        <v>105</v>
      </c>
    </row>
    <row r="2679" spans="1:18">
      <c r="A2679" t="s">
        <v>8540</v>
      </c>
      <c r="B2679" s="6" t="s">
        <v>450</v>
      </c>
      <c r="C2679" t="s">
        <v>107</v>
      </c>
      <c r="D2679">
        <f>_xlfn.XLOOKUP(E2679,'cpi data'!A:A,'cpi data'!B:B,"NA")</f>
        <v>152.4</v>
      </c>
      <c r="E2679">
        <v>1995</v>
      </c>
      <c r="F2679" t="s">
        <v>8541</v>
      </c>
      <c r="G2679">
        <v>8.1</v>
      </c>
      <c r="H2679">
        <v>157000</v>
      </c>
      <c r="I2679" t="s">
        <v>8542</v>
      </c>
      <c r="J2679" t="s">
        <v>8542</v>
      </c>
      <c r="K2679" t="s">
        <v>8543</v>
      </c>
      <c r="L2679" t="s">
        <v>455</v>
      </c>
      <c r="N2679" s="1">
        <v>302606</v>
      </c>
      <c r="O2679" s="1">
        <f>N2679*(D2679/'cpi data'!$A$113)</f>
        <v>22785.155335968382</v>
      </c>
      <c r="P2679" s="10">
        <f t="shared" si="41"/>
        <v>1</v>
      </c>
      <c r="Q2679" t="s">
        <v>8544</v>
      </c>
      <c r="R2679">
        <v>98</v>
      </c>
    </row>
    <row r="2680" spans="1:18">
      <c r="A2680" t="s">
        <v>8545</v>
      </c>
      <c r="B2680" s="6" t="s">
        <v>36</v>
      </c>
      <c r="C2680" t="s">
        <v>44</v>
      </c>
      <c r="D2680">
        <f>_xlfn.XLOOKUP(E2680,'cpi data'!A:A,'cpi data'!B:B,"NA")</f>
        <v>152.4</v>
      </c>
      <c r="E2680">
        <v>1995</v>
      </c>
      <c r="F2680" t="s">
        <v>8361</v>
      </c>
      <c r="G2680">
        <v>6.1</v>
      </c>
      <c r="H2680">
        <v>125000</v>
      </c>
      <c r="I2680" t="s">
        <v>8546</v>
      </c>
      <c r="J2680" t="s">
        <v>8547</v>
      </c>
      <c r="K2680" t="s">
        <v>4743</v>
      </c>
      <c r="L2680" t="s">
        <v>33</v>
      </c>
      <c r="M2680" s="1">
        <v>50000000</v>
      </c>
      <c r="N2680" s="1">
        <v>287928194</v>
      </c>
      <c r="O2680" s="1">
        <f>N2680*(D2680/'cpi data'!$A$113)</f>
        <v>21679968.757707514</v>
      </c>
      <c r="P2680" s="10">
        <f t="shared" si="41"/>
        <v>0.82634559226249304</v>
      </c>
      <c r="Q2680" t="s">
        <v>64</v>
      </c>
      <c r="R2680">
        <v>100</v>
      </c>
    </row>
    <row r="2681" spans="1:18">
      <c r="A2681" t="s">
        <v>8548</v>
      </c>
      <c r="B2681" s="6" t="s">
        <v>2002</v>
      </c>
      <c r="C2681" t="s">
        <v>44</v>
      </c>
      <c r="D2681">
        <f>_xlfn.XLOOKUP(E2681,'cpi data'!A:A,'cpi data'!B:B,"NA")</f>
        <v>152.4</v>
      </c>
      <c r="E2681">
        <v>1995</v>
      </c>
      <c r="F2681" t="s">
        <v>8549</v>
      </c>
      <c r="G2681">
        <v>6.6</v>
      </c>
      <c r="H2681">
        <v>30000</v>
      </c>
      <c r="I2681" t="s">
        <v>8550</v>
      </c>
      <c r="J2681" t="s">
        <v>8551</v>
      </c>
      <c r="K2681" t="s">
        <v>6344</v>
      </c>
      <c r="L2681" t="s">
        <v>33</v>
      </c>
      <c r="N2681" s="1">
        <v>47774193</v>
      </c>
      <c r="O2681" s="1">
        <f>N2681*(D2681/'cpi data'!$A$113)</f>
        <v>3597226.785177866</v>
      </c>
      <c r="P2681" s="10">
        <f t="shared" si="41"/>
        <v>1</v>
      </c>
      <c r="Q2681" t="s">
        <v>64</v>
      </c>
      <c r="R2681">
        <v>109</v>
      </c>
    </row>
    <row r="2682" spans="1:18">
      <c r="A2682" t="s">
        <v>8552</v>
      </c>
      <c r="B2682" s="6" t="s">
        <v>36</v>
      </c>
      <c r="C2682" t="s">
        <v>44</v>
      </c>
      <c r="D2682">
        <f>_xlfn.XLOOKUP(E2682,'cpi data'!A:A,'cpi data'!B:B,"NA")</f>
        <v>152.4</v>
      </c>
      <c r="E2682">
        <v>1995</v>
      </c>
      <c r="F2682" t="s">
        <v>8553</v>
      </c>
      <c r="G2682">
        <v>6.6</v>
      </c>
      <c r="H2682">
        <v>26000</v>
      </c>
      <c r="I2682" t="s">
        <v>6812</v>
      </c>
      <c r="J2682" t="s">
        <v>8554</v>
      </c>
      <c r="K2682" t="s">
        <v>8555</v>
      </c>
      <c r="L2682" t="s">
        <v>33</v>
      </c>
      <c r="N2682" s="1">
        <v>17689177</v>
      </c>
      <c r="O2682" s="1">
        <f>N2682*(D2682/'cpi data'!$A$113)</f>
        <v>1331932.1021739133</v>
      </c>
      <c r="P2682" s="10">
        <f t="shared" si="41"/>
        <v>1</v>
      </c>
      <c r="Q2682" t="s">
        <v>8003</v>
      </c>
      <c r="R2682">
        <v>100</v>
      </c>
    </row>
    <row r="2683" spans="1:18">
      <c r="A2683" t="s">
        <v>8556</v>
      </c>
      <c r="B2683" s="6" t="s">
        <v>19</v>
      </c>
      <c r="C2683" t="s">
        <v>37</v>
      </c>
      <c r="D2683">
        <f>_xlfn.XLOOKUP(E2683,'cpi data'!A:A,'cpi data'!B:B,"NA")</f>
        <v>152.4</v>
      </c>
      <c r="E2683">
        <v>1995</v>
      </c>
      <c r="F2683" t="s">
        <v>8044</v>
      </c>
      <c r="G2683">
        <v>5.4</v>
      </c>
      <c r="H2683">
        <v>31000</v>
      </c>
      <c r="I2683" t="s">
        <v>6371</v>
      </c>
      <c r="J2683" t="s">
        <v>8557</v>
      </c>
      <c r="K2683" t="s">
        <v>8558</v>
      </c>
      <c r="L2683" t="s">
        <v>33</v>
      </c>
      <c r="M2683" s="1">
        <v>25000000</v>
      </c>
      <c r="N2683" s="1">
        <v>4064495</v>
      </c>
      <c r="O2683" s="1">
        <f>N2683*(D2683/'cpi data'!$A$113)</f>
        <v>306042.0148221344</v>
      </c>
      <c r="P2683" s="10">
        <f t="shared" si="41"/>
        <v>-5.1508256253236873</v>
      </c>
      <c r="Q2683" t="s">
        <v>8559</v>
      </c>
      <c r="R2683">
        <v>104</v>
      </c>
    </row>
    <row r="2684" spans="1:18">
      <c r="A2684" t="s">
        <v>8560</v>
      </c>
      <c r="B2684" s="6" t="s">
        <v>2002</v>
      </c>
      <c r="C2684" t="s">
        <v>44</v>
      </c>
      <c r="D2684">
        <f>_xlfn.XLOOKUP(E2684,'cpi data'!A:A,'cpi data'!B:B,"NA")</f>
        <v>152.4</v>
      </c>
      <c r="E2684">
        <v>1995</v>
      </c>
      <c r="F2684" t="s">
        <v>8488</v>
      </c>
      <c r="G2684">
        <v>6.8</v>
      </c>
      <c r="H2684">
        <v>28000</v>
      </c>
      <c r="I2684" t="s">
        <v>8561</v>
      </c>
      <c r="J2684" t="s">
        <v>8562</v>
      </c>
      <c r="K2684" t="s">
        <v>8563</v>
      </c>
      <c r="L2684" t="s">
        <v>33</v>
      </c>
      <c r="N2684" s="1">
        <v>37591674</v>
      </c>
      <c r="O2684" s="1">
        <f>N2684*(D2684/'cpi data'!$A$113)</f>
        <v>2830519.3268774706</v>
      </c>
      <c r="P2684" s="10">
        <f t="shared" si="41"/>
        <v>1</v>
      </c>
      <c r="Q2684" t="s">
        <v>2029</v>
      </c>
      <c r="R2684">
        <v>100</v>
      </c>
    </row>
    <row r="2685" spans="1:18">
      <c r="A2685" t="s">
        <v>8564</v>
      </c>
      <c r="B2685" s="6" t="s">
        <v>340</v>
      </c>
      <c r="C2685" t="s">
        <v>393</v>
      </c>
      <c r="D2685">
        <f>_xlfn.XLOOKUP(E2685,'cpi data'!A:A,'cpi data'!B:B,"NA")</f>
        <v>152.4</v>
      </c>
      <c r="E2685">
        <v>1995</v>
      </c>
      <c r="F2685" t="s">
        <v>8565</v>
      </c>
      <c r="G2685">
        <v>6.7</v>
      </c>
      <c r="H2685">
        <v>175000</v>
      </c>
      <c r="I2685" t="s">
        <v>8566</v>
      </c>
      <c r="J2685" t="s">
        <v>8567</v>
      </c>
      <c r="K2685" t="s">
        <v>538</v>
      </c>
      <c r="L2685" t="s">
        <v>33</v>
      </c>
      <c r="M2685" s="1">
        <v>55000000</v>
      </c>
      <c r="N2685" s="1">
        <v>346079773</v>
      </c>
      <c r="O2685" s="1">
        <f>N2685*(D2685/'cpi data'!$A$113)</f>
        <v>26058575.793083008</v>
      </c>
      <c r="P2685" s="10">
        <f t="shared" si="41"/>
        <v>0.84107710334172003</v>
      </c>
      <c r="Q2685" t="s">
        <v>1727</v>
      </c>
      <c r="R2685">
        <v>81</v>
      </c>
    </row>
    <row r="2686" spans="1:18">
      <c r="A2686" t="s">
        <v>8568</v>
      </c>
      <c r="B2686" s="6" t="s">
        <v>340</v>
      </c>
      <c r="C2686" t="s">
        <v>393</v>
      </c>
      <c r="D2686">
        <f>_xlfn.XLOOKUP(E2686,'cpi data'!A:A,'cpi data'!B:B,"NA")</f>
        <v>152.4</v>
      </c>
      <c r="E2686">
        <v>1995</v>
      </c>
      <c r="F2686" t="s">
        <v>7768</v>
      </c>
      <c r="G2686">
        <v>6.9</v>
      </c>
      <c r="H2686">
        <v>48000</v>
      </c>
      <c r="I2686" t="s">
        <v>8569</v>
      </c>
      <c r="J2686" t="s">
        <v>8570</v>
      </c>
      <c r="K2686" t="s">
        <v>8571</v>
      </c>
      <c r="L2686" t="s">
        <v>33</v>
      </c>
      <c r="M2686" s="1">
        <v>18000000</v>
      </c>
      <c r="N2686" s="1">
        <v>35348597</v>
      </c>
      <c r="O2686" s="1">
        <f>N2686*(D2686/'cpi data'!$A$113)</f>
        <v>2661623.6081027673</v>
      </c>
      <c r="P2686" s="10">
        <f t="shared" si="41"/>
        <v>0.49078601337416589</v>
      </c>
      <c r="Q2686" t="s">
        <v>1727</v>
      </c>
      <c r="R2686">
        <v>78</v>
      </c>
    </row>
    <row r="2687" spans="1:18">
      <c r="A2687" t="s">
        <v>8572</v>
      </c>
      <c r="B2687" s="6" t="s">
        <v>19</v>
      </c>
      <c r="C2687" t="s">
        <v>66</v>
      </c>
      <c r="D2687">
        <f>_xlfn.XLOOKUP(E2687,'cpi data'!A:A,'cpi data'!B:B,"NA")</f>
        <v>152.4</v>
      </c>
      <c r="E2687">
        <v>1995</v>
      </c>
      <c r="F2687" t="s">
        <v>8573</v>
      </c>
      <c r="G2687">
        <v>6.5</v>
      </c>
      <c r="H2687">
        <v>50000</v>
      </c>
      <c r="I2687" t="s">
        <v>8574</v>
      </c>
      <c r="J2687" t="s">
        <v>8575</v>
      </c>
      <c r="K2687" t="s">
        <v>1017</v>
      </c>
      <c r="L2687" t="s">
        <v>33</v>
      </c>
      <c r="M2687" s="1">
        <v>23000000</v>
      </c>
      <c r="N2687" s="1">
        <v>179519401</v>
      </c>
      <c r="O2687" s="1">
        <f>N2687*(D2687/'cpi data'!$A$113)</f>
        <v>13517172.288735179</v>
      </c>
      <c r="P2687" s="10">
        <f t="shared" si="41"/>
        <v>0.8718801429155838</v>
      </c>
      <c r="Q2687" t="s">
        <v>5724</v>
      </c>
      <c r="R2687">
        <v>99</v>
      </c>
    </row>
    <row r="2688" spans="1:18">
      <c r="A2688" t="s">
        <v>8576</v>
      </c>
      <c r="B2688" s="6" t="s">
        <v>19</v>
      </c>
      <c r="C2688" t="s">
        <v>37</v>
      </c>
      <c r="D2688">
        <f>_xlfn.XLOOKUP(E2688,'cpi data'!A:A,'cpi data'!B:B,"NA")</f>
        <v>152.4</v>
      </c>
      <c r="E2688">
        <v>1995</v>
      </c>
      <c r="F2688" t="s">
        <v>8577</v>
      </c>
      <c r="G2688">
        <v>7.3</v>
      </c>
      <c r="H2688">
        <v>105000</v>
      </c>
      <c r="I2688" t="s">
        <v>1562</v>
      </c>
      <c r="J2688" t="s">
        <v>4655</v>
      </c>
      <c r="K2688" t="s">
        <v>76</v>
      </c>
      <c r="L2688" t="s">
        <v>33</v>
      </c>
      <c r="M2688" s="1">
        <v>53000000</v>
      </c>
      <c r="N2688" s="1">
        <v>157387195</v>
      </c>
      <c r="O2688" s="1">
        <f>N2688*(D2688/'cpi data'!$A$113)</f>
        <v>11850695.908102768</v>
      </c>
      <c r="P2688" s="10">
        <f t="shared" si="41"/>
        <v>0.66325087628634594</v>
      </c>
      <c r="Q2688" t="s">
        <v>5724</v>
      </c>
      <c r="R2688">
        <v>116</v>
      </c>
    </row>
    <row r="2689" spans="1:18">
      <c r="A2689" t="s">
        <v>8578</v>
      </c>
      <c r="B2689" s="6" t="s">
        <v>19</v>
      </c>
      <c r="C2689" t="s">
        <v>44</v>
      </c>
      <c r="D2689">
        <f>_xlfn.XLOOKUP(E2689,'cpi data'!A:A,'cpi data'!B:B,"NA")</f>
        <v>152.4</v>
      </c>
      <c r="E2689">
        <v>1995</v>
      </c>
      <c r="F2689" t="s">
        <v>8579</v>
      </c>
      <c r="G2689">
        <v>6.8</v>
      </c>
      <c r="H2689">
        <v>45000</v>
      </c>
      <c r="I2689" t="s">
        <v>5228</v>
      </c>
      <c r="J2689" t="s">
        <v>8580</v>
      </c>
      <c r="K2689" t="s">
        <v>5214</v>
      </c>
      <c r="L2689" t="s">
        <v>33</v>
      </c>
      <c r="M2689" s="1">
        <v>20000000</v>
      </c>
      <c r="N2689" s="1">
        <v>21284514</v>
      </c>
      <c r="O2689" s="1">
        <f>N2689*(D2689/'cpi data'!$A$113)</f>
        <v>1602648.1885375497</v>
      </c>
      <c r="P2689" s="10">
        <f t="shared" si="41"/>
        <v>6.0349698376951429E-2</v>
      </c>
      <c r="Q2689" t="s">
        <v>34</v>
      </c>
      <c r="R2689">
        <v>106</v>
      </c>
    </row>
    <row r="2690" spans="1:18">
      <c r="A2690" t="s">
        <v>8581</v>
      </c>
      <c r="B2690" s="6" t="s">
        <v>36</v>
      </c>
      <c r="C2690" t="s">
        <v>44</v>
      </c>
      <c r="D2690">
        <f>_xlfn.XLOOKUP(E2690,'cpi data'!A:A,'cpi data'!B:B,"NA")</f>
        <v>152.4</v>
      </c>
      <c r="E2690">
        <v>1995</v>
      </c>
      <c r="F2690" t="s">
        <v>8446</v>
      </c>
      <c r="G2690">
        <v>6.3</v>
      </c>
      <c r="H2690">
        <v>38000</v>
      </c>
      <c r="I2690" t="s">
        <v>623</v>
      </c>
      <c r="J2690" t="s">
        <v>8582</v>
      </c>
      <c r="K2690" t="s">
        <v>500</v>
      </c>
      <c r="L2690" t="s">
        <v>5820</v>
      </c>
      <c r="M2690" s="1">
        <v>58000000</v>
      </c>
      <c r="N2690" s="1">
        <v>53672080</v>
      </c>
      <c r="O2690" s="1">
        <f>N2690*(D2690/'cpi data'!$A$113)</f>
        <v>4041316.6956521743</v>
      </c>
      <c r="P2690" s="10">
        <f t="shared" si="41"/>
        <v>-8.0636338297304669E-2</v>
      </c>
      <c r="Q2690" t="s">
        <v>8583</v>
      </c>
      <c r="R2690">
        <v>127</v>
      </c>
    </row>
    <row r="2691" spans="1:18">
      <c r="A2691" t="s">
        <v>8584</v>
      </c>
      <c r="B2691" s="6" t="s">
        <v>8585</v>
      </c>
      <c r="C2691" t="s">
        <v>393</v>
      </c>
      <c r="D2691">
        <f>_xlfn.XLOOKUP(E2691,'cpi data'!A:A,'cpi data'!B:B,"NA")</f>
        <v>152.4</v>
      </c>
      <c r="E2691">
        <v>1995</v>
      </c>
      <c r="F2691" t="s">
        <v>8586</v>
      </c>
      <c r="G2691">
        <v>8</v>
      </c>
      <c r="H2691">
        <v>133000</v>
      </c>
      <c r="I2691" t="s">
        <v>8587</v>
      </c>
      <c r="J2691" t="s">
        <v>8588</v>
      </c>
      <c r="K2691" t="s">
        <v>8589</v>
      </c>
      <c r="L2691" t="s">
        <v>2111</v>
      </c>
      <c r="N2691" s="1">
        <v>516540</v>
      </c>
      <c r="O2691" s="1">
        <f>N2691*(D2691/'cpi data'!$A$113)</f>
        <v>38893.624505928856</v>
      </c>
      <c r="P2691" s="10">
        <f t="shared" ref="P2691:P2754" si="42">(N2691-M2691)/N2691</f>
        <v>1</v>
      </c>
      <c r="Q2691" t="s">
        <v>8590</v>
      </c>
      <c r="R2691">
        <v>83</v>
      </c>
    </row>
    <row r="2692" spans="1:18">
      <c r="A2692" t="s">
        <v>8591</v>
      </c>
      <c r="B2692" s="6" t="s">
        <v>36</v>
      </c>
      <c r="C2692" t="s">
        <v>44</v>
      </c>
      <c r="D2692">
        <f>_xlfn.XLOOKUP(E2692,'cpi data'!A:A,'cpi data'!B:B,"NA")</f>
        <v>152.4</v>
      </c>
      <c r="E2692">
        <v>1995</v>
      </c>
      <c r="F2692" t="s">
        <v>8363</v>
      </c>
      <c r="G2692">
        <v>6.7</v>
      </c>
      <c r="H2692">
        <v>95000</v>
      </c>
      <c r="I2692" t="s">
        <v>6948</v>
      </c>
      <c r="J2692" t="s">
        <v>8592</v>
      </c>
      <c r="K2692" t="s">
        <v>8593</v>
      </c>
      <c r="L2692" t="s">
        <v>33</v>
      </c>
      <c r="M2692" s="1">
        <v>17000000</v>
      </c>
      <c r="N2692" s="1">
        <v>182057016</v>
      </c>
      <c r="O2692" s="1">
        <f>N2692*(D2692/'cpi data'!$A$113)</f>
        <v>13708245.671146248</v>
      </c>
      <c r="P2692" s="10">
        <f t="shared" si="42"/>
        <v>0.90662265935414432</v>
      </c>
      <c r="Q2692" t="s">
        <v>5724</v>
      </c>
      <c r="R2692">
        <v>103</v>
      </c>
    </row>
    <row r="2693" spans="1:18">
      <c r="A2693" t="s">
        <v>8594</v>
      </c>
      <c r="B2693" s="6" t="s">
        <v>19</v>
      </c>
      <c r="C2693" t="s">
        <v>44</v>
      </c>
      <c r="D2693">
        <f>_xlfn.XLOOKUP(E2693,'cpi data'!A:A,'cpi data'!B:B,"NA")</f>
        <v>152.4</v>
      </c>
      <c r="E2693">
        <v>1995</v>
      </c>
      <c r="F2693" t="s">
        <v>8488</v>
      </c>
      <c r="G2693">
        <v>6.9</v>
      </c>
      <c r="H2693">
        <v>78000</v>
      </c>
      <c r="I2693" t="s">
        <v>6232</v>
      </c>
      <c r="J2693" t="s">
        <v>2952</v>
      </c>
      <c r="K2693" t="s">
        <v>76</v>
      </c>
      <c r="L2693" t="s">
        <v>33</v>
      </c>
      <c r="M2693" s="1">
        <v>30250000</v>
      </c>
      <c r="N2693" s="1">
        <v>115101622</v>
      </c>
      <c r="O2693" s="1">
        <f>N2693*(D2693/'cpi data'!$A$113)</f>
        <v>8666742.6841897238</v>
      </c>
      <c r="P2693" s="10">
        <f t="shared" si="42"/>
        <v>0.73718876003328604</v>
      </c>
      <c r="Q2693" t="s">
        <v>121</v>
      </c>
      <c r="R2693">
        <v>105</v>
      </c>
    </row>
    <row r="2694" spans="1:18">
      <c r="A2694" t="s">
        <v>8595</v>
      </c>
      <c r="B2694" s="6" t="s">
        <v>2002</v>
      </c>
      <c r="C2694" t="s">
        <v>28</v>
      </c>
      <c r="D2694">
        <f>_xlfn.XLOOKUP(E2694,'cpi data'!A:A,'cpi data'!B:B,"NA")</f>
        <v>152.4</v>
      </c>
      <c r="E2694">
        <v>1995</v>
      </c>
      <c r="F2694" t="s">
        <v>8044</v>
      </c>
      <c r="G2694">
        <v>7.1</v>
      </c>
      <c r="H2694">
        <v>79000</v>
      </c>
      <c r="I2694" t="s">
        <v>8015</v>
      </c>
      <c r="J2694" t="s">
        <v>8596</v>
      </c>
      <c r="K2694" t="s">
        <v>8597</v>
      </c>
      <c r="L2694" t="s">
        <v>33</v>
      </c>
      <c r="N2694" s="1">
        <v>32679899</v>
      </c>
      <c r="O2694" s="1">
        <f>N2694*(D2694/'cpi data'!$A$113)</f>
        <v>2460680.1420948622</v>
      </c>
      <c r="P2694" s="10">
        <f t="shared" si="42"/>
        <v>1</v>
      </c>
      <c r="Q2694" t="s">
        <v>8322</v>
      </c>
      <c r="R2694">
        <v>97</v>
      </c>
    </row>
    <row r="2695" spans="1:18">
      <c r="A2695" t="s">
        <v>8598</v>
      </c>
      <c r="B2695" s="6" t="s">
        <v>340</v>
      </c>
      <c r="C2695" t="s">
        <v>44</v>
      </c>
      <c r="D2695">
        <f>_xlfn.XLOOKUP(E2695,'cpi data'!A:A,'cpi data'!B:B,"NA")</f>
        <v>152.4</v>
      </c>
      <c r="E2695">
        <v>1995</v>
      </c>
      <c r="F2695" t="s">
        <v>7133</v>
      </c>
      <c r="G2695">
        <v>6.8</v>
      </c>
      <c r="H2695">
        <v>119000</v>
      </c>
      <c r="I2695" t="s">
        <v>8599</v>
      </c>
      <c r="J2695" t="s">
        <v>8600</v>
      </c>
      <c r="K2695" t="s">
        <v>8601</v>
      </c>
      <c r="L2695" t="s">
        <v>251</v>
      </c>
      <c r="M2695" s="1">
        <v>30000000</v>
      </c>
      <c r="N2695" s="1">
        <v>254134910</v>
      </c>
      <c r="O2695" s="1">
        <f>N2695*(D2695/'cpi data'!$A$113)</f>
        <v>19135454.685770754</v>
      </c>
      <c r="P2695" s="10">
        <f t="shared" si="42"/>
        <v>0.88195246375242187</v>
      </c>
      <c r="Q2695" t="s">
        <v>64</v>
      </c>
      <c r="R2695">
        <v>91</v>
      </c>
    </row>
    <row r="2696" spans="1:18">
      <c r="A2696" t="s">
        <v>8602</v>
      </c>
      <c r="B2696" s="6" t="s">
        <v>19</v>
      </c>
      <c r="C2696" t="s">
        <v>107</v>
      </c>
      <c r="D2696">
        <f>_xlfn.XLOOKUP(E2696,'cpi data'!A:A,'cpi data'!B:B,"NA")</f>
        <v>152.4</v>
      </c>
      <c r="E2696">
        <v>1995</v>
      </c>
      <c r="F2696" t="s">
        <v>8603</v>
      </c>
      <c r="G2696">
        <v>7.5</v>
      </c>
      <c r="H2696">
        <v>90000</v>
      </c>
      <c r="I2696" t="s">
        <v>5299</v>
      </c>
      <c r="J2696" t="s">
        <v>8604</v>
      </c>
      <c r="K2696" t="s">
        <v>3092</v>
      </c>
      <c r="L2696" t="s">
        <v>25</v>
      </c>
      <c r="M2696" s="1">
        <v>11000000</v>
      </c>
      <c r="N2696" s="1">
        <v>39363635</v>
      </c>
      <c r="O2696" s="1">
        <f>N2696*(D2696/'cpi data'!$A$113)</f>
        <v>2963941.6867588935</v>
      </c>
      <c r="P2696" s="10">
        <f t="shared" si="42"/>
        <v>0.72055426283675272</v>
      </c>
      <c r="Q2696" t="s">
        <v>8605</v>
      </c>
      <c r="R2696">
        <v>122</v>
      </c>
    </row>
    <row r="2697" spans="1:18">
      <c r="A2697" t="s">
        <v>8606</v>
      </c>
      <c r="B2697" s="6" t="s">
        <v>2002</v>
      </c>
      <c r="C2697" t="s">
        <v>44</v>
      </c>
      <c r="D2697">
        <f>_xlfn.XLOOKUP(E2697,'cpi data'!A:A,'cpi data'!B:B,"NA")</f>
        <v>152.4</v>
      </c>
      <c r="E2697">
        <v>1995</v>
      </c>
      <c r="F2697" t="s">
        <v>8553</v>
      </c>
      <c r="G2697">
        <v>6.1</v>
      </c>
      <c r="H2697">
        <v>21000</v>
      </c>
      <c r="I2697" t="s">
        <v>8607</v>
      </c>
      <c r="J2697" t="s">
        <v>8608</v>
      </c>
      <c r="K2697" t="s">
        <v>4206</v>
      </c>
      <c r="L2697" t="s">
        <v>33</v>
      </c>
      <c r="M2697" s="1">
        <v>12000000</v>
      </c>
      <c r="N2697" s="1">
        <v>46576136</v>
      </c>
      <c r="O2697" s="1">
        <f>N2697*(D2697/'cpi data'!$A$113)</f>
        <v>3507017.354940712</v>
      </c>
      <c r="P2697" s="10">
        <f t="shared" si="42"/>
        <v>0.7423573308013357</v>
      </c>
      <c r="Q2697" t="s">
        <v>47</v>
      </c>
      <c r="R2697">
        <v>90</v>
      </c>
    </row>
    <row r="2698" spans="1:18">
      <c r="A2698" t="s">
        <v>8609</v>
      </c>
      <c r="B2698" s="6" t="s">
        <v>19</v>
      </c>
      <c r="C2698" t="s">
        <v>37</v>
      </c>
      <c r="D2698">
        <f>_xlfn.XLOOKUP(E2698,'cpi data'!A:A,'cpi data'!B:B,"NA")</f>
        <v>152.4</v>
      </c>
      <c r="E2698">
        <v>1995</v>
      </c>
      <c r="F2698" t="s">
        <v>8361</v>
      </c>
      <c r="G2698">
        <v>5.7</v>
      </c>
      <c r="H2698">
        <v>68000</v>
      </c>
      <c r="I2698" t="s">
        <v>8610</v>
      </c>
      <c r="J2698" t="s">
        <v>8611</v>
      </c>
      <c r="K2698" t="s">
        <v>5079</v>
      </c>
      <c r="L2698" t="s">
        <v>198</v>
      </c>
      <c r="M2698" s="1">
        <v>26000000</v>
      </c>
      <c r="N2698" s="1">
        <v>19075720</v>
      </c>
      <c r="O2698" s="1">
        <f>N2698*(D2698/'cpi data'!$A$113)</f>
        <v>1436333.85770751</v>
      </c>
      <c r="P2698" s="10">
        <f t="shared" si="42"/>
        <v>-0.36298918205970732</v>
      </c>
      <c r="Q2698" t="s">
        <v>2103</v>
      </c>
      <c r="R2698">
        <v>96</v>
      </c>
    </row>
    <row r="2699" spans="1:18">
      <c r="A2699" t="s">
        <v>8612</v>
      </c>
      <c r="B2699" s="6" t="s">
        <v>19</v>
      </c>
      <c r="C2699" t="s">
        <v>37</v>
      </c>
      <c r="D2699">
        <f>_xlfn.XLOOKUP(E2699,'cpi data'!A:A,'cpi data'!B:B,"NA")</f>
        <v>152.4</v>
      </c>
      <c r="E2699">
        <v>1995</v>
      </c>
      <c r="F2699" t="s">
        <v>8553</v>
      </c>
      <c r="G2699">
        <v>6.4</v>
      </c>
      <c r="H2699">
        <v>25000</v>
      </c>
      <c r="I2699" t="s">
        <v>7219</v>
      </c>
      <c r="J2699" t="s">
        <v>2982</v>
      </c>
      <c r="K2699" t="s">
        <v>572</v>
      </c>
      <c r="L2699" t="s">
        <v>33</v>
      </c>
      <c r="N2699" s="1">
        <v>36853222</v>
      </c>
      <c r="O2699" s="1">
        <f>N2699*(D2699/'cpi data'!$A$113)</f>
        <v>2774916.5181818185</v>
      </c>
      <c r="P2699" s="10">
        <f t="shared" si="42"/>
        <v>1</v>
      </c>
      <c r="Q2699" t="s">
        <v>26</v>
      </c>
      <c r="R2699">
        <v>102</v>
      </c>
    </row>
    <row r="2700" spans="1:18">
      <c r="A2700" t="s">
        <v>8613</v>
      </c>
      <c r="B2700" s="6" t="s">
        <v>2002</v>
      </c>
      <c r="C2700" t="s">
        <v>20</v>
      </c>
      <c r="D2700">
        <f>_xlfn.XLOOKUP(E2700,'cpi data'!A:A,'cpi data'!B:B,"NA")</f>
        <v>152.4</v>
      </c>
      <c r="E2700">
        <v>1995</v>
      </c>
      <c r="F2700" t="s">
        <v>8614</v>
      </c>
      <c r="G2700">
        <v>7.6</v>
      </c>
      <c r="H2700">
        <v>76000</v>
      </c>
      <c r="I2700" t="s">
        <v>88</v>
      </c>
      <c r="J2700" t="s">
        <v>6280</v>
      </c>
      <c r="K2700" t="s">
        <v>88</v>
      </c>
      <c r="L2700" t="s">
        <v>33</v>
      </c>
      <c r="M2700" s="1">
        <v>24000000</v>
      </c>
      <c r="N2700" s="1">
        <v>182016617</v>
      </c>
      <c r="O2700" s="1">
        <f>N2700*(D2700/'cpi data'!$A$113)</f>
        <v>13705203.770158105</v>
      </c>
      <c r="P2700" s="10">
        <f t="shared" si="42"/>
        <v>0.86814390688296328</v>
      </c>
      <c r="Q2700" t="s">
        <v>26</v>
      </c>
      <c r="R2700">
        <v>135</v>
      </c>
    </row>
    <row r="2701" spans="1:18">
      <c r="A2701" t="s">
        <v>8615</v>
      </c>
      <c r="B2701" s="6" t="s">
        <v>19</v>
      </c>
      <c r="C2701" t="s">
        <v>37</v>
      </c>
      <c r="D2701">
        <f>_xlfn.XLOOKUP(E2701,'cpi data'!A:A,'cpi data'!B:B,"NA")</f>
        <v>152.4</v>
      </c>
      <c r="E2701">
        <v>1995</v>
      </c>
      <c r="F2701" t="s">
        <v>8434</v>
      </c>
      <c r="G2701">
        <v>7.2</v>
      </c>
      <c r="H2701">
        <v>68000</v>
      </c>
      <c r="I2701" t="s">
        <v>3889</v>
      </c>
      <c r="J2701" t="s">
        <v>2000</v>
      </c>
      <c r="K2701" t="s">
        <v>8102</v>
      </c>
      <c r="L2701" t="s">
        <v>33</v>
      </c>
      <c r="M2701" s="1">
        <v>42000000</v>
      </c>
      <c r="N2701" s="1">
        <v>7959291</v>
      </c>
      <c r="O2701" s="1">
        <f>N2701*(D2701/'cpi data'!$A$113)</f>
        <v>599306.29861660092</v>
      </c>
      <c r="P2701" s="10">
        <f t="shared" si="42"/>
        <v>-4.2768519206044857</v>
      </c>
      <c r="Q2701" t="s">
        <v>8616</v>
      </c>
      <c r="R2701">
        <v>145</v>
      </c>
    </row>
    <row r="2702" spans="1:18">
      <c r="A2702" t="s">
        <v>8617</v>
      </c>
      <c r="B2702" s="6" t="s">
        <v>2002</v>
      </c>
      <c r="C2702" t="s">
        <v>37</v>
      </c>
      <c r="D2702">
        <f>_xlfn.XLOOKUP(E2702,'cpi data'!A:A,'cpi data'!B:B,"NA")</f>
        <v>152.4</v>
      </c>
      <c r="E2702">
        <v>1995</v>
      </c>
      <c r="F2702" t="s">
        <v>8618</v>
      </c>
      <c r="G2702">
        <v>5.7</v>
      </c>
      <c r="H2702">
        <v>27000</v>
      </c>
      <c r="I2702" t="s">
        <v>3789</v>
      </c>
      <c r="J2702" t="s">
        <v>7650</v>
      </c>
      <c r="K2702" t="s">
        <v>4564</v>
      </c>
      <c r="L2702" t="s">
        <v>455</v>
      </c>
      <c r="M2702" s="1">
        <v>98000000</v>
      </c>
      <c r="N2702" s="1">
        <v>10017322</v>
      </c>
      <c r="O2702" s="1">
        <f>N2702*(D2702/'cpi data'!$A$113)</f>
        <v>754268.71185770759</v>
      </c>
      <c r="P2702" s="10">
        <f t="shared" si="42"/>
        <v>-8.7830537942176559</v>
      </c>
      <c r="Q2702" t="s">
        <v>8619</v>
      </c>
      <c r="R2702">
        <v>124</v>
      </c>
    </row>
    <row r="2703" spans="1:18">
      <c r="A2703" t="s">
        <v>8620</v>
      </c>
      <c r="B2703" s="6" t="s">
        <v>19</v>
      </c>
      <c r="C2703" t="s">
        <v>37</v>
      </c>
      <c r="D2703">
        <f>_xlfn.XLOOKUP(E2703,'cpi data'!A:A,'cpi data'!B:B,"NA")</f>
        <v>152.4</v>
      </c>
      <c r="E2703">
        <v>1995</v>
      </c>
      <c r="F2703" t="s">
        <v>8458</v>
      </c>
      <c r="G2703">
        <v>5.6</v>
      </c>
      <c r="H2703">
        <v>112000</v>
      </c>
      <c r="I2703" t="s">
        <v>8621</v>
      </c>
      <c r="J2703" t="s">
        <v>8622</v>
      </c>
      <c r="K2703" t="s">
        <v>764</v>
      </c>
      <c r="L2703" t="s">
        <v>33</v>
      </c>
      <c r="M2703" s="1">
        <v>90000000</v>
      </c>
      <c r="N2703" s="1">
        <v>113493481</v>
      </c>
      <c r="O2703" s="1">
        <f>N2703*(D2703/'cpi data'!$A$113)</f>
        <v>8545655.3875494078</v>
      </c>
      <c r="P2703" s="10">
        <f t="shared" si="42"/>
        <v>0.20700291147118838</v>
      </c>
      <c r="Q2703" t="s">
        <v>5724</v>
      </c>
      <c r="R2703">
        <v>96</v>
      </c>
    </row>
    <row r="2704" spans="1:18">
      <c r="A2704" t="s">
        <v>8623</v>
      </c>
      <c r="B2704" s="6" t="s">
        <v>19</v>
      </c>
      <c r="C2704" t="s">
        <v>154</v>
      </c>
      <c r="D2704">
        <f>_xlfn.XLOOKUP(E2704,'cpi data'!A:A,'cpi data'!B:B,"NA")</f>
        <v>152.4</v>
      </c>
      <c r="E2704">
        <v>1995</v>
      </c>
      <c r="F2704" t="s">
        <v>8446</v>
      </c>
      <c r="G2704">
        <v>7.5</v>
      </c>
      <c r="H2704">
        <v>66000</v>
      </c>
      <c r="I2704" t="s">
        <v>6359</v>
      </c>
      <c r="J2704" t="s">
        <v>8624</v>
      </c>
      <c r="K2704" t="s">
        <v>8625</v>
      </c>
      <c r="L2704" t="s">
        <v>455</v>
      </c>
      <c r="M2704" s="1">
        <v>18000000</v>
      </c>
      <c r="N2704" s="1">
        <v>1781465</v>
      </c>
      <c r="O2704" s="1">
        <f>N2704*(D2704/'cpi data'!$A$113)</f>
        <v>134137.97727272729</v>
      </c>
      <c r="P2704" s="10">
        <f t="shared" si="42"/>
        <v>-9.1040435821079839</v>
      </c>
      <c r="Q2704" t="s">
        <v>6362</v>
      </c>
      <c r="R2704">
        <v>112</v>
      </c>
    </row>
    <row r="2705" spans="1:18">
      <c r="A2705" t="s">
        <v>8626</v>
      </c>
      <c r="B2705" s="6" t="s">
        <v>19</v>
      </c>
      <c r="C2705" t="s">
        <v>20</v>
      </c>
      <c r="D2705">
        <f>_xlfn.XLOOKUP(E2705,'cpi data'!A:A,'cpi data'!B:B,"NA")</f>
        <v>152.4</v>
      </c>
      <c r="E2705">
        <v>1995</v>
      </c>
      <c r="F2705" t="s">
        <v>8627</v>
      </c>
      <c r="G2705">
        <v>6.6</v>
      </c>
      <c r="H2705">
        <v>56000</v>
      </c>
      <c r="I2705" t="s">
        <v>6176</v>
      </c>
      <c r="J2705" t="s">
        <v>2406</v>
      </c>
      <c r="K2705" t="s">
        <v>3239</v>
      </c>
      <c r="L2705" t="s">
        <v>33</v>
      </c>
      <c r="M2705" s="1">
        <v>20000000</v>
      </c>
      <c r="N2705" s="1">
        <v>32051917</v>
      </c>
      <c r="O2705" s="1">
        <f>N2705*(D2705/'cpi data'!$A$113)</f>
        <v>2413395.331422925</v>
      </c>
      <c r="P2705" s="10">
        <f t="shared" si="42"/>
        <v>0.37601236144471484</v>
      </c>
      <c r="Q2705" t="s">
        <v>8628</v>
      </c>
      <c r="R2705">
        <v>123</v>
      </c>
    </row>
    <row r="2706" spans="1:18">
      <c r="A2706" t="s">
        <v>8629</v>
      </c>
      <c r="B2706" s="6" t="s">
        <v>2002</v>
      </c>
      <c r="C2706" t="s">
        <v>28</v>
      </c>
      <c r="D2706">
        <f>_xlfn.XLOOKUP(E2706,'cpi data'!A:A,'cpi data'!B:B,"NA")</f>
        <v>152.4</v>
      </c>
      <c r="E2706">
        <v>1995</v>
      </c>
      <c r="F2706" t="s">
        <v>8123</v>
      </c>
      <c r="G2706">
        <v>6.3</v>
      </c>
      <c r="H2706">
        <v>32000</v>
      </c>
      <c r="I2706" t="s">
        <v>2089</v>
      </c>
      <c r="J2706" t="s">
        <v>8630</v>
      </c>
      <c r="K2706" t="s">
        <v>7099</v>
      </c>
      <c r="L2706" t="s">
        <v>33</v>
      </c>
      <c r="N2706" s="1">
        <v>30112050</v>
      </c>
      <c r="O2706" s="1">
        <f>N2706*(D2706/'cpi data'!$A$113)</f>
        <v>2267330.2470355732</v>
      </c>
      <c r="P2706" s="10">
        <f t="shared" si="42"/>
        <v>1</v>
      </c>
      <c r="Q2706" t="s">
        <v>64</v>
      </c>
      <c r="R2706">
        <v>95</v>
      </c>
    </row>
    <row r="2707" spans="1:18">
      <c r="A2707" t="s">
        <v>8631</v>
      </c>
      <c r="B2707" s="6" t="s">
        <v>2002</v>
      </c>
      <c r="C2707" t="s">
        <v>20</v>
      </c>
      <c r="D2707">
        <f>_xlfn.XLOOKUP(E2707,'cpi data'!A:A,'cpi data'!B:B,"NA")</f>
        <v>152.4</v>
      </c>
      <c r="E2707">
        <v>1995</v>
      </c>
      <c r="F2707" t="s">
        <v>8627</v>
      </c>
      <c r="G2707">
        <v>6.6</v>
      </c>
      <c r="H2707">
        <v>29000</v>
      </c>
      <c r="I2707" t="s">
        <v>8632</v>
      </c>
      <c r="J2707" t="s">
        <v>8632</v>
      </c>
      <c r="K2707" t="s">
        <v>1833</v>
      </c>
      <c r="L2707" t="s">
        <v>33</v>
      </c>
      <c r="M2707" s="1">
        <v>9500000</v>
      </c>
      <c r="N2707" s="1">
        <v>30862156</v>
      </c>
      <c r="O2707" s="1">
        <f>N2707*(D2707/'cpi data'!$A$113)</f>
        <v>2323810.5604743087</v>
      </c>
      <c r="P2707" s="10">
        <f t="shared" si="42"/>
        <v>0.69217963903753188</v>
      </c>
      <c r="Q2707" t="s">
        <v>8003</v>
      </c>
      <c r="R2707">
        <v>111</v>
      </c>
    </row>
    <row r="2708" spans="1:18">
      <c r="A2708" t="s">
        <v>8633</v>
      </c>
      <c r="B2708" s="6" t="s">
        <v>340</v>
      </c>
      <c r="C2708" t="s">
        <v>20</v>
      </c>
      <c r="D2708">
        <f>_xlfn.XLOOKUP(E2708,'cpi data'!A:A,'cpi data'!B:B,"NA")</f>
        <v>152.4</v>
      </c>
      <c r="E2708">
        <v>1995</v>
      </c>
      <c r="F2708" t="s">
        <v>8318</v>
      </c>
      <c r="G2708">
        <v>7.7</v>
      </c>
      <c r="H2708">
        <v>33000</v>
      </c>
      <c r="I2708" t="s">
        <v>6238</v>
      </c>
      <c r="J2708" t="s">
        <v>7465</v>
      </c>
      <c r="K2708" t="s">
        <v>8634</v>
      </c>
      <c r="L2708" t="s">
        <v>33</v>
      </c>
      <c r="M2708" s="1">
        <v>17000000</v>
      </c>
      <c r="N2708" s="1">
        <v>10015449</v>
      </c>
      <c r="O2708" s="1">
        <f>N2708*(D2708/'cpi data'!$A$113)</f>
        <v>754127.68162055349</v>
      </c>
      <c r="P2708" s="10">
        <f t="shared" si="42"/>
        <v>-0.6973777211585821</v>
      </c>
      <c r="Q2708" t="s">
        <v>26</v>
      </c>
      <c r="R2708">
        <v>97</v>
      </c>
    </row>
    <row r="2709" spans="1:18">
      <c r="A2709" t="s">
        <v>8635</v>
      </c>
      <c r="B2709" s="6" t="s">
        <v>2002</v>
      </c>
      <c r="C2709" t="s">
        <v>44</v>
      </c>
      <c r="D2709">
        <f>_xlfn.XLOOKUP(E2709,'cpi data'!A:A,'cpi data'!B:B,"NA")</f>
        <v>152.4</v>
      </c>
      <c r="E2709">
        <v>1995</v>
      </c>
      <c r="F2709" t="s">
        <v>8523</v>
      </c>
      <c r="G2709">
        <v>6.8</v>
      </c>
      <c r="H2709">
        <v>54000</v>
      </c>
      <c r="I2709" t="s">
        <v>2071</v>
      </c>
      <c r="J2709" t="s">
        <v>6798</v>
      </c>
      <c r="K2709" t="s">
        <v>1822</v>
      </c>
      <c r="L2709" t="s">
        <v>33</v>
      </c>
      <c r="M2709" s="1">
        <v>62000000</v>
      </c>
      <c r="N2709" s="1">
        <v>107879496</v>
      </c>
      <c r="O2709" s="1">
        <f>N2709*(D2709/'cpi data'!$A$113)</f>
        <v>8122942.2877470367</v>
      </c>
      <c r="P2709" s="10">
        <f t="shared" si="42"/>
        <v>0.42528467133365178</v>
      </c>
      <c r="Q2709" t="s">
        <v>64</v>
      </c>
      <c r="R2709">
        <v>114</v>
      </c>
    </row>
    <row r="2710" spans="1:18">
      <c r="A2710" t="s">
        <v>8636</v>
      </c>
      <c r="B2710" s="6" t="s">
        <v>19</v>
      </c>
      <c r="C2710" t="s">
        <v>37</v>
      </c>
      <c r="D2710">
        <f>_xlfn.XLOOKUP(E2710,'cpi data'!A:A,'cpi data'!B:B,"NA")</f>
        <v>152.4</v>
      </c>
      <c r="E2710">
        <v>1995</v>
      </c>
      <c r="F2710" t="s">
        <v>8199</v>
      </c>
      <c r="G2710">
        <v>5.5</v>
      </c>
      <c r="H2710">
        <v>45000</v>
      </c>
      <c r="I2710" t="s">
        <v>2795</v>
      </c>
      <c r="J2710" t="s">
        <v>8637</v>
      </c>
      <c r="K2710" t="s">
        <v>4624</v>
      </c>
      <c r="L2710" t="s">
        <v>33</v>
      </c>
      <c r="M2710" s="1">
        <v>60000000</v>
      </c>
      <c r="N2710" s="1">
        <v>104324083</v>
      </c>
      <c r="O2710" s="1">
        <f>N2710*(D2710/'cpi data'!$A$113)</f>
        <v>7855232.3365612654</v>
      </c>
      <c r="P2710" s="10">
        <f t="shared" si="42"/>
        <v>0.42486913592137687</v>
      </c>
      <c r="Q2710" t="s">
        <v>26</v>
      </c>
      <c r="R2710">
        <v>100</v>
      </c>
    </row>
    <row r="2711" spans="1:18">
      <c r="A2711" t="s">
        <v>8638</v>
      </c>
      <c r="B2711" s="6" t="s">
        <v>19</v>
      </c>
      <c r="C2711" t="s">
        <v>107</v>
      </c>
      <c r="D2711">
        <f>_xlfn.XLOOKUP(E2711,'cpi data'!A:A,'cpi data'!B:B,"NA")</f>
        <v>152.4</v>
      </c>
      <c r="E2711">
        <v>1995</v>
      </c>
      <c r="F2711" t="s">
        <v>8639</v>
      </c>
      <c r="G2711">
        <v>6.5</v>
      </c>
      <c r="H2711">
        <v>19000</v>
      </c>
      <c r="I2711" t="s">
        <v>6221</v>
      </c>
      <c r="J2711" t="s">
        <v>6221</v>
      </c>
      <c r="K2711" t="s">
        <v>6937</v>
      </c>
      <c r="L2711" t="s">
        <v>33</v>
      </c>
      <c r="N2711" s="1">
        <v>38290723</v>
      </c>
      <c r="O2711" s="1">
        <f>N2711*(D2711/'cpi data'!$A$113)</f>
        <v>2883155.2298418977</v>
      </c>
      <c r="P2711" s="10">
        <f t="shared" si="42"/>
        <v>1</v>
      </c>
      <c r="Q2711" t="s">
        <v>34</v>
      </c>
      <c r="R2711">
        <v>127</v>
      </c>
    </row>
    <row r="2712" spans="1:18">
      <c r="A2712" t="s">
        <v>8640</v>
      </c>
      <c r="B2712" s="6" t="s">
        <v>36</v>
      </c>
      <c r="C2712" t="s">
        <v>20</v>
      </c>
      <c r="D2712">
        <f>_xlfn.XLOOKUP(E2712,'cpi data'!A:A,'cpi data'!B:B,"NA")</f>
        <v>152.4</v>
      </c>
      <c r="E2712">
        <v>1995</v>
      </c>
      <c r="F2712" t="s">
        <v>8641</v>
      </c>
      <c r="G2712">
        <v>7.3</v>
      </c>
      <c r="H2712">
        <v>36000</v>
      </c>
      <c r="I2712" t="s">
        <v>3355</v>
      </c>
      <c r="J2712" t="s">
        <v>5626</v>
      </c>
      <c r="K2712" t="s">
        <v>348</v>
      </c>
      <c r="L2712" t="s">
        <v>33</v>
      </c>
      <c r="M2712" s="1">
        <v>23000000</v>
      </c>
      <c r="N2712" s="1">
        <v>106269971</v>
      </c>
      <c r="O2712" s="1">
        <f>N2712*(D2712/'cpi data'!$A$113)</f>
        <v>8001750.7808300406</v>
      </c>
      <c r="P2712" s="10">
        <f t="shared" si="42"/>
        <v>0.78357009243937781</v>
      </c>
      <c r="Q2712" t="s">
        <v>5724</v>
      </c>
      <c r="R2712">
        <v>143</v>
      </c>
    </row>
    <row r="2713" spans="1:18">
      <c r="A2713" t="s">
        <v>8642</v>
      </c>
      <c r="B2713" s="6" t="s">
        <v>19</v>
      </c>
      <c r="C2713" t="s">
        <v>37</v>
      </c>
      <c r="D2713">
        <f>_xlfn.XLOOKUP(E2713,'cpi data'!A:A,'cpi data'!B:B,"NA")</f>
        <v>152.4</v>
      </c>
      <c r="E2713">
        <v>1995</v>
      </c>
      <c r="F2713" t="s">
        <v>8474</v>
      </c>
      <c r="G2713">
        <v>6.5</v>
      </c>
      <c r="H2713">
        <v>30000</v>
      </c>
      <c r="I2713" t="s">
        <v>3254</v>
      </c>
      <c r="J2713" t="s">
        <v>3254</v>
      </c>
      <c r="K2713" t="s">
        <v>1526</v>
      </c>
      <c r="L2713" t="s">
        <v>33</v>
      </c>
      <c r="M2713" s="1">
        <v>8000000</v>
      </c>
      <c r="N2713" s="1">
        <v>16115878</v>
      </c>
      <c r="O2713" s="1">
        <f>N2713*(D2713/'cpi data'!$A$113)</f>
        <v>1213468.2841897234</v>
      </c>
      <c r="P2713" s="10">
        <f t="shared" si="42"/>
        <v>0.50359515007497579</v>
      </c>
      <c r="Q2713" t="s">
        <v>8379</v>
      </c>
      <c r="R2713">
        <v>98</v>
      </c>
    </row>
    <row r="2714" spans="1:18">
      <c r="A2714" t="s">
        <v>8643</v>
      </c>
      <c r="B2714" s="6" t="s">
        <v>19</v>
      </c>
      <c r="C2714" t="s">
        <v>28</v>
      </c>
      <c r="D2714">
        <f>_xlfn.XLOOKUP(E2714,'cpi data'!A:A,'cpi data'!B:B,"NA")</f>
        <v>152.4</v>
      </c>
      <c r="E2714">
        <v>1995</v>
      </c>
      <c r="F2714" t="s">
        <v>8151</v>
      </c>
      <c r="G2714">
        <v>7.6</v>
      </c>
      <c r="H2714">
        <v>92000</v>
      </c>
      <c r="I2714" t="s">
        <v>2191</v>
      </c>
      <c r="J2714" t="s">
        <v>2191</v>
      </c>
      <c r="K2714" t="s">
        <v>5686</v>
      </c>
      <c r="L2714" t="s">
        <v>33</v>
      </c>
      <c r="M2714" s="1">
        <v>9000000</v>
      </c>
      <c r="N2714" s="1">
        <v>1037847</v>
      </c>
      <c r="O2714" s="1">
        <f>N2714*(D2714/'cpi data'!$A$113)</f>
        <v>78146.187154150204</v>
      </c>
      <c r="P2714" s="10">
        <f t="shared" si="42"/>
        <v>-7.671798444279359</v>
      </c>
      <c r="Q2714" t="s">
        <v>8644</v>
      </c>
      <c r="R2714">
        <v>121</v>
      </c>
    </row>
    <row r="2715" spans="1:18">
      <c r="A2715" t="s">
        <v>8645</v>
      </c>
      <c r="B2715" s="6" t="s">
        <v>2002</v>
      </c>
      <c r="C2715" t="s">
        <v>28</v>
      </c>
      <c r="D2715">
        <f>_xlfn.XLOOKUP(E2715,'cpi data'!A:A,'cpi data'!B:B,"NA")</f>
        <v>152.4</v>
      </c>
      <c r="E2715">
        <v>1995</v>
      </c>
      <c r="F2715" t="s">
        <v>8646</v>
      </c>
      <c r="G2715">
        <v>6.4</v>
      </c>
      <c r="H2715">
        <v>206000</v>
      </c>
      <c r="I2715" t="s">
        <v>8647</v>
      </c>
      <c r="J2715" t="s">
        <v>7951</v>
      </c>
      <c r="K2715" t="s">
        <v>7916</v>
      </c>
      <c r="L2715" t="s">
        <v>33</v>
      </c>
      <c r="M2715" s="1">
        <v>30000000</v>
      </c>
      <c r="N2715" s="1">
        <v>212385533</v>
      </c>
      <c r="O2715" s="1">
        <f>N2715*(D2715/'cpi data'!$A$113)</f>
        <v>15991875.113241108</v>
      </c>
      <c r="P2715" s="10">
        <f t="shared" si="42"/>
        <v>0.85874744114515555</v>
      </c>
      <c r="Q2715" t="s">
        <v>4534</v>
      </c>
      <c r="R2715">
        <v>90</v>
      </c>
    </row>
    <row r="2716" spans="1:18">
      <c r="A2716" t="s">
        <v>8648</v>
      </c>
      <c r="B2716" s="6" t="s">
        <v>19</v>
      </c>
      <c r="C2716" t="s">
        <v>107</v>
      </c>
      <c r="D2716">
        <f>_xlfn.XLOOKUP(E2716,'cpi data'!A:A,'cpi data'!B:B,"NA")</f>
        <v>152.4</v>
      </c>
      <c r="E2716">
        <v>1995</v>
      </c>
      <c r="F2716" t="s">
        <v>8123</v>
      </c>
      <c r="G2716">
        <v>7.4</v>
      </c>
      <c r="H2716">
        <v>41000</v>
      </c>
      <c r="I2716" t="s">
        <v>1012</v>
      </c>
      <c r="J2716" t="s">
        <v>23</v>
      </c>
      <c r="K2716" t="s">
        <v>6256</v>
      </c>
      <c r="L2716" t="s">
        <v>33</v>
      </c>
      <c r="N2716" s="1">
        <v>24361867</v>
      </c>
      <c r="O2716" s="1">
        <f>N2716*(D2716/'cpi data'!$A$113)</f>
        <v>1834361.9223320161</v>
      </c>
      <c r="P2716" s="10">
        <f t="shared" si="42"/>
        <v>1</v>
      </c>
      <c r="Q2716" t="s">
        <v>5112</v>
      </c>
      <c r="R2716">
        <v>132</v>
      </c>
    </row>
    <row r="2717" spans="1:18">
      <c r="A2717" t="s">
        <v>8649</v>
      </c>
      <c r="B2717" s="6" t="s">
        <v>2002</v>
      </c>
      <c r="C2717" t="s">
        <v>37</v>
      </c>
      <c r="D2717">
        <f>_xlfn.XLOOKUP(E2717,'cpi data'!A:A,'cpi data'!B:B,"NA")</f>
        <v>152.4</v>
      </c>
      <c r="E2717">
        <v>1995</v>
      </c>
      <c r="F2717" t="s">
        <v>8526</v>
      </c>
      <c r="G2717">
        <v>6</v>
      </c>
      <c r="H2717">
        <v>70000</v>
      </c>
      <c r="I2717" t="s">
        <v>4523</v>
      </c>
      <c r="J2717" t="s">
        <v>4209</v>
      </c>
      <c r="K2717" t="s">
        <v>572</v>
      </c>
      <c r="L2717" t="s">
        <v>33</v>
      </c>
      <c r="M2717" s="1">
        <v>55000000</v>
      </c>
      <c r="N2717" s="1">
        <v>127600435</v>
      </c>
      <c r="O2717" s="1">
        <f>N2717*(D2717/'cpi data'!$A$113)</f>
        <v>9607858.8409090918</v>
      </c>
      <c r="P2717" s="10">
        <f t="shared" si="42"/>
        <v>0.56896698667210654</v>
      </c>
      <c r="Q2717" t="s">
        <v>34</v>
      </c>
      <c r="R2717">
        <v>134</v>
      </c>
    </row>
    <row r="2718" spans="1:18">
      <c r="A2718" t="s">
        <v>8650</v>
      </c>
      <c r="B2718" s="6" t="s">
        <v>19</v>
      </c>
      <c r="C2718" t="s">
        <v>107</v>
      </c>
      <c r="D2718">
        <f>_xlfn.XLOOKUP(E2718,'cpi data'!A:A,'cpi data'!B:B,"NA")</f>
        <v>152.4</v>
      </c>
      <c r="E2718">
        <v>1995</v>
      </c>
      <c r="F2718" t="s">
        <v>8434</v>
      </c>
      <c r="G2718">
        <v>5.3</v>
      </c>
      <c r="H2718">
        <v>12000</v>
      </c>
      <c r="I2718" t="s">
        <v>138</v>
      </c>
      <c r="J2718" t="s">
        <v>2733</v>
      </c>
      <c r="K2718" t="s">
        <v>8651</v>
      </c>
      <c r="L2718" t="s">
        <v>33</v>
      </c>
      <c r="M2718" s="1">
        <v>50000000</v>
      </c>
      <c r="N2718" s="1">
        <v>9851610</v>
      </c>
      <c r="O2718" s="1">
        <f>N2718*(D2718/'cpi data'!$A$113)</f>
        <v>741791.18774703564</v>
      </c>
      <c r="P2718" s="10">
        <f t="shared" si="42"/>
        <v>-4.0753125631242</v>
      </c>
      <c r="Q2718" t="s">
        <v>47</v>
      </c>
      <c r="R2718">
        <v>95</v>
      </c>
    </row>
    <row r="2719" spans="1:18">
      <c r="A2719" t="s">
        <v>8652</v>
      </c>
      <c r="B2719" s="6" t="s">
        <v>36</v>
      </c>
      <c r="C2719" t="s">
        <v>44</v>
      </c>
      <c r="D2719">
        <f>_xlfn.XLOOKUP(E2719,'cpi data'!A:A,'cpi data'!B:B,"NA")</f>
        <v>152.4</v>
      </c>
      <c r="E2719">
        <v>1995</v>
      </c>
      <c r="F2719" t="s">
        <v>8405</v>
      </c>
      <c r="G2719">
        <v>5.6</v>
      </c>
      <c r="H2719">
        <v>9500</v>
      </c>
      <c r="I2719" t="s">
        <v>8653</v>
      </c>
      <c r="J2719" t="s">
        <v>8653</v>
      </c>
      <c r="K2719" t="s">
        <v>1131</v>
      </c>
      <c r="L2719" t="s">
        <v>33</v>
      </c>
      <c r="M2719" s="1">
        <v>12000000</v>
      </c>
      <c r="N2719" s="1">
        <v>17736619</v>
      </c>
      <c r="O2719" s="1">
        <f>N2719*(D2719/'cpi data'!$A$113)</f>
        <v>1335504.3160079054</v>
      </c>
      <c r="P2719" s="10">
        <f t="shared" si="42"/>
        <v>0.3234336262170372</v>
      </c>
      <c r="Q2719" t="s">
        <v>8003</v>
      </c>
      <c r="R2719">
        <v>100</v>
      </c>
    </row>
    <row r="2720" spans="1:18">
      <c r="A2720" t="s">
        <v>8654</v>
      </c>
      <c r="B2720" s="6" t="s">
        <v>19</v>
      </c>
      <c r="C2720" t="s">
        <v>37</v>
      </c>
      <c r="D2720">
        <f>_xlfn.XLOOKUP(E2720,'cpi data'!A:A,'cpi data'!B:B,"NA")</f>
        <v>152.4</v>
      </c>
      <c r="E2720">
        <v>1995</v>
      </c>
      <c r="F2720" t="s">
        <v>7133</v>
      </c>
      <c r="G2720">
        <v>5.6</v>
      </c>
      <c r="H2720">
        <v>29000</v>
      </c>
      <c r="I2720" t="s">
        <v>6897</v>
      </c>
      <c r="J2720" t="s">
        <v>8104</v>
      </c>
      <c r="K2720" t="s">
        <v>4128</v>
      </c>
      <c r="L2720" t="s">
        <v>33</v>
      </c>
      <c r="M2720" s="1">
        <v>30000000</v>
      </c>
      <c r="N2720" s="1">
        <v>24047675</v>
      </c>
      <c r="O2720" s="1">
        <f>N2720*(D2720/'cpi data'!$A$113)</f>
        <v>1810704.3824110674</v>
      </c>
      <c r="P2720" s="10">
        <f t="shared" si="42"/>
        <v>-0.24752184982539893</v>
      </c>
      <c r="Q2720" t="s">
        <v>47</v>
      </c>
      <c r="R2720">
        <v>106</v>
      </c>
    </row>
    <row r="2721" spans="1:18">
      <c r="A2721" t="s">
        <v>8655</v>
      </c>
      <c r="B2721" s="6" t="s">
        <v>19</v>
      </c>
      <c r="C2721" t="s">
        <v>55</v>
      </c>
      <c r="D2721">
        <f>_xlfn.XLOOKUP(E2721,'cpi data'!A:A,'cpi data'!B:B,"NA")</f>
        <v>152.4</v>
      </c>
      <c r="E2721">
        <v>1995</v>
      </c>
      <c r="F2721" t="s">
        <v>8405</v>
      </c>
      <c r="G2721">
        <v>4.8</v>
      </c>
      <c r="H2721">
        <v>32000</v>
      </c>
      <c r="I2721" t="s">
        <v>8656</v>
      </c>
      <c r="J2721" t="s">
        <v>8657</v>
      </c>
      <c r="K2721" t="s">
        <v>3980</v>
      </c>
      <c r="L2721" t="s">
        <v>33</v>
      </c>
      <c r="M2721" s="1">
        <v>5000000</v>
      </c>
      <c r="N2721" s="1">
        <v>15116634</v>
      </c>
      <c r="O2721" s="1">
        <f>N2721*(D2721/'cpi data'!$A$113)</f>
        <v>1138228.7656126483</v>
      </c>
      <c r="P2721" s="10">
        <f t="shared" si="42"/>
        <v>0.66923853550995549</v>
      </c>
      <c r="Q2721" t="s">
        <v>8658</v>
      </c>
      <c r="R2721">
        <v>87</v>
      </c>
    </row>
    <row r="2722" spans="1:18">
      <c r="A2722" t="s">
        <v>8659</v>
      </c>
      <c r="B2722" s="6" t="s">
        <v>36</v>
      </c>
      <c r="C2722" t="s">
        <v>44</v>
      </c>
      <c r="D2722">
        <f>_xlfn.XLOOKUP(E2722,'cpi data'!A:A,'cpi data'!B:B,"NA")</f>
        <v>152.4</v>
      </c>
      <c r="E2722">
        <v>1995</v>
      </c>
      <c r="F2722" t="s">
        <v>8660</v>
      </c>
      <c r="G2722">
        <v>6.1</v>
      </c>
      <c r="H2722">
        <v>36000</v>
      </c>
      <c r="I2722" t="s">
        <v>2354</v>
      </c>
      <c r="J2722" t="s">
        <v>8661</v>
      </c>
      <c r="K2722" t="s">
        <v>854</v>
      </c>
      <c r="L2722" t="s">
        <v>33</v>
      </c>
      <c r="M2722" s="1">
        <v>30000000</v>
      </c>
      <c r="N2722" s="1">
        <v>76594107</v>
      </c>
      <c r="O2722" s="1">
        <f>N2722*(D2722/'cpi data'!$A$113)</f>
        <v>5767263.7879446652</v>
      </c>
      <c r="P2722" s="10">
        <f t="shared" si="42"/>
        <v>0.60832495899456074</v>
      </c>
      <c r="Q2722" t="s">
        <v>8662</v>
      </c>
      <c r="R2722">
        <v>106</v>
      </c>
    </row>
    <row r="2723" spans="1:18">
      <c r="A2723" t="s">
        <v>8663</v>
      </c>
      <c r="B2723" s="6" t="s">
        <v>19</v>
      </c>
      <c r="C2723" t="s">
        <v>37</v>
      </c>
      <c r="D2723">
        <f>_xlfn.XLOOKUP(E2723,'cpi data'!A:A,'cpi data'!B:B,"NA")</f>
        <v>152.4</v>
      </c>
      <c r="E2723">
        <v>1995</v>
      </c>
      <c r="F2723" t="s">
        <v>8579</v>
      </c>
      <c r="G2723">
        <v>6.3</v>
      </c>
      <c r="H2723">
        <v>79000</v>
      </c>
      <c r="I2723" t="s">
        <v>1156</v>
      </c>
      <c r="J2723" t="s">
        <v>8664</v>
      </c>
      <c r="K2723" t="s">
        <v>764</v>
      </c>
      <c r="L2723" t="s">
        <v>455</v>
      </c>
      <c r="M2723" s="1">
        <v>50000000</v>
      </c>
      <c r="N2723" s="1">
        <v>30303072</v>
      </c>
      <c r="O2723" s="1">
        <f>N2723*(D2723/'cpi data'!$A$113)</f>
        <v>2281713.5241106721</v>
      </c>
      <c r="P2723" s="10">
        <f t="shared" si="42"/>
        <v>-0.64999772960312407</v>
      </c>
      <c r="Q2723" t="s">
        <v>26</v>
      </c>
      <c r="R2723">
        <v>132</v>
      </c>
    </row>
    <row r="2724" spans="1:18">
      <c r="A2724" t="s">
        <v>8665</v>
      </c>
      <c r="B2724" s="6" t="s">
        <v>2002</v>
      </c>
      <c r="C2724" t="s">
        <v>44</v>
      </c>
      <c r="D2724">
        <f>_xlfn.XLOOKUP(E2724,'cpi data'!A:A,'cpi data'!B:B,"NA")</f>
        <v>152.4</v>
      </c>
      <c r="E2724">
        <v>1995</v>
      </c>
      <c r="F2724" t="s">
        <v>8666</v>
      </c>
      <c r="G2724">
        <v>6.6</v>
      </c>
      <c r="H2724">
        <v>48000</v>
      </c>
      <c r="I2724" t="s">
        <v>499</v>
      </c>
      <c r="J2724" t="s">
        <v>2547</v>
      </c>
      <c r="K2724" t="s">
        <v>7209</v>
      </c>
      <c r="L2724" t="s">
        <v>25</v>
      </c>
      <c r="N2724" s="1">
        <v>101982854</v>
      </c>
      <c r="O2724" s="1">
        <f>N2724*(D2724/'cpi data'!$A$113)</f>
        <v>7678946.1213438744</v>
      </c>
      <c r="P2724" s="10">
        <f t="shared" si="42"/>
        <v>1</v>
      </c>
      <c r="Q2724" t="s">
        <v>7574</v>
      </c>
      <c r="R2724">
        <v>111</v>
      </c>
    </row>
    <row r="2725" spans="1:18">
      <c r="A2725" t="s">
        <v>8667</v>
      </c>
      <c r="B2725" s="6" t="s">
        <v>2002</v>
      </c>
      <c r="C2725" t="s">
        <v>20</v>
      </c>
      <c r="D2725">
        <f>_xlfn.XLOOKUP(E2725,'cpi data'!A:A,'cpi data'!B:B,"NA")</f>
        <v>152.4</v>
      </c>
      <c r="E2725">
        <v>1995</v>
      </c>
      <c r="F2725" t="s">
        <v>8573</v>
      </c>
      <c r="G2725">
        <v>6.7</v>
      </c>
      <c r="H2725">
        <v>32000</v>
      </c>
      <c r="I2725" t="s">
        <v>7074</v>
      </c>
      <c r="J2725" t="s">
        <v>2011</v>
      </c>
      <c r="K2725" t="s">
        <v>5079</v>
      </c>
      <c r="L2725" t="s">
        <v>33</v>
      </c>
      <c r="M2725" s="1">
        <v>20000000</v>
      </c>
      <c r="N2725" s="1">
        <v>50008143</v>
      </c>
      <c r="O2725" s="1">
        <f>N2725*(D2725/'cpi data'!$A$113)</f>
        <v>3765435.2733201585</v>
      </c>
      <c r="P2725" s="10">
        <f t="shared" si="42"/>
        <v>0.60006513339237577</v>
      </c>
      <c r="Q2725" t="s">
        <v>183</v>
      </c>
      <c r="R2725">
        <v>102</v>
      </c>
    </row>
    <row r="2726" spans="1:18">
      <c r="A2726" t="s">
        <v>4992</v>
      </c>
      <c r="B2726" s="6" t="s">
        <v>36</v>
      </c>
      <c r="C2726" t="s">
        <v>44</v>
      </c>
      <c r="D2726">
        <f>_xlfn.XLOOKUP(E2726,'cpi data'!A:A,'cpi data'!B:B,"NA")</f>
        <v>152.4</v>
      </c>
      <c r="E2726">
        <v>1995</v>
      </c>
      <c r="F2726" t="s">
        <v>8523</v>
      </c>
      <c r="G2726">
        <v>5.9</v>
      </c>
      <c r="H2726">
        <v>21000</v>
      </c>
      <c r="I2726" t="s">
        <v>8668</v>
      </c>
      <c r="J2726" t="s">
        <v>8669</v>
      </c>
      <c r="K2726" t="s">
        <v>6164</v>
      </c>
      <c r="L2726" t="s">
        <v>33</v>
      </c>
      <c r="N2726" s="1">
        <v>19474589</v>
      </c>
      <c r="O2726" s="1">
        <f>N2726*(D2726/'cpi data'!$A$113)</f>
        <v>1466367.2745059291</v>
      </c>
      <c r="P2726" s="10">
        <f t="shared" si="42"/>
        <v>1</v>
      </c>
      <c r="Q2726" t="s">
        <v>8670</v>
      </c>
      <c r="R2726">
        <v>101</v>
      </c>
    </row>
    <row r="2727" spans="1:18">
      <c r="A2727" t="s">
        <v>8671</v>
      </c>
      <c r="B2727" s="6" t="s">
        <v>19</v>
      </c>
      <c r="C2727" t="s">
        <v>28</v>
      </c>
      <c r="D2727">
        <f>_xlfn.XLOOKUP(E2727,'cpi data'!A:A,'cpi data'!B:B,"NA")</f>
        <v>152.4</v>
      </c>
      <c r="E2727">
        <v>1995</v>
      </c>
      <c r="F2727" t="s">
        <v>8672</v>
      </c>
      <c r="G2727">
        <v>6.9</v>
      </c>
      <c r="H2727">
        <v>41000</v>
      </c>
      <c r="I2727" t="s">
        <v>5271</v>
      </c>
      <c r="J2727" t="s">
        <v>8673</v>
      </c>
      <c r="K2727" t="s">
        <v>5713</v>
      </c>
      <c r="L2727" t="s">
        <v>25</v>
      </c>
      <c r="M2727" s="1">
        <v>28000000</v>
      </c>
      <c r="N2727" s="1">
        <v>31596911</v>
      </c>
      <c r="O2727" s="1">
        <f>N2727*(D2727/'cpi data'!$A$113)</f>
        <v>2379134.9982213443</v>
      </c>
      <c r="P2727" s="10">
        <f t="shared" si="42"/>
        <v>0.11383742543693591</v>
      </c>
      <c r="Q2727" t="s">
        <v>83</v>
      </c>
      <c r="R2727">
        <v>139</v>
      </c>
    </row>
    <row r="2728" spans="1:18">
      <c r="A2728" t="s">
        <v>8674</v>
      </c>
      <c r="B2728" s="6" t="s">
        <v>19</v>
      </c>
      <c r="C2728" t="s">
        <v>37</v>
      </c>
      <c r="D2728">
        <f>_xlfn.XLOOKUP(E2728,'cpi data'!A:A,'cpi data'!B:B,"NA")</f>
        <v>152.4</v>
      </c>
      <c r="E2728">
        <v>1995</v>
      </c>
      <c r="F2728" t="s">
        <v>8579</v>
      </c>
      <c r="G2728">
        <v>6.9</v>
      </c>
      <c r="H2728">
        <v>21000</v>
      </c>
      <c r="I2728" t="s">
        <v>7451</v>
      </c>
      <c r="J2728" t="s">
        <v>7452</v>
      </c>
      <c r="K2728" t="s">
        <v>8419</v>
      </c>
      <c r="L2728" t="s">
        <v>33</v>
      </c>
      <c r="M2728" s="1">
        <v>10000000</v>
      </c>
      <c r="N2728" s="1">
        <v>24147179</v>
      </c>
      <c r="O2728" s="1">
        <f>N2728*(D2728/'cpi data'!$A$113)</f>
        <v>1818196.6796442689</v>
      </c>
      <c r="P2728" s="10">
        <f t="shared" si="42"/>
        <v>0.58587295021087138</v>
      </c>
      <c r="Q2728" t="s">
        <v>8003</v>
      </c>
      <c r="R2728">
        <v>119</v>
      </c>
    </row>
    <row r="2729" spans="1:18">
      <c r="A2729" t="s">
        <v>8675</v>
      </c>
      <c r="B2729" s="6" t="s">
        <v>36</v>
      </c>
      <c r="C2729" t="s">
        <v>44</v>
      </c>
      <c r="D2729">
        <f>_xlfn.XLOOKUP(E2729,'cpi data'!A:A,'cpi data'!B:B,"NA")</f>
        <v>152.4</v>
      </c>
      <c r="E2729">
        <v>1995</v>
      </c>
      <c r="F2729" t="s">
        <v>8484</v>
      </c>
      <c r="G2729">
        <v>5.8</v>
      </c>
      <c r="H2729">
        <v>5500</v>
      </c>
      <c r="I2729" t="s">
        <v>8676</v>
      </c>
      <c r="J2729" t="s">
        <v>8677</v>
      </c>
      <c r="K2729" t="s">
        <v>8678</v>
      </c>
      <c r="L2729" t="s">
        <v>33</v>
      </c>
      <c r="M2729" s="1">
        <v>6500000</v>
      </c>
      <c r="N2729" s="1">
        <v>9685976</v>
      </c>
      <c r="O2729" s="1">
        <f>N2729*(D2729/'cpi data'!$A$113)</f>
        <v>729319.5367588934</v>
      </c>
      <c r="P2729" s="10">
        <f t="shared" si="42"/>
        <v>0.32892668740868242</v>
      </c>
      <c r="Q2729" t="s">
        <v>6334</v>
      </c>
      <c r="R2729">
        <v>94</v>
      </c>
    </row>
    <row r="2730" spans="1:18">
      <c r="A2730" t="s">
        <v>8679</v>
      </c>
      <c r="B2730" s="6" t="s">
        <v>19</v>
      </c>
      <c r="C2730" t="s">
        <v>44</v>
      </c>
      <c r="D2730">
        <f>_xlfn.XLOOKUP(E2730,'cpi data'!A:A,'cpi data'!B:B,"NA")</f>
        <v>152.4</v>
      </c>
      <c r="E2730">
        <v>1995</v>
      </c>
      <c r="F2730" t="s">
        <v>8618</v>
      </c>
      <c r="G2730">
        <v>6</v>
      </c>
      <c r="H2730">
        <v>10000</v>
      </c>
      <c r="I2730" t="s">
        <v>4842</v>
      </c>
      <c r="J2730" t="s">
        <v>8680</v>
      </c>
      <c r="K2730" t="s">
        <v>8681</v>
      </c>
      <c r="L2730" t="s">
        <v>33</v>
      </c>
      <c r="M2730" s="1">
        <v>16000000</v>
      </c>
      <c r="N2730" s="1">
        <v>81452156</v>
      </c>
      <c r="O2730" s="1">
        <f>N2730*(D2730/'cpi data'!$A$113)</f>
        <v>6133057.5960474312</v>
      </c>
      <c r="P2730" s="10">
        <f t="shared" si="42"/>
        <v>0.80356566620532421</v>
      </c>
      <c r="Q2730" t="s">
        <v>183</v>
      </c>
      <c r="R2730">
        <v>124</v>
      </c>
    </row>
    <row r="2731" spans="1:18">
      <c r="A2731" t="s">
        <v>8682</v>
      </c>
      <c r="B2731" s="6" t="s">
        <v>19</v>
      </c>
      <c r="C2731" t="s">
        <v>44</v>
      </c>
      <c r="D2731">
        <f>_xlfn.XLOOKUP(E2731,'cpi data'!A:A,'cpi data'!B:B,"NA")</f>
        <v>152.4</v>
      </c>
      <c r="E2731">
        <v>1995</v>
      </c>
      <c r="F2731" t="s">
        <v>8683</v>
      </c>
      <c r="G2731">
        <v>7.4</v>
      </c>
      <c r="H2731">
        <v>33000</v>
      </c>
      <c r="I2731" t="s">
        <v>8684</v>
      </c>
      <c r="J2731" t="s">
        <v>8684</v>
      </c>
      <c r="K2731" t="s">
        <v>8685</v>
      </c>
      <c r="L2731" t="s">
        <v>33</v>
      </c>
      <c r="M2731" s="1">
        <v>800000</v>
      </c>
      <c r="N2731" s="1">
        <v>4569019</v>
      </c>
      <c r="O2731" s="1">
        <f>N2731*(D2731/'cpi data'!$A$113)</f>
        <v>344030.87727272732</v>
      </c>
      <c r="P2731" s="10">
        <f t="shared" si="42"/>
        <v>0.82490770994824048</v>
      </c>
      <c r="Q2731" t="s">
        <v>8686</v>
      </c>
      <c r="R2731">
        <v>88</v>
      </c>
    </row>
    <row r="2732" spans="1:18">
      <c r="A2732" t="s">
        <v>8687</v>
      </c>
      <c r="B2732" s="6" t="s">
        <v>36</v>
      </c>
      <c r="C2732" t="s">
        <v>20</v>
      </c>
      <c r="D2732">
        <f>_xlfn.XLOOKUP(E2732,'cpi data'!A:A,'cpi data'!B:B,"NA")</f>
        <v>152.4</v>
      </c>
      <c r="E2732">
        <v>1995</v>
      </c>
      <c r="F2732" t="s">
        <v>8199</v>
      </c>
      <c r="G2732">
        <v>6</v>
      </c>
      <c r="H2732">
        <v>27000</v>
      </c>
      <c r="I2732" t="s">
        <v>2224</v>
      </c>
      <c r="J2732" t="s">
        <v>8688</v>
      </c>
      <c r="K2732" t="s">
        <v>8689</v>
      </c>
      <c r="L2732" t="s">
        <v>33</v>
      </c>
      <c r="M2732" s="1">
        <v>45000000</v>
      </c>
      <c r="N2732" s="1">
        <v>35656131</v>
      </c>
      <c r="O2732" s="1">
        <f>N2732*(D2732/'cpi data'!$A$113)</f>
        <v>2684779.8243083009</v>
      </c>
      <c r="P2732" s="10">
        <f t="shared" si="42"/>
        <v>-0.26205504461490786</v>
      </c>
      <c r="Q2732" t="s">
        <v>34</v>
      </c>
      <c r="R2732">
        <v>96</v>
      </c>
    </row>
    <row r="2733" spans="1:18">
      <c r="A2733" t="s">
        <v>8690</v>
      </c>
      <c r="B2733" s="6" t="s">
        <v>19</v>
      </c>
      <c r="C2733" t="s">
        <v>37</v>
      </c>
      <c r="D2733">
        <f>_xlfn.XLOOKUP(E2733,'cpi data'!A:A,'cpi data'!B:B,"NA")</f>
        <v>152.4</v>
      </c>
      <c r="E2733">
        <v>1995</v>
      </c>
      <c r="F2733" t="s">
        <v>8541</v>
      </c>
      <c r="G2733">
        <v>6.8</v>
      </c>
      <c r="H2733">
        <v>40000</v>
      </c>
      <c r="I2733" t="s">
        <v>7058</v>
      </c>
      <c r="J2733" t="s">
        <v>7059</v>
      </c>
      <c r="K2733" t="s">
        <v>2755</v>
      </c>
      <c r="L2733" t="s">
        <v>494</v>
      </c>
      <c r="M2733" s="1">
        <v>7500000</v>
      </c>
      <c r="N2733" s="1">
        <v>32392047</v>
      </c>
      <c r="O2733" s="1">
        <f>N2733*(D2733/'cpi data'!$A$113)</f>
        <v>2439005.9104743088</v>
      </c>
      <c r="P2733" s="10">
        <f t="shared" si="42"/>
        <v>0.76846168443754115</v>
      </c>
      <c r="Q2733" t="s">
        <v>557</v>
      </c>
      <c r="R2733">
        <v>87</v>
      </c>
    </row>
    <row r="2734" spans="1:18">
      <c r="A2734" t="s">
        <v>8691</v>
      </c>
      <c r="B2734" s="6" t="s">
        <v>19</v>
      </c>
      <c r="C2734" t="s">
        <v>107</v>
      </c>
      <c r="D2734">
        <f>_xlfn.XLOOKUP(E2734,'cpi data'!A:A,'cpi data'!B:B,"NA")</f>
        <v>152.4</v>
      </c>
      <c r="E2734">
        <v>1995</v>
      </c>
      <c r="F2734" t="s">
        <v>8405</v>
      </c>
      <c r="G2734">
        <v>6.7</v>
      </c>
      <c r="H2734">
        <v>18000</v>
      </c>
      <c r="I2734" t="s">
        <v>7042</v>
      </c>
      <c r="J2734" t="s">
        <v>8692</v>
      </c>
      <c r="K2734" t="s">
        <v>4128</v>
      </c>
      <c r="L2734" t="s">
        <v>33</v>
      </c>
      <c r="M2734" s="1">
        <v>27000000</v>
      </c>
      <c r="N2734" s="1">
        <v>16140822</v>
      </c>
      <c r="O2734" s="1">
        <f>N2734*(D2734/'cpi data'!$A$113)</f>
        <v>1215346.4786561267</v>
      </c>
      <c r="P2734" s="10">
        <f t="shared" si="42"/>
        <v>-0.67277726004288996</v>
      </c>
      <c r="Q2734" t="s">
        <v>2103</v>
      </c>
      <c r="R2734">
        <v>102</v>
      </c>
    </row>
    <row r="2735" spans="1:18">
      <c r="A2735" t="s">
        <v>8693</v>
      </c>
      <c r="B2735" s="6" t="s">
        <v>2002</v>
      </c>
      <c r="C2735" t="s">
        <v>44</v>
      </c>
      <c r="D2735">
        <f>_xlfn.XLOOKUP(E2735,'cpi data'!A:A,'cpi data'!B:B,"NA")</f>
        <v>152.4</v>
      </c>
      <c r="E2735">
        <v>1995</v>
      </c>
      <c r="F2735" t="s">
        <v>8579</v>
      </c>
      <c r="G2735">
        <v>6.3</v>
      </c>
      <c r="H2735">
        <v>11000</v>
      </c>
      <c r="I2735" t="s">
        <v>6645</v>
      </c>
      <c r="J2735" t="s">
        <v>8694</v>
      </c>
      <c r="K2735" t="s">
        <v>4492</v>
      </c>
      <c r="L2735" t="s">
        <v>33</v>
      </c>
      <c r="M2735" s="1">
        <v>10000000</v>
      </c>
      <c r="N2735" s="1">
        <v>41200020</v>
      </c>
      <c r="O2735" s="1">
        <f>N2735*(D2735/'cpi data'!$A$113)</f>
        <v>3102214.9446640322</v>
      </c>
      <c r="P2735" s="10">
        <f t="shared" si="42"/>
        <v>0.75728167122248968</v>
      </c>
      <c r="Q2735" t="s">
        <v>64</v>
      </c>
      <c r="R2735">
        <v>117</v>
      </c>
    </row>
    <row r="2736" spans="1:18">
      <c r="A2736" t="s">
        <v>8695</v>
      </c>
      <c r="B2736" s="6" t="s">
        <v>19</v>
      </c>
      <c r="C2736" t="s">
        <v>44</v>
      </c>
      <c r="D2736">
        <f>_xlfn.XLOOKUP(E2736,'cpi data'!A:A,'cpi data'!B:B,"NA")</f>
        <v>152.4</v>
      </c>
      <c r="E2736">
        <v>1995</v>
      </c>
      <c r="F2736" t="s">
        <v>8579</v>
      </c>
      <c r="G2736">
        <v>6.8</v>
      </c>
      <c r="H2736">
        <v>13000</v>
      </c>
      <c r="I2736" t="s">
        <v>8696</v>
      </c>
      <c r="J2736" t="s">
        <v>8696</v>
      </c>
      <c r="K2736" t="s">
        <v>8697</v>
      </c>
      <c r="L2736" t="s">
        <v>33</v>
      </c>
      <c r="N2736" s="1">
        <v>718490</v>
      </c>
      <c r="O2736" s="1">
        <f>N2736*(D2736/'cpi data'!$A$113)</f>
        <v>54099.741106719375</v>
      </c>
      <c r="P2736" s="10">
        <f t="shared" si="42"/>
        <v>1</v>
      </c>
      <c r="Q2736" t="s">
        <v>7521</v>
      </c>
      <c r="R2736">
        <v>96</v>
      </c>
    </row>
    <row r="2737" spans="1:18">
      <c r="A2737" t="s">
        <v>8698</v>
      </c>
      <c r="B2737" s="6" t="s">
        <v>19</v>
      </c>
      <c r="C2737" t="s">
        <v>37</v>
      </c>
      <c r="D2737">
        <f>_xlfn.XLOOKUP(E2737,'cpi data'!A:A,'cpi data'!B:B,"NA")</f>
        <v>152.4</v>
      </c>
      <c r="E2737">
        <v>1995</v>
      </c>
      <c r="F2737" t="s">
        <v>7932</v>
      </c>
      <c r="G2737">
        <v>6.7</v>
      </c>
      <c r="H2737">
        <v>22000</v>
      </c>
      <c r="I2737" t="s">
        <v>6936</v>
      </c>
      <c r="J2737" t="s">
        <v>8699</v>
      </c>
      <c r="K2737" t="s">
        <v>8700</v>
      </c>
      <c r="L2737" t="s">
        <v>33</v>
      </c>
      <c r="M2737" s="1">
        <v>13000000</v>
      </c>
      <c r="N2737" s="1">
        <v>21089146</v>
      </c>
      <c r="O2737" s="1">
        <f>N2737*(D2737/'cpi data'!$A$113)</f>
        <v>1587937.6731225299</v>
      </c>
      <c r="P2737" s="10">
        <f t="shared" si="42"/>
        <v>0.38356915922531903</v>
      </c>
      <c r="Q2737" t="s">
        <v>64</v>
      </c>
      <c r="R2737">
        <v>92</v>
      </c>
    </row>
    <row r="2738" spans="1:18">
      <c r="A2738" t="s">
        <v>8701</v>
      </c>
      <c r="B2738" s="6" t="s">
        <v>2002</v>
      </c>
      <c r="C2738" t="s">
        <v>37</v>
      </c>
      <c r="D2738">
        <f>_xlfn.XLOOKUP(E2738,'cpi data'!A:A,'cpi data'!B:B,"NA")</f>
        <v>152.4</v>
      </c>
      <c r="E2738">
        <v>1995</v>
      </c>
      <c r="F2738" t="s">
        <v>8508</v>
      </c>
      <c r="G2738">
        <v>5.9</v>
      </c>
      <c r="H2738">
        <v>62000</v>
      </c>
      <c r="I2738" t="s">
        <v>6658</v>
      </c>
      <c r="J2738" t="s">
        <v>6752</v>
      </c>
      <c r="K2738" t="s">
        <v>8593</v>
      </c>
      <c r="L2738" t="s">
        <v>33</v>
      </c>
      <c r="M2738" s="1">
        <v>22000000</v>
      </c>
      <c r="N2738" s="1">
        <v>110627965</v>
      </c>
      <c r="O2738" s="1">
        <f>N2738*(D2738/'cpi data'!$A$113)</f>
        <v>8329892.2262845859</v>
      </c>
      <c r="P2738" s="10">
        <f t="shared" si="42"/>
        <v>0.80113527352690617</v>
      </c>
      <c r="Q2738" t="s">
        <v>34</v>
      </c>
      <c r="R2738">
        <v>114</v>
      </c>
    </row>
    <row r="2739" spans="1:18">
      <c r="A2739" t="s">
        <v>8702</v>
      </c>
      <c r="B2739" s="6" t="s">
        <v>19</v>
      </c>
      <c r="C2739" t="s">
        <v>44</v>
      </c>
      <c r="D2739">
        <f>_xlfn.XLOOKUP(E2739,'cpi data'!A:A,'cpi data'!B:B,"NA")</f>
        <v>152.4</v>
      </c>
      <c r="E2739">
        <v>1995</v>
      </c>
      <c r="F2739" t="s">
        <v>8703</v>
      </c>
      <c r="G2739">
        <v>7.5</v>
      </c>
      <c r="H2739">
        <v>17000</v>
      </c>
      <c r="I2739" t="s">
        <v>6537</v>
      </c>
      <c r="J2739" t="s">
        <v>6537</v>
      </c>
      <c r="K2739" t="s">
        <v>7177</v>
      </c>
      <c r="L2739" t="s">
        <v>33</v>
      </c>
      <c r="M2739" s="1">
        <v>500000</v>
      </c>
      <c r="N2739" s="1">
        <v>1111790</v>
      </c>
      <c r="O2739" s="1">
        <f>N2739*(D2739/'cpi data'!$A$113)</f>
        <v>83713.832015810287</v>
      </c>
      <c r="P2739" s="10">
        <f t="shared" si="42"/>
        <v>0.55027478210813197</v>
      </c>
      <c r="Q2739" t="s">
        <v>8704</v>
      </c>
      <c r="R2739">
        <v>90</v>
      </c>
    </row>
    <row r="2740" spans="1:18">
      <c r="A2740" t="s">
        <v>8705</v>
      </c>
      <c r="B2740" s="6" t="s">
        <v>2002</v>
      </c>
      <c r="C2740" t="s">
        <v>44</v>
      </c>
      <c r="D2740">
        <f>_xlfn.XLOOKUP(E2740,'cpi data'!A:A,'cpi data'!B:B,"NA")</f>
        <v>152.4</v>
      </c>
      <c r="E2740">
        <v>1995</v>
      </c>
      <c r="F2740" t="s">
        <v>8618</v>
      </c>
      <c r="G2740">
        <v>5.9</v>
      </c>
      <c r="H2740">
        <v>40000</v>
      </c>
      <c r="I2740" t="s">
        <v>282</v>
      </c>
      <c r="J2740" t="s">
        <v>282</v>
      </c>
      <c r="K2740" t="s">
        <v>197</v>
      </c>
      <c r="L2740" t="s">
        <v>455</v>
      </c>
      <c r="M2740" s="1">
        <v>30000000</v>
      </c>
      <c r="N2740" s="1">
        <v>10772144</v>
      </c>
      <c r="O2740" s="1">
        <f>N2740*(D2740/'cpi data'!$A$113)</f>
        <v>811104.12332015822</v>
      </c>
      <c r="P2740" s="10">
        <f t="shared" si="42"/>
        <v>-1.7849609140018923</v>
      </c>
      <c r="Q2740" t="s">
        <v>554</v>
      </c>
      <c r="R2740">
        <v>88</v>
      </c>
    </row>
    <row r="2741" spans="1:18">
      <c r="A2741" t="s">
        <v>8706</v>
      </c>
      <c r="B2741" s="6" t="s">
        <v>36</v>
      </c>
      <c r="C2741" t="s">
        <v>28</v>
      </c>
      <c r="D2741">
        <f>_xlfn.XLOOKUP(E2741,'cpi data'!A:A,'cpi data'!B:B,"NA")</f>
        <v>152.4</v>
      </c>
      <c r="E2741">
        <v>1995</v>
      </c>
      <c r="F2741" t="s">
        <v>8618</v>
      </c>
      <c r="G2741">
        <v>5.5</v>
      </c>
      <c r="H2741">
        <v>10000</v>
      </c>
      <c r="I2741" t="s">
        <v>6270</v>
      </c>
      <c r="J2741" t="s">
        <v>7687</v>
      </c>
      <c r="K2741" t="s">
        <v>8707</v>
      </c>
      <c r="L2741" t="s">
        <v>33</v>
      </c>
      <c r="N2741" s="1">
        <v>23920048</v>
      </c>
      <c r="O2741" s="1">
        <f>N2741*(D2741/'cpi data'!$A$113)</f>
        <v>1801094.5233201582</v>
      </c>
      <c r="P2741" s="10">
        <f t="shared" si="42"/>
        <v>1</v>
      </c>
      <c r="Q2741" t="s">
        <v>1727</v>
      </c>
      <c r="R2741">
        <v>97</v>
      </c>
    </row>
    <row r="2742" spans="1:18">
      <c r="A2742" t="s">
        <v>8708</v>
      </c>
      <c r="B2742" s="6" t="s">
        <v>19</v>
      </c>
      <c r="C2742" t="s">
        <v>55</v>
      </c>
      <c r="D2742">
        <f>_xlfn.XLOOKUP(E2742,'cpi data'!A:A,'cpi data'!B:B,"NA")</f>
        <v>152.4</v>
      </c>
      <c r="E2742">
        <v>1995</v>
      </c>
      <c r="F2742" t="s">
        <v>8709</v>
      </c>
      <c r="G2742">
        <v>5.7</v>
      </c>
      <c r="H2742">
        <v>30000</v>
      </c>
      <c r="I2742" t="s">
        <v>129</v>
      </c>
      <c r="J2742" t="s">
        <v>8710</v>
      </c>
      <c r="K2742" t="s">
        <v>115</v>
      </c>
      <c r="L2742" t="s">
        <v>33</v>
      </c>
      <c r="M2742" s="1">
        <v>22000000</v>
      </c>
      <c r="N2742" s="1">
        <v>9418365</v>
      </c>
      <c r="O2742" s="1">
        <f>N2742*(D2742/'cpi data'!$A$113)</f>
        <v>709169.38043478271</v>
      </c>
      <c r="P2742" s="10">
        <f t="shared" si="42"/>
        <v>-1.3358619038442447</v>
      </c>
      <c r="Q2742" t="s">
        <v>64</v>
      </c>
      <c r="R2742">
        <v>98</v>
      </c>
    </row>
    <row r="2743" spans="1:18">
      <c r="A2743" t="s">
        <v>8711</v>
      </c>
      <c r="B2743" s="6" t="s">
        <v>19</v>
      </c>
      <c r="C2743" t="s">
        <v>37</v>
      </c>
      <c r="D2743">
        <f>_xlfn.XLOOKUP(E2743,'cpi data'!A:A,'cpi data'!B:B,"NA")</f>
        <v>152.4</v>
      </c>
      <c r="E2743">
        <v>1995</v>
      </c>
      <c r="F2743" t="s">
        <v>8712</v>
      </c>
      <c r="G2743">
        <v>5.9</v>
      </c>
      <c r="H2743">
        <v>6600</v>
      </c>
      <c r="I2743" t="s">
        <v>80</v>
      </c>
      <c r="J2743" t="s">
        <v>8713</v>
      </c>
      <c r="K2743" t="s">
        <v>665</v>
      </c>
      <c r="L2743" t="s">
        <v>33</v>
      </c>
      <c r="M2743" s="1">
        <v>30000000</v>
      </c>
      <c r="N2743" s="1">
        <v>2193982</v>
      </c>
      <c r="O2743" s="1">
        <f>N2743*(D2743/'cpi data'!$A$113)</f>
        <v>165199.03992094865</v>
      </c>
      <c r="P2743" s="10">
        <f t="shared" si="42"/>
        <v>-12.673767606115273</v>
      </c>
      <c r="Q2743" t="s">
        <v>5225</v>
      </c>
      <c r="R2743">
        <v>98</v>
      </c>
    </row>
    <row r="2744" spans="1:18">
      <c r="A2744" t="s">
        <v>8714</v>
      </c>
      <c r="B2744" s="6" t="s">
        <v>2002</v>
      </c>
      <c r="C2744" t="s">
        <v>44</v>
      </c>
      <c r="D2744">
        <f>_xlfn.XLOOKUP(E2744,'cpi data'!A:A,'cpi data'!B:B,"NA")</f>
        <v>152.4</v>
      </c>
      <c r="E2744">
        <v>1995</v>
      </c>
      <c r="F2744" t="s">
        <v>8618</v>
      </c>
      <c r="G2744">
        <v>6.7</v>
      </c>
      <c r="H2744">
        <v>25000</v>
      </c>
      <c r="I2744" t="s">
        <v>3259</v>
      </c>
      <c r="J2744" t="s">
        <v>7514</v>
      </c>
      <c r="K2744" t="s">
        <v>417</v>
      </c>
      <c r="L2744" t="s">
        <v>33</v>
      </c>
      <c r="M2744" s="1">
        <v>25000000</v>
      </c>
      <c r="N2744" s="1">
        <v>71518503</v>
      </c>
      <c r="O2744" s="1">
        <f>N2744*(D2744/'cpi data'!$A$113)</f>
        <v>5385088.8622529646</v>
      </c>
      <c r="P2744" s="10">
        <f t="shared" si="42"/>
        <v>0.65044011058229223</v>
      </c>
      <c r="Q2744" t="s">
        <v>8715</v>
      </c>
      <c r="R2744">
        <v>101</v>
      </c>
    </row>
    <row r="2745" spans="1:18">
      <c r="A2745" t="s">
        <v>8716</v>
      </c>
      <c r="B2745" s="6" t="s">
        <v>19</v>
      </c>
      <c r="C2745" t="s">
        <v>44</v>
      </c>
      <c r="D2745">
        <f>_xlfn.XLOOKUP(E2745,'cpi data'!A:A,'cpi data'!B:B,"NA")</f>
        <v>152.4</v>
      </c>
      <c r="E2745">
        <v>1995</v>
      </c>
      <c r="F2745" t="s">
        <v>8005</v>
      </c>
      <c r="G2745">
        <v>6.5</v>
      </c>
      <c r="H2745">
        <v>12000</v>
      </c>
      <c r="I2745" t="s">
        <v>852</v>
      </c>
      <c r="J2745" t="s">
        <v>7238</v>
      </c>
      <c r="K2745" t="s">
        <v>3540</v>
      </c>
      <c r="L2745" t="s">
        <v>33</v>
      </c>
      <c r="M2745" s="1">
        <v>21000000</v>
      </c>
      <c r="N2745" s="1">
        <v>23440188</v>
      </c>
      <c r="O2745" s="1">
        <f>N2745*(D2745/'cpi data'!$A$113)</f>
        <v>1764962.7723320161</v>
      </c>
      <c r="P2745" s="10">
        <f t="shared" si="42"/>
        <v>0.10410274866396123</v>
      </c>
      <c r="Q2745" t="s">
        <v>7017</v>
      </c>
      <c r="R2745">
        <v>115</v>
      </c>
    </row>
    <row r="2746" spans="1:18">
      <c r="A2746" t="s">
        <v>8717</v>
      </c>
      <c r="B2746" s="6" t="s">
        <v>19</v>
      </c>
      <c r="C2746" t="s">
        <v>107</v>
      </c>
      <c r="D2746">
        <f>_xlfn.XLOOKUP(E2746,'cpi data'!A:A,'cpi data'!B:B,"NA")</f>
        <v>152.4</v>
      </c>
      <c r="E2746">
        <v>1995</v>
      </c>
      <c r="F2746" t="s">
        <v>8455</v>
      </c>
      <c r="G2746">
        <v>6.4</v>
      </c>
      <c r="H2746">
        <v>7400</v>
      </c>
      <c r="I2746" t="s">
        <v>7881</v>
      </c>
      <c r="J2746" t="s">
        <v>7881</v>
      </c>
      <c r="K2746" t="s">
        <v>8718</v>
      </c>
      <c r="L2746" t="s">
        <v>33</v>
      </c>
      <c r="M2746" s="1">
        <v>6000000</v>
      </c>
      <c r="N2746" s="1">
        <v>11837928</v>
      </c>
      <c r="O2746" s="1">
        <f>N2746*(D2746/'cpi data'!$A$113)</f>
        <v>891353.86719367595</v>
      </c>
      <c r="P2746" s="10">
        <f t="shared" si="42"/>
        <v>0.49315454528866876</v>
      </c>
      <c r="Q2746" t="s">
        <v>3433</v>
      </c>
      <c r="R2746">
        <v>98</v>
      </c>
    </row>
    <row r="2747" spans="1:18">
      <c r="A2747" t="s">
        <v>8719</v>
      </c>
      <c r="B2747" s="6" t="s">
        <v>19</v>
      </c>
      <c r="C2747" t="s">
        <v>37</v>
      </c>
      <c r="D2747">
        <f>_xlfn.XLOOKUP(E2747,'cpi data'!A:A,'cpi data'!B:B,"NA")</f>
        <v>152.4</v>
      </c>
      <c r="E2747">
        <v>1995</v>
      </c>
      <c r="F2747" t="s">
        <v>8467</v>
      </c>
      <c r="G2747">
        <v>5.7</v>
      </c>
      <c r="H2747">
        <v>39000</v>
      </c>
      <c r="I2747" t="s">
        <v>2172</v>
      </c>
      <c r="J2747" t="s">
        <v>8720</v>
      </c>
      <c r="K2747" t="s">
        <v>6344</v>
      </c>
      <c r="L2747" t="s">
        <v>33</v>
      </c>
      <c r="M2747" s="1">
        <v>68000000</v>
      </c>
      <c r="N2747" s="1">
        <v>35431113</v>
      </c>
      <c r="O2747" s="1">
        <f>N2747*(D2747/'cpi data'!$A$113)</f>
        <v>2667836.7693675891</v>
      </c>
      <c r="P2747" s="10">
        <f t="shared" si="42"/>
        <v>-0.91921715809492066</v>
      </c>
      <c r="Q2747" t="s">
        <v>34</v>
      </c>
      <c r="R2747">
        <v>110</v>
      </c>
    </row>
    <row r="2748" spans="1:18">
      <c r="A2748" t="s">
        <v>8721</v>
      </c>
      <c r="B2748" s="6" t="s">
        <v>19</v>
      </c>
      <c r="C2748" t="s">
        <v>55</v>
      </c>
      <c r="D2748">
        <f>_xlfn.XLOOKUP(E2748,'cpi data'!A:A,'cpi data'!B:B,"NA")</f>
        <v>152.4</v>
      </c>
      <c r="E2748">
        <v>1995</v>
      </c>
      <c r="F2748" t="s">
        <v>8383</v>
      </c>
      <c r="G2748">
        <v>5.3</v>
      </c>
      <c r="H2748">
        <v>11000</v>
      </c>
      <c r="I2748" t="s">
        <v>1884</v>
      </c>
      <c r="J2748" t="s">
        <v>3905</v>
      </c>
      <c r="K2748" t="s">
        <v>5798</v>
      </c>
      <c r="L2748" t="s">
        <v>33</v>
      </c>
      <c r="M2748" s="1">
        <v>6000000</v>
      </c>
      <c r="N2748" s="1">
        <v>13940383</v>
      </c>
      <c r="O2748" s="1">
        <f>N2748*(D2748/'cpi data'!$A$113)</f>
        <v>1049661.2496047432</v>
      </c>
      <c r="P2748" s="10">
        <f t="shared" si="42"/>
        <v>0.56959575644370741</v>
      </c>
      <c r="Q2748" t="s">
        <v>222</v>
      </c>
      <c r="R2748">
        <v>95</v>
      </c>
    </row>
    <row r="2749" spans="1:18">
      <c r="A2749" t="s">
        <v>8722</v>
      </c>
      <c r="B2749" s="6" t="s">
        <v>19</v>
      </c>
      <c r="C2749" t="s">
        <v>20</v>
      </c>
      <c r="D2749">
        <f>_xlfn.XLOOKUP(E2749,'cpi data'!A:A,'cpi data'!B:B,"NA")</f>
        <v>152.4</v>
      </c>
      <c r="E2749">
        <v>1995</v>
      </c>
      <c r="F2749" t="s">
        <v>8723</v>
      </c>
      <c r="G2749">
        <v>6.3</v>
      </c>
      <c r="H2749">
        <v>13000</v>
      </c>
      <c r="I2749" t="s">
        <v>990</v>
      </c>
      <c r="J2749" t="s">
        <v>990</v>
      </c>
      <c r="K2749" t="s">
        <v>24</v>
      </c>
      <c r="L2749" t="s">
        <v>33</v>
      </c>
      <c r="M2749" s="1">
        <v>9000000</v>
      </c>
      <c r="N2749" s="1">
        <v>868979</v>
      </c>
      <c r="O2749" s="1">
        <f>N2749*(D2749/'cpi data'!$A$113)</f>
        <v>65431.027470355737</v>
      </c>
      <c r="P2749" s="10">
        <f t="shared" si="42"/>
        <v>-9.3569821595228415</v>
      </c>
      <c r="Q2749" t="s">
        <v>3747</v>
      </c>
      <c r="R2749">
        <v>111</v>
      </c>
    </row>
    <row r="2750" spans="1:18">
      <c r="A2750" t="s">
        <v>8724</v>
      </c>
      <c r="B2750" s="6" t="s">
        <v>36</v>
      </c>
      <c r="C2750" t="s">
        <v>44</v>
      </c>
      <c r="D2750">
        <f>_xlfn.XLOOKUP(E2750,'cpi data'!A:A,'cpi data'!B:B,"NA")</f>
        <v>152.4</v>
      </c>
      <c r="E2750">
        <v>1995</v>
      </c>
      <c r="F2750" t="s">
        <v>8058</v>
      </c>
      <c r="G2750">
        <v>5.2</v>
      </c>
      <c r="H2750">
        <v>8900</v>
      </c>
      <c r="I2750" t="s">
        <v>3598</v>
      </c>
      <c r="J2750" t="s">
        <v>8725</v>
      </c>
      <c r="K2750" t="s">
        <v>52</v>
      </c>
      <c r="L2750" t="s">
        <v>33</v>
      </c>
      <c r="N2750" s="1">
        <v>40070995</v>
      </c>
      <c r="O2750" s="1">
        <f>N2750*(D2750/'cpi data'!$A$113)</f>
        <v>3017203.3784584985</v>
      </c>
      <c r="P2750" s="10">
        <f t="shared" si="42"/>
        <v>1</v>
      </c>
      <c r="Q2750" t="s">
        <v>4595</v>
      </c>
      <c r="R2750">
        <v>96</v>
      </c>
    </row>
    <row r="2751" spans="1:18">
      <c r="A2751" t="s">
        <v>8726</v>
      </c>
      <c r="B2751" s="6" t="s">
        <v>19</v>
      </c>
      <c r="C2751" t="s">
        <v>66</v>
      </c>
      <c r="D2751">
        <f>_xlfn.XLOOKUP(E2751,'cpi data'!A:A,'cpi data'!B:B,"NA")</f>
        <v>152.4</v>
      </c>
      <c r="E2751">
        <v>1995</v>
      </c>
      <c r="F2751" t="s">
        <v>8491</v>
      </c>
      <c r="G2751">
        <v>7.1</v>
      </c>
      <c r="H2751">
        <v>29000</v>
      </c>
      <c r="I2751" t="s">
        <v>794</v>
      </c>
      <c r="J2751" t="s">
        <v>8727</v>
      </c>
      <c r="K2751" t="s">
        <v>3059</v>
      </c>
      <c r="L2751" t="s">
        <v>33</v>
      </c>
      <c r="M2751" s="1">
        <v>44000000</v>
      </c>
      <c r="N2751" s="1">
        <v>13681765</v>
      </c>
      <c r="O2751" s="1">
        <f>N2751*(D2751/'cpi data'!$A$113)</f>
        <v>1030188.2341897235</v>
      </c>
      <c r="P2751" s="10">
        <f t="shared" si="42"/>
        <v>-2.2159593444266878</v>
      </c>
      <c r="Q2751" t="s">
        <v>8039</v>
      </c>
      <c r="R2751">
        <v>192</v>
      </c>
    </row>
    <row r="2752" spans="1:18">
      <c r="A2752" t="s">
        <v>8728</v>
      </c>
      <c r="B2752" s="6" t="s">
        <v>19</v>
      </c>
      <c r="C2752" t="s">
        <v>154</v>
      </c>
      <c r="D2752">
        <f>_xlfn.XLOOKUP(E2752,'cpi data'!A:A,'cpi data'!B:B,"NA")</f>
        <v>152.4</v>
      </c>
      <c r="E2752">
        <v>1995</v>
      </c>
      <c r="F2752" t="s">
        <v>8058</v>
      </c>
      <c r="G2752">
        <v>5.3</v>
      </c>
      <c r="H2752">
        <v>6400</v>
      </c>
      <c r="I2752" t="s">
        <v>6897</v>
      </c>
      <c r="J2752" t="s">
        <v>4901</v>
      </c>
      <c r="K2752" t="s">
        <v>2759</v>
      </c>
      <c r="L2752" t="s">
        <v>33</v>
      </c>
      <c r="M2752" s="1">
        <v>15000000</v>
      </c>
      <c r="N2752" s="1">
        <v>12201255</v>
      </c>
      <c r="O2752" s="1">
        <f>N2752*(D2752/'cpi data'!$A$113)</f>
        <v>918711.09782608703</v>
      </c>
      <c r="P2752" s="10">
        <f t="shared" si="42"/>
        <v>-0.22938173163334427</v>
      </c>
      <c r="Q2752" t="s">
        <v>2103</v>
      </c>
      <c r="R2752">
        <v>106</v>
      </c>
    </row>
    <row r="2753" spans="1:18">
      <c r="A2753" t="s">
        <v>8729</v>
      </c>
      <c r="B2753" s="6" t="s">
        <v>2710</v>
      </c>
      <c r="C2753" t="s">
        <v>20</v>
      </c>
      <c r="D2753">
        <f>_xlfn.XLOOKUP(E2753,'cpi data'!A:A,'cpi data'!B:B,"NA")</f>
        <v>152.4</v>
      </c>
      <c r="E2753">
        <v>1995</v>
      </c>
      <c r="F2753" t="s">
        <v>8523</v>
      </c>
      <c r="G2753">
        <v>6.5</v>
      </c>
      <c r="H2753">
        <v>6700</v>
      </c>
      <c r="I2753" t="s">
        <v>8730</v>
      </c>
      <c r="J2753" t="s">
        <v>8730</v>
      </c>
      <c r="K2753" t="s">
        <v>8731</v>
      </c>
      <c r="L2753" t="s">
        <v>198</v>
      </c>
      <c r="N2753" s="1">
        <v>919671</v>
      </c>
      <c r="O2753" s="1">
        <f>N2753*(D2753/'cpi data'!$A$113)</f>
        <v>69247.954743083013</v>
      </c>
      <c r="P2753" s="10">
        <f t="shared" si="42"/>
        <v>1</v>
      </c>
      <c r="Q2753" t="s">
        <v>3190</v>
      </c>
      <c r="R2753">
        <v>94</v>
      </c>
    </row>
    <row r="2754" spans="1:18">
      <c r="A2754" t="s">
        <v>8732</v>
      </c>
      <c r="B2754" s="6" t="s">
        <v>450</v>
      </c>
      <c r="C2754" t="s">
        <v>44</v>
      </c>
      <c r="D2754">
        <f>_xlfn.XLOOKUP(E2754,'cpi data'!A:A,'cpi data'!B:B,"NA")</f>
        <v>152.4</v>
      </c>
      <c r="E2754">
        <v>1995</v>
      </c>
      <c r="F2754" t="s">
        <v>8733</v>
      </c>
      <c r="G2754">
        <v>8.1</v>
      </c>
      <c r="H2754">
        <v>56000</v>
      </c>
      <c r="I2754" t="s">
        <v>3012</v>
      </c>
      <c r="J2754" t="s">
        <v>8734</v>
      </c>
      <c r="K2754" t="s">
        <v>8735</v>
      </c>
      <c r="L2754" t="s">
        <v>8736</v>
      </c>
      <c r="M2754" s="1">
        <v>14000000</v>
      </c>
      <c r="N2754" s="1">
        <v>171082</v>
      </c>
      <c r="O2754" s="1">
        <f>N2754*(D2754/'cpi data'!$A$113)</f>
        <v>12881.866007905141</v>
      </c>
      <c r="P2754" s="10">
        <f t="shared" si="42"/>
        <v>-80.832103903391356</v>
      </c>
      <c r="Q2754" t="s">
        <v>7422</v>
      </c>
      <c r="R2754">
        <v>167</v>
      </c>
    </row>
    <row r="2755" spans="1:18">
      <c r="A2755" t="s">
        <v>8737</v>
      </c>
      <c r="B2755" s="6" t="s">
        <v>19</v>
      </c>
      <c r="C2755" t="s">
        <v>44</v>
      </c>
      <c r="D2755">
        <f>_xlfn.XLOOKUP(E2755,'cpi data'!A:A,'cpi data'!B:B,"NA")</f>
        <v>152.4</v>
      </c>
      <c r="E2755">
        <v>1995</v>
      </c>
      <c r="F2755" t="s">
        <v>8646</v>
      </c>
      <c r="G2755">
        <v>7</v>
      </c>
      <c r="H2755">
        <v>39000</v>
      </c>
      <c r="I2755" t="s">
        <v>292</v>
      </c>
      <c r="J2755" t="s">
        <v>292</v>
      </c>
      <c r="K2755" t="s">
        <v>292</v>
      </c>
      <c r="L2755" t="s">
        <v>33</v>
      </c>
      <c r="M2755" s="1">
        <v>15000000</v>
      </c>
      <c r="N2755" s="1">
        <v>6468498</v>
      </c>
      <c r="O2755" s="1">
        <f>N2755*(D2755/'cpi data'!$A$113)</f>
        <v>487054.88893280638</v>
      </c>
      <c r="P2755" s="10">
        <f t="shared" ref="P2755:P2818" si="43">(N2755-M2755)/N2755</f>
        <v>-1.3189309171928321</v>
      </c>
      <c r="Q2755" t="s">
        <v>8738</v>
      </c>
      <c r="R2755">
        <v>95</v>
      </c>
    </row>
    <row r="2756" spans="1:18">
      <c r="A2756" t="s">
        <v>8739</v>
      </c>
      <c r="B2756" s="6" t="s">
        <v>340</v>
      </c>
      <c r="C2756" t="s">
        <v>393</v>
      </c>
      <c r="D2756">
        <f>_xlfn.XLOOKUP(E2756,'cpi data'!A:A,'cpi data'!B:B,"NA")</f>
        <v>152.4</v>
      </c>
      <c r="E2756">
        <v>1995</v>
      </c>
      <c r="F2756" t="s">
        <v>8618</v>
      </c>
      <c r="G2756">
        <v>7.1</v>
      </c>
      <c r="H2756">
        <v>41000</v>
      </c>
      <c r="I2756" t="s">
        <v>8740</v>
      </c>
      <c r="J2756" t="s">
        <v>8741</v>
      </c>
      <c r="K2756" t="s">
        <v>2049</v>
      </c>
      <c r="L2756" t="s">
        <v>33</v>
      </c>
      <c r="N2756" s="1">
        <v>11349090</v>
      </c>
      <c r="O2756" s="1">
        <f>N2756*(D2756/'cpi data'!$A$113)</f>
        <v>854546.10474308312</v>
      </c>
      <c r="P2756" s="10">
        <f t="shared" si="43"/>
        <v>1</v>
      </c>
      <c r="Q2756" t="s">
        <v>8742</v>
      </c>
      <c r="R2756">
        <v>78</v>
      </c>
    </row>
    <row r="2757" spans="1:18">
      <c r="A2757" t="s">
        <v>8743</v>
      </c>
      <c r="B2757" s="6" t="s">
        <v>19</v>
      </c>
      <c r="C2757" t="s">
        <v>66</v>
      </c>
      <c r="D2757">
        <f>_xlfn.XLOOKUP(E2757,'cpi data'!A:A,'cpi data'!B:B,"NA")</f>
        <v>152.4</v>
      </c>
      <c r="E2757">
        <v>1995</v>
      </c>
      <c r="F2757" t="s">
        <v>8744</v>
      </c>
      <c r="G2757">
        <v>6.5</v>
      </c>
      <c r="H2757">
        <v>14000</v>
      </c>
      <c r="I2757" t="s">
        <v>5924</v>
      </c>
      <c r="J2757" t="s">
        <v>4560</v>
      </c>
      <c r="K2757" t="s">
        <v>8513</v>
      </c>
      <c r="L2757" t="s">
        <v>25</v>
      </c>
      <c r="M2757" s="1">
        <v>8000000</v>
      </c>
      <c r="N2757" s="1">
        <v>340139</v>
      </c>
      <c r="O2757" s="1">
        <f>N2757*(D2757/'cpi data'!$A$113)</f>
        <v>25611.256719367593</v>
      </c>
      <c r="P2757" s="10">
        <f t="shared" si="43"/>
        <v>-22.519796318563881</v>
      </c>
      <c r="Q2757" t="s">
        <v>8745</v>
      </c>
      <c r="R2757">
        <v>111</v>
      </c>
    </row>
    <row r="2758" spans="1:18">
      <c r="A2758" t="s">
        <v>8746</v>
      </c>
      <c r="B2758" s="6" t="s">
        <v>19</v>
      </c>
      <c r="C2758" t="s">
        <v>37</v>
      </c>
      <c r="D2758">
        <f>_xlfn.XLOOKUP(E2758,'cpi data'!A:A,'cpi data'!B:B,"NA")</f>
        <v>152.4</v>
      </c>
      <c r="E2758">
        <v>1995</v>
      </c>
      <c r="F2758" t="s">
        <v>8744</v>
      </c>
      <c r="G2758">
        <v>4.3</v>
      </c>
      <c r="H2758">
        <v>12000</v>
      </c>
      <c r="I2758" t="s">
        <v>8747</v>
      </c>
      <c r="J2758" t="s">
        <v>3320</v>
      </c>
      <c r="K2758" t="s">
        <v>8748</v>
      </c>
      <c r="L2758" t="s">
        <v>33</v>
      </c>
      <c r="M2758" s="1">
        <v>50000000</v>
      </c>
      <c r="N2758" s="1">
        <v>11534477</v>
      </c>
      <c r="O2758" s="1">
        <f>N2758*(D2758/'cpi data'!$A$113)</f>
        <v>868505.08636363642</v>
      </c>
      <c r="P2758" s="10">
        <f t="shared" si="43"/>
        <v>-3.3348302658195945</v>
      </c>
      <c r="Q2758" t="s">
        <v>26</v>
      </c>
      <c r="R2758">
        <v>91</v>
      </c>
    </row>
    <row r="2759" spans="1:18">
      <c r="A2759" t="s">
        <v>8749</v>
      </c>
      <c r="B2759" s="6" t="s">
        <v>19</v>
      </c>
      <c r="C2759" t="s">
        <v>55</v>
      </c>
      <c r="D2759">
        <f>_xlfn.XLOOKUP(E2759,'cpi data'!A:A,'cpi data'!B:B,"NA")</f>
        <v>152.4</v>
      </c>
      <c r="E2759">
        <v>1995</v>
      </c>
      <c r="F2759" t="s">
        <v>7738</v>
      </c>
      <c r="G2759">
        <v>6.1</v>
      </c>
      <c r="H2759">
        <v>15000</v>
      </c>
      <c r="I2759" t="s">
        <v>3905</v>
      </c>
      <c r="J2759" t="s">
        <v>3905</v>
      </c>
      <c r="K2759" t="s">
        <v>6450</v>
      </c>
      <c r="L2759" t="s">
        <v>33</v>
      </c>
      <c r="M2759" s="1">
        <v>12000000</v>
      </c>
      <c r="N2759" s="1">
        <v>13294422</v>
      </c>
      <c r="O2759" s="1">
        <f>N2759*(D2759/'cpi data'!$A$113)</f>
        <v>1001022.6841897235</v>
      </c>
      <c r="P2759" s="10">
        <f t="shared" si="43"/>
        <v>9.7365797475061341E-2</v>
      </c>
      <c r="Q2759" t="s">
        <v>8750</v>
      </c>
      <c r="R2759">
        <v>109</v>
      </c>
    </row>
    <row r="2760" spans="1:18">
      <c r="A2760" t="s">
        <v>8751</v>
      </c>
      <c r="B2760" s="6" t="s">
        <v>19</v>
      </c>
      <c r="C2760" t="s">
        <v>20</v>
      </c>
      <c r="D2760">
        <f>_xlfn.XLOOKUP(E2760,'cpi data'!A:A,'cpi data'!B:B,"NA")</f>
        <v>152.4</v>
      </c>
      <c r="E2760">
        <v>1995</v>
      </c>
      <c r="F2760" t="s">
        <v>8434</v>
      </c>
      <c r="G2760">
        <v>5.3</v>
      </c>
      <c r="H2760">
        <v>15000</v>
      </c>
      <c r="I2760" t="s">
        <v>2158</v>
      </c>
      <c r="J2760" t="s">
        <v>8752</v>
      </c>
      <c r="K2760" t="s">
        <v>2600</v>
      </c>
      <c r="L2760" t="s">
        <v>33</v>
      </c>
      <c r="M2760" s="1">
        <v>46000000</v>
      </c>
      <c r="N2760" s="1">
        <v>10382407</v>
      </c>
      <c r="O2760" s="1">
        <f>N2760*(D2760/'cpi data'!$A$113)</f>
        <v>781758.31363636372</v>
      </c>
      <c r="P2760" s="10">
        <f t="shared" si="43"/>
        <v>-3.4305718317534653</v>
      </c>
      <c r="Q2760" t="s">
        <v>8753</v>
      </c>
      <c r="R2760">
        <v>135</v>
      </c>
    </row>
    <row r="2761" spans="1:18">
      <c r="A2761" t="s">
        <v>8754</v>
      </c>
      <c r="B2761" s="6" t="s">
        <v>19</v>
      </c>
      <c r="C2761" t="s">
        <v>37</v>
      </c>
      <c r="D2761">
        <f>_xlfn.XLOOKUP(E2761,'cpi data'!A:A,'cpi data'!B:B,"NA")</f>
        <v>152.4</v>
      </c>
      <c r="E2761">
        <v>1995</v>
      </c>
      <c r="F2761" t="s">
        <v>8467</v>
      </c>
      <c r="G2761">
        <v>6.3</v>
      </c>
      <c r="H2761">
        <v>40000</v>
      </c>
      <c r="I2761" t="s">
        <v>917</v>
      </c>
      <c r="J2761" t="s">
        <v>5626</v>
      </c>
      <c r="K2761" t="s">
        <v>5686</v>
      </c>
      <c r="L2761" t="s">
        <v>33</v>
      </c>
      <c r="M2761" s="1">
        <v>33000000</v>
      </c>
      <c r="N2761" s="1">
        <v>8175346</v>
      </c>
      <c r="O2761" s="1">
        <f>N2761*(D2761/'cpi data'!$A$113)</f>
        <v>615574.47154150205</v>
      </c>
      <c r="P2761" s="10">
        <f t="shared" si="43"/>
        <v>-3.0365264051209575</v>
      </c>
      <c r="Q2761" t="s">
        <v>47</v>
      </c>
      <c r="R2761">
        <v>90</v>
      </c>
    </row>
    <row r="2762" spans="1:18">
      <c r="A2762" t="s">
        <v>8755</v>
      </c>
      <c r="B2762" s="6" t="s">
        <v>19</v>
      </c>
      <c r="C2762" t="s">
        <v>28</v>
      </c>
      <c r="D2762">
        <f>_xlfn.XLOOKUP(E2762,'cpi data'!A:A,'cpi data'!B:B,"NA")</f>
        <v>152.4</v>
      </c>
      <c r="E2762">
        <v>1995</v>
      </c>
      <c r="F2762" t="s">
        <v>8549</v>
      </c>
      <c r="G2762">
        <v>5.7</v>
      </c>
      <c r="H2762">
        <v>5500</v>
      </c>
      <c r="I2762" t="s">
        <v>8756</v>
      </c>
      <c r="J2762" t="s">
        <v>8757</v>
      </c>
      <c r="K2762" t="s">
        <v>8758</v>
      </c>
      <c r="L2762" t="s">
        <v>198</v>
      </c>
      <c r="N2762" s="1">
        <v>4686937</v>
      </c>
      <c r="O2762" s="1">
        <f>N2762*(D2762/'cpi data'!$A$113)</f>
        <v>352909.68320158107</v>
      </c>
      <c r="P2762" s="10">
        <f t="shared" si="43"/>
        <v>1</v>
      </c>
      <c r="Q2762" t="s">
        <v>8759</v>
      </c>
      <c r="R2762">
        <v>91</v>
      </c>
    </row>
    <row r="2763" spans="1:18">
      <c r="A2763" t="s">
        <v>8760</v>
      </c>
      <c r="B2763" s="6" t="s">
        <v>36</v>
      </c>
      <c r="C2763" t="s">
        <v>28</v>
      </c>
      <c r="D2763">
        <f>_xlfn.XLOOKUP(E2763,'cpi data'!A:A,'cpi data'!B:B,"NA")</f>
        <v>152.4</v>
      </c>
      <c r="E2763">
        <v>1995</v>
      </c>
      <c r="F2763" t="s">
        <v>8448</v>
      </c>
      <c r="G2763">
        <v>5.0999999999999996</v>
      </c>
      <c r="H2763">
        <v>17000</v>
      </c>
      <c r="I2763" t="s">
        <v>4612</v>
      </c>
      <c r="J2763" t="s">
        <v>7468</v>
      </c>
      <c r="K2763" t="s">
        <v>7469</v>
      </c>
      <c r="L2763" t="s">
        <v>455</v>
      </c>
      <c r="N2763" s="1">
        <v>30077111</v>
      </c>
      <c r="O2763" s="1">
        <f>N2763*(D2763/'cpi data'!$A$113)</f>
        <v>2264699.4646245064</v>
      </c>
      <c r="P2763" s="10">
        <f t="shared" si="43"/>
        <v>1</v>
      </c>
      <c r="Q2763" t="s">
        <v>7470</v>
      </c>
      <c r="R2763">
        <v>95</v>
      </c>
    </row>
    <row r="2764" spans="1:18">
      <c r="A2764" t="s">
        <v>8761</v>
      </c>
      <c r="B2764" s="6" t="s">
        <v>19</v>
      </c>
      <c r="C2764" t="s">
        <v>107</v>
      </c>
      <c r="D2764">
        <f>_xlfn.XLOOKUP(E2764,'cpi data'!A:A,'cpi data'!B:B,"NA")</f>
        <v>152.4</v>
      </c>
      <c r="E2764">
        <v>1995</v>
      </c>
      <c r="F2764" t="s">
        <v>8712</v>
      </c>
      <c r="G2764">
        <v>6.8</v>
      </c>
      <c r="H2764">
        <v>27000</v>
      </c>
      <c r="I2764" t="s">
        <v>8762</v>
      </c>
      <c r="J2764" t="s">
        <v>8763</v>
      </c>
      <c r="K2764" t="s">
        <v>7061</v>
      </c>
      <c r="L2764" t="s">
        <v>33</v>
      </c>
      <c r="M2764" s="1">
        <v>7000000</v>
      </c>
      <c r="N2764" s="1">
        <v>529766</v>
      </c>
      <c r="O2764" s="1">
        <f>N2764*(D2764/'cpi data'!$A$113)</f>
        <v>39889.495256916998</v>
      </c>
      <c r="P2764" s="10">
        <f t="shared" si="43"/>
        <v>-12.21338100217832</v>
      </c>
      <c r="Q2764" t="s">
        <v>3747</v>
      </c>
      <c r="R2764">
        <v>115</v>
      </c>
    </row>
    <row r="2765" spans="1:18">
      <c r="A2765" t="s">
        <v>8764</v>
      </c>
      <c r="B2765" s="6" t="s">
        <v>19</v>
      </c>
      <c r="C2765" t="s">
        <v>44</v>
      </c>
      <c r="D2765">
        <f>_xlfn.XLOOKUP(E2765,'cpi data'!A:A,'cpi data'!B:B,"NA")</f>
        <v>152.4</v>
      </c>
      <c r="E2765">
        <v>1995</v>
      </c>
      <c r="F2765" t="s">
        <v>8627</v>
      </c>
      <c r="G2765">
        <v>6.1</v>
      </c>
      <c r="H2765">
        <v>14000</v>
      </c>
      <c r="I2765" t="s">
        <v>7246</v>
      </c>
      <c r="J2765" t="s">
        <v>7246</v>
      </c>
      <c r="K2765" t="s">
        <v>7846</v>
      </c>
      <c r="L2765" t="s">
        <v>33</v>
      </c>
      <c r="N2765" s="1">
        <v>284785</v>
      </c>
      <c r="O2765" s="1">
        <f>N2765*(D2765/'cpi data'!$A$113)</f>
        <v>21443.297430830044</v>
      </c>
      <c r="P2765" s="10">
        <f t="shared" si="43"/>
        <v>1</v>
      </c>
      <c r="Q2765" t="s">
        <v>8765</v>
      </c>
      <c r="R2765">
        <v>83</v>
      </c>
    </row>
    <row r="2766" spans="1:18">
      <c r="A2766" t="s">
        <v>8766</v>
      </c>
      <c r="B2766" s="6" t="s">
        <v>2002</v>
      </c>
      <c r="C2766" t="s">
        <v>44</v>
      </c>
      <c r="D2766">
        <f>_xlfn.XLOOKUP(E2766,'cpi data'!A:A,'cpi data'!B:B,"NA")</f>
        <v>152.4</v>
      </c>
      <c r="E2766">
        <v>1995</v>
      </c>
      <c r="F2766" t="s">
        <v>8767</v>
      </c>
      <c r="G2766">
        <v>5.5</v>
      </c>
      <c r="H2766">
        <v>36000</v>
      </c>
      <c r="I2766" t="s">
        <v>2054</v>
      </c>
      <c r="J2766" t="s">
        <v>8768</v>
      </c>
      <c r="K2766" t="s">
        <v>6914</v>
      </c>
      <c r="L2766" t="s">
        <v>33</v>
      </c>
      <c r="N2766" s="1">
        <v>138510230</v>
      </c>
      <c r="O2766" s="1">
        <f>N2766*(D2766/'cpi data'!$A$113)</f>
        <v>10429327.594861662</v>
      </c>
      <c r="P2766" s="10">
        <f t="shared" si="43"/>
        <v>1</v>
      </c>
      <c r="Q2766" t="s">
        <v>183</v>
      </c>
      <c r="R2766">
        <v>103</v>
      </c>
    </row>
    <row r="2767" spans="1:18">
      <c r="A2767" t="s">
        <v>8769</v>
      </c>
      <c r="B2767" s="6" t="s">
        <v>19</v>
      </c>
      <c r="C2767" t="s">
        <v>20</v>
      </c>
      <c r="D2767">
        <f>_xlfn.XLOOKUP(E2767,'cpi data'!A:A,'cpi data'!B:B,"NA")</f>
        <v>152.4</v>
      </c>
      <c r="E2767">
        <v>1995</v>
      </c>
      <c r="F2767" t="s">
        <v>8458</v>
      </c>
      <c r="G2767">
        <v>7.2</v>
      </c>
      <c r="H2767">
        <v>14000</v>
      </c>
      <c r="I2767" t="s">
        <v>6556</v>
      </c>
      <c r="J2767" t="s">
        <v>6556</v>
      </c>
      <c r="K2767" t="s">
        <v>8770</v>
      </c>
      <c r="L2767" t="s">
        <v>25</v>
      </c>
      <c r="M2767" s="1">
        <v>1000000</v>
      </c>
      <c r="N2767" s="1">
        <v>512245</v>
      </c>
      <c r="O2767" s="1">
        <f>N2767*(D2767/'cpi data'!$A$113)</f>
        <v>38570.226284584984</v>
      </c>
      <c r="P2767" s="10">
        <f t="shared" si="43"/>
        <v>-0.95219084617712224</v>
      </c>
      <c r="Q2767" t="s">
        <v>5603</v>
      </c>
      <c r="R2767">
        <v>119</v>
      </c>
    </row>
    <row r="2768" spans="1:18">
      <c r="A2768" t="s">
        <v>3175</v>
      </c>
      <c r="B2768" s="6" t="s">
        <v>19</v>
      </c>
      <c r="C2768" t="s">
        <v>37</v>
      </c>
      <c r="D2768">
        <f>_xlfn.XLOOKUP(E2768,'cpi data'!A:A,'cpi data'!B:B,"NA")</f>
        <v>152.4</v>
      </c>
      <c r="E2768">
        <v>1995</v>
      </c>
      <c r="F2768" t="s">
        <v>8618</v>
      </c>
      <c r="G2768">
        <v>5.8</v>
      </c>
      <c r="H2768">
        <v>33000</v>
      </c>
      <c r="I2768" t="s">
        <v>710</v>
      </c>
      <c r="J2768" t="s">
        <v>8771</v>
      </c>
      <c r="K2768" t="s">
        <v>4542</v>
      </c>
      <c r="L2768" t="s">
        <v>33</v>
      </c>
      <c r="M2768" s="1">
        <v>35000000</v>
      </c>
      <c r="N2768" s="1">
        <v>64350171</v>
      </c>
      <c r="O2768" s="1">
        <f>N2768*(D2768/'cpi data'!$A$113)</f>
        <v>4845338.9626482222</v>
      </c>
      <c r="P2768" s="10">
        <f t="shared" si="43"/>
        <v>0.45610090142573201</v>
      </c>
      <c r="Q2768" t="s">
        <v>64</v>
      </c>
      <c r="R2768">
        <v>111</v>
      </c>
    </row>
    <row r="2769" spans="1:18">
      <c r="A2769" t="s">
        <v>8772</v>
      </c>
      <c r="B2769" s="6" t="s">
        <v>2002</v>
      </c>
      <c r="C2769" t="s">
        <v>20</v>
      </c>
      <c r="D2769">
        <f>_xlfn.XLOOKUP(E2769,'cpi data'!A:A,'cpi data'!B:B,"NA")</f>
        <v>152.4</v>
      </c>
      <c r="E2769">
        <v>1995</v>
      </c>
      <c r="F2769" t="s">
        <v>7768</v>
      </c>
      <c r="G2769">
        <v>6.6</v>
      </c>
      <c r="H2769">
        <v>8100</v>
      </c>
      <c r="I2769" t="s">
        <v>4202</v>
      </c>
      <c r="J2769" t="s">
        <v>8773</v>
      </c>
      <c r="K2769" t="s">
        <v>8774</v>
      </c>
      <c r="L2769" t="s">
        <v>3159</v>
      </c>
      <c r="N2769" s="1">
        <v>23389975</v>
      </c>
      <c r="O2769" s="1">
        <f>N2769*(D2769/'cpi data'!$A$113)</f>
        <v>1761181.9120553362</v>
      </c>
      <c r="P2769" s="10">
        <f t="shared" si="43"/>
        <v>1</v>
      </c>
      <c r="Q2769" t="s">
        <v>7378</v>
      </c>
      <c r="R2769">
        <v>103</v>
      </c>
    </row>
    <row r="2770" spans="1:18">
      <c r="A2770" t="s">
        <v>8775</v>
      </c>
      <c r="B2770" s="6" t="s">
        <v>36</v>
      </c>
      <c r="C2770" t="s">
        <v>44</v>
      </c>
      <c r="D2770">
        <f>_xlfn.XLOOKUP(E2770,'cpi data'!A:A,'cpi data'!B:B,"NA")</f>
        <v>152.4</v>
      </c>
      <c r="E2770">
        <v>1995</v>
      </c>
      <c r="F2770" t="s">
        <v>8451</v>
      </c>
      <c r="G2770">
        <v>5.9</v>
      </c>
      <c r="H2770">
        <v>16000</v>
      </c>
      <c r="I2770" t="s">
        <v>8776</v>
      </c>
      <c r="J2770" t="s">
        <v>8776</v>
      </c>
      <c r="K2770" t="s">
        <v>1860</v>
      </c>
      <c r="L2770" t="s">
        <v>33</v>
      </c>
      <c r="M2770" s="1">
        <v>11000000</v>
      </c>
      <c r="N2770" s="1">
        <v>163971</v>
      </c>
      <c r="O2770" s="1">
        <f>N2770*(D2770/'cpi data'!$A$113)</f>
        <v>12346.43300395257</v>
      </c>
      <c r="P2770" s="10">
        <f t="shared" si="43"/>
        <v>-66.085033329064288</v>
      </c>
      <c r="Q2770" t="s">
        <v>8777</v>
      </c>
      <c r="R2770">
        <v>91</v>
      </c>
    </row>
    <row r="2771" spans="1:18">
      <c r="A2771" t="s">
        <v>8778</v>
      </c>
      <c r="B2771" s="6" t="s">
        <v>19</v>
      </c>
      <c r="C2771" t="s">
        <v>55</v>
      </c>
      <c r="D2771">
        <f>_xlfn.XLOOKUP(E2771,'cpi data'!A:A,'cpi data'!B:B,"NA")</f>
        <v>152.4</v>
      </c>
      <c r="E2771">
        <v>1995</v>
      </c>
      <c r="F2771" t="s">
        <v>8505</v>
      </c>
      <c r="G2771">
        <v>6.4</v>
      </c>
      <c r="H2771">
        <v>26000</v>
      </c>
      <c r="I2771" t="s">
        <v>8779</v>
      </c>
      <c r="J2771" t="s">
        <v>5658</v>
      </c>
      <c r="K2771" t="s">
        <v>1802</v>
      </c>
      <c r="L2771" t="s">
        <v>198</v>
      </c>
      <c r="M2771" s="1">
        <v>20000000</v>
      </c>
      <c r="N2771" s="1">
        <v>5711695</v>
      </c>
      <c r="O2771" s="1">
        <f>N2771*(D2771/'cpi data'!$A$113)</f>
        <v>430070.31521739135</v>
      </c>
      <c r="P2771" s="10">
        <f t="shared" si="43"/>
        <v>-2.5015875322474326</v>
      </c>
      <c r="Q2771" t="s">
        <v>8780</v>
      </c>
      <c r="R2771">
        <v>108</v>
      </c>
    </row>
    <row r="2772" spans="1:18">
      <c r="A2772" t="s">
        <v>8781</v>
      </c>
      <c r="B2772" s="6" t="s">
        <v>19</v>
      </c>
      <c r="C2772" t="s">
        <v>44</v>
      </c>
      <c r="D2772">
        <f>_xlfn.XLOOKUP(E2772,'cpi data'!A:A,'cpi data'!B:B,"NA")</f>
        <v>152.4</v>
      </c>
      <c r="E2772">
        <v>1995</v>
      </c>
      <c r="F2772" t="s">
        <v>8627</v>
      </c>
      <c r="G2772">
        <v>4.5999999999999996</v>
      </c>
      <c r="H2772">
        <v>22000</v>
      </c>
      <c r="I2772" t="s">
        <v>698</v>
      </c>
      <c r="J2772" t="s">
        <v>1488</v>
      </c>
      <c r="K2772" t="s">
        <v>1488</v>
      </c>
      <c r="L2772" t="s">
        <v>33</v>
      </c>
      <c r="M2772" s="1">
        <v>20000000</v>
      </c>
      <c r="N2772" s="1">
        <v>19751736</v>
      </c>
      <c r="O2772" s="1">
        <f>N2772*(D2772/'cpi data'!$A$113)</f>
        <v>1487235.4577075101</v>
      </c>
      <c r="P2772" s="10">
        <f t="shared" si="43"/>
        <v>-1.256922429501893E-2</v>
      </c>
      <c r="Q2772" t="s">
        <v>5152</v>
      </c>
      <c r="R2772">
        <v>100</v>
      </c>
    </row>
    <row r="2773" spans="1:18">
      <c r="A2773" t="s">
        <v>8782</v>
      </c>
      <c r="B2773" s="6" t="s">
        <v>19</v>
      </c>
      <c r="C2773" t="s">
        <v>20</v>
      </c>
      <c r="D2773">
        <f>_xlfn.XLOOKUP(E2773,'cpi data'!A:A,'cpi data'!B:B,"NA")</f>
        <v>152.4</v>
      </c>
      <c r="E2773">
        <v>1995</v>
      </c>
      <c r="F2773" t="s">
        <v>8222</v>
      </c>
      <c r="G2773">
        <v>7.3</v>
      </c>
      <c r="H2773">
        <v>27000</v>
      </c>
      <c r="I2773" t="s">
        <v>5234</v>
      </c>
      <c r="J2773" t="s">
        <v>2305</v>
      </c>
      <c r="K2773" t="s">
        <v>5294</v>
      </c>
      <c r="L2773" t="s">
        <v>33</v>
      </c>
      <c r="N2773" s="1">
        <v>17381942</v>
      </c>
      <c r="O2773" s="1">
        <f>N2773*(D2773/'cpi data'!$A$113)</f>
        <v>1308798.3996047433</v>
      </c>
      <c r="P2773" s="10">
        <f t="shared" si="43"/>
        <v>1</v>
      </c>
      <c r="Q2773" t="s">
        <v>26</v>
      </c>
      <c r="R2773">
        <v>122</v>
      </c>
    </row>
    <row r="2774" spans="1:18">
      <c r="A2774" t="s">
        <v>8783</v>
      </c>
      <c r="B2774" s="6" t="s">
        <v>19</v>
      </c>
      <c r="C2774" t="s">
        <v>20</v>
      </c>
      <c r="D2774">
        <f>_xlfn.XLOOKUP(E2774,'cpi data'!A:A,'cpi data'!B:B,"NA")</f>
        <v>152.4</v>
      </c>
      <c r="E2774">
        <v>1995</v>
      </c>
      <c r="F2774" t="s">
        <v>8784</v>
      </c>
      <c r="G2774">
        <v>7.4</v>
      </c>
      <c r="H2774">
        <v>14000</v>
      </c>
      <c r="I2774" t="s">
        <v>1347</v>
      </c>
      <c r="J2774" t="s">
        <v>8785</v>
      </c>
      <c r="K2774" t="s">
        <v>8785</v>
      </c>
      <c r="L2774" t="s">
        <v>25</v>
      </c>
      <c r="N2774" s="1">
        <v>2748518</v>
      </c>
      <c r="O2774" s="1">
        <f>N2774*(D2774/'cpi data'!$A$113)</f>
        <v>206953.62806324114</v>
      </c>
      <c r="P2774" s="10">
        <f t="shared" si="43"/>
        <v>1</v>
      </c>
      <c r="Q2774" t="s">
        <v>8786</v>
      </c>
      <c r="R2774">
        <v>110</v>
      </c>
    </row>
    <row r="2775" spans="1:18">
      <c r="A2775" t="s">
        <v>8787</v>
      </c>
      <c r="B2775" s="6" t="s">
        <v>19</v>
      </c>
      <c r="C2775" t="s">
        <v>37</v>
      </c>
      <c r="D2775">
        <f>_xlfn.XLOOKUP(E2775,'cpi data'!A:A,'cpi data'!B:B,"NA")</f>
        <v>152.4</v>
      </c>
      <c r="E2775">
        <v>1995</v>
      </c>
      <c r="F2775" t="s">
        <v>8788</v>
      </c>
      <c r="G2775">
        <v>7.4</v>
      </c>
      <c r="H2775">
        <v>19000</v>
      </c>
      <c r="I2775" t="s">
        <v>8789</v>
      </c>
      <c r="J2775" t="s">
        <v>8790</v>
      </c>
      <c r="K2775" t="s">
        <v>8791</v>
      </c>
      <c r="L2775" t="s">
        <v>1114</v>
      </c>
      <c r="O2775" s="1">
        <f>N2775*(D2775/'cpi data'!$A$113)</f>
        <v>0</v>
      </c>
      <c r="P2775" s="10" t="e">
        <f t="shared" si="43"/>
        <v>#DIV/0!</v>
      </c>
      <c r="Q2775" t="s">
        <v>8792</v>
      </c>
      <c r="R2775">
        <v>99</v>
      </c>
    </row>
    <row r="2776" spans="1:18">
      <c r="A2776" t="s">
        <v>8793</v>
      </c>
      <c r="B2776" s="6" t="s">
        <v>36</v>
      </c>
      <c r="C2776" t="s">
        <v>28</v>
      </c>
      <c r="D2776">
        <f>_xlfn.XLOOKUP(E2776,'cpi data'!A:A,'cpi data'!B:B,"NA")</f>
        <v>152.4</v>
      </c>
      <c r="E2776">
        <v>1995</v>
      </c>
      <c r="F2776" t="s">
        <v>8573</v>
      </c>
      <c r="G2776">
        <v>4.7</v>
      </c>
      <c r="H2776">
        <v>5800</v>
      </c>
      <c r="I2776" t="s">
        <v>3894</v>
      </c>
      <c r="J2776" t="s">
        <v>8794</v>
      </c>
      <c r="K2776" t="s">
        <v>7430</v>
      </c>
      <c r="L2776" t="s">
        <v>33</v>
      </c>
      <c r="M2776" s="1">
        <v>15000000</v>
      </c>
      <c r="N2776" s="1">
        <v>13406717</v>
      </c>
      <c r="O2776" s="1">
        <f>N2776*(D2776/'cpi data'!$A$113)</f>
        <v>1009478.0982213439</v>
      </c>
      <c r="P2776" s="10">
        <f t="shared" si="43"/>
        <v>-0.11884214457573766</v>
      </c>
      <c r="Q2776" t="s">
        <v>8795</v>
      </c>
      <c r="R2776">
        <v>89</v>
      </c>
    </row>
    <row r="2777" spans="1:18">
      <c r="A2777" t="s">
        <v>8796</v>
      </c>
      <c r="B2777" s="6" t="s">
        <v>19</v>
      </c>
      <c r="C2777" t="s">
        <v>20</v>
      </c>
      <c r="D2777">
        <f>_xlfn.XLOOKUP(E2777,'cpi data'!A:A,'cpi data'!B:B,"NA")</f>
        <v>152.4</v>
      </c>
      <c r="E2777">
        <v>1995</v>
      </c>
      <c r="F2777" t="s">
        <v>8641</v>
      </c>
      <c r="G2777">
        <v>6.9</v>
      </c>
      <c r="H2777">
        <v>9200</v>
      </c>
      <c r="I2777" t="s">
        <v>8797</v>
      </c>
      <c r="J2777" t="s">
        <v>8797</v>
      </c>
      <c r="K2777" t="s">
        <v>4730</v>
      </c>
      <c r="L2777" t="s">
        <v>33</v>
      </c>
      <c r="M2777" s="1">
        <v>11000000</v>
      </c>
      <c r="N2777" s="1">
        <v>2844379</v>
      </c>
      <c r="O2777" s="1">
        <f>N2777*(D2777/'cpi data'!$A$113)</f>
        <v>214171.62035573125</v>
      </c>
      <c r="P2777" s="10">
        <f t="shared" si="43"/>
        <v>-2.8672764775720818</v>
      </c>
      <c r="Q2777" t="s">
        <v>5112</v>
      </c>
      <c r="R2777">
        <v>123</v>
      </c>
    </row>
    <row r="2778" spans="1:18">
      <c r="A2778" t="s">
        <v>8798</v>
      </c>
      <c r="B2778" s="6" t="s">
        <v>36</v>
      </c>
      <c r="C2778" t="s">
        <v>28</v>
      </c>
      <c r="D2778">
        <f>_xlfn.XLOOKUP(E2778,'cpi data'!A:A,'cpi data'!B:B,"NA")</f>
        <v>152.4</v>
      </c>
      <c r="E2778">
        <v>1995</v>
      </c>
      <c r="F2778" t="s">
        <v>8744</v>
      </c>
      <c r="G2778">
        <v>6</v>
      </c>
      <c r="H2778">
        <v>4200</v>
      </c>
      <c r="I2778" t="s">
        <v>8799</v>
      </c>
      <c r="J2778" t="s">
        <v>8800</v>
      </c>
      <c r="K2778" t="s">
        <v>8563</v>
      </c>
      <c r="L2778" t="s">
        <v>198</v>
      </c>
      <c r="N2778" s="1">
        <v>6029091</v>
      </c>
      <c r="O2778" s="1">
        <f>N2778*(D2778/'cpi data'!$A$113)</f>
        <v>453969.10494071152</v>
      </c>
      <c r="P2778" s="10">
        <f t="shared" si="43"/>
        <v>1</v>
      </c>
      <c r="Q2778" t="s">
        <v>64</v>
      </c>
      <c r="R2778">
        <v>93</v>
      </c>
    </row>
    <row r="2779" spans="1:18">
      <c r="A2779" t="s">
        <v>8801</v>
      </c>
      <c r="B2779" s="6" t="s">
        <v>19</v>
      </c>
      <c r="C2779" t="s">
        <v>107</v>
      </c>
      <c r="D2779">
        <f>_xlfn.XLOOKUP(E2779,'cpi data'!A:A,'cpi data'!B:B,"NA")</f>
        <v>152.4</v>
      </c>
      <c r="E2779">
        <v>1995</v>
      </c>
      <c r="F2779" t="s">
        <v>8802</v>
      </c>
      <c r="G2779">
        <v>6.9</v>
      </c>
      <c r="H2779">
        <v>21000</v>
      </c>
      <c r="I2779" t="s">
        <v>3431</v>
      </c>
      <c r="J2779" t="s">
        <v>5247</v>
      </c>
      <c r="K2779" t="s">
        <v>6779</v>
      </c>
      <c r="L2779" t="s">
        <v>33</v>
      </c>
      <c r="M2779" s="1">
        <v>25000000</v>
      </c>
      <c r="N2779" s="1">
        <v>13071518</v>
      </c>
      <c r="O2779" s="1">
        <f>N2779*(D2779/'cpi data'!$A$113)</f>
        <v>984238.80592885392</v>
      </c>
      <c r="P2779" s="10">
        <f t="shared" si="43"/>
        <v>-0.91255522120690191</v>
      </c>
      <c r="Q2779" t="s">
        <v>64</v>
      </c>
      <c r="R2779">
        <v>128</v>
      </c>
    </row>
    <row r="2780" spans="1:18">
      <c r="A2780" t="s">
        <v>8803</v>
      </c>
      <c r="B2780" s="6" t="s">
        <v>19</v>
      </c>
      <c r="C2780" t="s">
        <v>44</v>
      </c>
      <c r="D2780">
        <f>_xlfn.XLOOKUP(E2780,'cpi data'!A:A,'cpi data'!B:B,"NA")</f>
        <v>152.4</v>
      </c>
      <c r="E2780">
        <v>1995</v>
      </c>
      <c r="F2780" t="s">
        <v>8469</v>
      </c>
      <c r="G2780">
        <v>7.4</v>
      </c>
      <c r="H2780">
        <v>34000</v>
      </c>
      <c r="I2780" t="s">
        <v>4256</v>
      </c>
      <c r="J2780" t="s">
        <v>8804</v>
      </c>
      <c r="K2780" t="s">
        <v>6779</v>
      </c>
      <c r="L2780" t="s">
        <v>5820</v>
      </c>
      <c r="M2780" s="1">
        <v>7000000</v>
      </c>
      <c r="N2780" s="1">
        <v>8367636</v>
      </c>
      <c r="O2780" s="1">
        <f>N2780*(D2780/'cpi data'!$A$113)</f>
        <v>630053.22450592893</v>
      </c>
      <c r="P2780" s="10">
        <f t="shared" si="43"/>
        <v>0.16344353411166546</v>
      </c>
      <c r="Q2780" t="s">
        <v>3747</v>
      </c>
      <c r="R2780">
        <v>112</v>
      </c>
    </row>
    <row r="2781" spans="1:18">
      <c r="A2781" t="s">
        <v>8805</v>
      </c>
      <c r="B2781" s="6" t="s">
        <v>19</v>
      </c>
      <c r="C2781" t="s">
        <v>44</v>
      </c>
      <c r="D2781">
        <f>_xlfn.XLOOKUP(E2781,'cpi data'!A:A,'cpi data'!B:B,"NA")</f>
        <v>152.4</v>
      </c>
      <c r="E2781">
        <v>1995</v>
      </c>
      <c r="F2781" t="s">
        <v>7133</v>
      </c>
      <c r="G2781">
        <v>5.7</v>
      </c>
      <c r="H2781">
        <v>13000</v>
      </c>
      <c r="I2781" t="s">
        <v>2881</v>
      </c>
      <c r="J2781" t="s">
        <v>6235</v>
      </c>
      <c r="K2781" t="s">
        <v>6288</v>
      </c>
      <c r="L2781" t="s">
        <v>33</v>
      </c>
      <c r="N2781" s="1">
        <v>50865589</v>
      </c>
      <c r="O2781" s="1">
        <f>N2781*(D2781/'cpi data'!$A$113)</f>
        <v>3829997.9069169965</v>
      </c>
      <c r="P2781" s="10">
        <f t="shared" si="43"/>
        <v>1</v>
      </c>
      <c r="Q2781" t="s">
        <v>2401</v>
      </c>
      <c r="R2781">
        <v>106</v>
      </c>
    </row>
    <row r="2782" spans="1:18">
      <c r="A2782" t="s">
        <v>8806</v>
      </c>
      <c r="B2782" s="6" t="s">
        <v>36</v>
      </c>
      <c r="C2782" t="s">
        <v>28</v>
      </c>
      <c r="D2782">
        <f>_xlfn.XLOOKUP(E2782,'cpi data'!A:A,'cpi data'!B:B,"NA")</f>
        <v>152.4</v>
      </c>
      <c r="E2782">
        <v>1995</v>
      </c>
      <c r="F2782" t="s">
        <v>8123</v>
      </c>
      <c r="G2782">
        <v>5.9</v>
      </c>
      <c r="H2782">
        <v>3500</v>
      </c>
      <c r="I2782" t="s">
        <v>5139</v>
      </c>
      <c r="J2782" t="s">
        <v>2761</v>
      </c>
      <c r="K2782" t="s">
        <v>2042</v>
      </c>
      <c r="L2782" t="s">
        <v>33</v>
      </c>
      <c r="M2782" s="1">
        <v>32000000</v>
      </c>
      <c r="N2782" s="1">
        <v>11047627</v>
      </c>
      <c r="O2782" s="1">
        <f>N2782*(D2782/'cpi data'!$A$113)</f>
        <v>831847.01324110688</v>
      </c>
      <c r="P2782" s="10">
        <f t="shared" si="43"/>
        <v>-1.8965496391215959</v>
      </c>
      <c r="Q2782" t="s">
        <v>8003</v>
      </c>
      <c r="R2782">
        <v>96</v>
      </c>
    </row>
    <row r="2783" spans="1:18">
      <c r="A2783" t="s">
        <v>8807</v>
      </c>
      <c r="B2783" s="6" t="s">
        <v>19</v>
      </c>
      <c r="C2783" t="s">
        <v>107</v>
      </c>
      <c r="D2783">
        <f>_xlfn.XLOOKUP(E2783,'cpi data'!A:A,'cpi data'!B:B,"NA")</f>
        <v>152.4</v>
      </c>
      <c r="E2783">
        <v>1995</v>
      </c>
      <c r="F2783" t="s">
        <v>8363</v>
      </c>
      <c r="G2783">
        <v>5.9</v>
      </c>
      <c r="H2783">
        <v>17000</v>
      </c>
      <c r="I2783" t="s">
        <v>4057</v>
      </c>
      <c r="J2783" t="s">
        <v>8808</v>
      </c>
      <c r="K2783" t="s">
        <v>8651</v>
      </c>
      <c r="L2783" t="s">
        <v>33</v>
      </c>
      <c r="M2783" s="1">
        <v>40000000</v>
      </c>
      <c r="N2783" s="1">
        <v>14942422</v>
      </c>
      <c r="O2783" s="1">
        <f>N2783*(D2783/'cpi data'!$A$113)</f>
        <v>1125111.2217391306</v>
      </c>
      <c r="P2783" s="10">
        <f t="shared" si="43"/>
        <v>-1.6769421985271196</v>
      </c>
      <c r="Q2783" t="s">
        <v>183</v>
      </c>
      <c r="R2783">
        <v>101</v>
      </c>
    </row>
    <row r="2784" spans="1:18">
      <c r="A2784" t="s">
        <v>8809</v>
      </c>
      <c r="B2784" s="6" t="s">
        <v>19</v>
      </c>
      <c r="C2784" t="s">
        <v>20</v>
      </c>
      <c r="D2784">
        <f>_xlfn.XLOOKUP(E2784,'cpi data'!A:A,'cpi data'!B:B,"NA")</f>
        <v>152.4</v>
      </c>
      <c r="E2784">
        <v>1995</v>
      </c>
      <c r="F2784" t="s">
        <v>8434</v>
      </c>
      <c r="G2784">
        <v>4.8</v>
      </c>
      <c r="H2784">
        <v>1900</v>
      </c>
      <c r="I2784" t="s">
        <v>4589</v>
      </c>
      <c r="J2784" t="s">
        <v>5806</v>
      </c>
      <c r="K2784" t="s">
        <v>8810</v>
      </c>
      <c r="L2784" t="s">
        <v>33</v>
      </c>
      <c r="N2784" s="1">
        <v>63174</v>
      </c>
      <c r="O2784" s="1">
        <f>N2784*(D2784/'cpi data'!$A$113)</f>
        <v>4756.7774703557316</v>
      </c>
      <c r="P2784" s="10">
        <f t="shared" si="43"/>
        <v>1</v>
      </c>
      <c r="Q2784" t="s">
        <v>3190</v>
      </c>
      <c r="R2784">
        <v>102</v>
      </c>
    </row>
    <row r="2785" spans="1:18">
      <c r="A2785" t="s">
        <v>8811</v>
      </c>
      <c r="B2785" s="6" t="s">
        <v>19</v>
      </c>
      <c r="C2785" t="s">
        <v>20</v>
      </c>
      <c r="D2785">
        <f>_xlfn.XLOOKUP(E2785,'cpi data'!A:A,'cpi data'!B:B,"NA")</f>
        <v>152.4</v>
      </c>
      <c r="E2785">
        <v>1995</v>
      </c>
      <c r="F2785" t="s">
        <v>8812</v>
      </c>
      <c r="G2785">
        <v>6.8</v>
      </c>
      <c r="H2785">
        <v>4500</v>
      </c>
      <c r="I2785" t="s">
        <v>8813</v>
      </c>
      <c r="J2785" t="s">
        <v>8813</v>
      </c>
      <c r="K2785" t="s">
        <v>8814</v>
      </c>
      <c r="L2785" t="s">
        <v>33</v>
      </c>
      <c r="N2785" s="1">
        <v>941414</v>
      </c>
      <c r="O2785" s="1">
        <f>N2785*(D2785/'cpi data'!$A$113)</f>
        <v>70885.125296442697</v>
      </c>
      <c r="P2785" s="10">
        <f t="shared" si="43"/>
        <v>1</v>
      </c>
      <c r="Q2785" t="s">
        <v>8815</v>
      </c>
      <c r="R2785">
        <v>105</v>
      </c>
    </row>
    <row r="2786" spans="1:18">
      <c r="A2786" t="s">
        <v>8816</v>
      </c>
      <c r="B2786" s="6" t="s">
        <v>2002</v>
      </c>
      <c r="C2786" t="s">
        <v>44</v>
      </c>
      <c r="D2786">
        <f>_xlfn.XLOOKUP(E2786,'cpi data'!A:A,'cpi data'!B:B,"NA")</f>
        <v>152.4</v>
      </c>
      <c r="E2786">
        <v>1995</v>
      </c>
      <c r="F2786" t="s">
        <v>8744</v>
      </c>
      <c r="G2786">
        <v>6.6</v>
      </c>
      <c r="H2786">
        <v>12000</v>
      </c>
      <c r="I2786" t="s">
        <v>4364</v>
      </c>
      <c r="J2786" t="s">
        <v>8817</v>
      </c>
      <c r="K2786" t="s">
        <v>5486</v>
      </c>
      <c r="L2786" t="s">
        <v>33</v>
      </c>
      <c r="M2786" s="1">
        <v>20000000</v>
      </c>
      <c r="N2786" s="1">
        <v>17519169</v>
      </c>
      <c r="O2786" s="1">
        <f>N2786*(D2786/'cpi data'!$A$113)</f>
        <v>1319131.1045454547</v>
      </c>
      <c r="P2786" s="10">
        <f t="shared" si="43"/>
        <v>-0.14160665953961629</v>
      </c>
      <c r="Q2786" t="s">
        <v>47</v>
      </c>
      <c r="R2786">
        <v>103</v>
      </c>
    </row>
    <row r="2787" spans="1:18">
      <c r="A2787" t="s">
        <v>8818</v>
      </c>
      <c r="B2787" s="6" t="s">
        <v>19</v>
      </c>
      <c r="C2787" t="s">
        <v>20</v>
      </c>
      <c r="D2787">
        <f>_xlfn.XLOOKUP(E2787,'cpi data'!A:A,'cpi data'!B:B,"NA")</f>
        <v>152.4</v>
      </c>
      <c r="E2787">
        <v>1995</v>
      </c>
      <c r="F2787" t="s">
        <v>8505</v>
      </c>
      <c r="G2787">
        <v>6.8</v>
      </c>
      <c r="H2787">
        <v>4400</v>
      </c>
      <c r="I2787" t="s">
        <v>8819</v>
      </c>
      <c r="J2787" t="s">
        <v>8820</v>
      </c>
      <c r="K2787" t="s">
        <v>8821</v>
      </c>
      <c r="L2787" t="s">
        <v>25</v>
      </c>
      <c r="M2787" s="1">
        <v>4997987</v>
      </c>
      <c r="N2787" s="1">
        <v>3414301</v>
      </c>
      <c r="O2787" s="1">
        <f>N2787*(D2787/'cpi data'!$A$113)</f>
        <v>257084.71956521741</v>
      </c>
      <c r="P2787" s="10">
        <f t="shared" si="43"/>
        <v>-0.46383901126467758</v>
      </c>
      <c r="Q2787" t="s">
        <v>8822</v>
      </c>
      <c r="R2787">
        <v>116</v>
      </c>
    </row>
    <row r="2788" spans="1:18">
      <c r="A2788" t="s">
        <v>8823</v>
      </c>
      <c r="B2788" s="6" t="s">
        <v>2002</v>
      </c>
      <c r="C2788" t="s">
        <v>20</v>
      </c>
      <c r="D2788">
        <f>_xlfn.XLOOKUP(E2788,'cpi data'!A:A,'cpi data'!B:B,"NA")</f>
        <v>152.4</v>
      </c>
      <c r="E2788">
        <v>1995</v>
      </c>
      <c r="F2788" t="s">
        <v>8363</v>
      </c>
      <c r="G2788">
        <v>7.7</v>
      </c>
      <c r="H2788">
        <v>9400</v>
      </c>
      <c r="I2788" t="s">
        <v>2085</v>
      </c>
      <c r="J2788" t="s">
        <v>8824</v>
      </c>
      <c r="K2788" t="s">
        <v>8825</v>
      </c>
      <c r="L2788" t="s">
        <v>33</v>
      </c>
      <c r="N2788" s="1">
        <v>2568425</v>
      </c>
      <c r="O2788" s="1">
        <f>N2788*(D2788/'cpi data'!$A$113)</f>
        <v>193393.2658102767</v>
      </c>
      <c r="P2788" s="10">
        <f t="shared" si="43"/>
        <v>1</v>
      </c>
      <c r="Q2788" t="s">
        <v>64</v>
      </c>
      <c r="R2788">
        <v>97</v>
      </c>
    </row>
    <row r="2789" spans="1:18">
      <c r="A2789" t="s">
        <v>8826</v>
      </c>
      <c r="B2789" s="6" t="s">
        <v>19</v>
      </c>
      <c r="C2789" t="s">
        <v>28</v>
      </c>
      <c r="D2789">
        <f>_xlfn.XLOOKUP(E2789,'cpi data'!A:A,'cpi data'!B:B,"NA")</f>
        <v>152.4</v>
      </c>
      <c r="E2789">
        <v>1995</v>
      </c>
      <c r="F2789" t="s">
        <v>8579</v>
      </c>
      <c r="G2789">
        <v>7.1</v>
      </c>
      <c r="H2789">
        <v>5700</v>
      </c>
      <c r="I2789" t="s">
        <v>5928</v>
      </c>
      <c r="J2789" t="s">
        <v>8827</v>
      </c>
      <c r="K2789" t="s">
        <v>8828</v>
      </c>
      <c r="L2789" t="s">
        <v>455</v>
      </c>
      <c r="N2789" s="1">
        <v>1320043</v>
      </c>
      <c r="O2789" s="1">
        <f>N2789*(D2789/'cpi data'!$A$113)</f>
        <v>99394.542094861667</v>
      </c>
      <c r="P2789" s="10">
        <f t="shared" si="43"/>
        <v>1</v>
      </c>
      <c r="Q2789" t="s">
        <v>3182</v>
      </c>
      <c r="R2789">
        <v>118</v>
      </c>
    </row>
    <row r="2790" spans="1:18">
      <c r="A2790" t="s">
        <v>8829</v>
      </c>
      <c r="B2790" s="6" t="s">
        <v>2002</v>
      </c>
      <c r="C2790" t="s">
        <v>44</v>
      </c>
      <c r="D2790">
        <f>_xlfn.XLOOKUP(E2790,'cpi data'!A:A,'cpi data'!B:B,"NA")</f>
        <v>152.4</v>
      </c>
      <c r="E2790">
        <v>1995</v>
      </c>
      <c r="F2790" t="s">
        <v>8318</v>
      </c>
      <c r="G2790">
        <v>6.5</v>
      </c>
      <c r="H2790">
        <v>12000</v>
      </c>
      <c r="I2790" t="s">
        <v>4921</v>
      </c>
      <c r="J2790" t="s">
        <v>4921</v>
      </c>
      <c r="K2790" t="s">
        <v>4921</v>
      </c>
      <c r="L2790" t="s">
        <v>33</v>
      </c>
      <c r="N2790" s="1">
        <v>33177694</v>
      </c>
      <c r="O2790" s="1">
        <f>N2790*(D2790/'cpi data'!$A$113)</f>
        <v>2498162.3347826088</v>
      </c>
      <c r="P2790" s="10">
        <f t="shared" si="43"/>
        <v>1</v>
      </c>
      <c r="Q2790" t="s">
        <v>5112</v>
      </c>
      <c r="R2790">
        <v>101</v>
      </c>
    </row>
    <row r="2791" spans="1:18">
      <c r="A2791" t="s">
        <v>8830</v>
      </c>
      <c r="B2791" s="6" t="s">
        <v>2002</v>
      </c>
      <c r="C2791" t="s">
        <v>44</v>
      </c>
      <c r="D2791">
        <f>_xlfn.XLOOKUP(E2791,'cpi data'!A:A,'cpi data'!B:B,"NA")</f>
        <v>152.4</v>
      </c>
      <c r="E2791">
        <v>1995</v>
      </c>
      <c r="F2791" t="s">
        <v>8361</v>
      </c>
      <c r="G2791">
        <v>5.4</v>
      </c>
      <c r="H2791">
        <v>6200</v>
      </c>
      <c r="I2791" t="s">
        <v>8389</v>
      </c>
      <c r="J2791" t="s">
        <v>8831</v>
      </c>
      <c r="K2791" t="s">
        <v>8774</v>
      </c>
      <c r="L2791" t="s">
        <v>33</v>
      </c>
      <c r="N2791" s="1">
        <v>15453274</v>
      </c>
      <c r="O2791" s="1">
        <f>N2791*(D2791/'cpi data'!$A$113)</f>
        <v>1163576.5600790514</v>
      </c>
      <c r="P2791" s="10">
        <f t="shared" si="43"/>
        <v>1</v>
      </c>
      <c r="Q2791" t="s">
        <v>2095</v>
      </c>
      <c r="R2791">
        <v>93</v>
      </c>
    </row>
    <row r="2792" spans="1:18">
      <c r="A2792" t="s">
        <v>8832</v>
      </c>
      <c r="B2792" s="6" t="s">
        <v>19</v>
      </c>
      <c r="C2792" t="s">
        <v>37</v>
      </c>
      <c r="D2792">
        <f>_xlfn.XLOOKUP(E2792,'cpi data'!A:A,'cpi data'!B:B,"NA")</f>
        <v>152.4</v>
      </c>
      <c r="E2792">
        <v>1995</v>
      </c>
      <c r="F2792" t="s">
        <v>8183</v>
      </c>
      <c r="G2792">
        <v>6</v>
      </c>
      <c r="H2792">
        <v>4900</v>
      </c>
      <c r="I2792" t="s">
        <v>5661</v>
      </c>
      <c r="J2792" t="s">
        <v>5661</v>
      </c>
      <c r="K2792" t="s">
        <v>2222</v>
      </c>
      <c r="L2792" t="s">
        <v>33</v>
      </c>
      <c r="M2792" s="1">
        <v>20000000</v>
      </c>
      <c r="N2792" s="1">
        <v>6609661</v>
      </c>
      <c r="O2792" s="1">
        <f>N2792*(D2792/'cpi data'!$A$113)</f>
        <v>497683.9606719368</v>
      </c>
      <c r="P2792" s="10">
        <f t="shared" si="43"/>
        <v>-2.025873792922209</v>
      </c>
      <c r="Q2792" t="s">
        <v>64</v>
      </c>
      <c r="R2792">
        <v>110</v>
      </c>
    </row>
    <row r="2793" spans="1:18">
      <c r="A2793" t="s">
        <v>8833</v>
      </c>
      <c r="B2793" s="6" t="s">
        <v>19</v>
      </c>
      <c r="C2793" t="s">
        <v>66</v>
      </c>
      <c r="D2793">
        <f>_xlfn.XLOOKUP(E2793,'cpi data'!A:A,'cpi data'!B:B,"NA")</f>
        <v>152.4</v>
      </c>
      <c r="E2793">
        <v>1995</v>
      </c>
      <c r="F2793" t="s">
        <v>8603</v>
      </c>
      <c r="G2793">
        <v>6.6</v>
      </c>
      <c r="H2793">
        <v>9000</v>
      </c>
      <c r="I2793" t="s">
        <v>4346</v>
      </c>
      <c r="J2793" t="s">
        <v>8834</v>
      </c>
      <c r="K2793" t="s">
        <v>4915</v>
      </c>
      <c r="L2793" t="s">
        <v>33</v>
      </c>
      <c r="M2793" s="1">
        <v>19000000</v>
      </c>
      <c r="N2793" s="1">
        <v>4005941</v>
      </c>
      <c r="O2793" s="1">
        <f>N2793*(D2793/'cpi data'!$A$113)</f>
        <v>301633.10691699607</v>
      </c>
      <c r="P2793" s="10">
        <f t="shared" si="43"/>
        <v>-3.7429555253060394</v>
      </c>
      <c r="Q2793" t="s">
        <v>4982</v>
      </c>
      <c r="R2793">
        <v>117</v>
      </c>
    </row>
    <row r="2794" spans="1:18">
      <c r="A2794" t="s">
        <v>8835</v>
      </c>
      <c r="B2794" s="6" t="s">
        <v>450</v>
      </c>
      <c r="C2794" t="s">
        <v>20</v>
      </c>
      <c r="D2794">
        <f>_xlfn.XLOOKUP(E2794,'cpi data'!A:A,'cpi data'!B:B,"NA")</f>
        <v>152.4</v>
      </c>
      <c r="E2794">
        <v>1995</v>
      </c>
      <c r="F2794" t="s">
        <v>8836</v>
      </c>
      <c r="G2794">
        <v>6.5</v>
      </c>
      <c r="H2794">
        <v>5600</v>
      </c>
      <c r="I2794" t="s">
        <v>8837</v>
      </c>
      <c r="J2794" t="s">
        <v>8838</v>
      </c>
      <c r="K2794" t="s">
        <v>8839</v>
      </c>
      <c r="L2794" t="s">
        <v>455</v>
      </c>
      <c r="N2794" s="1">
        <v>31738</v>
      </c>
      <c r="O2794" s="1">
        <f>N2794*(D2794/'cpi data'!$A$113)</f>
        <v>2389.7584980237157</v>
      </c>
      <c r="P2794" s="10">
        <f t="shared" si="43"/>
        <v>1</v>
      </c>
      <c r="Q2794" t="s">
        <v>8840</v>
      </c>
      <c r="R2794">
        <v>110</v>
      </c>
    </row>
    <row r="2795" spans="1:18">
      <c r="A2795" t="s">
        <v>8841</v>
      </c>
      <c r="B2795" s="6" t="s">
        <v>19</v>
      </c>
      <c r="C2795" t="s">
        <v>20</v>
      </c>
      <c r="D2795">
        <f>_xlfn.XLOOKUP(E2795,'cpi data'!A:A,'cpi data'!B:B,"NA")</f>
        <v>152.4</v>
      </c>
      <c r="E2795">
        <v>1995</v>
      </c>
      <c r="F2795" t="s">
        <v>8842</v>
      </c>
      <c r="G2795">
        <v>7.3</v>
      </c>
      <c r="H2795">
        <v>3800</v>
      </c>
      <c r="I2795" t="s">
        <v>8843</v>
      </c>
      <c r="J2795" t="s">
        <v>8843</v>
      </c>
      <c r="K2795" t="s">
        <v>8844</v>
      </c>
      <c r="L2795" t="s">
        <v>33</v>
      </c>
      <c r="M2795" s="1">
        <v>5500000</v>
      </c>
      <c r="N2795" s="1">
        <v>11079373</v>
      </c>
      <c r="O2795" s="1">
        <f>N2795*(D2795/'cpi data'!$A$113)</f>
        <v>834237.37411067204</v>
      </c>
      <c r="P2795" s="10">
        <f t="shared" si="43"/>
        <v>0.50358201678019143</v>
      </c>
      <c r="Q2795" t="s">
        <v>2785</v>
      </c>
      <c r="R2795">
        <v>128</v>
      </c>
    </row>
    <row r="2796" spans="1:18">
      <c r="A2796" t="s">
        <v>8845</v>
      </c>
      <c r="B2796" s="6" t="s">
        <v>19</v>
      </c>
      <c r="C2796" t="s">
        <v>44</v>
      </c>
      <c r="D2796">
        <f>_xlfn.XLOOKUP(E2796,'cpi data'!A:A,'cpi data'!B:B,"NA")</f>
        <v>152.4</v>
      </c>
      <c r="E2796">
        <v>1995</v>
      </c>
      <c r="F2796" t="s">
        <v>8573</v>
      </c>
      <c r="G2796">
        <v>6.6</v>
      </c>
      <c r="H2796">
        <v>7500</v>
      </c>
      <c r="I2796" t="s">
        <v>8846</v>
      </c>
      <c r="J2796" t="s">
        <v>8846</v>
      </c>
      <c r="K2796" t="s">
        <v>8847</v>
      </c>
      <c r="L2796" t="s">
        <v>33</v>
      </c>
      <c r="M2796" s="1">
        <v>238000</v>
      </c>
      <c r="N2796" s="1">
        <v>10426506</v>
      </c>
      <c r="O2796" s="1">
        <f>N2796*(D2796/'cpi data'!$A$113)</f>
        <v>785078.81146245066</v>
      </c>
      <c r="P2796" s="10">
        <f t="shared" si="43"/>
        <v>0.97717356130615562</v>
      </c>
      <c r="Q2796" t="s">
        <v>8848</v>
      </c>
      <c r="R2796">
        <v>98</v>
      </c>
    </row>
    <row r="2797" spans="1:18">
      <c r="A2797" t="s">
        <v>8849</v>
      </c>
      <c r="B2797" s="6" t="s">
        <v>19</v>
      </c>
      <c r="C2797" t="s">
        <v>44</v>
      </c>
      <c r="D2797">
        <f>_xlfn.XLOOKUP(E2797,'cpi data'!A:A,'cpi data'!B:B,"NA")</f>
        <v>152.4</v>
      </c>
      <c r="E2797">
        <v>1995</v>
      </c>
      <c r="F2797" t="s">
        <v>8850</v>
      </c>
      <c r="G2797">
        <v>6.8</v>
      </c>
      <c r="H2797">
        <v>14000</v>
      </c>
      <c r="I2797" t="s">
        <v>8851</v>
      </c>
      <c r="J2797" t="s">
        <v>8852</v>
      </c>
      <c r="K2797" t="s">
        <v>8853</v>
      </c>
      <c r="L2797" t="s">
        <v>33</v>
      </c>
      <c r="N2797" s="1">
        <v>459749</v>
      </c>
      <c r="O2797" s="1">
        <f>N2797*(D2797/'cpi data'!$A$113)</f>
        <v>34617.464229249017</v>
      </c>
      <c r="P2797" s="10">
        <f t="shared" si="43"/>
        <v>1</v>
      </c>
      <c r="Q2797" t="s">
        <v>34</v>
      </c>
      <c r="R2797">
        <v>92</v>
      </c>
    </row>
    <row r="2798" spans="1:18">
      <c r="A2798" t="s">
        <v>8854</v>
      </c>
      <c r="B2798" s="6" t="s">
        <v>2002</v>
      </c>
      <c r="C2798" t="s">
        <v>28</v>
      </c>
      <c r="D2798">
        <f>_xlfn.XLOOKUP(E2798,'cpi data'!A:A,'cpi data'!B:B,"NA")</f>
        <v>152.4</v>
      </c>
      <c r="E2798">
        <v>1995</v>
      </c>
      <c r="F2798" t="s">
        <v>7133</v>
      </c>
      <c r="G2798">
        <v>5.6</v>
      </c>
      <c r="H2798">
        <v>5700</v>
      </c>
      <c r="I2798" t="s">
        <v>4646</v>
      </c>
      <c r="J2798" t="s">
        <v>8855</v>
      </c>
      <c r="K2798" t="s">
        <v>7428</v>
      </c>
      <c r="L2798" t="s">
        <v>33</v>
      </c>
      <c r="N2798" s="1">
        <v>7919823</v>
      </c>
      <c r="O2798" s="1">
        <f>N2798*(D2798/'cpi data'!$A$113)</f>
        <v>596334.49861660087</v>
      </c>
      <c r="P2798" s="10">
        <f t="shared" si="43"/>
        <v>1</v>
      </c>
      <c r="Q2798" t="s">
        <v>183</v>
      </c>
      <c r="R2798">
        <v>90</v>
      </c>
    </row>
    <row r="2799" spans="1:18">
      <c r="A2799" t="s">
        <v>8856</v>
      </c>
      <c r="B2799" s="6" t="s">
        <v>450</v>
      </c>
      <c r="C2799" t="s">
        <v>107</v>
      </c>
      <c r="D2799">
        <f>_xlfn.XLOOKUP(E2799,'cpi data'!A:A,'cpi data'!B:B,"NA")</f>
        <v>152.4</v>
      </c>
      <c r="E2799">
        <v>1995</v>
      </c>
      <c r="F2799" t="s">
        <v>8857</v>
      </c>
      <c r="G2799">
        <v>7.5</v>
      </c>
      <c r="H2799">
        <v>11000</v>
      </c>
      <c r="I2799" t="s">
        <v>6714</v>
      </c>
      <c r="J2799" t="s">
        <v>8858</v>
      </c>
      <c r="K2799" t="s">
        <v>3233</v>
      </c>
      <c r="L2799" t="s">
        <v>455</v>
      </c>
      <c r="N2799" s="1">
        <v>873196</v>
      </c>
      <c r="O2799" s="1">
        <f>N2799*(D2799/'cpi data'!$A$113)</f>
        <v>65748.552569169973</v>
      </c>
      <c r="P2799" s="10">
        <f t="shared" si="43"/>
        <v>1</v>
      </c>
      <c r="Q2799" t="s">
        <v>6515</v>
      </c>
      <c r="R2799">
        <v>112</v>
      </c>
    </row>
    <row r="2800" spans="1:18">
      <c r="A2800" t="s">
        <v>8859</v>
      </c>
      <c r="B2800" s="6" t="s">
        <v>450</v>
      </c>
      <c r="C2800" t="s">
        <v>20</v>
      </c>
      <c r="D2800">
        <f>_xlfn.XLOOKUP(E2800,'cpi data'!A:A,'cpi data'!B:B,"NA")</f>
        <v>152.4</v>
      </c>
      <c r="E2800">
        <v>1995</v>
      </c>
      <c r="F2800" t="s">
        <v>8579</v>
      </c>
      <c r="G2800">
        <v>6.5</v>
      </c>
      <c r="H2800">
        <v>9200</v>
      </c>
      <c r="I2800" t="s">
        <v>4359</v>
      </c>
      <c r="J2800" t="s">
        <v>4360</v>
      </c>
      <c r="K2800" t="s">
        <v>8860</v>
      </c>
      <c r="L2800" t="s">
        <v>33</v>
      </c>
      <c r="N2800" s="1">
        <v>307308</v>
      </c>
      <c r="O2800" s="1">
        <f>N2800*(D2800/'cpi data'!$A$113)</f>
        <v>23139.199209486167</v>
      </c>
      <c r="P2800" s="10">
        <f t="shared" si="43"/>
        <v>1</v>
      </c>
      <c r="Q2800" t="s">
        <v>8861</v>
      </c>
      <c r="R2800">
        <v>82</v>
      </c>
    </row>
    <row r="2801" spans="1:18">
      <c r="A2801" t="s">
        <v>8862</v>
      </c>
      <c r="B2801" s="6" t="s">
        <v>36</v>
      </c>
      <c r="C2801" t="s">
        <v>28</v>
      </c>
      <c r="D2801">
        <f>_xlfn.XLOOKUP(E2801,'cpi data'!A:A,'cpi data'!B:B,"NA")</f>
        <v>152.4</v>
      </c>
      <c r="E2801">
        <v>1995</v>
      </c>
      <c r="F2801" t="s">
        <v>8549</v>
      </c>
      <c r="G2801">
        <v>7</v>
      </c>
      <c r="H2801">
        <v>5000</v>
      </c>
      <c r="I2801" t="s">
        <v>4002</v>
      </c>
      <c r="J2801" t="s">
        <v>4002</v>
      </c>
      <c r="K2801" t="s">
        <v>1493</v>
      </c>
      <c r="L2801" t="s">
        <v>33</v>
      </c>
      <c r="N2801" s="1">
        <v>7024389</v>
      </c>
      <c r="O2801" s="1">
        <f>N2801*(D2801/'cpi data'!$A$113)</f>
        <v>528911.50375494082</v>
      </c>
      <c r="P2801" s="10">
        <f t="shared" si="43"/>
        <v>1</v>
      </c>
      <c r="Q2801" t="s">
        <v>4153</v>
      </c>
      <c r="R2801">
        <v>118</v>
      </c>
    </row>
    <row r="2802" spans="1:18">
      <c r="A2802" t="s">
        <v>8863</v>
      </c>
      <c r="B2802" s="6" t="s">
        <v>36</v>
      </c>
      <c r="C2802" t="s">
        <v>44</v>
      </c>
      <c r="D2802">
        <f>_xlfn.XLOOKUP(E2802,'cpi data'!A:A,'cpi data'!B:B,"NA")</f>
        <v>152.4</v>
      </c>
      <c r="E2802">
        <v>1995</v>
      </c>
      <c r="F2802" t="s">
        <v>8577</v>
      </c>
      <c r="G2802">
        <v>6.6</v>
      </c>
      <c r="H2802">
        <v>17000</v>
      </c>
      <c r="I2802" t="s">
        <v>8864</v>
      </c>
      <c r="J2802" t="s">
        <v>8865</v>
      </c>
      <c r="K2802" t="s">
        <v>6914</v>
      </c>
      <c r="L2802" t="s">
        <v>25</v>
      </c>
      <c r="M2802" s="1">
        <v>40997769</v>
      </c>
      <c r="N2802" s="1">
        <v>10904930</v>
      </c>
      <c r="O2802" s="1">
        <f>N2802*(D2802/'cpi data'!$A$113)</f>
        <v>821102.43675889343</v>
      </c>
      <c r="P2802" s="10">
        <f t="shared" si="43"/>
        <v>-2.7595627849055426</v>
      </c>
      <c r="Q2802" t="s">
        <v>3747</v>
      </c>
      <c r="R2802">
        <v>99</v>
      </c>
    </row>
    <row r="2803" spans="1:18">
      <c r="A2803" t="s">
        <v>8866</v>
      </c>
      <c r="B2803" s="6" t="s">
        <v>19</v>
      </c>
      <c r="C2803" t="s">
        <v>44</v>
      </c>
      <c r="D2803">
        <f>_xlfn.XLOOKUP(E2803,'cpi data'!A:A,'cpi data'!B:B,"NA")</f>
        <v>152.4</v>
      </c>
      <c r="E2803">
        <v>1995</v>
      </c>
      <c r="F2803" t="s">
        <v>8141</v>
      </c>
      <c r="G2803">
        <v>6.7</v>
      </c>
      <c r="H2803">
        <v>5100</v>
      </c>
      <c r="I2803" t="s">
        <v>8867</v>
      </c>
      <c r="J2803" t="s">
        <v>8867</v>
      </c>
      <c r="K2803" t="s">
        <v>3951</v>
      </c>
      <c r="L2803" t="s">
        <v>25</v>
      </c>
      <c r="N2803" s="1">
        <v>218626</v>
      </c>
      <c r="O2803" s="1">
        <f>N2803*(D2803/'cpi data'!$A$113)</f>
        <v>16461.760079051386</v>
      </c>
      <c r="P2803" s="10">
        <f t="shared" si="43"/>
        <v>1</v>
      </c>
      <c r="Q2803" t="s">
        <v>4073</v>
      </c>
      <c r="R2803">
        <v>110</v>
      </c>
    </row>
    <row r="2804" spans="1:18">
      <c r="A2804" t="s">
        <v>8868</v>
      </c>
      <c r="B2804" s="6" t="s">
        <v>19</v>
      </c>
      <c r="C2804" t="s">
        <v>44</v>
      </c>
      <c r="D2804">
        <f>_xlfn.XLOOKUP(E2804,'cpi data'!A:A,'cpi data'!B:B,"NA")</f>
        <v>152.4</v>
      </c>
      <c r="E2804">
        <v>1995</v>
      </c>
      <c r="F2804" t="s">
        <v>7959</v>
      </c>
      <c r="G2804">
        <v>7</v>
      </c>
      <c r="H2804">
        <v>11000</v>
      </c>
      <c r="I2804" t="s">
        <v>3476</v>
      </c>
      <c r="J2804" t="s">
        <v>3476</v>
      </c>
      <c r="K2804" t="s">
        <v>8869</v>
      </c>
      <c r="L2804" t="s">
        <v>1114</v>
      </c>
      <c r="N2804" s="1">
        <v>1104622</v>
      </c>
      <c r="O2804" s="1">
        <f>N2804*(D2804/'cpi data'!$A$113)</f>
        <v>83174.107114624523</v>
      </c>
      <c r="P2804" s="10">
        <f t="shared" si="43"/>
        <v>1</v>
      </c>
      <c r="Q2804" t="s">
        <v>7422</v>
      </c>
      <c r="R2804">
        <v>103</v>
      </c>
    </row>
    <row r="2805" spans="1:18">
      <c r="A2805" t="s">
        <v>8870</v>
      </c>
      <c r="B2805" s="6" t="s">
        <v>19</v>
      </c>
      <c r="C2805" t="s">
        <v>44</v>
      </c>
      <c r="D2805">
        <f>_xlfn.XLOOKUP(E2805,'cpi data'!A:A,'cpi data'!B:B,"NA")</f>
        <v>152.4</v>
      </c>
      <c r="E2805">
        <v>1995</v>
      </c>
      <c r="F2805" t="s">
        <v>8434</v>
      </c>
      <c r="G2805">
        <v>6.7</v>
      </c>
      <c r="H2805">
        <v>9200</v>
      </c>
      <c r="I2805" t="s">
        <v>8804</v>
      </c>
      <c r="J2805" t="s">
        <v>8804</v>
      </c>
      <c r="K2805" t="s">
        <v>6779</v>
      </c>
      <c r="L2805" t="s">
        <v>33</v>
      </c>
      <c r="M2805" s="1">
        <v>2000000</v>
      </c>
      <c r="N2805" s="1">
        <v>1268636</v>
      </c>
      <c r="O2805" s="1">
        <f>N2805*(D2805/'cpi data'!$A$113)</f>
        <v>95523.777865612661</v>
      </c>
      <c r="P2805" s="10">
        <f t="shared" si="43"/>
        <v>-0.57649633149303658</v>
      </c>
      <c r="Q2805" t="s">
        <v>3747</v>
      </c>
      <c r="R2805">
        <v>83</v>
      </c>
    </row>
    <row r="2806" spans="1:18">
      <c r="A2806" t="s">
        <v>8871</v>
      </c>
      <c r="B2806" s="6" t="s">
        <v>2002</v>
      </c>
      <c r="C2806" t="s">
        <v>44</v>
      </c>
      <c r="D2806">
        <f>_xlfn.XLOOKUP(E2806,'cpi data'!A:A,'cpi data'!B:B,"NA")</f>
        <v>152.4</v>
      </c>
      <c r="E2806">
        <v>1995</v>
      </c>
      <c r="F2806" t="s">
        <v>8383</v>
      </c>
      <c r="G2806">
        <v>6.2</v>
      </c>
      <c r="H2806">
        <v>4700</v>
      </c>
      <c r="I2806" t="s">
        <v>7966</v>
      </c>
      <c r="J2806" t="s">
        <v>5397</v>
      </c>
      <c r="K2806" t="s">
        <v>2242</v>
      </c>
      <c r="L2806" t="s">
        <v>33</v>
      </c>
      <c r="N2806" s="1">
        <v>12096673</v>
      </c>
      <c r="O2806" s="1">
        <f>N2806*(D2806/'cpi data'!$A$113)</f>
        <v>910836.44525691716</v>
      </c>
      <c r="P2806" s="10">
        <f t="shared" si="43"/>
        <v>1</v>
      </c>
      <c r="Q2806" t="s">
        <v>183</v>
      </c>
      <c r="R2806">
        <v>106</v>
      </c>
    </row>
    <row r="2807" spans="1:18">
      <c r="A2807" t="s">
        <v>8872</v>
      </c>
      <c r="B2807" s="6" t="s">
        <v>19</v>
      </c>
      <c r="C2807" t="s">
        <v>55</v>
      </c>
      <c r="D2807">
        <f>_xlfn.XLOOKUP(E2807,'cpi data'!A:A,'cpi data'!B:B,"NA")</f>
        <v>152.4</v>
      </c>
      <c r="E2807">
        <v>1995</v>
      </c>
      <c r="F2807" t="s">
        <v>8058</v>
      </c>
      <c r="G2807">
        <v>4.3</v>
      </c>
      <c r="H2807">
        <v>8500</v>
      </c>
      <c r="I2807" t="s">
        <v>737</v>
      </c>
      <c r="J2807" t="s">
        <v>737</v>
      </c>
      <c r="K2807" t="s">
        <v>2665</v>
      </c>
      <c r="L2807" t="s">
        <v>94</v>
      </c>
      <c r="N2807" s="1">
        <v>1781383</v>
      </c>
      <c r="O2807" s="1">
        <f>N2807*(D2807/'cpi data'!$A$113)</f>
        <v>134131.8029644269</v>
      </c>
      <c r="P2807" s="10">
        <f t="shared" si="43"/>
        <v>1</v>
      </c>
      <c r="Q2807" t="s">
        <v>8873</v>
      </c>
      <c r="R2807">
        <v>106</v>
      </c>
    </row>
    <row r="2808" spans="1:18">
      <c r="A2808" t="s">
        <v>8874</v>
      </c>
      <c r="B2808" s="6" t="s">
        <v>19</v>
      </c>
      <c r="C2808" t="s">
        <v>44</v>
      </c>
      <c r="D2808">
        <f>_xlfn.XLOOKUP(E2808,'cpi data'!A:A,'cpi data'!B:B,"NA")</f>
        <v>152.4</v>
      </c>
      <c r="E2808">
        <v>1995</v>
      </c>
      <c r="F2808" t="s">
        <v>8484</v>
      </c>
      <c r="G2808">
        <v>6.8</v>
      </c>
      <c r="H2808">
        <v>5900</v>
      </c>
      <c r="I2808" t="s">
        <v>8875</v>
      </c>
      <c r="J2808" t="s">
        <v>6818</v>
      </c>
      <c r="K2808" t="s">
        <v>8876</v>
      </c>
      <c r="L2808" t="s">
        <v>33</v>
      </c>
      <c r="N2808" s="1">
        <v>3487767</v>
      </c>
      <c r="O2808" s="1">
        <f>N2808*(D2808/'cpi data'!$A$113)</f>
        <v>262616.44802371546</v>
      </c>
      <c r="P2808" s="10">
        <f t="shared" si="43"/>
        <v>1</v>
      </c>
      <c r="Q2808" t="s">
        <v>8877</v>
      </c>
      <c r="R2808">
        <v>92</v>
      </c>
    </row>
    <row r="2809" spans="1:18">
      <c r="A2809" t="s">
        <v>8878</v>
      </c>
      <c r="B2809" s="6" t="s">
        <v>2002</v>
      </c>
      <c r="C2809" t="s">
        <v>44</v>
      </c>
      <c r="D2809">
        <f>_xlfn.XLOOKUP(E2809,'cpi data'!A:A,'cpi data'!B:B,"NA")</f>
        <v>152.4</v>
      </c>
      <c r="E2809">
        <v>1995</v>
      </c>
      <c r="F2809" t="s">
        <v>8537</v>
      </c>
      <c r="G2809">
        <v>6.7</v>
      </c>
      <c r="H2809">
        <v>6400</v>
      </c>
      <c r="I2809" t="s">
        <v>6076</v>
      </c>
      <c r="J2809" t="s">
        <v>8879</v>
      </c>
      <c r="K2809" t="s">
        <v>8880</v>
      </c>
      <c r="L2809" t="s">
        <v>25</v>
      </c>
      <c r="N2809" s="1">
        <v>4821759</v>
      </c>
      <c r="O2809" s="1">
        <f>N2809*(D2809/'cpi data'!$A$113)</f>
        <v>363061.3001976285</v>
      </c>
      <c r="P2809" s="10">
        <f t="shared" si="43"/>
        <v>1</v>
      </c>
      <c r="Q2809" t="s">
        <v>8881</v>
      </c>
      <c r="R2809">
        <v>90</v>
      </c>
    </row>
    <row r="2810" spans="1:18">
      <c r="A2810" t="s">
        <v>8882</v>
      </c>
      <c r="B2810" s="6" t="s">
        <v>19</v>
      </c>
      <c r="C2810" t="s">
        <v>44</v>
      </c>
      <c r="D2810">
        <f>_xlfn.XLOOKUP(E2810,'cpi data'!A:A,'cpi data'!B:B,"NA")</f>
        <v>152.4</v>
      </c>
      <c r="E2810">
        <v>1995</v>
      </c>
      <c r="F2810" t="s">
        <v>8469</v>
      </c>
      <c r="G2810">
        <v>6.5</v>
      </c>
      <c r="H2810">
        <v>4700</v>
      </c>
      <c r="I2810" t="s">
        <v>8883</v>
      </c>
      <c r="J2810" t="s">
        <v>8884</v>
      </c>
      <c r="K2810" t="s">
        <v>8885</v>
      </c>
      <c r="L2810" t="s">
        <v>33</v>
      </c>
      <c r="M2810" s="1">
        <v>150000</v>
      </c>
      <c r="N2810" s="1">
        <v>472370</v>
      </c>
      <c r="O2810" s="1">
        <f>N2810*(D2810/'cpi data'!$A$113)</f>
        <v>35567.780632411072</v>
      </c>
      <c r="P2810" s="10">
        <f t="shared" si="43"/>
        <v>0.68245231492262426</v>
      </c>
      <c r="Q2810" t="s">
        <v>8886</v>
      </c>
      <c r="R2810">
        <v>94</v>
      </c>
    </row>
    <row r="2811" spans="1:18">
      <c r="A2811" t="s">
        <v>8887</v>
      </c>
      <c r="B2811" s="6" t="s">
        <v>36</v>
      </c>
      <c r="C2811" t="s">
        <v>37</v>
      </c>
      <c r="D2811">
        <f>_xlfn.XLOOKUP(E2811,'cpi data'!A:A,'cpi data'!B:B,"NA")</f>
        <v>152.4</v>
      </c>
      <c r="E2811">
        <v>1995</v>
      </c>
      <c r="F2811" t="s">
        <v>8508</v>
      </c>
      <c r="G2811">
        <v>5.0999999999999996</v>
      </c>
      <c r="H2811">
        <v>8600</v>
      </c>
      <c r="I2811" t="s">
        <v>2817</v>
      </c>
      <c r="J2811" t="s">
        <v>8888</v>
      </c>
      <c r="K2811" t="s">
        <v>2620</v>
      </c>
      <c r="L2811" t="s">
        <v>33</v>
      </c>
      <c r="N2811" s="1">
        <v>24670346</v>
      </c>
      <c r="O2811" s="1">
        <f>N2811*(D2811/'cpi data'!$A$113)</f>
        <v>1857589.2936758895</v>
      </c>
      <c r="P2811" s="10">
        <f t="shared" si="43"/>
        <v>1</v>
      </c>
      <c r="Q2811" t="s">
        <v>1727</v>
      </c>
      <c r="R2811">
        <v>107</v>
      </c>
    </row>
    <row r="2812" spans="1:18">
      <c r="A2812" t="s">
        <v>8889</v>
      </c>
      <c r="B2812" s="6" t="s">
        <v>19</v>
      </c>
      <c r="C2812" t="s">
        <v>20</v>
      </c>
      <c r="D2812">
        <f>_xlfn.XLOOKUP(E2812,'cpi data'!A:A,'cpi data'!B:B,"NA")</f>
        <v>152.4</v>
      </c>
      <c r="E2812">
        <v>1995</v>
      </c>
      <c r="F2812" t="s">
        <v>8383</v>
      </c>
      <c r="G2812">
        <v>6.4</v>
      </c>
      <c r="H2812">
        <v>5600</v>
      </c>
      <c r="I2812" t="s">
        <v>2898</v>
      </c>
      <c r="J2812" t="s">
        <v>8890</v>
      </c>
      <c r="K2812" t="s">
        <v>1205</v>
      </c>
      <c r="L2812" t="s">
        <v>33</v>
      </c>
      <c r="M2812" s="1">
        <v>17000000</v>
      </c>
      <c r="N2812" s="1">
        <v>7603766</v>
      </c>
      <c r="O2812" s="1">
        <f>N2812*(D2812/'cpi data'!$A$113)</f>
        <v>572536.53083003964</v>
      </c>
      <c r="P2812" s="10">
        <f t="shared" si="43"/>
        <v>-1.2357342401120708</v>
      </c>
      <c r="Q2812" t="s">
        <v>47</v>
      </c>
      <c r="R2812">
        <v>111</v>
      </c>
    </row>
    <row r="2813" spans="1:18">
      <c r="A2813" t="s">
        <v>8891</v>
      </c>
      <c r="B2813" s="6" t="s">
        <v>19</v>
      </c>
      <c r="C2813" t="s">
        <v>107</v>
      </c>
      <c r="D2813">
        <f>_xlfn.XLOOKUP(E2813,'cpi data'!A:A,'cpi data'!B:B,"NA")</f>
        <v>152.4</v>
      </c>
      <c r="E2813">
        <v>1995</v>
      </c>
      <c r="F2813" t="s">
        <v>8709</v>
      </c>
      <c r="G2813">
        <v>6.1</v>
      </c>
      <c r="H2813">
        <v>3400</v>
      </c>
      <c r="I2813" t="s">
        <v>5109</v>
      </c>
      <c r="J2813" t="s">
        <v>8892</v>
      </c>
      <c r="K2813" t="s">
        <v>1141</v>
      </c>
      <c r="L2813" t="s">
        <v>33</v>
      </c>
      <c r="M2813" s="1">
        <v>6500000</v>
      </c>
      <c r="N2813" s="1">
        <v>536023</v>
      </c>
      <c r="O2813" s="1">
        <f>N2813*(D2813/'cpi data'!$A$113)</f>
        <v>40360.625098814235</v>
      </c>
      <c r="P2813" s="10">
        <f t="shared" si="43"/>
        <v>-11.126345324734199</v>
      </c>
      <c r="Q2813" t="s">
        <v>8893</v>
      </c>
      <c r="R2813">
        <v>99</v>
      </c>
    </row>
    <row r="2814" spans="1:18">
      <c r="A2814" t="s">
        <v>8894</v>
      </c>
      <c r="B2814" s="6" t="s">
        <v>340</v>
      </c>
      <c r="C2814" t="s">
        <v>393</v>
      </c>
      <c r="D2814">
        <f>_xlfn.XLOOKUP(E2814,'cpi data'!A:A,'cpi data'!B:B,"NA")</f>
        <v>152.4</v>
      </c>
      <c r="E2814">
        <v>1995</v>
      </c>
      <c r="F2814" t="s">
        <v>8895</v>
      </c>
      <c r="G2814">
        <v>5.6</v>
      </c>
      <c r="H2814">
        <v>4700</v>
      </c>
      <c r="I2814" t="s">
        <v>1059</v>
      </c>
      <c r="J2814" t="s">
        <v>8896</v>
      </c>
      <c r="K2814" t="s">
        <v>4327</v>
      </c>
      <c r="L2814" t="s">
        <v>3159</v>
      </c>
      <c r="M2814" s="1">
        <v>28000000</v>
      </c>
      <c r="N2814" s="1">
        <v>3983912</v>
      </c>
      <c r="O2814" s="1">
        <f>N2814*(D2814/'cpi data'!$A$113)</f>
        <v>299974.40158102772</v>
      </c>
      <c r="P2814" s="10">
        <f t="shared" si="43"/>
        <v>-6.0282676926598784</v>
      </c>
      <c r="Q2814" t="s">
        <v>121</v>
      </c>
      <c r="R2814">
        <v>74</v>
      </c>
    </row>
    <row r="2815" spans="1:18">
      <c r="A2815" t="s">
        <v>8897</v>
      </c>
      <c r="B2815" s="6" t="s">
        <v>36</v>
      </c>
      <c r="C2815" t="s">
        <v>20</v>
      </c>
      <c r="D2815">
        <f>_xlfn.XLOOKUP(E2815,'cpi data'!A:A,'cpi data'!B:B,"NA")</f>
        <v>152.4</v>
      </c>
      <c r="E2815">
        <v>1995</v>
      </c>
      <c r="F2815" t="s">
        <v>8614</v>
      </c>
      <c r="G2815">
        <v>6.7</v>
      </c>
      <c r="H2815">
        <v>6600</v>
      </c>
      <c r="I2815" t="s">
        <v>8898</v>
      </c>
      <c r="J2815" t="s">
        <v>8899</v>
      </c>
      <c r="K2815" t="s">
        <v>2242</v>
      </c>
      <c r="L2815" t="s">
        <v>33</v>
      </c>
      <c r="M2815" s="1">
        <v>15000000</v>
      </c>
      <c r="N2815" s="1">
        <v>3987768</v>
      </c>
      <c r="O2815" s="1">
        <f>N2815*(D2815/'cpi data'!$A$113)</f>
        <v>300264.74466403166</v>
      </c>
      <c r="P2815" s="10">
        <f t="shared" si="43"/>
        <v>-2.7615026751807026</v>
      </c>
      <c r="Q2815" t="s">
        <v>121</v>
      </c>
      <c r="R2815">
        <v>96</v>
      </c>
    </row>
    <row r="2816" spans="1:18">
      <c r="A2816" t="s">
        <v>8900</v>
      </c>
      <c r="B2816" s="6" t="s">
        <v>36</v>
      </c>
      <c r="C2816" t="s">
        <v>44</v>
      </c>
      <c r="D2816">
        <f>_xlfn.XLOOKUP(E2816,'cpi data'!A:A,'cpi data'!B:B,"NA")</f>
        <v>152.4</v>
      </c>
      <c r="E2816">
        <v>1995</v>
      </c>
      <c r="F2816" t="s">
        <v>8901</v>
      </c>
      <c r="G2816">
        <v>6</v>
      </c>
      <c r="H2816">
        <v>6600</v>
      </c>
      <c r="I2816" t="s">
        <v>7082</v>
      </c>
      <c r="J2816" t="s">
        <v>8902</v>
      </c>
      <c r="K2816" t="s">
        <v>8903</v>
      </c>
      <c r="L2816" t="s">
        <v>33</v>
      </c>
      <c r="M2816" s="1">
        <v>10500000</v>
      </c>
      <c r="N2816" s="1">
        <v>26325256</v>
      </c>
      <c r="O2816" s="1">
        <f>N2816*(D2816/'cpi data'!$A$113)</f>
        <v>1982198.1296442691</v>
      </c>
      <c r="P2816" s="10">
        <f t="shared" si="43"/>
        <v>0.60114347985827754</v>
      </c>
      <c r="Q2816" t="s">
        <v>5724</v>
      </c>
      <c r="R2816">
        <v>113</v>
      </c>
    </row>
    <row r="2817" spans="1:18">
      <c r="A2817" t="s">
        <v>8904</v>
      </c>
      <c r="B2817" s="6" t="s">
        <v>19</v>
      </c>
      <c r="C2817" t="s">
        <v>107</v>
      </c>
      <c r="D2817">
        <f>_xlfn.XLOOKUP(E2817,'cpi data'!A:A,'cpi data'!B:B,"NA")</f>
        <v>152.4</v>
      </c>
      <c r="E2817">
        <v>1995</v>
      </c>
      <c r="F2817" t="s">
        <v>8222</v>
      </c>
      <c r="G2817">
        <v>5.4</v>
      </c>
      <c r="H2817">
        <v>2800</v>
      </c>
      <c r="I2817" t="s">
        <v>5489</v>
      </c>
      <c r="J2817" t="s">
        <v>7432</v>
      </c>
      <c r="K2817" t="s">
        <v>4291</v>
      </c>
      <c r="L2817" t="s">
        <v>33</v>
      </c>
      <c r="M2817" s="1">
        <v>15000000</v>
      </c>
      <c r="N2817" s="1">
        <v>3674841</v>
      </c>
      <c r="O2817" s="1">
        <f>N2817*(D2817/'cpi data'!$A$113)</f>
        <v>276702.45474308304</v>
      </c>
      <c r="P2817" s="10">
        <f t="shared" si="43"/>
        <v>-3.0818092537881232</v>
      </c>
      <c r="Q2817" t="s">
        <v>2095</v>
      </c>
      <c r="R2817">
        <v>108</v>
      </c>
    </row>
    <row r="2818" spans="1:18">
      <c r="A2818" t="s">
        <v>8905</v>
      </c>
      <c r="B2818" s="6" t="s">
        <v>2710</v>
      </c>
      <c r="C2818" t="s">
        <v>20</v>
      </c>
      <c r="D2818">
        <f>_xlfn.XLOOKUP(E2818,'cpi data'!A:A,'cpi data'!B:B,"NA")</f>
        <v>152.4</v>
      </c>
      <c r="E2818">
        <v>1995</v>
      </c>
      <c r="F2818" t="s">
        <v>8906</v>
      </c>
      <c r="G2818">
        <v>7.7</v>
      </c>
      <c r="H2818">
        <v>6900</v>
      </c>
      <c r="I2818" t="s">
        <v>8907</v>
      </c>
      <c r="J2818" t="s">
        <v>5868</v>
      </c>
      <c r="K2818" t="s">
        <v>8908</v>
      </c>
      <c r="L2818" t="s">
        <v>5870</v>
      </c>
      <c r="M2818" s="1">
        <v>150000</v>
      </c>
      <c r="N2818" s="1">
        <v>924940</v>
      </c>
      <c r="O2818" s="1">
        <f>N2818*(D2818/'cpi data'!$A$113)</f>
        <v>69644.691699604751</v>
      </c>
      <c r="P2818" s="10">
        <f t="shared" si="43"/>
        <v>0.83782731852876946</v>
      </c>
      <c r="Q2818" t="s">
        <v>8909</v>
      </c>
      <c r="R2818">
        <v>85</v>
      </c>
    </row>
    <row r="2819" spans="1:18">
      <c r="A2819" t="s">
        <v>8910</v>
      </c>
      <c r="B2819" s="6" t="s">
        <v>19</v>
      </c>
      <c r="C2819" t="s">
        <v>20</v>
      </c>
      <c r="D2819">
        <f>_xlfn.XLOOKUP(E2819,'cpi data'!A:A,'cpi data'!B:B,"NA")</f>
        <v>152.4</v>
      </c>
      <c r="E2819">
        <v>1995</v>
      </c>
      <c r="F2819" t="s">
        <v>8660</v>
      </c>
      <c r="G2819">
        <v>6.6</v>
      </c>
      <c r="H2819">
        <v>2800</v>
      </c>
      <c r="I2819" t="s">
        <v>757</v>
      </c>
      <c r="J2819" t="s">
        <v>8911</v>
      </c>
      <c r="K2819" t="s">
        <v>4956</v>
      </c>
      <c r="L2819" t="s">
        <v>455</v>
      </c>
      <c r="N2819" s="1">
        <v>1110104</v>
      </c>
      <c r="O2819" s="1">
        <f>N2819*(D2819/'cpi data'!$A$113)</f>
        <v>83586.882213438745</v>
      </c>
      <c r="P2819" s="10">
        <f t="shared" ref="P2819:P2882" si="44">(N2819-M2819)/N2819</f>
        <v>1</v>
      </c>
      <c r="Q2819" t="s">
        <v>7422</v>
      </c>
      <c r="R2819">
        <v>115</v>
      </c>
    </row>
    <row r="2820" spans="1:18">
      <c r="A2820" t="s">
        <v>8912</v>
      </c>
      <c r="B2820" s="6" t="s">
        <v>450</v>
      </c>
      <c r="C2820" t="s">
        <v>20</v>
      </c>
      <c r="D2820">
        <f>_xlfn.XLOOKUP(E2820,'cpi data'!A:A,'cpi data'!B:B,"NA")</f>
        <v>152.4</v>
      </c>
      <c r="E2820">
        <v>1995</v>
      </c>
      <c r="F2820" t="s">
        <v>8141</v>
      </c>
      <c r="G2820">
        <v>7.6</v>
      </c>
      <c r="H2820">
        <v>11000</v>
      </c>
      <c r="I2820" t="s">
        <v>6069</v>
      </c>
      <c r="J2820" t="s">
        <v>6070</v>
      </c>
      <c r="K2820" t="s">
        <v>8913</v>
      </c>
      <c r="L2820" t="s">
        <v>25</v>
      </c>
      <c r="N2820" s="1">
        <v>228800</v>
      </c>
      <c r="O2820" s="1">
        <f>N2820*(D2820/'cpi data'!$A$113)</f>
        <v>17227.826086956524</v>
      </c>
      <c r="P2820" s="10">
        <f t="shared" si="44"/>
        <v>1</v>
      </c>
      <c r="Q2820" t="s">
        <v>8914</v>
      </c>
      <c r="R2820">
        <v>109</v>
      </c>
    </row>
    <row r="2821" spans="1:18">
      <c r="A2821" t="s">
        <v>8915</v>
      </c>
      <c r="B2821" s="6" t="s">
        <v>19</v>
      </c>
      <c r="C2821" t="s">
        <v>20</v>
      </c>
      <c r="D2821">
        <f>_xlfn.XLOOKUP(E2821,'cpi data'!A:A,'cpi data'!B:B,"NA")</f>
        <v>152.4</v>
      </c>
      <c r="E2821">
        <v>1995</v>
      </c>
      <c r="F2821" t="s">
        <v>8712</v>
      </c>
      <c r="G2821">
        <v>5.3</v>
      </c>
      <c r="H2821">
        <v>4700</v>
      </c>
      <c r="I2821" t="s">
        <v>2457</v>
      </c>
      <c r="J2821" t="s">
        <v>2457</v>
      </c>
      <c r="K2821" t="s">
        <v>163</v>
      </c>
      <c r="L2821" t="s">
        <v>455</v>
      </c>
      <c r="M2821" s="1">
        <v>7000000</v>
      </c>
      <c r="N2821" s="1">
        <v>3734870</v>
      </c>
      <c r="O2821" s="1">
        <f>N2821*(D2821/'cpi data'!$A$113)</f>
        <v>281222.42490118579</v>
      </c>
      <c r="P2821" s="10">
        <f t="shared" si="44"/>
        <v>-0.8742285541397693</v>
      </c>
      <c r="Q2821" t="s">
        <v>8916</v>
      </c>
      <c r="R2821">
        <v>89</v>
      </c>
    </row>
    <row r="2822" spans="1:18">
      <c r="A2822" t="s">
        <v>8917</v>
      </c>
      <c r="B2822" s="6" t="s">
        <v>19</v>
      </c>
      <c r="C2822" t="s">
        <v>107</v>
      </c>
      <c r="D2822">
        <f>_xlfn.XLOOKUP(E2822,'cpi data'!A:A,'cpi data'!B:B,"NA")</f>
        <v>152.4</v>
      </c>
      <c r="E2822">
        <v>1995</v>
      </c>
      <c r="F2822" t="s">
        <v>8488</v>
      </c>
      <c r="G2822">
        <v>5.2</v>
      </c>
      <c r="H2822">
        <v>6400</v>
      </c>
      <c r="I2822" t="s">
        <v>8918</v>
      </c>
      <c r="J2822" t="s">
        <v>8919</v>
      </c>
      <c r="K2822" t="s">
        <v>4863</v>
      </c>
      <c r="L2822" t="s">
        <v>33</v>
      </c>
      <c r="M2822" s="1">
        <v>6400000</v>
      </c>
      <c r="N2822" s="1">
        <v>6858261</v>
      </c>
      <c r="O2822" s="1">
        <f>N2822*(D2822/'cpi data'!$A$113)</f>
        <v>516402.65632411075</v>
      </c>
      <c r="P2822" s="10">
        <f t="shared" si="44"/>
        <v>6.6818833520625703E-2</v>
      </c>
      <c r="Q2822" t="s">
        <v>2103</v>
      </c>
      <c r="R2822">
        <v>86</v>
      </c>
    </row>
    <row r="2823" spans="1:18">
      <c r="A2823" t="s">
        <v>8920</v>
      </c>
      <c r="B2823" s="6" t="s">
        <v>2002</v>
      </c>
      <c r="C2823" t="s">
        <v>37</v>
      </c>
      <c r="D2823">
        <f>_xlfn.XLOOKUP(E2823,'cpi data'!A:A,'cpi data'!B:B,"NA")</f>
        <v>152.4</v>
      </c>
      <c r="E2823">
        <v>1995</v>
      </c>
      <c r="F2823" t="s">
        <v>8709</v>
      </c>
      <c r="G2823">
        <v>4.2</v>
      </c>
      <c r="H2823">
        <v>3200</v>
      </c>
      <c r="I2823" t="s">
        <v>4891</v>
      </c>
      <c r="J2823" t="s">
        <v>4891</v>
      </c>
      <c r="K2823" t="s">
        <v>330</v>
      </c>
      <c r="L2823" t="s">
        <v>33</v>
      </c>
      <c r="M2823" s="1">
        <v>6000000</v>
      </c>
      <c r="N2823" s="1">
        <v>5093707</v>
      </c>
      <c r="O2823" s="1">
        <f>N2823*(D2823/'cpi data'!$A$113)</f>
        <v>383538.01719367591</v>
      </c>
      <c r="P2823" s="10">
        <f t="shared" si="44"/>
        <v>-0.17792405413189255</v>
      </c>
      <c r="Q2823" t="s">
        <v>6780</v>
      </c>
      <c r="R2823">
        <v>86</v>
      </c>
    </row>
    <row r="2824" spans="1:18">
      <c r="A2824" t="s">
        <v>8921</v>
      </c>
      <c r="B2824" s="6" t="s">
        <v>19</v>
      </c>
      <c r="C2824" t="s">
        <v>44</v>
      </c>
      <c r="D2824">
        <f>_xlfn.XLOOKUP(E2824,'cpi data'!A:A,'cpi data'!B:B,"NA")</f>
        <v>152.4</v>
      </c>
      <c r="E2824">
        <v>1995</v>
      </c>
      <c r="F2824" t="s">
        <v>8472</v>
      </c>
      <c r="G2824">
        <v>6.5</v>
      </c>
      <c r="H2824">
        <v>4400</v>
      </c>
      <c r="I2824" t="s">
        <v>8922</v>
      </c>
      <c r="J2824" t="s">
        <v>8922</v>
      </c>
      <c r="K2824" t="s">
        <v>8923</v>
      </c>
      <c r="L2824" t="s">
        <v>33</v>
      </c>
      <c r="M2824" s="1">
        <v>250000</v>
      </c>
      <c r="N2824" s="1">
        <v>2210408</v>
      </c>
      <c r="O2824" s="1">
        <f>N2824*(D2824/'cpi data'!$A$113)</f>
        <v>166435.85928853758</v>
      </c>
      <c r="P2824" s="10">
        <f t="shared" si="44"/>
        <v>0.88689870829276762</v>
      </c>
      <c r="Q2824" t="s">
        <v>7529</v>
      </c>
      <c r="R2824">
        <v>94</v>
      </c>
    </row>
    <row r="2825" spans="1:18">
      <c r="A2825" t="s">
        <v>8924</v>
      </c>
      <c r="B2825" s="6" t="s">
        <v>2002</v>
      </c>
      <c r="C2825" t="s">
        <v>44</v>
      </c>
      <c r="D2825">
        <f>_xlfn.XLOOKUP(E2825,'cpi data'!A:A,'cpi data'!B:B,"NA")</f>
        <v>152.4</v>
      </c>
      <c r="E2825">
        <v>1995</v>
      </c>
      <c r="F2825" t="s">
        <v>8895</v>
      </c>
      <c r="G2825">
        <v>4.3</v>
      </c>
      <c r="H2825">
        <v>7600</v>
      </c>
      <c r="I2825" t="s">
        <v>8925</v>
      </c>
      <c r="J2825" t="s">
        <v>8926</v>
      </c>
      <c r="K2825" t="s">
        <v>7532</v>
      </c>
      <c r="L2825" t="s">
        <v>33</v>
      </c>
      <c r="N2825" s="1">
        <v>17014653</v>
      </c>
      <c r="O2825" s="1">
        <f>N2825*(D2825/'cpi data'!$A$113)</f>
        <v>1281142.8444664034</v>
      </c>
      <c r="P2825" s="10">
        <f t="shared" si="44"/>
        <v>1</v>
      </c>
      <c r="Q2825" t="s">
        <v>2103</v>
      </c>
      <c r="R2825">
        <v>88</v>
      </c>
    </row>
    <row r="2826" spans="1:18">
      <c r="A2826" t="s">
        <v>8927</v>
      </c>
      <c r="B2826" s="6" t="s">
        <v>19</v>
      </c>
      <c r="C2826" t="s">
        <v>44</v>
      </c>
      <c r="D2826">
        <f>_xlfn.XLOOKUP(E2826,'cpi data'!A:A,'cpi data'!B:B,"NA")</f>
        <v>152.4</v>
      </c>
      <c r="E2826">
        <v>1995</v>
      </c>
      <c r="F2826" t="s">
        <v>8928</v>
      </c>
      <c r="G2826">
        <v>4.5</v>
      </c>
      <c r="H2826">
        <v>2200</v>
      </c>
      <c r="I2826" t="s">
        <v>7519</v>
      </c>
      <c r="J2826" t="s">
        <v>7519</v>
      </c>
      <c r="K2826" t="s">
        <v>8929</v>
      </c>
      <c r="L2826" t="s">
        <v>33</v>
      </c>
      <c r="M2826" s="1">
        <v>3000000</v>
      </c>
      <c r="O2826" s="1">
        <f>N2826*(D2826/'cpi data'!$A$113)</f>
        <v>0</v>
      </c>
      <c r="P2826" s="10" t="e">
        <f t="shared" si="44"/>
        <v>#DIV/0!</v>
      </c>
      <c r="Q2826" t="s">
        <v>8930</v>
      </c>
      <c r="R2826">
        <v>87</v>
      </c>
    </row>
    <row r="2827" spans="1:18">
      <c r="A2827" t="s">
        <v>8931</v>
      </c>
      <c r="B2827" s="6" t="s">
        <v>19</v>
      </c>
      <c r="C2827" t="s">
        <v>44</v>
      </c>
      <c r="D2827">
        <f>_xlfn.XLOOKUP(E2827,'cpi data'!A:A,'cpi data'!B:B,"NA")</f>
        <v>152.4</v>
      </c>
      <c r="E2827">
        <v>1995</v>
      </c>
      <c r="F2827" t="s">
        <v>8703</v>
      </c>
      <c r="G2827">
        <v>5.9</v>
      </c>
      <c r="H2827">
        <v>2700</v>
      </c>
      <c r="I2827" t="s">
        <v>266</v>
      </c>
      <c r="J2827" t="s">
        <v>8932</v>
      </c>
      <c r="K2827" t="s">
        <v>6914</v>
      </c>
      <c r="L2827" t="s">
        <v>25</v>
      </c>
      <c r="M2827" s="1">
        <v>4000000</v>
      </c>
      <c r="N2827" s="1">
        <v>259724</v>
      </c>
      <c r="O2827" s="1">
        <f>N2827*(D2827/'cpi data'!$A$113)</f>
        <v>19556.293280632413</v>
      </c>
      <c r="P2827" s="10">
        <f t="shared" si="44"/>
        <v>-14.400964100352683</v>
      </c>
      <c r="Q2827" t="s">
        <v>6567</v>
      </c>
      <c r="R2827">
        <v>112</v>
      </c>
    </row>
    <row r="2828" spans="1:18">
      <c r="A2828" t="s">
        <v>8933</v>
      </c>
      <c r="B2828" s="6" t="s">
        <v>2710</v>
      </c>
      <c r="C2828" t="s">
        <v>20</v>
      </c>
      <c r="D2828">
        <f>_xlfn.XLOOKUP(E2828,'cpi data'!A:A,'cpi data'!B:B,"NA")</f>
        <v>152.4</v>
      </c>
      <c r="E2828">
        <v>1995</v>
      </c>
      <c r="F2828" t="s">
        <v>8934</v>
      </c>
      <c r="G2828">
        <v>7.6</v>
      </c>
      <c r="H2828">
        <v>6400</v>
      </c>
      <c r="I2828" t="s">
        <v>8935</v>
      </c>
      <c r="J2828" t="s">
        <v>8935</v>
      </c>
      <c r="K2828" t="s">
        <v>6779</v>
      </c>
      <c r="L2828" t="s">
        <v>8936</v>
      </c>
      <c r="O2828" s="1">
        <f>N2828*(D2828/'cpi data'!$A$113)</f>
        <v>0</v>
      </c>
      <c r="P2828" s="10" t="e">
        <f t="shared" si="44"/>
        <v>#DIV/0!</v>
      </c>
      <c r="Q2828" t="s">
        <v>8937</v>
      </c>
      <c r="R2828">
        <v>176</v>
      </c>
    </row>
    <row r="2829" spans="1:18">
      <c r="A2829" t="s">
        <v>8938</v>
      </c>
      <c r="B2829" s="6" t="s">
        <v>2002</v>
      </c>
      <c r="C2829" t="s">
        <v>44</v>
      </c>
      <c r="D2829">
        <f>_xlfn.XLOOKUP(E2829,'cpi data'!A:A,'cpi data'!B:B,"NA")</f>
        <v>152.4</v>
      </c>
      <c r="E2829">
        <v>1995</v>
      </c>
      <c r="F2829" t="s">
        <v>7738</v>
      </c>
      <c r="G2829">
        <v>4.5</v>
      </c>
      <c r="H2829">
        <v>2700</v>
      </c>
      <c r="I2829" t="s">
        <v>6971</v>
      </c>
      <c r="J2829" t="s">
        <v>6971</v>
      </c>
      <c r="K2829" t="s">
        <v>7131</v>
      </c>
      <c r="L2829" t="s">
        <v>25</v>
      </c>
      <c r="M2829" s="1">
        <v>8000000</v>
      </c>
      <c r="N2829" s="1">
        <v>2763020</v>
      </c>
      <c r="O2829" s="1">
        <f>N2829*(D2829/'cpi data'!$A$113)</f>
        <v>208045.57707509884</v>
      </c>
      <c r="P2829" s="10">
        <f t="shared" si="44"/>
        <v>-1.8953825886168034</v>
      </c>
      <c r="Q2829" t="s">
        <v>3082</v>
      </c>
      <c r="R2829">
        <v>90</v>
      </c>
    </row>
    <row r="2830" spans="1:18">
      <c r="A2830" t="s">
        <v>8939</v>
      </c>
      <c r="B2830" s="6" t="s">
        <v>2002</v>
      </c>
      <c r="C2830" t="s">
        <v>66</v>
      </c>
      <c r="D2830">
        <f>_xlfn.XLOOKUP(E2830,'cpi data'!A:A,'cpi data'!B:B,"NA")</f>
        <v>152.4</v>
      </c>
      <c r="E2830">
        <v>1995</v>
      </c>
      <c r="F2830" t="s">
        <v>8044</v>
      </c>
      <c r="G2830">
        <v>5.7</v>
      </c>
      <c r="H2830">
        <v>2800</v>
      </c>
      <c r="I2830" t="s">
        <v>840</v>
      </c>
      <c r="J2830" t="s">
        <v>1856</v>
      </c>
      <c r="K2830" t="s">
        <v>1027</v>
      </c>
      <c r="L2830" t="s">
        <v>33</v>
      </c>
      <c r="M2830" s="1">
        <v>14000000</v>
      </c>
      <c r="N2830" s="1">
        <v>2473668</v>
      </c>
      <c r="O2830" s="1">
        <f>N2830*(D2830/'cpi data'!$A$113)</f>
        <v>186258.40079051387</v>
      </c>
      <c r="P2830" s="10">
        <f t="shared" si="44"/>
        <v>-4.6596115566033918</v>
      </c>
      <c r="Q2830" t="s">
        <v>2095</v>
      </c>
      <c r="R2830">
        <v>139</v>
      </c>
    </row>
    <row r="2831" spans="1:18">
      <c r="A2831" t="s">
        <v>8940</v>
      </c>
      <c r="B2831" s="6" t="s">
        <v>36</v>
      </c>
      <c r="C2831" t="s">
        <v>20</v>
      </c>
      <c r="D2831">
        <f>_xlfn.XLOOKUP(E2831,'cpi data'!A:A,'cpi data'!B:B,"NA")</f>
        <v>152.4</v>
      </c>
      <c r="E2831">
        <v>1995</v>
      </c>
      <c r="F2831" t="s">
        <v>8627</v>
      </c>
      <c r="G2831">
        <v>6.1</v>
      </c>
      <c r="H2831">
        <v>2900</v>
      </c>
      <c r="I2831" t="s">
        <v>1536</v>
      </c>
      <c r="J2831" t="s">
        <v>2920</v>
      </c>
      <c r="K2831" t="s">
        <v>2042</v>
      </c>
      <c r="L2831" t="s">
        <v>33</v>
      </c>
      <c r="M2831" s="1">
        <v>10000000</v>
      </c>
      <c r="N2831" s="1">
        <v>7027517</v>
      </c>
      <c r="O2831" s="1">
        <f>N2831*(D2831/'cpi data'!$A$113)</f>
        <v>529147.03102766804</v>
      </c>
      <c r="P2831" s="10">
        <f t="shared" si="44"/>
        <v>-0.4229777032200705</v>
      </c>
      <c r="Q2831" t="s">
        <v>8941</v>
      </c>
      <c r="R2831">
        <v>115</v>
      </c>
    </row>
    <row r="2832" spans="1:18">
      <c r="A2832" t="s">
        <v>8942</v>
      </c>
      <c r="B2832" s="6" t="s">
        <v>36</v>
      </c>
      <c r="C2832" t="s">
        <v>28</v>
      </c>
      <c r="D2832">
        <f>_xlfn.XLOOKUP(E2832,'cpi data'!A:A,'cpi data'!B:B,"NA")</f>
        <v>152.4</v>
      </c>
      <c r="E2832">
        <v>1995</v>
      </c>
      <c r="F2832" t="s">
        <v>7932</v>
      </c>
      <c r="G2832">
        <v>6.4</v>
      </c>
      <c r="H2832">
        <v>2700</v>
      </c>
      <c r="I2832" t="s">
        <v>2981</v>
      </c>
      <c r="J2832" t="s">
        <v>2981</v>
      </c>
      <c r="K2832" t="s">
        <v>7661</v>
      </c>
      <c r="L2832" t="s">
        <v>33</v>
      </c>
      <c r="N2832" s="1">
        <v>11642946</v>
      </c>
      <c r="O2832" s="1">
        <f>N2832*(D2832/'cpi data'!$A$113)</f>
        <v>876672.41620553366</v>
      </c>
      <c r="P2832" s="10">
        <f t="shared" si="44"/>
        <v>1</v>
      </c>
      <c r="Q2832" t="s">
        <v>183</v>
      </c>
      <c r="R2832">
        <v>81</v>
      </c>
    </row>
    <row r="2833" spans="1:18">
      <c r="A2833" t="s">
        <v>8943</v>
      </c>
      <c r="B2833" s="6" t="s">
        <v>19</v>
      </c>
      <c r="C2833" t="s">
        <v>107</v>
      </c>
      <c r="D2833">
        <f>_xlfn.XLOOKUP(E2833,'cpi data'!A:A,'cpi data'!B:B,"NA")</f>
        <v>152.4</v>
      </c>
      <c r="E2833">
        <v>1995</v>
      </c>
      <c r="F2833" t="s">
        <v>8944</v>
      </c>
      <c r="G2833">
        <v>6.7</v>
      </c>
      <c r="H2833">
        <v>2900</v>
      </c>
      <c r="I2833" t="s">
        <v>7284</v>
      </c>
      <c r="J2833" t="s">
        <v>7284</v>
      </c>
      <c r="K2833" t="s">
        <v>8945</v>
      </c>
      <c r="L2833" t="s">
        <v>33</v>
      </c>
      <c r="M2833" s="1">
        <v>5000000</v>
      </c>
      <c r="N2833" s="1">
        <v>3565508</v>
      </c>
      <c r="O2833" s="1">
        <f>N2833*(D2833/'cpi data'!$A$113)</f>
        <v>268470.0687747036</v>
      </c>
      <c r="P2833" s="10">
        <f t="shared" si="44"/>
        <v>-0.4023247178242203</v>
      </c>
      <c r="Q2833" t="s">
        <v>3433</v>
      </c>
      <c r="R2833">
        <v>98</v>
      </c>
    </row>
    <row r="2834" spans="1:18">
      <c r="A2834" t="s">
        <v>8946</v>
      </c>
      <c r="B2834" s="6" t="s">
        <v>19</v>
      </c>
      <c r="C2834" t="s">
        <v>20</v>
      </c>
      <c r="D2834">
        <f>_xlfn.XLOOKUP(E2834,'cpi data'!A:A,'cpi data'!B:B,"NA")</f>
        <v>152.4</v>
      </c>
      <c r="E2834">
        <v>1995</v>
      </c>
      <c r="F2834" t="s">
        <v>7959</v>
      </c>
      <c r="G2834">
        <v>7.4</v>
      </c>
      <c r="H2834">
        <v>4900</v>
      </c>
      <c r="I2834" t="s">
        <v>4508</v>
      </c>
      <c r="J2834" t="s">
        <v>4508</v>
      </c>
      <c r="K2834" t="s">
        <v>8947</v>
      </c>
      <c r="L2834" t="s">
        <v>309</v>
      </c>
      <c r="N2834" s="1">
        <v>371674</v>
      </c>
      <c r="O2834" s="1">
        <f>N2834*(D2834/'cpi data'!$A$113)</f>
        <v>27985.730039525693</v>
      </c>
      <c r="P2834" s="10">
        <f t="shared" si="44"/>
        <v>1</v>
      </c>
      <c r="Q2834" t="s">
        <v>4943</v>
      </c>
      <c r="R2834">
        <v>113</v>
      </c>
    </row>
    <row r="2835" spans="1:18">
      <c r="A2835" t="s">
        <v>8948</v>
      </c>
      <c r="B2835" s="6" t="s">
        <v>8585</v>
      </c>
      <c r="C2835" t="s">
        <v>20</v>
      </c>
      <c r="D2835">
        <f>_xlfn.XLOOKUP(E2835,'cpi data'!A:A,'cpi data'!B:B,"NA")</f>
        <v>152.4</v>
      </c>
      <c r="E2835">
        <v>1995</v>
      </c>
      <c r="F2835" t="s">
        <v>8949</v>
      </c>
      <c r="G2835">
        <v>6.9</v>
      </c>
      <c r="H2835">
        <v>1500</v>
      </c>
      <c r="I2835" t="s">
        <v>8950</v>
      </c>
      <c r="J2835" t="s">
        <v>8951</v>
      </c>
      <c r="K2835" t="s">
        <v>8952</v>
      </c>
      <c r="L2835" t="s">
        <v>455</v>
      </c>
      <c r="N2835" s="1">
        <v>230049</v>
      </c>
      <c r="O2835" s="1">
        <f>N2835*(D2835/'cpi data'!$A$113)</f>
        <v>17321.871343873521</v>
      </c>
      <c r="P2835" s="10">
        <f t="shared" si="44"/>
        <v>1</v>
      </c>
      <c r="Q2835" t="s">
        <v>5584</v>
      </c>
      <c r="R2835">
        <v>90</v>
      </c>
    </row>
    <row r="2836" spans="1:18">
      <c r="A2836" t="s">
        <v>8953</v>
      </c>
      <c r="B2836" s="6" t="s">
        <v>36</v>
      </c>
      <c r="C2836" t="s">
        <v>28</v>
      </c>
      <c r="D2836">
        <f>_xlfn.XLOOKUP(E2836,'cpi data'!A:A,'cpi data'!B:B,"NA")</f>
        <v>152.4</v>
      </c>
      <c r="E2836">
        <v>1995</v>
      </c>
      <c r="F2836" t="s">
        <v>8954</v>
      </c>
      <c r="G2836">
        <v>5.5</v>
      </c>
      <c r="H2836">
        <v>1900</v>
      </c>
      <c r="I2836" t="s">
        <v>8955</v>
      </c>
      <c r="J2836" t="s">
        <v>8955</v>
      </c>
      <c r="K2836" t="s">
        <v>3956</v>
      </c>
      <c r="L2836" t="s">
        <v>198</v>
      </c>
      <c r="N2836" s="1">
        <v>2680717</v>
      </c>
      <c r="O2836" s="1">
        <f>N2836*(D2836/'cpi data'!$A$113)</f>
        <v>201848.45395256919</v>
      </c>
      <c r="P2836" s="10">
        <f t="shared" si="44"/>
        <v>1</v>
      </c>
      <c r="Q2836" t="s">
        <v>8956</v>
      </c>
      <c r="R2836">
        <v>101</v>
      </c>
    </row>
    <row r="2837" spans="1:18">
      <c r="A2837" t="s">
        <v>8957</v>
      </c>
      <c r="B2837" s="6" t="s">
        <v>2002</v>
      </c>
      <c r="C2837" t="s">
        <v>44</v>
      </c>
      <c r="D2837">
        <f>_xlfn.XLOOKUP(E2837,'cpi data'!A:A,'cpi data'!B:B,"NA")</f>
        <v>152.4</v>
      </c>
      <c r="E2837">
        <v>1995</v>
      </c>
      <c r="F2837" t="s">
        <v>8134</v>
      </c>
      <c r="G2837">
        <v>5.4</v>
      </c>
      <c r="H2837">
        <v>3100</v>
      </c>
      <c r="I2837" t="s">
        <v>8958</v>
      </c>
      <c r="J2837" t="s">
        <v>8958</v>
      </c>
      <c r="K2837" t="s">
        <v>8959</v>
      </c>
      <c r="L2837" t="s">
        <v>33</v>
      </c>
      <c r="N2837" s="1">
        <v>5221281</v>
      </c>
      <c r="O2837" s="1">
        <f>N2837*(D2837/'cpi data'!$A$113)</f>
        <v>393143.88557312259</v>
      </c>
      <c r="P2837" s="10">
        <f t="shared" si="44"/>
        <v>1</v>
      </c>
      <c r="Q2837" t="s">
        <v>8960</v>
      </c>
      <c r="R2837">
        <v>95</v>
      </c>
    </row>
    <row r="2838" spans="1:18">
      <c r="A2838" t="s">
        <v>8961</v>
      </c>
      <c r="B2838" s="6" t="s">
        <v>19</v>
      </c>
      <c r="C2838" t="s">
        <v>44</v>
      </c>
      <c r="D2838">
        <f>_xlfn.XLOOKUP(E2838,'cpi data'!A:A,'cpi data'!B:B,"NA")</f>
        <v>152.4</v>
      </c>
      <c r="E2838">
        <v>1995</v>
      </c>
      <c r="F2838" t="s">
        <v>8603</v>
      </c>
      <c r="G2838">
        <v>7.5</v>
      </c>
      <c r="H2838">
        <v>8400</v>
      </c>
      <c r="I2838" t="s">
        <v>8962</v>
      </c>
      <c r="J2838" t="s">
        <v>8962</v>
      </c>
      <c r="K2838" t="s">
        <v>8963</v>
      </c>
      <c r="L2838" t="s">
        <v>1423</v>
      </c>
      <c r="N2838" s="1">
        <v>4249321</v>
      </c>
      <c r="O2838" s="1">
        <f>N2838*(D2838/'cpi data'!$A$113)</f>
        <v>319958.75513833994</v>
      </c>
      <c r="P2838" s="10">
        <f t="shared" si="44"/>
        <v>1</v>
      </c>
      <c r="Q2838" t="s">
        <v>8964</v>
      </c>
      <c r="R2838">
        <v>102</v>
      </c>
    </row>
    <row r="2839" spans="1:18">
      <c r="A2839" t="s">
        <v>8965</v>
      </c>
      <c r="B2839" s="6" t="s">
        <v>2002</v>
      </c>
      <c r="C2839" t="s">
        <v>44</v>
      </c>
      <c r="D2839">
        <f>_xlfn.XLOOKUP(E2839,'cpi data'!A:A,'cpi data'!B:B,"NA")</f>
        <v>152.4</v>
      </c>
      <c r="E2839">
        <v>1995</v>
      </c>
      <c r="F2839" t="s">
        <v>8966</v>
      </c>
      <c r="G2839">
        <v>5.5</v>
      </c>
      <c r="H2839">
        <v>1800</v>
      </c>
      <c r="I2839" t="s">
        <v>8967</v>
      </c>
      <c r="J2839" t="s">
        <v>8968</v>
      </c>
      <c r="K2839" t="s">
        <v>6838</v>
      </c>
      <c r="L2839" t="s">
        <v>25</v>
      </c>
      <c r="N2839" s="1">
        <v>247202</v>
      </c>
      <c r="O2839" s="1">
        <f>N2839*(D2839/'cpi data'!$A$113)</f>
        <v>18613.431225296445</v>
      </c>
      <c r="P2839" s="10">
        <f t="shared" si="44"/>
        <v>1</v>
      </c>
      <c r="Q2839" t="s">
        <v>8765</v>
      </c>
      <c r="R2839">
        <v>104</v>
      </c>
    </row>
    <row r="2840" spans="1:18">
      <c r="A2840" t="s">
        <v>8969</v>
      </c>
      <c r="B2840" s="6" t="s">
        <v>19</v>
      </c>
      <c r="C2840" t="s">
        <v>37</v>
      </c>
      <c r="D2840">
        <f>_xlfn.XLOOKUP(E2840,'cpi data'!A:A,'cpi data'!B:B,"NA")</f>
        <v>152.4</v>
      </c>
      <c r="E2840">
        <v>1995</v>
      </c>
      <c r="F2840" t="s">
        <v>7738</v>
      </c>
      <c r="G2840">
        <v>6.6</v>
      </c>
      <c r="H2840">
        <v>4900</v>
      </c>
      <c r="I2840" t="s">
        <v>530</v>
      </c>
      <c r="J2840" t="s">
        <v>1102</v>
      </c>
      <c r="K2840" t="s">
        <v>8424</v>
      </c>
      <c r="L2840" t="s">
        <v>25</v>
      </c>
      <c r="M2840" s="1">
        <v>23000000</v>
      </c>
      <c r="N2840" s="1">
        <v>5750110</v>
      </c>
      <c r="O2840" s="1">
        <f>N2840*(D2840/'cpi data'!$A$113)</f>
        <v>432962.82806324115</v>
      </c>
      <c r="P2840" s="10">
        <f t="shared" si="44"/>
        <v>-2.9999234797247358</v>
      </c>
      <c r="Q2840" t="s">
        <v>5112</v>
      </c>
      <c r="R2840">
        <v>100</v>
      </c>
    </row>
    <row r="2841" spans="1:18">
      <c r="A2841" t="s">
        <v>8970</v>
      </c>
      <c r="B2841" s="6" t="s">
        <v>36</v>
      </c>
      <c r="C2841" t="s">
        <v>28</v>
      </c>
      <c r="D2841">
        <f>_xlfn.XLOOKUP(E2841,'cpi data'!A:A,'cpi data'!B:B,"NA")</f>
        <v>152.4</v>
      </c>
      <c r="E2841">
        <v>1995</v>
      </c>
      <c r="F2841" t="s">
        <v>7738</v>
      </c>
      <c r="G2841">
        <v>5.8</v>
      </c>
      <c r="H2841">
        <v>3900</v>
      </c>
      <c r="I2841" t="s">
        <v>2940</v>
      </c>
      <c r="J2841" t="s">
        <v>8971</v>
      </c>
      <c r="K2841" t="s">
        <v>3569</v>
      </c>
      <c r="L2841" t="s">
        <v>33</v>
      </c>
      <c r="N2841" s="1">
        <v>7506759</v>
      </c>
      <c r="O2841" s="1">
        <f>N2841*(D2841/'cpi data'!$A$113)</f>
        <v>565232.24881422927</v>
      </c>
      <c r="P2841" s="10">
        <f t="shared" si="44"/>
        <v>1</v>
      </c>
      <c r="Q2841" t="s">
        <v>8972</v>
      </c>
      <c r="R2841">
        <v>84</v>
      </c>
    </row>
    <row r="2842" spans="1:18">
      <c r="A2842" t="s">
        <v>8973</v>
      </c>
      <c r="C2842" t="s">
        <v>20</v>
      </c>
      <c r="D2842">
        <f>_xlfn.XLOOKUP(E2842,'cpi data'!A:A,'cpi data'!B:B,"NA")</f>
        <v>152.4</v>
      </c>
      <c r="E2842">
        <v>1995</v>
      </c>
      <c r="F2842" t="s">
        <v>8974</v>
      </c>
      <c r="G2842">
        <v>7.3</v>
      </c>
      <c r="H2842">
        <v>4300</v>
      </c>
      <c r="I2842" t="s">
        <v>7121</v>
      </c>
      <c r="J2842" t="s">
        <v>8975</v>
      </c>
      <c r="K2842" t="s">
        <v>8119</v>
      </c>
      <c r="L2842" t="s">
        <v>455</v>
      </c>
      <c r="N2842" s="1">
        <v>955708</v>
      </c>
      <c r="O2842" s="1">
        <f>N2842*(D2842/'cpi data'!$A$113)</f>
        <v>71961.412648221347</v>
      </c>
      <c r="P2842" s="10">
        <f t="shared" si="44"/>
        <v>1</v>
      </c>
      <c r="Q2842" t="s">
        <v>4943</v>
      </c>
      <c r="R2842">
        <v>106</v>
      </c>
    </row>
    <row r="2843" spans="1:18">
      <c r="A2843" t="s">
        <v>8976</v>
      </c>
      <c r="B2843" s="6" t="s">
        <v>19</v>
      </c>
      <c r="C2843" t="s">
        <v>37</v>
      </c>
      <c r="D2843">
        <f>_xlfn.XLOOKUP(E2843,'cpi data'!A:A,'cpi data'!B:B,"NA")</f>
        <v>152.4</v>
      </c>
      <c r="E2843">
        <v>1995</v>
      </c>
      <c r="F2843" t="s">
        <v>8183</v>
      </c>
      <c r="G2843">
        <v>4.9000000000000004</v>
      </c>
      <c r="H2843">
        <v>759</v>
      </c>
      <c r="I2843" t="s">
        <v>8977</v>
      </c>
      <c r="J2843" t="s">
        <v>8977</v>
      </c>
      <c r="K2843" t="s">
        <v>8229</v>
      </c>
      <c r="L2843" t="s">
        <v>33</v>
      </c>
      <c r="M2843" s="1">
        <v>15000000</v>
      </c>
      <c r="N2843" s="1">
        <v>6014341</v>
      </c>
      <c r="O2843" s="1">
        <f>N2843*(D2843/'cpi data'!$A$113)</f>
        <v>452858.48241106723</v>
      </c>
      <c r="P2843" s="10">
        <f t="shared" si="44"/>
        <v>-1.4940388315195297</v>
      </c>
      <c r="Q2843" t="s">
        <v>8070</v>
      </c>
      <c r="R2843">
        <v>88</v>
      </c>
    </row>
    <row r="2844" spans="1:18">
      <c r="A2844" t="s">
        <v>8978</v>
      </c>
      <c r="B2844" s="6" t="s">
        <v>19</v>
      </c>
      <c r="C2844" t="s">
        <v>20</v>
      </c>
      <c r="D2844">
        <f>_xlfn.XLOOKUP(E2844,'cpi data'!A:A,'cpi data'!B:B,"NA")</f>
        <v>152.4</v>
      </c>
      <c r="E2844">
        <v>1995</v>
      </c>
      <c r="F2844" t="s">
        <v>8842</v>
      </c>
      <c r="G2844">
        <v>6.4</v>
      </c>
      <c r="H2844">
        <v>2300</v>
      </c>
      <c r="I2844" t="s">
        <v>3115</v>
      </c>
      <c r="J2844" t="s">
        <v>8979</v>
      </c>
      <c r="K2844" t="s">
        <v>8980</v>
      </c>
      <c r="L2844" t="s">
        <v>25</v>
      </c>
      <c r="N2844" s="1">
        <v>6834525</v>
      </c>
      <c r="O2844" s="1">
        <f>N2844*(D2844/'cpi data'!$A$113)</f>
        <v>514615.41996047436</v>
      </c>
      <c r="P2844" s="10">
        <f t="shared" si="44"/>
        <v>1</v>
      </c>
      <c r="Q2844" t="s">
        <v>7364</v>
      </c>
      <c r="R2844">
        <v>124</v>
      </c>
    </row>
    <row r="2845" spans="1:18">
      <c r="A2845" t="s">
        <v>8981</v>
      </c>
      <c r="B2845" s="6" t="s">
        <v>36</v>
      </c>
      <c r="C2845" t="s">
        <v>393</v>
      </c>
      <c r="D2845">
        <f>_xlfn.XLOOKUP(E2845,'cpi data'!A:A,'cpi data'!B:B,"NA")</f>
        <v>156.9</v>
      </c>
      <c r="E2845">
        <v>1996</v>
      </c>
      <c r="F2845" t="s">
        <v>8982</v>
      </c>
      <c r="G2845">
        <v>6.5</v>
      </c>
      <c r="H2845">
        <v>175000</v>
      </c>
      <c r="I2845" t="s">
        <v>5308</v>
      </c>
      <c r="J2845" t="s">
        <v>8081</v>
      </c>
      <c r="K2845" t="s">
        <v>8983</v>
      </c>
      <c r="L2845" t="s">
        <v>33</v>
      </c>
      <c r="M2845" s="1">
        <v>80000000</v>
      </c>
      <c r="N2845" s="1">
        <v>230418342</v>
      </c>
      <c r="O2845" s="1">
        <f>N2845*(D2845/'cpi data'!$A$113)</f>
        <v>17861975.227173913</v>
      </c>
      <c r="P2845" s="10">
        <f t="shared" si="44"/>
        <v>0.65280541772147638</v>
      </c>
      <c r="Q2845" t="s">
        <v>7470</v>
      </c>
      <c r="R2845">
        <v>88</v>
      </c>
    </row>
    <row r="2846" spans="1:18">
      <c r="A2846" t="s">
        <v>1772</v>
      </c>
      <c r="B2846" s="6" t="s">
        <v>2002</v>
      </c>
      <c r="C2846" t="s">
        <v>37</v>
      </c>
      <c r="D2846">
        <f>_xlfn.XLOOKUP(E2846,'cpi data'!A:A,'cpi data'!B:B,"NA")</f>
        <v>156.9</v>
      </c>
      <c r="E2846">
        <v>1996</v>
      </c>
      <c r="F2846" t="s">
        <v>8984</v>
      </c>
      <c r="G2846">
        <v>7</v>
      </c>
      <c r="H2846">
        <v>543000</v>
      </c>
      <c r="I2846" t="s">
        <v>6856</v>
      </c>
      <c r="J2846" t="s">
        <v>7924</v>
      </c>
      <c r="K2846" t="s">
        <v>7640</v>
      </c>
      <c r="L2846" t="s">
        <v>33</v>
      </c>
      <c r="M2846" s="1">
        <v>75000000</v>
      </c>
      <c r="N2846" s="1">
        <v>817400891</v>
      </c>
      <c r="O2846" s="1">
        <f>N2846*(D2846/'cpi data'!$A$113)</f>
        <v>63364723.220306322</v>
      </c>
      <c r="P2846" s="10">
        <f t="shared" si="44"/>
        <v>0.90824575697703758</v>
      </c>
      <c r="Q2846" t="s">
        <v>183</v>
      </c>
      <c r="R2846">
        <v>145</v>
      </c>
    </row>
    <row r="2847" spans="1:18">
      <c r="A2847" t="s">
        <v>8985</v>
      </c>
      <c r="B2847" s="6" t="s">
        <v>2002</v>
      </c>
      <c r="C2847" t="s">
        <v>20</v>
      </c>
      <c r="D2847">
        <f>_xlfn.XLOOKUP(E2847,'cpi data'!A:A,'cpi data'!B:B,"NA")</f>
        <v>156.9</v>
      </c>
      <c r="E2847">
        <v>1996</v>
      </c>
      <c r="F2847" t="s">
        <v>8986</v>
      </c>
      <c r="G2847">
        <v>6.7</v>
      </c>
      <c r="H2847">
        <v>216000</v>
      </c>
      <c r="I2847" t="s">
        <v>6980</v>
      </c>
      <c r="J2847" t="s">
        <v>5257</v>
      </c>
      <c r="K2847" t="s">
        <v>8513</v>
      </c>
      <c r="L2847" t="s">
        <v>33</v>
      </c>
      <c r="M2847" s="1">
        <v>14500000</v>
      </c>
      <c r="N2847" s="1">
        <v>147554998</v>
      </c>
      <c r="O2847" s="1">
        <f>N2847*(D2847/'cpi data'!$A$113)</f>
        <v>11438428.451679841</v>
      </c>
      <c r="P2847" s="10">
        <f t="shared" si="44"/>
        <v>0.90173155639228164</v>
      </c>
      <c r="Q2847" t="s">
        <v>8987</v>
      </c>
      <c r="R2847">
        <v>120</v>
      </c>
    </row>
    <row r="2848" spans="1:18">
      <c r="A2848" t="s">
        <v>952</v>
      </c>
      <c r="B2848" s="6" t="s">
        <v>19</v>
      </c>
      <c r="C2848" t="s">
        <v>55</v>
      </c>
      <c r="D2848">
        <f>_xlfn.XLOOKUP(E2848,'cpi data'!A:A,'cpi data'!B:B,"NA")</f>
        <v>156.9</v>
      </c>
      <c r="E2848">
        <v>1996</v>
      </c>
      <c r="F2848" t="s">
        <v>8857</v>
      </c>
      <c r="G2848">
        <v>7.3</v>
      </c>
      <c r="H2848">
        <v>295000</v>
      </c>
      <c r="I2848" t="s">
        <v>698</v>
      </c>
      <c r="J2848" t="s">
        <v>8988</v>
      </c>
      <c r="K2848" t="s">
        <v>8989</v>
      </c>
      <c r="L2848" t="s">
        <v>33</v>
      </c>
      <c r="M2848" s="1">
        <v>14000000</v>
      </c>
      <c r="N2848" s="1">
        <v>173046663</v>
      </c>
      <c r="O2848" s="1">
        <f>N2848*(D2848/'cpi data'!$A$113)</f>
        <v>13414536.27702569</v>
      </c>
      <c r="P2848" s="10">
        <f t="shared" si="44"/>
        <v>0.91909696634831961</v>
      </c>
      <c r="Q2848" t="s">
        <v>8990</v>
      </c>
      <c r="R2848">
        <v>111</v>
      </c>
    </row>
    <row r="2849" spans="1:18">
      <c r="A2849" t="s">
        <v>8991</v>
      </c>
      <c r="B2849" s="6" t="s">
        <v>19</v>
      </c>
      <c r="C2849" t="s">
        <v>107</v>
      </c>
      <c r="D2849">
        <f>_xlfn.XLOOKUP(E2849,'cpi data'!A:A,'cpi data'!B:B,"NA")</f>
        <v>156.9</v>
      </c>
      <c r="E2849">
        <v>1996</v>
      </c>
      <c r="F2849" t="s">
        <v>8992</v>
      </c>
      <c r="G2849">
        <v>7.6</v>
      </c>
      <c r="H2849">
        <v>202000</v>
      </c>
      <c r="I2849" t="s">
        <v>1130</v>
      </c>
      <c r="J2849" t="s">
        <v>8993</v>
      </c>
      <c r="K2849" t="s">
        <v>70</v>
      </c>
      <c r="L2849" t="s">
        <v>33</v>
      </c>
      <c r="M2849" s="1">
        <v>44000000</v>
      </c>
      <c r="N2849" s="1">
        <v>165615285</v>
      </c>
      <c r="O2849" s="1">
        <f>N2849*(D2849/'cpi data'!$A$113)</f>
        <v>12838457.616847826</v>
      </c>
      <c r="P2849" s="10">
        <f t="shared" si="44"/>
        <v>0.73432403899193244</v>
      </c>
      <c r="Q2849" t="s">
        <v>8994</v>
      </c>
      <c r="R2849">
        <v>147</v>
      </c>
    </row>
    <row r="2850" spans="1:18">
      <c r="A2850" t="s">
        <v>8995</v>
      </c>
      <c r="B2850" s="6" t="s">
        <v>19</v>
      </c>
      <c r="C2850" t="s">
        <v>37</v>
      </c>
      <c r="D2850">
        <f>_xlfn.XLOOKUP(E2850,'cpi data'!A:A,'cpi data'!B:B,"NA")</f>
        <v>156.9</v>
      </c>
      <c r="E2850">
        <v>1996</v>
      </c>
      <c r="F2850" t="s">
        <v>8641</v>
      </c>
      <c r="G2850">
        <v>7.2</v>
      </c>
      <c r="H2850">
        <v>294000</v>
      </c>
      <c r="I2850" t="s">
        <v>6909</v>
      </c>
      <c r="J2850" t="s">
        <v>8996</v>
      </c>
      <c r="K2850" t="s">
        <v>6779</v>
      </c>
      <c r="L2850" t="s">
        <v>33</v>
      </c>
      <c r="M2850" s="1">
        <v>19000000</v>
      </c>
      <c r="N2850" s="1">
        <v>25837111</v>
      </c>
      <c r="O2850" s="1">
        <f>N2850*(D2850/'cpi data'!$A$113)</f>
        <v>2002886.7173418971</v>
      </c>
      <c r="P2850" s="10">
        <f t="shared" si="44"/>
        <v>0.26462366477428534</v>
      </c>
      <c r="Q2850" t="s">
        <v>8990</v>
      </c>
      <c r="R2850">
        <v>108</v>
      </c>
    </row>
    <row r="2851" spans="1:18">
      <c r="A2851" t="s">
        <v>8997</v>
      </c>
      <c r="B2851" s="6" t="s">
        <v>19</v>
      </c>
      <c r="C2851" t="s">
        <v>107</v>
      </c>
      <c r="D2851">
        <f>_xlfn.XLOOKUP(E2851,'cpi data'!A:A,'cpi data'!B:B,"NA")</f>
        <v>156.9</v>
      </c>
      <c r="E2851">
        <v>1996</v>
      </c>
      <c r="F2851" t="s">
        <v>8850</v>
      </c>
      <c r="G2851">
        <v>8.1</v>
      </c>
      <c r="H2851">
        <v>634000</v>
      </c>
      <c r="I2851" t="s">
        <v>2097</v>
      </c>
      <c r="J2851" t="s">
        <v>2926</v>
      </c>
      <c r="K2851" t="s">
        <v>8998</v>
      </c>
      <c r="L2851" t="s">
        <v>33</v>
      </c>
      <c r="M2851" s="1">
        <v>7000000</v>
      </c>
      <c r="N2851" s="1">
        <v>60611975</v>
      </c>
      <c r="O2851" s="1">
        <f>N2851*(D2851/'cpi data'!$A$113)</f>
        <v>4698625.9276185771</v>
      </c>
      <c r="P2851" s="10">
        <f t="shared" si="44"/>
        <v>0.88451127025641385</v>
      </c>
      <c r="Q2851" t="s">
        <v>222</v>
      </c>
      <c r="R2851">
        <v>98</v>
      </c>
    </row>
    <row r="2852" spans="1:18">
      <c r="A2852" t="s">
        <v>8999</v>
      </c>
      <c r="B2852" s="6" t="s">
        <v>2002</v>
      </c>
      <c r="C2852" t="s">
        <v>37</v>
      </c>
      <c r="D2852">
        <f>_xlfn.XLOOKUP(E2852,'cpi data'!A:A,'cpi data'!B:B,"NA")</f>
        <v>156.9</v>
      </c>
      <c r="E2852">
        <v>1996</v>
      </c>
      <c r="F2852" t="s">
        <v>9000</v>
      </c>
      <c r="G2852">
        <v>7.1</v>
      </c>
      <c r="H2852">
        <v>398000</v>
      </c>
      <c r="I2852" t="s">
        <v>108</v>
      </c>
      <c r="J2852" t="s">
        <v>9001</v>
      </c>
      <c r="K2852" t="s">
        <v>1481</v>
      </c>
      <c r="L2852" t="s">
        <v>33</v>
      </c>
      <c r="M2852" s="1">
        <v>80000000</v>
      </c>
      <c r="N2852" s="1">
        <v>457696391</v>
      </c>
      <c r="O2852" s="1">
        <f>N2852*(D2852/'cpi data'!$A$113)</f>
        <v>35480515.685721345</v>
      </c>
      <c r="P2852" s="10">
        <f t="shared" si="44"/>
        <v>0.82521164341013997</v>
      </c>
      <c r="Q2852" t="s">
        <v>47</v>
      </c>
      <c r="R2852">
        <v>110</v>
      </c>
    </row>
    <row r="2853" spans="1:18">
      <c r="A2853" t="s">
        <v>9002</v>
      </c>
      <c r="B2853" s="6" t="s">
        <v>36</v>
      </c>
      <c r="C2853" t="s">
        <v>44</v>
      </c>
      <c r="D2853">
        <f>_xlfn.XLOOKUP(E2853,'cpi data'!A:A,'cpi data'!B:B,"NA")</f>
        <v>156.9</v>
      </c>
      <c r="E2853">
        <v>1996</v>
      </c>
      <c r="F2853" t="s">
        <v>9003</v>
      </c>
      <c r="G2853">
        <v>6.9</v>
      </c>
      <c r="H2853">
        <v>135000</v>
      </c>
      <c r="I2853" t="s">
        <v>3523</v>
      </c>
      <c r="J2853" t="s">
        <v>5708</v>
      </c>
      <c r="K2853" t="s">
        <v>3523</v>
      </c>
      <c r="L2853" t="s">
        <v>33</v>
      </c>
      <c r="M2853" s="1">
        <v>36000000</v>
      </c>
      <c r="N2853" s="1">
        <v>33459416</v>
      </c>
      <c r="O2853" s="1">
        <f>N2853*(D2853/'cpi data'!$A$113)</f>
        <v>2593765.9932806324</v>
      </c>
      <c r="P2853" s="10">
        <f t="shared" si="44"/>
        <v>-7.5930315101733994E-2</v>
      </c>
      <c r="Q2853" t="s">
        <v>2103</v>
      </c>
      <c r="R2853">
        <v>102</v>
      </c>
    </row>
    <row r="2854" spans="1:18">
      <c r="A2854" t="s">
        <v>9004</v>
      </c>
      <c r="B2854" s="6" t="s">
        <v>19</v>
      </c>
      <c r="C2854" t="s">
        <v>20</v>
      </c>
      <c r="D2854">
        <f>_xlfn.XLOOKUP(E2854,'cpi data'!A:A,'cpi data'!B:B,"NA")</f>
        <v>156.9</v>
      </c>
      <c r="E2854">
        <v>1996</v>
      </c>
      <c r="F2854" t="s">
        <v>9005</v>
      </c>
      <c r="G2854">
        <v>8.1</v>
      </c>
      <c r="H2854">
        <v>647000</v>
      </c>
      <c r="I2854" t="s">
        <v>8089</v>
      </c>
      <c r="J2854" t="s">
        <v>9006</v>
      </c>
      <c r="K2854" t="s">
        <v>9007</v>
      </c>
      <c r="L2854" t="s">
        <v>25</v>
      </c>
      <c r="N2854" s="1">
        <v>16607872</v>
      </c>
      <c r="O2854" s="1">
        <f>N2854*(D2854/'cpi data'!$A$113)</f>
        <v>1287438.2988142292</v>
      </c>
      <c r="P2854" s="10">
        <f t="shared" si="44"/>
        <v>1</v>
      </c>
      <c r="Q2854" t="s">
        <v>1988</v>
      </c>
      <c r="R2854">
        <v>93</v>
      </c>
    </row>
    <row r="2855" spans="1:18">
      <c r="A2855" t="s">
        <v>9008</v>
      </c>
      <c r="B2855" s="6" t="s">
        <v>2002</v>
      </c>
      <c r="C2855" t="s">
        <v>37</v>
      </c>
      <c r="D2855">
        <f>_xlfn.XLOOKUP(E2855,'cpi data'!A:A,'cpi data'!B:B,"NA")</f>
        <v>156.9</v>
      </c>
      <c r="E2855">
        <v>1996</v>
      </c>
      <c r="F2855" t="s">
        <v>8151</v>
      </c>
      <c r="G2855">
        <v>6.4</v>
      </c>
      <c r="H2855">
        <v>183000</v>
      </c>
      <c r="I2855" t="s">
        <v>7919</v>
      </c>
      <c r="J2855" t="s">
        <v>760</v>
      </c>
      <c r="K2855" t="s">
        <v>9009</v>
      </c>
      <c r="L2855" t="s">
        <v>33</v>
      </c>
      <c r="M2855" s="1">
        <v>92000000</v>
      </c>
      <c r="N2855" s="1">
        <v>494471524</v>
      </c>
      <c r="O2855" s="1">
        <f>N2855*(D2855/'cpi data'!$A$113)</f>
        <v>38331315.274505928</v>
      </c>
      <c r="P2855" s="10">
        <f t="shared" si="44"/>
        <v>0.81394277418490935</v>
      </c>
      <c r="Q2855" t="s">
        <v>26</v>
      </c>
      <c r="R2855">
        <v>113</v>
      </c>
    </row>
    <row r="2856" spans="1:18">
      <c r="A2856" t="s">
        <v>9010</v>
      </c>
      <c r="B2856" s="6" t="s">
        <v>2002</v>
      </c>
      <c r="C2856" t="s">
        <v>44</v>
      </c>
      <c r="D2856">
        <f>_xlfn.XLOOKUP(E2856,'cpi data'!A:A,'cpi data'!B:B,"NA")</f>
        <v>156.9</v>
      </c>
      <c r="E2856">
        <v>1996</v>
      </c>
      <c r="F2856" t="s">
        <v>9011</v>
      </c>
      <c r="G2856">
        <v>7</v>
      </c>
      <c r="H2856">
        <v>205000</v>
      </c>
      <c r="I2856" t="s">
        <v>5778</v>
      </c>
      <c r="J2856" t="s">
        <v>8516</v>
      </c>
      <c r="K2856" t="s">
        <v>8517</v>
      </c>
      <c r="L2856" t="s">
        <v>33</v>
      </c>
      <c r="M2856" s="1">
        <v>12000000</v>
      </c>
      <c r="N2856" s="1">
        <v>41205099</v>
      </c>
      <c r="O2856" s="1">
        <f>N2856*(D2856/'cpi data'!$A$113)</f>
        <v>3194209.5025197626</v>
      </c>
      <c r="P2856" s="10">
        <f t="shared" si="44"/>
        <v>0.70877390684099562</v>
      </c>
      <c r="Q2856" t="s">
        <v>64</v>
      </c>
      <c r="R2856">
        <v>92</v>
      </c>
    </row>
    <row r="2857" spans="1:18">
      <c r="A2857" t="s">
        <v>9012</v>
      </c>
      <c r="B2857" s="6" t="s">
        <v>340</v>
      </c>
      <c r="C2857" t="s">
        <v>28</v>
      </c>
      <c r="D2857">
        <f>_xlfn.XLOOKUP(E2857,'cpi data'!A:A,'cpi data'!B:B,"NA")</f>
        <v>156.9</v>
      </c>
      <c r="E2857">
        <v>1996</v>
      </c>
      <c r="F2857" t="s">
        <v>9013</v>
      </c>
      <c r="G2857">
        <v>5.7</v>
      </c>
      <c r="H2857">
        <v>105000</v>
      </c>
      <c r="I2857" t="s">
        <v>3355</v>
      </c>
      <c r="J2857" t="s">
        <v>9014</v>
      </c>
      <c r="K2857" t="s">
        <v>3025</v>
      </c>
      <c r="L2857" t="s">
        <v>33</v>
      </c>
      <c r="M2857" s="1">
        <v>75000000</v>
      </c>
      <c r="N2857" s="1">
        <v>320689294</v>
      </c>
      <c r="O2857" s="1">
        <f>N2857*(D2857/'cpi data'!$A$113)</f>
        <v>24859758.018083002</v>
      </c>
      <c r="P2857" s="10">
        <f t="shared" si="44"/>
        <v>0.76612876886373393</v>
      </c>
      <c r="Q2857" t="s">
        <v>1727</v>
      </c>
      <c r="R2857">
        <v>103</v>
      </c>
    </row>
    <row r="2858" spans="1:18">
      <c r="A2858" t="s">
        <v>9015</v>
      </c>
      <c r="B2858" s="6" t="s">
        <v>512</v>
      </c>
      <c r="C2858" t="s">
        <v>20</v>
      </c>
      <c r="D2858">
        <f>_xlfn.XLOOKUP(E2858,'cpi data'!A:A,'cpi data'!B:B,"NA")</f>
        <v>156.9</v>
      </c>
      <c r="E2858">
        <v>1996</v>
      </c>
      <c r="F2858" t="s">
        <v>9016</v>
      </c>
      <c r="G2858">
        <v>6.4</v>
      </c>
      <c r="H2858">
        <v>54000</v>
      </c>
      <c r="I2858" t="s">
        <v>584</v>
      </c>
      <c r="J2858" t="s">
        <v>9017</v>
      </c>
      <c r="K2858" t="s">
        <v>2738</v>
      </c>
      <c r="L2858" t="s">
        <v>198</v>
      </c>
      <c r="M2858" s="1">
        <v>9000000</v>
      </c>
      <c r="N2858" s="1">
        <v>2671291</v>
      </c>
      <c r="O2858" s="1">
        <f>N2858*(D2858/'cpi data'!$A$113)</f>
        <v>207077.84481225297</v>
      </c>
      <c r="P2858" s="10">
        <f t="shared" si="44"/>
        <v>-2.3691574598199896</v>
      </c>
      <c r="Q2858" t="s">
        <v>3190</v>
      </c>
      <c r="R2858">
        <v>100</v>
      </c>
    </row>
    <row r="2859" spans="1:18">
      <c r="A2859" t="s">
        <v>9018</v>
      </c>
      <c r="B2859" s="6" t="s">
        <v>19</v>
      </c>
      <c r="C2859" t="s">
        <v>44</v>
      </c>
      <c r="D2859">
        <f>_xlfn.XLOOKUP(E2859,'cpi data'!A:A,'cpi data'!B:B,"NA")</f>
        <v>156.9</v>
      </c>
      <c r="E2859">
        <v>1996</v>
      </c>
      <c r="F2859" t="s">
        <v>9019</v>
      </c>
      <c r="G2859">
        <v>7.3</v>
      </c>
      <c r="H2859">
        <v>249000</v>
      </c>
      <c r="I2859" t="s">
        <v>989</v>
      </c>
      <c r="J2859" t="s">
        <v>989</v>
      </c>
      <c r="K2859" t="s">
        <v>1481</v>
      </c>
      <c r="L2859" t="s">
        <v>33</v>
      </c>
      <c r="M2859" s="1">
        <v>50000000</v>
      </c>
      <c r="N2859" s="1">
        <v>273552592</v>
      </c>
      <c r="O2859" s="1">
        <f>N2859*(D2859/'cpi data'!$A$113)</f>
        <v>21205732.057707507</v>
      </c>
      <c r="P2859" s="10">
        <f t="shared" si="44"/>
        <v>0.81721979077427276</v>
      </c>
      <c r="Q2859" t="s">
        <v>2103</v>
      </c>
      <c r="R2859">
        <v>139</v>
      </c>
    </row>
    <row r="2860" spans="1:18">
      <c r="A2860" t="s">
        <v>9020</v>
      </c>
      <c r="B2860" s="6" t="s">
        <v>19</v>
      </c>
      <c r="C2860" t="s">
        <v>37</v>
      </c>
      <c r="D2860">
        <f>_xlfn.XLOOKUP(E2860,'cpi data'!A:A,'cpi data'!B:B,"NA")</f>
        <v>156.9</v>
      </c>
      <c r="E2860">
        <v>1996</v>
      </c>
      <c r="F2860" t="s">
        <v>9021</v>
      </c>
      <c r="G2860">
        <v>7.4</v>
      </c>
      <c r="H2860">
        <v>319000</v>
      </c>
      <c r="I2860" t="s">
        <v>8514</v>
      </c>
      <c r="J2860" t="s">
        <v>8423</v>
      </c>
      <c r="K2860" t="s">
        <v>572</v>
      </c>
      <c r="L2860" t="s">
        <v>33</v>
      </c>
      <c r="M2860" s="1">
        <v>75000000</v>
      </c>
      <c r="N2860" s="1">
        <v>335062621</v>
      </c>
      <c r="O2860" s="1">
        <f>N2860*(D2860/'cpi data'!$A$113)</f>
        <v>25973974.918428853</v>
      </c>
      <c r="P2860" s="10">
        <f t="shared" si="44"/>
        <v>0.77616124479608839</v>
      </c>
      <c r="Q2860" t="s">
        <v>5724</v>
      </c>
      <c r="R2860">
        <v>136</v>
      </c>
    </row>
    <row r="2861" spans="1:18">
      <c r="A2861" t="s">
        <v>9022</v>
      </c>
      <c r="B2861" s="6" t="s">
        <v>19</v>
      </c>
      <c r="C2861" t="s">
        <v>107</v>
      </c>
      <c r="D2861">
        <f>_xlfn.XLOOKUP(E2861,'cpi data'!A:A,'cpi data'!B:B,"NA")</f>
        <v>156.9</v>
      </c>
      <c r="E2861">
        <v>1996</v>
      </c>
      <c r="F2861" t="s">
        <v>9023</v>
      </c>
      <c r="G2861">
        <v>7.5</v>
      </c>
      <c r="H2861">
        <v>138000</v>
      </c>
      <c r="I2861" t="s">
        <v>831</v>
      </c>
      <c r="J2861" t="s">
        <v>7403</v>
      </c>
      <c r="K2861" t="s">
        <v>9024</v>
      </c>
      <c r="L2861" t="s">
        <v>33</v>
      </c>
      <c r="M2861" s="1">
        <v>40000000</v>
      </c>
      <c r="N2861" s="1">
        <v>152266007</v>
      </c>
      <c r="O2861" s="1">
        <f>N2861*(D2861/'cpi data'!$A$113)</f>
        <v>11803624.752124505</v>
      </c>
      <c r="P2861" s="10">
        <f t="shared" si="44"/>
        <v>0.73730183914259995</v>
      </c>
      <c r="Q2861" t="s">
        <v>8628</v>
      </c>
      <c r="R2861">
        <v>149</v>
      </c>
    </row>
    <row r="2862" spans="1:18">
      <c r="A2862" t="s">
        <v>9025</v>
      </c>
      <c r="B2862" s="6" t="s">
        <v>19</v>
      </c>
      <c r="C2862" t="s">
        <v>20</v>
      </c>
      <c r="D2862">
        <f>_xlfn.XLOOKUP(E2862,'cpi data'!A:A,'cpi data'!B:B,"NA")</f>
        <v>156.9</v>
      </c>
      <c r="E2862">
        <v>1996</v>
      </c>
      <c r="F2862" t="s">
        <v>9026</v>
      </c>
      <c r="G2862">
        <v>6.4</v>
      </c>
      <c r="H2862">
        <v>82000</v>
      </c>
      <c r="I2862" t="s">
        <v>4932</v>
      </c>
      <c r="J2862" t="s">
        <v>5758</v>
      </c>
      <c r="K2862" t="s">
        <v>9027</v>
      </c>
      <c r="L2862" t="s">
        <v>33</v>
      </c>
      <c r="M2862" s="1">
        <v>15000000</v>
      </c>
      <c r="N2862" s="1">
        <v>24819936</v>
      </c>
      <c r="O2862" s="1">
        <f>N2862*(D2862/'cpi data'!$A$113)</f>
        <v>1924035.5525691698</v>
      </c>
      <c r="P2862" s="10">
        <f t="shared" si="44"/>
        <v>0.39564711206346381</v>
      </c>
      <c r="Q2862" t="s">
        <v>34</v>
      </c>
      <c r="R2862">
        <v>101</v>
      </c>
    </row>
    <row r="2863" spans="1:18">
      <c r="A2863" t="s">
        <v>9028</v>
      </c>
      <c r="B2863" s="6" t="s">
        <v>19</v>
      </c>
      <c r="C2863" t="s">
        <v>107</v>
      </c>
      <c r="D2863">
        <f>_xlfn.XLOOKUP(E2863,'cpi data'!A:A,'cpi data'!B:B,"NA")</f>
        <v>156.9</v>
      </c>
      <c r="E2863">
        <v>1996</v>
      </c>
      <c r="F2863" t="s">
        <v>9029</v>
      </c>
      <c r="G2863">
        <v>7.7</v>
      </c>
      <c r="H2863">
        <v>196000</v>
      </c>
      <c r="I2863" t="s">
        <v>9030</v>
      </c>
      <c r="J2863" t="s">
        <v>769</v>
      </c>
      <c r="K2863" t="s">
        <v>187</v>
      </c>
      <c r="L2863" t="s">
        <v>33</v>
      </c>
      <c r="M2863" s="1">
        <v>30000000</v>
      </c>
      <c r="N2863" s="1">
        <v>102616183</v>
      </c>
      <c r="O2863" s="1">
        <f>N2863*(D2863/'cpi data'!$A$113)</f>
        <v>7954782.170306324</v>
      </c>
      <c r="P2863" s="10">
        <f t="shared" si="44"/>
        <v>0.70764845151178546</v>
      </c>
      <c r="Q2863" t="s">
        <v>47</v>
      </c>
      <c r="R2863">
        <v>129</v>
      </c>
    </row>
    <row r="2864" spans="1:18">
      <c r="A2864" t="s">
        <v>9031</v>
      </c>
      <c r="B2864" s="6" t="s">
        <v>2002</v>
      </c>
      <c r="C2864" t="s">
        <v>44</v>
      </c>
      <c r="D2864">
        <f>_xlfn.XLOOKUP(E2864,'cpi data'!A:A,'cpi data'!B:B,"NA")</f>
        <v>156.9</v>
      </c>
      <c r="E2864">
        <v>1996</v>
      </c>
      <c r="F2864" t="s">
        <v>9019</v>
      </c>
      <c r="G2864">
        <v>6.3</v>
      </c>
      <c r="H2864">
        <v>214000</v>
      </c>
      <c r="I2864" t="s">
        <v>2672</v>
      </c>
      <c r="J2864" t="s">
        <v>9032</v>
      </c>
      <c r="K2864" t="s">
        <v>24</v>
      </c>
      <c r="L2864" t="s">
        <v>33</v>
      </c>
      <c r="M2864" s="1">
        <v>70000000</v>
      </c>
      <c r="N2864" s="1">
        <v>101371017</v>
      </c>
      <c r="O2864" s="1">
        <f>N2864*(D2864/'cpi data'!$A$113)</f>
        <v>7858257.1972826086</v>
      </c>
      <c r="P2864" s="10">
        <f t="shared" si="44"/>
        <v>0.30946732042749459</v>
      </c>
      <c r="Q2864" t="s">
        <v>9033</v>
      </c>
      <c r="R2864">
        <v>106</v>
      </c>
    </row>
    <row r="2865" spans="1:18">
      <c r="A2865" t="s">
        <v>9034</v>
      </c>
      <c r="B2865" s="6" t="s">
        <v>19</v>
      </c>
      <c r="C2865" t="s">
        <v>20</v>
      </c>
      <c r="D2865">
        <f>_xlfn.XLOOKUP(E2865,'cpi data'!A:A,'cpi data'!B:B,"NA")</f>
        <v>156.9</v>
      </c>
      <c r="E2865">
        <v>1996</v>
      </c>
      <c r="F2865" t="s">
        <v>9035</v>
      </c>
      <c r="G2865">
        <v>7.4</v>
      </c>
      <c r="H2865">
        <v>182000</v>
      </c>
      <c r="I2865" t="s">
        <v>5937</v>
      </c>
      <c r="J2865" t="s">
        <v>9036</v>
      </c>
      <c r="K2865" t="s">
        <v>8102</v>
      </c>
      <c r="L2865" t="s">
        <v>33</v>
      </c>
      <c r="M2865" s="1">
        <v>27000000</v>
      </c>
      <c r="N2865" s="1">
        <v>231976425</v>
      </c>
      <c r="O2865" s="1">
        <f>N2865*(D2865/'cpi data'!$A$113)</f>
        <v>17982757.451828063</v>
      </c>
      <c r="P2865" s="10">
        <f t="shared" si="44"/>
        <v>0.88360886240918657</v>
      </c>
      <c r="Q2865" t="s">
        <v>3747</v>
      </c>
      <c r="R2865">
        <v>162</v>
      </c>
    </row>
    <row r="2866" spans="1:18">
      <c r="A2866" t="s">
        <v>9037</v>
      </c>
      <c r="B2866" s="6" t="s">
        <v>19</v>
      </c>
      <c r="C2866" t="s">
        <v>37</v>
      </c>
      <c r="D2866">
        <f>_xlfn.XLOOKUP(E2866,'cpi data'!A:A,'cpi data'!B:B,"NA")</f>
        <v>156.9</v>
      </c>
      <c r="E2866">
        <v>1996</v>
      </c>
      <c r="F2866" t="s">
        <v>9038</v>
      </c>
      <c r="G2866">
        <v>6.8</v>
      </c>
      <c r="H2866">
        <v>76000</v>
      </c>
      <c r="I2866" t="s">
        <v>3789</v>
      </c>
      <c r="J2866" t="s">
        <v>3886</v>
      </c>
      <c r="K2866" t="s">
        <v>4564</v>
      </c>
      <c r="L2866" t="s">
        <v>33</v>
      </c>
      <c r="M2866" s="1">
        <v>65000000</v>
      </c>
      <c r="N2866" s="1">
        <v>89456761</v>
      </c>
      <c r="O2866" s="1">
        <f>N2866*(D2866/'cpi data'!$A$113)</f>
        <v>6934666.8976778649</v>
      </c>
      <c r="P2866" s="10">
        <f t="shared" si="44"/>
        <v>0.27339197984152364</v>
      </c>
      <c r="Q2866" t="s">
        <v>2029</v>
      </c>
      <c r="R2866">
        <v>121</v>
      </c>
    </row>
    <row r="2867" spans="1:18">
      <c r="A2867" t="s">
        <v>9039</v>
      </c>
      <c r="B2867" s="6" t="s">
        <v>19</v>
      </c>
      <c r="C2867" t="s">
        <v>20</v>
      </c>
      <c r="D2867">
        <f>_xlfn.XLOOKUP(E2867,'cpi data'!A:A,'cpi data'!B:B,"NA")</f>
        <v>156.9</v>
      </c>
      <c r="E2867">
        <v>1996</v>
      </c>
      <c r="F2867" t="s">
        <v>9040</v>
      </c>
      <c r="G2867">
        <v>6.2</v>
      </c>
      <c r="H2867">
        <v>44000</v>
      </c>
      <c r="I2867" t="s">
        <v>2280</v>
      </c>
      <c r="J2867" t="s">
        <v>1840</v>
      </c>
      <c r="K2867" t="s">
        <v>9041</v>
      </c>
      <c r="L2867" t="s">
        <v>33</v>
      </c>
      <c r="N2867" s="1">
        <v>20831000</v>
      </c>
      <c r="O2867" s="1">
        <f>N2867*(D2867/'cpi data'!$A$113)</f>
        <v>1614814.1798418972</v>
      </c>
      <c r="P2867" s="10">
        <f t="shared" si="44"/>
        <v>1</v>
      </c>
      <c r="Q2867" t="s">
        <v>4881</v>
      </c>
      <c r="R2867">
        <v>97</v>
      </c>
    </row>
    <row r="2868" spans="1:18">
      <c r="A2868" t="s">
        <v>9042</v>
      </c>
      <c r="B2868" s="6" t="s">
        <v>19</v>
      </c>
      <c r="C2868" t="s">
        <v>44</v>
      </c>
      <c r="D2868">
        <f>_xlfn.XLOOKUP(E2868,'cpi data'!A:A,'cpi data'!B:B,"NA")</f>
        <v>156.9</v>
      </c>
      <c r="E2868">
        <v>1996</v>
      </c>
      <c r="F2868" t="s">
        <v>9043</v>
      </c>
      <c r="G2868">
        <v>7</v>
      </c>
      <c r="H2868">
        <v>72000</v>
      </c>
      <c r="I2868" t="s">
        <v>9044</v>
      </c>
      <c r="J2868" t="s">
        <v>9045</v>
      </c>
      <c r="K2868" t="s">
        <v>9046</v>
      </c>
      <c r="L2868" t="s">
        <v>33</v>
      </c>
      <c r="M2868" s="1">
        <v>7000000</v>
      </c>
      <c r="N2868" s="1">
        <v>560069</v>
      </c>
      <c r="O2868" s="1">
        <f>N2868*(D2868/'cpi data'!$A$113)</f>
        <v>43416.41605731225</v>
      </c>
      <c r="P2868" s="10">
        <f t="shared" si="44"/>
        <v>-11.498460011177194</v>
      </c>
      <c r="Q2868" t="s">
        <v>34</v>
      </c>
      <c r="R2868">
        <v>91</v>
      </c>
    </row>
    <row r="2869" spans="1:18">
      <c r="A2869" t="s">
        <v>9047</v>
      </c>
      <c r="B2869" s="6" t="s">
        <v>19</v>
      </c>
      <c r="C2869" t="s">
        <v>20</v>
      </c>
      <c r="D2869">
        <f>_xlfn.XLOOKUP(E2869,'cpi data'!A:A,'cpi data'!B:B,"NA")</f>
        <v>156.9</v>
      </c>
      <c r="E2869">
        <v>1996</v>
      </c>
      <c r="F2869" t="s">
        <v>9048</v>
      </c>
      <c r="G2869">
        <v>6.6</v>
      </c>
      <c r="H2869">
        <v>27000</v>
      </c>
      <c r="I2869" t="s">
        <v>3964</v>
      </c>
      <c r="J2869" t="s">
        <v>3964</v>
      </c>
      <c r="K2869" t="s">
        <v>4571</v>
      </c>
      <c r="L2869" t="s">
        <v>309</v>
      </c>
      <c r="M2869" s="1">
        <v>10000000</v>
      </c>
      <c r="N2869" s="1">
        <v>4762310</v>
      </c>
      <c r="O2869" s="1">
        <f>N2869*(D2869/'cpi data'!$A$113)</f>
        <v>369173.14179841895</v>
      </c>
      <c r="P2869" s="10">
        <f t="shared" si="44"/>
        <v>-1.0998213052069268</v>
      </c>
      <c r="Q2869" t="s">
        <v>9049</v>
      </c>
      <c r="R2869">
        <v>118</v>
      </c>
    </row>
    <row r="2870" spans="1:18">
      <c r="A2870" t="s">
        <v>9050</v>
      </c>
      <c r="B2870" s="6" t="s">
        <v>19</v>
      </c>
      <c r="C2870" t="s">
        <v>107</v>
      </c>
      <c r="D2870">
        <f>_xlfn.XLOOKUP(E2870,'cpi data'!A:A,'cpi data'!B:B,"NA")</f>
        <v>156.9</v>
      </c>
      <c r="E2870">
        <v>1996</v>
      </c>
      <c r="F2870" t="s">
        <v>9051</v>
      </c>
      <c r="G2870">
        <v>7.3</v>
      </c>
      <c r="H2870">
        <v>52000</v>
      </c>
      <c r="I2870" t="s">
        <v>9052</v>
      </c>
      <c r="J2870" t="s">
        <v>8664</v>
      </c>
      <c r="K2870" t="s">
        <v>9053</v>
      </c>
      <c r="L2870" t="s">
        <v>33</v>
      </c>
      <c r="M2870" s="1">
        <v>4500000</v>
      </c>
      <c r="N2870" s="1">
        <v>3802260</v>
      </c>
      <c r="O2870" s="1">
        <f>N2870*(D2870/'cpi data'!$A$113)</f>
        <v>294750.29347826086</v>
      </c>
      <c r="P2870" s="10">
        <f t="shared" si="44"/>
        <v>-0.18350665130738034</v>
      </c>
      <c r="Q2870" t="s">
        <v>596</v>
      </c>
      <c r="R2870">
        <v>109</v>
      </c>
    </row>
    <row r="2871" spans="1:18">
      <c r="A2871" t="s">
        <v>9054</v>
      </c>
      <c r="B2871" s="6" t="s">
        <v>19</v>
      </c>
      <c r="C2871" t="s">
        <v>20</v>
      </c>
      <c r="D2871">
        <f>_xlfn.XLOOKUP(E2871,'cpi data'!A:A,'cpi data'!B:B,"NA")</f>
        <v>156.9</v>
      </c>
      <c r="E2871">
        <v>1996</v>
      </c>
      <c r="F2871" t="s">
        <v>9055</v>
      </c>
      <c r="G2871">
        <v>8</v>
      </c>
      <c r="H2871">
        <v>89000</v>
      </c>
      <c r="I2871" t="s">
        <v>7043</v>
      </c>
      <c r="J2871" t="s">
        <v>7043</v>
      </c>
      <c r="K2871" t="s">
        <v>7043</v>
      </c>
      <c r="L2871" t="s">
        <v>33</v>
      </c>
      <c r="M2871" s="1">
        <v>1000000</v>
      </c>
      <c r="N2871" s="1">
        <v>24444121</v>
      </c>
      <c r="O2871" s="1">
        <f>N2871*(D2871/'cpi data'!$A$113)</f>
        <v>1894902.4628952569</v>
      </c>
      <c r="P2871" s="10">
        <f t="shared" si="44"/>
        <v>0.95909036778209367</v>
      </c>
      <c r="Q2871" t="s">
        <v>3747</v>
      </c>
      <c r="R2871">
        <v>135</v>
      </c>
    </row>
    <row r="2872" spans="1:18">
      <c r="A2872" t="s">
        <v>9056</v>
      </c>
      <c r="B2872" s="6" t="s">
        <v>2002</v>
      </c>
      <c r="C2872" t="s">
        <v>44</v>
      </c>
      <c r="D2872">
        <f>_xlfn.XLOOKUP(E2872,'cpi data'!A:A,'cpi data'!B:B,"NA")</f>
        <v>156.9</v>
      </c>
      <c r="E2872">
        <v>1996</v>
      </c>
      <c r="F2872" t="s">
        <v>8982</v>
      </c>
      <c r="G2872">
        <v>6.6</v>
      </c>
      <c r="H2872">
        <v>18000</v>
      </c>
      <c r="I2872" t="s">
        <v>1603</v>
      </c>
      <c r="J2872" t="s">
        <v>9057</v>
      </c>
      <c r="K2872" t="s">
        <v>1603</v>
      </c>
      <c r="L2872" t="s">
        <v>33</v>
      </c>
      <c r="M2872" s="1">
        <v>42000000</v>
      </c>
      <c r="N2872" s="1">
        <v>41083864</v>
      </c>
      <c r="O2872" s="1">
        <f>N2872*(D2872/'cpi data'!$A$113)</f>
        <v>3184811.3940711459</v>
      </c>
      <c r="P2872" s="10">
        <f t="shared" si="44"/>
        <v>-2.2299168354758453E-2</v>
      </c>
      <c r="Q2872" t="s">
        <v>2103</v>
      </c>
      <c r="R2872">
        <v>126</v>
      </c>
    </row>
    <row r="2873" spans="1:18">
      <c r="A2873" t="s">
        <v>9058</v>
      </c>
      <c r="B2873" s="6" t="s">
        <v>19</v>
      </c>
      <c r="C2873" t="s">
        <v>44</v>
      </c>
      <c r="D2873">
        <f>_xlfn.XLOOKUP(E2873,'cpi data'!A:A,'cpi data'!B:B,"NA")</f>
        <v>156.9</v>
      </c>
      <c r="E2873">
        <v>1996</v>
      </c>
      <c r="F2873" t="s">
        <v>7959</v>
      </c>
      <c r="G2873">
        <v>7.1</v>
      </c>
      <c r="H2873">
        <v>83000</v>
      </c>
      <c r="I2873" t="s">
        <v>477</v>
      </c>
      <c r="J2873" t="s">
        <v>469</v>
      </c>
      <c r="K2873" t="s">
        <v>100</v>
      </c>
      <c r="L2873" t="s">
        <v>33</v>
      </c>
      <c r="M2873" s="1">
        <v>31000000</v>
      </c>
      <c r="N2873" s="1">
        <v>185260553</v>
      </c>
      <c r="O2873" s="1">
        <f>N2873*(D2873/'cpi data'!$A$113)</f>
        <v>14361354.133250987</v>
      </c>
      <c r="P2873" s="10">
        <f t="shared" si="44"/>
        <v>0.83266810177339801</v>
      </c>
      <c r="Q2873" t="s">
        <v>83</v>
      </c>
      <c r="R2873">
        <v>117</v>
      </c>
    </row>
    <row r="2874" spans="1:18">
      <c r="A2874" t="s">
        <v>9059</v>
      </c>
      <c r="B2874" s="6" t="s">
        <v>36</v>
      </c>
      <c r="C2874" t="s">
        <v>44</v>
      </c>
      <c r="D2874">
        <f>_xlfn.XLOOKUP(E2874,'cpi data'!A:A,'cpi data'!B:B,"NA")</f>
        <v>156.9</v>
      </c>
      <c r="E2874">
        <v>1996</v>
      </c>
      <c r="F2874" t="s">
        <v>9051</v>
      </c>
      <c r="G2874">
        <v>6.9</v>
      </c>
      <c r="H2874">
        <v>64000</v>
      </c>
      <c r="I2874" t="s">
        <v>2094</v>
      </c>
      <c r="J2874" t="s">
        <v>2094</v>
      </c>
      <c r="K2874" t="s">
        <v>2094</v>
      </c>
      <c r="L2874" t="s">
        <v>33</v>
      </c>
      <c r="M2874" s="1">
        <v>26000000</v>
      </c>
      <c r="N2874" s="1">
        <v>34585416</v>
      </c>
      <c r="O2874" s="1">
        <f>N2874*(D2874/'cpi data'!$A$113)</f>
        <v>2681053.2462450592</v>
      </c>
      <c r="P2874" s="10">
        <f t="shared" si="44"/>
        <v>0.24823804345739256</v>
      </c>
      <c r="Q2874" t="s">
        <v>9060</v>
      </c>
      <c r="R2874">
        <v>108</v>
      </c>
    </row>
    <row r="2875" spans="1:18">
      <c r="A2875" t="s">
        <v>9061</v>
      </c>
      <c r="B2875" s="6" t="s">
        <v>2002</v>
      </c>
      <c r="C2875" t="s">
        <v>55</v>
      </c>
      <c r="D2875">
        <f>_xlfn.XLOOKUP(E2875,'cpi data'!A:A,'cpi data'!B:B,"NA")</f>
        <v>156.9</v>
      </c>
      <c r="E2875">
        <v>1996</v>
      </c>
      <c r="F2875" t="s">
        <v>9062</v>
      </c>
      <c r="G2875">
        <v>4.5</v>
      </c>
      <c r="H2875">
        <v>32000</v>
      </c>
      <c r="I2875" t="s">
        <v>1322</v>
      </c>
      <c r="J2875" t="s">
        <v>9063</v>
      </c>
      <c r="K2875" t="s">
        <v>7370</v>
      </c>
      <c r="L2875" t="s">
        <v>33</v>
      </c>
      <c r="M2875" s="1">
        <v>40000000</v>
      </c>
      <c r="N2875" s="1">
        <v>49627779</v>
      </c>
      <c r="O2875" s="1">
        <f>N2875*(D2875/'cpi data'!$A$113)</f>
        <v>3847133.658646245</v>
      </c>
      <c r="P2875" s="10">
        <f t="shared" si="44"/>
        <v>0.19399979596104835</v>
      </c>
      <c r="Q2875" t="s">
        <v>2029</v>
      </c>
      <c r="R2875">
        <v>96</v>
      </c>
    </row>
    <row r="2876" spans="1:18">
      <c r="A2876" t="s">
        <v>9064</v>
      </c>
      <c r="B2876" s="6" t="s">
        <v>2002</v>
      </c>
      <c r="C2876" t="s">
        <v>44</v>
      </c>
      <c r="D2876">
        <f>_xlfn.XLOOKUP(E2876,'cpi data'!A:A,'cpi data'!B:B,"NA")</f>
        <v>156.9</v>
      </c>
      <c r="E2876">
        <v>1996</v>
      </c>
      <c r="F2876" t="s">
        <v>9065</v>
      </c>
      <c r="G2876">
        <v>6.9</v>
      </c>
      <c r="H2876">
        <v>79000</v>
      </c>
      <c r="I2876" t="s">
        <v>9066</v>
      </c>
      <c r="J2876" t="s">
        <v>9067</v>
      </c>
      <c r="K2876" t="s">
        <v>7936</v>
      </c>
      <c r="L2876" t="s">
        <v>33</v>
      </c>
      <c r="M2876" s="1">
        <v>27000000</v>
      </c>
      <c r="N2876" s="1">
        <v>25023434</v>
      </c>
      <c r="O2876" s="1">
        <f>N2876*(D2876/'cpi data'!$A$113)</f>
        <v>1939810.6692687746</v>
      </c>
      <c r="P2876" s="10">
        <f t="shared" si="44"/>
        <v>-7.8988599246610197E-2</v>
      </c>
      <c r="Q2876" t="s">
        <v>8941</v>
      </c>
      <c r="R2876">
        <v>114</v>
      </c>
    </row>
    <row r="2877" spans="1:18">
      <c r="A2877" t="s">
        <v>9068</v>
      </c>
      <c r="B2877" s="6" t="s">
        <v>340</v>
      </c>
      <c r="C2877" t="s">
        <v>393</v>
      </c>
      <c r="D2877">
        <f>_xlfn.XLOOKUP(E2877,'cpi data'!A:A,'cpi data'!B:B,"NA")</f>
        <v>156.9</v>
      </c>
      <c r="E2877">
        <v>1996</v>
      </c>
      <c r="F2877" t="s">
        <v>8974</v>
      </c>
      <c r="G2877">
        <v>7</v>
      </c>
      <c r="H2877">
        <v>146000</v>
      </c>
      <c r="I2877" t="s">
        <v>6249</v>
      </c>
      <c r="J2877" t="s">
        <v>4002</v>
      </c>
      <c r="K2877" t="s">
        <v>2600</v>
      </c>
      <c r="L2877" t="s">
        <v>33</v>
      </c>
      <c r="M2877" s="1">
        <v>100000000</v>
      </c>
      <c r="N2877" s="1">
        <v>325338851</v>
      </c>
      <c r="O2877" s="1">
        <f>N2877*(D2877/'cpi data'!$A$113)</f>
        <v>25220190.574061263</v>
      </c>
      <c r="P2877" s="10">
        <f t="shared" si="44"/>
        <v>0.69262816385861026</v>
      </c>
      <c r="Q2877" t="s">
        <v>614</v>
      </c>
      <c r="R2877">
        <v>91</v>
      </c>
    </row>
    <row r="2878" spans="1:18">
      <c r="A2878" t="s">
        <v>9069</v>
      </c>
      <c r="B2878" s="6" t="s">
        <v>19</v>
      </c>
      <c r="C2878" t="s">
        <v>44</v>
      </c>
      <c r="D2878">
        <f>_xlfn.XLOOKUP(E2878,'cpi data'!A:A,'cpi data'!B:B,"NA")</f>
        <v>156.9</v>
      </c>
      <c r="E2878">
        <v>1996</v>
      </c>
      <c r="F2878" t="s">
        <v>9070</v>
      </c>
      <c r="G2878">
        <v>7.1</v>
      </c>
      <c r="H2878">
        <v>84000</v>
      </c>
      <c r="I2878" t="s">
        <v>6886</v>
      </c>
      <c r="J2878" t="s">
        <v>7969</v>
      </c>
      <c r="K2878" t="s">
        <v>2569</v>
      </c>
      <c r="L2878" t="s">
        <v>1880</v>
      </c>
      <c r="M2878" s="1">
        <v>30000000</v>
      </c>
      <c r="N2878" s="1">
        <v>29359216</v>
      </c>
      <c r="O2878" s="1">
        <f>N2878*(D2878/'cpi data'!$A$113)</f>
        <v>2275919.4616600787</v>
      </c>
      <c r="P2878" s="10">
        <f t="shared" si="44"/>
        <v>-2.1825650930188328E-2</v>
      </c>
      <c r="Q2878" t="s">
        <v>64</v>
      </c>
      <c r="R2878">
        <v>110</v>
      </c>
    </row>
    <row r="2879" spans="1:18">
      <c r="A2879" t="s">
        <v>9071</v>
      </c>
      <c r="B2879" s="6" t="s">
        <v>19</v>
      </c>
      <c r="C2879" t="s">
        <v>37</v>
      </c>
      <c r="D2879">
        <f>_xlfn.XLOOKUP(E2879,'cpi data'!A:A,'cpi data'!B:B,"NA")</f>
        <v>156.9</v>
      </c>
      <c r="E2879">
        <v>1996</v>
      </c>
      <c r="F2879" t="s">
        <v>8974</v>
      </c>
      <c r="G2879">
        <v>6.1</v>
      </c>
      <c r="H2879">
        <v>106000</v>
      </c>
      <c r="I2879" t="s">
        <v>3937</v>
      </c>
      <c r="J2879" t="s">
        <v>9072</v>
      </c>
      <c r="K2879" t="s">
        <v>1001</v>
      </c>
      <c r="L2879" t="s">
        <v>33</v>
      </c>
      <c r="M2879" s="1">
        <v>100000000</v>
      </c>
      <c r="N2879" s="1">
        <v>242295562</v>
      </c>
      <c r="O2879" s="1">
        <f>N2879*(D2879/'cpi data'!$A$113)</f>
        <v>18782694.504841898</v>
      </c>
      <c r="P2879" s="10">
        <f t="shared" si="44"/>
        <v>0.58728092592962966</v>
      </c>
      <c r="Q2879" t="s">
        <v>9073</v>
      </c>
      <c r="R2879">
        <v>115</v>
      </c>
    </row>
    <row r="2880" spans="1:18">
      <c r="A2880" t="s">
        <v>9074</v>
      </c>
      <c r="B2880" s="6" t="s">
        <v>19</v>
      </c>
      <c r="C2880" t="s">
        <v>44</v>
      </c>
      <c r="D2880">
        <f>_xlfn.XLOOKUP(E2880,'cpi data'!A:A,'cpi data'!B:B,"NA")</f>
        <v>156.9</v>
      </c>
      <c r="E2880">
        <v>1996</v>
      </c>
      <c r="F2880" t="s">
        <v>9075</v>
      </c>
      <c r="G2880">
        <v>4.5</v>
      </c>
      <c r="H2880">
        <v>44000</v>
      </c>
      <c r="I2880" t="s">
        <v>2491</v>
      </c>
      <c r="J2880" t="s">
        <v>9076</v>
      </c>
      <c r="K2880" t="s">
        <v>2600</v>
      </c>
      <c r="L2880" t="s">
        <v>33</v>
      </c>
      <c r="M2880" s="1">
        <v>40000000</v>
      </c>
      <c r="N2880" s="1">
        <v>113309743</v>
      </c>
      <c r="O2880" s="1">
        <f>N2880*(D2880/'cpi data'!$A$113)</f>
        <v>8783744.4054841902</v>
      </c>
      <c r="P2880" s="10">
        <f t="shared" si="44"/>
        <v>0.64698534352866721</v>
      </c>
      <c r="Q2880" t="s">
        <v>5112</v>
      </c>
      <c r="R2880">
        <v>115</v>
      </c>
    </row>
    <row r="2881" spans="1:18">
      <c r="A2881" t="s">
        <v>9077</v>
      </c>
      <c r="B2881" s="6" t="s">
        <v>2002</v>
      </c>
      <c r="C2881" t="s">
        <v>37</v>
      </c>
      <c r="D2881">
        <f>_xlfn.XLOOKUP(E2881,'cpi data'!A:A,'cpi data'!B:B,"NA")</f>
        <v>156.9</v>
      </c>
      <c r="E2881">
        <v>1996</v>
      </c>
      <c r="F2881" t="s">
        <v>9078</v>
      </c>
      <c r="G2881">
        <v>7.6</v>
      </c>
      <c r="H2881">
        <v>120000</v>
      </c>
      <c r="I2881" t="s">
        <v>9079</v>
      </c>
      <c r="J2881" t="s">
        <v>1030</v>
      </c>
      <c r="K2881" t="s">
        <v>7998</v>
      </c>
      <c r="L2881" t="s">
        <v>33</v>
      </c>
      <c r="M2881" s="1">
        <v>45000000</v>
      </c>
      <c r="N2881" s="1">
        <v>146027888</v>
      </c>
      <c r="O2881" s="1">
        <f>N2881*(D2881/'cpi data'!$A$113)</f>
        <v>11320047.246640315</v>
      </c>
      <c r="P2881" s="10">
        <f t="shared" si="44"/>
        <v>0.69183968475939339</v>
      </c>
      <c r="Q2881" t="s">
        <v>9080</v>
      </c>
      <c r="R2881">
        <v>111</v>
      </c>
    </row>
    <row r="2882" spans="1:18">
      <c r="A2882" t="s">
        <v>9081</v>
      </c>
      <c r="B2882" s="6" t="s">
        <v>19</v>
      </c>
      <c r="C2882" t="s">
        <v>44</v>
      </c>
      <c r="D2882">
        <f>_xlfn.XLOOKUP(E2882,'cpi data'!A:A,'cpi data'!B:B,"NA")</f>
        <v>156.9</v>
      </c>
      <c r="E2882">
        <v>1996</v>
      </c>
      <c r="F2882" t="s">
        <v>9082</v>
      </c>
      <c r="G2882">
        <v>7.2</v>
      </c>
      <c r="H2882">
        <v>77000</v>
      </c>
      <c r="I2882" t="s">
        <v>9083</v>
      </c>
      <c r="J2882" t="s">
        <v>9084</v>
      </c>
      <c r="K2882" t="s">
        <v>9085</v>
      </c>
      <c r="L2882" t="s">
        <v>33</v>
      </c>
      <c r="M2882" s="1">
        <v>200000</v>
      </c>
      <c r="N2882" s="1">
        <v>4555020</v>
      </c>
      <c r="O2882" s="1">
        <f>N2882*(D2882/'cpi data'!$A$113)</f>
        <v>353104.07015810272</v>
      </c>
      <c r="P2882" s="10">
        <f t="shared" si="44"/>
        <v>0.95609239915521771</v>
      </c>
      <c r="Q2882" t="s">
        <v>9086</v>
      </c>
      <c r="R2882">
        <v>96</v>
      </c>
    </row>
    <row r="2883" spans="1:18">
      <c r="A2883" t="s">
        <v>9087</v>
      </c>
      <c r="B2883" s="6" t="s">
        <v>19</v>
      </c>
      <c r="C2883" t="s">
        <v>37</v>
      </c>
      <c r="D2883">
        <f>_xlfn.XLOOKUP(E2883,'cpi data'!A:A,'cpi data'!B:B,"NA")</f>
        <v>156.9</v>
      </c>
      <c r="E2883">
        <v>1996</v>
      </c>
      <c r="F2883" t="s">
        <v>9005</v>
      </c>
      <c r="G2883">
        <v>5.7</v>
      </c>
      <c r="H2883">
        <v>71000</v>
      </c>
      <c r="I2883" t="s">
        <v>129</v>
      </c>
      <c r="J2883" t="s">
        <v>129</v>
      </c>
      <c r="K2883" t="s">
        <v>510</v>
      </c>
      <c r="L2883" t="s">
        <v>33</v>
      </c>
      <c r="M2883" s="1">
        <v>50000000</v>
      </c>
      <c r="N2883" s="1">
        <v>25477365</v>
      </c>
      <c r="O2883" s="1">
        <f>N2883*(D2883/'cpi data'!$A$113)</f>
        <v>1974999.2927371541</v>
      </c>
      <c r="P2883" s="10">
        <f t="shared" ref="P2883:P2946" si="45">(N2883-M2883)/N2883</f>
        <v>-0.96252634446301644</v>
      </c>
      <c r="Q2883" t="s">
        <v>47</v>
      </c>
      <c r="R2883">
        <v>101</v>
      </c>
    </row>
    <row r="2884" spans="1:18">
      <c r="A2884" t="s">
        <v>9088</v>
      </c>
      <c r="B2884" s="6" t="s">
        <v>19</v>
      </c>
      <c r="C2884" t="s">
        <v>44</v>
      </c>
      <c r="D2884">
        <f>_xlfn.XLOOKUP(E2884,'cpi data'!A:A,'cpi data'!B:B,"NA")</f>
        <v>156.9</v>
      </c>
      <c r="E2884">
        <v>1996</v>
      </c>
      <c r="F2884" t="s">
        <v>8494</v>
      </c>
      <c r="G2884">
        <v>7.1</v>
      </c>
      <c r="H2884">
        <v>32000</v>
      </c>
      <c r="I2884" t="s">
        <v>8296</v>
      </c>
      <c r="J2884" t="s">
        <v>8763</v>
      </c>
      <c r="K2884" t="s">
        <v>1220</v>
      </c>
      <c r="L2884" t="s">
        <v>33</v>
      </c>
      <c r="N2884" s="1">
        <v>10597759</v>
      </c>
      <c r="O2884" s="1">
        <f>N2884*(D2884/'cpi data'!$A$113)</f>
        <v>821535.76437747036</v>
      </c>
      <c r="P2884" s="10">
        <f t="shared" si="45"/>
        <v>1</v>
      </c>
      <c r="Q2884" t="s">
        <v>3747</v>
      </c>
      <c r="R2884">
        <v>112</v>
      </c>
    </row>
    <row r="2885" spans="1:18">
      <c r="A2885" t="s">
        <v>9089</v>
      </c>
      <c r="B2885" s="6" t="s">
        <v>2002</v>
      </c>
      <c r="C2885" t="s">
        <v>44</v>
      </c>
      <c r="D2885">
        <f>_xlfn.XLOOKUP(E2885,'cpi data'!A:A,'cpi data'!B:B,"NA")</f>
        <v>156.9</v>
      </c>
      <c r="E2885">
        <v>1996</v>
      </c>
      <c r="F2885" t="s">
        <v>9048</v>
      </c>
      <c r="G2885">
        <v>6.1</v>
      </c>
      <c r="H2885">
        <v>157000</v>
      </c>
      <c r="I2885" t="s">
        <v>8011</v>
      </c>
      <c r="J2885" t="s">
        <v>9090</v>
      </c>
      <c r="K2885" t="s">
        <v>7916</v>
      </c>
      <c r="L2885" t="s">
        <v>33</v>
      </c>
      <c r="M2885" s="1">
        <v>47000000</v>
      </c>
      <c r="N2885" s="1">
        <v>102825796</v>
      </c>
      <c r="O2885" s="1">
        <f>N2885*(D2885/'cpi data'!$A$113)</f>
        <v>7971031.3203557311</v>
      </c>
      <c r="P2885" s="10">
        <f t="shared" si="45"/>
        <v>0.54291625420531631</v>
      </c>
      <c r="Q2885" t="s">
        <v>34</v>
      </c>
      <c r="R2885">
        <v>96</v>
      </c>
    </row>
    <row r="2886" spans="1:18">
      <c r="A2886" t="s">
        <v>9091</v>
      </c>
      <c r="B2886" s="6" t="s">
        <v>19</v>
      </c>
      <c r="C2886" t="s">
        <v>44</v>
      </c>
      <c r="D2886">
        <f>_xlfn.XLOOKUP(E2886,'cpi data'!A:A,'cpi data'!B:B,"NA")</f>
        <v>156.9</v>
      </c>
      <c r="E2886">
        <v>1996</v>
      </c>
      <c r="F2886" t="s">
        <v>9092</v>
      </c>
      <c r="G2886">
        <v>6.6</v>
      </c>
      <c r="H2886">
        <v>50000</v>
      </c>
      <c r="I2886" t="s">
        <v>9093</v>
      </c>
      <c r="J2886" t="s">
        <v>9094</v>
      </c>
      <c r="K2886" t="s">
        <v>9094</v>
      </c>
      <c r="L2886" t="s">
        <v>33</v>
      </c>
      <c r="M2886" s="1">
        <v>3800000</v>
      </c>
      <c r="N2886" s="1">
        <v>20949601</v>
      </c>
      <c r="O2886" s="1">
        <f>N2886*(D2886/'cpi data'!$A$113)</f>
        <v>1624008.1012351778</v>
      </c>
      <c r="P2886" s="10">
        <f t="shared" si="45"/>
        <v>0.81861229719840489</v>
      </c>
      <c r="Q2886" t="s">
        <v>3443</v>
      </c>
      <c r="R2886">
        <v>89</v>
      </c>
    </row>
    <row r="2887" spans="1:18">
      <c r="A2887" t="s">
        <v>9095</v>
      </c>
      <c r="B2887" s="6" t="s">
        <v>19</v>
      </c>
      <c r="C2887" t="s">
        <v>154</v>
      </c>
      <c r="D2887">
        <f>_xlfn.XLOOKUP(E2887,'cpi data'!A:A,'cpi data'!B:B,"NA")</f>
        <v>156.9</v>
      </c>
      <c r="E2887">
        <v>1996</v>
      </c>
      <c r="F2887" t="s">
        <v>9096</v>
      </c>
      <c r="G2887">
        <v>5.8</v>
      </c>
      <c r="H2887">
        <v>29000</v>
      </c>
      <c r="I2887" t="s">
        <v>1258</v>
      </c>
      <c r="J2887" t="s">
        <v>23</v>
      </c>
      <c r="K2887" t="s">
        <v>7251</v>
      </c>
      <c r="L2887" t="s">
        <v>33</v>
      </c>
      <c r="M2887" s="1">
        <v>8500000</v>
      </c>
      <c r="N2887" s="1">
        <v>15315484</v>
      </c>
      <c r="O2887" s="1">
        <f>N2887*(D2887/'cpi data'!$A$113)</f>
        <v>1187252.6875494071</v>
      </c>
      <c r="P2887" s="10">
        <f t="shared" si="45"/>
        <v>0.44500611276796737</v>
      </c>
      <c r="Q2887" t="s">
        <v>47</v>
      </c>
      <c r="R2887">
        <v>93</v>
      </c>
    </row>
    <row r="2888" spans="1:18">
      <c r="A2888" t="s">
        <v>9097</v>
      </c>
      <c r="B2888" s="6" t="s">
        <v>19</v>
      </c>
      <c r="C2888" t="s">
        <v>107</v>
      </c>
      <c r="D2888">
        <f>_xlfn.XLOOKUP(E2888,'cpi data'!A:A,'cpi data'!B:B,"NA")</f>
        <v>156.9</v>
      </c>
      <c r="E2888">
        <v>1996</v>
      </c>
      <c r="F2888" t="s">
        <v>9098</v>
      </c>
      <c r="G2888">
        <v>7.2</v>
      </c>
      <c r="H2888">
        <v>45000</v>
      </c>
      <c r="I2888" t="s">
        <v>9099</v>
      </c>
      <c r="J2888" t="s">
        <v>9099</v>
      </c>
      <c r="K2888" t="s">
        <v>9100</v>
      </c>
      <c r="L2888" t="s">
        <v>33</v>
      </c>
      <c r="M2888" s="1">
        <v>3000000</v>
      </c>
      <c r="N2888" s="1">
        <v>222559</v>
      </c>
      <c r="O2888" s="1">
        <f>N2888*(D2888/'cpi data'!$A$113)</f>
        <v>17252.720899209486</v>
      </c>
      <c r="P2888" s="10">
        <f t="shared" si="45"/>
        <v>-12.479571709074897</v>
      </c>
      <c r="Q2888" t="s">
        <v>9101</v>
      </c>
      <c r="R2888">
        <v>101</v>
      </c>
    </row>
    <row r="2889" spans="1:18">
      <c r="A2889" t="s">
        <v>9102</v>
      </c>
      <c r="B2889" s="6" t="s">
        <v>2002</v>
      </c>
      <c r="C2889" t="s">
        <v>44</v>
      </c>
      <c r="D2889">
        <f>_xlfn.XLOOKUP(E2889,'cpi data'!A:A,'cpi data'!B:B,"NA")</f>
        <v>156.9</v>
      </c>
      <c r="E2889">
        <v>1996</v>
      </c>
      <c r="F2889" t="s">
        <v>9075</v>
      </c>
      <c r="G2889">
        <v>5.6</v>
      </c>
      <c r="H2889">
        <v>112000</v>
      </c>
      <c r="I2889" t="s">
        <v>7950</v>
      </c>
      <c r="J2889" t="s">
        <v>9103</v>
      </c>
      <c r="K2889" t="s">
        <v>1488</v>
      </c>
      <c r="L2889" t="s">
        <v>33</v>
      </c>
      <c r="M2889" s="1">
        <v>54000000</v>
      </c>
      <c r="N2889" s="1">
        <v>273961019</v>
      </c>
      <c r="O2889" s="1">
        <f>N2889*(D2889/'cpi data'!$A$113)</f>
        <v>21237393.22188735</v>
      </c>
      <c r="P2889" s="10">
        <f t="shared" si="45"/>
        <v>0.80289166613152363</v>
      </c>
      <c r="Q2889" t="s">
        <v>4881</v>
      </c>
      <c r="R2889">
        <v>95</v>
      </c>
    </row>
    <row r="2890" spans="1:18">
      <c r="A2890" t="s">
        <v>5813</v>
      </c>
      <c r="B2890" s="6" t="s">
        <v>2002</v>
      </c>
      <c r="C2890" t="s">
        <v>20</v>
      </c>
      <c r="D2890">
        <f>_xlfn.XLOOKUP(E2890,'cpi data'!A:A,'cpi data'!B:B,"NA")</f>
        <v>156.9</v>
      </c>
      <c r="E2890">
        <v>1996</v>
      </c>
      <c r="F2890" t="s">
        <v>9104</v>
      </c>
      <c r="G2890">
        <v>7.7</v>
      </c>
      <c r="H2890">
        <v>37000</v>
      </c>
      <c r="I2890" t="s">
        <v>5256</v>
      </c>
      <c r="J2890" t="s">
        <v>5257</v>
      </c>
      <c r="K2890" t="s">
        <v>5256</v>
      </c>
      <c r="L2890" t="s">
        <v>25</v>
      </c>
      <c r="M2890" s="1">
        <v>18000000</v>
      </c>
      <c r="N2890" s="1">
        <v>4770222</v>
      </c>
      <c r="O2890" s="1">
        <f>N2890*(D2890/'cpi data'!$A$113)</f>
        <v>369786.47816205531</v>
      </c>
      <c r="P2890" s="10">
        <f t="shared" si="45"/>
        <v>-2.773409287869621</v>
      </c>
      <c r="Q2890" t="s">
        <v>5112</v>
      </c>
      <c r="R2890">
        <v>242</v>
      </c>
    </row>
    <row r="2891" spans="1:18">
      <c r="A2891" t="s">
        <v>9105</v>
      </c>
      <c r="B2891" s="6" t="s">
        <v>19</v>
      </c>
      <c r="C2891" t="s">
        <v>20</v>
      </c>
      <c r="D2891">
        <f>_xlfn.XLOOKUP(E2891,'cpi data'!A:A,'cpi data'!B:B,"NA")</f>
        <v>156.9</v>
      </c>
      <c r="E2891">
        <v>1996</v>
      </c>
      <c r="F2891" t="s">
        <v>9106</v>
      </c>
      <c r="G2891">
        <v>7.3</v>
      </c>
      <c r="H2891">
        <v>18000</v>
      </c>
      <c r="I2891" t="s">
        <v>9107</v>
      </c>
      <c r="J2891" t="s">
        <v>9108</v>
      </c>
      <c r="K2891" t="s">
        <v>9109</v>
      </c>
      <c r="L2891" t="s">
        <v>33</v>
      </c>
      <c r="M2891" s="1">
        <v>4100000</v>
      </c>
      <c r="N2891" s="1">
        <v>12008376</v>
      </c>
      <c r="O2891" s="1">
        <f>N2891*(D2891/'cpi data'!$A$113)</f>
        <v>930886.45968379441</v>
      </c>
      <c r="P2891" s="10">
        <f t="shared" si="45"/>
        <v>0.65857165032140896</v>
      </c>
      <c r="Q2891" t="s">
        <v>8941</v>
      </c>
      <c r="R2891">
        <v>109</v>
      </c>
    </row>
    <row r="2892" spans="1:18">
      <c r="A2892" t="s">
        <v>9110</v>
      </c>
      <c r="B2892" s="6" t="s">
        <v>19</v>
      </c>
      <c r="C2892" t="s">
        <v>28</v>
      </c>
      <c r="D2892">
        <f>_xlfn.XLOOKUP(E2892,'cpi data'!A:A,'cpi data'!B:B,"NA")</f>
        <v>156.9</v>
      </c>
      <c r="E2892">
        <v>1996</v>
      </c>
      <c r="F2892" t="s">
        <v>9038</v>
      </c>
      <c r="G2892">
        <v>6.8</v>
      </c>
      <c r="H2892">
        <v>58000</v>
      </c>
      <c r="I2892" t="s">
        <v>5232</v>
      </c>
      <c r="J2892" t="s">
        <v>3670</v>
      </c>
      <c r="K2892" t="s">
        <v>1822</v>
      </c>
      <c r="L2892" t="s">
        <v>5820</v>
      </c>
      <c r="M2892" s="1">
        <v>55000000</v>
      </c>
      <c r="N2892" s="1">
        <v>38619405</v>
      </c>
      <c r="O2892" s="1">
        <f>N2892*(D2892/'cpi data'!$A$113)</f>
        <v>2993767.1168478262</v>
      </c>
      <c r="P2892" s="10">
        <f t="shared" si="45"/>
        <v>-0.42415451506826685</v>
      </c>
      <c r="Q2892" t="s">
        <v>8583</v>
      </c>
      <c r="R2892">
        <v>110</v>
      </c>
    </row>
    <row r="2893" spans="1:18">
      <c r="A2893" t="s">
        <v>9111</v>
      </c>
      <c r="B2893" s="6" t="s">
        <v>19</v>
      </c>
      <c r="C2893" t="s">
        <v>37</v>
      </c>
      <c r="D2893">
        <f>_xlfn.XLOOKUP(E2893,'cpi data'!A:A,'cpi data'!B:B,"NA")</f>
        <v>156.9</v>
      </c>
      <c r="E2893">
        <v>1996</v>
      </c>
      <c r="F2893" t="s">
        <v>7681</v>
      </c>
      <c r="G2893">
        <v>6.6</v>
      </c>
      <c r="H2893">
        <v>52000</v>
      </c>
      <c r="I2893" t="s">
        <v>3352</v>
      </c>
      <c r="J2893" t="s">
        <v>5626</v>
      </c>
      <c r="K2893" t="s">
        <v>4128</v>
      </c>
      <c r="L2893" t="s">
        <v>33</v>
      </c>
      <c r="M2893" s="1">
        <v>46000000</v>
      </c>
      <c r="N2893" s="1">
        <v>100860818</v>
      </c>
      <c r="O2893" s="1">
        <f>N2893*(D2893/'cpi data'!$A$113)</f>
        <v>7818706.6917984188</v>
      </c>
      <c r="P2893" s="10">
        <f t="shared" si="45"/>
        <v>0.54392596736623733</v>
      </c>
      <c r="Q2893" t="s">
        <v>9112</v>
      </c>
      <c r="R2893">
        <v>116</v>
      </c>
    </row>
    <row r="2894" spans="1:18">
      <c r="A2894" t="s">
        <v>9113</v>
      </c>
      <c r="B2894" s="6" t="s">
        <v>36</v>
      </c>
      <c r="C2894" t="s">
        <v>44</v>
      </c>
      <c r="D2894">
        <f>_xlfn.XLOOKUP(E2894,'cpi data'!A:A,'cpi data'!B:B,"NA")</f>
        <v>156.9</v>
      </c>
      <c r="E2894">
        <v>1996</v>
      </c>
      <c r="F2894" t="s">
        <v>9106</v>
      </c>
      <c r="G2894">
        <v>6.4</v>
      </c>
      <c r="H2894">
        <v>45000</v>
      </c>
      <c r="I2894" t="s">
        <v>2019</v>
      </c>
      <c r="J2894" t="s">
        <v>9114</v>
      </c>
      <c r="K2894" t="s">
        <v>212</v>
      </c>
      <c r="L2894" t="s">
        <v>33</v>
      </c>
      <c r="M2894" s="1">
        <v>26000000</v>
      </c>
      <c r="N2894" s="1">
        <v>181489203</v>
      </c>
      <c r="O2894" s="1">
        <f>N2894*(D2894/'cpi data'!$A$113)</f>
        <v>14068999.975642292</v>
      </c>
      <c r="P2894" s="10">
        <f t="shared" si="45"/>
        <v>0.85674078914766072</v>
      </c>
      <c r="Q2894" t="s">
        <v>47</v>
      </c>
      <c r="R2894">
        <v>103</v>
      </c>
    </row>
    <row r="2895" spans="1:18">
      <c r="A2895" t="s">
        <v>9115</v>
      </c>
      <c r="B2895" s="6" t="s">
        <v>19</v>
      </c>
      <c r="C2895" t="s">
        <v>37</v>
      </c>
      <c r="D2895">
        <f>_xlfn.XLOOKUP(E2895,'cpi data'!A:A,'cpi data'!B:B,"NA")</f>
        <v>156.9</v>
      </c>
      <c r="E2895">
        <v>1996</v>
      </c>
      <c r="F2895" t="s">
        <v>9116</v>
      </c>
      <c r="G2895">
        <v>6.9</v>
      </c>
      <c r="H2895">
        <v>15000</v>
      </c>
      <c r="I2895" t="s">
        <v>8502</v>
      </c>
      <c r="J2895" t="s">
        <v>9117</v>
      </c>
      <c r="K2895" t="s">
        <v>9118</v>
      </c>
      <c r="L2895" t="s">
        <v>33</v>
      </c>
      <c r="M2895" s="1">
        <v>9000000</v>
      </c>
      <c r="N2895" s="1">
        <v>41590886</v>
      </c>
      <c r="O2895" s="1">
        <f>N2895*(D2895/'cpi data'!$A$113)</f>
        <v>3224115.6192687745</v>
      </c>
      <c r="P2895" s="10">
        <f t="shared" si="45"/>
        <v>0.78360643723723511</v>
      </c>
      <c r="Q2895" t="s">
        <v>2029</v>
      </c>
      <c r="R2895">
        <v>123</v>
      </c>
    </row>
    <row r="2896" spans="1:18">
      <c r="A2896" t="s">
        <v>9119</v>
      </c>
      <c r="B2896" s="6" t="s">
        <v>36</v>
      </c>
      <c r="C2896" t="s">
        <v>393</v>
      </c>
      <c r="D2896">
        <f>_xlfn.XLOOKUP(E2896,'cpi data'!A:A,'cpi data'!B:B,"NA")</f>
        <v>156.9</v>
      </c>
      <c r="E2896">
        <v>1996</v>
      </c>
      <c r="F2896" t="s">
        <v>9040</v>
      </c>
      <c r="G2896">
        <v>6.7</v>
      </c>
      <c r="H2896">
        <v>62000</v>
      </c>
      <c r="I2896" t="s">
        <v>7424</v>
      </c>
      <c r="J2896" t="s">
        <v>5708</v>
      </c>
      <c r="K2896" t="s">
        <v>9120</v>
      </c>
      <c r="L2896" t="s">
        <v>25</v>
      </c>
      <c r="M2896" s="1">
        <v>38000000</v>
      </c>
      <c r="N2896" s="1">
        <v>28946127</v>
      </c>
      <c r="O2896" s="1">
        <f>N2896*(D2896/'cpi data'!$A$113)</f>
        <v>2243896.9003458498</v>
      </c>
      <c r="P2896" s="10">
        <f t="shared" si="45"/>
        <v>-0.31278357204747981</v>
      </c>
      <c r="Q2896" t="s">
        <v>1727</v>
      </c>
      <c r="R2896">
        <v>79</v>
      </c>
    </row>
    <row r="2897" spans="1:18">
      <c r="A2897" t="s">
        <v>9121</v>
      </c>
      <c r="B2897" s="6" t="s">
        <v>2002</v>
      </c>
      <c r="C2897" t="s">
        <v>37</v>
      </c>
      <c r="D2897">
        <f>_xlfn.XLOOKUP(E2897,'cpi data'!A:A,'cpi data'!B:B,"NA")</f>
        <v>156.9</v>
      </c>
      <c r="E2897">
        <v>1996</v>
      </c>
      <c r="F2897" t="s">
        <v>9122</v>
      </c>
      <c r="G2897">
        <v>6.5</v>
      </c>
      <c r="H2897">
        <v>93000</v>
      </c>
      <c r="I2897" t="s">
        <v>2486</v>
      </c>
      <c r="J2897" t="s">
        <v>6076</v>
      </c>
      <c r="K2897" t="s">
        <v>1500</v>
      </c>
      <c r="L2897" t="s">
        <v>33</v>
      </c>
      <c r="M2897" s="1">
        <v>57000000</v>
      </c>
      <c r="N2897" s="1">
        <v>115267375</v>
      </c>
      <c r="O2897" s="1">
        <f>N2897*(D2897/'cpi data'!$A$113)</f>
        <v>8935499.5738636367</v>
      </c>
      <c r="P2897" s="10">
        <f t="shared" si="45"/>
        <v>0.5054975442964672</v>
      </c>
      <c r="Q2897" t="s">
        <v>64</v>
      </c>
      <c r="R2897">
        <v>103</v>
      </c>
    </row>
    <row r="2898" spans="1:18">
      <c r="A2898" t="s">
        <v>9123</v>
      </c>
      <c r="B2898" s="6" t="s">
        <v>19</v>
      </c>
      <c r="C2898" t="s">
        <v>37</v>
      </c>
      <c r="D2898">
        <f>_xlfn.XLOOKUP(E2898,'cpi data'!A:A,'cpi data'!B:B,"NA")</f>
        <v>156.9</v>
      </c>
      <c r="E2898">
        <v>1996</v>
      </c>
      <c r="F2898" t="s">
        <v>9124</v>
      </c>
      <c r="G2898">
        <v>6.4</v>
      </c>
      <c r="H2898">
        <v>52000</v>
      </c>
      <c r="I2898" t="s">
        <v>9125</v>
      </c>
      <c r="J2898" t="s">
        <v>3866</v>
      </c>
      <c r="K2898" t="s">
        <v>510</v>
      </c>
      <c r="L2898" t="s">
        <v>33</v>
      </c>
      <c r="M2898" s="1">
        <v>55000000</v>
      </c>
      <c r="N2898" s="1">
        <v>121969216</v>
      </c>
      <c r="O2898" s="1">
        <f>N2898*(D2898/'cpi data'!$A$113)</f>
        <v>9455024.6988142282</v>
      </c>
      <c r="P2898" s="10">
        <f t="shared" si="45"/>
        <v>0.54906654479110528</v>
      </c>
      <c r="Q2898" t="s">
        <v>26</v>
      </c>
      <c r="R2898">
        <v>133</v>
      </c>
    </row>
    <row r="2899" spans="1:18">
      <c r="A2899" t="s">
        <v>9126</v>
      </c>
      <c r="B2899" s="6" t="s">
        <v>2002</v>
      </c>
      <c r="C2899" t="s">
        <v>44</v>
      </c>
      <c r="D2899">
        <f>_xlfn.XLOOKUP(E2899,'cpi data'!A:A,'cpi data'!B:B,"NA")</f>
        <v>156.9</v>
      </c>
      <c r="E2899">
        <v>1996</v>
      </c>
      <c r="F2899" t="s">
        <v>9092</v>
      </c>
      <c r="G2899">
        <v>4.4000000000000004</v>
      </c>
      <c r="H2899">
        <v>26000</v>
      </c>
      <c r="I2899" t="s">
        <v>9127</v>
      </c>
      <c r="J2899" t="s">
        <v>8138</v>
      </c>
      <c r="K2899" t="s">
        <v>7532</v>
      </c>
      <c r="L2899" t="s">
        <v>33</v>
      </c>
      <c r="M2899" s="1">
        <v>15000000</v>
      </c>
      <c r="N2899" s="1">
        <v>13427615</v>
      </c>
      <c r="O2899" s="1">
        <f>N2899*(D2899/'cpi data'!$A$113)</f>
        <v>1040905.5303853755</v>
      </c>
      <c r="P2899" s="10">
        <f t="shared" si="45"/>
        <v>-0.11710084032048879</v>
      </c>
      <c r="Q2899" t="s">
        <v>121</v>
      </c>
      <c r="R2899">
        <v>88</v>
      </c>
    </row>
    <row r="2900" spans="1:18">
      <c r="A2900" t="s">
        <v>9128</v>
      </c>
      <c r="B2900" s="6" t="s">
        <v>2002</v>
      </c>
      <c r="C2900" t="s">
        <v>44</v>
      </c>
      <c r="D2900">
        <f>_xlfn.XLOOKUP(E2900,'cpi data'!A:A,'cpi data'!B:B,"NA")</f>
        <v>156.9</v>
      </c>
      <c r="E2900">
        <v>1996</v>
      </c>
      <c r="F2900" t="s">
        <v>9005</v>
      </c>
      <c r="G2900">
        <v>5.8</v>
      </c>
      <c r="H2900">
        <v>57000</v>
      </c>
      <c r="I2900" t="s">
        <v>742</v>
      </c>
      <c r="J2900" t="s">
        <v>9129</v>
      </c>
      <c r="K2900" t="s">
        <v>100</v>
      </c>
      <c r="L2900" t="s">
        <v>33</v>
      </c>
      <c r="M2900" s="1">
        <v>45000000</v>
      </c>
      <c r="N2900" s="1">
        <v>58620973</v>
      </c>
      <c r="O2900" s="1">
        <f>N2900*(D2900/'cpi data'!$A$113)</f>
        <v>4544283.9247529646</v>
      </c>
      <c r="P2900" s="10">
        <f t="shared" si="45"/>
        <v>0.23235665160317281</v>
      </c>
      <c r="Q2900" t="s">
        <v>5724</v>
      </c>
      <c r="R2900">
        <v>113</v>
      </c>
    </row>
    <row r="2901" spans="1:18">
      <c r="A2901" t="s">
        <v>9130</v>
      </c>
      <c r="B2901" s="6" t="s">
        <v>2002</v>
      </c>
      <c r="C2901" t="s">
        <v>28</v>
      </c>
      <c r="D2901">
        <f>_xlfn.XLOOKUP(E2901,'cpi data'!A:A,'cpi data'!B:B,"NA")</f>
        <v>156.9</v>
      </c>
      <c r="E2901">
        <v>1996</v>
      </c>
      <c r="F2901" t="s">
        <v>8603</v>
      </c>
      <c r="G2901">
        <v>6.6</v>
      </c>
      <c r="H2901">
        <v>22000</v>
      </c>
      <c r="I2901" t="s">
        <v>993</v>
      </c>
      <c r="J2901" t="s">
        <v>9131</v>
      </c>
      <c r="K2901" t="s">
        <v>665</v>
      </c>
      <c r="L2901" t="s">
        <v>33</v>
      </c>
      <c r="M2901" s="1">
        <v>38000000</v>
      </c>
      <c r="N2901" s="1">
        <v>10292300</v>
      </c>
      <c r="O2901" s="1">
        <f>N2901*(D2901/'cpi data'!$A$113)</f>
        <v>797856.65513833985</v>
      </c>
      <c r="P2901" s="10">
        <f t="shared" si="45"/>
        <v>-2.6920804873546245</v>
      </c>
      <c r="Q2901" t="s">
        <v>5724</v>
      </c>
      <c r="R2901">
        <v>129</v>
      </c>
    </row>
    <row r="2902" spans="1:18">
      <c r="A2902" t="s">
        <v>9132</v>
      </c>
      <c r="B2902" s="6" t="s">
        <v>36</v>
      </c>
      <c r="C2902" t="s">
        <v>37</v>
      </c>
      <c r="D2902">
        <f>_xlfn.XLOOKUP(E2902,'cpi data'!A:A,'cpi data'!B:B,"NA")</f>
        <v>156.9</v>
      </c>
      <c r="E2902">
        <v>1996</v>
      </c>
      <c r="F2902" t="s">
        <v>9051</v>
      </c>
      <c r="G2902">
        <v>5.5</v>
      </c>
      <c r="H2902">
        <v>26000</v>
      </c>
      <c r="I2902" t="s">
        <v>1925</v>
      </c>
      <c r="J2902" t="s">
        <v>6812</v>
      </c>
      <c r="K2902" t="s">
        <v>2580</v>
      </c>
      <c r="L2902" t="s">
        <v>33</v>
      </c>
      <c r="N2902" s="1">
        <v>22955097</v>
      </c>
      <c r="O2902" s="1">
        <f>N2902*(D2902/'cpi data'!$A$113)</f>
        <v>1779473.6755434782</v>
      </c>
      <c r="P2902" s="10">
        <f t="shared" si="45"/>
        <v>1</v>
      </c>
      <c r="Q2902" t="s">
        <v>1727</v>
      </c>
      <c r="R2902">
        <v>104</v>
      </c>
    </row>
    <row r="2903" spans="1:18">
      <c r="A2903" t="s">
        <v>9133</v>
      </c>
      <c r="B2903" s="6" t="s">
        <v>19</v>
      </c>
      <c r="C2903" t="s">
        <v>37</v>
      </c>
      <c r="D2903">
        <f>_xlfn.XLOOKUP(E2903,'cpi data'!A:A,'cpi data'!B:B,"NA")</f>
        <v>156.9</v>
      </c>
      <c r="E2903">
        <v>1996</v>
      </c>
      <c r="F2903" t="s">
        <v>8494</v>
      </c>
      <c r="G2903">
        <v>6</v>
      </c>
      <c r="H2903">
        <v>93000</v>
      </c>
      <c r="I2903" t="s">
        <v>7477</v>
      </c>
      <c r="J2903" t="s">
        <v>7920</v>
      </c>
      <c r="K2903" t="s">
        <v>163</v>
      </c>
      <c r="L2903" t="s">
        <v>33</v>
      </c>
      <c r="M2903" s="1">
        <v>50000000</v>
      </c>
      <c r="N2903" s="1">
        <v>150270147</v>
      </c>
      <c r="O2903" s="1">
        <f>N2903*(D2903/'cpi data'!$A$113)</f>
        <v>11648906.158250988</v>
      </c>
      <c r="P2903" s="10">
        <f t="shared" si="45"/>
        <v>0.66726591410068958</v>
      </c>
      <c r="Q2903" t="s">
        <v>183</v>
      </c>
      <c r="R2903">
        <v>108</v>
      </c>
    </row>
    <row r="2904" spans="1:18">
      <c r="A2904" t="s">
        <v>9134</v>
      </c>
      <c r="B2904" s="6" t="s">
        <v>36</v>
      </c>
      <c r="C2904" t="s">
        <v>44</v>
      </c>
      <c r="D2904">
        <f>_xlfn.XLOOKUP(E2904,'cpi data'!A:A,'cpi data'!B:B,"NA")</f>
        <v>156.9</v>
      </c>
      <c r="E2904">
        <v>1996</v>
      </c>
      <c r="F2904" t="s">
        <v>9135</v>
      </c>
      <c r="G2904">
        <v>6.7</v>
      </c>
      <c r="H2904">
        <v>37000</v>
      </c>
      <c r="I2904" t="s">
        <v>9136</v>
      </c>
      <c r="J2904" t="s">
        <v>7634</v>
      </c>
      <c r="K2904" t="s">
        <v>9137</v>
      </c>
      <c r="L2904" t="s">
        <v>25</v>
      </c>
      <c r="M2904" s="1">
        <v>6000000</v>
      </c>
      <c r="N2904" s="1">
        <v>22231658</v>
      </c>
      <c r="O2904" s="1">
        <f>N2904*(D2904/'cpi data'!$A$113)</f>
        <v>1723392.8558300394</v>
      </c>
      <c r="P2904" s="10">
        <f t="shared" si="45"/>
        <v>0.73011459604137485</v>
      </c>
      <c r="Q2904" t="s">
        <v>3747</v>
      </c>
      <c r="R2904">
        <v>120</v>
      </c>
    </row>
    <row r="2905" spans="1:18">
      <c r="A2905" t="s">
        <v>9138</v>
      </c>
      <c r="B2905" s="6" t="s">
        <v>2002</v>
      </c>
      <c r="C2905" t="s">
        <v>37</v>
      </c>
      <c r="D2905">
        <f>_xlfn.XLOOKUP(E2905,'cpi data'!A:A,'cpi data'!B:B,"NA")</f>
        <v>156.9</v>
      </c>
      <c r="E2905">
        <v>1996</v>
      </c>
      <c r="F2905" t="s">
        <v>9003</v>
      </c>
      <c r="G2905">
        <v>5.7</v>
      </c>
      <c r="H2905">
        <v>49000</v>
      </c>
      <c r="I2905" t="s">
        <v>2923</v>
      </c>
      <c r="J2905" t="s">
        <v>9139</v>
      </c>
      <c r="K2905" t="s">
        <v>5079</v>
      </c>
      <c r="L2905" t="s">
        <v>33</v>
      </c>
      <c r="M2905" s="1">
        <v>50000000</v>
      </c>
      <c r="N2905" s="1">
        <v>60209334</v>
      </c>
      <c r="O2905" s="1">
        <f>N2905*(D2905/'cpi data'!$A$113)</f>
        <v>4667413.292786561</v>
      </c>
      <c r="P2905" s="10">
        <f t="shared" si="45"/>
        <v>0.16956397491458716</v>
      </c>
      <c r="Q2905" t="s">
        <v>9140</v>
      </c>
      <c r="R2905">
        <v>107</v>
      </c>
    </row>
    <row r="2906" spans="1:18">
      <c r="A2906" t="s">
        <v>9141</v>
      </c>
      <c r="B2906" s="6" t="s">
        <v>2710</v>
      </c>
      <c r="C2906" t="s">
        <v>107</v>
      </c>
      <c r="D2906">
        <f>_xlfn.XLOOKUP(E2906,'cpi data'!A:A,'cpi data'!B:B,"NA")</f>
        <v>156.9</v>
      </c>
      <c r="E2906">
        <v>1996</v>
      </c>
      <c r="F2906" t="s">
        <v>9098</v>
      </c>
      <c r="G2906">
        <v>6</v>
      </c>
      <c r="H2906">
        <v>10000</v>
      </c>
      <c r="I2906" t="s">
        <v>4846</v>
      </c>
      <c r="J2906" t="s">
        <v>9142</v>
      </c>
      <c r="K2906" t="s">
        <v>9143</v>
      </c>
      <c r="L2906" t="s">
        <v>25</v>
      </c>
      <c r="M2906" s="1">
        <v>3000000</v>
      </c>
      <c r="N2906" s="1">
        <v>4109095</v>
      </c>
      <c r="O2906" s="1">
        <f>N2906*(D2906/'cpi data'!$A$113)</f>
        <v>318536.0699110672</v>
      </c>
      <c r="P2906" s="10">
        <f t="shared" si="45"/>
        <v>0.26991223128207065</v>
      </c>
      <c r="Q2906" t="s">
        <v>9144</v>
      </c>
      <c r="R2906">
        <v>114</v>
      </c>
    </row>
    <row r="2907" spans="1:18">
      <c r="A2907" t="s">
        <v>9145</v>
      </c>
      <c r="B2907" s="6" t="s">
        <v>2002</v>
      </c>
      <c r="C2907" t="s">
        <v>20</v>
      </c>
      <c r="D2907">
        <f>_xlfn.XLOOKUP(E2907,'cpi data'!A:A,'cpi data'!B:B,"NA")</f>
        <v>156.9</v>
      </c>
      <c r="E2907">
        <v>1996</v>
      </c>
      <c r="F2907" t="s">
        <v>9013</v>
      </c>
      <c r="G2907">
        <v>6.8</v>
      </c>
      <c r="H2907">
        <v>36000</v>
      </c>
      <c r="I2907" t="s">
        <v>8148</v>
      </c>
      <c r="J2907" t="s">
        <v>5934</v>
      </c>
      <c r="K2907" t="s">
        <v>4579</v>
      </c>
      <c r="L2907" t="s">
        <v>33</v>
      </c>
      <c r="M2907" s="1">
        <v>25000000</v>
      </c>
      <c r="N2907" s="1">
        <v>7343114</v>
      </c>
      <c r="O2907" s="1">
        <f>N2907*(D2907/'cpi data'!$A$113)</f>
        <v>569236.45583003946</v>
      </c>
      <c r="P2907" s="10">
        <f t="shared" si="45"/>
        <v>-2.4045501676809047</v>
      </c>
      <c r="Q2907" t="s">
        <v>183</v>
      </c>
      <c r="R2907">
        <v>124</v>
      </c>
    </row>
    <row r="2908" spans="1:18">
      <c r="A2908" t="s">
        <v>9146</v>
      </c>
      <c r="B2908" s="6" t="s">
        <v>450</v>
      </c>
      <c r="C2908" t="s">
        <v>107</v>
      </c>
      <c r="D2908">
        <f>_xlfn.XLOOKUP(E2908,'cpi data'!A:A,'cpi data'!B:B,"NA")</f>
        <v>156.9</v>
      </c>
      <c r="E2908">
        <v>1996</v>
      </c>
      <c r="F2908" t="s">
        <v>9147</v>
      </c>
      <c r="G2908">
        <v>7.4</v>
      </c>
      <c r="H2908">
        <v>37000</v>
      </c>
      <c r="I2908" t="s">
        <v>9148</v>
      </c>
      <c r="J2908" t="s">
        <v>9149</v>
      </c>
      <c r="K2908" t="s">
        <v>9150</v>
      </c>
      <c r="L2908" t="s">
        <v>3814</v>
      </c>
      <c r="N2908" s="1">
        <v>1605</v>
      </c>
      <c r="O2908" s="1">
        <f>N2908*(D2908/'cpi data'!$A$113)</f>
        <v>124.41921936758892</v>
      </c>
      <c r="P2908" s="10">
        <f t="shared" si="45"/>
        <v>1</v>
      </c>
      <c r="Q2908" t="s">
        <v>9151</v>
      </c>
      <c r="R2908">
        <v>110</v>
      </c>
    </row>
    <row r="2909" spans="1:18">
      <c r="A2909" t="s">
        <v>9152</v>
      </c>
      <c r="B2909" s="6" t="s">
        <v>19</v>
      </c>
      <c r="C2909" t="s">
        <v>44</v>
      </c>
      <c r="D2909">
        <f>_xlfn.XLOOKUP(E2909,'cpi data'!A:A,'cpi data'!B:B,"NA")</f>
        <v>156.9</v>
      </c>
      <c r="E2909">
        <v>1996</v>
      </c>
      <c r="F2909" t="s">
        <v>9153</v>
      </c>
      <c r="G2909">
        <v>7.5</v>
      </c>
      <c r="H2909">
        <v>28000</v>
      </c>
      <c r="I2909" t="s">
        <v>2072</v>
      </c>
      <c r="J2909" t="s">
        <v>2072</v>
      </c>
      <c r="K2909" t="s">
        <v>2072</v>
      </c>
      <c r="L2909" t="s">
        <v>33</v>
      </c>
      <c r="M2909" s="1">
        <v>4000000</v>
      </c>
      <c r="N2909" s="1">
        <v>2923982</v>
      </c>
      <c r="O2909" s="1">
        <f>N2909*(D2909/'cpi data'!$A$113)</f>
        <v>226666.39120553358</v>
      </c>
      <c r="P2909" s="10">
        <f t="shared" si="45"/>
        <v>-0.36799747741265165</v>
      </c>
      <c r="Q2909" t="s">
        <v>5112</v>
      </c>
      <c r="R2909">
        <v>84</v>
      </c>
    </row>
    <row r="2910" spans="1:18">
      <c r="A2910" t="s">
        <v>9154</v>
      </c>
      <c r="B2910" s="6" t="s">
        <v>19</v>
      </c>
      <c r="C2910" t="s">
        <v>44</v>
      </c>
      <c r="D2910">
        <f>_xlfn.XLOOKUP(E2910,'cpi data'!A:A,'cpi data'!B:B,"NA")</f>
        <v>156.9</v>
      </c>
      <c r="E2910">
        <v>1996</v>
      </c>
      <c r="F2910" t="s">
        <v>9098</v>
      </c>
      <c r="G2910">
        <v>8</v>
      </c>
      <c r="H2910">
        <v>39000</v>
      </c>
      <c r="I2910" t="s">
        <v>4866</v>
      </c>
      <c r="J2910" t="s">
        <v>4866</v>
      </c>
      <c r="K2910" t="s">
        <v>9155</v>
      </c>
      <c r="L2910" t="s">
        <v>25</v>
      </c>
      <c r="M2910" s="1">
        <v>4500000</v>
      </c>
      <c r="N2910" s="1">
        <v>13417292</v>
      </c>
      <c r="O2910" s="1">
        <f>N2910*(D2910/'cpi data'!$A$113)</f>
        <v>1040105.2938735178</v>
      </c>
      <c r="P2910" s="10">
        <f t="shared" si="45"/>
        <v>0.66461190529355696</v>
      </c>
      <c r="Q2910" t="s">
        <v>1988</v>
      </c>
      <c r="R2910">
        <v>136</v>
      </c>
    </row>
    <row r="2911" spans="1:18">
      <c r="A2911" t="s">
        <v>9156</v>
      </c>
      <c r="B2911" s="6" t="s">
        <v>2002</v>
      </c>
      <c r="C2911" t="s">
        <v>37</v>
      </c>
      <c r="D2911">
        <f>_xlfn.XLOOKUP(E2911,'cpi data'!A:A,'cpi data'!B:B,"NA")</f>
        <v>156.9</v>
      </c>
      <c r="E2911">
        <v>1996</v>
      </c>
      <c r="F2911" t="s">
        <v>9035</v>
      </c>
      <c r="G2911">
        <v>5.9</v>
      </c>
      <c r="H2911">
        <v>68000</v>
      </c>
      <c r="I2911" t="s">
        <v>2486</v>
      </c>
      <c r="J2911" t="s">
        <v>9157</v>
      </c>
      <c r="K2911" t="s">
        <v>764</v>
      </c>
      <c r="L2911" t="s">
        <v>33</v>
      </c>
      <c r="M2911" s="1">
        <v>80000000</v>
      </c>
      <c r="N2911" s="1">
        <v>159212469</v>
      </c>
      <c r="O2911" s="1">
        <f>N2911*(D2911/'cpi data'!$A$113)</f>
        <v>12342112.838982213</v>
      </c>
      <c r="P2911" s="10">
        <f t="shared" si="45"/>
        <v>0.49752679232679947</v>
      </c>
      <c r="Q2911" t="s">
        <v>64</v>
      </c>
      <c r="R2911">
        <v>114</v>
      </c>
    </row>
    <row r="2912" spans="1:18">
      <c r="A2912" t="s">
        <v>9158</v>
      </c>
      <c r="B2912" s="6" t="s">
        <v>19</v>
      </c>
      <c r="C2912" t="s">
        <v>37</v>
      </c>
      <c r="D2912">
        <f>_xlfn.XLOOKUP(E2912,'cpi data'!A:A,'cpi data'!B:B,"NA")</f>
        <v>156.9</v>
      </c>
      <c r="E2912">
        <v>1996</v>
      </c>
      <c r="F2912" t="s">
        <v>9106</v>
      </c>
      <c r="G2912">
        <v>6.4</v>
      </c>
      <c r="H2912">
        <v>54000</v>
      </c>
      <c r="I2912" t="s">
        <v>80</v>
      </c>
      <c r="J2912" t="s">
        <v>9159</v>
      </c>
      <c r="K2912" t="s">
        <v>4462</v>
      </c>
      <c r="L2912" t="s">
        <v>33</v>
      </c>
      <c r="M2912" s="1">
        <v>67000000</v>
      </c>
      <c r="N2912" s="1">
        <v>47267001</v>
      </c>
      <c r="O2912" s="1">
        <f>N2912*(D2912/'cpi data'!$A$113)</f>
        <v>3664126.7079545455</v>
      </c>
      <c r="P2912" s="10">
        <f t="shared" si="45"/>
        <v>-0.41747939540314816</v>
      </c>
      <c r="Q2912" t="s">
        <v>2029</v>
      </c>
      <c r="R2912">
        <v>101</v>
      </c>
    </row>
    <row r="2913" spans="1:18">
      <c r="A2913" t="s">
        <v>9160</v>
      </c>
      <c r="B2913" s="6" t="s">
        <v>2002</v>
      </c>
      <c r="C2913" t="s">
        <v>4887</v>
      </c>
      <c r="D2913">
        <f>_xlfn.XLOOKUP(E2913,'cpi data'!A:A,'cpi data'!B:B,"NA")</f>
        <v>156.9</v>
      </c>
      <c r="E2913">
        <v>1996</v>
      </c>
      <c r="F2913" t="s">
        <v>9122</v>
      </c>
      <c r="G2913">
        <v>6.2</v>
      </c>
      <c r="H2913">
        <v>34000</v>
      </c>
      <c r="I2913" t="s">
        <v>4804</v>
      </c>
      <c r="J2913" t="s">
        <v>4804</v>
      </c>
      <c r="K2913" t="s">
        <v>3262</v>
      </c>
      <c r="L2913" t="s">
        <v>33</v>
      </c>
      <c r="M2913" s="1">
        <v>25000000</v>
      </c>
      <c r="N2913" s="1">
        <v>14063331</v>
      </c>
      <c r="O2913" s="1">
        <f>N2913*(D2913/'cpi data'!$A$113)</f>
        <v>1090186.0839426876</v>
      </c>
      <c r="P2913" s="10">
        <f t="shared" si="45"/>
        <v>-0.77767272917063535</v>
      </c>
      <c r="Q2913" t="s">
        <v>6780</v>
      </c>
      <c r="R2913">
        <v>115</v>
      </c>
    </row>
    <row r="2914" spans="1:18">
      <c r="A2914" t="s">
        <v>9161</v>
      </c>
      <c r="B2914" s="6" t="s">
        <v>19</v>
      </c>
      <c r="C2914" t="s">
        <v>37</v>
      </c>
      <c r="D2914">
        <f>_xlfn.XLOOKUP(E2914,'cpi data'!A:A,'cpi data'!B:B,"NA")</f>
        <v>156.9</v>
      </c>
      <c r="E2914">
        <v>1996</v>
      </c>
      <c r="F2914" t="s">
        <v>9162</v>
      </c>
      <c r="G2914">
        <v>6.7</v>
      </c>
      <c r="H2914">
        <v>121000</v>
      </c>
      <c r="I2914" t="s">
        <v>1137</v>
      </c>
      <c r="J2914" t="s">
        <v>9163</v>
      </c>
      <c r="K2914" t="s">
        <v>538</v>
      </c>
      <c r="L2914" t="s">
        <v>33</v>
      </c>
      <c r="M2914" s="1">
        <v>80000000</v>
      </c>
      <c r="N2914" s="1">
        <v>309492681</v>
      </c>
      <c r="O2914" s="1">
        <f>N2914*(D2914/'cpi data'!$A$113)</f>
        <v>23991799.233646244</v>
      </c>
      <c r="P2914" s="10">
        <f t="shared" si="45"/>
        <v>0.74151246568573947</v>
      </c>
      <c r="Q2914" t="s">
        <v>2095</v>
      </c>
      <c r="R2914">
        <v>121</v>
      </c>
    </row>
    <row r="2915" spans="1:18">
      <c r="A2915" t="s">
        <v>9164</v>
      </c>
      <c r="B2915" s="6" t="s">
        <v>2002</v>
      </c>
      <c r="C2915" t="s">
        <v>393</v>
      </c>
      <c r="D2915">
        <f>_xlfn.XLOOKUP(E2915,'cpi data'!A:A,'cpi data'!B:B,"NA")</f>
        <v>156.9</v>
      </c>
      <c r="E2915">
        <v>1996</v>
      </c>
      <c r="F2915" t="s">
        <v>8857</v>
      </c>
      <c r="G2915">
        <v>6.8</v>
      </c>
      <c r="H2915">
        <v>53000</v>
      </c>
      <c r="I2915" t="s">
        <v>611</v>
      </c>
      <c r="J2915" t="s">
        <v>9165</v>
      </c>
      <c r="K2915" t="s">
        <v>9165</v>
      </c>
      <c r="L2915" t="s">
        <v>33</v>
      </c>
      <c r="M2915" s="1">
        <v>12000000</v>
      </c>
      <c r="N2915" s="1">
        <v>63118386</v>
      </c>
      <c r="O2915" s="1">
        <f>N2915*(D2915/'cpi data'!$A$113)</f>
        <v>4892922.3139328063</v>
      </c>
      <c r="P2915" s="10">
        <f t="shared" si="45"/>
        <v>0.8098810701528395</v>
      </c>
      <c r="Q2915" t="s">
        <v>47</v>
      </c>
      <c r="R2915">
        <v>81</v>
      </c>
    </row>
    <row r="2916" spans="1:18">
      <c r="A2916" t="s">
        <v>9166</v>
      </c>
      <c r="B2916" s="6" t="s">
        <v>36</v>
      </c>
      <c r="C2916" t="s">
        <v>28</v>
      </c>
      <c r="D2916">
        <f>_xlfn.XLOOKUP(E2916,'cpi data'!A:A,'cpi data'!B:B,"NA")</f>
        <v>156.9</v>
      </c>
      <c r="E2916">
        <v>1996</v>
      </c>
      <c r="F2916" t="s">
        <v>9167</v>
      </c>
      <c r="G2916">
        <v>6.8</v>
      </c>
      <c r="H2916">
        <v>24000</v>
      </c>
      <c r="I2916" t="s">
        <v>1725</v>
      </c>
      <c r="J2916" t="s">
        <v>9168</v>
      </c>
      <c r="K2916" t="s">
        <v>3422</v>
      </c>
      <c r="L2916" t="s">
        <v>33</v>
      </c>
      <c r="M2916" s="1">
        <v>22000000</v>
      </c>
      <c r="N2916" s="1">
        <v>25143818</v>
      </c>
      <c r="O2916" s="1">
        <f>N2916*(D2916/'cpi data'!$A$113)</f>
        <v>1949142.8083992093</v>
      </c>
      <c r="P2916" s="10">
        <f t="shared" si="45"/>
        <v>0.12503343764260463</v>
      </c>
      <c r="Q2916" t="s">
        <v>34</v>
      </c>
      <c r="R2916">
        <v>107</v>
      </c>
    </row>
    <row r="2917" spans="1:18">
      <c r="A2917" t="s">
        <v>9169</v>
      </c>
      <c r="B2917" s="6" t="s">
        <v>19</v>
      </c>
      <c r="C2917" t="s">
        <v>44</v>
      </c>
      <c r="D2917">
        <f>_xlfn.XLOOKUP(E2917,'cpi data'!A:A,'cpi data'!B:B,"NA")</f>
        <v>156.9</v>
      </c>
      <c r="E2917">
        <v>1996</v>
      </c>
      <c r="F2917" t="s">
        <v>9170</v>
      </c>
      <c r="G2917">
        <v>6.4</v>
      </c>
      <c r="H2917">
        <v>47000</v>
      </c>
      <c r="I2917" t="s">
        <v>1750</v>
      </c>
      <c r="J2917" t="s">
        <v>9171</v>
      </c>
      <c r="K2917" t="s">
        <v>2832</v>
      </c>
      <c r="L2917" t="s">
        <v>33</v>
      </c>
      <c r="M2917" s="1">
        <v>45000000</v>
      </c>
      <c r="N2917" s="1">
        <v>53854588</v>
      </c>
      <c r="O2917" s="1">
        <f>N2917*(D2917/'cpi data'!$A$113)</f>
        <v>4174794.8899209485</v>
      </c>
      <c r="P2917" s="10">
        <f t="shared" si="45"/>
        <v>0.1644165952954649</v>
      </c>
      <c r="Q2917" t="s">
        <v>8628</v>
      </c>
      <c r="R2917">
        <v>135</v>
      </c>
    </row>
    <row r="2918" spans="1:18">
      <c r="A2918" t="s">
        <v>9172</v>
      </c>
      <c r="B2918" s="6" t="s">
        <v>19</v>
      </c>
      <c r="C2918" t="s">
        <v>37</v>
      </c>
      <c r="D2918">
        <f>_xlfn.XLOOKUP(E2918,'cpi data'!A:A,'cpi data'!B:B,"NA")</f>
        <v>156.9</v>
      </c>
      <c r="E2918">
        <v>1996</v>
      </c>
      <c r="F2918" t="s">
        <v>9026</v>
      </c>
      <c r="G2918">
        <v>3.4</v>
      </c>
      <c r="H2918">
        <v>26000</v>
      </c>
      <c r="I2918" t="s">
        <v>9173</v>
      </c>
      <c r="J2918" t="s">
        <v>9174</v>
      </c>
      <c r="K2918" t="s">
        <v>9175</v>
      </c>
      <c r="L2918" t="s">
        <v>33</v>
      </c>
      <c r="M2918" s="1">
        <v>9000000</v>
      </c>
      <c r="N2918" s="1">
        <v>3793614</v>
      </c>
      <c r="O2918" s="1">
        <f>N2918*(D2918/'cpi data'!$A$113)</f>
        <v>294080.05760869564</v>
      </c>
      <c r="P2918" s="10">
        <f t="shared" si="45"/>
        <v>-1.372407946617658</v>
      </c>
      <c r="Q2918" t="s">
        <v>7574</v>
      </c>
      <c r="R2918">
        <v>98</v>
      </c>
    </row>
    <row r="2919" spans="1:18">
      <c r="A2919" t="s">
        <v>9176</v>
      </c>
      <c r="B2919" s="6" t="s">
        <v>19</v>
      </c>
      <c r="C2919" t="s">
        <v>20</v>
      </c>
      <c r="D2919">
        <f>_xlfn.XLOOKUP(E2919,'cpi data'!A:A,'cpi data'!B:B,"NA")</f>
        <v>156.9</v>
      </c>
      <c r="E2919">
        <v>1996</v>
      </c>
      <c r="F2919" t="s">
        <v>9177</v>
      </c>
      <c r="G2919">
        <v>7.8</v>
      </c>
      <c r="H2919">
        <v>64000</v>
      </c>
      <c r="I2919" t="s">
        <v>6527</v>
      </c>
      <c r="J2919" t="s">
        <v>6527</v>
      </c>
      <c r="K2919" t="s">
        <v>9178</v>
      </c>
      <c r="L2919" t="s">
        <v>3814</v>
      </c>
      <c r="N2919" s="1">
        <v>3828405</v>
      </c>
      <c r="O2919" s="1">
        <f>N2919*(D2919/'cpi data'!$A$113)</f>
        <v>296777.0476778656</v>
      </c>
      <c r="P2919" s="10">
        <f t="shared" si="45"/>
        <v>1</v>
      </c>
      <c r="Q2919" t="s">
        <v>9179</v>
      </c>
      <c r="R2919">
        <v>159</v>
      </c>
    </row>
    <row r="2920" spans="1:18">
      <c r="A2920" t="s">
        <v>9180</v>
      </c>
      <c r="B2920" s="6" t="s">
        <v>36</v>
      </c>
      <c r="C2920" t="s">
        <v>37</v>
      </c>
      <c r="D2920">
        <f>_xlfn.XLOOKUP(E2920,'cpi data'!A:A,'cpi data'!B:B,"NA")</f>
        <v>156.9</v>
      </c>
      <c r="E2920">
        <v>1996</v>
      </c>
      <c r="F2920" t="s">
        <v>9021</v>
      </c>
      <c r="G2920">
        <v>5</v>
      </c>
      <c r="H2920">
        <v>33000</v>
      </c>
      <c r="I2920" t="s">
        <v>2817</v>
      </c>
      <c r="J2920" t="s">
        <v>9181</v>
      </c>
      <c r="K2920" t="s">
        <v>8700</v>
      </c>
      <c r="L2920" t="s">
        <v>251</v>
      </c>
      <c r="M2920" s="1">
        <v>45000000</v>
      </c>
      <c r="N2920" s="1">
        <v>17323326</v>
      </c>
      <c r="O2920" s="1">
        <f>N2920*(D2920/'cpi data'!$A$113)</f>
        <v>1342900.1232213438</v>
      </c>
      <c r="P2920" s="10">
        <f t="shared" si="45"/>
        <v>-1.5976535914639025</v>
      </c>
      <c r="Q2920" t="s">
        <v>47</v>
      </c>
      <c r="R2920">
        <v>100</v>
      </c>
    </row>
    <row r="2921" spans="1:18">
      <c r="A2921" t="s">
        <v>9182</v>
      </c>
      <c r="B2921" s="6" t="s">
        <v>19</v>
      </c>
      <c r="C2921" t="s">
        <v>37</v>
      </c>
      <c r="D2921">
        <f>_xlfn.XLOOKUP(E2921,'cpi data'!A:A,'cpi data'!B:B,"NA")</f>
        <v>156.9</v>
      </c>
      <c r="E2921">
        <v>1996</v>
      </c>
      <c r="F2921" t="s">
        <v>9170</v>
      </c>
      <c r="G2921">
        <v>5.9</v>
      </c>
      <c r="H2921">
        <v>47000</v>
      </c>
      <c r="I2921" t="s">
        <v>1562</v>
      </c>
      <c r="J2921" t="s">
        <v>9183</v>
      </c>
      <c r="K2921" t="s">
        <v>70</v>
      </c>
      <c r="L2921" t="s">
        <v>33</v>
      </c>
      <c r="M2921" s="1">
        <v>55000000</v>
      </c>
      <c r="N2921" s="1">
        <v>18626419</v>
      </c>
      <c r="O2921" s="1">
        <f>N2921*(D2921/'cpi data'!$A$113)</f>
        <v>1443915.5835474308</v>
      </c>
      <c r="P2921" s="10">
        <f t="shared" si="45"/>
        <v>-1.9527951669078205</v>
      </c>
      <c r="Q2921" t="s">
        <v>2103</v>
      </c>
      <c r="R2921">
        <v>116</v>
      </c>
    </row>
    <row r="2922" spans="1:18">
      <c r="A2922" t="s">
        <v>9184</v>
      </c>
      <c r="B2922" s="6" t="s">
        <v>19</v>
      </c>
      <c r="C2922" t="s">
        <v>107</v>
      </c>
      <c r="D2922">
        <f>_xlfn.XLOOKUP(E2922,'cpi data'!A:A,'cpi data'!B:B,"NA")</f>
        <v>156.9</v>
      </c>
      <c r="E2922">
        <v>1996</v>
      </c>
      <c r="F2922" t="s">
        <v>9092</v>
      </c>
      <c r="G2922">
        <v>6.2</v>
      </c>
      <c r="H2922">
        <v>14000</v>
      </c>
      <c r="I2922" t="s">
        <v>941</v>
      </c>
      <c r="J2922" t="s">
        <v>9185</v>
      </c>
      <c r="K2922" t="s">
        <v>906</v>
      </c>
      <c r="L2922" t="s">
        <v>33</v>
      </c>
      <c r="M2922" s="1">
        <v>20000000</v>
      </c>
      <c r="N2922" s="1">
        <v>26877589</v>
      </c>
      <c r="O2922" s="1">
        <f>N2922*(D2922/'cpi data'!$A$113)</f>
        <v>2083544.3251482213</v>
      </c>
      <c r="P2922" s="10">
        <f t="shared" si="45"/>
        <v>0.25588563765894329</v>
      </c>
      <c r="Q2922" t="s">
        <v>47</v>
      </c>
      <c r="R2922">
        <v>101</v>
      </c>
    </row>
    <row r="2923" spans="1:18">
      <c r="A2923" t="s">
        <v>9186</v>
      </c>
      <c r="B2923" s="6" t="s">
        <v>19</v>
      </c>
      <c r="C2923" t="s">
        <v>44</v>
      </c>
      <c r="D2923">
        <f>_xlfn.XLOOKUP(E2923,'cpi data'!A:A,'cpi data'!B:B,"NA")</f>
        <v>156.9</v>
      </c>
      <c r="E2923">
        <v>1996</v>
      </c>
      <c r="F2923" t="s">
        <v>9187</v>
      </c>
      <c r="G2923">
        <v>6.5</v>
      </c>
      <c r="H2923">
        <v>19000</v>
      </c>
      <c r="I2923" t="s">
        <v>1707</v>
      </c>
      <c r="J2923" t="s">
        <v>1707</v>
      </c>
      <c r="K2923" t="s">
        <v>9188</v>
      </c>
      <c r="L2923" t="s">
        <v>33</v>
      </c>
      <c r="N2923" s="1">
        <v>11132210</v>
      </c>
      <c r="O2923" s="1">
        <f>N2923*(D2923/'cpi data'!$A$113)</f>
        <v>862966.27915019763</v>
      </c>
      <c r="P2923" s="10">
        <f t="shared" si="45"/>
        <v>1</v>
      </c>
      <c r="Q2923" t="s">
        <v>8941</v>
      </c>
      <c r="R2923">
        <v>104</v>
      </c>
    </row>
    <row r="2924" spans="1:18">
      <c r="A2924" t="s">
        <v>9189</v>
      </c>
      <c r="B2924" s="6" t="s">
        <v>19</v>
      </c>
      <c r="C2924" t="s">
        <v>44</v>
      </c>
      <c r="D2924">
        <f>_xlfn.XLOOKUP(E2924,'cpi data'!A:A,'cpi data'!B:B,"NA")</f>
        <v>156.9</v>
      </c>
      <c r="E2924">
        <v>1996</v>
      </c>
      <c r="F2924" t="s">
        <v>9038</v>
      </c>
      <c r="G2924">
        <v>7.1</v>
      </c>
      <c r="H2924">
        <v>14000</v>
      </c>
      <c r="I2924" t="s">
        <v>7177</v>
      </c>
      <c r="J2924" t="s">
        <v>7177</v>
      </c>
      <c r="K2924" t="s">
        <v>7177</v>
      </c>
      <c r="L2924" t="s">
        <v>33</v>
      </c>
      <c r="M2924" s="1">
        <v>1300000</v>
      </c>
      <c r="N2924" s="1">
        <v>749741</v>
      </c>
      <c r="O2924" s="1">
        <f>N2924*(D2924/'cpi data'!$A$113)</f>
        <v>58119.744515810271</v>
      </c>
      <c r="P2924" s="10">
        <f t="shared" si="45"/>
        <v>-0.73393211789137847</v>
      </c>
      <c r="Q2924" t="s">
        <v>9190</v>
      </c>
      <c r="R2924">
        <v>95</v>
      </c>
    </row>
    <row r="2925" spans="1:18">
      <c r="A2925" t="s">
        <v>9191</v>
      </c>
      <c r="B2925" s="6" t="s">
        <v>19</v>
      </c>
      <c r="C2925" t="s">
        <v>66</v>
      </c>
      <c r="D2925">
        <f>_xlfn.XLOOKUP(E2925,'cpi data'!A:A,'cpi data'!B:B,"NA")</f>
        <v>156.9</v>
      </c>
      <c r="E2925">
        <v>1996</v>
      </c>
      <c r="F2925" t="s">
        <v>9192</v>
      </c>
      <c r="G2925">
        <v>7.3</v>
      </c>
      <c r="H2925">
        <v>90000</v>
      </c>
      <c r="I2925" t="s">
        <v>693</v>
      </c>
      <c r="J2925" t="s">
        <v>5779</v>
      </c>
      <c r="K2925" t="s">
        <v>7936</v>
      </c>
      <c r="L2925" t="s">
        <v>33</v>
      </c>
      <c r="M2925" s="1">
        <v>36000000</v>
      </c>
      <c r="N2925" s="1">
        <v>20300385</v>
      </c>
      <c r="O2925" s="1">
        <f>N2925*(D2925/'cpi data'!$A$113)</f>
        <v>1573681.0308794465</v>
      </c>
      <c r="P2925" s="10">
        <f t="shared" si="45"/>
        <v>-0.77336538198659777</v>
      </c>
      <c r="Q2925" t="s">
        <v>34</v>
      </c>
      <c r="R2925">
        <v>130</v>
      </c>
    </row>
    <row r="2926" spans="1:18">
      <c r="A2926" t="s">
        <v>9193</v>
      </c>
      <c r="B2926" s="6" t="s">
        <v>19</v>
      </c>
      <c r="C2926" t="s">
        <v>44</v>
      </c>
      <c r="D2926">
        <f>_xlfn.XLOOKUP(E2926,'cpi data'!A:A,'cpi data'!B:B,"NA")</f>
        <v>156.9</v>
      </c>
      <c r="E2926">
        <v>1996</v>
      </c>
      <c r="F2926" t="s">
        <v>9194</v>
      </c>
      <c r="G2926">
        <v>6.8</v>
      </c>
      <c r="H2926">
        <v>27000</v>
      </c>
      <c r="I2926" t="s">
        <v>7255</v>
      </c>
      <c r="J2926" t="s">
        <v>7255</v>
      </c>
      <c r="K2926" t="s">
        <v>7783</v>
      </c>
      <c r="L2926" t="s">
        <v>33</v>
      </c>
      <c r="M2926" s="1">
        <v>3000000</v>
      </c>
      <c r="N2926" s="1">
        <v>295493</v>
      </c>
      <c r="O2926" s="1">
        <f>N2926*(D2926/'cpi data'!$A$113)</f>
        <v>22906.547282608695</v>
      </c>
      <c r="P2926" s="10">
        <f t="shared" si="45"/>
        <v>-9.1525247636999865</v>
      </c>
      <c r="Q2926" t="s">
        <v>9195</v>
      </c>
      <c r="R2926">
        <v>102</v>
      </c>
    </row>
    <row r="2927" spans="1:18">
      <c r="A2927" t="s">
        <v>9196</v>
      </c>
      <c r="B2927" s="6" t="s">
        <v>36</v>
      </c>
      <c r="C2927" t="s">
        <v>44</v>
      </c>
      <c r="D2927">
        <f>_xlfn.XLOOKUP(E2927,'cpi data'!A:A,'cpi data'!B:B,"NA")</f>
        <v>156.9</v>
      </c>
      <c r="E2927">
        <v>1996</v>
      </c>
      <c r="F2927" t="s">
        <v>9197</v>
      </c>
      <c r="G2927">
        <v>3</v>
      </c>
      <c r="H2927">
        <v>23000</v>
      </c>
      <c r="I2927" t="s">
        <v>437</v>
      </c>
      <c r="J2927" t="s">
        <v>437</v>
      </c>
      <c r="K2927" t="s">
        <v>9198</v>
      </c>
      <c r="L2927" t="s">
        <v>33</v>
      </c>
      <c r="M2927" s="1">
        <v>20000000</v>
      </c>
      <c r="N2927" s="1">
        <v>18937262</v>
      </c>
      <c r="O2927" s="1">
        <f>N2927*(D2927/'cpi data'!$A$113)</f>
        <v>1468012.0591897233</v>
      </c>
      <c r="P2927" s="10">
        <f t="shared" si="45"/>
        <v>-5.6118883500687694E-2</v>
      </c>
      <c r="Q2927" t="s">
        <v>2985</v>
      </c>
      <c r="R2927">
        <v>93</v>
      </c>
    </row>
    <row r="2928" spans="1:18">
      <c r="A2928" t="s">
        <v>9199</v>
      </c>
      <c r="B2928" s="6" t="s">
        <v>2002</v>
      </c>
      <c r="C2928" t="s">
        <v>44</v>
      </c>
      <c r="D2928">
        <f>_xlfn.XLOOKUP(E2928,'cpi data'!A:A,'cpi data'!B:B,"NA")</f>
        <v>156.9</v>
      </c>
      <c r="E2928">
        <v>1996</v>
      </c>
      <c r="F2928" t="s">
        <v>9200</v>
      </c>
      <c r="G2928">
        <v>6.2</v>
      </c>
      <c r="H2928">
        <v>22000</v>
      </c>
      <c r="I2928" t="s">
        <v>1212</v>
      </c>
      <c r="J2928" t="s">
        <v>2019</v>
      </c>
      <c r="K2928" t="s">
        <v>9201</v>
      </c>
      <c r="L2928" t="s">
        <v>33</v>
      </c>
      <c r="M2928" s="1">
        <v>31000000</v>
      </c>
      <c r="N2928" s="1">
        <v>37553752</v>
      </c>
      <c r="O2928" s="1">
        <f>N2928*(D2928/'cpi data'!$A$113)</f>
        <v>2911157.9490118576</v>
      </c>
      <c r="P2928" s="10">
        <f t="shared" si="45"/>
        <v>0.17451657027505535</v>
      </c>
      <c r="Q2928" t="s">
        <v>183</v>
      </c>
      <c r="R2928">
        <v>92</v>
      </c>
    </row>
    <row r="2929" spans="1:18">
      <c r="A2929" t="s">
        <v>9202</v>
      </c>
      <c r="B2929" s="6" t="s">
        <v>36</v>
      </c>
      <c r="C2929" t="s">
        <v>44</v>
      </c>
      <c r="D2929">
        <f>_xlfn.XLOOKUP(E2929,'cpi data'!A:A,'cpi data'!B:B,"NA")</f>
        <v>156.9</v>
      </c>
      <c r="E2929">
        <v>1996</v>
      </c>
      <c r="F2929" t="s">
        <v>9104</v>
      </c>
      <c r="G2929">
        <v>5.7</v>
      </c>
      <c r="H2929">
        <v>42000</v>
      </c>
      <c r="I2929" t="s">
        <v>1588</v>
      </c>
      <c r="J2929" t="s">
        <v>8713</v>
      </c>
      <c r="K2929" t="s">
        <v>163</v>
      </c>
      <c r="L2929" t="s">
        <v>33</v>
      </c>
      <c r="N2929" s="1">
        <v>119718203</v>
      </c>
      <c r="O2929" s="1">
        <f>N2929*(D2929/'cpi data'!$A$113)</f>
        <v>9280526.7048913036</v>
      </c>
      <c r="P2929" s="10">
        <f t="shared" si="45"/>
        <v>1</v>
      </c>
      <c r="Q2929" t="s">
        <v>6999</v>
      </c>
      <c r="R2929">
        <v>105</v>
      </c>
    </row>
    <row r="2930" spans="1:18">
      <c r="A2930" t="s">
        <v>9203</v>
      </c>
      <c r="B2930" s="6" t="s">
        <v>19</v>
      </c>
      <c r="C2930" t="s">
        <v>107</v>
      </c>
      <c r="D2930">
        <f>_xlfn.XLOOKUP(E2930,'cpi data'!A:A,'cpi data'!B:B,"NA")</f>
        <v>156.9</v>
      </c>
      <c r="E2930">
        <v>1996</v>
      </c>
      <c r="F2930" t="s">
        <v>8248</v>
      </c>
      <c r="G2930">
        <v>6.3</v>
      </c>
      <c r="H2930">
        <v>16000</v>
      </c>
      <c r="I2930" t="s">
        <v>8059</v>
      </c>
      <c r="J2930" t="s">
        <v>8713</v>
      </c>
      <c r="K2930" t="s">
        <v>1027</v>
      </c>
      <c r="L2930" t="s">
        <v>33</v>
      </c>
      <c r="M2930" s="1">
        <v>29000000</v>
      </c>
      <c r="N2930" s="1">
        <v>11526099</v>
      </c>
      <c r="O2930" s="1">
        <f>N2930*(D2930/'cpi data'!$A$113)</f>
        <v>893500.46101778653</v>
      </c>
      <c r="P2930" s="10">
        <f t="shared" si="45"/>
        <v>-1.5160290571857833</v>
      </c>
      <c r="Q2930" t="s">
        <v>6213</v>
      </c>
      <c r="R2930">
        <v>107</v>
      </c>
    </row>
    <row r="2931" spans="1:18">
      <c r="A2931" t="s">
        <v>9204</v>
      </c>
      <c r="B2931" s="6" t="s">
        <v>36</v>
      </c>
      <c r="C2931" t="s">
        <v>28</v>
      </c>
      <c r="D2931">
        <f>_xlfn.XLOOKUP(E2931,'cpi data'!A:A,'cpi data'!B:B,"NA")</f>
        <v>156.9</v>
      </c>
      <c r="E2931">
        <v>1996</v>
      </c>
      <c r="F2931" t="s">
        <v>9078</v>
      </c>
      <c r="G2931">
        <v>5.6</v>
      </c>
      <c r="H2931">
        <v>95000</v>
      </c>
      <c r="I2931" t="s">
        <v>6401</v>
      </c>
      <c r="J2931" t="s">
        <v>9205</v>
      </c>
      <c r="K2931" t="s">
        <v>1001</v>
      </c>
      <c r="L2931" t="s">
        <v>33</v>
      </c>
      <c r="M2931" s="1">
        <v>60000000</v>
      </c>
      <c r="N2931" s="1">
        <v>129832389</v>
      </c>
      <c r="O2931" s="1">
        <f>N2931*(D2931/'cpi data'!$A$113)</f>
        <v>10064576.004990118</v>
      </c>
      <c r="P2931" s="10">
        <f t="shared" si="45"/>
        <v>0.53786570160085401</v>
      </c>
      <c r="Q2931" t="s">
        <v>9206</v>
      </c>
      <c r="R2931">
        <v>89</v>
      </c>
    </row>
    <row r="2932" spans="1:18">
      <c r="A2932" t="s">
        <v>9207</v>
      </c>
      <c r="B2932" s="6" t="s">
        <v>19</v>
      </c>
      <c r="C2932" t="s">
        <v>44</v>
      </c>
      <c r="D2932">
        <f>_xlfn.XLOOKUP(E2932,'cpi data'!A:A,'cpi data'!B:B,"NA")</f>
        <v>156.9</v>
      </c>
      <c r="E2932">
        <v>1996</v>
      </c>
      <c r="F2932" t="s">
        <v>9062</v>
      </c>
      <c r="G2932">
        <v>6</v>
      </c>
      <c r="H2932">
        <v>17000</v>
      </c>
      <c r="I2932" t="s">
        <v>8846</v>
      </c>
      <c r="J2932" t="s">
        <v>8846</v>
      </c>
      <c r="K2932" t="s">
        <v>8846</v>
      </c>
      <c r="L2932" t="s">
        <v>33</v>
      </c>
      <c r="M2932" s="1">
        <v>3500000</v>
      </c>
      <c r="N2932" s="1">
        <v>9538948</v>
      </c>
      <c r="O2932" s="1">
        <f>N2932*(D2932/'cpi data'!$A$113)</f>
        <v>739456.98675889324</v>
      </c>
      <c r="P2932" s="10">
        <f t="shared" si="45"/>
        <v>0.63308322888435919</v>
      </c>
      <c r="Q2932" t="s">
        <v>8438</v>
      </c>
      <c r="R2932">
        <v>96</v>
      </c>
    </row>
    <row r="2933" spans="1:18">
      <c r="A2933" t="s">
        <v>9208</v>
      </c>
      <c r="B2933" s="6" t="s">
        <v>19</v>
      </c>
      <c r="C2933" t="s">
        <v>44</v>
      </c>
      <c r="D2933">
        <f>_xlfn.XLOOKUP(E2933,'cpi data'!A:A,'cpi data'!B:B,"NA")</f>
        <v>156.9</v>
      </c>
      <c r="E2933">
        <v>1996</v>
      </c>
      <c r="F2933" t="s">
        <v>9209</v>
      </c>
      <c r="G2933">
        <v>7.2</v>
      </c>
      <c r="H2933">
        <v>19000</v>
      </c>
      <c r="I2933" t="s">
        <v>7329</v>
      </c>
      <c r="J2933" t="s">
        <v>7329</v>
      </c>
      <c r="K2933" t="s">
        <v>5049</v>
      </c>
      <c r="L2933" t="s">
        <v>25</v>
      </c>
      <c r="N2933" s="1">
        <v>2576738</v>
      </c>
      <c r="O2933" s="1">
        <f>N2933*(D2933/'cpi data'!$A$113)</f>
        <v>199748.11867588933</v>
      </c>
      <c r="P2933" s="10">
        <f t="shared" si="45"/>
        <v>1</v>
      </c>
      <c r="Q2933" t="s">
        <v>1988</v>
      </c>
      <c r="R2933">
        <v>108</v>
      </c>
    </row>
    <row r="2934" spans="1:18">
      <c r="A2934" t="s">
        <v>9210</v>
      </c>
      <c r="B2934" s="6" t="s">
        <v>2002</v>
      </c>
      <c r="C2934" t="s">
        <v>66</v>
      </c>
      <c r="D2934">
        <f>_xlfn.XLOOKUP(E2934,'cpi data'!A:A,'cpi data'!B:B,"NA")</f>
        <v>156.9</v>
      </c>
      <c r="E2934">
        <v>1996</v>
      </c>
      <c r="F2934" t="s">
        <v>9211</v>
      </c>
      <c r="G2934">
        <v>7.7</v>
      </c>
      <c r="H2934">
        <v>52000</v>
      </c>
      <c r="I2934" t="s">
        <v>9212</v>
      </c>
      <c r="J2934" t="s">
        <v>9213</v>
      </c>
      <c r="K2934" t="s">
        <v>9214</v>
      </c>
      <c r="L2934" t="s">
        <v>251</v>
      </c>
      <c r="M2934" s="1">
        <v>5500000</v>
      </c>
      <c r="N2934" s="1">
        <v>35999081</v>
      </c>
      <c r="O2934" s="1">
        <f>N2934*(D2934/'cpi data'!$A$113)</f>
        <v>2790640.2217885372</v>
      </c>
      <c r="P2934" s="10">
        <f t="shared" si="45"/>
        <v>0.84721832204549885</v>
      </c>
      <c r="Q2934" t="s">
        <v>6690</v>
      </c>
      <c r="R2934">
        <v>105</v>
      </c>
    </row>
    <row r="2935" spans="1:18">
      <c r="A2935" t="s">
        <v>9215</v>
      </c>
      <c r="B2935" s="6" t="s">
        <v>2002</v>
      </c>
      <c r="C2935" t="s">
        <v>44</v>
      </c>
      <c r="D2935">
        <f>_xlfn.XLOOKUP(E2935,'cpi data'!A:A,'cpi data'!B:B,"NA")</f>
        <v>156.9</v>
      </c>
      <c r="E2935">
        <v>1996</v>
      </c>
      <c r="F2935" t="s">
        <v>8603</v>
      </c>
      <c r="G2935">
        <v>6.3</v>
      </c>
      <c r="H2935">
        <v>38000</v>
      </c>
      <c r="I2935" t="s">
        <v>6845</v>
      </c>
      <c r="J2935" t="s">
        <v>9216</v>
      </c>
      <c r="K2935" t="s">
        <v>8597</v>
      </c>
      <c r="L2935" t="s">
        <v>33</v>
      </c>
      <c r="N2935" s="1">
        <v>32417995</v>
      </c>
      <c r="O2935" s="1">
        <f>N2935*(D2935/'cpi data'!$A$113)</f>
        <v>2513035.2843379444</v>
      </c>
      <c r="P2935" s="10">
        <f t="shared" si="45"/>
        <v>1</v>
      </c>
      <c r="Q2935" t="s">
        <v>8322</v>
      </c>
      <c r="R2935">
        <v>87</v>
      </c>
    </row>
    <row r="2936" spans="1:18">
      <c r="A2936" t="s">
        <v>9217</v>
      </c>
      <c r="B2936" s="6" t="s">
        <v>19</v>
      </c>
      <c r="C2936" t="s">
        <v>37</v>
      </c>
      <c r="D2936">
        <f>_xlfn.XLOOKUP(E2936,'cpi data'!A:A,'cpi data'!B:B,"NA")</f>
        <v>156.9</v>
      </c>
      <c r="E2936">
        <v>1996</v>
      </c>
      <c r="F2936" t="s">
        <v>9167</v>
      </c>
      <c r="G2936">
        <v>5.5</v>
      </c>
      <c r="H2936">
        <v>21000</v>
      </c>
      <c r="I2936" t="s">
        <v>7242</v>
      </c>
      <c r="J2936" t="s">
        <v>4747</v>
      </c>
      <c r="K2936" t="s">
        <v>4542</v>
      </c>
      <c r="L2936" t="s">
        <v>33</v>
      </c>
      <c r="M2936" s="1">
        <v>25000000</v>
      </c>
      <c r="N2936" s="1">
        <v>14502483</v>
      </c>
      <c r="O2936" s="1">
        <f>N2936*(D2936/'cpi data'!$A$113)</f>
        <v>1124229.0428359683</v>
      </c>
      <c r="P2936" s="10">
        <f t="shared" si="45"/>
        <v>-0.72384273782634323</v>
      </c>
      <c r="Q2936" t="s">
        <v>34</v>
      </c>
      <c r="R2936">
        <v>101</v>
      </c>
    </row>
    <row r="2937" spans="1:18">
      <c r="A2937" t="s">
        <v>9218</v>
      </c>
      <c r="B2937" s="6" t="s">
        <v>36</v>
      </c>
      <c r="C2937" t="s">
        <v>44</v>
      </c>
      <c r="D2937">
        <f>_xlfn.XLOOKUP(E2937,'cpi data'!A:A,'cpi data'!B:B,"NA")</f>
        <v>156.9</v>
      </c>
      <c r="E2937">
        <v>1996</v>
      </c>
      <c r="F2937" t="s">
        <v>8857</v>
      </c>
      <c r="G2937">
        <v>6.5</v>
      </c>
      <c r="H2937">
        <v>44000</v>
      </c>
      <c r="I2937" t="s">
        <v>4346</v>
      </c>
      <c r="J2937" t="s">
        <v>5568</v>
      </c>
      <c r="K2937" t="s">
        <v>1017</v>
      </c>
      <c r="L2937" t="s">
        <v>33</v>
      </c>
      <c r="N2937" s="1">
        <v>97529550</v>
      </c>
      <c r="O2937" s="1">
        <f>N2937*(D2937/'cpi data'!$A$113)</f>
        <v>7560467.5864624502</v>
      </c>
      <c r="P2937" s="10">
        <f t="shared" si="45"/>
        <v>1</v>
      </c>
      <c r="Q2937" t="s">
        <v>9112</v>
      </c>
      <c r="R2937">
        <v>108</v>
      </c>
    </row>
    <row r="2938" spans="1:18">
      <c r="A2938" t="s">
        <v>9219</v>
      </c>
      <c r="B2938" s="6" t="s">
        <v>19</v>
      </c>
      <c r="C2938" t="s">
        <v>20</v>
      </c>
      <c r="D2938">
        <f>_xlfn.XLOOKUP(E2938,'cpi data'!A:A,'cpi data'!B:B,"NA")</f>
        <v>156.9</v>
      </c>
      <c r="E2938">
        <v>1996</v>
      </c>
      <c r="F2938" t="s">
        <v>8974</v>
      </c>
      <c r="G2938">
        <v>7.4</v>
      </c>
      <c r="H2938">
        <v>28000</v>
      </c>
      <c r="I2938" t="s">
        <v>1850</v>
      </c>
      <c r="J2938" t="s">
        <v>1850</v>
      </c>
      <c r="K2938" t="s">
        <v>4155</v>
      </c>
      <c r="L2938" t="s">
        <v>33</v>
      </c>
      <c r="M2938" s="1">
        <v>5000000</v>
      </c>
      <c r="N2938" s="1">
        <v>12408986</v>
      </c>
      <c r="O2938" s="1">
        <f>N2938*(D2938/'cpi data'!$A$113)</f>
        <v>961941.65187747031</v>
      </c>
      <c r="P2938" s="10">
        <f t="shared" si="45"/>
        <v>0.59706619058156729</v>
      </c>
      <c r="Q2938" t="s">
        <v>34</v>
      </c>
      <c r="R2938">
        <v>135</v>
      </c>
    </row>
    <row r="2939" spans="1:18">
      <c r="A2939" t="s">
        <v>9220</v>
      </c>
      <c r="B2939" s="6" t="s">
        <v>19</v>
      </c>
      <c r="C2939" t="s">
        <v>66</v>
      </c>
      <c r="D2939">
        <f>_xlfn.XLOOKUP(E2939,'cpi data'!A:A,'cpi data'!B:B,"NA")</f>
        <v>156.9</v>
      </c>
      <c r="E2939">
        <v>1996</v>
      </c>
      <c r="F2939" t="s">
        <v>9096</v>
      </c>
      <c r="G2939">
        <v>7.2</v>
      </c>
      <c r="H2939">
        <v>30000</v>
      </c>
      <c r="I2939" t="s">
        <v>2246</v>
      </c>
      <c r="J2939" t="s">
        <v>2246</v>
      </c>
      <c r="K2939" t="s">
        <v>5713</v>
      </c>
      <c r="L2939" t="s">
        <v>25</v>
      </c>
      <c r="M2939" s="1">
        <v>25000000</v>
      </c>
      <c r="N2939" s="1">
        <v>11135803</v>
      </c>
      <c r="O2939" s="1">
        <f>N2939*(D2939/'cpi data'!$A$113)</f>
        <v>863244.80765810271</v>
      </c>
      <c r="P2939" s="10">
        <f t="shared" si="45"/>
        <v>-1.2450109794506961</v>
      </c>
      <c r="Q2939" t="s">
        <v>26</v>
      </c>
      <c r="R2939">
        <v>133</v>
      </c>
    </row>
    <row r="2940" spans="1:18">
      <c r="A2940" t="s">
        <v>9221</v>
      </c>
      <c r="B2940" s="6" t="s">
        <v>36</v>
      </c>
      <c r="C2940" t="s">
        <v>20</v>
      </c>
      <c r="D2940">
        <f>_xlfn.XLOOKUP(E2940,'cpi data'!A:A,'cpi data'!B:B,"NA")</f>
        <v>156.9</v>
      </c>
      <c r="E2940">
        <v>1996</v>
      </c>
      <c r="F2940" t="s">
        <v>8984</v>
      </c>
      <c r="G2940">
        <v>6.4</v>
      </c>
      <c r="H2940">
        <v>76000</v>
      </c>
      <c r="I2940" t="s">
        <v>6948</v>
      </c>
      <c r="J2940" t="s">
        <v>9222</v>
      </c>
      <c r="K2940" t="s">
        <v>163</v>
      </c>
      <c r="L2940" t="s">
        <v>33</v>
      </c>
      <c r="M2940" s="1">
        <v>32000000</v>
      </c>
      <c r="N2940" s="1">
        <v>152036382</v>
      </c>
      <c r="O2940" s="1">
        <f>N2940*(D2940/'cpi data'!$A$113)</f>
        <v>11785824.276581027</v>
      </c>
      <c r="P2940" s="10">
        <f t="shared" si="45"/>
        <v>0.7895240627338791</v>
      </c>
      <c r="Q2940" t="s">
        <v>2095</v>
      </c>
      <c r="R2940">
        <v>123</v>
      </c>
    </row>
    <row r="2941" spans="1:18">
      <c r="A2941" t="s">
        <v>9223</v>
      </c>
      <c r="B2941" s="6" t="s">
        <v>36</v>
      </c>
      <c r="C2941" t="s">
        <v>44</v>
      </c>
      <c r="D2941">
        <f>_xlfn.XLOOKUP(E2941,'cpi data'!A:A,'cpi data'!B:B,"NA")</f>
        <v>156.9</v>
      </c>
      <c r="E2941">
        <v>1996</v>
      </c>
      <c r="F2941" t="s">
        <v>9224</v>
      </c>
      <c r="G2941">
        <v>5.9</v>
      </c>
      <c r="H2941">
        <v>9800</v>
      </c>
      <c r="I2941" t="s">
        <v>9225</v>
      </c>
      <c r="J2941" t="s">
        <v>9226</v>
      </c>
      <c r="K2941" t="s">
        <v>9227</v>
      </c>
      <c r="L2941" t="s">
        <v>33</v>
      </c>
      <c r="M2941" s="1">
        <v>12000000</v>
      </c>
      <c r="N2941" s="1">
        <v>26570048</v>
      </c>
      <c r="O2941" s="1">
        <f>N2941*(D2941/'cpi data'!$A$113)</f>
        <v>2059703.8197628458</v>
      </c>
      <c r="P2941" s="10">
        <f t="shared" si="45"/>
        <v>0.54836363110823139</v>
      </c>
      <c r="Q2941" t="s">
        <v>47</v>
      </c>
      <c r="R2941">
        <v>100</v>
      </c>
    </row>
    <row r="2942" spans="1:18">
      <c r="A2942" t="s">
        <v>9228</v>
      </c>
      <c r="B2942" s="6" t="s">
        <v>36</v>
      </c>
      <c r="C2942" t="s">
        <v>28</v>
      </c>
      <c r="D2942">
        <f>_xlfn.XLOOKUP(E2942,'cpi data'!A:A,'cpi data'!B:B,"NA")</f>
        <v>156.9</v>
      </c>
      <c r="E2942">
        <v>1996</v>
      </c>
      <c r="F2942" t="s">
        <v>9229</v>
      </c>
      <c r="G2942">
        <v>5.3</v>
      </c>
      <c r="H2942">
        <v>10000</v>
      </c>
      <c r="I2942" t="s">
        <v>7503</v>
      </c>
      <c r="J2942" t="s">
        <v>9230</v>
      </c>
      <c r="K2942" t="s">
        <v>3248</v>
      </c>
      <c r="L2942" t="s">
        <v>33</v>
      </c>
      <c r="M2942" s="1">
        <v>25530000</v>
      </c>
      <c r="N2942" s="1">
        <v>20080020</v>
      </c>
      <c r="O2942" s="1">
        <f>N2942*(D2942/'cpi data'!$A$113)</f>
        <v>1556598.3883399209</v>
      </c>
      <c r="P2942" s="10">
        <f t="shared" si="45"/>
        <v>-0.27141307628179651</v>
      </c>
      <c r="Q2942" t="s">
        <v>64</v>
      </c>
      <c r="R2942">
        <v>95</v>
      </c>
    </row>
    <row r="2943" spans="1:18">
      <c r="A2943" t="s">
        <v>9231</v>
      </c>
      <c r="B2943" s="6" t="s">
        <v>36</v>
      </c>
      <c r="C2943" t="s">
        <v>66</v>
      </c>
      <c r="D2943">
        <f>_xlfn.XLOOKUP(E2943,'cpi data'!A:A,'cpi data'!B:B,"NA")</f>
        <v>156.9</v>
      </c>
      <c r="E2943">
        <v>1996</v>
      </c>
      <c r="F2943" t="s">
        <v>9192</v>
      </c>
      <c r="G2943">
        <v>6.3</v>
      </c>
      <c r="H2943">
        <v>34000</v>
      </c>
      <c r="I2943" t="s">
        <v>118</v>
      </c>
      <c r="J2943" t="s">
        <v>9232</v>
      </c>
      <c r="K2943" t="s">
        <v>4149</v>
      </c>
      <c r="L2943" t="s">
        <v>33</v>
      </c>
      <c r="M2943" s="1">
        <v>55000000</v>
      </c>
      <c r="N2943" s="1">
        <v>141047179</v>
      </c>
      <c r="O2943" s="1">
        <f>N2943*(D2943/'cpi data'!$A$113)</f>
        <v>10933943.866156125</v>
      </c>
      <c r="P2943" s="10">
        <f t="shared" si="45"/>
        <v>0.61005955319389971</v>
      </c>
      <c r="Q2943" t="s">
        <v>5724</v>
      </c>
      <c r="R2943">
        <v>135</v>
      </c>
    </row>
    <row r="2944" spans="1:18">
      <c r="A2944" t="s">
        <v>9233</v>
      </c>
      <c r="B2944" s="6" t="s">
        <v>19</v>
      </c>
      <c r="C2944" t="s">
        <v>20</v>
      </c>
      <c r="D2944">
        <f>_xlfn.XLOOKUP(E2944,'cpi data'!A:A,'cpi data'!B:B,"NA")</f>
        <v>156.9</v>
      </c>
      <c r="E2944">
        <v>1996</v>
      </c>
      <c r="F2944" t="s">
        <v>8141</v>
      </c>
      <c r="G2944">
        <v>5.4</v>
      </c>
      <c r="H2944">
        <v>14000</v>
      </c>
      <c r="I2944" t="s">
        <v>5139</v>
      </c>
      <c r="J2944" t="s">
        <v>6675</v>
      </c>
      <c r="K2944" t="s">
        <v>6661</v>
      </c>
      <c r="L2944" t="s">
        <v>33</v>
      </c>
      <c r="N2944" s="1">
        <v>17100266</v>
      </c>
      <c r="O2944" s="1">
        <f>N2944*(D2944/'cpi data'!$A$113)</f>
        <v>1325608.5649209486</v>
      </c>
      <c r="P2944" s="10">
        <f t="shared" si="45"/>
        <v>1</v>
      </c>
      <c r="Q2944" t="s">
        <v>9234</v>
      </c>
      <c r="R2944">
        <v>107</v>
      </c>
    </row>
    <row r="2945" spans="1:18">
      <c r="A2945" t="s">
        <v>9235</v>
      </c>
      <c r="B2945" s="6" t="s">
        <v>19</v>
      </c>
      <c r="C2945" t="s">
        <v>44</v>
      </c>
      <c r="D2945">
        <f>_xlfn.XLOOKUP(E2945,'cpi data'!A:A,'cpi data'!B:B,"NA")</f>
        <v>156.9</v>
      </c>
      <c r="E2945">
        <v>1996</v>
      </c>
      <c r="F2945" t="s">
        <v>9170</v>
      </c>
      <c r="G2945">
        <v>5.4</v>
      </c>
      <c r="H2945">
        <v>14000</v>
      </c>
      <c r="I2945" t="s">
        <v>9236</v>
      </c>
      <c r="J2945" t="s">
        <v>9237</v>
      </c>
      <c r="K2945" t="s">
        <v>9238</v>
      </c>
      <c r="L2945" t="s">
        <v>33</v>
      </c>
      <c r="M2945" s="1">
        <v>13000000</v>
      </c>
      <c r="N2945" s="1">
        <v>5781045</v>
      </c>
      <c r="O2945" s="1">
        <f>N2945*(D2945/'cpi data'!$A$113)</f>
        <v>448145.23740118573</v>
      </c>
      <c r="P2945" s="10">
        <f t="shared" si="45"/>
        <v>-1.248728387341735</v>
      </c>
      <c r="Q2945" t="s">
        <v>9239</v>
      </c>
      <c r="R2945">
        <v>87</v>
      </c>
    </row>
    <row r="2946" spans="1:18">
      <c r="A2946" t="s">
        <v>9240</v>
      </c>
      <c r="B2946" s="6" t="s">
        <v>2002</v>
      </c>
      <c r="C2946" t="s">
        <v>37</v>
      </c>
      <c r="D2946">
        <f>_xlfn.XLOOKUP(E2946,'cpi data'!A:A,'cpi data'!B:B,"NA")</f>
        <v>156.9</v>
      </c>
      <c r="E2946">
        <v>1996</v>
      </c>
      <c r="F2946" t="s">
        <v>8683</v>
      </c>
      <c r="G2946">
        <v>5.4</v>
      </c>
      <c r="H2946">
        <v>37000</v>
      </c>
      <c r="I2946" t="s">
        <v>9241</v>
      </c>
      <c r="J2946" t="s">
        <v>9242</v>
      </c>
      <c r="K2946" t="s">
        <v>197</v>
      </c>
      <c r="L2946" t="s">
        <v>33</v>
      </c>
      <c r="M2946" s="1">
        <v>18000000</v>
      </c>
      <c r="N2946" s="1">
        <v>26960191</v>
      </c>
      <c r="O2946" s="1">
        <f>N2946*(D2946/'cpi data'!$A$113)</f>
        <v>2089947.6125988141</v>
      </c>
      <c r="P2946" s="10">
        <f t="shared" si="45"/>
        <v>0.33234894367031748</v>
      </c>
      <c r="Q2946" t="s">
        <v>5724</v>
      </c>
      <c r="R2946">
        <v>81</v>
      </c>
    </row>
    <row r="2947" spans="1:18">
      <c r="A2947" t="s">
        <v>9243</v>
      </c>
      <c r="B2947" s="6" t="s">
        <v>19</v>
      </c>
      <c r="C2947" t="s">
        <v>37</v>
      </c>
      <c r="D2947">
        <f>_xlfn.XLOOKUP(E2947,'cpi data'!A:A,'cpi data'!B:B,"NA")</f>
        <v>156.9</v>
      </c>
      <c r="E2947">
        <v>1996</v>
      </c>
      <c r="F2947" t="s">
        <v>9244</v>
      </c>
      <c r="G2947">
        <v>6</v>
      </c>
      <c r="H2947">
        <v>13000</v>
      </c>
      <c r="I2947" t="s">
        <v>1774</v>
      </c>
      <c r="J2947" t="s">
        <v>9245</v>
      </c>
      <c r="K2947" t="s">
        <v>1493</v>
      </c>
      <c r="L2947" t="s">
        <v>33</v>
      </c>
      <c r="N2947" s="1">
        <v>14818176</v>
      </c>
      <c r="O2947" s="1">
        <f>N2947*(D2947/'cpi data'!$A$113)</f>
        <v>1148701.4893280631</v>
      </c>
      <c r="P2947" s="10">
        <f t="shared" ref="P2947:P3010" si="46">(N2947-M2947)/N2947</f>
        <v>1</v>
      </c>
      <c r="Q2947" t="s">
        <v>9246</v>
      </c>
      <c r="R2947">
        <v>114</v>
      </c>
    </row>
    <row r="2948" spans="1:18">
      <c r="A2948" t="s">
        <v>9247</v>
      </c>
      <c r="B2948" s="6" t="s">
        <v>2002</v>
      </c>
      <c r="C2948" t="s">
        <v>20</v>
      </c>
      <c r="D2948">
        <f>_xlfn.XLOOKUP(E2948,'cpi data'!A:A,'cpi data'!B:B,"NA")</f>
        <v>156.9</v>
      </c>
      <c r="E2948">
        <v>1996</v>
      </c>
      <c r="F2948" t="s">
        <v>9098</v>
      </c>
      <c r="G2948">
        <v>6.7</v>
      </c>
      <c r="H2948">
        <v>26000</v>
      </c>
      <c r="I2948" t="s">
        <v>9248</v>
      </c>
      <c r="J2948" t="s">
        <v>9249</v>
      </c>
      <c r="K2948" t="s">
        <v>750</v>
      </c>
      <c r="L2948" t="s">
        <v>33</v>
      </c>
      <c r="M2948" s="1">
        <v>23000000</v>
      </c>
      <c r="N2948" s="1">
        <v>12803305</v>
      </c>
      <c r="O2948" s="1">
        <f>N2948*(D2948/'cpi data'!$A$113)</f>
        <v>992509.16724308301</v>
      </c>
      <c r="P2948" s="10">
        <f t="shared" si="46"/>
        <v>-0.79641116102443865</v>
      </c>
      <c r="Q2948" t="s">
        <v>9250</v>
      </c>
      <c r="R2948">
        <v>98</v>
      </c>
    </row>
    <row r="2949" spans="1:18">
      <c r="A2949" t="s">
        <v>9251</v>
      </c>
      <c r="B2949" s="6" t="s">
        <v>2002</v>
      </c>
      <c r="C2949" t="s">
        <v>44</v>
      </c>
      <c r="D2949">
        <f>_xlfn.XLOOKUP(E2949,'cpi data'!A:A,'cpi data'!B:B,"NA")</f>
        <v>156.9</v>
      </c>
      <c r="E2949">
        <v>1996</v>
      </c>
      <c r="F2949" t="s">
        <v>9197</v>
      </c>
      <c r="G2949">
        <v>6.1</v>
      </c>
      <c r="H2949">
        <v>31000</v>
      </c>
      <c r="I2949" t="s">
        <v>50</v>
      </c>
      <c r="J2949" t="s">
        <v>9252</v>
      </c>
      <c r="K2949" t="s">
        <v>1568</v>
      </c>
      <c r="L2949" t="s">
        <v>33</v>
      </c>
      <c r="M2949" s="1">
        <v>45000000</v>
      </c>
      <c r="N2949" s="1">
        <v>21075014</v>
      </c>
      <c r="O2949" s="1">
        <f>N2949*(D2949/'cpi data'!$A$113)</f>
        <v>1633730.0872529643</v>
      </c>
      <c r="P2949" s="10">
        <f t="shared" si="46"/>
        <v>-1.1352298983051683</v>
      </c>
      <c r="Q2949" t="s">
        <v>34</v>
      </c>
      <c r="R2949">
        <v>117</v>
      </c>
    </row>
    <row r="2950" spans="1:18">
      <c r="A2950" t="s">
        <v>9253</v>
      </c>
      <c r="B2950" s="6" t="s">
        <v>36</v>
      </c>
      <c r="C2950" t="s">
        <v>44</v>
      </c>
      <c r="D2950">
        <f>_xlfn.XLOOKUP(E2950,'cpi data'!A:A,'cpi data'!B:B,"NA")</f>
        <v>156.9</v>
      </c>
      <c r="E2950">
        <v>1996</v>
      </c>
      <c r="F2950" t="s">
        <v>9254</v>
      </c>
      <c r="G2950">
        <v>5.8</v>
      </c>
      <c r="H2950">
        <v>8200</v>
      </c>
      <c r="I2950" t="s">
        <v>3394</v>
      </c>
      <c r="J2950" t="s">
        <v>7180</v>
      </c>
      <c r="K2950" t="s">
        <v>595</v>
      </c>
      <c r="L2950" t="s">
        <v>33</v>
      </c>
      <c r="N2950" s="1">
        <v>7032782</v>
      </c>
      <c r="O2950" s="1">
        <f>N2950*(D2950/'cpi data'!$A$113)</f>
        <v>545179.59278656123</v>
      </c>
      <c r="P2950" s="10">
        <f t="shared" si="46"/>
        <v>1</v>
      </c>
      <c r="Q2950" t="s">
        <v>121</v>
      </c>
      <c r="R2950">
        <v>108</v>
      </c>
    </row>
    <row r="2951" spans="1:18">
      <c r="A2951" t="s">
        <v>9255</v>
      </c>
      <c r="B2951" s="6" t="s">
        <v>19</v>
      </c>
      <c r="C2951" t="s">
        <v>44</v>
      </c>
      <c r="D2951">
        <f>_xlfn.XLOOKUP(E2951,'cpi data'!A:A,'cpi data'!B:B,"NA")</f>
        <v>156.9</v>
      </c>
      <c r="E2951">
        <v>1996</v>
      </c>
      <c r="F2951" t="s">
        <v>9256</v>
      </c>
      <c r="G2951">
        <v>6.7</v>
      </c>
      <c r="H2951">
        <v>36000</v>
      </c>
      <c r="I2951" t="s">
        <v>292</v>
      </c>
      <c r="J2951" t="s">
        <v>292</v>
      </c>
      <c r="K2951" t="s">
        <v>292</v>
      </c>
      <c r="L2951" t="s">
        <v>33</v>
      </c>
      <c r="M2951" s="1">
        <v>20000000</v>
      </c>
      <c r="N2951" s="1">
        <v>9759200</v>
      </c>
      <c r="O2951" s="1">
        <f>N2951*(D2951/'cpi data'!$A$113)</f>
        <v>756530.86956521741</v>
      </c>
      <c r="P2951" s="10">
        <f t="shared" si="46"/>
        <v>-1.0493483072382983</v>
      </c>
      <c r="Q2951" t="s">
        <v>3747</v>
      </c>
      <c r="R2951">
        <v>101</v>
      </c>
    </row>
    <row r="2952" spans="1:18">
      <c r="A2952" t="s">
        <v>9257</v>
      </c>
      <c r="B2952" s="6" t="s">
        <v>2002</v>
      </c>
      <c r="C2952" t="s">
        <v>44</v>
      </c>
      <c r="D2952">
        <f>_xlfn.XLOOKUP(E2952,'cpi data'!A:A,'cpi data'!B:B,"NA")</f>
        <v>156.9</v>
      </c>
      <c r="E2952">
        <v>1996</v>
      </c>
      <c r="F2952" t="s">
        <v>9062</v>
      </c>
      <c r="G2952">
        <v>5.8</v>
      </c>
      <c r="H2952">
        <v>10000</v>
      </c>
      <c r="I2952" t="s">
        <v>9258</v>
      </c>
      <c r="J2952" t="s">
        <v>8608</v>
      </c>
      <c r="K2952" t="s">
        <v>4206</v>
      </c>
      <c r="L2952" t="s">
        <v>33</v>
      </c>
      <c r="M2952" s="1">
        <v>12000000</v>
      </c>
      <c r="N2952" s="1">
        <v>21440752</v>
      </c>
      <c r="O2952" s="1">
        <f>N2952*(D2952/'cpi data'!$A$113)</f>
        <v>1662082.0102766799</v>
      </c>
      <c r="P2952" s="10">
        <f t="shared" si="46"/>
        <v>0.44031813809515635</v>
      </c>
      <c r="Q2952" t="s">
        <v>47</v>
      </c>
      <c r="R2952">
        <v>90</v>
      </c>
    </row>
    <row r="2953" spans="1:18">
      <c r="A2953" t="s">
        <v>9259</v>
      </c>
      <c r="B2953" s="6" t="s">
        <v>19</v>
      </c>
      <c r="C2953" t="s">
        <v>37</v>
      </c>
      <c r="D2953">
        <f>_xlfn.XLOOKUP(E2953,'cpi data'!A:A,'cpi data'!B:B,"NA")</f>
        <v>156.9</v>
      </c>
      <c r="E2953">
        <v>1996</v>
      </c>
      <c r="F2953" t="s">
        <v>9135</v>
      </c>
      <c r="G2953">
        <v>4.7</v>
      </c>
      <c r="H2953">
        <v>19000</v>
      </c>
      <c r="I2953" t="s">
        <v>9260</v>
      </c>
      <c r="J2953" t="s">
        <v>7940</v>
      </c>
      <c r="K2953" t="s">
        <v>9261</v>
      </c>
      <c r="L2953" t="s">
        <v>33</v>
      </c>
      <c r="M2953" s="1">
        <v>13000000</v>
      </c>
      <c r="N2953" s="1">
        <v>17917287</v>
      </c>
      <c r="O2953" s="1">
        <f>N2953*(D2953/'cpi data'!$A$113)</f>
        <v>1388943.8390810275</v>
      </c>
      <c r="P2953" s="10">
        <f t="shared" si="46"/>
        <v>0.27444372577165282</v>
      </c>
      <c r="Q2953" t="s">
        <v>9262</v>
      </c>
      <c r="R2953">
        <v>84</v>
      </c>
    </row>
    <row r="2954" spans="1:18">
      <c r="A2954" t="s">
        <v>9263</v>
      </c>
      <c r="B2954" s="6" t="s">
        <v>19</v>
      </c>
      <c r="C2954" t="s">
        <v>66</v>
      </c>
      <c r="D2954">
        <f>_xlfn.XLOOKUP(E2954,'cpi data'!A:A,'cpi data'!B:B,"NA")</f>
        <v>156.9</v>
      </c>
      <c r="E2954">
        <v>1996</v>
      </c>
      <c r="F2954" t="s">
        <v>9005</v>
      </c>
      <c r="G2954">
        <v>6.9</v>
      </c>
      <c r="H2954">
        <v>20000</v>
      </c>
      <c r="I2954" t="s">
        <v>9264</v>
      </c>
      <c r="J2954" t="s">
        <v>9265</v>
      </c>
      <c r="K2954" t="s">
        <v>9266</v>
      </c>
      <c r="L2954" t="s">
        <v>33</v>
      </c>
      <c r="M2954" s="1">
        <v>3300000</v>
      </c>
      <c r="N2954" s="1">
        <v>3011195</v>
      </c>
      <c r="O2954" s="1">
        <f>N2954*(D2954/'cpi data'!$A$113)</f>
        <v>233427.12228260867</v>
      </c>
      <c r="P2954" s="10">
        <f t="shared" si="46"/>
        <v>-9.5910427587718491E-2</v>
      </c>
      <c r="Q2954" t="s">
        <v>9267</v>
      </c>
      <c r="R2954">
        <v>107</v>
      </c>
    </row>
    <row r="2955" spans="1:18">
      <c r="A2955" t="s">
        <v>9268</v>
      </c>
      <c r="B2955" s="6" t="s">
        <v>2002</v>
      </c>
      <c r="C2955" t="s">
        <v>37</v>
      </c>
      <c r="D2955">
        <f>_xlfn.XLOOKUP(E2955,'cpi data'!A:A,'cpi data'!B:B,"NA")</f>
        <v>156.9</v>
      </c>
      <c r="E2955">
        <v>1996</v>
      </c>
      <c r="F2955" t="s">
        <v>8248</v>
      </c>
      <c r="G2955">
        <v>5.6</v>
      </c>
      <c r="H2955">
        <v>25000</v>
      </c>
      <c r="I2955" t="s">
        <v>4542</v>
      </c>
      <c r="J2955" t="s">
        <v>9269</v>
      </c>
      <c r="K2955" t="s">
        <v>4542</v>
      </c>
      <c r="L2955" t="s">
        <v>198</v>
      </c>
      <c r="M2955" s="1">
        <v>30000000</v>
      </c>
      <c r="N2955" s="1">
        <v>57400547</v>
      </c>
      <c r="O2955" s="1">
        <f>N2955*(D2955/'cpi data'!$A$113)</f>
        <v>4449676.7906620549</v>
      </c>
      <c r="P2955" s="10">
        <f t="shared" si="46"/>
        <v>0.47735689696476236</v>
      </c>
      <c r="Q2955" t="s">
        <v>9270</v>
      </c>
      <c r="R2955">
        <v>95</v>
      </c>
    </row>
    <row r="2956" spans="1:18">
      <c r="A2956" t="s">
        <v>9271</v>
      </c>
      <c r="B2956" s="6" t="s">
        <v>340</v>
      </c>
      <c r="C2956" t="s">
        <v>37</v>
      </c>
      <c r="D2956">
        <f>_xlfn.XLOOKUP(E2956,'cpi data'!A:A,'cpi data'!B:B,"NA")</f>
        <v>156.9</v>
      </c>
      <c r="E2956">
        <v>1996</v>
      </c>
      <c r="F2956" t="s">
        <v>9011</v>
      </c>
      <c r="G2956">
        <v>7</v>
      </c>
      <c r="H2956">
        <v>22000</v>
      </c>
      <c r="I2956" t="s">
        <v>7118</v>
      </c>
      <c r="J2956" t="s">
        <v>9272</v>
      </c>
      <c r="K2956" t="s">
        <v>9273</v>
      </c>
      <c r="L2956" t="s">
        <v>33</v>
      </c>
      <c r="N2956" s="1">
        <v>34327391</v>
      </c>
      <c r="O2956" s="1">
        <f>N2956*(D2956/'cpi data'!$A$113)</f>
        <v>2661051.2094367589</v>
      </c>
      <c r="P2956" s="10">
        <f t="shared" si="46"/>
        <v>1</v>
      </c>
      <c r="Q2956" t="s">
        <v>1727</v>
      </c>
      <c r="R2956">
        <v>99</v>
      </c>
    </row>
    <row r="2957" spans="1:18">
      <c r="A2957" t="s">
        <v>9274</v>
      </c>
      <c r="B2957" s="6" t="s">
        <v>19</v>
      </c>
      <c r="C2957" t="s">
        <v>55</v>
      </c>
      <c r="D2957">
        <f>_xlfn.XLOOKUP(E2957,'cpi data'!A:A,'cpi data'!B:B,"NA")</f>
        <v>156.9</v>
      </c>
      <c r="E2957">
        <v>1996</v>
      </c>
      <c r="F2957" t="s">
        <v>7959</v>
      </c>
      <c r="G2957">
        <v>5.0999999999999996</v>
      </c>
      <c r="H2957">
        <v>20000</v>
      </c>
      <c r="I2957" t="s">
        <v>3690</v>
      </c>
      <c r="J2957" t="s">
        <v>4651</v>
      </c>
      <c r="K2957" t="s">
        <v>9275</v>
      </c>
      <c r="L2957" t="s">
        <v>33</v>
      </c>
      <c r="M2957" s="1">
        <v>4000000</v>
      </c>
      <c r="N2957" s="1">
        <v>9336886</v>
      </c>
      <c r="O2957" s="1">
        <f>N2957*(D2957/'cpi data'!$A$113)</f>
        <v>723793.1884387352</v>
      </c>
      <c r="P2957" s="10">
        <f t="shared" si="46"/>
        <v>0.57159164200998058</v>
      </c>
      <c r="Q2957" t="s">
        <v>8990</v>
      </c>
      <c r="R2957">
        <v>85</v>
      </c>
    </row>
    <row r="2958" spans="1:18">
      <c r="A2958" t="s">
        <v>9276</v>
      </c>
      <c r="B2958" s="6" t="s">
        <v>19</v>
      </c>
      <c r="C2958" t="s">
        <v>44</v>
      </c>
      <c r="D2958">
        <f>_xlfn.XLOOKUP(E2958,'cpi data'!A:A,'cpi data'!B:B,"NA")</f>
        <v>156.9</v>
      </c>
      <c r="E2958">
        <v>1996</v>
      </c>
      <c r="F2958" t="s">
        <v>9065</v>
      </c>
      <c r="G2958">
        <v>6.6</v>
      </c>
      <c r="H2958">
        <v>1900</v>
      </c>
      <c r="I2958" t="s">
        <v>9277</v>
      </c>
      <c r="J2958" t="s">
        <v>9277</v>
      </c>
      <c r="K2958" t="s">
        <v>9278</v>
      </c>
      <c r="L2958" t="s">
        <v>33</v>
      </c>
      <c r="M2958" s="1">
        <v>500000</v>
      </c>
      <c r="N2958" s="1">
        <v>502313</v>
      </c>
      <c r="O2958" s="1">
        <f>N2958*(D2958/'cpi data'!$A$113)</f>
        <v>38939.184634387348</v>
      </c>
      <c r="P2958" s="10">
        <f t="shared" si="46"/>
        <v>4.6046986639804261E-3</v>
      </c>
      <c r="Q2958" t="s">
        <v>9279</v>
      </c>
      <c r="R2958">
        <v>88</v>
      </c>
    </row>
    <row r="2959" spans="1:18">
      <c r="A2959" t="s">
        <v>9280</v>
      </c>
      <c r="B2959" s="6" t="s">
        <v>19</v>
      </c>
      <c r="C2959" t="s">
        <v>44</v>
      </c>
      <c r="D2959">
        <f>_xlfn.XLOOKUP(E2959,'cpi data'!A:A,'cpi data'!B:B,"NA")</f>
        <v>156.9</v>
      </c>
      <c r="E2959">
        <v>1996</v>
      </c>
      <c r="F2959" t="s">
        <v>9281</v>
      </c>
      <c r="G2959">
        <v>7.6</v>
      </c>
      <c r="H2959">
        <v>23000</v>
      </c>
      <c r="I2959" t="s">
        <v>9282</v>
      </c>
      <c r="J2959" t="s">
        <v>9283</v>
      </c>
      <c r="K2959" t="s">
        <v>9284</v>
      </c>
      <c r="L2959" t="s">
        <v>25</v>
      </c>
      <c r="N2959" s="1">
        <v>1548120</v>
      </c>
      <c r="O2959" s="1">
        <f>N2959*(D2959/'cpi data'!$A$113)</f>
        <v>120009.89525691699</v>
      </c>
      <c r="P2959" s="10">
        <f t="shared" si="46"/>
        <v>1</v>
      </c>
      <c r="Q2959" t="s">
        <v>1988</v>
      </c>
      <c r="R2959">
        <v>90</v>
      </c>
    </row>
    <row r="2960" spans="1:18">
      <c r="A2960" t="s">
        <v>9285</v>
      </c>
      <c r="B2960" s="6" t="s">
        <v>19</v>
      </c>
      <c r="C2960" t="s">
        <v>107</v>
      </c>
      <c r="D2960">
        <f>_xlfn.XLOOKUP(E2960,'cpi data'!A:A,'cpi data'!B:B,"NA")</f>
        <v>156.9</v>
      </c>
      <c r="E2960">
        <v>1996</v>
      </c>
      <c r="F2960" t="s">
        <v>9038</v>
      </c>
      <c r="G2960">
        <v>6</v>
      </c>
      <c r="H2960">
        <v>13000</v>
      </c>
      <c r="I2960" t="s">
        <v>2280</v>
      </c>
      <c r="J2960" t="s">
        <v>7403</v>
      </c>
      <c r="K2960" t="s">
        <v>8774</v>
      </c>
      <c r="L2960" t="s">
        <v>33</v>
      </c>
      <c r="M2960" s="1">
        <v>50000000</v>
      </c>
      <c r="N2960" s="1">
        <v>22540359</v>
      </c>
      <c r="O2960" s="1">
        <f>N2960*(D2960/'cpi data'!$A$113)</f>
        <v>1747323.2841403161</v>
      </c>
      <c r="P2960" s="10">
        <f t="shared" si="46"/>
        <v>-1.218243285299937</v>
      </c>
      <c r="Q2960" t="s">
        <v>64</v>
      </c>
      <c r="R2960">
        <v>113</v>
      </c>
    </row>
    <row r="2961" spans="1:18">
      <c r="A2961" t="s">
        <v>9286</v>
      </c>
      <c r="B2961" s="6" t="s">
        <v>19</v>
      </c>
      <c r="C2961" t="s">
        <v>107</v>
      </c>
      <c r="D2961">
        <f>_xlfn.XLOOKUP(E2961,'cpi data'!A:A,'cpi data'!B:B,"NA")</f>
        <v>156.9</v>
      </c>
      <c r="E2961">
        <v>1996</v>
      </c>
      <c r="F2961" t="s">
        <v>9287</v>
      </c>
      <c r="G2961">
        <v>6</v>
      </c>
      <c r="H2961">
        <v>9400</v>
      </c>
      <c r="I2961" t="s">
        <v>689</v>
      </c>
      <c r="J2961" t="s">
        <v>9288</v>
      </c>
      <c r="K2961" t="s">
        <v>24</v>
      </c>
      <c r="L2961" t="s">
        <v>33</v>
      </c>
      <c r="M2961" s="1">
        <v>22000000</v>
      </c>
      <c r="N2961" s="1">
        <v>1094668</v>
      </c>
      <c r="O2961" s="1">
        <f>N2961*(D2961/'cpi data'!$A$113)</f>
        <v>84858.403754940708</v>
      </c>
      <c r="P2961" s="10">
        <f t="shared" si="46"/>
        <v>-19.097417664533904</v>
      </c>
      <c r="Q2961" t="s">
        <v>1789</v>
      </c>
      <c r="R2961">
        <v>101</v>
      </c>
    </row>
    <row r="2962" spans="1:18">
      <c r="A2962" t="s">
        <v>9289</v>
      </c>
      <c r="B2962" s="6" t="s">
        <v>19</v>
      </c>
      <c r="C2962" t="s">
        <v>20</v>
      </c>
      <c r="D2962">
        <f>_xlfn.XLOOKUP(E2962,'cpi data'!A:A,'cpi data'!B:B,"NA")</f>
        <v>156.9</v>
      </c>
      <c r="E2962">
        <v>1996</v>
      </c>
      <c r="F2962" t="s">
        <v>8992</v>
      </c>
      <c r="G2962">
        <v>6.9</v>
      </c>
      <c r="H2962">
        <v>10000</v>
      </c>
      <c r="I2962" t="s">
        <v>9290</v>
      </c>
      <c r="J2962" t="s">
        <v>9291</v>
      </c>
      <c r="K2962" t="s">
        <v>9292</v>
      </c>
      <c r="L2962" t="s">
        <v>25</v>
      </c>
      <c r="M2962" s="1">
        <v>7000000</v>
      </c>
      <c r="N2962" s="1">
        <v>409144</v>
      </c>
      <c r="O2962" s="1">
        <f>N2962*(D2962/'cpi data'!$A$113)</f>
        <v>31716.74584980237</v>
      </c>
      <c r="P2962" s="10">
        <f t="shared" si="46"/>
        <v>-16.108890757288389</v>
      </c>
      <c r="Q2962" t="s">
        <v>6567</v>
      </c>
      <c r="R2962">
        <v>123</v>
      </c>
    </row>
    <row r="2963" spans="1:18">
      <c r="A2963" t="s">
        <v>9293</v>
      </c>
      <c r="B2963" s="6" t="s">
        <v>19</v>
      </c>
      <c r="C2963" t="s">
        <v>37</v>
      </c>
      <c r="D2963">
        <f>_xlfn.XLOOKUP(E2963,'cpi data'!A:A,'cpi data'!B:B,"NA")</f>
        <v>156.9</v>
      </c>
      <c r="E2963">
        <v>1996</v>
      </c>
      <c r="F2963" t="s">
        <v>9294</v>
      </c>
      <c r="G2963">
        <v>5.8</v>
      </c>
      <c r="H2963">
        <v>36000</v>
      </c>
      <c r="I2963" t="s">
        <v>6936</v>
      </c>
      <c r="J2963" t="s">
        <v>1690</v>
      </c>
      <c r="K2963" t="s">
        <v>7099</v>
      </c>
      <c r="L2963" t="s">
        <v>33</v>
      </c>
      <c r="M2963" s="1">
        <v>25000000</v>
      </c>
      <c r="N2963" s="1">
        <v>22611954</v>
      </c>
      <c r="O2963" s="1">
        <f>N2963*(D2963/'cpi data'!$A$113)</f>
        <v>1752873.3115612648</v>
      </c>
      <c r="P2963" s="10">
        <f t="shared" si="46"/>
        <v>-0.10560989112219138</v>
      </c>
      <c r="Q2963" t="s">
        <v>64</v>
      </c>
      <c r="R2963">
        <v>84</v>
      </c>
    </row>
    <row r="2964" spans="1:18">
      <c r="A2964" t="s">
        <v>9295</v>
      </c>
      <c r="B2964" s="6" t="s">
        <v>19</v>
      </c>
      <c r="C2964" t="s">
        <v>44</v>
      </c>
      <c r="D2964">
        <f>_xlfn.XLOOKUP(E2964,'cpi data'!A:A,'cpi data'!B:B,"NA")</f>
        <v>156.9</v>
      </c>
      <c r="E2964">
        <v>1996</v>
      </c>
      <c r="F2964" t="s">
        <v>9162</v>
      </c>
      <c r="G2964">
        <v>5.4</v>
      </c>
      <c r="H2964">
        <v>2700</v>
      </c>
      <c r="I2964" t="s">
        <v>9296</v>
      </c>
      <c r="J2964" t="s">
        <v>9296</v>
      </c>
      <c r="K2964" t="s">
        <v>9297</v>
      </c>
      <c r="L2964" t="s">
        <v>33</v>
      </c>
      <c r="M2964" s="1">
        <v>8000000</v>
      </c>
      <c r="N2964" s="1">
        <v>107874</v>
      </c>
      <c r="O2964" s="1">
        <f>N2964*(D2964/'cpi data'!$A$113)</f>
        <v>8362.3668972332016</v>
      </c>
      <c r="P2964" s="10">
        <f t="shared" si="46"/>
        <v>-73.160594767970039</v>
      </c>
      <c r="Q2964" t="s">
        <v>9298</v>
      </c>
      <c r="R2964">
        <v>93</v>
      </c>
    </row>
    <row r="2965" spans="1:18">
      <c r="A2965" t="s">
        <v>9299</v>
      </c>
      <c r="B2965" s="6" t="s">
        <v>450</v>
      </c>
      <c r="C2965" t="s">
        <v>44</v>
      </c>
      <c r="D2965">
        <f>_xlfn.XLOOKUP(E2965,'cpi data'!A:A,'cpi data'!B:B,"NA")</f>
        <v>156.9</v>
      </c>
      <c r="E2965">
        <v>1996</v>
      </c>
      <c r="F2965" t="s">
        <v>9300</v>
      </c>
      <c r="G2965">
        <v>7.1</v>
      </c>
      <c r="H2965">
        <v>5900</v>
      </c>
      <c r="I2965" t="s">
        <v>9301</v>
      </c>
      <c r="J2965" t="s">
        <v>9301</v>
      </c>
      <c r="K2965" t="s">
        <v>9302</v>
      </c>
      <c r="L2965" t="s">
        <v>455</v>
      </c>
      <c r="N2965" s="1">
        <v>292040</v>
      </c>
      <c r="O2965" s="1">
        <f>N2965*(D2965/'cpi data'!$A$113)</f>
        <v>22638.871541501976</v>
      </c>
      <c r="P2965" s="10">
        <f t="shared" si="46"/>
        <v>1</v>
      </c>
      <c r="Q2965" t="s">
        <v>9303</v>
      </c>
      <c r="R2965">
        <v>99</v>
      </c>
    </row>
    <row r="2966" spans="1:18">
      <c r="A2966" t="s">
        <v>9304</v>
      </c>
      <c r="B2966" s="6" t="s">
        <v>2002</v>
      </c>
      <c r="C2966" t="s">
        <v>44</v>
      </c>
      <c r="D2966">
        <f>_xlfn.XLOOKUP(E2966,'cpi data'!A:A,'cpi data'!B:B,"NA")</f>
        <v>156.9</v>
      </c>
      <c r="E2966">
        <v>1996</v>
      </c>
      <c r="F2966" t="s">
        <v>9244</v>
      </c>
      <c r="G2966">
        <v>6.2</v>
      </c>
      <c r="H2966">
        <v>7100</v>
      </c>
      <c r="I2966" t="s">
        <v>1240</v>
      </c>
      <c r="J2966" t="s">
        <v>9305</v>
      </c>
      <c r="K2966" t="s">
        <v>447</v>
      </c>
      <c r="L2966" t="s">
        <v>33</v>
      </c>
      <c r="M2966" s="1">
        <v>25000000</v>
      </c>
      <c r="N2966" s="1">
        <v>10082005</v>
      </c>
      <c r="O2966" s="1">
        <f>N2966*(D2966/'cpi data'!$A$113)</f>
        <v>781554.63661067188</v>
      </c>
      <c r="P2966" s="10">
        <f t="shared" si="46"/>
        <v>-1.4796655030423016</v>
      </c>
      <c r="Q2966" t="s">
        <v>2103</v>
      </c>
      <c r="R2966">
        <v>105</v>
      </c>
    </row>
    <row r="2967" spans="1:18">
      <c r="A2967" t="s">
        <v>9306</v>
      </c>
      <c r="B2967" s="6" t="s">
        <v>2002</v>
      </c>
      <c r="C2967" t="s">
        <v>20</v>
      </c>
      <c r="D2967">
        <f>_xlfn.XLOOKUP(E2967,'cpi data'!A:A,'cpi data'!B:B,"NA")</f>
        <v>156.9</v>
      </c>
      <c r="E2967">
        <v>1996</v>
      </c>
      <c r="F2967" t="s">
        <v>9256</v>
      </c>
      <c r="G2967">
        <v>6.2</v>
      </c>
      <c r="H2967">
        <v>11000</v>
      </c>
      <c r="I2967" t="s">
        <v>5477</v>
      </c>
      <c r="J2967" t="s">
        <v>2454</v>
      </c>
      <c r="K2967" t="s">
        <v>5214</v>
      </c>
      <c r="L2967" t="s">
        <v>25</v>
      </c>
      <c r="N2967" s="1">
        <v>3692836</v>
      </c>
      <c r="O2967" s="1">
        <f>N2967*(D2967/'cpi data'!$A$113)</f>
        <v>286267.77094861661</v>
      </c>
      <c r="P2967" s="10">
        <f t="shared" si="46"/>
        <v>1</v>
      </c>
      <c r="Q2967" t="s">
        <v>7574</v>
      </c>
      <c r="R2967">
        <v>144</v>
      </c>
    </row>
    <row r="2968" spans="1:18">
      <c r="A2968" t="s">
        <v>9307</v>
      </c>
      <c r="B2968" s="6" t="s">
        <v>19</v>
      </c>
      <c r="C2968" t="s">
        <v>20</v>
      </c>
      <c r="D2968">
        <f>_xlfn.XLOOKUP(E2968,'cpi data'!A:A,'cpi data'!B:B,"NA")</f>
        <v>156.9</v>
      </c>
      <c r="E2968">
        <v>1996</v>
      </c>
      <c r="F2968" t="s">
        <v>9062</v>
      </c>
      <c r="G2968">
        <v>6.2</v>
      </c>
      <c r="H2968">
        <v>8800</v>
      </c>
      <c r="I2968" t="s">
        <v>9308</v>
      </c>
      <c r="J2968" t="s">
        <v>2784</v>
      </c>
      <c r="K2968" t="s">
        <v>9309</v>
      </c>
      <c r="L2968" t="s">
        <v>33</v>
      </c>
      <c r="N2968" s="1">
        <v>269300</v>
      </c>
      <c r="O2968" s="1">
        <f>N2968*(D2968/'cpi data'!$A$113)</f>
        <v>20876.072134387352</v>
      </c>
      <c r="P2968" s="10">
        <f t="shared" si="46"/>
        <v>1</v>
      </c>
      <c r="Q2968" t="s">
        <v>5857</v>
      </c>
      <c r="R2968">
        <v>102</v>
      </c>
    </row>
    <row r="2969" spans="1:18">
      <c r="A2969" t="s">
        <v>9310</v>
      </c>
      <c r="B2969" s="6" t="s">
        <v>19</v>
      </c>
      <c r="C2969" t="s">
        <v>37</v>
      </c>
      <c r="D2969">
        <f>_xlfn.XLOOKUP(E2969,'cpi data'!A:A,'cpi data'!B:B,"NA")</f>
        <v>156.9</v>
      </c>
      <c r="E2969">
        <v>1996</v>
      </c>
      <c r="F2969" t="s">
        <v>9051</v>
      </c>
      <c r="G2969">
        <v>5.4</v>
      </c>
      <c r="H2969">
        <v>19000</v>
      </c>
      <c r="I2969" t="s">
        <v>9311</v>
      </c>
      <c r="J2969" t="s">
        <v>9312</v>
      </c>
      <c r="K2969" t="s">
        <v>4624</v>
      </c>
      <c r="L2969" t="s">
        <v>33</v>
      </c>
      <c r="M2969" s="1">
        <v>45000000</v>
      </c>
      <c r="N2969" s="1">
        <v>20351264</v>
      </c>
      <c r="O2969" s="1">
        <f>N2969*(D2969/'cpi data'!$A$113)</f>
        <v>1577625.1588932807</v>
      </c>
      <c r="P2969" s="10">
        <f t="shared" si="46"/>
        <v>-1.2111648691697969</v>
      </c>
      <c r="Q2969" t="s">
        <v>26</v>
      </c>
      <c r="R2969">
        <v>91</v>
      </c>
    </row>
    <row r="2970" spans="1:18">
      <c r="A2970" t="s">
        <v>9313</v>
      </c>
      <c r="B2970" s="6" t="s">
        <v>2002</v>
      </c>
      <c r="C2970" t="s">
        <v>20</v>
      </c>
      <c r="D2970">
        <f>_xlfn.XLOOKUP(E2970,'cpi data'!A:A,'cpi data'!B:B,"NA")</f>
        <v>156.9</v>
      </c>
      <c r="E2970">
        <v>1996</v>
      </c>
      <c r="F2970" t="s">
        <v>9200</v>
      </c>
      <c r="G2970">
        <v>6.2</v>
      </c>
      <c r="H2970">
        <v>14000</v>
      </c>
      <c r="I2970" t="s">
        <v>6254</v>
      </c>
      <c r="J2970" t="s">
        <v>9314</v>
      </c>
      <c r="K2970" t="s">
        <v>103</v>
      </c>
      <c r="L2970" t="s">
        <v>33</v>
      </c>
      <c r="M2970" s="1">
        <v>60000000</v>
      </c>
      <c r="N2970" s="1">
        <v>100688705</v>
      </c>
      <c r="O2970" s="1">
        <f>N2970*(D2970/'cpi data'!$A$113)</f>
        <v>7805364.5328557305</v>
      </c>
      <c r="P2970" s="10">
        <f t="shared" si="46"/>
        <v>0.40410396578245794</v>
      </c>
      <c r="Q2970" t="s">
        <v>2095</v>
      </c>
      <c r="R2970">
        <v>124</v>
      </c>
    </row>
    <row r="2971" spans="1:18">
      <c r="A2971" t="s">
        <v>9315</v>
      </c>
      <c r="B2971" s="6" t="s">
        <v>19</v>
      </c>
      <c r="C2971" t="s">
        <v>107</v>
      </c>
      <c r="D2971">
        <f>_xlfn.XLOOKUP(E2971,'cpi data'!A:A,'cpi data'!B:B,"NA")</f>
        <v>156.9</v>
      </c>
      <c r="E2971">
        <v>1996</v>
      </c>
      <c r="F2971" t="s">
        <v>8603</v>
      </c>
      <c r="G2971">
        <v>5.7</v>
      </c>
      <c r="H2971">
        <v>18000</v>
      </c>
      <c r="I2971" t="s">
        <v>3445</v>
      </c>
      <c r="J2971" t="s">
        <v>9316</v>
      </c>
      <c r="K2971" t="s">
        <v>2600</v>
      </c>
      <c r="L2971" t="s">
        <v>33</v>
      </c>
      <c r="M2971" s="1">
        <v>44000000</v>
      </c>
      <c r="N2971" s="1">
        <v>22754725</v>
      </c>
      <c r="O2971" s="1">
        <f>N2971*(D2971/'cpi data'!$A$113)</f>
        <v>1763940.8856225295</v>
      </c>
      <c r="P2971" s="10">
        <f t="shared" si="46"/>
        <v>-0.93366432685958634</v>
      </c>
      <c r="Q2971" t="s">
        <v>34</v>
      </c>
      <c r="R2971">
        <v>118</v>
      </c>
    </row>
    <row r="2972" spans="1:18">
      <c r="A2972" t="s">
        <v>9317</v>
      </c>
      <c r="B2972" s="6" t="s">
        <v>19</v>
      </c>
      <c r="C2972" t="s">
        <v>44</v>
      </c>
      <c r="D2972">
        <f>_xlfn.XLOOKUP(E2972,'cpi data'!A:A,'cpi data'!B:B,"NA")</f>
        <v>156.9</v>
      </c>
      <c r="E2972">
        <v>1996</v>
      </c>
      <c r="F2972" t="s">
        <v>9040</v>
      </c>
      <c r="G2972">
        <v>6.7</v>
      </c>
      <c r="H2972">
        <v>18000</v>
      </c>
      <c r="I2972" t="s">
        <v>8190</v>
      </c>
      <c r="J2972" t="s">
        <v>8190</v>
      </c>
      <c r="K2972" t="s">
        <v>8011</v>
      </c>
      <c r="L2972" t="s">
        <v>33</v>
      </c>
      <c r="M2972" s="1">
        <v>7000000</v>
      </c>
      <c r="N2972" s="1">
        <v>14702438</v>
      </c>
      <c r="O2972" s="1">
        <f>N2972*(D2972/'cpi data'!$A$113)</f>
        <v>1139729.5070158101</v>
      </c>
      <c r="P2972" s="10">
        <f t="shared" si="46"/>
        <v>0.52388848706588664</v>
      </c>
      <c r="Q2972" t="s">
        <v>3747</v>
      </c>
      <c r="R2972">
        <v>92</v>
      </c>
    </row>
    <row r="2973" spans="1:18">
      <c r="A2973" t="s">
        <v>9318</v>
      </c>
      <c r="B2973" s="6" t="s">
        <v>340</v>
      </c>
      <c r="C2973" t="s">
        <v>28</v>
      </c>
      <c r="D2973">
        <f>_xlfn.XLOOKUP(E2973,'cpi data'!A:A,'cpi data'!B:B,"NA")</f>
        <v>156.9</v>
      </c>
      <c r="E2973">
        <v>1996</v>
      </c>
      <c r="F2973" t="s">
        <v>7959</v>
      </c>
      <c r="G2973">
        <v>6</v>
      </c>
      <c r="H2973">
        <v>14000</v>
      </c>
      <c r="I2973" t="s">
        <v>9319</v>
      </c>
      <c r="J2973" t="s">
        <v>9320</v>
      </c>
      <c r="K2973" t="s">
        <v>2569</v>
      </c>
      <c r="L2973" t="s">
        <v>33</v>
      </c>
      <c r="N2973" s="1">
        <v>32772492</v>
      </c>
      <c r="O2973" s="1">
        <f>N2973*(D2973/'cpi data'!$A$113)</f>
        <v>2540515.80770751</v>
      </c>
      <c r="P2973" s="10">
        <f t="shared" si="46"/>
        <v>1</v>
      </c>
      <c r="Q2973" t="s">
        <v>1727</v>
      </c>
      <c r="R2973">
        <v>88</v>
      </c>
    </row>
    <row r="2974" spans="1:18">
      <c r="A2974" t="s">
        <v>9321</v>
      </c>
      <c r="B2974" s="6" t="s">
        <v>2002</v>
      </c>
      <c r="C2974" t="s">
        <v>44</v>
      </c>
      <c r="D2974">
        <f>_xlfn.XLOOKUP(E2974,'cpi data'!A:A,'cpi data'!B:B,"NA")</f>
        <v>156.9</v>
      </c>
      <c r="E2974">
        <v>1996</v>
      </c>
      <c r="F2974" t="s">
        <v>9065</v>
      </c>
      <c r="G2974">
        <v>5.5</v>
      </c>
      <c r="H2974">
        <v>13000</v>
      </c>
      <c r="I2974" t="s">
        <v>9322</v>
      </c>
      <c r="J2974" t="s">
        <v>9322</v>
      </c>
      <c r="K2974" t="s">
        <v>9323</v>
      </c>
      <c r="L2974" t="s">
        <v>33</v>
      </c>
      <c r="M2974" s="1">
        <v>13000000</v>
      </c>
      <c r="N2974" s="1">
        <v>4619014</v>
      </c>
      <c r="O2974" s="1">
        <f>N2974*(D2974/'cpi data'!$A$113)</f>
        <v>358064.86986166006</v>
      </c>
      <c r="P2974" s="10">
        <f t="shared" si="46"/>
        <v>-1.8144534742696168</v>
      </c>
      <c r="Q2974" t="s">
        <v>6298</v>
      </c>
      <c r="R2974">
        <v>80</v>
      </c>
    </row>
    <row r="2975" spans="1:18">
      <c r="A2975" t="s">
        <v>9324</v>
      </c>
      <c r="B2975" s="6" t="s">
        <v>2002</v>
      </c>
      <c r="C2975" t="s">
        <v>20</v>
      </c>
      <c r="D2975">
        <f>_xlfn.XLOOKUP(E2975,'cpi data'!A:A,'cpi data'!B:B,"NA")</f>
        <v>156.9</v>
      </c>
      <c r="E2975">
        <v>1996</v>
      </c>
      <c r="F2975" t="s">
        <v>9325</v>
      </c>
      <c r="G2975">
        <v>6.7</v>
      </c>
      <c r="H2975">
        <v>10000</v>
      </c>
      <c r="I2975" t="s">
        <v>2071</v>
      </c>
      <c r="J2975" t="s">
        <v>7652</v>
      </c>
      <c r="K2975" t="s">
        <v>4467</v>
      </c>
      <c r="L2975" t="s">
        <v>33</v>
      </c>
      <c r="M2975" s="1">
        <v>36000000</v>
      </c>
      <c r="N2975" s="1">
        <v>13323144</v>
      </c>
      <c r="O2975" s="1">
        <f>N2975*(D2975/'cpi data'!$A$113)</f>
        <v>1032806.9632411067</v>
      </c>
      <c r="P2975" s="10">
        <f t="shared" si="46"/>
        <v>-1.7020649180103435</v>
      </c>
      <c r="Q2975" t="s">
        <v>5112</v>
      </c>
      <c r="R2975">
        <v>130</v>
      </c>
    </row>
    <row r="2976" spans="1:18">
      <c r="A2976" t="s">
        <v>9326</v>
      </c>
      <c r="B2976" s="6" t="s">
        <v>340</v>
      </c>
      <c r="C2976" t="s">
        <v>44</v>
      </c>
      <c r="D2976">
        <f>_xlfn.XLOOKUP(E2976,'cpi data'!A:A,'cpi data'!B:B,"NA")</f>
        <v>156.9</v>
      </c>
      <c r="E2976">
        <v>1996</v>
      </c>
      <c r="F2976" t="s">
        <v>9327</v>
      </c>
      <c r="G2976">
        <v>7.6</v>
      </c>
      <c r="H2976">
        <v>7000</v>
      </c>
      <c r="I2976" t="s">
        <v>2420</v>
      </c>
      <c r="J2976" t="s">
        <v>2420</v>
      </c>
      <c r="K2976" t="s">
        <v>9328</v>
      </c>
      <c r="L2976" t="s">
        <v>455</v>
      </c>
      <c r="N2976" s="1">
        <v>198126</v>
      </c>
      <c r="O2976" s="1">
        <f>N2976*(D2976/'cpi data'!$A$113)</f>
        <v>15358.680533596837</v>
      </c>
      <c r="P2976" s="10">
        <f t="shared" si="46"/>
        <v>1</v>
      </c>
      <c r="Q2976" t="s">
        <v>6515</v>
      </c>
      <c r="R2976">
        <v>113</v>
      </c>
    </row>
    <row r="2977" spans="1:18">
      <c r="A2977" t="s">
        <v>9329</v>
      </c>
      <c r="B2977" s="6" t="s">
        <v>36</v>
      </c>
      <c r="C2977" t="s">
        <v>44</v>
      </c>
      <c r="D2977">
        <f>_xlfn.XLOOKUP(E2977,'cpi data'!A:A,'cpi data'!B:B,"NA")</f>
        <v>156.9</v>
      </c>
      <c r="E2977">
        <v>1996</v>
      </c>
      <c r="F2977" t="s">
        <v>9019</v>
      </c>
      <c r="G2977">
        <v>5.6</v>
      </c>
      <c r="H2977">
        <v>11000</v>
      </c>
      <c r="I2977" t="s">
        <v>3538</v>
      </c>
      <c r="J2977" t="s">
        <v>9330</v>
      </c>
      <c r="K2977" t="s">
        <v>4128</v>
      </c>
      <c r="L2977" t="s">
        <v>33</v>
      </c>
      <c r="M2977" s="1">
        <v>40000000</v>
      </c>
      <c r="N2977" s="1">
        <v>48102795</v>
      </c>
      <c r="O2977" s="1">
        <f>N2977*(D2977/'cpi data'!$A$113)</f>
        <v>3728917.2606225293</v>
      </c>
      <c r="P2977" s="10">
        <f t="shared" si="46"/>
        <v>0.16844748834241335</v>
      </c>
      <c r="Q2977" t="s">
        <v>9331</v>
      </c>
      <c r="R2977">
        <v>123</v>
      </c>
    </row>
    <row r="2978" spans="1:18">
      <c r="A2978" t="s">
        <v>9332</v>
      </c>
      <c r="B2978" s="6" t="s">
        <v>36</v>
      </c>
      <c r="C2978" t="s">
        <v>20</v>
      </c>
      <c r="D2978">
        <f>_xlfn.XLOOKUP(E2978,'cpi data'!A:A,'cpi data'!B:B,"NA")</f>
        <v>156.9</v>
      </c>
      <c r="E2978">
        <v>1996</v>
      </c>
      <c r="F2978" t="s">
        <v>9040</v>
      </c>
      <c r="G2978">
        <v>6.8</v>
      </c>
      <c r="H2978">
        <v>9200</v>
      </c>
      <c r="I2978" t="s">
        <v>566</v>
      </c>
      <c r="J2978" t="s">
        <v>9333</v>
      </c>
      <c r="K2978" t="s">
        <v>168</v>
      </c>
      <c r="L2978" t="s">
        <v>455</v>
      </c>
      <c r="N2978" s="1">
        <v>5200601</v>
      </c>
      <c r="O2978" s="1">
        <f>N2978*(D2978/'cpi data'!$A$113)</f>
        <v>403149.35617588932</v>
      </c>
      <c r="P2978" s="10">
        <f t="shared" si="46"/>
        <v>1</v>
      </c>
      <c r="Q2978" t="s">
        <v>9334</v>
      </c>
      <c r="R2978">
        <v>112</v>
      </c>
    </row>
    <row r="2979" spans="1:18">
      <c r="A2979" t="s">
        <v>9335</v>
      </c>
      <c r="B2979" s="6" t="s">
        <v>19</v>
      </c>
      <c r="C2979" t="s">
        <v>44</v>
      </c>
      <c r="D2979">
        <f>_xlfn.XLOOKUP(E2979,'cpi data'!A:A,'cpi data'!B:B,"NA")</f>
        <v>156.9</v>
      </c>
      <c r="E2979">
        <v>1996</v>
      </c>
      <c r="F2979" t="s">
        <v>7959</v>
      </c>
      <c r="G2979">
        <v>4.9000000000000004</v>
      </c>
      <c r="H2979">
        <v>3800</v>
      </c>
      <c r="I2979" t="s">
        <v>9336</v>
      </c>
      <c r="J2979" t="s">
        <v>9336</v>
      </c>
      <c r="K2979" t="s">
        <v>8959</v>
      </c>
      <c r="L2979" t="s">
        <v>33</v>
      </c>
      <c r="M2979" s="1">
        <v>5000000</v>
      </c>
      <c r="N2979" s="1">
        <v>2420162</v>
      </c>
      <c r="O2979" s="1">
        <f>N2979*(D2979/'cpi data'!$A$113)</f>
        <v>187610.38428853755</v>
      </c>
      <c r="P2979" s="10">
        <f t="shared" si="46"/>
        <v>-1.0659774015127912</v>
      </c>
      <c r="Q2979" t="s">
        <v>8210</v>
      </c>
      <c r="R2979">
        <v>92</v>
      </c>
    </row>
    <row r="2980" spans="1:18">
      <c r="A2980" t="s">
        <v>9337</v>
      </c>
      <c r="B2980" s="6" t="s">
        <v>19</v>
      </c>
      <c r="C2980" t="s">
        <v>44</v>
      </c>
      <c r="D2980">
        <f>_xlfn.XLOOKUP(E2980,'cpi data'!A:A,'cpi data'!B:B,"NA")</f>
        <v>156.9</v>
      </c>
      <c r="E2980">
        <v>1996</v>
      </c>
      <c r="F2980" t="s">
        <v>9338</v>
      </c>
      <c r="G2980">
        <v>6.8</v>
      </c>
      <c r="H2980">
        <v>9000</v>
      </c>
      <c r="I2980" t="s">
        <v>5754</v>
      </c>
      <c r="J2980" t="s">
        <v>4811</v>
      </c>
      <c r="K2980" t="s">
        <v>9339</v>
      </c>
      <c r="L2980" t="s">
        <v>33</v>
      </c>
      <c r="N2980" s="1">
        <v>656747</v>
      </c>
      <c r="O2980" s="1">
        <f>N2980*(D2980/'cpi data'!$A$113)</f>
        <v>50910.871689723317</v>
      </c>
      <c r="P2980" s="10">
        <f t="shared" si="46"/>
        <v>1</v>
      </c>
      <c r="Q2980" t="s">
        <v>5112</v>
      </c>
      <c r="R2980">
        <v>121</v>
      </c>
    </row>
    <row r="2981" spans="1:18">
      <c r="A2981" t="s">
        <v>9340</v>
      </c>
      <c r="B2981" s="6" t="s">
        <v>2002</v>
      </c>
      <c r="C2981" t="s">
        <v>37</v>
      </c>
      <c r="D2981">
        <f>_xlfn.XLOOKUP(E2981,'cpi data'!A:A,'cpi data'!B:B,"NA")</f>
        <v>156.9</v>
      </c>
      <c r="E2981">
        <v>1996</v>
      </c>
      <c r="F2981" t="s">
        <v>9192</v>
      </c>
      <c r="G2981">
        <v>6.6</v>
      </c>
      <c r="H2981">
        <v>20000</v>
      </c>
      <c r="I2981" t="s">
        <v>7058</v>
      </c>
      <c r="J2981" t="s">
        <v>9341</v>
      </c>
      <c r="K2981" t="s">
        <v>2755</v>
      </c>
      <c r="L2981" t="s">
        <v>494</v>
      </c>
      <c r="N2981" s="1">
        <v>21890845</v>
      </c>
      <c r="O2981" s="1">
        <f>N2981*(D2981/'cpi data'!$A$113)</f>
        <v>1696973.1128952568</v>
      </c>
      <c r="P2981" s="10">
        <f t="shared" si="46"/>
        <v>1</v>
      </c>
      <c r="Q2981" t="s">
        <v>557</v>
      </c>
      <c r="R2981">
        <v>107</v>
      </c>
    </row>
    <row r="2982" spans="1:18">
      <c r="A2982" t="s">
        <v>9342</v>
      </c>
      <c r="B2982" s="6" t="s">
        <v>19</v>
      </c>
      <c r="C2982" t="s">
        <v>55</v>
      </c>
      <c r="D2982">
        <f>_xlfn.XLOOKUP(E2982,'cpi data'!A:A,'cpi data'!B:B,"NA")</f>
        <v>156.9</v>
      </c>
      <c r="E2982">
        <v>1996</v>
      </c>
      <c r="F2982" t="s">
        <v>8986</v>
      </c>
      <c r="G2982">
        <v>5.8</v>
      </c>
      <c r="H2982">
        <v>6200</v>
      </c>
      <c r="I2982" t="s">
        <v>3387</v>
      </c>
      <c r="J2982" t="s">
        <v>9343</v>
      </c>
      <c r="K2982" t="s">
        <v>1188</v>
      </c>
      <c r="L2982" t="s">
        <v>33</v>
      </c>
      <c r="M2982" s="1">
        <v>7000000</v>
      </c>
      <c r="N2982" s="1">
        <v>1060264</v>
      </c>
      <c r="O2982" s="1">
        <f>N2982*(D2982/'cpi data'!$A$113)</f>
        <v>82191.41383399209</v>
      </c>
      <c r="P2982" s="10">
        <f t="shared" si="46"/>
        <v>-5.6021292810092582</v>
      </c>
      <c r="Q2982" t="s">
        <v>4534</v>
      </c>
      <c r="R2982">
        <v>80</v>
      </c>
    </row>
    <row r="2983" spans="1:18">
      <c r="A2983" t="s">
        <v>9344</v>
      </c>
      <c r="B2983" s="6" t="s">
        <v>36</v>
      </c>
      <c r="C2983" t="s">
        <v>28</v>
      </c>
      <c r="D2983">
        <f>_xlfn.XLOOKUP(E2983,'cpi data'!A:A,'cpi data'!B:B,"NA")</f>
        <v>156.9</v>
      </c>
      <c r="E2983">
        <v>1996</v>
      </c>
      <c r="F2983" t="s">
        <v>9092</v>
      </c>
      <c r="G2983">
        <v>5.4</v>
      </c>
      <c r="H2983">
        <v>12000</v>
      </c>
      <c r="I2983" t="s">
        <v>4878</v>
      </c>
      <c r="J2983" t="s">
        <v>9345</v>
      </c>
      <c r="K2983" t="s">
        <v>9346</v>
      </c>
      <c r="L2983" t="s">
        <v>33</v>
      </c>
      <c r="N2983" s="1">
        <v>9871065</v>
      </c>
      <c r="O2983" s="1">
        <f>N2983*(D2983/'cpi data'!$A$113)</f>
        <v>765202.61783596838</v>
      </c>
      <c r="P2983" s="10">
        <f t="shared" si="46"/>
        <v>1</v>
      </c>
      <c r="Q2983" t="s">
        <v>9347</v>
      </c>
      <c r="R2983">
        <v>88</v>
      </c>
    </row>
    <row r="2984" spans="1:18">
      <c r="A2984" t="s">
        <v>9348</v>
      </c>
      <c r="B2984" s="6" t="s">
        <v>36</v>
      </c>
      <c r="C2984" t="s">
        <v>44</v>
      </c>
      <c r="D2984">
        <f>_xlfn.XLOOKUP(E2984,'cpi data'!A:A,'cpi data'!B:B,"NA")</f>
        <v>156.9</v>
      </c>
      <c r="E2984">
        <v>1996</v>
      </c>
      <c r="F2984" t="s">
        <v>9062</v>
      </c>
      <c r="G2984">
        <v>5</v>
      </c>
      <c r="H2984">
        <v>4600</v>
      </c>
      <c r="I2984" t="s">
        <v>1250</v>
      </c>
      <c r="J2984" t="s">
        <v>9349</v>
      </c>
      <c r="K2984" t="s">
        <v>9350</v>
      </c>
      <c r="L2984" t="s">
        <v>33</v>
      </c>
      <c r="M2984" s="1">
        <v>17000000</v>
      </c>
      <c r="N2984" s="1">
        <v>3325651</v>
      </c>
      <c r="O2984" s="1">
        <f>N2984*(D2984/'cpi data'!$A$113)</f>
        <v>257803.67682806324</v>
      </c>
      <c r="P2984" s="10">
        <f t="shared" si="46"/>
        <v>-4.1117811219517622</v>
      </c>
      <c r="Q2984" t="s">
        <v>8628</v>
      </c>
      <c r="R2984">
        <v>89</v>
      </c>
    </row>
    <row r="2985" spans="1:18">
      <c r="A2985" t="s">
        <v>9351</v>
      </c>
      <c r="B2985" s="6" t="s">
        <v>19</v>
      </c>
      <c r="C2985" t="s">
        <v>44</v>
      </c>
      <c r="D2985">
        <f>_xlfn.XLOOKUP(E2985,'cpi data'!A:A,'cpi data'!B:B,"NA")</f>
        <v>156.9</v>
      </c>
      <c r="E2985">
        <v>1996</v>
      </c>
      <c r="F2985" t="s">
        <v>9352</v>
      </c>
      <c r="G2985">
        <v>7</v>
      </c>
      <c r="H2985">
        <v>4900</v>
      </c>
      <c r="I2985" t="s">
        <v>9353</v>
      </c>
      <c r="J2985" t="s">
        <v>9353</v>
      </c>
      <c r="K2985" t="s">
        <v>9354</v>
      </c>
      <c r="L2985" t="s">
        <v>198</v>
      </c>
      <c r="N2985" s="1">
        <v>2099677</v>
      </c>
      <c r="O2985" s="1">
        <f>N2985*(D2985/'cpi data'!$A$113)</f>
        <v>162766.46309288536</v>
      </c>
      <c r="P2985" s="10">
        <f t="shared" si="46"/>
        <v>1</v>
      </c>
      <c r="Q2985" t="s">
        <v>3190</v>
      </c>
      <c r="R2985">
        <v>87</v>
      </c>
    </row>
    <row r="2986" spans="1:18">
      <c r="A2986" t="s">
        <v>9355</v>
      </c>
      <c r="B2986" s="6" t="s">
        <v>2002</v>
      </c>
      <c r="C2986" t="s">
        <v>107</v>
      </c>
      <c r="D2986">
        <f>_xlfn.XLOOKUP(E2986,'cpi data'!A:A,'cpi data'!B:B,"NA")</f>
        <v>156.9</v>
      </c>
      <c r="E2986">
        <v>1996</v>
      </c>
      <c r="F2986" t="s">
        <v>8541</v>
      </c>
      <c r="G2986">
        <v>6.1</v>
      </c>
      <c r="H2986">
        <v>8500</v>
      </c>
      <c r="I2986" t="s">
        <v>4057</v>
      </c>
      <c r="J2986" t="s">
        <v>9356</v>
      </c>
      <c r="K2986" t="s">
        <v>750</v>
      </c>
      <c r="L2986" t="s">
        <v>33</v>
      </c>
      <c r="M2986" s="1">
        <v>35000000</v>
      </c>
      <c r="N2986" s="1">
        <v>8797839</v>
      </c>
      <c r="O2986" s="1">
        <f>N2986*(D2986/'cpi data'!$A$113)</f>
        <v>682006.39283596841</v>
      </c>
      <c r="P2986" s="10">
        <f t="shared" si="46"/>
        <v>-2.9782496588082594</v>
      </c>
      <c r="Q2986" t="s">
        <v>8003</v>
      </c>
      <c r="R2986">
        <v>108</v>
      </c>
    </row>
    <row r="2987" spans="1:18">
      <c r="A2987" t="s">
        <v>9357</v>
      </c>
      <c r="B2987" s="6" t="s">
        <v>19</v>
      </c>
      <c r="C2987" t="s">
        <v>44</v>
      </c>
      <c r="D2987">
        <f>_xlfn.XLOOKUP(E2987,'cpi data'!A:A,'cpi data'!B:B,"NA")</f>
        <v>156.9</v>
      </c>
      <c r="E2987">
        <v>1996</v>
      </c>
      <c r="F2987" t="s">
        <v>9019</v>
      </c>
      <c r="G2987">
        <v>7</v>
      </c>
      <c r="H2987">
        <v>7500</v>
      </c>
      <c r="I2987" t="s">
        <v>9358</v>
      </c>
      <c r="J2987" t="s">
        <v>9358</v>
      </c>
      <c r="K2987" t="s">
        <v>6598</v>
      </c>
      <c r="L2987" t="s">
        <v>33</v>
      </c>
      <c r="M2987" s="1">
        <v>3000000</v>
      </c>
      <c r="N2987" s="1">
        <v>285112</v>
      </c>
      <c r="O2987" s="1">
        <f>N2987*(D2987/'cpi data'!$A$113)</f>
        <v>22101.814624505929</v>
      </c>
      <c r="P2987" s="10">
        <f t="shared" si="46"/>
        <v>-9.5221807570358319</v>
      </c>
      <c r="Q2987" t="s">
        <v>9359</v>
      </c>
      <c r="R2987">
        <v>106</v>
      </c>
    </row>
    <row r="2988" spans="1:18">
      <c r="A2988" t="s">
        <v>9360</v>
      </c>
      <c r="B2988" s="6" t="s">
        <v>19</v>
      </c>
      <c r="C2988" t="s">
        <v>107</v>
      </c>
      <c r="D2988">
        <f>_xlfn.XLOOKUP(E2988,'cpi data'!A:A,'cpi data'!B:B,"NA")</f>
        <v>156.9</v>
      </c>
      <c r="E2988">
        <v>1996</v>
      </c>
      <c r="F2988" t="s">
        <v>9187</v>
      </c>
      <c r="G2988">
        <v>6.2</v>
      </c>
      <c r="H2988">
        <v>17000</v>
      </c>
      <c r="I2988" t="s">
        <v>236</v>
      </c>
      <c r="J2988" t="s">
        <v>9361</v>
      </c>
      <c r="K2988" t="s">
        <v>6914</v>
      </c>
      <c r="L2988" t="s">
        <v>25</v>
      </c>
      <c r="M2988" s="1">
        <v>38000000</v>
      </c>
      <c r="N2988" s="1">
        <v>17380126</v>
      </c>
      <c r="O2988" s="1">
        <f>N2988*(D2988/'cpi data'!$A$113)</f>
        <v>1347303.2457509881</v>
      </c>
      <c r="P2988" s="10">
        <f t="shared" si="46"/>
        <v>-1.1864053229533549</v>
      </c>
      <c r="Q2988" t="s">
        <v>5112</v>
      </c>
      <c r="R2988">
        <v>118</v>
      </c>
    </row>
    <row r="2989" spans="1:18">
      <c r="A2989" t="s">
        <v>9362</v>
      </c>
      <c r="B2989" s="6" t="s">
        <v>19</v>
      </c>
      <c r="C2989" t="s">
        <v>20</v>
      </c>
      <c r="D2989">
        <f>_xlfn.XLOOKUP(E2989,'cpi data'!A:A,'cpi data'!B:B,"NA")</f>
        <v>156.9</v>
      </c>
      <c r="E2989">
        <v>1996</v>
      </c>
      <c r="F2989" t="s">
        <v>9363</v>
      </c>
      <c r="G2989">
        <v>5.4</v>
      </c>
      <c r="H2989">
        <v>2300</v>
      </c>
      <c r="I2989" t="s">
        <v>9364</v>
      </c>
      <c r="J2989" t="s">
        <v>9365</v>
      </c>
      <c r="K2989" t="s">
        <v>6134</v>
      </c>
      <c r="L2989" t="s">
        <v>5820</v>
      </c>
      <c r="N2989" s="1">
        <v>926954</v>
      </c>
      <c r="O2989" s="1">
        <f>N2989*(D2989/'cpi data'!$A$113)</f>
        <v>71857.25424901185</v>
      </c>
      <c r="P2989" s="10">
        <f t="shared" si="46"/>
        <v>1</v>
      </c>
      <c r="Q2989" t="s">
        <v>9366</v>
      </c>
      <c r="R2989">
        <v>120</v>
      </c>
    </row>
    <row r="2990" spans="1:18">
      <c r="A2990" t="s">
        <v>9367</v>
      </c>
      <c r="B2990" s="6" t="s">
        <v>19</v>
      </c>
      <c r="C2990" t="s">
        <v>44</v>
      </c>
      <c r="D2990">
        <f>_xlfn.XLOOKUP(E2990,'cpi data'!A:A,'cpi data'!B:B,"NA")</f>
        <v>156.9</v>
      </c>
      <c r="E2990">
        <v>1996</v>
      </c>
      <c r="F2990" t="s">
        <v>9029</v>
      </c>
      <c r="G2990">
        <v>5.7</v>
      </c>
      <c r="H2990">
        <v>4600</v>
      </c>
      <c r="I2990" t="s">
        <v>9368</v>
      </c>
      <c r="J2990" t="s">
        <v>9368</v>
      </c>
      <c r="K2990" t="s">
        <v>9368</v>
      </c>
      <c r="L2990" t="s">
        <v>33</v>
      </c>
      <c r="M2990" s="1">
        <v>8000000</v>
      </c>
      <c r="N2990" s="1">
        <v>35599803</v>
      </c>
      <c r="O2990" s="1">
        <f>N2990*(D2990/'cpi data'!$A$113)</f>
        <v>2759688.285918972</v>
      </c>
      <c r="P2990" s="10">
        <f t="shared" si="46"/>
        <v>0.77527965533966581</v>
      </c>
      <c r="Q2990" t="s">
        <v>5791</v>
      </c>
      <c r="R2990">
        <v>108</v>
      </c>
    </row>
    <row r="2991" spans="1:18">
      <c r="A2991" t="s">
        <v>9369</v>
      </c>
      <c r="C2991" t="s">
        <v>20</v>
      </c>
      <c r="D2991">
        <f>_xlfn.XLOOKUP(E2991,'cpi data'!A:A,'cpi data'!B:B,"NA")</f>
        <v>156.9</v>
      </c>
      <c r="E2991">
        <v>1996</v>
      </c>
      <c r="F2991" t="s">
        <v>9370</v>
      </c>
      <c r="G2991">
        <v>6.4</v>
      </c>
      <c r="H2991">
        <v>3600</v>
      </c>
      <c r="I2991" t="s">
        <v>9371</v>
      </c>
      <c r="J2991" t="s">
        <v>9372</v>
      </c>
      <c r="K2991" t="s">
        <v>9373</v>
      </c>
      <c r="L2991" t="s">
        <v>198</v>
      </c>
      <c r="N2991" s="1">
        <v>329211</v>
      </c>
      <c r="O2991" s="1">
        <f>N2991*(D2991/'cpi data'!$A$113)</f>
        <v>25520.358646245058</v>
      </c>
      <c r="P2991" s="10">
        <f t="shared" si="46"/>
        <v>1</v>
      </c>
      <c r="Q2991" t="s">
        <v>9374</v>
      </c>
      <c r="R2991">
        <v>78</v>
      </c>
    </row>
    <row r="2992" spans="1:18">
      <c r="A2992" t="s">
        <v>9375</v>
      </c>
      <c r="B2992" s="6" t="s">
        <v>2002</v>
      </c>
      <c r="C2992" t="s">
        <v>44</v>
      </c>
      <c r="D2992">
        <f>_xlfn.XLOOKUP(E2992,'cpi data'!A:A,'cpi data'!B:B,"NA")</f>
        <v>156.9</v>
      </c>
      <c r="E2992">
        <v>1996</v>
      </c>
      <c r="F2992" t="s">
        <v>8248</v>
      </c>
      <c r="G2992">
        <v>6.3</v>
      </c>
      <c r="H2992">
        <v>25000</v>
      </c>
      <c r="I2992" t="s">
        <v>4490</v>
      </c>
      <c r="J2992" t="s">
        <v>9376</v>
      </c>
      <c r="K2992" t="s">
        <v>7731</v>
      </c>
      <c r="L2992" t="s">
        <v>33</v>
      </c>
      <c r="N2992" s="1">
        <v>34861807</v>
      </c>
      <c r="O2992" s="1">
        <f>N2992*(D2992/'cpi data'!$A$113)</f>
        <v>2702479.0110177863</v>
      </c>
      <c r="P2992" s="10">
        <f t="shared" si="46"/>
        <v>1</v>
      </c>
      <c r="Q2992" t="s">
        <v>183</v>
      </c>
      <c r="R2992">
        <v>97</v>
      </c>
    </row>
    <row r="2993" spans="1:18">
      <c r="A2993" t="s">
        <v>9377</v>
      </c>
      <c r="B2993" s="6" t="s">
        <v>36</v>
      </c>
      <c r="C2993" t="s">
        <v>66</v>
      </c>
      <c r="D2993">
        <f>_xlfn.XLOOKUP(E2993,'cpi data'!A:A,'cpi data'!B:B,"NA")</f>
        <v>156.9</v>
      </c>
      <c r="E2993">
        <v>1996</v>
      </c>
      <c r="F2993" t="s">
        <v>8857</v>
      </c>
      <c r="G2993">
        <v>7.1</v>
      </c>
      <c r="H2993">
        <v>3500</v>
      </c>
      <c r="I2993" t="s">
        <v>9378</v>
      </c>
      <c r="J2993" t="s">
        <v>9379</v>
      </c>
      <c r="K2993" t="s">
        <v>9380</v>
      </c>
      <c r="L2993" t="s">
        <v>33</v>
      </c>
      <c r="M2993" s="1">
        <v>1300000</v>
      </c>
      <c r="N2993" s="1">
        <v>375757</v>
      </c>
      <c r="O2993" s="1">
        <f>N2993*(D2993/'cpi data'!$A$113)</f>
        <v>29128.593527667981</v>
      </c>
      <c r="P2993" s="10">
        <f t="shared" si="46"/>
        <v>-2.4596827204815876</v>
      </c>
      <c r="Q2993" t="s">
        <v>7190</v>
      </c>
      <c r="R2993">
        <v>111</v>
      </c>
    </row>
    <row r="2994" spans="1:18">
      <c r="A2994" t="s">
        <v>9381</v>
      </c>
      <c r="B2994" s="6" t="s">
        <v>36</v>
      </c>
      <c r="C2994" t="s">
        <v>44</v>
      </c>
      <c r="D2994">
        <f>_xlfn.XLOOKUP(E2994,'cpi data'!A:A,'cpi data'!B:B,"NA")</f>
        <v>156.9</v>
      </c>
      <c r="E2994">
        <v>1996</v>
      </c>
      <c r="F2994" t="s">
        <v>8986</v>
      </c>
      <c r="G2994">
        <v>5.4</v>
      </c>
      <c r="H2994">
        <v>3700</v>
      </c>
      <c r="I2994" t="s">
        <v>1234</v>
      </c>
      <c r="J2994" t="s">
        <v>7896</v>
      </c>
      <c r="K2994" t="s">
        <v>9382</v>
      </c>
      <c r="L2994" t="s">
        <v>33</v>
      </c>
      <c r="M2994" s="1">
        <v>22000000</v>
      </c>
      <c r="N2994" s="1">
        <v>7138523</v>
      </c>
      <c r="O2994" s="1">
        <f>N2994*(D2994/'cpi data'!$A$113)</f>
        <v>553376.61002964422</v>
      </c>
      <c r="P2994" s="10">
        <f t="shared" si="46"/>
        <v>-2.0818700170889692</v>
      </c>
      <c r="Q2994" t="s">
        <v>8941</v>
      </c>
      <c r="R2994">
        <v>112</v>
      </c>
    </row>
    <row r="2995" spans="1:18">
      <c r="A2995" t="s">
        <v>9383</v>
      </c>
      <c r="B2995" s="6" t="s">
        <v>36</v>
      </c>
      <c r="C2995" t="s">
        <v>20</v>
      </c>
      <c r="D2995">
        <f>_xlfn.XLOOKUP(E2995,'cpi data'!A:A,'cpi data'!B:B,"NA")</f>
        <v>156.9</v>
      </c>
      <c r="E2995">
        <v>1996</v>
      </c>
      <c r="F2995" t="s">
        <v>8505</v>
      </c>
      <c r="G2995">
        <v>6.1</v>
      </c>
      <c r="H2995">
        <v>8000</v>
      </c>
      <c r="I2995" t="s">
        <v>9384</v>
      </c>
      <c r="J2995" t="s">
        <v>9384</v>
      </c>
      <c r="K2995" t="s">
        <v>5294</v>
      </c>
      <c r="L2995" t="s">
        <v>33</v>
      </c>
      <c r="N2995" s="1">
        <v>27315527</v>
      </c>
      <c r="O2995" s="1">
        <f>N2995*(D2995/'cpi data'!$A$113)</f>
        <v>2117493.1750494069</v>
      </c>
      <c r="P2995" s="10">
        <f t="shared" si="46"/>
        <v>1</v>
      </c>
      <c r="Q2995" t="s">
        <v>9385</v>
      </c>
      <c r="R2995">
        <v>87</v>
      </c>
    </row>
    <row r="2996" spans="1:18">
      <c r="A2996" t="s">
        <v>9386</v>
      </c>
      <c r="B2996" s="6" t="s">
        <v>2002</v>
      </c>
      <c r="C2996" t="s">
        <v>44</v>
      </c>
      <c r="D2996">
        <f>_xlfn.XLOOKUP(E2996,'cpi data'!A:A,'cpi data'!B:B,"NA")</f>
        <v>156.9</v>
      </c>
      <c r="E2996">
        <v>1996</v>
      </c>
      <c r="F2996" t="s">
        <v>9026</v>
      </c>
      <c r="G2996">
        <v>5</v>
      </c>
      <c r="H2996">
        <v>7700</v>
      </c>
      <c r="I2996" t="s">
        <v>9387</v>
      </c>
      <c r="J2996" t="s">
        <v>9388</v>
      </c>
      <c r="K2996" t="s">
        <v>9389</v>
      </c>
      <c r="L2996" t="s">
        <v>33</v>
      </c>
      <c r="M2996" s="1">
        <v>8000000</v>
      </c>
      <c r="N2996" s="1">
        <v>5656388</v>
      </c>
      <c r="O2996" s="1">
        <f>N2996*(D2996/'cpi data'!$A$113)</f>
        <v>438481.85632411065</v>
      </c>
      <c r="P2996" s="10">
        <f t="shared" si="46"/>
        <v>-0.41433013435429111</v>
      </c>
      <c r="Q2996" t="s">
        <v>3747</v>
      </c>
      <c r="R2996">
        <v>98</v>
      </c>
    </row>
    <row r="2997" spans="1:18">
      <c r="A2997" t="s">
        <v>9390</v>
      </c>
      <c r="B2997" s="6" t="s">
        <v>2002</v>
      </c>
      <c r="C2997" t="s">
        <v>37</v>
      </c>
      <c r="D2997">
        <f>_xlfn.XLOOKUP(E2997,'cpi data'!A:A,'cpi data'!B:B,"NA")</f>
        <v>156.9</v>
      </c>
      <c r="E2997">
        <v>1996</v>
      </c>
      <c r="F2997" t="s">
        <v>9092</v>
      </c>
      <c r="G2997">
        <v>2.5</v>
      </c>
      <c r="H2997">
        <v>9000</v>
      </c>
      <c r="I2997" t="s">
        <v>9391</v>
      </c>
      <c r="J2997" t="s">
        <v>9391</v>
      </c>
      <c r="K2997" t="s">
        <v>6019</v>
      </c>
      <c r="L2997" t="s">
        <v>33</v>
      </c>
      <c r="M2997" s="1">
        <v>15000000</v>
      </c>
      <c r="N2997" s="1">
        <v>2409225</v>
      </c>
      <c r="O2997" s="1">
        <f>N2997*(D2997/'cpi data'!$A$113)</f>
        <v>186762.55064229248</v>
      </c>
      <c r="P2997" s="10">
        <f t="shared" si="46"/>
        <v>-5.226068549014725</v>
      </c>
      <c r="Q2997" t="s">
        <v>2029</v>
      </c>
      <c r="R2997">
        <v>93</v>
      </c>
    </row>
    <row r="2998" spans="1:18">
      <c r="A2998" t="s">
        <v>9392</v>
      </c>
      <c r="B2998" s="6" t="s">
        <v>2002</v>
      </c>
      <c r="C2998" t="s">
        <v>44</v>
      </c>
      <c r="D2998">
        <f>_xlfn.XLOOKUP(E2998,'cpi data'!A:A,'cpi data'!B:B,"NA")</f>
        <v>156.9</v>
      </c>
      <c r="E2998">
        <v>1996</v>
      </c>
      <c r="F2998" t="s">
        <v>8586</v>
      </c>
      <c r="G2998">
        <v>7</v>
      </c>
      <c r="H2998">
        <v>3400</v>
      </c>
      <c r="I2998" t="s">
        <v>2436</v>
      </c>
      <c r="J2998" t="s">
        <v>7043</v>
      </c>
      <c r="K2998" t="s">
        <v>932</v>
      </c>
      <c r="L2998" t="s">
        <v>33</v>
      </c>
      <c r="N2998" s="1">
        <v>10125417</v>
      </c>
      <c r="O2998" s="1">
        <f>N2998*(D2998/'cpi data'!$A$113)</f>
        <v>784919.92455533589</v>
      </c>
      <c r="P2998" s="10">
        <f t="shared" si="46"/>
        <v>1</v>
      </c>
      <c r="Q2998" t="s">
        <v>83</v>
      </c>
      <c r="R2998">
        <v>109</v>
      </c>
    </row>
    <row r="2999" spans="1:18">
      <c r="A2999" t="s">
        <v>9393</v>
      </c>
      <c r="B2999" s="6" t="s">
        <v>19</v>
      </c>
      <c r="C2999" t="s">
        <v>44</v>
      </c>
      <c r="D2999">
        <f>_xlfn.XLOOKUP(E2999,'cpi data'!A:A,'cpi data'!B:B,"NA")</f>
        <v>156.9</v>
      </c>
      <c r="E2999">
        <v>1996</v>
      </c>
      <c r="F2999" t="s">
        <v>9187</v>
      </c>
      <c r="G2999">
        <v>5.9</v>
      </c>
      <c r="H2999">
        <v>4900</v>
      </c>
      <c r="I2999" t="s">
        <v>9394</v>
      </c>
      <c r="J2999" t="s">
        <v>9394</v>
      </c>
      <c r="K2999" t="s">
        <v>8748</v>
      </c>
      <c r="L2999" t="s">
        <v>33</v>
      </c>
      <c r="M2999" s="1">
        <v>2300000</v>
      </c>
      <c r="N2999" s="1">
        <v>49620</v>
      </c>
      <c r="O2999" s="1">
        <f>N2999*(D2999/'cpi data'!$A$113)</f>
        <v>3846.530632411067</v>
      </c>
      <c r="P2999" s="10">
        <f t="shared" si="46"/>
        <v>-45.352277307537285</v>
      </c>
      <c r="Q2999" t="s">
        <v>8916</v>
      </c>
      <c r="R2999">
        <v>88</v>
      </c>
    </row>
    <row r="3000" spans="1:18">
      <c r="A3000" t="s">
        <v>9395</v>
      </c>
      <c r="B3000" s="6" t="s">
        <v>36</v>
      </c>
      <c r="C3000" t="s">
        <v>44</v>
      </c>
      <c r="D3000">
        <f>_xlfn.XLOOKUP(E3000,'cpi data'!A:A,'cpi data'!B:B,"NA")</f>
        <v>156.9</v>
      </c>
      <c r="E3000">
        <v>1996</v>
      </c>
      <c r="F3000" t="s">
        <v>9135</v>
      </c>
      <c r="G3000">
        <v>5.3</v>
      </c>
      <c r="H3000">
        <v>10000</v>
      </c>
      <c r="I3000" t="s">
        <v>6978</v>
      </c>
      <c r="J3000" t="s">
        <v>9396</v>
      </c>
      <c r="K3000" t="s">
        <v>8903</v>
      </c>
      <c r="L3000" t="s">
        <v>33</v>
      </c>
      <c r="N3000" s="1">
        <v>26491793</v>
      </c>
      <c r="O3000" s="1">
        <f>N3000*(D3000/'cpi data'!$A$113)</f>
        <v>2053637.5107213438</v>
      </c>
      <c r="P3000" s="10">
        <f t="shared" si="46"/>
        <v>1</v>
      </c>
      <c r="Q3000" t="s">
        <v>8003</v>
      </c>
      <c r="R3000">
        <v>101</v>
      </c>
    </row>
    <row r="3001" spans="1:18">
      <c r="A3001" t="s">
        <v>9397</v>
      </c>
      <c r="B3001" s="6" t="s">
        <v>2002</v>
      </c>
      <c r="C3001" t="s">
        <v>44</v>
      </c>
      <c r="D3001">
        <f>_xlfn.XLOOKUP(E3001,'cpi data'!A:A,'cpi data'!B:B,"NA")</f>
        <v>156.9</v>
      </c>
      <c r="E3001">
        <v>1996</v>
      </c>
      <c r="F3001" t="s">
        <v>9122</v>
      </c>
      <c r="G3001">
        <v>5.2</v>
      </c>
      <c r="H3001">
        <v>9300</v>
      </c>
      <c r="I3001" t="s">
        <v>821</v>
      </c>
      <c r="J3001" t="s">
        <v>3739</v>
      </c>
      <c r="K3001" t="s">
        <v>3540</v>
      </c>
      <c r="L3001" t="s">
        <v>33</v>
      </c>
      <c r="M3001" s="1">
        <v>30000000</v>
      </c>
      <c r="N3001" s="1">
        <v>31387164</v>
      </c>
      <c r="O3001" s="1">
        <f>N3001*(D3001/'cpi data'!$A$113)</f>
        <v>2433125.5096837943</v>
      </c>
      <c r="P3001" s="10">
        <f t="shared" si="46"/>
        <v>4.4195264025765436E-2</v>
      </c>
      <c r="Q3001" t="s">
        <v>1429</v>
      </c>
      <c r="R3001">
        <v>100</v>
      </c>
    </row>
    <row r="3002" spans="1:18">
      <c r="A3002" t="s">
        <v>9398</v>
      </c>
      <c r="B3002" s="6" t="s">
        <v>19</v>
      </c>
      <c r="C3002" t="s">
        <v>44</v>
      </c>
      <c r="D3002">
        <f>_xlfn.XLOOKUP(E3002,'cpi data'!A:A,'cpi data'!B:B,"NA")</f>
        <v>156.9</v>
      </c>
      <c r="E3002">
        <v>1996</v>
      </c>
      <c r="F3002" t="s">
        <v>9167</v>
      </c>
      <c r="G3002">
        <v>5.4</v>
      </c>
      <c r="H3002">
        <v>11000</v>
      </c>
      <c r="I3002" t="s">
        <v>9399</v>
      </c>
      <c r="J3002" t="s">
        <v>9399</v>
      </c>
      <c r="K3002" t="s">
        <v>5079</v>
      </c>
      <c r="L3002" t="s">
        <v>33</v>
      </c>
      <c r="N3002" s="1">
        <v>3124440</v>
      </c>
      <c r="O3002" s="1">
        <f>N3002*(D3002/'cpi data'!$A$113)</f>
        <v>242205.84782608695</v>
      </c>
      <c r="P3002" s="10">
        <f t="shared" si="46"/>
        <v>1</v>
      </c>
      <c r="Q3002" t="s">
        <v>7529</v>
      </c>
      <c r="R3002">
        <v>99</v>
      </c>
    </row>
    <row r="3003" spans="1:18">
      <c r="A3003" t="s">
        <v>9400</v>
      </c>
      <c r="B3003" s="6" t="s">
        <v>450</v>
      </c>
      <c r="C3003" t="s">
        <v>20</v>
      </c>
      <c r="D3003">
        <f>_xlfn.XLOOKUP(E3003,'cpi data'!A:A,'cpi data'!B:B,"NA")</f>
        <v>156.9</v>
      </c>
      <c r="E3003">
        <v>1996</v>
      </c>
      <c r="F3003" t="s">
        <v>9401</v>
      </c>
      <c r="G3003">
        <v>6.7</v>
      </c>
      <c r="H3003">
        <v>13000</v>
      </c>
      <c r="I3003" t="s">
        <v>4388</v>
      </c>
      <c r="J3003" t="s">
        <v>9402</v>
      </c>
      <c r="K3003" t="s">
        <v>9403</v>
      </c>
      <c r="L3003" t="s">
        <v>1423</v>
      </c>
      <c r="N3003" s="1">
        <v>2372744</v>
      </c>
      <c r="O3003" s="1">
        <f>N3003*(D3003/'cpi data'!$A$113)</f>
        <v>183934.55217391305</v>
      </c>
      <c r="P3003" s="10">
        <f t="shared" si="46"/>
        <v>1</v>
      </c>
      <c r="Q3003" t="s">
        <v>3703</v>
      </c>
      <c r="R3003">
        <v>126</v>
      </c>
    </row>
    <row r="3004" spans="1:18">
      <c r="A3004" t="s">
        <v>2549</v>
      </c>
      <c r="B3004" s="6" t="s">
        <v>340</v>
      </c>
      <c r="C3004" t="s">
        <v>28</v>
      </c>
      <c r="D3004">
        <f>_xlfn.XLOOKUP(E3004,'cpi data'!A:A,'cpi data'!B:B,"NA")</f>
        <v>156.9</v>
      </c>
      <c r="E3004">
        <v>1996</v>
      </c>
      <c r="F3004" t="s">
        <v>9065</v>
      </c>
      <c r="G3004">
        <v>5.2</v>
      </c>
      <c r="H3004">
        <v>5500</v>
      </c>
      <c r="I3004" t="s">
        <v>2254</v>
      </c>
      <c r="J3004" t="s">
        <v>9404</v>
      </c>
      <c r="K3004" t="s">
        <v>5303</v>
      </c>
      <c r="L3004" t="s">
        <v>9405</v>
      </c>
      <c r="M3004" s="1">
        <v>25000000</v>
      </c>
      <c r="N3004" s="1">
        <v>15094530</v>
      </c>
      <c r="O3004" s="1">
        <f>N3004*(D3004/'cpi data'!$A$113)</f>
        <v>1170124.3858695652</v>
      </c>
      <c r="P3004" s="10">
        <f t="shared" si="46"/>
        <v>-0.65622911081033986</v>
      </c>
      <c r="Q3004" t="s">
        <v>2029</v>
      </c>
      <c r="R3004">
        <v>96</v>
      </c>
    </row>
    <row r="3005" spans="1:18">
      <c r="A3005" t="s">
        <v>9406</v>
      </c>
      <c r="B3005" s="6" t="s">
        <v>19</v>
      </c>
      <c r="C3005" t="s">
        <v>20</v>
      </c>
      <c r="D3005">
        <f>_xlfn.XLOOKUP(E3005,'cpi data'!A:A,'cpi data'!B:B,"NA")</f>
        <v>156.9</v>
      </c>
      <c r="E3005">
        <v>1996</v>
      </c>
      <c r="F3005" t="s">
        <v>9011</v>
      </c>
      <c r="G3005">
        <v>6.2</v>
      </c>
      <c r="H3005">
        <v>20000</v>
      </c>
      <c r="I3005" t="s">
        <v>599</v>
      </c>
      <c r="J3005" t="s">
        <v>9407</v>
      </c>
      <c r="K3005" t="s">
        <v>139</v>
      </c>
      <c r="L3005" t="s">
        <v>33</v>
      </c>
      <c r="M3005" s="1">
        <v>40000000</v>
      </c>
      <c r="N3005" s="1">
        <v>20340204</v>
      </c>
      <c r="O3005" s="1">
        <f>N3005*(D3005/'cpi data'!$A$113)</f>
        <v>1576767.7903162055</v>
      </c>
      <c r="P3005" s="10">
        <f t="shared" si="46"/>
        <v>-0.96654861475332299</v>
      </c>
      <c r="Q3005" t="s">
        <v>5112</v>
      </c>
      <c r="R3005">
        <v>111</v>
      </c>
    </row>
    <row r="3006" spans="1:18">
      <c r="A3006" t="s">
        <v>9408</v>
      </c>
      <c r="B3006" s="6" t="s">
        <v>19</v>
      </c>
      <c r="C3006" t="s">
        <v>107</v>
      </c>
      <c r="D3006">
        <f>_xlfn.XLOOKUP(E3006,'cpi data'!A:A,'cpi data'!B:B,"NA")</f>
        <v>156.9</v>
      </c>
      <c r="E3006">
        <v>1996</v>
      </c>
      <c r="F3006" t="s">
        <v>9409</v>
      </c>
      <c r="G3006">
        <v>6.6</v>
      </c>
      <c r="H3006">
        <v>6900</v>
      </c>
      <c r="I3006" t="s">
        <v>407</v>
      </c>
      <c r="J3006" t="s">
        <v>2789</v>
      </c>
      <c r="K3006" t="s">
        <v>7061</v>
      </c>
      <c r="L3006" t="s">
        <v>33</v>
      </c>
      <c r="N3006" s="1">
        <v>9889670</v>
      </c>
      <c r="O3006" s="1">
        <f>N3006*(D3006/'cpi data'!$A$113)</f>
        <v>766644.87302371534</v>
      </c>
      <c r="P3006" s="10">
        <f t="shared" si="46"/>
        <v>1</v>
      </c>
      <c r="Q3006" t="s">
        <v>47</v>
      </c>
      <c r="R3006">
        <v>113</v>
      </c>
    </row>
    <row r="3007" spans="1:18">
      <c r="A3007" t="s">
        <v>9410</v>
      </c>
      <c r="B3007" s="6" t="s">
        <v>19</v>
      </c>
      <c r="C3007" t="s">
        <v>44</v>
      </c>
      <c r="D3007">
        <f>_xlfn.XLOOKUP(E3007,'cpi data'!A:A,'cpi data'!B:B,"NA")</f>
        <v>156.9</v>
      </c>
      <c r="E3007">
        <v>1996</v>
      </c>
      <c r="F3007" t="s">
        <v>9026</v>
      </c>
      <c r="G3007">
        <v>5.5</v>
      </c>
      <c r="H3007">
        <v>8500</v>
      </c>
      <c r="I3007" t="s">
        <v>5789</v>
      </c>
      <c r="J3007" t="s">
        <v>9411</v>
      </c>
      <c r="K3007" t="s">
        <v>9412</v>
      </c>
      <c r="L3007" t="s">
        <v>33</v>
      </c>
      <c r="N3007" s="1">
        <v>8008255</v>
      </c>
      <c r="O3007" s="1">
        <f>N3007*(D3007/'cpi data'!$A$113)</f>
        <v>620798.02840909082</v>
      </c>
      <c r="P3007" s="10">
        <f t="shared" si="46"/>
        <v>1</v>
      </c>
      <c r="Q3007" t="s">
        <v>9413</v>
      </c>
      <c r="R3007">
        <v>91</v>
      </c>
    </row>
    <row r="3008" spans="1:18">
      <c r="A3008" t="s">
        <v>9414</v>
      </c>
      <c r="B3008" s="6" t="s">
        <v>36</v>
      </c>
      <c r="C3008" t="s">
        <v>44</v>
      </c>
      <c r="D3008">
        <f>_xlfn.XLOOKUP(E3008,'cpi data'!A:A,'cpi data'!B:B,"NA")</f>
        <v>156.9</v>
      </c>
      <c r="E3008">
        <v>1996</v>
      </c>
      <c r="F3008" t="s">
        <v>9096</v>
      </c>
      <c r="G3008">
        <v>7.2</v>
      </c>
      <c r="H3008">
        <v>5700</v>
      </c>
      <c r="I3008" t="s">
        <v>3493</v>
      </c>
      <c r="J3008" t="s">
        <v>5257</v>
      </c>
      <c r="K3008" t="s">
        <v>3495</v>
      </c>
      <c r="L3008" t="s">
        <v>3159</v>
      </c>
      <c r="M3008" s="1">
        <v>5000000</v>
      </c>
      <c r="N3008" s="1">
        <v>588621</v>
      </c>
      <c r="O3008" s="1">
        <f>N3008*(D3008/'cpi data'!$A$113)</f>
        <v>45629.760326086951</v>
      </c>
      <c r="P3008" s="10">
        <f t="shared" si="46"/>
        <v>-7.4944302021164724</v>
      </c>
      <c r="Q3008" t="s">
        <v>5258</v>
      </c>
      <c r="R3008">
        <v>134</v>
      </c>
    </row>
    <row r="3009" spans="1:18">
      <c r="A3009" t="s">
        <v>9415</v>
      </c>
      <c r="B3009" s="6" t="s">
        <v>19</v>
      </c>
      <c r="C3009" t="s">
        <v>20</v>
      </c>
      <c r="D3009">
        <f>_xlfn.XLOOKUP(E3009,'cpi data'!A:A,'cpi data'!B:B,"NA")</f>
        <v>156.9</v>
      </c>
      <c r="E3009">
        <v>1996</v>
      </c>
      <c r="F3009" t="s">
        <v>8541</v>
      </c>
      <c r="G3009">
        <v>5.8</v>
      </c>
      <c r="H3009">
        <v>14000</v>
      </c>
      <c r="I3009" t="s">
        <v>2208</v>
      </c>
      <c r="J3009" t="s">
        <v>9416</v>
      </c>
      <c r="K3009" t="s">
        <v>6288</v>
      </c>
      <c r="L3009" t="s">
        <v>33</v>
      </c>
      <c r="M3009" s="1">
        <v>47000000</v>
      </c>
      <c r="N3009" s="1">
        <v>12379402</v>
      </c>
      <c r="O3009" s="1">
        <f>N3009*(D3009/'cpi data'!$A$113)</f>
        <v>959648.30721343867</v>
      </c>
      <c r="P3009" s="10">
        <f t="shared" si="46"/>
        <v>-2.7966292717531913</v>
      </c>
      <c r="Q3009" t="s">
        <v>9417</v>
      </c>
      <c r="R3009">
        <v>108</v>
      </c>
    </row>
    <row r="3010" spans="1:18">
      <c r="A3010" t="s">
        <v>9418</v>
      </c>
      <c r="B3010" s="6" t="s">
        <v>2002</v>
      </c>
      <c r="C3010" t="s">
        <v>28</v>
      </c>
      <c r="D3010">
        <f>_xlfn.XLOOKUP(E3010,'cpi data'!A:A,'cpi data'!B:B,"NA")</f>
        <v>156.9</v>
      </c>
      <c r="E3010">
        <v>1996</v>
      </c>
      <c r="F3010" t="s">
        <v>8857</v>
      </c>
      <c r="G3010">
        <v>6.5</v>
      </c>
      <c r="H3010">
        <v>14000</v>
      </c>
      <c r="I3010" t="s">
        <v>8015</v>
      </c>
      <c r="J3010" t="s">
        <v>9419</v>
      </c>
      <c r="K3010" t="s">
        <v>891</v>
      </c>
      <c r="L3010" t="s">
        <v>33</v>
      </c>
      <c r="M3010" s="1">
        <v>21500000</v>
      </c>
      <c r="N3010" s="1">
        <v>22313201</v>
      </c>
      <c r="O3010" s="1">
        <f>N3010*(D3010/'cpi data'!$A$113)</f>
        <v>1729714.0498517787</v>
      </c>
      <c r="P3010" s="10">
        <f t="shared" si="46"/>
        <v>3.6444838192422502E-2</v>
      </c>
      <c r="Q3010" t="s">
        <v>9420</v>
      </c>
      <c r="R3010">
        <v>101</v>
      </c>
    </row>
    <row r="3011" spans="1:18">
      <c r="A3011" t="s">
        <v>9421</v>
      </c>
      <c r="B3011" s="6" t="s">
        <v>36</v>
      </c>
      <c r="C3011" t="s">
        <v>44</v>
      </c>
      <c r="D3011">
        <f>_xlfn.XLOOKUP(E3011,'cpi data'!A:A,'cpi data'!B:B,"NA")</f>
        <v>156.9</v>
      </c>
      <c r="E3011">
        <v>1996</v>
      </c>
      <c r="F3011" t="s">
        <v>8586</v>
      </c>
      <c r="G3011">
        <v>5.8</v>
      </c>
      <c r="H3011">
        <v>22000</v>
      </c>
      <c r="I3011" t="s">
        <v>2577</v>
      </c>
      <c r="J3011" t="s">
        <v>9422</v>
      </c>
      <c r="K3011" t="s">
        <v>854</v>
      </c>
      <c r="L3011" t="s">
        <v>33</v>
      </c>
      <c r="M3011" s="1">
        <v>39000000</v>
      </c>
      <c r="N3011" s="1">
        <v>37956793</v>
      </c>
      <c r="O3011" s="1">
        <f>N3011*(D3011/'cpi data'!$A$113)</f>
        <v>2942401.5917490115</v>
      </c>
      <c r="P3011" s="10">
        <f t="shared" ref="P3011:P3074" si="47">(N3011-M3011)/N3011</f>
        <v>-2.7484065895661942E-2</v>
      </c>
      <c r="Q3011" t="s">
        <v>4881</v>
      </c>
      <c r="R3011">
        <v>93</v>
      </c>
    </row>
    <row r="3012" spans="1:18">
      <c r="A3012" t="s">
        <v>9423</v>
      </c>
      <c r="B3012" s="6" t="s">
        <v>19</v>
      </c>
      <c r="C3012" t="s">
        <v>20</v>
      </c>
      <c r="D3012">
        <f>_xlfn.XLOOKUP(E3012,'cpi data'!A:A,'cpi data'!B:B,"NA")</f>
        <v>156.9</v>
      </c>
      <c r="E3012">
        <v>1996</v>
      </c>
      <c r="F3012" t="s">
        <v>9229</v>
      </c>
      <c r="G3012">
        <v>5.8</v>
      </c>
      <c r="H3012">
        <v>5100</v>
      </c>
      <c r="I3012" t="s">
        <v>4104</v>
      </c>
      <c r="J3012" t="s">
        <v>9424</v>
      </c>
      <c r="K3012" t="s">
        <v>4467</v>
      </c>
      <c r="L3012" t="s">
        <v>33</v>
      </c>
      <c r="M3012" s="1">
        <v>25000000</v>
      </c>
      <c r="N3012" s="1">
        <v>5009305</v>
      </c>
      <c r="O3012" s="1">
        <f>N3012*(D3012/'cpi data'!$A$113)</f>
        <v>388320.1356225296</v>
      </c>
      <c r="P3012" s="10">
        <f t="shared" si="47"/>
        <v>-3.9907122844386596</v>
      </c>
      <c r="Q3012" t="s">
        <v>9425</v>
      </c>
      <c r="R3012">
        <v>132</v>
      </c>
    </row>
    <row r="3013" spans="1:18">
      <c r="A3013" t="s">
        <v>9426</v>
      </c>
      <c r="B3013" s="6" t="s">
        <v>19</v>
      </c>
      <c r="C3013" t="s">
        <v>20</v>
      </c>
      <c r="D3013">
        <f>_xlfn.XLOOKUP(E3013,'cpi data'!A:A,'cpi data'!B:B,"NA")</f>
        <v>156.9</v>
      </c>
      <c r="E3013">
        <v>1996</v>
      </c>
      <c r="F3013" t="s">
        <v>9427</v>
      </c>
      <c r="G3013">
        <v>6.6</v>
      </c>
      <c r="H3013">
        <v>1200</v>
      </c>
      <c r="I3013" t="s">
        <v>3586</v>
      </c>
      <c r="J3013" t="s">
        <v>9428</v>
      </c>
      <c r="K3013" t="s">
        <v>4681</v>
      </c>
      <c r="L3013" t="s">
        <v>33</v>
      </c>
      <c r="O3013" s="1">
        <f>N3013*(D3013/'cpi data'!$A$113)</f>
        <v>0</v>
      </c>
      <c r="P3013" s="10" t="e">
        <f t="shared" si="47"/>
        <v>#DIV/0!</v>
      </c>
      <c r="Q3013" t="s">
        <v>5836</v>
      </c>
      <c r="R3013">
        <v>110</v>
      </c>
    </row>
    <row r="3014" spans="1:18">
      <c r="A3014" t="s">
        <v>9429</v>
      </c>
      <c r="B3014" s="6" t="s">
        <v>19</v>
      </c>
      <c r="C3014" t="s">
        <v>66</v>
      </c>
      <c r="D3014">
        <f>_xlfn.XLOOKUP(E3014,'cpi data'!A:A,'cpi data'!B:B,"NA")</f>
        <v>156.9</v>
      </c>
      <c r="E3014">
        <v>1996</v>
      </c>
      <c r="F3014" t="s">
        <v>9430</v>
      </c>
      <c r="G3014">
        <v>6.6</v>
      </c>
      <c r="H3014">
        <v>6400</v>
      </c>
      <c r="I3014" t="s">
        <v>9431</v>
      </c>
      <c r="J3014" t="s">
        <v>9432</v>
      </c>
      <c r="K3014" t="s">
        <v>8860</v>
      </c>
      <c r="L3014" t="s">
        <v>25</v>
      </c>
      <c r="N3014" s="1">
        <v>1875527</v>
      </c>
      <c r="O3014" s="1">
        <f>N3014*(D3014/'cpi data'!$A$113)</f>
        <v>145390.40825098814</v>
      </c>
      <c r="P3014" s="10">
        <f t="shared" si="47"/>
        <v>1</v>
      </c>
      <c r="Q3014" t="s">
        <v>8822</v>
      </c>
      <c r="R3014">
        <v>103</v>
      </c>
    </row>
    <row r="3015" spans="1:18">
      <c r="A3015" t="s">
        <v>9433</v>
      </c>
      <c r="B3015" s="6" t="s">
        <v>19</v>
      </c>
      <c r="C3015" t="s">
        <v>107</v>
      </c>
      <c r="D3015">
        <f>_xlfn.XLOOKUP(E3015,'cpi data'!A:A,'cpi data'!B:B,"NA")</f>
        <v>156.9</v>
      </c>
      <c r="E3015">
        <v>1996</v>
      </c>
      <c r="F3015" t="s">
        <v>9096</v>
      </c>
      <c r="G3015">
        <v>6.2</v>
      </c>
      <c r="H3015">
        <v>4200</v>
      </c>
      <c r="I3015" t="s">
        <v>144</v>
      </c>
      <c r="J3015" t="s">
        <v>9434</v>
      </c>
      <c r="K3015" t="s">
        <v>7936</v>
      </c>
      <c r="L3015" t="s">
        <v>33</v>
      </c>
      <c r="N3015" s="1">
        <v>21508</v>
      </c>
      <c r="O3015" s="1">
        <f>N3015*(D3015/'cpi data'!$A$113)</f>
        <v>1667.2950592885375</v>
      </c>
      <c r="P3015" s="10">
        <f t="shared" si="47"/>
        <v>1</v>
      </c>
      <c r="Q3015" t="s">
        <v>9435</v>
      </c>
      <c r="R3015">
        <v>122</v>
      </c>
    </row>
    <row r="3016" spans="1:18">
      <c r="A3016" t="s">
        <v>9436</v>
      </c>
      <c r="B3016" s="6" t="s">
        <v>340</v>
      </c>
      <c r="C3016" t="s">
        <v>393</v>
      </c>
      <c r="D3016">
        <f>_xlfn.XLOOKUP(E3016,'cpi data'!A:A,'cpi data'!B:B,"NA")</f>
        <v>156.9</v>
      </c>
      <c r="E3016">
        <v>1996</v>
      </c>
      <c r="F3016" t="s">
        <v>8586</v>
      </c>
      <c r="G3016">
        <v>5.5</v>
      </c>
      <c r="H3016">
        <v>5700</v>
      </c>
      <c r="I3016" t="s">
        <v>9437</v>
      </c>
      <c r="J3016" t="s">
        <v>7820</v>
      </c>
      <c r="K3016" t="s">
        <v>3262</v>
      </c>
      <c r="L3016" t="s">
        <v>33</v>
      </c>
      <c r="N3016" s="1">
        <v>8620678</v>
      </c>
      <c r="O3016" s="1">
        <f>N3016*(D3016/'cpi data'!$A$113)</f>
        <v>668272.91413043474</v>
      </c>
      <c r="P3016" s="10">
        <f t="shared" si="47"/>
        <v>1</v>
      </c>
      <c r="Q3016" t="s">
        <v>9438</v>
      </c>
      <c r="R3016">
        <v>82</v>
      </c>
    </row>
    <row r="3017" spans="1:18">
      <c r="A3017" t="s">
        <v>9439</v>
      </c>
      <c r="B3017" s="6" t="s">
        <v>19</v>
      </c>
      <c r="C3017" t="s">
        <v>44</v>
      </c>
      <c r="D3017">
        <f>_xlfn.XLOOKUP(E3017,'cpi data'!A:A,'cpi data'!B:B,"NA")</f>
        <v>156.9</v>
      </c>
      <c r="E3017">
        <v>1996</v>
      </c>
      <c r="F3017" t="s">
        <v>8141</v>
      </c>
      <c r="G3017">
        <v>5.2</v>
      </c>
      <c r="H3017">
        <v>5900</v>
      </c>
      <c r="I3017" t="s">
        <v>3431</v>
      </c>
      <c r="J3017" t="s">
        <v>9440</v>
      </c>
      <c r="K3017" t="s">
        <v>9441</v>
      </c>
      <c r="L3017" t="s">
        <v>33</v>
      </c>
      <c r="M3017" s="1">
        <v>12000000</v>
      </c>
      <c r="N3017" s="1">
        <v>4939939</v>
      </c>
      <c r="O3017" s="1">
        <f>N3017*(D3017/'cpi data'!$A$113)</f>
        <v>382942.89975296438</v>
      </c>
      <c r="P3017" s="10">
        <f t="shared" si="47"/>
        <v>-1.4291797935156689</v>
      </c>
      <c r="Q3017" t="s">
        <v>9442</v>
      </c>
      <c r="R3017">
        <v>108</v>
      </c>
    </row>
    <row r="3018" spans="1:18">
      <c r="A3018" t="s">
        <v>9443</v>
      </c>
      <c r="B3018" s="6" t="s">
        <v>2002</v>
      </c>
      <c r="C3018" t="s">
        <v>44</v>
      </c>
      <c r="D3018">
        <f>_xlfn.XLOOKUP(E3018,'cpi data'!A:A,'cpi data'!B:B,"NA")</f>
        <v>156.9</v>
      </c>
      <c r="E3018">
        <v>1996</v>
      </c>
      <c r="F3018" t="s">
        <v>9104</v>
      </c>
      <c r="G3018">
        <v>5.9</v>
      </c>
      <c r="H3018">
        <v>4300</v>
      </c>
      <c r="I3018" t="s">
        <v>5116</v>
      </c>
      <c r="J3018" t="s">
        <v>1546</v>
      </c>
      <c r="K3018" t="s">
        <v>447</v>
      </c>
      <c r="L3018" t="s">
        <v>33</v>
      </c>
      <c r="N3018" s="1">
        <v>12767815</v>
      </c>
      <c r="O3018" s="1">
        <f>N3018*(D3018/'cpi data'!$A$113)</f>
        <v>989757.99085968372</v>
      </c>
      <c r="P3018" s="10">
        <f t="shared" si="47"/>
        <v>1</v>
      </c>
      <c r="Q3018" t="s">
        <v>8941</v>
      </c>
      <c r="R3018">
        <v>129</v>
      </c>
    </row>
    <row r="3019" spans="1:18">
      <c r="A3019" t="s">
        <v>9444</v>
      </c>
      <c r="B3019" s="6" t="s">
        <v>36</v>
      </c>
      <c r="C3019" t="s">
        <v>44</v>
      </c>
      <c r="D3019">
        <f>_xlfn.XLOOKUP(E3019,'cpi data'!A:A,'cpi data'!B:B,"NA")</f>
        <v>156.9</v>
      </c>
      <c r="E3019">
        <v>1996</v>
      </c>
      <c r="F3019" t="s">
        <v>8986</v>
      </c>
      <c r="G3019">
        <v>5.6</v>
      </c>
      <c r="H3019">
        <v>6900</v>
      </c>
      <c r="I3019" t="s">
        <v>4142</v>
      </c>
      <c r="J3019" t="s">
        <v>9445</v>
      </c>
      <c r="K3019" t="s">
        <v>549</v>
      </c>
      <c r="L3019" t="s">
        <v>33</v>
      </c>
      <c r="M3019" s="1">
        <v>30000000</v>
      </c>
      <c r="N3019" s="1">
        <v>8315693</v>
      </c>
      <c r="O3019" s="1">
        <f>N3019*(D3019/'cpi data'!$A$113)</f>
        <v>644630.54925889324</v>
      </c>
      <c r="P3019" s="10">
        <f t="shared" si="47"/>
        <v>-2.6076367898622519</v>
      </c>
      <c r="Q3019" t="s">
        <v>9446</v>
      </c>
      <c r="R3019">
        <v>93</v>
      </c>
    </row>
    <row r="3020" spans="1:18">
      <c r="A3020" t="s">
        <v>9447</v>
      </c>
      <c r="B3020" s="6" t="s">
        <v>2002</v>
      </c>
      <c r="C3020" t="s">
        <v>44</v>
      </c>
      <c r="D3020">
        <f>_xlfn.XLOOKUP(E3020,'cpi data'!A:A,'cpi data'!B:B,"NA")</f>
        <v>156.9</v>
      </c>
      <c r="E3020">
        <v>1996</v>
      </c>
      <c r="F3020" t="s">
        <v>9448</v>
      </c>
      <c r="G3020">
        <v>6</v>
      </c>
      <c r="H3020">
        <v>7400</v>
      </c>
      <c r="I3020" t="s">
        <v>9449</v>
      </c>
      <c r="J3020" t="s">
        <v>9450</v>
      </c>
      <c r="K3020" t="s">
        <v>6779</v>
      </c>
      <c r="L3020" t="s">
        <v>33</v>
      </c>
      <c r="N3020" s="1">
        <v>32212</v>
      </c>
      <c r="O3020" s="1">
        <f>N3020*(D3020/'cpi data'!$A$113)</f>
        <v>2497.0666007905138</v>
      </c>
      <c r="P3020" s="10">
        <f t="shared" si="47"/>
        <v>1</v>
      </c>
      <c r="Q3020" t="s">
        <v>7315</v>
      </c>
      <c r="R3020">
        <v>92</v>
      </c>
    </row>
    <row r="3021" spans="1:18">
      <c r="A3021" t="s">
        <v>9451</v>
      </c>
      <c r="B3021" s="6" t="s">
        <v>19</v>
      </c>
      <c r="C3021" t="s">
        <v>44</v>
      </c>
      <c r="D3021">
        <f>_xlfn.XLOOKUP(E3021,'cpi data'!A:A,'cpi data'!B:B,"NA")</f>
        <v>156.9</v>
      </c>
      <c r="E3021">
        <v>1996</v>
      </c>
      <c r="F3021" t="s">
        <v>9092</v>
      </c>
      <c r="G3021">
        <v>5.2</v>
      </c>
      <c r="H3021">
        <v>5500</v>
      </c>
      <c r="I3021" t="s">
        <v>9452</v>
      </c>
      <c r="J3021" t="s">
        <v>8298</v>
      </c>
      <c r="K3021" t="s">
        <v>8593</v>
      </c>
      <c r="L3021" t="s">
        <v>33</v>
      </c>
      <c r="N3021" s="1">
        <v>10658278</v>
      </c>
      <c r="O3021" s="1">
        <f>N3021*(D3021/'cpi data'!$A$113)</f>
        <v>826227.18290513835</v>
      </c>
      <c r="P3021" s="10">
        <f t="shared" si="47"/>
        <v>1</v>
      </c>
      <c r="Q3021" t="s">
        <v>4534</v>
      </c>
      <c r="R3021">
        <v>96</v>
      </c>
    </row>
    <row r="3022" spans="1:18">
      <c r="A3022" t="s">
        <v>9453</v>
      </c>
      <c r="B3022" s="6" t="s">
        <v>36</v>
      </c>
      <c r="C3022" t="s">
        <v>28</v>
      </c>
      <c r="D3022">
        <f>_xlfn.XLOOKUP(E3022,'cpi data'!A:A,'cpi data'!B:B,"NA")</f>
        <v>156.9</v>
      </c>
      <c r="E3022">
        <v>1996</v>
      </c>
      <c r="F3022" t="s">
        <v>9135</v>
      </c>
      <c r="G3022">
        <v>4.2</v>
      </c>
      <c r="H3022">
        <v>6500</v>
      </c>
      <c r="I3022" t="s">
        <v>61</v>
      </c>
      <c r="J3022" t="s">
        <v>6990</v>
      </c>
      <c r="K3022" t="s">
        <v>9350</v>
      </c>
      <c r="L3022" t="s">
        <v>25</v>
      </c>
      <c r="M3022" s="1">
        <v>25000000</v>
      </c>
      <c r="N3022" s="1">
        <v>2491989</v>
      </c>
      <c r="O3022" s="1">
        <f>N3022*(D3022/'cpi data'!$A$113)</f>
        <v>193178.39629446639</v>
      </c>
      <c r="P3022" s="10">
        <f t="shared" si="47"/>
        <v>-9.0321470118848843</v>
      </c>
      <c r="Q3022" t="s">
        <v>4881</v>
      </c>
      <c r="R3022">
        <v>94</v>
      </c>
    </row>
    <row r="3023" spans="1:18">
      <c r="A3023" t="s">
        <v>9454</v>
      </c>
      <c r="B3023" s="6" t="s">
        <v>19</v>
      </c>
      <c r="C3023" t="s">
        <v>107</v>
      </c>
      <c r="D3023">
        <f>_xlfn.XLOOKUP(E3023,'cpi data'!A:A,'cpi data'!B:B,"NA")</f>
        <v>156.9</v>
      </c>
      <c r="E3023">
        <v>1996</v>
      </c>
      <c r="F3023" t="s">
        <v>8986</v>
      </c>
      <c r="G3023">
        <v>6.6</v>
      </c>
      <c r="H3023">
        <v>8400</v>
      </c>
      <c r="I3023" t="s">
        <v>4359</v>
      </c>
      <c r="J3023" t="s">
        <v>4360</v>
      </c>
      <c r="K3023" t="s">
        <v>1526</v>
      </c>
      <c r="L3023" t="s">
        <v>33</v>
      </c>
      <c r="M3023" s="1">
        <v>12500000</v>
      </c>
      <c r="N3023" s="1">
        <v>1227324</v>
      </c>
      <c r="O3023" s="1">
        <f>N3023*(D3023/'cpi data'!$A$113)</f>
        <v>95141.865415019754</v>
      </c>
      <c r="P3023" s="10">
        <f t="shared" si="47"/>
        <v>-9.1847596885581968</v>
      </c>
      <c r="Q3023" t="s">
        <v>9455</v>
      </c>
      <c r="R3023">
        <v>99</v>
      </c>
    </row>
    <row r="3024" spans="1:18">
      <c r="A3024" t="s">
        <v>9456</v>
      </c>
      <c r="B3024" s="6" t="s">
        <v>19</v>
      </c>
      <c r="C3024" t="s">
        <v>44</v>
      </c>
      <c r="D3024">
        <f>_xlfn.XLOOKUP(E3024,'cpi data'!A:A,'cpi data'!B:B,"NA")</f>
        <v>156.9</v>
      </c>
      <c r="E3024">
        <v>1996</v>
      </c>
      <c r="F3024" t="s">
        <v>9244</v>
      </c>
      <c r="G3024">
        <v>6.9</v>
      </c>
      <c r="H3024">
        <v>8300</v>
      </c>
      <c r="I3024" t="s">
        <v>8756</v>
      </c>
      <c r="J3024" t="s">
        <v>9457</v>
      </c>
      <c r="K3024" t="s">
        <v>9458</v>
      </c>
      <c r="L3024" t="s">
        <v>198</v>
      </c>
      <c r="N3024" s="1">
        <v>2654308</v>
      </c>
      <c r="O3024" s="1">
        <f>N3024*(D3024/'cpi data'!$A$113)</f>
        <v>205761.32667984188</v>
      </c>
      <c r="P3024" s="10">
        <f t="shared" si="47"/>
        <v>1</v>
      </c>
      <c r="Q3024" t="s">
        <v>47</v>
      </c>
      <c r="R3024">
        <v>89</v>
      </c>
    </row>
    <row r="3025" spans="1:18">
      <c r="A3025" t="s">
        <v>9459</v>
      </c>
      <c r="B3025" s="6" t="s">
        <v>2002</v>
      </c>
      <c r="C3025" t="s">
        <v>44</v>
      </c>
      <c r="D3025">
        <f>_xlfn.XLOOKUP(E3025,'cpi data'!A:A,'cpi data'!B:B,"NA")</f>
        <v>156.9</v>
      </c>
      <c r="E3025">
        <v>1996</v>
      </c>
      <c r="F3025" t="s">
        <v>9096</v>
      </c>
      <c r="G3025">
        <v>5.5</v>
      </c>
      <c r="H3025">
        <v>13000</v>
      </c>
      <c r="I3025" t="s">
        <v>5066</v>
      </c>
      <c r="J3025" t="s">
        <v>4522</v>
      </c>
      <c r="K3025" t="s">
        <v>9460</v>
      </c>
      <c r="L3025" t="s">
        <v>33</v>
      </c>
      <c r="N3025" s="1">
        <v>21302121</v>
      </c>
      <c r="O3025" s="1">
        <f>N3025*(D3025/'cpi data'!$A$113)</f>
        <v>1651335.3680335968</v>
      </c>
      <c r="P3025" s="10">
        <f t="shared" si="47"/>
        <v>1</v>
      </c>
      <c r="Q3025" t="s">
        <v>2103</v>
      </c>
      <c r="R3025">
        <v>86</v>
      </c>
    </row>
    <row r="3026" spans="1:18">
      <c r="A3026" t="s">
        <v>9461</v>
      </c>
      <c r="B3026" s="6" t="s">
        <v>450</v>
      </c>
      <c r="C3026" t="s">
        <v>44</v>
      </c>
      <c r="D3026">
        <f>_xlfn.XLOOKUP(E3026,'cpi data'!A:A,'cpi data'!B:B,"NA")</f>
        <v>156.9</v>
      </c>
      <c r="E3026">
        <v>1996</v>
      </c>
      <c r="F3026" t="s">
        <v>9462</v>
      </c>
      <c r="G3026">
        <v>6.8</v>
      </c>
      <c r="H3026">
        <v>5300</v>
      </c>
      <c r="I3026" t="s">
        <v>5109</v>
      </c>
      <c r="J3026" t="s">
        <v>5109</v>
      </c>
      <c r="K3026" t="s">
        <v>5109</v>
      </c>
      <c r="L3026" t="s">
        <v>33</v>
      </c>
      <c r="M3026" s="1">
        <v>250000</v>
      </c>
      <c r="N3026" s="1">
        <v>10580</v>
      </c>
      <c r="O3026" s="1">
        <f>N3026*(D3026/'cpi data'!$A$113)</f>
        <v>820.15909090909088</v>
      </c>
      <c r="P3026" s="10">
        <f t="shared" si="47"/>
        <v>-22.629489603024574</v>
      </c>
      <c r="Q3026" t="s">
        <v>9463</v>
      </c>
      <c r="R3026">
        <v>96</v>
      </c>
    </row>
    <row r="3027" spans="1:18">
      <c r="A3027" t="s">
        <v>9464</v>
      </c>
      <c r="B3027" s="6" t="s">
        <v>19</v>
      </c>
      <c r="C3027" t="s">
        <v>44</v>
      </c>
      <c r="D3027">
        <f>_xlfn.XLOOKUP(E3027,'cpi data'!A:A,'cpi data'!B:B,"NA")</f>
        <v>156.9</v>
      </c>
      <c r="E3027">
        <v>1996</v>
      </c>
      <c r="F3027" t="s">
        <v>9409</v>
      </c>
      <c r="G3027">
        <v>6.7</v>
      </c>
      <c r="H3027">
        <v>4300</v>
      </c>
      <c r="I3027" t="s">
        <v>2208</v>
      </c>
      <c r="J3027" t="s">
        <v>6332</v>
      </c>
      <c r="K3027" t="s">
        <v>9465</v>
      </c>
      <c r="L3027" t="s">
        <v>25</v>
      </c>
      <c r="N3027" s="1">
        <v>712095</v>
      </c>
      <c r="O3027" s="1">
        <f>N3027*(D3027/'cpi data'!$A$113)</f>
        <v>55201.435523715416</v>
      </c>
      <c r="P3027" s="10">
        <f t="shared" si="47"/>
        <v>1</v>
      </c>
      <c r="Q3027" t="s">
        <v>6334</v>
      </c>
      <c r="R3027">
        <v>100</v>
      </c>
    </row>
    <row r="3028" spans="1:18">
      <c r="A3028" t="s">
        <v>9466</v>
      </c>
      <c r="B3028" s="6" t="s">
        <v>36</v>
      </c>
      <c r="C3028" t="s">
        <v>28</v>
      </c>
      <c r="D3028">
        <f>_xlfn.XLOOKUP(E3028,'cpi data'!A:A,'cpi data'!B:B,"NA")</f>
        <v>156.9</v>
      </c>
      <c r="E3028">
        <v>1996</v>
      </c>
      <c r="F3028" t="s">
        <v>9254</v>
      </c>
      <c r="G3028">
        <v>5.8</v>
      </c>
      <c r="H3028">
        <v>5200</v>
      </c>
      <c r="I3028" t="s">
        <v>7630</v>
      </c>
      <c r="J3028" t="s">
        <v>9467</v>
      </c>
      <c r="K3028" t="s">
        <v>8324</v>
      </c>
      <c r="L3028" t="s">
        <v>33</v>
      </c>
      <c r="M3028" s="1">
        <v>23000000</v>
      </c>
      <c r="N3028" s="1">
        <v>11829959</v>
      </c>
      <c r="O3028" s="1">
        <f>N3028*(D3028/'cpi data'!$A$113)</f>
        <v>917055.61615612649</v>
      </c>
      <c r="P3028" s="10">
        <f t="shared" si="47"/>
        <v>-0.94421637471440101</v>
      </c>
      <c r="Q3028" t="s">
        <v>5112</v>
      </c>
      <c r="R3028">
        <v>109</v>
      </c>
    </row>
    <row r="3029" spans="1:18">
      <c r="A3029" t="s">
        <v>9468</v>
      </c>
      <c r="B3029" s="6" t="s">
        <v>2002</v>
      </c>
      <c r="C3029" t="s">
        <v>20</v>
      </c>
      <c r="D3029">
        <f>_xlfn.XLOOKUP(E3029,'cpi data'!A:A,'cpi data'!B:B,"NA")</f>
        <v>156.9</v>
      </c>
      <c r="E3029">
        <v>1996</v>
      </c>
      <c r="F3029" t="s">
        <v>9048</v>
      </c>
      <c r="G3029">
        <v>6.5</v>
      </c>
      <c r="H3029">
        <v>4100</v>
      </c>
      <c r="I3029" t="s">
        <v>5002</v>
      </c>
      <c r="J3029" t="s">
        <v>9469</v>
      </c>
      <c r="K3029" t="s">
        <v>9470</v>
      </c>
      <c r="L3029" t="s">
        <v>33</v>
      </c>
      <c r="N3029" s="1">
        <v>3486957</v>
      </c>
      <c r="O3029" s="1">
        <f>N3029*(D3029/'cpi data'!$A$113)</f>
        <v>270308.07969367586</v>
      </c>
      <c r="P3029" s="10">
        <f t="shared" si="47"/>
        <v>1</v>
      </c>
      <c r="Q3029" t="s">
        <v>121</v>
      </c>
      <c r="R3029">
        <v>123</v>
      </c>
    </row>
    <row r="3030" spans="1:18">
      <c r="A3030" t="s">
        <v>9471</v>
      </c>
      <c r="B3030" s="6" t="s">
        <v>2002</v>
      </c>
      <c r="C3030" t="s">
        <v>44</v>
      </c>
      <c r="D3030">
        <f>_xlfn.XLOOKUP(E3030,'cpi data'!A:A,'cpi data'!B:B,"NA")</f>
        <v>156.9</v>
      </c>
      <c r="E3030">
        <v>1996</v>
      </c>
      <c r="F3030" t="s">
        <v>9096</v>
      </c>
      <c r="G3030">
        <v>6.1</v>
      </c>
      <c r="H3030">
        <v>7800</v>
      </c>
      <c r="I3030" t="s">
        <v>4499</v>
      </c>
      <c r="J3030" t="s">
        <v>9472</v>
      </c>
      <c r="K3030" t="s">
        <v>3540</v>
      </c>
      <c r="L3030" t="s">
        <v>33</v>
      </c>
      <c r="N3030" s="1">
        <v>12844057</v>
      </c>
      <c r="O3030" s="1">
        <f>N3030*(D3030/'cpi data'!$A$113)</f>
        <v>995668.25261857698</v>
      </c>
      <c r="P3030" s="10">
        <f t="shared" si="47"/>
        <v>1</v>
      </c>
      <c r="Q3030" t="s">
        <v>5724</v>
      </c>
      <c r="R3030">
        <v>114</v>
      </c>
    </row>
    <row r="3031" spans="1:18">
      <c r="A3031" t="s">
        <v>9473</v>
      </c>
      <c r="B3031" s="6" t="s">
        <v>36</v>
      </c>
      <c r="C3031" t="s">
        <v>20</v>
      </c>
      <c r="D3031">
        <f>_xlfn.XLOOKUP(E3031,'cpi data'!A:A,'cpi data'!B:B,"NA")</f>
        <v>156.9</v>
      </c>
      <c r="E3031">
        <v>1996</v>
      </c>
      <c r="F3031" t="s">
        <v>9363</v>
      </c>
      <c r="G3031">
        <v>6.4</v>
      </c>
      <c r="H3031">
        <v>3100</v>
      </c>
      <c r="I3031" t="s">
        <v>9474</v>
      </c>
      <c r="J3031" t="s">
        <v>9475</v>
      </c>
      <c r="K3031" t="s">
        <v>9476</v>
      </c>
      <c r="L3031" t="s">
        <v>33</v>
      </c>
      <c r="N3031" s="1">
        <v>1007822</v>
      </c>
      <c r="O3031" s="1">
        <f>N3031*(D3031/'cpi data'!$A$113)</f>
        <v>78126.12243083003</v>
      </c>
      <c r="P3031" s="10">
        <f t="shared" si="47"/>
        <v>1</v>
      </c>
      <c r="Q3031" t="s">
        <v>9477</v>
      </c>
      <c r="R3031">
        <v>93</v>
      </c>
    </row>
    <row r="3032" spans="1:18">
      <c r="A3032" t="s">
        <v>9478</v>
      </c>
      <c r="B3032" s="6" t="s">
        <v>2002</v>
      </c>
      <c r="C3032" t="s">
        <v>66</v>
      </c>
      <c r="D3032">
        <f>_xlfn.XLOOKUP(E3032,'cpi data'!A:A,'cpi data'!B:B,"NA")</f>
        <v>156.9</v>
      </c>
      <c r="E3032">
        <v>1996</v>
      </c>
      <c r="F3032" t="s">
        <v>9479</v>
      </c>
      <c r="G3032">
        <v>6</v>
      </c>
      <c r="H3032">
        <v>8300</v>
      </c>
      <c r="I3032" t="s">
        <v>1047</v>
      </c>
      <c r="J3032" t="s">
        <v>9480</v>
      </c>
      <c r="K3032" t="s">
        <v>8593</v>
      </c>
      <c r="L3032" t="s">
        <v>33</v>
      </c>
      <c r="N3032" s="1">
        <v>25372294</v>
      </c>
      <c r="O3032" s="1">
        <f>N3032*(D3032/'cpi data'!$A$113)</f>
        <v>1966854.2137351779</v>
      </c>
      <c r="P3032" s="10">
        <f t="shared" si="47"/>
        <v>1</v>
      </c>
      <c r="Q3032" t="s">
        <v>9481</v>
      </c>
      <c r="R3032">
        <v>113</v>
      </c>
    </row>
    <row r="3033" spans="1:18">
      <c r="A3033" t="s">
        <v>9482</v>
      </c>
      <c r="B3033" s="6" t="s">
        <v>19</v>
      </c>
      <c r="C3033" t="s">
        <v>66</v>
      </c>
      <c r="D3033">
        <f>_xlfn.XLOOKUP(E3033,'cpi data'!A:A,'cpi data'!B:B,"NA")</f>
        <v>156.9</v>
      </c>
      <c r="E3033">
        <v>1996</v>
      </c>
      <c r="F3033" t="s">
        <v>9106</v>
      </c>
      <c r="G3033">
        <v>6.4</v>
      </c>
      <c r="H3033">
        <v>7000</v>
      </c>
      <c r="I3033" t="s">
        <v>840</v>
      </c>
      <c r="J3033" t="s">
        <v>9483</v>
      </c>
      <c r="K3033" t="s">
        <v>3059</v>
      </c>
      <c r="L3033" t="s">
        <v>33</v>
      </c>
      <c r="M3033" s="1">
        <v>16000000</v>
      </c>
      <c r="N3033" s="1">
        <v>2021348</v>
      </c>
      <c r="O3033" s="1">
        <f>N3033*(D3033/'cpi data'!$A$113)</f>
        <v>156694.41758893279</v>
      </c>
      <c r="P3033" s="10">
        <f t="shared" si="47"/>
        <v>-6.9155098478836896</v>
      </c>
      <c r="Q3033" t="s">
        <v>842</v>
      </c>
      <c r="R3033">
        <v>125</v>
      </c>
    </row>
    <row r="3034" spans="1:18">
      <c r="A3034" t="s">
        <v>9484</v>
      </c>
      <c r="B3034" s="6" t="s">
        <v>19</v>
      </c>
      <c r="C3034" t="s">
        <v>107</v>
      </c>
      <c r="D3034">
        <f>_xlfn.XLOOKUP(E3034,'cpi data'!A:A,'cpi data'!B:B,"NA")</f>
        <v>156.9</v>
      </c>
      <c r="E3034">
        <v>1996</v>
      </c>
      <c r="F3034" t="s">
        <v>9170</v>
      </c>
      <c r="G3034">
        <v>6.3</v>
      </c>
      <c r="H3034">
        <v>4500</v>
      </c>
      <c r="I3034" t="s">
        <v>98</v>
      </c>
      <c r="J3034" t="s">
        <v>98</v>
      </c>
      <c r="K3034" t="s">
        <v>4956</v>
      </c>
      <c r="L3034" t="s">
        <v>455</v>
      </c>
      <c r="M3034" s="1">
        <v>19000000</v>
      </c>
      <c r="N3034" s="1">
        <v>1356828</v>
      </c>
      <c r="O3034" s="1">
        <f>N3034*(D3034/'cpi data'!$A$113)</f>
        <v>105180.98478260869</v>
      </c>
      <c r="P3034" s="10">
        <f t="shared" si="47"/>
        <v>-13.00324875371086</v>
      </c>
      <c r="Q3034" t="s">
        <v>7422</v>
      </c>
      <c r="R3034">
        <v>116</v>
      </c>
    </row>
    <row r="3035" spans="1:18">
      <c r="A3035" t="s">
        <v>9485</v>
      </c>
      <c r="B3035" s="6" t="s">
        <v>2002</v>
      </c>
      <c r="C3035" t="s">
        <v>44</v>
      </c>
      <c r="D3035">
        <f>_xlfn.XLOOKUP(E3035,'cpi data'!A:A,'cpi data'!B:B,"NA")</f>
        <v>156.9</v>
      </c>
      <c r="E3035">
        <v>1996</v>
      </c>
      <c r="F3035" t="s">
        <v>9011</v>
      </c>
      <c r="G3035">
        <v>3.8</v>
      </c>
      <c r="H3035">
        <v>4800</v>
      </c>
      <c r="I3035" t="s">
        <v>2089</v>
      </c>
      <c r="J3035" t="s">
        <v>5078</v>
      </c>
      <c r="K3035" t="s">
        <v>9486</v>
      </c>
      <c r="L3035" t="s">
        <v>33</v>
      </c>
      <c r="N3035" s="1">
        <v>12825141</v>
      </c>
      <c r="O3035" s="1">
        <f>N3035*(D3035/'cpi data'!$A$113)</f>
        <v>994201.88878458494</v>
      </c>
      <c r="P3035" s="10">
        <f t="shared" si="47"/>
        <v>1</v>
      </c>
      <c r="Q3035" t="s">
        <v>9487</v>
      </c>
      <c r="R3035">
        <v>96</v>
      </c>
    </row>
    <row r="3036" spans="1:18">
      <c r="A3036" t="s">
        <v>9488</v>
      </c>
      <c r="B3036" s="6" t="s">
        <v>19</v>
      </c>
      <c r="C3036" t="s">
        <v>37</v>
      </c>
      <c r="D3036">
        <f>_xlfn.XLOOKUP(E3036,'cpi data'!A:A,'cpi data'!B:B,"NA")</f>
        <v>156.9</v>
      </c>
      <c r="E3036">
        <v>1996</v>
      </c>
      <c r="F3036" t="s">
        <v>9070</v>
      </c>
      <c r="G3036">
        <v>5.4</v>
      </c>
      <c r="H3036">
        <v>8700</v>
      </c>
      <c r="I3036" t="s">
        <v>6683</v>
      </c>
      <c r="J3036" t="s">
        <v>8977</v>
      </c>
      <c r="K3036" t="s">
        <v>4730</v>
      </c>
      <c r="L3036" t="s">
        <v>33</v>
      </c>
      <c r="M3036" s="1">
        <v>25000000</v>
      </c>
      <c r="N3036" s="1">
        <v>17193231</v>
      </c>
      <c r="O3036" s="1">
        <f>N3036*(D3036/'cpi data'!$A$113)</f>
        <v>1332815.1896739129</v>
      </c>
      <c r="P3036" s="10">
        <f t="shared" si="47"/>
        <v>-0.45406061257479763</v>
      </c>
      <c r="Q3036" t="s">
        <v>121</v>
      </c>
      <c r="R3036">
        <v>98</v>
      </c>
    </row>
    <row r="3037" spans="1:18">
      <c r="A3037" t="s">
        <v>9489</v>
      </c>
      <c r="B3037" s="6" t="s">
        <v>36</v>
      </c>
      <c r="C3037" t="s">
        <v>66</v>
      </c>
      <c r="D3037">
        <f>_xlfn.XLOOKUP(E3037,'cpi data'!A:A,'cpi data'!B:B,"NA")</f>
        <v>156.9</v>
      </c>
      <c r="E3037">
        <v>1996</v>
      </c>
      <c r="F3037" t="s">
        <v>9051</v>
      </c>
      <c r="G3037">
        <v>6.2</v>
      </c>
      <c r="H3037">
        <v>1700</v>
      </c>
      <c r="I3037" t="s">
        <v>1514</v>
      </c>
      <c r="J3037" t="s">
        <v>9490</v>
      </c>
      <c r="K3037" t="s">
        <v>1514</v>
      </c>
      <c r="L3037" t="s">
        <v>33</v>
      </c>
      <c r="N3037" s="1">
        <v>195170</v>
      </c>
      <c r="O3037" s="1">
        <f>N3037*(D3037/'cpi data'!$A$113)</f>
        <v>15129.532114624506</v>
      </c>
      <c r="P3037" s="10">
        <f t="shared" si="47"/>
        <v>1</v>
      </c>
      <c r="Q3037" t="s">
        <v>8379</v>
      </c>
      <c r="R3037">
        <v>119</v>
      </c>
    </row>
    <row r="3038" spans="1:18">
      <c r="A3038" t="s">
        <v>9491</v>
      </c>
      <c r="B3038" s="6" t="s">
        <v>19</v>
      </c>
      <c r="C3038" t="s">
        <v>20</v>
      </c>
      <c r="D3038">
        <f>_xlfn.XLOOKUP(E3038,'cpi data'!A:A,'cpi data'!B:B,"NA")</f>
        <v>156.9</v>
      </c>
      <c r="E3038">
        <v>1996</v>
      </c>
      <c r="F3038" t="s">
        <v>8541</v>
      </c>
      <c r="G3038">
        <v>6</v>
      </c>
      <c r="H3038">
        <v>5000</v>
      </c>
      <c r="I3038" t="s">
        <v>5314</v>
      </c>
      <c r="J3038" t="s">
        <v>9492</v>
      </c>
      <c r="K3038" t="s">
        <v>7217</v>
      </c>
      <c r="L3038" t="s">
        <v>33</v>
      </c>
      <c r="M3038" s="1">
        <v>18000000</v>
      </c>
      <c r="N3038" s="1">
        <v>2821671</v>
      </c>
      <c r="O3038" s="1">
        <f>N3038*(D3038/'cpi data'!$A$113)</f>
        <v>218735.26674901185</v>
      </c>
      <c r="P3038" s="10">
        <f t="shared" si="47"/>
        <v>-5.3791987088501809</v>
      </c>
      <c r="Q3038" t="s">
        <v>596</v>
      </c>
      <c r="R3038">
        <v>117</v>
      </c>
    </row>
    <row r="3039" spans="1:18">
      <c r="A3039" t="s">
        <v>9493</v>
      </c>
      <c r="B3039" s="6" t="s">
        <v>19</v>
      </c>
      <c r="C3039" t="s">
        <v>37</v>
      </c>
      <c r="D3039">
        <f>_xlfn.XLOOKUP(E3039,'cpi data'!A:A,'cpi data'!B:B,"NA")</f>
        <v>156.9</v>
      </c>
      <c r="E3039">
        <v>1996</v>
      </c>
      <c r="F3039" t="s">
        <v>9200</v>
      </c>
      <c r="G3039">
        <v>4.8</v>
      </c>
      <c r="H3039">
        <v>2900</v>
      </c>
      <c r="I3039" t="s">
        <v>9494</v>
      </c>
      <c r="J3039" t="s">
        <v>9495</v>
      </c>
      <c r="K3039" t="s">
        <v>9496</v>
      </c>
      <c r="L3039" t="s">
        <v>33</v>
      </c>
      <c r="N3039" s="1">
        <v>684351</v>
      </c>
      <c r="O3039" s="1">
        <f>N3039*(D3039/'cpi data'!$A$113)</f>
        <v>53050.727223320158</v>
      </c>
      <c r="P3039" s="10">
        <f t="shared" si="47"/>
        <v>1</v>
      </c>
      <c r="Q3039" t="s">
        <v>9497</v>
      </c>
      <c r="R3039">
        <v>90</v>
      </c>
    </row>
    <row r="3040" spans="1:18">
      <c r="A3040" t="s">
        <v>9498</v>
      </c>
      <c r="B3040" s="6" t="s">
        <v>19</v>
      </c>
      <c r="C3040" t="s">
        <v>44</v>
      </c>
      <c r="D3040">
        <f>_xlfn.XLOOKUP(E3040,'cpi data'!A:A,'cpi data'!B:B,"NA")</f>
        <v>156.9</v>
      </c>
      <c r="E3040">
        <v>1996</v>
      </c>
      <c r="F3040" t="s">
        <v>9003</v>
      </c>
      <c r="G3040">
        <v>3.9</v>
      </c>
      <c r="H3040">
        <v>833</v>
      </c>
      <c r="I3040" t="s">
        <v>9499</v>
      </c>
      <c r="J3040" t="s">
        <v>9500</v>
      </c>
      <c r="K3040" t="s">
        <v>9501</v>
      </c>
      <c r="L3040" t="s">
        <v>33</v>
      </c>
      <c r="N3040" s="1">
        <v>1383553</v>
      </c>
      <c r="O3040" s="1">
        <f>N3040*(D3040/'cpi data'!$A$113)</f>
        <v>107252.70044466402</v>
      </c>
      <c r="P3040" s="10">
        <f t="shared" si="47"/>
        <v>1</v>
      </c>
      <c r="Q3040" t="s">
        <v>9502</v>
      </c>
      <c r="R3040">
        <v>89</v>
      </c>
    </row>
    <row r="3041" spans="1:18">
      <c r="A3041" t="s">
        <v>9503</v>
      </c>
      <c r="B3041" s="6" t="s">
        <v>19</v>
      </c>
      <c r="C3041" t="s">
        <v>20</v>
      </c>
      <c r="D3041">
        <f>_xlfn.XLOOKUP(E3041,'cpi data'!A:A,'cpi data'!B:B,"NA")</f>
        <v>156.9</v>
      </c>
      <c r="E3041">
        <v>1996</v>
      </c>
      <c r="F3041" t="s">
        <v>9026</v>
      </c>
      <c r="G3041">
        <v>5.7</v>
      </c>
      <c r="H3041">
        <v>4000</v>
      </c>
      <c r="I3041" t="s">
        <v>248</v>
      </c>
      <c r="J3041" t="s">
        <v>9504</v>
      </c>
      <c r="K3041" t="s">
        <v>6661</v>
      </c>
      <c r="L3041" t="s">
        <v>33</v>
      </c>
      <c r="N3041" s="1">
        <v>5939449</v>
      </c>
      <c r="O3041" s="1">
        <f>N3041*(D3041/'cpi data'!$A$113)</f>
        <v>460424.67791501974</v>
      </c>
      <c r="P3041" s="10">
        <f t="shared" si="47"/>
        <v>1</v>
      </c>
      <c r="Q3041" t="s">
        <v>2095</v>
      </c>
      <c r="R3041">
        <v>103</v>
      </c>
    </row>
    <row r="3042" spans="1:18">
      <c r="A3042" t="s">
        <v>9505</v>
      </c>
      <c r="B3042" s="6" t="s">
        <v>19</v>
      </c>
      <c r="C3042" t="s">
        <v>44</v>
      </c>
      <c r="D3042">
        <f>_xlfn.XLOOKUP(E3042,'cpi data'!A:A,'cpi data'!B:B,"NA")</f>
        <v>156.9</v>
      </c>
      <c r="E3042">
        <v>1996</v>
      </c>
      <c r="F3042" t="s">
        <v>9167</v>
      </c>
      <c r="G3042">
        <v>6.7</v>
      </c>
      <c r="H3042">
        <v>3600</v>
      </c>
      <c r="I3042" t="s">
        <v>7189</v>
      </c>
      <c r="J3042" t="s">
        <v>7189</v>
      </c>
      <c r="K3042" t="s">
        <v>9506</v>
      </c>
      <c r="L3042" t="s">
        <v>33</v>
      </c>
      <c r="M3042" s="1">
        <v>5000000</v>
      </c>
      <c r="N3042" s="1">
        <v>660313</v>
      </c>
      <c r="O3042" s="1">
        <f>N3042*(D3042/'cpi data'!$A$113)</f>
        <v>51187.307164031619</v>
      </c>
      <c r="P3042" s="10">
        <f t="shared" si="47"/>
        <v>-6.5721665331441299</v>
      </c>
      <c r="Q3042" t="s">
        <v>9507</v>
      </c>
      <c r="R3042">
        <v>116</v>
      </c>
    </row>
    <row r="3043" spans="1:18">
      <c r="A3043" t="s">
        <v>9508</v>
      </c>
      <c r="B3043" s="6" t="s">
        <v>2002</v>
      </c>
      <c r="C3043" t="s">
        <v>44</v>
      </c>
      <c r="D3043">
        <f>_xlfn.XLOOKUP(E3043,'cpi data'!A:A,'cpi data'!B:B,"NA")</f>
        <v>156.9</v>
      </c>
      <c r="E3043">
        <v>1996</v>
      </c>
      <c r="F3043" t="s">
        <v>9244</v>
      </c>
      <c r="G3043">
        <v>5.3</v>
      </c>
      <c r="H3043">
        <v>9600</v>
      </c>
      <c r="I3043" t="s">
        <v>9509</v>
      </c>
      <c r="J3043" t="s">
        <v>8554</v>
      </c>
      <c r="K3043" t="s">
        <v>7099</v>
      </c>
      <c r="L3043" t="s">
        <v>33</v>
      </c>
      <c r="N3043" s="1">
        <v>9255027</v>
      </c>
      <c r="O3043" s="1">
        <f>N3043*(D3043/'cpi data'!$A$113)</f>
        <v>717447.49817193672</v>
      </c>
      <c r="P3043" s="10">
        <f t="shared" si="47"/>
        <v>1</v>
      </c>
      <c r="Q3043" t="s">
        <v>8003</v>
      </c>
      <c r="R3043">
        <v>91</v>
      </c>
    </row>
    <row r="3044" spans="1:18">
      <c r="A3044" t="s">
        <v>9510</v>
      </c>
      <c r="B3044" s="6" t="s">
        <v>36</v>
      </c>
      <c r="C3044" t="s">
        <v>44</v>
      </c>
      <c r="D3044">
        <f>_xlfn.XLOOKUP(E3044,'cpi data'!A:A,'cpi data'!B:B,"NA")</f>
        <v>156.9</v>
      </c>
      <c r="E3044">
        <v>1996</v>
      </c>
      <c r="F3044" t="s">
        <v>9124</v>
      </c>
      <c r="G3044">
        <v>2.7</v>
      </c>
      <c r="H3044">
        <v>8200</v>
      </c>
      <c r="I3044" t="s">
        <v>9511</v>
      </c>
      <c r="J3044" t="s">
        <v>9512</v>
      </c>
      <c r="K3044" t="s">
        <v>9513</v>
      </c>
      <c r="L3044" t="s">
        <v>33</v>
      </c>
      <c r="M3044" s="1">
        <v>24000000</v>
      </c>
      <c r="N3044" s="1">
        <v>4422380</v>
      </c>
      <c r="O3044" s="1">
        <f>N3044*(D3044/'cpi data'!$A$113)</f>
        <v>342821.84881422925</v>
      </c>
      <c r="P3044" s="10">
        <f t="shared" si="47"/>
        <v>-4.4269420538262203</v>
      </c>
      <c r="Q3044" t="s">
        <v>9514</v>
      </c>
      <c r="R3044">
        <v>94</v>
      </c>
    </row>
    <row r="3045" spans="1:18">
      <c r="A3045" t="s">
        <v>9515</v>
      </c>
      <c r="B3045" s="6" t="s">
        <v>19</v>
      </c>
      <c r="C3045" t="s">
        <v>20</v>
      </c>
      <c r="D3045">
        <f>_xlfn.XLOOKUP(E3045,'cpi data'!A:A,'cpi data'!B:B,"NA")</f>
        <v>160.5</v>
      </c>
      <c r="E3045">
        <v>1997</v>
      </c>
      <c r="F3045" t="s">
        <v>9516</v>
      </c>
      <c r="G3045">
        <v>7.8</v>
      </c>
      <c r="H3045">
        <v>361000</v>
      </c>
      <c r="I3045" t="s">
        <v>6821</v>
      </c>
      <c r="J3045" t="s">
        <v>6752</v>
      </c>
      <c r="K3045" t="s">
        <v>1822</v>
      </c>
      <c r="L3045" t="s">
        <v>33</v>
      </c>
      <c r="M3045" s="1">
        <v>50000000</v>
      </c>
      <c r="N3045" s="1">
        <v>109423648</v>
      </c>
      <c r="O3045" s="1">
        <f>N3045*(D3045/'cpi data'!$A$113)</f>
        <v>8677122.2845849805</v>
      </c>
      <c r="P3045" s="10">
        <f t="shared" si="47"/>
        <v>0.54306038124409817</v>
      </c>
      <c r="Q3045" t="s">
        <v>7574</v>
      </c>
      <c r="R3045">
        <v>129</v>
      </c>
    </row>
    <row r="3046" spans="1:18">
      <c r="A3046" t="s">
        <v>9517</v>
      </c>
      <c r="B3046" s="6" t="s">
        <v>19</v>
      </c>
      <c r="C3046" t="s">
        <v>20</v>
      </c>
      <c r="D3046">
        <f>_xlfn.XLOOKUP(E3046,'cpi data'!A:A,'cpi data'!B:B,"NA")</f>
        <v>160.5</v>
      </c>
      <c r="E3046">
        <v>1997</v>
      </c>
      <c r="F3046" t="s">
        <v>9518</v>
      </c>
      <c r="G3046">
        <v>7.9</v>
      </c>
      <c r="H3046">
        <v>246000</v>
      </c>
      <c r="I3046" t="s">
        <v>9099</v>
      </c>
      <c r="J3046" t="s">
        <v>9099</v>
      </c>
      <c r="K3046" t="s">
        <v>9041</v>
      </c>
      <c r="L3046" t="s">
        <v>33</v>
      </c>
      <c r="M3046" s="1">
        <v>15000000</v>
      </c>
      <c r="N3046" s="1">
        <v>43101594</v>
      </c>
      <c r="O3046" s="1">
        <f>N3046*(D3046/'cpi data'!$A$113)</f>
        <v>3417888.2593873516</v>
      </c>
      <c r="P3046" s="10">
        <f t="shared" si="47"/>
        <v>0.6519850286743456</v>
      </c>
      <c r="Q3046" t="s">
        <v>2029</v>
      </c>
      <c r="R3046">
        <v>155</v>
      </c>
    </row>
    <row r="3047" spans="1:18">
      <c r="A3047" t="s">
        <v>9519</v>
      </c>
      <c r="B3047" s="6" t="s">
        <v>2002</v>
      </c>
      <c r="C3047" t="s">
        <v>20</v>
      </c>
      <c r="D3047">
        <f>_xlfn.XLOOKUP(E3047,'cpi data'!A:A,'cpi data'!B:B,"NA")</f>
        <v>160.5</v>
      </c>
      <c r="E3047">
        <v>1997</v>
      </c>
      <c r="F3047" t="s">
        <v>9520</v>
      </c>
      <c r="G3047">
        <v>7.8</v>
      </c>
      <c r="H3047">
        <v>1100000</v>
      </c>
      <c r="I3047" t="s">
        <v>2000</v>
      </c>
      <c r="J3047" t="s">
        <v>2000</v>
      </c>
      <c r="K3047" t="s">
        <v>8513</v>
      </c>
      <c r="L3047" t="s">
        <v>33</v>
      </c>
      <c r="M3047" s="1">
        <v>200000000</v>
      </c>
      <c r="N3047" s="1">
        <v>2201647264</v>
      </c>
      <c r="O3047" s="1">
        <f>N3047*(D3047/'cpi data'!$A$113)</f>
        <v>174587147.16996047</v>
      </c>
      <c r="P3047" s="10">
        <f t="shared" si="47"/>
        <v>0.90915892692245548</v>
      </c>
      <c r="Q3047" t="s">
        <v>183</v>
      </c>
      <c r="R3047">
        <v>194</v>
      </c>
    </row>
    <row r="3048" spans="1:18">
      <c r="A3048" t="s">
        <v>9521</v>
      </c>
      <c r="B3048" s="6" t="s">
        <v>2002</v>
      </c>
      <c r="C3048" t="s">
        <v>37</v>
      </c>
      <c r="D3048">
        <f>_xlfn.XLOOKUP(E3048,'cpi data'!A:A,'cpi data'!B:B,"NA")</f>
        <v>160.5</v>
      </c>
      <c r="E3048">
        <v>1997</v>
      </c>
      <c r="F3048" t="s">
        <v>9522</v>
      </c>
      <c r="G3048">
        <v>7.7</v>
      </c>
      <c r="H3048">
        <v>444000</v>
      </c>
      <c r="I3048" t="s">
        <v>2910</v>
      </c>
      <c r="J3048" t="s">
        <v>2910</v>
      </c>
      <c r="K3048" t="s">
        <v>4462</v>
      </c>
      <c r="L3048" t="s">
        <v>455</v>
      </c>
      <c r="M3048" s="1">
        <v>93000000</v>
      </c>
      <c r="N3048" s="1">
        <v>263920180</v>
      </c>
      <c r="O3048" s="1">
        <f>N3048*(D3048/'cpi data'!$A$113)</f>
        <v>20928453.008893281</v>
      </c>
      <c r="P3048" s="10">
        <f t="shared" si="47"/>
        <v>0.64762073138931631</v>
      </c>
      <c r="Q3048" t="s">
        <v>34</v>
      </c>
      <c r="R3048">
        <v>126</v>
      </c>
    </row>
    <row r="3049" spans="1:18">
      <c r="A3049" t="s">
        <v>9523</v>
      </c>
      <c r="B3049" s="6" t="s">
        <v>2002</v>
      </c>
      <c r="C3049" t="s">
        <v>28</v>
      </c>
      <c r="D3049">
        <f>_xlfn.XLOOKUP(E3049,'cpi data'!A:A,'cpi data'!B:B,"NA")</f>
        <v>160.5</v>
      </c>
      <c r="E3049">
        <v>1997</v>
      </c>
      <c r="F3049" t="s">
        <v>9524</v>
      </c>
      <c r="G3049">
        <v>7</v>
      </c>
      <c r="H3049">
        <v>227000</v>
      </c>
      <c r="I3049" t="s">
        <v>9525</v>
      </c>
      <c r="J3049" t="s">
        <v>6846</v>
      </c>
      <c r="K3049" t="s">
        <v>6846</v>
      </c>
      <c r="L3049" t="s">
        <v>33</v>
      </c>
      <c r="M3049" s="1">
        <v>16500000</v>
      </c>
      <c r="N3049" s="1">
        <v>67683989</v>
      </c>
      <c r="O3049" s="1">
        <f>N3049*(D3049/'cpi data'!$A$113)</f>
        <v>5367233.3174407119</v>
      </c>
      <c r="P3049" s="10">
        <f t="shared" si="47"/>
        <v>0.75622004193635806</v>
      </c>
      <c r="Q3049" t="s">
        <v>6471</v>
      </c>
      <c r="R3049">
        <v>89</v>
      </c>
    </row>
    <row r="3050" spans="1:18">
      <c r="A3050" t="s">
        <v>9526</v>
      </c>
      <c r="B3050" s="6" t="s">
        <v>19</v>
      </c>
      <c r="C3050" t="s">
        <v>20</v>
      </c>
      <c r="D3050">
        <f>_xlfn.XLOOKUP(E3050,'cpi data'!A:A,'cpi data'!B:B,"NA")</f>
        <v>160.5</v>
      </c>
      <c r="E3050">
        <v>1997</v>
      </c>
      <c r="F3050" t="s">
        <v>9527</v>
      </c>
      <c r="G3050">
        <v>6.9</v>
      </c>
      <c r="H3050">
        <v>54000</v>
      </c>
      <c r="I3050" t="s">
        <v>1509</v>
      </c>
      <c r="J3050" t="s">
        <v>9528</v>
      </c>
      <c r="K3050" t="s">
        <v>4571</v>
      </c>
      <c r="L3050" t="s">
        <v>455</v>
      </c>
      <c r="M3050" s="1">
        <v>62000000</v>
      </c>
      <c r="N3050" s="1">
        <v>1071255</v>
      </c>
      <c r="O3050" s="1">
        <f>N3050*(D3050/'cpi data'!$A$113)</f>
        <v>84948.827816205536</v>
      </c>
      <c r="P3050" s="10">
        <f t="shared" si="47"/>
        <v>-56.876042585565528</v>
      </c>
      <c r="Q3050" t="s">
        <v>9529</v>
      </c>
      <c r="R3050">
        <v>137</v>
      </c>
    </row>
    <row r="3051" spans="1:18">
      <c r="A3051" t="s">
        <v>9530</v>
      </c>
      <c r="B3051" s="6" t="s">
        <v>19</v>
      </c>
      <c r="C3051" t="s">
        <v>20</v>
      </c>
      <c r="D3051">
        <f>_xlfn.XLOOKUP(E3051,'cpi data'!A:A,'cpi data'!B:B,"NA")</f>
        <v>160.5</v>
      </c>
      <c r="E3051">
        <v>1997</v>
      </c>
      <c r="F3051" t="s">
        <v>9531</v>
      </c>
      <c r="G3051">
        <v>8.3000000000000007</v>
      </c>
      <c r="H3051">
        <v>887000</v>
      </c>
      <c r="I3051" t="s">
        <v>5228</v>
      </c>
      <c r="J3051" t="s">
        <v>9532</v>
      </c>
      <c r="K3051" t="s">
        <v>100</v>
      </c>
      <c r="L3051" t="s">
        <v>33</v>
      </c>
      <c r="M3051" s="1">
        <v>10000000</v>
      </c>
      <c r="N3051" s="1">
        <v>225933435</v>
      </c>
      <c r="O3051" s="1">
        <f>N3051*(D3051/'cpi data'!$A$113)</f>
        <v>17916164.188488141</v>
      </c>
      <c r="P3051" s="10">
        <f t="shared" si="47"/>
        <v>0.95573917600996061</v>
      </c>
      <c r="Q3051" t="s">
        <v>3747</v>
      </c>
      <c r="R3051">
        <v>126</v>
      </c>
    </row>
    <row r="3052" spans="1:18">
      <c r="A3052" t="s">
        <v>9533</v>
      </c>
      <c r="B3052" s="6" t="s">
        <v>19</v>
      </c>
      <c r="C3052" t="s">
        <v>37</v>
      </c>
      <c r="D3052">
        <f>_xlfn.XLOOKUP(E3052,'cpi data'!A:A,'cpi data'!B:B,"NA")</f>
        <v>160.5</v>
      </c>
      <c r="E3052">
        <v>1997</v>
      </c>
      <c r="F3052" t="s">
        <v>9534</v>
      </c>
      <c r="G3052">
        <v>7.2</v>
      </c>
      <c r="H3052">
        <v>276000</v>
      </c>
      <c r="I3052" t="s">
        <v>2649</v>
      </c>
      <c r="J3052" t="s">
        <v>3869</v>
      </c>
      <c r="K3052" t="s">
        <v>9535</v>
      </c>
      <c r="L3052" t="s">
        <v>33</v>
      </c>
      <c r="M3052" s="1">
        <v>105000000</v>
      </c>
      <c r="N3052" s="1">
        <v>121214377</v>
      </c>
      <c r="O3052" s="1">
        <f>N3052*(D3052/'cpi data'!$A$113)</f>
        <v>9612108.4528162051</v>
      </c>
      <c r="P3052" s="10">
        <f t="shared" si="47"/>
        <v>0.13376612082904984</v>
      </c>
      <c r="Q3052" t="s">
        <v>2103</v>
      </c>
      <c r="R3052">
        <v>129</v>
      </c>
    </row>
    <row r="3053" spans="1:18">
      <c r="A3053" t="s">
        <v>9536</v>
      </c>
      <c r="B3053" s="6" t="s">
        <v>19</v>
      </c>
      <c r="C3053" t="s">
        <v>20</v>
      </c>
      <c r="D3053">
        <f>_xlfn.XLOOKUP(E3053,'cpi data'!A:A,'cpi data'!B:B,"NA")</f>
        <v>160.5</v>
      </c>
      <c r="E3053">
        <v>1997</v>
      </c>
      <c r="F3053" t="s">
        <v>9537</v>
      </c>
      <c r="G3053">
        <v>7.5</v>
      </c>
      <c r="H3053">
        <v>342000</v>
      </c>
      <c r="I3053" t="s">
        <v>1012</v>
      </c>
      <c r="J3053" t="s">
        <v>9538</v>
      </c>
      <c r="K3053" t="s">
        <v>5079</v>
      </c>
      <c r="L3053" t="s">
        <v>5820</v>
      </c>
      <c r="M3053" s="1">
        <v>57000000</v>
      </c>
      <c r="N3053" s="1">
        <v>152944660</v>
      </c>
      <c r="O3053" s="1">
        <f>N3053*(D3053/'cpi data'!$A$113)</f>
        <v>12128269.728260869</v>
      </c>
      <c r="P3053" s="10">
        <f t="shared" si="47"/>
        <v>0.62731618089837204</v>
      </c>
      <c r="Q3053" t="s">
        <v>26</v>
      </c>
      <c r="R3053">
        <v>144</v>
      </c>
    </row>
    <row r="3054" spans="1:18">
      <c r="A3054" t="s">
        <v>9539</v>
      </c>
      <c r="B3054" s="6" t="s">
        <v>19</v>
      </c>
      <c r="C3054" t="s">
        <v>37</v>
      </c>
      <c r="D3054">
        <f>_xlfn.XLOOKUP(E3054,'cpi data'!A:A,'cpi data'!B:B,"NA")</f>
        <v>160.5</v>
      </c>
      <c r="E3054">
        <v>1997</v>
      </c>
      <c r="F3054" t="s">
        <v>9401</v>
      </c>
      <c r="G3054">
        <v>6.9</v>
      </c>
      <c r="H3054">
        <v>282000</v>
      </c>
      <c r="I3054" t="s">
        <v>9540</v>
      </c>
      <c r="J3054" t="s">
        <v>8763</v>
      </c>
      <c r="K3054" t="s">
        <v>1538</v>
      </c>
      <c r="L3054" t="s">
        <v>33</v>
      </c>
      <c r="M3054" s="1">
        <v>75000000</v>
      </c>
      <c r="N3054" s="1">
        <v>224012234</v>
      </c>
      <c r="O3054" s="1">
        <f>N3054*(D3054/'cpi data'!$A$113)</f>
        <v>17763815.986660078</v>
      </c>
      <c r="P3054" s="10">
        <f t="shared" si="47"/>
        <v>0.66519685706094067</v>
      </c>
      <c r="Q3054" t="s">
        <v>2095</v>
      </c>
      <c r="R3054">
        <v>115</v>
      </c>
    </row>
    <row r="3055" spans="1:18">
      <c r="A3055" t="s">
        <v>9541</v>
      </c>
      <c r="B3055" s="6" t="s">
        <v>19</v>
      </c>
      <c r="C3055" t="s">
        <v>107</v>
      </c>
      <c r="D3055">
        <f>_xlfn.XLOOKUP(E3055,'cpi data'!A:A,'cpi data'!B:B,"NA")</f>
        <v>160.5</v>
      </c>
      <c r="E3055">
        <v>1997</v>
      </c>
      <c r="F3055" t="s">
        <v>9542</v>
      </c>
      <c r="G3055">
        <v>7.5</v>
      </c>
      <c r="H3055">
        <v>325000</v>
      </c>
      <c r="I3055" t="s">
        <v>6778</v>
      </c>
      <c r="J3055" t="s">
        <v>6778</v>
      </c>
      <c r="K3055" t="s">
        <v>9543</v>
      </c>
      <c r="L3055" t="s">
        <v>33</v>
      </c>
      <c r="M3055" s="1">
        <v>12000000</v>
      </c>
      <c r="N3055" s="1">
        <v>39673807</v>
      </c>
      <c r="O3055" s="1">
        <f>N3055*(D3055/'cpi data'!$A$113)</f>
        <v>3146070.169713439</v>
      </c>
      <c r="P3055" s="10">
        <f t="shared" si="47"/>
        <v>0.69753343811951296</v>
      </c>
      <c r="Q3055" t="s">
        <v>3747</v>
      </c>
      <c r="R3055">
        <v>154</v>
      </c>
    </row>
    <row r="3056" spans="1:18">
      <c r="A3056" t="s">
        <v>9544</v>
      </c>
      <c r="B3056" s="6" t="s">
        <v>19</v>
      </c>
      <c r="C3056" t="s">
        <v>107</v>
      </c>
      <c r="D3056">
        <f>_xlfn.XLOOKUP(E3056,'cpi data'!A:A,'cpi data'!B:B,"NA")</f>
        <v>160.5</v>
      </c>
      <c r="E3056">
        <v>1997</v>
      </c>
      <c r="F3056" t="s">
        <v>9545</v>
      </c>
      <c r="G3056">
        <v>8.1999999999999993</v>
      </c>
      <c r="H3056">
        <v>544000</v>
      </c>
      <c r="I3056" t="s">
        <v>1666</v>
      </c>
      <c r="J3056" t="s">
        <v>4946</v>
      </c>
      <c r="K3056" t="s">
        <v>8365</v>
      </c>
      <c r="L3056" t="s">
        <v>33</v>
      </c>
      <c r="M3056" s="1">
        <v>35000000</v>
      </c>
      <c r="N3056" s="1">
        <v>126216940</v>
      </c>
      <c r="O3056" s="1">
        <f>N3056*(D3056/'cpi data'!$A$113)</f>
        <v>10008803.789525691</v>
      </c>
      <c r="P3056" s="10">
        <f t="shared" si="47"/>
        <v>0.7226996629770932</v>
      </c>
      <c r="Q3056" t="s">
        <v>8628</v>
      </c>
      <c r="R3056">
        <v>138</v>
      </c>
    </row>
    <row r="3057" spans="1:18">
      <c r="A3057" t="s">
        <v>9546</v>
      </c>
      <c r="B3057" s="6" t="s">
        <v>2002</v>
      </c>
      <c r="C3057" t="s">
        <v>44</v>
      </c>
      <c r="D3057">
        <f>_xlfn.XLOOKUP(E3057,'cpi data'!A:A,'cpi data'!B:B,"NA")</f>
        <v>160.5</v>
      </c>
      <c r="E3057">
        <v>1997</v>
      </c>
      <c r="F3057" t="s">
        <v>9547</v>
      </c>
      <c r="G3057">
        <v>8.6</v>
      </c>
      <c r="H3057">
        <v>642000</v>
      </c>
      <c r="I3057" t="s">
        <v>6767</v>
      </c>
      <c r="J3057" t="s">
        <v>9548</v>
      </c>
      <c r="K3057" t="s">
        <v>6767</v>
      </c>
      <c r="L3057" t="s">
        <v>309</v>
      </c>
      <c r="M3057" s="1">
        <v>20000000</v>
      </c>
      <c r="N3057" s="1">
        <v>230098753</v>
      </c>
      <c r="O3057" s="1">
        <f>N3057*(D3057/'cpi data'!$A$113)</f>
        <v>18246467.320405137</v>
      </c>
      <c r="P3057" s="10">
        <f t="shared" si="47"/>
        <v>0.91308079796503716</v>
      </c>
      <c r="Q3057" t="s">
        <v>9549</v>
      </c>
      <c r="R3057">
        <v>116</v>
      </c>
    </row>
    <row r="3058" spans="1:18">
      <c r="A3058" t="s">
        <v>9550</v>
      </c>
      <c r="B3058" s="6" t="s">
        <v>36</v>
      </c>
      <c r="C3058" t="s">
        <v>20</v>
      </c>
      <c r="D3058">
        <f>_xlfn.XLOOKUP(E3058,'cpi data'!A:A,'cpi data'!B:B,"NA")</f>
        <v>160.5</v>
      </c>
      <c r="E3058">
        <v>1997</v>
      </c>
      <c r="F3058" t="s">
        <v>9551</v>
      </c>
      <c r="G3058">
        <v>7.5</v>
      </c>
      <c r="H3058">
        <v>260000</v>
      </c>
      <c r="I3058" t="s">
        <v>2058</v>
      </c>
      <c r="J3058" t="s">
        <v>9552</v>
      </c>
      <c r="K3058" t="s">
        <v>4364</v>
      </c>
      <c r="L3058" t="s">
        <v>33</v>
      </c>
      <c r="M3058" s="1">
        <v>90000000</v>
      </c>
      <c r="N3058" s="1">
        <v>171120329</v>
      </c>
      <c r="O3058" s="1">
        <f>N3058*(D3058/'cpi data'!$A$113)</f>
        <v>13569571.543725297</v>
      </c>
      <c r="P3058" s="10">
        <f t="shared" si="47"/>
        <v>0.47405430713027674</v>
      </c>
      <c r="Q3058" t="s">
        <v>26</v>
      </c>
      <c r="R3058">
        <v>150</v>
      </c>
    </row>
    <row r="3059" spans="1:18">
      <c r="A3059" t="s">
        <v>9553</v>
      </c>
      <c r="B3059" s="6" t="s">
        <v>2002</v>
      </c>
      <c r="C3059" t="s">
        <v>37</v>
      </c>
      <c r="D3059">
        <f>_xlfn.XLOOKUP(E3059,'cpi data'!A:A,'cpi data'!B:B,"NA")</f>
        <v>160.5</v>
      </c>
      <c r="E3059">
        <v>1997</v>
      </c>
      <c r="F3059" t="s">
        <v>9554</v>
      </c>
      <c r="G3059">
        <v>7.3</v>
      </c>
      <c r="H3059">
        <v>529000</v>
      </c>
      <c r="I3059" t="s">
        <v>6232</v>
      </c>
      <c r="J3059" t="s">
        <v>9555</v>
      </c>
      <c r="K3059" t="s">
        <v>1879</v>
      </c>
      <c r="L3059" t="s">
        <v>33</v>
      </c>
      <c r="M3059" s="1">
        <v>90000000</v>
      </c>
      <c r="N3059" s="1">
        <v>589390539</v>
      </c>
      <c r="O3059" s="1">
        <f>N3059*(D3059/'cpi data'!$A$113)</f>
        <v>46737737.899950594</v>
      </c>
      <c r="P3059" s="10">
        <f t="shared" si="47"/>
        <v>0.84729989023458008</v>
      </c>
      <c r="Q3059" t="s">
        <v>34</v>
      </c>
      <c r="R3059">
        <v>98</v>
      </c>
    </row>
    <row r="3060" spans="1:18">
      <c r="A3060" t="s">
        <v>9556</v>
      </c>
      <c r="B3060" s="6" t="s">
        <v>36</v>
      </c>
      <c r="C3060" t="s">
        <v>37</v>
      </c>
      <c r="D3060">
        <f>_xlfn.XLOOKUP(E3060,'cpi data'!A:A,'cpi data'!B:B,"NA")</f>
        <v>160.5</v>
      </c>
      <c r="E3060">
        <v>1997</v>
      </c>
      <c r="F3060" t="s">
        <v>9557</v>
      </c>
      <c r="G3060">
        <v>4.5</v>
      </c>
      <c r="H3060">
        <v>109000</v>
      </c>
      <c r="I3060" t="s">
        <v>9558</v>
      </c>
      <c r="J3060" t="s">
        <v>1312</v>
      </c>
      <c r="K3060" t="s">
        <v>9559</v>
      </c>
      <c r="L3060" t="s">
        <v>33</v>
      </c>
      <c r="M3060" s="1">
        <v>32000000</v>
      </c>
      <c r="N3060" s="1">
        <v>79082515</v>
      </c>
      <c r="O3060" s="1">
        <f>N3060*(D3060/'cpi data'!$A$113)</f>
        <v>6271118.4078557314</v>
      </c>
      <c r="P3060" s="10">
        <f t="shared" si="47"/>
        <v>0.59535935345505897</v>
      </c>
      <c r="Q3060" t="s">
        <v>183</v>
      </c>
      <c r="R3060">
        <v>102</v>
      </c>
    </row>
    <row r="3061" spans="1:18">
      <c r="A3061" t="s">
        <v>9560</v>
      </c>
      <c r="B3061" s="6" t="s">
        <v>19</v>
      </c>
      <c r="C3061" t="s">
        <v>37</v>
      </c>
      <c r="D3061">
        <f>_xlfn.XLOOKUP(E3061,'cpi data'!A:A,'cpi data'!B:B,"NA")</f>
        <v>160.5</v>
      </c>
      <c r="E3061">
        <v>1997</v>
      </c>
      <c r="F3061" t="s">
        <v>9561</v>
      </c>
      <c r="G3061">
        <v>6.5</v>
      </c>
      <c r="H3061">
        <v>185000</v>
      </c>
      <c r="I3061" t="s">
        <v>542</v>
      </c>
      <c r="J3061" t="s">
        <v>9562</v>
      </c>
      <c r="K3061" t="s">
        <v>500</v>
      </c>
      <c r="L3061" t="s">
        <v>33</v>
      </c>
      <c r="M3061" s="1">
        <v>85000000</v>
      </c>
      <c r="N3061" s="1">
        <v>315156409</v>
      </c>
      <c r="O3061" s="1">
        <f>N3061*(D3061/'cpi data'!$A$113)</f>
        <v>24991404.962697629</v>
      </c>
      <c r="P3061" s="10">
        <f t="shared" si="47"/>
        <v>0.73029264970461061</v>
      </c>
      <c r="Q3061" t="s">
        <v>34</v>
      </c>
      <c r="R3061">
        <v>124</v>
      </c>
    </row>
    <row r="3062" spans="1:18">
      <c r="A3062" t="s">
        <v>9563</v>
      </c>
      <c r="B3062" s="6" t="s">
        <v>2002</v>
      </c>
      <c r="C3062" t="s">
        <v>37</v>
      </c>
      <c r="D3062">
        <f>_xlfn.XLOOKUP(E3062,'cpi data'!A:A,'cpi data'!B:B,"NA")</f>
        <v>160.5</v>
      </c>
      <c r="E3062">
        <v>1997</v>
      </c>
      <c r="F3062" t="s">
        <v>8733</v>
      </c>
      <c r="G3062">
        <v>3.8</v>
      </c>
      <c r="H3062">
        <v>238000</v>
      </c>
      <c r="I3062" t="s">
        <v>831</v>
      </c>
      <c r="J3062" t="s">
        <v>5076</v>
      </c>
      <c r="K3062" t="s">
        <v>1001</v>
      </c>
      <c r="L3062" t="s">
        <v>33</v>
      </c>
      <c r="M3062" s="1">
        <v>125000000</v>
      </c>
      <c r="N3062" s="1">
        <v>238235719</v>
      </c>
      <c r="O3062" s="1">
        <f>N3062*(D3062/'cpi data'!$A$113)</f>
        <v>18891715.859436758</v>
      </c>
      <c r="P3062" s="10">
        <f t="shared" si="47"/>
        <v>0.47530957773800492</v>
      </c>
      <c r="Q3062" t="s">
        <v>26</v>
      </c>
      <c r="R3062">
        <v>125</v>
      </c>
    </row>
    <row r="3063" spans="1:18">
      <c r="A3063" t="s">
        <v>9564</v>
      </c>
      <c r="B3063" s="6" t="s">
        <v>19</v>
      </c>
      <c r="C3063" t="s">
        <v>55</v>
      </c>
      <c r="D3063">
        <f>_xlfn.XLOOKUP(E3063,'cpi data'!A:A,'cpi data'!B:B,"NA")</f>
        <v>160.5</v>
      </c>
      <c r="E3063">
        <v>1997</v>
      </c>
      <c r="F3063" t="s">
        <v>7291</v>
      </c>
      <c r="G3063">
        <v>6.7</v>
      </c>
      <c r="H3063">
        <v>164000</v>
      </c>
      <c r="I3063" t="s">
        <v>8485</v>
      </c>
      <c r="J3063" t="s">
        <v>9565</v>
      </c>
      <c r="K3063" t="s">
        <v>4730</v>
      </c>
      <c r="L3063" t="s">
        <v>25</v>
      </c>
      <c r="M3063" s="1">
        <v>60000000</v>
      </c>
      <c r="N3063" s="1">
        <v>26673829</v>
      </c>
      <c r="O3063" s="1">
        <f>N3063*(D3063/'cpi data'!$A$113)</f>
        <v>2115192.4676383398</v>
      </c>
      <c r="P3063" s="10">
        <f t="shared" si="47"/>
        <v>-1.2493958403947181</v>
      </c>
      <c r="Q3063" t="s">
        <v>9566</v>
      </c>
      <c r="R3063">
        <v>96</v>
      </c>
    </row>
    <row r="3064" spans="1:18">
      <c r="A3064" t="s">
        <v>1738</v>
      </c>
      <c r="B3064" s="6" t="s">
        <v>340</v>
      </c>
      <c r="C3064" t="s">
        <v>393</v>
      </c>
      <c r="D3064">
        <f>_xlfn.XLOOKUP(E3064,'cpi data'!A:A,'cpi data'!B:B,"NA")</f>
        <v>160.5</v>
      </c>
      <c r="E3064">
        <v>1997</v>
      </c>
      <c r="F3064" t="s">
        <v>9567</v>
      </c>
      <c r="G3064">
        <v>7.3</v>
      </c>
      <c r="H3064">
        <v>212000</v>
      </c>
      <c r="I3064" t="s">
        <v>5089</v>
      </c>
      <c r="J3064" t="s">
        <v>5089</v>
      </c>
      <c r="K3064" t="s">
        <v>7104</v>
      </c>
      <c r="L3064" t="s">
        <v>33</v>
      </c>
      <c r="M3064" s="1">
        <v>85000000</v>
      </c>
      <c r="N3064" s="1">
        <v>252712101</v>
      </c>
      <c r="O3064" s="1">
        <f>N3064*(D3064/'cpi data'!$A$113)</f>
        <v>20039670.064476285</v>
      </c>
      <c r="P3064" s="10">
        <f t="shared" si="47"/>
        <v>0.66364887291250052</v>
      </c>
      <c r="Q3064" t="s">
        <v>1727</v>
      </c>
      <c r="R3064">
        <v>93</v>
      </c>
    </row>
    <row r="3065" spans="1:18">
      <c r="A3065" t="s">
        <v>9568</v>
      </c>
      <c r="B3065" s="6" t="s">
        <v>2002</v>
      </c>
      <c r="C3065" t="s">
        <v>37</v>
      </c>
      <c r="D3065">
        <f>_xlfn.XLOOKUP(E3065,'cpi data'!A:A,'cpi data'!B:B,"NA")</f>
        <v>160.5</v>
      </c>
      <c r="E3065">
        <v>1997</v>
      </c>
      <c r="F3065" t="s">
        <v>9569</v>
      </c>
      <c r="G3065">
        <v>6</v>
      </c>
      <c r="H3065">
        <v>85000</v>
      </c>
      <c r="I3065" t="s">
        <v>2130</v>
      </c>
      <c r="J3065" t="s">
        <v>9157</v>
      </c>
      <c r="K3065" t="s">
        <v>4736</v>
      </c>
      <c r="L3065" t="s">
        <v>33</v>
      </c>
      <c r="M3065" s="1">
        <v>116000000</v>
      </c>
      <c r="N3065" s="1">
        <v>178127760</v>
      </c>
      <c r="O3065" s="1">
        <f>N3065*(D3065/'cpi data'!$A$113)</f>
        <v>14125249.743083004</v>
      </c>
      <c r="P3065" s="10">
        <f t="shared" si="47"/>
        <v>0.34878202027578409</v>
      </c>
      <c r="Q3065" t="s">
        <v>64</v>
      </c>
      <c r="R3065">
        <v>108</v>
      </c>
    </row>
    <row r="3066" spans="1:18">
      <c r="A3066" t="s">
        <v>9570</v>
      </c>
      <c r="B3066" s="6" t="s">
        <v>2002</v>
      </c>
      <c r="C3066" t="s">
        <v>37</v>
      </c>
      <c r="D3066">
        <f>_xlfn.XLOOKUP(E3066,'cpi data'!A:A,'cpi data'!B:B,"NA")</f>
        <v>160.5</v>
      </c>
      <c r="E3066">
        <v>1997</v>
      </c>
      <c r="F3066" t="s">
        <v>9209</v>
      </c>
      <c r="G3066">
        <v>6.6</v>
      </c>
      <c r="H3066">
        <v>388000</v>
      </c>
      <c r="I3066" t="s">
        <v>498</v>
      </c>
      <c r="J3066" t="s">
        <v>760</v>
      </c>
      <c r="K3066" t="s">
        <v>2759</v>
      </c>
      <c r="L3066" t="s">
        <v>33</v>
      </c>
      <c r="M3066" s="1">
        <v>73000000</v>
      </c>
      <c r="N3066" s="1">
        <v>618638999</v>
      </c>
      <c r="O3066" s="1">
        <f>N3066*(D3066/'cpi data'!$A$113)</f>
        <v>49057094.535326086</v>
      </c>
      <c r="P3066" s="10">
        <f t="shared" si="47"/>
        <v>0.88199903317120165</v>
      </c>
      <c r="Q3066" t="s">
        <v>64</v>
      </c>
      <c r="R3066">
        <v>129</v>
      </c>
    </row>
    <row r="3067" spans="1:18">
      <c r="A3067" t="s">
        <v>9571</v>
      </c>
      <c r="B3067" s="6" t="s">
        <v>2002</v>
      </c>
      <c r="C3067" t="s">
        <v>393</v>
      </c>
      <c r="D3067">
        <f>_xlfn.XLOOKUP(E3067,'cpi data'!A:A,'cpi data'!B:B,"NA")</f>
        <v>160.5</v>
      </c>
      <c r="E3067">
        <v>1997</v>
      </c>
      <c r="F3067" t="s">
        <v>9520</v>
      </c>
      <c r="G3067">
        <v>8.4</v>
      </c>
      <c r="H3067">
        <v>357000</v>
      </c>
      <c r="I3067" t="s">
        <v>2109</v>
      </c>
      <c r="J3067" t="s">
        <v>2109</v>
      </c>
      <c r="K3067" t="s">
        <v>9572</v>
      </c>
      <c r="L3067" t="s">
        <v>2111</v>
      </c>
      <c r="N3067" s="1">
        <v>169785704</v>
      </c>
      <c r="O3067" s="1">
        <f>N3067*(D3067/'cpi data'!$A$113)</f>
        <v>13463737.891304348</v>
      </c>
      <c r="P3067" s="10">
        <f t="shared" si="47"/>
        <v>1</v>
      </c>
      <c r="Q3067" t="s">
        <v>7129</v>
      </c>
      <c r="R3067">
        <v>134</v>
      </c>
    </row>
    <row r="3068" spans="1:18">
      <c r="A3068" t="s">
        <v>9573</v>
      </c>
      <c r="B3068" s="6" t="s">
        <v>19</v>
      </c>
      <c r="C3068" t="s">
        <v>55</v>
      </c>
      <c r="D3068">
        <f>_xlfn.XLOOKUP(E3068,'cpi data'!A:A,'cpi data'!B:B,"NA")</f>
        <v>160.5</v>
      </c>
      <c r="E3068">
        <v>1997</v>
      </c>
      <c r="F3068" t="s">
        <v>9557</v>
      </c>
      <c r="G3068">
        <v>6.2</v>
      </c>
      <c r="H3068">
        <v>161000</v>
      </c>
      <c r="I3068" t="s">
        <v>698</v>
      </c>
      <c r="J3068" t="s">
        <v>8988</v>
      </c>
      <c r="K3068" t="s">
        <v>8989</v>
      </c>
      <c r="L3068" t="s">
        <v>33</v>
      </c>
      <c r="M3068" s="1">
        <v>24000000</v>
      </c>
      <c r="N3068" s="1">
        <v>172363301</v>
      </c>
      <c r="O3068" s="1">
        <f>N3068*(D3068/'cpi data'!$A$113)</f>
        <v>13668137.258152174</v>
      </c>
      <c r="P3068" s="10">
        <f t="shared" si="47"/>
        <v>0.86075922275357208</v>
      </c>
      <c r="Q3068" t="s">
        <v>8990</v>
      </c>
      <c r="R3068">
        <v>120</v>
      </c>
    </row>
    <row r="3069" spans="1:18">
      <c r="A3069" t="s">
        <v>9574</v>
      </c>
      <c r="B3069" s="6" t="s">
        <v>19</v>
      </c>
      <c r="C3069" t="s">
        <v>37</v>
      </c>
      <c r="D3069">
        <f>_xlfn.XLOOKUP(E3069,'cpi data'!A:A,'cpi data'!B:B,"NA")</f>
        <v>160.5</v>
      </c>
      <c r="E3069">
        <v>1997</v>
      </c>
      <c r="F3069" t="s">
        <v>9567</v>
      </c>
      <c r="G3069">
        <v>7.2</v>
      </c>
      <c r="H3069">
        <v>357000</v>
      </c>
      <c r="I3069" t="s">
        <v>7477</v>
      </c>
      <c r="J3069" t="s">
        <v>9575</v>
      </c>
      <c r="K3069" t="s">
        <v>163</v>
      </c>
      <c r="L3069" t="s">
        <v>33</v>
      </c>
      <c r="M3069" s="1">
        <v>80000000</v>
      </c>
      <c r="N3069" s="1">
        <v>245676146</v>
      </c>
      <c r="O3069" s="1">
        <f>N3069*(D3069/'cpi data'!$A$113)</f>
        <v>19481729.957015809</v>
      </c>
      <c r="P3069" s="10">
        <f t="shared" si="47"/>
        <v>0.67436806013718564</v>
      </c>
      <c r="Q3069" t="s">
        <v>1429</v>
      </c>
      <c r="R3069">
        <v>138</v>
      </c>
    </row>
    <row r="3070" spans="1:18">
      <c r="A3070" t="s">
        <v>9576</v>
      </c>
      <c r="B3070" s="6" t="s">
        <v>2002</v>
      </c>
      <c r="C3070" t="s">
        <v>44</v>
      </c>
      <c r="D3070">
        <f>_xlfn.XLOOKUP(E3070,'cpi data'!A:A,'cpi data'!B:B,"NA")</f>
        <v>160.5</v>
      </c>
      <c r="E3070">
        <v>1997</v>
      </c>
      <c r="F3070" t="s">
        <v>9542</v>
      </c>
      <c r="G3070">
        <v>7.7</v>
      </c>
      <c r="H3070">
        <v>282000</v>
      </c>
      <c r="I3070" t="s">
        <v>1545</v>
      </c>
      <c r="J3070" t="s">
        <v>6759</v>
      </c>
      <c r="K3070" t="s">
        <v>24</v>
      </c>
      <c r="L3070" t="s">
        <v>33</v>
      </c>
      <c r="M3070" s="1">
        <v>50000000</v>
      </c>
      <c r="N3070" s="1">
        <v>314178011</v>
      </c>
      <c r="O3070" s="1">
        <f>N3070*(D3070/'cpi data'!$A$113)</f>
        <v>24913819.548171937</v>
      </c>
      <c r="P3070" s="10">
        <f t="shared" si="47"/>
        <v>0.84085455299416223</v>
      </c>
      <c r="Q3070" t="s">
        <v>2103</v>
      </c>
      <c r="R3070">
        <v>139</v>
      </c>
    </row>
    <row r="3071" spans="1:18">
      <c r="A3071" t="s">
        <v>9577</v>
      </c>
      <c r="B3071" s="6" t="s">
        <v>2002</v>
      </c>
      <c r="C3071" t="s">
        <v>20</v>
      </c>
      <c r="D3071">
        <f>_xlfn.XLOOKUP(E3071,'cpi data'!A:A,'cpi data'!B:B,"NA")</f>
        <v>160.5</v>
      </c>
      <c r="E3071">
        <v>1997</v>
      </c>
      <c r="F3071" t="s">
        <v>9578</v>
      </c>
      <c r="G3071">
        <v>7.8</v>
      </c>
      <c r="H3071">
        <v>287000</v>
      </c>
      <c r="I3071" t="s">
        <v>9579</v>
      </c>
      <c r="J3071" t="s">
        <v>9579</v>
      </c>
      <c r="K3071" t="s">
        <v>2646</v>
      </c>
      <c r="L3071" t="s">
        <v>33</v>
      </c>
      <c r="M3071" s="1">
        <v>36000000</v>
      </c>
      <c r="N3071" s="1">
        <v>12532777</v>
      </c>
      <c r="O3071" s="1">
        <f>N3071*(D3071/'cpi data'!$A$113)</f>
        <v>993829.40143280628</v>
      </c>
      <c r="P3071" s="10">
        <f t="shared" si="47"/>
        <v>-1.8724679294939981</v>
      </c>
      <c r="Q3071" t="s">
        <v>34</v>
      </c>
      <c r="R3071">
        <v>106</v>
      </c>
    </row>
    <row r="3072" spans="1:18">
      <c r="A3072" t="s">
        <v>9580</v>
      </c>
      <c r="B3072" s="6" t="s">
        <v>2002</v>
      </c>
      <c r="C3072" t="s">
        <v>107</v>
      </c>
      <c r="D3072">
        <f>_xlfn.XLOOKUP(E3072,'cpi data'!A:A,'cpi data'!B:B,"NA")</f>
        <v>160.5</v>
      </c>
      <c r="E3072">
        <v>1997</v>
      </c>
      <c r="F3072" t="s">
        <v>9581</v>
      </c>
      <c r="G3072">
        <v>7.2</v>
      </c>
      <c r="H3072">
        <v>68000</v>
      </c>
      <c r="I3072" t="s">
        <v>742</v>
      </c>
      <c r="J3072" t="s">
        <v>7403</v>
      </c>
      <c r="K3072" t="s">
        <v>9532</v>
      </c>
      <c r="L3072" t="s">
        <v>33</v>
      </c>
      <c r="M3072" s="1">
        <v>40000000</v>
      </c>
      <c r="N3072" s="1">
        <v>45916769</v>
      </c>
      <c r="O3072" s="1">
        <f>N3072*(D3072/'cpi data'!$A$113)</f>
        <v>3641127.1860177866</v>
      </c>
      <c r="P3072" s="10">
        <f t="shared" si="47"/>
        <v>0.12885856581067365</v>
      </c>
      <c r="Q3072" t="s">
        <v>8583</v>
      </c>
      <c r="R3072">
        <v>135</v>
      </c>
    </row>
    <row r="3073" spans="1:18">
      <c r="A3073" t="s">
        <v>9582</v>
      </c>
      <c r="B3073" s="6" t="s">
        <v>19</v>
      </c>
      <c r="C3073" t="s">
        <v>55</v>
      </c>
      <c r="D3073">
        <f>_xlfn.XLOOKUP(E3073,'cpi data'!A:A,'cpi data'!B:B,"NA")</f>
        <v>160.5</v>
      </c>
      <c r="E3073">
        <v>1997</v>
      </c>
      <c r="F3073" t="s">
        <v>9537</v>
      </c>
      <c r="G3073">
        <v>5.7</v>
      </c>
      <c r="H3073">
        <v>136000</v>
      </c>
      <c r="I3073" t="s">
        <v>9583</v>
      </c>
      <c r="J3073" t="s">
        <v>9584</v>
      </c>
      <c r="K3073" t="s">
        <v>9585</v>
      </c>
      <c r="L3073" t="s">
        <v>33</v>
      </c>
      <c r="M3073" s="1">
        <v>17000000</v>
      </c>
      <c r="N3073" s="1">
        <v>125586134</v>
      </c>
      <c r="O3073" s="1">
        <f>N3073*(D3073/'cpi data'!$A$113)</f>
        <v>9958781.8710474316</v>
      </c>
      <c r="P3073" s="10">
        <f t="shared" si="47"/>
        <v>0.86463473746233799</v>
      </c>
      <c r="Q3073" t="s">
        <v>9586</v>
      </c>
      <c r="R3073">
        <v>101</v>
      </c>
    </row>
    <row r="3074" spans="1:18">
      <c r="A3074" t="s">
        <v>9587</v>
      </c>
      <c r="B3074" s="6" t="s">
        <v>19</v>
      </c>
      <c r="C3074" t="s">
        <v>37</v>
      </c>
      <c r="D3074">
        <f>_xlfn.XLOOKUP(E3074,'cpi data'!A:A,'cpi data'!B:B,"NA")</f>
        <v>160.5</v>
      </c>
      <c r="E3074">
        <v>1997</v>
      </c>
      <c r="F3074" t="s">
        <v>9588</v>
      </c>
      <c r="G3074">
        <v>6.2</v>
      </c>
      <c r="H3074">
        <v>234000</v>
      </c>
      <c r="I3074" t="s">
        <v>6360</v>
      </c>
      <c r="J3074" t="s">
        <v>1572</v>
      </c>
      <c r="K3074" t="s">
        <v>3239</v>
      </c>
      <c r="L3074" t="s">
        <v>33</v>
      </c>
      <c r="M3074" s="1">
        <v>75000000</v>
      </c>
      <c r="N3074" s="1">
        <v>161376069</v>
      </c>
      <c r="O3074" s="1">
        <f>N3074*(D3074/'cpi data'!$A$113)</f>
        <v>12796867.131669961</v>
      </c>
      <c r="P3074" s="10">
        <f t="shared" si="47"/>
        <v>0.5352470755747557</v>
      </c>
      <c r="Q3074" t="s">
        <v>9589</v>
      </c>
      <c r="R3074">
        <v>109</v>
      </c>
    </row>
    <row r="3075" spans="1:18">
      <c r="A3075" t="s">
        <v>9590</v>
      </c>
      <c r="B3075" s="6" t="s">
        <v>19</v>
      </c>
      <c r="C3075" t="s">
        <v>20</v>
      </c>
      <c r="D3075">
        <f>_xlfn.XLOOKUP(E3075,'cpi data'!A:A,'cpi data'!B:B,"NA")</f>
        <v>160.5</v>
      </c>
      <c r="E3075">
        <v>1997</v>
      </c>
      <c r="F3075" t="s">
        <v>9591</v>
      </c>
      <c r="G3075">
        <v>7.2</v>
      </c>
      <c r="H3075">
        <v>218000</v>
      </c>
      <c r="I3075" t="s">
        <v>9592</v>
      </c>
      <c r="J3075" t="s">
        <v>9593</v>
      </c>
      <c r="K3075" t="s">
        <v>9594</v>
      </c>
      <c r="L3075" t="s">
        <v>198</v>
      </c>
      <c r="N3075" s="1">
        <v>565727</v>
      </c>
      <c r="O3075" s="1">
        <f>N3075*(D3075/'cpi data'!$A$113)</f>
        <v>44861.256669960472</v>
      </c>
      <c r="P3075" s="10">
        <f t="shared" ref="P3075:P3138" si="48">(N3075-M3075)/N3075</f>
        <v>1</v>
      </c>
      <c r="Q3075" t="s">
        <v>9595</v>
      </c>
      <c r="R3075">
        <v>90</v>
      </c>
    </row>
    <row r="3076" spans="1:18">
      <c r="A3076" t="s">
        <v>9596</v>
      </c>
      <c r="B3076" s="6" t="s">
        <v>2002</v>
      </c>
      <c r="C3076" t="s">
        <v>44</v>
      </c>
      <c r="D3076">
        <f>_xlfn.XLOOKUP(E3076,'cpi data'!A:A,'cpi data'!B:B,"NA")</f>
        <v>160.5</v>
      </c>
      <c r="E3076">
        <v>1997</v>
      </c>
      <c r="F3076" t="s">
        <v>9016</v>
      </c>
      <c r="G3076">
        <v>6.9</v>
      </c>
      <c r="H3076">
        <v>289000</v>
      </c>
      <c r="I3076" t="s">
        <v>7950</v>
      </c>
      <c r="J3076" t="s">
        <v>9597</v>
      </c>
      <c r="K3076" t="s">
        <v>7916</v>
      </c>
      <c r="L3076" t="s">
        <v>33</v>
      </c>
      <c r="M3076" s="1">
        <v>45000000</v>
      </c>
      <c r="N3076" s="1">
        <v>302710615</v>
      </c>
      <c r="O3076" s="1">
        <f>N3076*(D3076/'cpi data'!$A$113)</f>
        <v>24004473.175642293</v>
      </c>
      <c r="P3076" s="10">
        <f t="shared" si="48"/>
        <v>0.85134317143123639</v>
      </c>
      <c r="Q3076" t="s">
        <v>64</v>
      </c>
      <c r="R3076">
        <v>86</v>
      </c>
    </row>
    <row r="3077" spans="1:18">
      <c r="A3077" t="s">
        <v>9598</v>
      </c>
      <c r="B3077" s="6" t="s">
        <v>19</v>
      </c>
      <c r="C3077" t="s">
        <v>66</v>
      </c>
      <c r="D3077">
        <f>_xlfn.XLOOKUP(E3077,'cpi data'!A:A,'cpi data'!B:B,"NA")</f>
        <v>160.5</v>
      </c>
      <c r="E3077">
        <v>1997</v>
      </c>
      <c r="F3077" t="s">
        <v>9098</v>
      </c>
      <c r="G3077">
        <v>7.7</v>
      </c>
      <c r="H3077">
        <v>287000</v>
      </c>
      <c r="I3077" t="s">
        <v>266</v>
      </c>
      <c r="J3077" t="s">
        <v>9599</v>
      </c>
      <c r="K3077" t="s">
        <v>139</v>
      </c>
      <c r="L3077" t="s">
        <v>33</v>
      </c>
      <c r="M3077" s="1">
        <v>35000000</v>
      </c>
      <c r="N3077" s="1">
        <v>124909762</v>
      </c>
      <c r="O3077" s="1">
        <f>N3077*(D3077/'cpi data'!$A$113)</f>
        <v>9905146.6408102773</v>
      </c>
      <c r="P3077" s="10">
        <f t="shared" si="48"/>
        <v>0.71979772085387528</v>
      </c>
      <c r="Q3077" t="s">
        <v>9586</v>
      </c>
      <c r="R3077">
        <v>127</v>
      </c>
    </row>
    <row r="3078" spans="1:18">
      <c r="A3078" t="s">
        <v>9600</v>
      </c>
      <c r="B3078" s="6" t="s">
        <v>36</v>
      </c>
      <c r="C3078" t="s">
        <v>37</v>
      </c>
      <c r="D3078">
        <f>_xlfn.XLOOKUP(E3078,'cpi data'!A:A,'cpi data'!B:B,"NA")</f>
        <v>160.5</v>
      </c>
      <c r="E3078">
        <v>1997</v>
      </c>
      <c r="F3078" t="s">
        <v>9601</v>
      </c>
      <c r="G3078">
        <v>5.5</v>
      </c>
      <c r="H3078">
        <v>73000</v>
      </c>
      <c r="I3078" t="s">
        <v>7966</v>
      </c>
      <c r="J3078" t="s">
        <v>9602</v>
      </c>
      <c r="K3078" t="s">
        <v>6932</v>
      </c>
      <c r="L3078" t="s">
        <v>33</v>
      </c>
      <c r="M3078" s="1">
        <v>55000000</v>
      </c>
      <c r="N3078" s="1">
        <v>174463257</v>
      </c>
      <c r="O3078" s="1">
        <f>N3078*(D3078/'cpi data'!$A$113)</f>
        <v>13834660.448863637</v>
      </c>
      <c r="P3078" s="10">
        <f t="shared" si="48"/>
        <v>0.68474737348277293</v>
      </c>
      <c r="Q3078" t="s">
        <v>1727</v>
      </c>
      <c r="R3078">
        <v>92</v>
      </c>
    </row>
    <row r="3079" spans="1:18">
      <c r="A3079" t="s">
        <v>9603</v>
      </c>
      <c r="B3079" s="6" t="s">
        <v>340</v>
      </c>
      <c r="C3079" t="s">
        <v>393</v>
      </c>
      <c r="D3079">
        <f>_xlfn.XLOOKUP(E3079,'cpi data'!A:A,'cpi data'!B:B,"NA")</f>
        <v>160.5</v>
      </c>
      <c r="E3079">
        <v>1997</v>
      </c>
      <c r="F3079" t="s">
        <v>9581</v>
      </c>
      <c r="G3079">
        <v>7.2</v>
      </c>
      <c r="H3079">
        <v>115000</v>
      </c>
      <c r="I3079" t="s">
        <v>1059</v>
      </c>
      <c r="J3079" t="s">
        <v>9604</v>
      </c>
      <c r="K3079" t="s">
        <v>7209</v>
      </c>
      <c r="L3079" t="s">
        <v>33</v>
      </c>
      <c r="M3079" s="1">
        <v>50000000</v>
      </c>
      <c r="N3079" s="1">
        <v>139804348</v>
      </c>
      <c r="O3079" s="1">
        <f>N3079*(D3079/'cpi data'!$A$113)</f>
        <v>11086263.761857707</v>
      </c>
      <c r="P3079" s="10">
        <f t="shared" si="48"/>
        <v>0.642357332119599</v>
      </c>
      <c r="Q3079" t="s">
        <v>183</v>
      </c>
      <c r="R3079">
        <v>94</v>
      </c>
    </row>
    <row r="3080" spans="1:18">
      <c r="A3080" t="s">
        <v>9605</v>
      </c>
      <c r="B3080" s="6" t="s">
        <v>2002</v>
      </c>
      <c r="C3080" t="s">
        <v>44</v>
      </c>
      <c r="D3080">
        <f>_xlfn.XLOOKUP(E3080,'cpi data'!A:A,'cpi data'!B:B,"NA")</f>
        <v>160.5</v>
      </c>
      <c r="E3080">
        <v>1997</v>
      </c>
      <c r="F3080" t="s">
        <v>9211</v>
      </c>
      <c r="G3080">
        <v>6.1</v>
      </c>
      <c r="H3080">
        <v>34000</v>
      </c>
      <c r="I3080" t="s">
        <v>8668</v>
      </c>
      <c r="J3080" t="s">
        <v>9606</v>
      </c>
      <c r="K3080" t="s">
        <v>9607</v>
      </c>
      <c r="L3080" t="s">
        <v>33</v>
      </c>
      <c r="M3080" s="1">
        <v>20000000</v>
      </c>
      <c r="N3080" s="1">
        <v>29481428</v>
      </c>
      <c r="O3080" s="1">
        <f>N3080*(D3080/'cpi data'!$A$113)</f>
        <v>2337830.6294466401</v>
      </c>
      <c r="P3080" s="10">
        <f t="shared" si="48"/>
        <v>0.32160680954803139</v>
      </c>
      <c r="Q3080" t="s">
        <v>34</v>
      </c>
      <c r="R3080">
        <v>109</v>
      </c>
    </row>
    <row r="3081" spans="1:18">
      <c r="A3081" t="s">
        <v>9608</v>
      </c>
      <c r="B3081" s="6" t="s">
        <v>19</v>
      </c>
      <c r="C3081" t="s">
        <v>107</v>
      </c>
      <c r="D3081">
        <f>_xlfn.XLOOKUP(E3081,'cpi data'!A:A,'cpi data'!B:B,"NA")</f>
        <v>160.5</v>
      </c>
      <c r="E3081">
        <v>1997</v>
      </c>
      <c r="F3081" t="s">
        <v>9581</v>
      </c>
      <c r="G3081">
        <v>6.6</v>
      </c>
      <c r="H3081">
        <v>37000</v>
      </c>
      <c r="I3081" t="s">
        <v>88</v>
      </c>
      <c r="J3081" t="s">
        <v>9609</v>
      </c>
      <c r="K3081" t="s">
        <v>2628</v>
      </c>
      <c r="L3081" t="s">
        <v>33</v>
      </c>
      <c r="M3081" s="1">
        <v>35000000</v>
      </c>
      <c r="N3081" s="1">
        <v>25105255</v>
      </c>
      <c r="O3081" s="1">
        <f>N3081*(D3081/'cpi data'!$A$113)</f>
        <v>1990807.0293972332</v>
      </c>
      <c r="P3081" s="10">
        <f t="shared" si="48"/>
        <v>-0.39413043205496218</v>
      </c>
      <c r="Q3081" t="s">
        <v>26</v>
      </c>
      <c r="R3081">
        <v>155</v>
      </c>
    </row>
    <row r="3082" spans="1:18">
      <c r="A3082" t="s">
        <v>9610</v>
      </c>
      <c r="B3082" s="6" t="s">
        <v>36</v>
      </c>
      <c r="C3082" t="s">
        <v>44</v>
      </c>
      <c r="D3082">
        <f>_xlfn.XLOOKUP(E3082,'cpi data'!A:A,'cpi data'!B:B,"NA")</f>
        <v>160.5</v>
      </c>
      <c r="E3082">
        <v>1997</v>
      </c>
      <c r="F3082" t="s">
        <v>9561</v>
      </c>
      <c r="G3082">
        <v>5.7</v>
      </c>
      <c r="H3082">
        <v>27000</v>
      </c>
      <c r="I3082" t="s">
        <v>9611</v>
      </c>
      <c r="J3082" t="s">
        <v>9612</v>
      </c>
      <c r="K3082" t="s">
        <v>9613</v>
      </c>
      <c r="L3082" t="s">
        <v>33</v>
      </c>
      <c r="M3082" s="1">
        <v>9000000</v>
      </c>
      <c r="N3082" s="1">
        <v>23712993</v>
      </c>
      <c r="O3082" s="1">
        <f>N3082*(D3082/'cpi data'!$A$113)</f>
        <v>1880402.8540019763</v>
      </c>
      <c r="P3082" s="10">
        <f t="shared" si="48"/>
        <v>0.6204612382755732</v>
      </c>
      <c r="Q3082" t="s">
        <v>47</v>
      </c>
      <c r="R3082">
        <v>95</v>
      </c>
    </row>
    <row r="3083" spans="1:18">
      <c r="A3083" t="s">
        <v>9614</v>
      </c>
      <c r="C3083" t="s">
        <v>393</v>
      </c>
      <c r="D3083">
        <f>_xlfn.XLOOKUP(E3083,'cpi data'!A:A,'cpi data'!B:B,"NA")</f>
        <v>160.5</v>
      </c>
      <c r="E3083">
        <v>1997</v>
      </c>
      <c r="F3083" t="s">
        <v>9615</v>
      </c>
      <c r="G3083">
        <v>8</v>
      </c>
      <c r="H3083">
        <v>63000</v>
      </c>
      <c r="I3083" t="s">
        <v>9616</v>
      </c>
      <c r="J3083" t="s">
        <v>9617</v>
      </c>
      <c r="K3083" t="s">
        <v>9618</v>
      </c>
      <c r="L3083" t="s">
        <v>2111</v>
      </c>
      <c r="N3083" s="1">
        <v>563130</v>
      </c>
      <c r="O3083" s="1">
        <f>N3083*(D3083/'cpi data'!$A$113)</f>
        <v>44655.318675889328</v>
      </c>
      <c r="P3083" s="10">
        <f t="shared" si="48"/>
        <v>1</v>
      </c>
      <c r="Q3083" t="s">
        <v>9619</v>
      </c>
      <c r="R3083">
        <v>81</v>
      </c>
    </row>
    <row r="3084" spans="1:18">
      <c r="A3084" t="s">
        <v>9620</v>
      </c>
      <c r="B3084" s="6" t="s">
        <v>19</v>
      </c>
      <c r="C3084" t="s">
        <v>37</v>
      </c>
      <c r="D3084">
        <f>_xlfn.XLOOKUP(E3084,'cpi data'!A:A,'cpi data'!B:B,"NA")</f>
        <v>160.5</v>
      </c>
      <c r="E3084">
        <v>1997</v>
      </c>
      <c r="F3084" t="s">
        <v>9621</v>
      </c>
      <c r="G3084">
        <v>6.9</v>
      </c>
      <c r="H3084">
        <v>70000</v>
      </c>
      <c r="I3084" t="s">
        <v>8059</v>
      </c>
      <c r="J3084" t="s">
        <v>690</v>
      </c>
      <c r="K3084" t="s">
        <v>3059</v>
      </c>
      <c r="L3084" t="s">
        <v>33</v>
      </c>
      <c r="M3084" s="1">
        <v>30000000</v>
      </c>
      <c r="N3084" s="1">
        <v>43312294</v>
      </c>
      <c r="O3084" s="1">
        <f>N3084*(D3084/'cpi data'!$A$113)</f>
        <v>3434596.4362648223</v>
      </c>
      <c r="P3084" s="10">
        <f t="shared" si="48"/>
        <v>0.30735601305255272</v>
      </c>
      <c r="Q3084" t="s">
        <v>5168</v>
      </c>
      <c r="R3084">
        <v>117</v>
      </c>
    </row>
    <row r="3085" spans="1:18">
      <c r="A3085" t="s">
        <v>9622</v>
      </c>
      <c r="B3085" s="6" t="s">
        <v>2002</v>
      </c>
      <c r="C3085" t="s">
        <v>44</v>
      </c>
      <c r="D3085">
        <f>_xlfn.XLOOKUP(E3085,'cpi data'!A:A,'cpi data'!B:B,"NA")</f>
        <v>160.5</v>
      </c>
      <c r="E3085">
        <v>1997</v>
      </c>
      <c r="F3085" t="s">
        <v>8733</v>
      </c>
      <c r="G3085">
        <v>6.3</v>
      </c>
      <c r="H3085">
        <v>134000</v>
      </c>
      <c r="I3085" t="s">
        <v>8045</v>
      </c>
      <c r="J3085" t="s">
        <v>3132</v>
      </c>
      <c r="K3085" t="s">
        <v>6288</v>
      </c>
      <c r="L3085" t="s">
        <v>33</v>
      </c>
      <c r="M3085" s="1">
        <v>38000000</v>
      </c>
      <c r="N3085" s="1">
        <v>299288605</v>
      </c>
      <c r="O3085" s="1">
        <f>N3085*(D3085/'cpi data'!$A$113)</f>
        <v>23733113.192934781</v>
      </c>
      <c r="P3085" s="10">
        <f t="shared" si="48"/>
        <v>0.87303225259778938</v>
      </c>
      <c r="Q3085" t="s">
        <v>2103</v>
      </c>
      <c r="R3085">
        <v>105</v>
      </c>
    </row>
    <row r="3086" spans="1:18">
      <c r="A3086" t="s">
        <v>9623</v>
      </c>
      <c r="B3086" s="6" t="s">
        <v>2002</v>
      </c>
      <c r="C3086" t="s">
        <v>37</v>
      </c>
      <c r="D3086">
        <f>_xlfn.XLOOKUP(E3086,'cpi data'!A:A,'cpi data'!B:B,"NA")</f>
        <v>160.5</v>
      </c>
      <c r="E3086">
        <v>1997</v>
      </c>
      <c r="F3086" t="s">
        <v>9370</v>
      </c>
      <c r="G3086">
        <v>4.8</v>
      </c>
      <c r="H3086">
        <v>99000</v>
      </c>
      <c r="I3086" t="s">
        <v>7649</v>
      </c>
      <c r="J3086" t="s">
        <v>9624</v>
      </c>
      <c r="K3086" t="s">
        <v>1298</v>
      </c>
      <c r="L3086" t="s">
        <v>33</v>
      </c>
      <c r="M3086" s="1">
        <v>45000000</v>
      </c>
      <c r="N3086" s="1">
        <v>136885767</v>
      </c>
      <c r="O3086" s="1">
        <f>N3086*(D3086/'cpi data'!$A$113)</f>
        <v>10854824.90291502</v>
      </c>
      <c r="P3086" s="10">
        <f t="shared" si="48"/>
        <v>0.67125873649084344</v>
      </c>
      <c r="Q3086" t="s">
        <v>9625</v>
      </c>
      <c r="R3086">
        <v>89</v>
      </c>
    </row>
    <row r="3087" spans="1:18">
      <c r="A3087" t="s">
        <v>9626</v>
      </c>
      <c r="B3087" s="6" t="s">
        <v>2002</v>
      </c>
      <c r="C3087" t="s">
        <v>37</v>
      </c>
      <c r="D3087">
        <f>_xlfn.XLOOKUP(E3087,'cpi data'!A:A,'cpi data'!B:B,"NA")</f>
        <v>160.5</v>
      </c>
      <c r="E3087">
        <v>1997</v>
      </c>
      <c r="F3087" t="s">
        <v>9520</v>
      </c>
      <c r="G3087">
        <v>6.5</v>
      </c>
      <c r="H3087">
        <v>185000</v>
      </c>
      <c r="I3087" t="s">
        <v>930</v>
      </c>
      <c r="J3087" t="s">
        <v>9627</v>
      </c>
      <c r="K3087" t="s">
        <v>4736</v>
      </c>
      <c r="L3087" t="s">
        <v>25</v>
      </c>
      <c r="M3087" s="1">
        <v>110000000</v>
      </c>
      <c r="N3087" s="1">
        <v>333011068</v>
      </c>
      <c r="O3087" s="1">
        <f>N3087*(D3087/'cpi data'!$A$113)</f>
        <v>26407251.192687746</v>
      </c>
      <c r="P3087" s="10">
        <f t="shared" si="48"/>
        <v>0.66968064857231713</v>
      </c>
      <c r="Q3087" t="s">
        <v>591</v>
      </c>
      <c r="R3087">
        <v>119</v>
      </c>
    </row>
    <row r="3088" spans="1:18">
      <c r="A3088" t="s">
        <v>9628</v>
      </c>
      <c r="B3088" s="6" t="s">
        <v>2002</v>
      </c>
      <c r="C3088" t="s">
        <v>37</v>
      </c>
      <c r="D3088">
        <f>_xlfn.XLOOKUP(E3088,'cpi data'!A:A,'cpi data'!B:B,"NA")</f>
        <v>160.5</v>
      </c>
      <c r="E3088">
        <v>1997</v>
      </c>
      <c r="F3088" t="s">
        <v>9629</v>
      </c>
      <c r="G3088">
        <v>3.9</v>
      </c>
      <c r="H3088">
        <v>76000</v>
      </c>
      <c r="I3088" t="s">
        <v>7919</v>
      </c>
      <c r="J3088" t="s">
        <v>7920</v>
      </c>
      <c r="K3088" t="s">
        <v>8593</v>
      </c>
      <c r="L3088" t="s">
        <v>33</v>
      </c>
      <c r="M3088" s="1">
        <v>160000000</v>
      </c>
      <c r="N3088" s="1">
        <v>164508066</v>
      </c>
      <c r="O3088" s="1">
        <f>N3088*(D3088/'cpi data'!$A$113)</f>
        <v>13045229.541996047</v>
      </c>
      <c r="P3088" s="10">
        <f t="shared" si="48"/>
        <v>2.7403312856404256E-2</v>
      </c>
      <c r="Q3088" t="s">
        <v>9630</v>
      </c>
      <c r="R3088">
        <v>121</v>
      </c>
    </row>
    <row r="3089" spans="1:18">
      <c r="A3089" t="s">
        <v>9631</v>
      </c>
      <c r="B3089" s="6" t="s">
        <v>2002</v>
      </c>
      <c r="C3089" t="s">
        <v>37</v>
      </c>
      <c r="D3089">
        <f>_xlfn.XLOOKUP(E3089,'cpi data'!A:A,'cpi data'!B:B,"NA")</f>
        <v>160.5</v>
      </c>
      <c r="E3089">
        <v>1997</v>
      </c>
      <c r="F3089" t="s">
        <v>9632</v>
      </c>
      <c r="G3089">
        <v>6.2</v>
      </c>
      <c r="H3089">
        <v>64000</v>
      </c>
      <c r="I3089" t="s">
        <v>5213</v>
      </c>
      <c r="J3089" t="s">
        <v>9633</v>
      </c>
      <c r="K3089" t="s">
        <v>2078</v>
      </c>
      <c r="L3089" t="s">
        <v>33</v>
      </c>
      <c r="M3089" s="1">
        <v>68000000</v>
      </c>
      <c r="N3089" s="1">
        <v>118063304</v>
      </c>
      <c r="O3089" s="1">
        <f>N3089*(D3089/'cpi data'!$A$113)</f>
        <v>9362233.3458498027</v>
      </c>
      <c r="P3089" s="10">
        <f t="shared" si="48"/>
        <v>0.4240378026351016</v>
      </c>
      <c r="Q3089" t="s">
        <v>47</v>
      </c>
      <c r="R3089">
        <v>116</v>
      </c>
    </row>
    <row r="3090" spans="1:18">
      <c r="A3090" t="s">
        <v>9634</v>
      </c>
      <c r="B3090" s="6" t="s">
        <v>19</v>
      </c>
      <c r="C3090" t="s">
        <v>4887</v>
      </c>
      <c r="D3090">
        <f>_xlfn.XLOOKUP(E3090,'cpi data'!A:A,'cpi data'!B:B,"NA")</f>
        <v>160.5</v>
      </c>
      <c r="E3090">
        <v>1997</v>
      </c>
      <c r="F3090" t="s">
        <v>9635</v>
      </c>
      <c r="G3090">
        <v>7.6</v>
      </c>
      <c r="H3090">
        <v>134000</v>
      </c>
      <c r="I3090" t="s">
        <v>2004</v>
      </c>
      <c r="J3090" t="s">
        <v>2004</v>
      </c>
      <c r="K3090" t="s">
        <v>4743</v>
      </c>
      <c r="L3090" t="s">
        <v>455</v>
      </c>
      <c r="M3090" s="1">
        <v>15000000</v>
      </c>
      <c r="N3090" s="1">
        <v>3703548</v>
      </c>
      <c r="O3090" s="1">
        <f>N3090*(D3090/'cpi data'!$A$113)</f>
        <v>293685.50098814227</v>
      </c>
      <c r="P3090" s="10">
        <f t="shared" si="48"/>
        <v>-3.0501702691581154</v>
      </c>
      <c r="Q3090" t="s">
        <v>7422</v>
      </c>
      <c r="R3090">
        <v>134</v>
      </c>
    </row>
    <row r="3091" spans="1:18">
      <c r="A3091" t="s">
        <v>9636</v>
      </c>
      <c r="B3091" s="6" t="s">
        <v>19</v>
      </c>
      <c r="C3091" t="s">
        <v>44</v>
      </c>
      <c r="D3091">
        <f>_xlfn.XLOOKUP(E3091,'cpi data'!A:A,'cpi data'!B:B,"NA")</f>
        <v>160.5</v>
      </c>
      <c r="E3091">
        <v>1997</v>
      </c>
      <c r="F3091" t="s">
        <v>9545</v>
      </c>
      <c r="G3091">
        <v>7.2</v>
      </c>
      <c r="H3091">
        <v>101000</v>
      </c>
      <c r="I3091" t="s">
        <v>9637</v>
      </c>
      <c r="J3091" t="s">
        <v>9638</v>
      </c>
      <c r="K3091" t="s">
        <v>6728</v>
      </c>
      <c r="L3091" t="s">
        <v>25</v>
      </c>
      <c r="M3091" s="1">
        <v>3500000</v>
      </c>
      <c r="N3091" s="1">
        <v>257938649</v>
      </c>
      <c r="O3091" s="1">
        <f>N3091*(D3091/'cpi data'!$A$113)</f>
        <v>20454127.057559289</v>
      </c>
      <c r="P3091" s="10">
        <f t="shared" si="48"/>
        <v>0.98643088186447003</v>
      </c>
      <c r="Q3091" t="s">
        <v>9639</v>
      </c>
      <c r="R3091">
        <v>91</v>
      </c>
    </row>
    <row r="3092" spans="1:18">
      <c r="A3092" t="s">
        <v>9640</v>
      </c>
      <c r="B3092" s="6" t="s">
        <v>2002</v>
      </c>
      <c r="C3092" t="s">
        <v>37</v>
      </c>
      <c r="D3092">
        <f>_xlfn.XLOOKUP(E3092,'cpi data'!A:A,'cpi data'!B:B,"NA")</f>
        <v>160.5</v>
      </c>
      <c r="E3092">
        <v>1997</v>
      </c>
      <c r="F3092" t="s">
        <v>9641</v>
      </c>
      <c r="G3092">
        <v>5.2</v>
      </c>
      <c r="H3092">
        <v>65000</v>
      </c>
      <c r="I3092" t="s">
        <v>9642</v>
      </c>
      <c r="J3092" t="s">
        <v>9643</v>
      </c>
      <c r="K3092" t="s">
        <v>9644</v>
      </c>
      <c r="L3092" t="s">
        <v>33</v>
      </c>
      <c r="M3092" s="1">
        <v>40000000</v>
      </c>
      <c r="N3092" s="1">
        <v>87840042</v>
      </c>
      <c r="O3092" s="1">
        <f>N3092*(D3092/'cpi data'!$A$113)</f>
        <v>6965576.4530632412</v>
      </c>
      <c r="P3092" s="10">
        <f t="shared" si="48"/>
        <v>0.54462681154000359</v>
      </c>
      <c r="Q3092" t="s">
        <v>9645</v>
      </c>
      <c r="R3092">
        <v>96</v>
      </c>
    </row>
    <row r="3093" spans="1:18">
      <c r="A3093" t="s">
        <v>9646</v>
      </c>
      <c r="B3093" s="6" t="s">
        <v>19</v>
      </c>
      <c r="C3093" t="s">
        <v>44</v>
      </c>
      <c r="D3093">
        <f>_xlfn.XLOOKUP(E3093,'cpi data'!A:A,'cpi data'!B:B,"NA")</f>
        <v>160.5</v>
      </c>
      <c r="E3093">
        <v>1997</v>
      </c>
      <c r="F3093" t="s">
        <v>9363</v>
      </c>
      <c r="G3093">
        <v>6.2</v>
      </c>
      <c r="H3093">
        <v>43000</v>
      </c>
      <c r="I3093" t="s">
        <v>9647</v>
      </c>
      <c r="J3093" t="s">
        <v>5311</v>
      </c>
      <c r="K3093" t="s">
        <v>9648</v>
      </c>
      <c r="L3093" t="s">
        <v>33</v>
      </c>
      <c r="N3093" s="1">
        <v>29235353</v>
      </c>
      <c r="O3093" s="1">
        <f>N3093*(D3093/'cpi data'!$A$113)</f>
        <v>2318317.2709980239</v>
      </c>
      <c r="P3093" s="10">
        <f t="shared" si="48"/>
        <v>1</v>
      </c>
      <c r="Q3093" t="s">
        <v>2095</v>
      </c>
      <c r="R3093">
        <v>92</v>
      </c>
    </row>
    <row r="3094" spans="1:18">
      <c r="A3094" t="s">
        <v>9649</v>
      </c>
      <c r="B3094" s="6" t="s">
        <v>2002</v>
      </c>
      <c r="C3094" t="s">
        <v>28</v>
      </c>
      <c r="D3094">
        <f>_xlfn.XLOOKUP(E3094,'cpi data'!A:A,'cpi data'!B:B,"NA")</f>
        <v>160.5</v>
      </c>
      <c r="E3094">
        <v>1997</v>
      </c>
      <c r="F3094" t="s">
        <v>9650</v>
      </c>
      <c r="G3094">
        <v>7.1</v>
      </c>
      <c r="H3094">
        <v>134000</v>
      </c>
      <c r="I3094" t="s">
        <v>668</v>
      </c>
      <c r="J3094" t="s">
        <v>9651</v>
      </c>
      <c r="K3094" t="s">
        <v>6538</v>
      </c>
      <c r="L3094" t="s">
        <v>33</v>
      </c>
      <c r="M3094" s="1">
        <v>70000000</v>
      </c>
      <c r="N3094" s="1">
        <v>131457682</v>
      </c>
      <c r="O3094" s="1">
        <f>N3094*(D3094/'cpi data'!$A$113)</f>
        <v>10424386.34436759</v>
      </c>
      <c r="P3094" s="10">
        <f t="shared" si="48"/>
        <v>0.46750924757672208</v>
      </c>
      <c r="Q3094" t="s">
        <v>9586</v>
      </c>
      <c r="R3094">
        <v>136</v>
      </c>
    </row>
    <row r="3095" spans="1:18">
      <c r="A3095" t="s">
        <v>9652</v>
      </c>
      <c r="B3095" s="6" t="s">
        <v>19</v>
      </c>
      <c r="C3095" t="s">
        <v>107</v>
      </c>
      <c r="D3095">
        <f>_xlfn.XLOOKUP(E3095,'cpi data'!A:A,'cpi data'!B:B,"NA")</f>
        <v>160.5</v>
      </c>
      <c r="E3095">
        <v>1997</v>
      </c>
      <c r="F3095" t="s">
        <v>7291</v>
      </c>
      <c r="G3095">
        <v>6.9</v>
      </c>
      <c r="H3095">
        <v>89000</v>
      </c>
      <c r="I3095" t="s">
        <v>8813</v>
      </c>
      <c r="J3095" t="s">
        <v>8813</v>
      </c>
      <c r="K3095" t="s">
        <v>764</v>
      </c>
      <c r="L3095" t="s">
        <v>33</v>
      </c>
      <c r="M3095" s="1">
        <v>15000000</v>
      </c>
      <c r="N3095" s="1">
        <v>44862187</v>
      </c>
      <c r="O3095" s="1">
        <f>N3095*(D3095/'cpi data'!$A$113)</f>
        <v>3557500.5007411069</v>
      </c>
      <c r="P3095" s="10">
        <f t="shared" si="48"/>
        <v>0.6656426937010449</v>
      </c>
      <c r="Q3095" t="s">
        <v>3747</v>
      </c>
      <c r="R3095">
        <v>105</v>
      </c>
    </row>
    <row r="3096" spans="1:18">
      <c r="A3096" t="s">
        <v>9653</v>
      </c>
      <c r="B3096" s="6" t="s">
        <v>19</v>
      </c>
      <c r="C3096" t="s">
        <v>44</v>
      </c>
      <c r="D3096">
        <f>_xlfn.XLOOKUP(E3096,'cpi data'!A:A,'cpi data'!B:B,"NA")</f>
        <v>160.5</v>
      </c>
      <c r="E3096">
        <v>1997</v>
      </c>
      <c r="F3096" t="s">
        <v>9654</v>
      </c>
      <c r="G3096">
        <v>6.7</v>
      </c>
      <c r="H3096">
        <v>33000</v>
      </c>
      <c r="I3096" t="s">
        <v>8476</v>
      </c>
      <c r="J3096" t="s">
        <v>8476</v>
      </c>
      <c r="K3096" t="s">
        <v>9655</v>
      </c>
      <c r="L3096" t="s">
        <v>33</v>
      </c>
      <c r="M3096" s="1">
        <v>1300000</v>
      </c>
      <c r="N3096" s="1">
        <v>116799</v>
      </c>
      <c r="O3096" s="1">
        <f>N3096*(D3096/'cpi data'!$A$113)</f>
        <v>9261.9760375494079</v>
      </c>
      <c r="P3096" s="10">
        <f t="shared" si="48"/>
        <v>-10.130232279385954</v>
      </c>
      <c r="Q3096" t="s">
        <v>7529</v>
      </c>
      <c r="R3096">
        <v>89</v>
      </c>
    </row>
    <row r="3097" spans="1:18">
      <c r="A3097" t="s">
        <v>9656</v>
      </c>
      <c r="B3097" s="6" t="s">
        <v>2002</v>
      </c>
      <c r="C3097" t="s">
        <v>44</v>
      </c>
      <c r="D3097">
        <f>_xlfn.XLOOKUP(E3097,'cpi data'!A:A,'cpi data'!B:B,"NA")</f>
        <v>160.5</v>
      </c>
      <c r="E3097">
        <v>1997</v>
      </c>
      <c r="F3097" t="s">
        <v>9545</v>
      </c>
      <c r="G3097">
        <v>6.4</v>
      </c>
      <c r="H3097">
        <v>40000</v>
      </c>
      <c r="I3097" t="s">
        <v>2224</v>
      </c>
      <c r="J3097" t="s">
        <v>6818</v>
      </c>
      <c r="K3097" t="s">
        <v>1731</v>
      </c>
      <c r="L3097" t="s">
        <v>33</v>
      </c>
      <c r="M3097" s="1">
        <v>35000000</v>
      </c>
      <c r="N3097" s="1">
        <v>63856929</v>
      </c>
      <c r="O3097" s="1">
        <f>N3097*(D3097/'cpi data'!$A$113)</f>
        <v>5063753.510128459</v>
      </c>
      <c r="P3097" s="10">
        <f t="shared" si="48"/>
        <v>0.45189973041140141</v>
      </c>
      <c r="Q3097" t="s">
        <v>47</v>
      </c>
      <c r="R3097">
        <v>90</v>
      </c>
    </row>
    <row r="3098" spans="1:18">
      <c r="A3098" t="s">
        <v>9657</v>
      </c>
      <c r="B3098" s="6" t="s">
        <v>19</v>
      </c>
      <c r="C3098" t="s">
        <v>66</v>
      </c>
      <c r="D3098">
        <f>_xlfn.XLOOKUP(E3098,'cpi data'!A:A,'cpi data'!B:B,"NA")</f>
        <v>160.5</v>
      </c>
      <c r="E3098">
        <v>1997</v>
      </c>
      <c r="F3098" t="s">
        <v>9658</v>
      </c>
      <c r="G3098">
        <v>6.9</v>
      </c>
      <c r="H3098">
        <v>15000</v>
      </c>
      <c r="I3098" t="s">
        <v>3211</v>
      </c>
      <c r="J3098" t="s">
        <v>6093</v>
      </c>
      <c r="K3098" t="s">
        <v>9659</v>
      </c>
      <c r="L3098" t="s">
        <v>25</v>
      </c>
      <c r="M3098" s="1">
        <v>10000000</v>
      </c>
      <c r="N3098" s="1">
        <v>2158775</v>
      </c>
      <c r="O3098" s="1">
        <f>N3098*(D3098/'cpi data'!$A$113)</f>
        <v>171187.44441699603</v>
      </c>
      <c r="P3098" s="10">
        <f t="shared" si="48"/>
        <v>-3.6322567196674038</v>
      </c>
      <c r="Q3098" t="s">
        <v>9660</v>
      </c>
      <c r="R3098">
        <v>118</v>
      </c>
    </row>
    <row r="3099" spans="1:18">
      <c r="A3099" t="s">
        <v>9661</v>
      </c>
      <c r="B3099" s="6" t="s">
        <v>19</v>
      </c>
      <c r="C3099" t="s">
        <v>44</v>
      </c>
      <c r="D3099">
        <f>_xlfn.XLOOKUP(E3099,'cpi data'!A:A,'cpi data'!B:B,"NA")</f>
        <v>160.5</v>
      </c>
      <c r="E3099">
        <v>1997</v>
      </c>
      <c r="F3099" t="s">
        <v>9662</v>
      </c>
      <c r="G3099">
        <v>7.2</v>
      </c>
      <c r="H3099">
        <v>134000</v>
      </c>
      <c r="I3099" t="s">
        <v>7973</v>
      </c>
      <c r="J3099" t="s">
        <v>7973</v>
      </c>
      <c r="K3099" t="s">
        <v>9663</v>
      </c>
      <c r="L3099" t="s">
        <v>33</v>
      </c>
      <c r="M3099" s="1">
        <v>250000</v>
      </c>
      <c r="N3099" s="1">
        <v>12021272</v>
      </c>
      <c r="O3099" s="1">
        <f>N3099*(D3099/'cpi data'!$A$113)</f>
        <v>953267.86363636365</v>
      </c>
      <c r="P3099" s="10">
        <f t="shared" si="48"/>
        <v>0.97920353187250064</v>
      </c>
      <c r="Q3099" t="s">
        <v>9664</v>
      </c>
      <c r="R3099">
        <v>113</v>
      </c>
    </row>
    <row r="3100" spans="1:18">
      <c r="A3100" t="s">
        <v>9665</v>
      </c>
      <c r="B3100" s="6" t="s">
        <v>19</v>
      </c>
      <c r="C3100" t="s">
        <v>107</v>
      </c>
      <c r="D3100">
        <f>_xlfn.XLOOKUP(E3100,'cpi data'!A:A,'cpi data'!B:B,"NA")</f>
        <v>160.5</v>
      </c>
      <c r="E3100">
        <v>1997</v>
      </c>
      <c r="F3100" t="s">
        <v>9666</v>
      </c>
      <c r="G3100">
        <v>6.7</v>
      </c>
      <c r="H3100">
        <v>50000</v>
      </c>
      <c r="I3100" t="s">
        <v>794</v>
      </c>
      <c r="J3100" t="s">
        <v>9667</v>
      </c>
      <c r="K3100" t="s">
        <v>990</v>
      </c>
      <c r="L3100" t="s">
        <v>33</v>
      </c>
      <c r="M3100" s="1">
        <v>19000000</v>
      </c>
      <c r="N3100" s="1">
        <v>6682098</v>
      </c>
      <c r="O3100" s="1">
        <f>N3100*(D3100/'cpi data'!$A$113)</f>
        <v>529879.80681818177</v>
      </c>
      <c r="P3100" s="10">
        <f t="shared" si="48"/>
        <v>-1.8434183395693988</v>
      </c>
      <c r="Q3100" t="s">
        <v>9668</v>
      </c>
      <c r="R3100">
        <v>125</v>
      </c>
    </row>
    <row r="3101" spans="1:18">
      <c r="A3101" t="s">
        <v>9669</v>
      </c>
      <c r="B3101" s="6" t="s">
        <v>19</v>
      </c>
      <c r="C3101" t="s">
        <v>37</v>
      </c>
      <c r="D3101">
        <f>_xlfn.XLOOKUP(E3101,'cpi data'!A:A,'cpi data'!B:B,"NA")</f>
        <v>160.5</v>
      </c>
      <c r="E3101">
        <v>1997</v>
      </c>
      <c r="F3101" t="s">
        <v>9670</v>
      </c>
      <c r="G3101">
        <v>6.7</v>
      </c>
      <c r="H3101">
        <v>96000</v>
      </c>
      <c r="I3101" t="s">
        <v>1156</v>
      </c>
      <c r="J3101" t="s">
        <v>9671</v>
      </c>
      <c r="K3101" t="s">
        <v>538</v>
      </c>
      <c r="L3101" t="s">
        <v>33</v>
      </c>
      <c r="M3101" s="1">
        <v>75000000</v>
      </c>
      <c r="N3101" s="1">
        <v>136982834</v>
      </c>
      <c r="O3101" s="1">
        <f>N3101*(D3101/'cpi data'!$A$113)</f>
        <v>10862522.162549406</v>
      </c>
      <c r="P3101" s="10">
        <f t="shared" si="48"/>
        <v>0.45248614143871485</v>
      </c>
      <c r="Q3101" t="s">
        <v>26</v>
      </c>
      <c r="R3101">
        <v>135</v>
      </c>
    </row>
    <row r="3102" spans="1:18">
      <c r="A3102" t="s">
        <v>9672</v>
      </c>
      <c r="B3102" s="6" t="s">
        <v>19</v>
      </c>
      <c r="C3102" t="s">
        <v>107</v>
      </c>
      <c r="D3102">
        <f>_xlfn.XLOOKUP(E3102,'cpi data'!A:A,'cpi data'!B:B,"NA")</f>
        <v>160.5</v>
      </c>
      <c r="E3102">
        <v>1997</v>
      </c>
      <c r="F3102" t="s">
        <v>9524</v>
      </c>
      <c r="G3102">
        <v>6.9</v>
      </c>
      <c r="H3102">
        <v>51000</v>
      </c>
      <c r="I3102" t="s">
        <v>9673</v>
      </c>
      <c r="J3102" t="s">
        <v>9673</v>
      </c>
      <c r="K3102" t="s">
        <v>510</v>
      </c>
      <c r="L3102" t="s">
        <v>33</v>
      </c>
      <c r="M3102" s="1">
        <v>36000000</v>
      </c>
      <c r="N3102" s="1">
        <v>50159144</v>
      </c>
      <c r="O3102" s="1">
        <f>N3102*(D3102/'cpi data'!$A$113)</f>
        <v>3977540.8162055337</v>
      </c>
      <c r="P3102" s="10">
        <f t="shared" si="48"/>
        <v>0.28228440262058696</v>
      </c>
      <c r="Q3102" t="s">
        <v>596</v>
      </c>
      <c r="R3102">
        <v>93</v>
      </c>
    </row>
    <row r="3103" spans="1:18">
      <c r="A3103" t="s">
        <v>9674</v>
      </c>
      <c r="B3103" s="6" t="s">
        <v>19</v>
      </c>
      <c r="C3103" t="s">
        <v>37</v>
      </c>
      <c r="D3103">
        <f>_xlfn.XLOOKUP(E3103,'cpi data'!A:A,'cpi data'!B:B,"NA")</f>
        <v>160.5</v>
      </c>
      <c r="E3103">
        <v>1997</v>
      </c>
      <c r="F3103" t="s">
        <v>9675</v>
      </c>
      <c r="G3103">
        <v>6</v>
      </c>
      <c r="H3103">
        <v>75000</v>
      </c>
      <c r="I3103" t="s">
        <v>993</v>
      </c>
      <c r="J3103" t="s">
        <v>9676</v>
      </c>
      <c r="K3103" t="s">
        <v>2600</v>
      </c>
      <c r="L3103" t="s">
        <v>33</v>
      </c>
      <c r="M3103" s="1">
        <v>50000000</v>
      </c>
      <c r="N3103" s="1">
        <v>48169156</v>
      </c>
      <c r="O3103" s="1">
        <f>N3103*(D3103/'cpi data'!$A$113)</f>
        <v>3819737.9140316206</v>
      </c>
      <c r="P3103" s="10">
        <f t="shared" si="48"/>
        <v>-3.8008637726598321E-2</v>
      </c>
      <c r="Q3103" t="s">
        <v>8003</v>
      </c>
      <c r="R3103">
        <v>125</v>
      </c>
    </row>
    <row r="3104" spans="1:18">
      <c r="A3104" t="s">
        <v>9677</v>
      </c>
      <c r="B3104" s="6" t="s">
        <v>19</v>
      </c>
      <c r="C3104" t="s">
        <v>37</v>
      </c>
      <c r="D3104">
        <f>_xlfn.XLOOKUP(E3104,'cpi data'!A:A,'cpi data'!B:B,"NA")</f>
        <v>160.5</v>
      </c>
      <c r="E3104">
        <v>1997</v>
      </c>
      <c r="F3104" t="s">
        <v>9678</v>
      </c>
      <c r="G3104">
        <v>6.4</v>
      </c>
      <c r="H3104">
        <v>109000</v>
      </c>
      <c r="I3104" t="s">
        <v>5271</v>
      </c>
      <c r="J3104" t="s">
        <v>9679</v>
      </c>
      <c r="K3104" t="s">
        <v>4462</v>
      </c>
      <c r="L3104" t="s">
        <v>33</v>
      </c>
      <c r="M3104" s="1">
        <v>60000000</v>
      </c>
      <c r="N3104" s="1">
        <v>159330280</v>
      </c>
      <c r="O3104" s="1">
        <f>N3104*(D3104/'cpi data'!$A$113)</f>
        <v>12634639.298418973</v>
      </c>
      <c r="P3104" s="10">
        <f t="shared" si="48"/>
        <v>0.6234237459445876</v>
      </c>
      <c r="Q3104" t="s">
        <v>64</v>
      </c>
      <c r="R3104">
        <v>124</v>
      </c>
    </row>
    <row r="3105" spans="1:18">
      <c r="A3105" t="s">
        <v>9680</v>
      </c>
      <c r="B3105" s="6" t="s">
        <v>19</v>
      </c>
      <c r="C3105" t="s">
        <v>107</v>
      </c>
      <c r="D3105">
        <f>_xlfn.XLOOKUP(E3105,'cpi data'!A:A,'cpi data'!B:B,"NA")</f>
        <v>160.5</v>
      </c>
      <c r="E3105">
        <v>1997</v>
      </c>
      <c r="F3105" t="s">
        <v>9666</v>
      </c>
      <c r="G3105">
        <v>6.6</v>
      </c>
      <c r="H3105">
        <v>68000</v>
      </c>
      <c r="I3105" t="s">
        <v>8762</v>
      </c>
      <c r="J3105" t="s">
        <v>9681</v>
      </c>
      <c r="K3105" t="s">
        <v>5224</v>
      </c>
      <c r="L3105" t="s">
        <v>33</v>
      </c>
      <c r="M3105" s="1">
        <v>27000000</v>
      </c>
      <c r="N3105" s="1">
        <v>60527873</v>
      </c>
      <c r="O3105" s="1">
        <f>N3105*(D3105/'cpi data'!$A$113)</f>
        <v>4799764.6326581025</v>
      </c>
      <c r="P3105" s="10">
        <f t="shared" si="48"/>
        <v>0.5539245200306312</v>
      </c>
      <c r="Q3105" t="s">
        <v>47</v>
      </c>
      <c r="R3105">
        <v>115</v>
      </c>
    </row>
    <row r="3106" spans="1:18">
      <c r="A3106" t="s">
        <v>9682</v>
      </c>
      <c r="B3106" s="6" t="s">
        <v>36</v>
      </c>
      <c r="C3106" t="s">
        <v>44</v>
      </c>
      <c r="D3106">
        <f>_xlfn.XLOOKUP(E3106,'cpi data'!A:A,'cpi data'!B:B,"NA")</f>
        <v>160.5</v>
      </c>
      <c r="E3106">
        <v>1997</v>
      </c>
      <c r="F3106" t="s">
        <v>9211</v>
      </c>
      <c r="G3106">
        <v>6</v>
      </c>
      <c r="H3106">
        <v>46000</v>
      </c>
      <c r="I3106" t="s">
        <v>9683</v>
      </c>
      <c r="J3106" t="s">
        <v>9684</v>
      </c>
      <c r="K3106" t="s">
        <v>52</v>
      </c>
      <c r="L3106" t="s">
        <v>33</v>
      </c>
      <c r="M3106" s="1">
        <v>25000000</v>
      </c>
      <c r="N3106" s="1">
        <v>36400360</v>
      </c>
      <c r="O3106" s="1">
        <f>N3106*(D3106/'cpi data'!$A$113)</f>
        <v>2886490.9980237153</v>
      </c>
      <c r="P3106" s="10">
        <f t="shared" si="48"/>
        <v>0.31319360577752525</v>
      </c>
      <c r="Q3106" t="s">
        <v>26</v>
      </c>
      <c r="R3106">
        <v>93</v>
      </c>
    </row>
    <row r="3107" spans="1:18">
      <c r="A3107" t="s">
        <v>9685</v>
      </c>
      <c r="B3107" s="6" t="s">
        <v>19</v>
      </c>
      <c r="C3107" t="s">
        <v>37</v>
      </c>
      <c r="D3107">
        <f>_xlfn.XLOOKUP(E3107,'cpi data'!A:A,'cpi data'!B:B,"NA")</f>
        <v>160.5</v>
      </c>
      <c r="E3107">
        <v>1997</v>
      </c>
      <c r="F3107" t="s">
        <v>9686</v>
      </c>
      <c r="G3107">
        <v>6.2</v>
      </c>
      <c r="H3107">
        <v>62000</v>
      </c>
      <c r="I3107" t="s">
        <v>935</v>
      </c>
      <c r="J3107" t="s">
        <v>5132</v>
      </c>
      <c r="K3107" t="s">
        <v>500</v>
      </c>
      <c r="L3107" t="s">
        <v>33</v>
      </c>
      <c r="M3107" s="1">
        <v>90000000</v>
      </c>
      <c r="N3107" s="1">
        <v>140807547</v>
      </c>
      <c r="O3107" s="1">
        <f>N3107*(D3107/'cpi data'!$A$113)</f>
        <v>11165815.856472332</v>
      </c>
      <c r="P3107" s="10">
        <f t="shared" si="48"/>
        <v>0.36082971461749846</v>
      </c>
      <c r="Q3107" t="s">
        <v>34</v>
      </c>
      <c r="R3107">
        <v>111</v>
      </c>
    </row>
    <row r="3108" spans="1:18">
      <c r="A3108" t="s">
        <v>9687</v>
      </c>
      <c r="B3108" s="6" t="s">
        <v>19</v>
      </c>
      <c r="C3108" t="s">
        <v>66</v>
      </c>
      <c r="D3108">
        <f>_xlfn.XLOOKUP(E3108,'cpi data'!A:A,'cpi data'!B:B,"NA")</f>
        <v>160.5</v>
      </c>
      <c r="E3108">
        <v>1997</v>
      </c>
      <c r="F3108" t="s">
        <v>9542</v>
      </c>
      <c r="G3108">
        <v>7.3</v>
      </c>
      <c r="H3108">
        <v>73000</v>
      </c>
      <c r="I3108" t="s">
        <v>498</v>
      </c>
      <c r="J3108" t="s">
        <v>3539</v>
      </c>
      <c r="K3108" t="s">
        <v>9688</v>
      </c>
      <c r="L3108" t="s">
        <v>33</v>
      </c>
      <c r="M3108" s="1">
        <v>36000000</v>
      </c>
      <c r="N3108" s="1">
        <v>44229441</v>
      </c>
      <c r="O3108" s="1">
        <f>N3108*(D3108/'cpi data'!$A$113)</f>
        <v>3507324.7433300395</v>
      </c>
      <c r="P3108" s="10">
        <f t="shared" si="48"/>
        <v>0.18606251433293042</v>
      </c>
      <c r="Q3108" t="s">
        <v>9689</v>
      </c>
      <c r="R3108">
        <v>155</v>
      </c>
    </row>
    <row r="3109" spans="1:18">
      <c r="A3109" t="s">
        <v>8140</v>
      </c>
      <c r="B3109" s="6" t="s">
        <v>19</v>
      </c>
      <c r="C3109" t="s">
        <v>37</v>
      </c>
      <c r="D3109">
        <f>_xlfn.XLOOKUP(E3109,'cpi data'!A:A,'cpi data'!B:B,"NA")</f>
        <v>160.5</v>
      </c>
      <c r="E3109">
        <v>1997</v>
      </c>
      <c r="F3109" t="s">
        <v>9542</v>
      </c>
      <c r="G3109">
        <v>6.1</v>
      </c>
      <c r="H3109">
        <v>70000</v>
      </c>
      <c r="I3109" t="s">
        <v>2832</v>
      </c>
      <c r="J3109" t="s">
        <v>9690</v>
      </c>
      <c r="K3109" t="s">
        <v>2832</v>
      </c>
      <c r="L3109" t="s">
        <v>33</v>
      </c>
      <c r="M3109" s="1">
        <v>80000000</v>
      </c>
      <c r="N3109" s="1">
        <v>17626234</v>
      </c>
      <c r="O3109" s="1">
        <f>N3109*(D3109/'cpi data'!$A$113)</f>
        <v>1397732.4886363635</v>
      </c>
      <c r="P3109" s="10">
        <f t="shared" si="48"/>
        <v>-3.5386893195676401</v>
      </c>
      <c r="Q3109" t="s">
        <v>5668</v>
      </c>
      <c r="R3109">
        <v>177</v>
      </c>
    </row>
    <row r="3110" spans="1:18">
      <c r="A3110" t="s">
        <v>9691</v>
      </c>
      <c r="B3110" s="6" t="s">
        <v>19</v>
      </c>
      <c r="C3110" t="s">
        <v>55</v>
      </c>
      <c r="D3110">
        <f>_xlfn.XLOOKUP(E3110,'cpi data'!A:A,'cpi data'!B:B,"NA")</f>
        <v>160.5</v>
      </c>
      <c r="E3110">
        <v>1997</v>
      </c>
      <c r="F3110" t="s">
        <v>9675</v>
      </c>
      <c r="G3110">
        <v>6</v>
      </c>
      <c r="H3110">
        <v>47000</v>
      </c>
      <c r="I3110" t="s">
        <v>7560</v>
      </c>
      <c r="J3110" t="s">
        <v>9692</v>
      </c>
      <c r="K3110" t="s">
        <v>9648</v>
      </c>
      <c r="L3110" t="s">
        <v>33</v>
      </c>
      <c r="M3110" s="1">
        <v>30000000</v>
      </c>
      <c r="N3110" s="1">
        <v>25480803</v>
      </c>
      <c r="O3110" s="1">
        <f>N3110*(D3110/'cpi data'!$A$113)</f>
        <v>2020587.3920454546</v>
      </c>
      <c r="P3110" s="10">
        <f t="shared" si="48"/>
        <v>-0.17735693023489094</v>
      </c>
      <c r="Q3110" t="s">
        <v>8990</v>
      </c>
      <c r="R3110">
        <v>105</v>
      </c>
    </row>
    <row r="3111" spans="1:18">
      <c r="A3111" t="s">
        <v>9693</v>
      </c>
      <c r="B3111" s="6" t="s">
        <v>2002</v>
      </c>
      <c r="C3111" t="s">
        <v>44</v>
      </c>
      <c r="D3111">
        <f>_xlfn.XLOOKUP(E3111,'cpi data'!A:A,'cpi data'!B:B,"NA")</f>
        <v>160.5</v>
      </c>
      <c r="E3111">
        <v>1997</v>
      </c>
      <c r="F3111" t="s">
        <v>9479</v>
      </c>
      <c r="G3111">
        <v>6.4</v>
      </c>
      <c r="H3111">
        <v>24000</v>
      </c>
      <c r="I3111" t="s">
        <v>1300</v>
      </c>
      <c r="J3111" t="s">
        <v>1617</v>
      </c>
      <c r="K3111" t="s">
        <v>1617</v>
      </c>
      <c r="L3111" t="s">
        <v>25</v>
      </c>
      <c r="M3111" s="1">
        <v>25000000</v>
      </c>
      <c r="N3111" s="1">
        <v>9381260</v>
      </c>
      <c r="O3111" s="1">
        <f>N3111*(D3111/'cpi data'!$A$113)</f>
        <v>743919.0859683794</v>
      </c>
      <c r="P3111" s="10">
        <f t="shared" si="48"/>
        <v>-1.664887232631864</v>
      </c>
      <c r="Q3111" t="s">
        <v>64</v>
      </c>
      <c r="R3111">
        <v>93</v>
      </c>
    </row>
    <row r="3112" spans="1:18">
      <c r="A3112" t="s">
        <v>9694</v>
      </c>
      <c r="B3112" s="6" t="s">
        <v>19</v>
      </c>
      <c r="C3112" t="s">
        <v>37</v>
      </c>
      <c r="D3112">
        <f>_xlfn.XLOOKUP(E3112,'cpi data'!A:A,'cpi data'!B:B,"NA")</f>
        <v>160.5</v>
      </c>
      <c r="E3112">
        <v>1997</v>
      </c>
      <c r="F3112" t="s">
        <v>9370</v>
      </c>
      <c r="G3112">
        <v>7.3</v>
      </c>
      <c r="H3112">
        <v>90000</v>
      </c>
      <c r="I3112" t="s">
        <v>5972</v>
      </c>
      <c r="J3112" t="s">
        <v>9695</v>
      </c>
      <c r="K3112" t="s">
        <v>2628</v>
      </c>
      <c r="L3112" t="s">
        <v>33</v>
      </c>
      <c r="M3112" s="1">
        <v>15000000</v>
      </c>
      <c r="N3112" s="1">
        <v>28084357</v>
      </c>
      <c r="O3112" s="1">
        <f>N3112*(D3112/'cpi data'!$A$113)</f>
        <v>2227045.1079545454</v>
      </c>
      <c r="P3112" s="10">
        <f t="shared" si="48"/>
        <v>0.46589483960768624</v>
      </c>
      <c r="Q3112" t="s">
        <v>5724</v>
      </c>
      <c r="R3112">
        <v>107</v>
      </c>
    </row>
    <row r="3113" spans="1:18">
      <c r="A3113" t="s">
        <v>9696</v>
      </c>
      <c r="B3113" s="6" t="s">
        <v>2002</v>
      </c>
      <c r="C3113" t="s">
        <v>37</v>
      </c>
      <c r="D3113">
        <f>_xlfn.XLOOKUP(E3113,'cpi data'!A:A,'cpi data'!B:B,"NA")</f>
        <v>160.5</v>
      </c>
      <c r="E3113">
        <v>1997</v>
      </c>
      <c r="F3113" t="s">
        <v>9581</v>
      </c>
      <c r="G3113">
        <v>3.7</v>
      </c>
      <c r="H3113">
        <v>51000</v>
      </c>
      <c r="I3113" t="s">
        <v>9697</v>
      </c>
      <c r="J3113" t="s">
        <v>8486</v>
      </c>
      <c r="K3113" t="s">
        <v>9698</v>
      </c>
      <c r="L3113" t="s">
        <v>33</v>
      </c>
      <c r="M3113" s="1">
        <v>30000000</v>
      </c>
      <c r="N3113" s="1">
        <v>51376861</v>
      </c>
      <c r="O3113" s="1">
        <f>N3113*(D3113/'cpi data'!$A$113)</f>
        <v>4074103.8490612647</v>
      </c>
      <c r="P3113" s="10">
        <f t="shared" si="48"/>
        <v>0.41607954600418268</v>
      </c>
      <c r="Q3113" t="s">
        <v>2029</v>
      </c>
      <c r="R3113">
        <v>95</v>
      </c>
    </row>
    <row r="3114" spans="1:18">
      <c r="A3114" t="s">
        <v>9699</v>
      </c>
      <c r="B3114" s="6" t="s">
        <v>36</v>
      </c>
      <c r="C3114" t="s">
        <v>44</v>
      </c>
      <c r="D3114">
        <f>_xlfn.XLOOKUP(E3114,'cpi data'!A:A,'cpi data'!B:B,"NA")</f>
        <v>160.5</v>
      </c>
      <c r="E3114">
        <v>1997</v>
      </c>
      <c r="F3114" t="s">
        <v>9700</v>
      </c>
      <c r="G3114">
        <v>3.5</v>
      </c>
      <c r="H3114">
        <v>34000</v>
      </c>
      <c r="I3114" t="s">
        <v>9701</v>
      </c>
      <c r="J3114" t="s">
        <v>9702</v>
      </c>
      <c r="K3114" t="s">
        <v>9703</v>
      </c>
      <c r="L3114" t="s">
        <v>25</v>
      </c>
      <c r="M3114" s="1">
        <v>25000000</v>
      </c>
      <c r="N3114" s="1">
        <v>29342592</v>
      </c>
      <c r="O3114" s="1">
        <f>N3114*(D3114/'cpi data'!$A$113)</f>
        <v>2326821.1541501977</v>
      </c>
      <c r="P3114" s="10">
        <f t="shared" si="48"/>
        <v>0.14799619610973699</v>
      </c>
      <c r="Q3114" t="s">
        <v>34</v>
      </c>
      <c r="R3114">
        <v>93</v>
      </c>
    </row>
    <row r="3115" spans="1:18">
      <c r="A3115" t="s">
        <v>9704</v>
      </c>
      <c r="B3115" s="6" t="s">
        <v>36</v>
      </c>
      <c r="C3115" t="s">
        <v>66</v>
      </c>
      <c r="D3115">
        <f>_xlfn.XLOOKUP(E3115,'cpi data'!A:A,'cpi data'!B:B,"NA")</f>
        <v>160.5</v>
      </c>
      <c r="E3115">
        <v>1997</v>
      </c>
      <c r="F3115" t="s">
        <v>9016</v>
      </c>
      <c r="G3115">
        <v>6.8</v>
      </c>
      <c r="H3115">
        <v>26000</v>
      </c>
      <c r="I3115" t="s">
        <v>8843</v>
      </c>
      <c r="J3115" t="s">
        <v>8843</v>
      </c>
      <c r="K3115" t="s">
        <v>9705</v>
      </c>
      <c r="L3115" t="s">
        <v>33</v>
      </c>
      <c r="M3115" s="1">
        <v>20000000</v>
      </c>
      <c r="N3115" s="1">
        <v>35281794</v>
      </c>
      <c r="O3115" s="1">
        <f>N3115*(D3115/'cpi data'!$A$113)</f>
        <v>2797790.4827075098</v>
      </c>
      <c r="P3115" s="10">
        <f t="shared" si="48"/>
        <v>0.43313540122137778</v>
      </c>
      <c r="Q3115" t="s">
        <v>9706</v>
      </c>
      <c r="R3115">
        <v>127</v>
      </c>
    </row>
    <row r="3116" spans="1:18">
      <c r="A3116" t="s">
        <v>9707</v>
      </c>
      <c r="C3116" t="s">
        <v>20</v>
      </c>
      <c r="D3116">
        <f>_xlfn.XLOOKUP(E3116,'cpi data'!A:A,'cpi data'!B:B,"NA")</f>
        <v>160.5</v>
      </c>
      <c r="E3116">
        <v>1997</v>
      </c>
      <c r="F3116" t="s">
        <v>9708</v>
      </c>
      <c r="G3116">
        <v>7.7</v>
      </c>
      <c r="H3116">
        <v>25000</v>
      </c>
      <c r="I3116" t="s">
        <v>4719</v>
      </c>
      <c r="J3116" t="s">
        <v>2771</v>
      </c>
      <c r="K3116" t="s">
        <v>5761</v>
      </c>
      <c r="L3116" t="s">
        <v>494</v>
      </c>
      <c r="M3116" s="1">
        <v>4200000</v>
      </c>
      <c r="N3116" s="1">
        <v>585773</v>
      </c>
      <c r="O3116" s="1">
        <f>N3116*(D3116/'cpi data'!$A$113)</f>
        <v>46450.87277667984</v>
      </c>
      <c r="P3116" s="10">
        <f t="shared" si="48"/>
        <v>-6.1700129572377014</v>
      </c>
      <c r="Q3116" t="s">
        <v>9709</v>
      </c>
      <c r="R3116">
        <v>96</v>
      </c>
    </row>
    <row r="3117" spans="1:18">
      <c r="A3117" t="s">
        <v>9710</v>
      </c>
      <c r="B3117" s="6" t="s">
        <v>36</v>
      </c>
      <c r="C3117" t="s">
        <v>28</v>
      </c>
      <c r="D3117">
        <f>_xlfn.XLOOKUP(E3117,'cpi data'!A:A,'cpi data'!B:B,"NA")</f>
        <v>160.5</v>
      </c>
      <c r="E3117">
        <v>1997</v>
      </c>
      <c r="F3117" t="s">
        <v>9711</v>
      </c>
      <c r="G3117">
        <v>5.9</v>
      </c>
      <c r="H3117">
        <v>20000</v>
      </c>
      <c r="I3117" t="s">
        <v>6270</v>
      </c>
      <c r="J3117" t="s">
        <v>9712</v>
      </c>
      <c r="K3117" t="s">
        <v>6562</v>
      </c>
      <c r="L3117" t="s">
        <v>25</v>
      </c>
      <c r="M3117" s="1">
        <v>29000000</v>
      </c>
      <c r="N3117" s="1">
        <v>22619589</v>
      </c>
      <c r="O3117" s="1">
        <f>N3117*(D3117/'cpi data'!$A$113)</f>
        <v>1793697.6455039526</v>
      </c>
      <c r="P3117" s="10">
        <f t="shared" si="48"/>
        <v>-0.28207457704028133</v>
      </c>
      <c r="Q3117" t="s">
        <v>7574</v>
      </c>
      <c r="R3117">
        <v>89</v>
      </c>
    </row>
    <row r="3118" spans="1:18">
      <c r="A3118" t="s">
        <v>9713</v>
      </c>
      <c r="B3118" s="6" t="s">
        <v>19</v>
      </c>
      <c r="C3118" t="s">
        <v>37</v>
      </c>
      <c r="D3118">
        <f>_xlfn.XLOOKUP(E3118,'cpi data'!A:A,'cpi data'!B:B,"NA")</f>
        <v>160.5</v>
      </c>
      <c r="E3118">
        <v>1997</v>
      </c>
      <c r="F3118" t="s">
        <v>9621</v>
      </c>
      <c r="G3118">
        <v>6</v>
      </c>
      <c r="H3118">
        <v>55000</v>
      </c>
      <c r="I3118" t="s">
        <v>9714</v>
      </c>
      <c r="J3118" t="s">
        <v>9715</v>
      </c>
      <c r="K3118" t="s">
        <v>9716</v>
      </c>
      <c r="L3118" t="s">
        <v>33</v>
      </c>
      <c r="M3118" s="1">
        <v>50000000</v>
      </c>
      <c r="N3118" s="1">
        <v>110463140</v>
      </c>
      <c r="O3118" s="1">
        <f>N3118*(D3118/'cpi data'!$A$113)</f>
        <v>8759552.3567193672</v>
      </c>
      <c r="P3118" s="10">
        <f t="shared" si="48"/>
        <v>0.54736032309058025</v>
      </c>
      <c r="Q3118" t="s">
        <v>9689</v>
      </c>
      <c r="R3118">
        <v>124</v>
      </c>
    </row>
    <row r="3119" spans="1:18">
      <c r="A3119" t="s">
        <v>9717</v>
      </c>
      <c r="B3119" s="6" t="s">
        <v>2002</v>
      </c>
      <c r="C3119" t="s">
        <v>37</v>
      </c>
      <c r="D3119">
        <f>_xlfn.XLOOKUP(E3119,'cpi data'!A:A,'cpi data'!B:B,"NA")</f>
        <v>160.5</v>
      </c>
      <c r="E3119">
        <v>1997</v>
      </c>
      <c r="F3119" t="s">
        <v>9363</v>
      </c>
      <c r="G3119">
        <v>5.5</v>
      </c>
      <c r="H3119">
        <v>73000</v>
      </c>
      <c r="I3119" t="s">
        <v>5381</v>
      </c>
      <c r="J3119" t="s">
        <v>9718</v>
      </c>
      <c r="K3119" t="s">
        <v>1879</v>
      </c>
      <c r="L3119" t="s">
        <v>33</v>
      </c>
      <c r="M3119" s="1">
        <v>90000000</v>
      </c>
      <c r="N3119" s="1">
        <v>122823468</v>
      </c>
      <c r="O3119" s="1">
        <f>N3119*(D3119/'cpi data'!$A$113)</f>
        <v>9739706.8250988144</v>
      </c>
      <c r="P3119" s="10">
        <f t="shared" si="48"/>
        <v>0.26724101293085128</v>
      </c>
      <c r="Q3119" t="s">
        <v>183</v>
      </c>
      <c r="R3119">
        <v>104</v>
      </c>
    </row>
    <row r="3120" spans="1:18">
      <c r="A3120" t="s">
        <v>9719</v>
      </c>
      <c r="B3120" s="6" t="s">
        <v>2002</v>
      </c>
      <c r="C3120" t="s">
        <v>44</v>
      </c>
      <c r="D3120">
        <f>_xlfn.XLOOKUP(E3120,'cpi data'!A:A,'cpi data'!B:B,"NA")</f>
        <v>160.5</v>
      </c>
      <c r="E3120">
        <v>1997</v>
      </c>
      <c r="F3120" t="s">
        <v>9720</v>
      </c>
      <c r="G3120">
        <v>6.6</v>
      </c>
      <c r="H3120">
        <v>4800</v>
      </c>
      <c r="I3120" t="s">
        <v>9721</v>
      </c>
      <c r="J3120" t="s">
        <v>9721</v>
      </c>
      <c r="K3120" t="s">
        <v>8046</v>
      </c>
      <c r="L3120" t="s">
        <v>25</v>
      </c>
      <c r="N3120" s="1">
        <v>537948</v>
      </c>
      <c r="O3120" s="1">
        <f>N3120*(D3120/'cpi data'!$A$113)</f>
        <v>42658.425889328064</v>
      </c>
      <c r="P3120" s="10">
        <f t="shared" si="48"/>
        <v>1</v>
      </c>
      <c r="Q3120" t="s">
        <v>1086</v>
      </c>
      <c r="R3120">
        <v>96</v>
      </c>
    </row>
    <row r="3121" spans="1:18">
      <c r="A3121" t="s">
        <v>3125</v>
      </c>
      <c r="B3121" s="6" t="s">
        <v>19</v>
      </c>
      <c r="C3121" t="s">
        <v>20</v>
      </c>
      <c r="D3121">
        <f>_xlfn.XLOOKUP(E3121,'cpi data'!A:A,'cpi data'!B:B,"NA")</f>
        <v>160.5</v>
      </c>
      <c r="E3121">
        <v>1997</v>
      </c>
      <c r="F3121" t="s">
        <v>9722</v>
      </c>
      <c r="G3121">
        <v>6</v>
      </c>
      <c r="H3121">
        <v>2300</v>
      </c>
      <c r="I3121" t="s">
        <v>9723</v>
      </c>
      <c r="J3121" t="s">
        <v>9723</v>
      </c>
      <c r="K3121" t="s">
        <v>3544</v>
      </c>
      <c r="L3121" t="s">
        <v>198</v>
      </c>
      <c r="N3121" s="1">
        <v>294064</v>
      </c>
      <c r="O3121" s="1">
        <f>N3121*(D3121/'cpi data'!$A$113)</f>
        <v>23318.81027667984</v>
      </c>
      <c r="P3121" s="10">
        <f t="shared" si="48"/>
        <v>1</v>
      </c>
      <c r="Q3121" t="s">
        <v>8780</v>
      </c>
      <c r="R3121">
        <v>103</v>
      </c>
    </row>
    <row r="3122" spans="1:18">
      <c r="A3122" t="s">
        <v>9724</v>
      </c>
      <c r="B3122" s="6" t="s">
        <v>36</v>
      </c>
      <c r="C3122" t="s">
        <v>44</v>
      </c>
      <c r="D3122">
        <f>_xlfn.XLOOKUP(E3122,'cpi data'!A:A,'cpi data'!B:B,"NA")</f>
        <v>160.5</v>
      </c>
      <c r="E3122">
        <v>1997</v>
      </c>
      <c r="F3122" t="s">
        <v>9520</v>
      </c>
      <c r="G3122">
        <v>6.5</v>
      </c>
      <c r="H3122">
        <v>53000</v>
      </c>
      <c r="I3122" t="s">
        <v>9725</v>
      </c>
      <c r="J3122" t="s">
        <v>8214</v>
      </c>
      <c r="K3122" t="s">
        <v>9726</v>
      </c>
      <c r="L3122" t="s">
        <v>33</v>
      </c>
      <c r="M3122" s="1">
        <v>38000000</v>
      </c>
      <c r="N3122" s="1">
        <v>122417389</v>
      </c>
      <c r="O3122" s="1">
        <f>N3122*(D3122/'cpi data'!$A$113)</f>
        <v>9707505.4024209492</v>
      </c>
      <c r="P3122" s="10">
        <f t="shared" si="48"/>
        <v>0.68958658316099197</v>
      </c>
      <c r="Q3122" t="s">
        <v>9689</v>
      </c>
      <c r="R3122">
        <v>98</v>
      </c>
    </row>
    <row r="3123" spans="1:18">
      <c r="A3123" t="s">
        <v>9727</v>
      </c>
      <c r="B3123" s="6" t="s">
        <v>19</v>
      </c>
      <c r="C3123" t="s">
        <v>20</v>
      </c>
      <c r="D3123">
        <f>_xlfn.XLOOKUP(E3123,'cpi data'!A:A,'cpi data'!B:B,"NA")</f>
        <v>160.5</v>
      </c>
      <c r="E3123">
        <v>1997</v>
      </c>
      <c r="F3123" t="s">
        <v>9632</v>
      </c>
      <c r="G3123">
        <v>6.4</v>
      </c>
      <c r="H3123">
        <v>12000</v>
      </c>
      <c r="I3123" t="s">
        <v>4202</v>
      </c>
      <c r="J3123" t="s">
        <v>9728</v>
      </c>
      <c r="K3123" t="s">
        <v>9729</v>
      </c>
      <c r="L3123" t="s">
        <v>33</v>
      </c>
      <c r="N3123" s="1">
        <v>5936344</v>
      </c>
      <c r="O3123" s="1">
        <f>N3123*(D3123/'cpi data'!$A$113)</f>
        <v>470742.69367588934</v>
      </c>
      <c r="P3123" s="10">
        <f t="shared" si="48"/>
        <v>1</v>
      </c>
      <c r="Q3123" t="s">
        <v>9112</v>
      </c>
      <c r="R3123">
        <v>110</v>
      </c>
    </row>
    <row r="3124" spans="1:18">
      <c r="A3124" t="s">
        <v>9730</v>
      </c>
      <c r="B3124" s="6" t="s">
        <v>19</v>
      </c>
      <c r="C3124" t="s">
        <v>20</v>
      </c>
      <c r="D3124">
        <f>_xlfn.XLOOKUP(E3124,'cpi data'!A:A,'cpi data'!B:B,"NA")</f>
        <v>160.5</v>
      </c>
      <c r="E3124">
        <v>1997</v>
      </c>
      <c r="F3124" t="s">
        <v>9731</v>
      </c>
      <c r="G3124">
        <v>7.7</v>
      </c>
      <c r="H3124">
        <v>65000</v>
      </c>
      <c r="I3124" t="s">
        <v>9732</v>
      </c>
      <c r="J3124" t="s">
        <v>9732</v>
      </c>
      <c r="K3124" t="s">
        <v>9733</v>
      </c>
      <c r="L3124" t="s">
        <v>1114</v>
      </c>
      <c r="N3124" s="1">
        <v>377967</v>
      </c>
      <c r="O3124" s="1">
        <f>N3124*(D3124/'cpi data'!$A$113)</f>
        <v>29972.185523715416</v>
      </c>
      <c r="P3124" s="10">
        <f t="shared" si="48"/>
        <v>1</v>
      </c>
      <c r="Q3124" t="s">
        <v>8792</v>
      </c>
      <c r="R3124">
        <v>119</v>
      </c>
    </row>
    <row r="3125" spans="1:18">
      <c r="A3125" t="s">
        <v>9734</v>
      </c>
      <c r="B3125" s="6" t="s">
        <v>2002</v>
      </c>
      <c r="C3125" t="s">
        <v>37</v>
      </c>
      <c r="D3125">
        <f>_xlfn.XLOOKUP(E3125,'cpi data'!A:A,'cpi data'!B:B,"NA")</f>
        <v>160.5</v>
      </c>
      <c r="E3125">
        <v>1997</v>
      </c>
      <c r="F3125" t="s">
        <v>9256</v>
      </c>
      <c r="G3125">
        <v>5.6</v>
      </c>
      <c r="H3125">
        <v>40000</v>
      </c>
      <c r="I3125" t="s">
        <v>5778</v>
      </c>
      <c r="J3125" t="s">
        <v>3691</v>
      </c>
      <c r="K3125" t="s">
        <v>8597</v>
      </c>
      <c r="L3125" t="s">
        <v>33</v>
      </c>
      <c r="M3125" s="1">
        <v>18000000</v>
      </c>
      <c r="N3125" s="1">
        <v>31480418</v>
      </c>
      <c r="O3125" s="1">
        <f>N3125*(D3125/'cpi data'!$A$113)</f>
        <v>2496347.3759881421</v>
      </c>
      <c r="P3125" s="10">
        <f t="shared" si="48"/>
        <v>0.42821597858071642</v>
      </c>
      <c r="Q3125" t="s">
        <v>9140</v>
      </c>
      <c r="R3125">
        <v>88</v>
      </c>
    </row>
    <row r="3126" spans="1:18">
      <c r="A3126" t="s">
        <v>9735</v>
      </c>
      <c r="B3126" s="6" t="s">
        <v>19</v>
      </c>
      <c r="C3126" t="s">
        <v>37</v>
      </c>
      <c r="D3126">
        <f>_xlfn.XLOOKUP(E3126,'cpi data'!A:A,'cpi data'!B:B,"NA")</f>
        <v>160.5</v>
      </c>
      <c r="E3126">
        <v>1997</v>
      </c>
      <c r="F3126" t="s">
        <v>9662</v>
      </c>
      <c r="G3126">
        <v>6.1</v>
      </c>
      <c r="H3126">
        <v>29000</v>
      </c>
      <c r="I3126" t="s">
        <v>4612</v>
      </c>
      <c r="J3126" t="s">
        <v>9736</v>
      </c>
      <c r="K3126" t="s">
        <v>6344</v>
      </c>
      <c r="L3126" t="s">
        <v>33</v>
      </c>
      <c r="M3126" s="1">
        <v>40000000</v>
      </c>
      <c r="N3126" s="1">
        <v>25804707</v>
      </c>
      <c r="O3126" s="1">
        <f>N3126*(D3126/'cpi data'!$A$113)</f>
        <v>2046272.4671442688</v>
      </c>
      <c r="P3126" s="10">
        <f t="shared" si="48"/>
        <v>-0.55010479289689285</v>
      </c>
      <c r="Q3126" t="s">
        <v>26</v>
      </c>
      <c r="R3126">
        <v>107</v>
      </c>
    </row>
    <row r="3127" spans="1:18">
      <c r="A3127" t="s">
        <v>9737</v>
      </c>
      <c r="B3127" s="6" t="s">
        <v>36</v>
      </c>
      <c r="C3127" t="s">
        <v>44</v>
      </c>
      <c r="D3127">
        <f>_xlfn.XLOOKUP(E3127,'cpi data'!A:A,'cpi data'!B:B,"NA")</f>
        <v>160.5</v>
      </c>
      <c r="E3127">
        <v>1997</v>
      </c>
      <c r="F3127" t="s">
        <v>9588</v>
      </c>
      <c r="G3127">
        <v>5.3</v>
      </c>
      <c r="H3127">
        <v>86000</v>
      </c>
      <c r="I3127" t="s">
        <v>6900</v>
      </c>
      <c r="J3127" t="s">
        <v>9738</v>
      </c>
      <c r="K3127" t="s">
        <v>100</v>
      </c>
      <c r="L3127" t="s">
        <v>33</v>
      </c>
      <c r="M3127" s="1">
        <v>80000000</v>
      </c>
      <c r="N3127" s="1">
        <v>177977226</v>
      </c>
      <c r="O3127" s="1">
        <f>N3127*(D3127/'cpi data'!$A$113)</f>
        <v>14113312.634881424</v>
      </c>
      <c r="P3127" s="10">
        <f t="shared" si="48"/>
        <v>0.55050428755418401</v>
      </c>
      <c r="Q3127" t="s">
        <v>1727</v>
      </c>
      <c r="R3127">
        <v>93</v>
      </c>
    </row>
    <row r="3128" spans="1:18">
      <c r="A3128" t="s">
        <v>9739</v>
      </c>
      <c r="B3128" s="6" t="s">
        <v>512</v>
      </c>
      <c r="C3128" t="s">
        <v>44</v>
      </c>
      <c r="D3128">
        <f>_xlfn.XLOOKUP(E3128,'cpi data'!A:A,'cpi data'!B:B,"NA")</f>
        <v>160.5</v>
      </c>
      <c r="E3128">
        <v>1997</v>
      </c>
      <c r="F3128" t="s">
        <v>9740</v>
      </c>
      <c r="G3128">
        <v>6.1</v>
      </c>
      <c r="H3128">
        <v>35000</v>
      </c>
      <c r="I3128" t="s">
        <v>9741</v>
      </c>
      <c r="J3128" t="s">
        <v>9741</v>
      </c>
      <c r="K3128" t="s">
        <v>9741</v>
      </c>
      <c r="L3128" t="s">
        <v>33</v>
      </c>
      <c r="M3128" s="1">
        <v>1000000</v>
      </c>
      <c r="N3128" s="1">
        <v>602302</v>
      </c>
      <c r="O3128" s="1">
        <f>N3128*(D3128/'cpi data'!$A$113)</f>
        <v>47761.59634387352</v>
      </c>
      <c r="P3128" s="10">
        <f t="shared" si="48"/>
        <v>-0.66029666180753177</v>
      </c>
      <c r="Q3128" t="s">
        <v>9742</v>
      </c>
      <c r="R3128">
        <v>94</v>
      </c>
    </row>
    <row r="3129" spans="1:18">
      <c r="A3129" t="s">
        <v>9743</v>
      </c>
      <c r="B3129" s="6" t="s">
        <v>19</v>
      </c>
      <c r="C3129" t="s">
        <v>20</v>
      </c>
      <c r="D3129">
        <f>_xlfn.XLOOKUP(E3129,'cpi data'!A:A,'cpi data'!B:B,"NA")</f>
        <v>160.5</v>
      </c>
      <c r="E3129">
        <v>1997</v>
      </c>
      <c r="F3129" t="s">
        <v>9588</v>
      </c>
      <c r="G3129">
        <v>7.4</v>
      </c>
      <c r="H3129">
        <v>54000</v>
      </c>
      <c r="I3129" t="s">
        <v>7787</v>
      </c>
      <c r="J3129" t="s">
        <v>9744</v>
      </c>
      <c r="K3129" t="s">
        <v>1731</v>
      </c>
      <c r="L3129" t="s">
        <v>33</v>
      </c>
      <c r="M3129" s="1">
        <v>18000000</v>
      </c>
      <c r="N3129" s="1">
        <v>8038061</v>
      </c>
      <c r="O3129" s="1">
        <f>N3129*(D3129/'cpi data'!$A$113)</f>
        <v>637405.52890316211</v>
      </c>
      <c r="P3129" s="10">
        <f t="shared" si="48"/>
        <v>-1.2393460313376572</v>
      </c>
      <c r="Q3129" t="s">
        <v>9442</v>
      </c>
      <c r="R3129">
        <v>112</v>
      </c>
    </row>
    <row r="3130" spans="1:18">
      <c r="A3130" t="s">
        <v>9745</v>
      </c>
      <c r="B3130" s="6" t="s">
        <v>19</v>
      </c>
      <c r="C3130" t="s">
        <v>44</v>
      </c>
      <c r="D3130">
        <f>_xlfn.XLOOKUP(E3130,'cpi data'!A:A,'cpi data'!B:B,"NA")</f>
        <v>160.5</v>
      </c>
      <c r="E3130">
        <v>1997</v>
      </c>
      <c r="F3130" t="s">
        <v>9621</v>
      </c>
      <c r="G3130">
        <v>7</v>
      </c>
      <c r="H3130">
        <v>7400</v>
      </c>
      <c r="I3130" t="s">
        <v>9746</v>
      </c>
      <c r="J3130" t="s">
        <v>9746</v>
      </c>
      <c r="K3130" t="s">
        <v>9747</v>
      </c>
      <c r="L3130" t="s">
        <v>33</v>
      </c>
      <c r="M3130" s="1">
        <v>7500000</v>
      </c>
      <c r="N3130" s="1">
        <v>43700855</v>
      </c>
      <c r="O3130" s="1">
        <f>N3130*(D3130/'cpi data'!$A$113)</f>
        <v>3465408.7092391304</v>
      </c>
      <c r="P3130" s="10">
        <f t="shared" si="48"/>
        <v>0.828378643850332</v>
      </c>
      <c r="Q3130" t="s">
        <v>9112</v>
      </c>
      <c r="R3130">
        <v>115</v>
      </c>
    </row>
    <row r="3131" spans="1:18">
      <c r="A3131" t="s">
        <v>9748</v>
      </c>
      <c r="B3131" s="6" t="s">
        <v>36</v>
      </c>
      <c r="C3131" t="s">
        <v>20</v>
      </c>
      <c r="D3131">
        <f>_xlfn.XLOOKUP(E3131,'cpi data'!A:A,'cpi data'!B:B,"NA")</f>
        <v>160.5</v>
      </c>
      <c r="E3131">
        <v>1997</v>
      </c>
      <c r="F3131" t="s">
        <v>9749</v>
      </c>
      <c r="G3131">
        <v>8.3000000000000007</v>
      </c>
      <c r="H3131">
        <v>68000</v>
      </c>
      <c r="I3131" t="s">
        <v>9750</v>
      </c>
      <c r="J3131" t="s">
        <v>9750</v>
      </c>
      <c r="K3131" t="s">
        <v>9751</v>
      </c>
      <c r="L3131" t="s">
        <v>5870</v>
      </c>
      <c r="M3131" s="1">
        <v>180000</v>
      </c>
      <c r="N3131" s="1">
        <v>933933</v>
      </c>
      <c r="O3131" s="1">
        <f>N3131*(D3131/'cpi data'!$A$113)</f>
        <v>74059.41032608696</v>
      </c>
      <c r="P3131" s="10">
        <f t="shared" si="48"/>
        <v>0.8072666882956272</v>
      </c>
      <c r="Q3131" t="s">
        <v>5871</v>
      </c>
      <c r="R3131">
        <v>89</v>
      </c>
    </row>
    <row r="3132" spans="1:18">
      <c r="A3132" t="s">
        <v>9752</v>
      </c>
      <c r="B3132" s="6" t="s">
        <v>19</v>
      </c>
      <c r="C3132" t="s">
        <v>37</v>
      </c>
      <c r="D3132">
        <f>_xlfn.XLOOKUP(E3132,'cpi data'!A:A,'cpi data'!B:B,"NA")</f>
        <v>160.5</v>
      </c>
      <c r="E3132">
        <v>1997</v>
      </c>
      <c r="F3132" t="s">
        <v>9632</v>
      </c>
      <c r="G3132">
        <v>4.8</v>
      </c>
      <c r="H3132">
        <v>32000</v>
      </c>
      <c r="I3132" t="s">
        <v>7344</v>
      </c>
      <c r="J3132" t="s">
        <v>2846</v>
      </c>
      <c r="K3132" t="s">
        <v>4542</v>
      </c>
      <c r="L3132" t="s">
        <v>33</v>
      </c>
      <c r="M3132" s="1">
        <v>30000000</v>
      </c>
      <c r="N3132" s="1">
        <v>11438337</v>
      </c>
      <c r="O3132" s="1">
        <f>N3132*(D3132/'cpi data'!$A$113)</f>
        <v>907042.03977272729</v>
      </c>
      <c r="P3132" s="10">
        <f t="shared" si="48"/>
        <v>-1.6227588853169828</v>
      </c>
      <c r="Q3132" t="s">
        <v>9586</v>
      </c>
      <c r="R3132">
        <v>93</v>
      </c>
    </row>
    <row r="3133" spans="1:18">
      <c r="A3133" t="s">
        <v>9753</v>
      </c>
      <c r="B3133" s="6" t="s">
        <v>19</v>
      </c>
      <c r="C3133" t="s">
        <v>55</v>
      </c>
      <c r="D3133">
        <f>_xlfn.XLOOKUP(E3133,'cpi data'!A:A,'cpi data'!B:B,"NA")</f>
        <v>160.5</v>
      </c>
      <c r="E3133">
        <v>1997</v>
      </c>
      <c r="F3133" t="s">
        <v>9192</v>
      </c>
      <c r="G3133">
        <v>5.8</v>
      </c>
      <c r="H3133">
        <v>26000</v>
      </c>
      <c r="I3133" t="s">
        <v>710</v>
      </c>
      <c r="J3133" t="s">
        <v>9754</v>
      </c>
      <c r="K3133" t="s">
        <v>7319</v>
      </c>
      <c r="L3133" t="s">
        <v>25</v>
      </c>
      <c r="M3133" s="1">
        <v>40000000</v>
      </c>
      <c r="N3133" s="1">
        <v>33956608</v>
      </c>
      <c r="O3133" s="1">
        <f>N3133*(D3133/'cpi data'!$A$113)</f>
        <v>2692705.3280632412</v>
      </c>
      <c r="P3133" s="10">
        <f t="shared" si="48"/>
        <v>-0.17797396017882586</v>
      </c>
      <c r="Q3133" t="s">
        <v>5939</v>
      </c>
      <c r="R3133">
        <v>110</v>
      </c>
    </row>
    <row r="3134" spans="1:18">
      <c r="A3134" t="s">
        <v>9755</v>
      </c>
      <c r="B3134" s="6" t="s">
        <v>19</v>
      </c>
      <c r="C3134" t="s">
        <v>44</v>
      </c>
      <c r="D3134">
        <f>_xlfn.XLOOKUP(E3134,'cpi data'!A:A,'cpi data'!B:B,"NA")</f>
        <v>160.5</v>
      </c>
      <c r="E3134">
        <v>1997</v>
      </c>
      <c r="F3134" t="s">
        <v>9542</v>
      </c>
      <c r="G3134">
        <v>5.0999999999999996</v>
      </c>
      <c r="H3134">
        <v>24000</v>
      </c>
      <c r="I3134" t="s">
        <v>9756</v>
      </c>
      <c r="J3134" t="s">
        <v>61</v>
      </c>
      <c r="K3134" t="s">
        <v>9757</v>
      </c>
      <c r="L3134" t="s">
        <v>25</v>
      </c>
      <c r="M3134" s="1">
        <v>25000000</v>
      </c>
      <c r="N3134" s="1">
        <v>26570463</v>
      </c>
      <c r="O3134" s="1">
        <f>N3134*(D3134/'cpi data'!$A$113)</f>
        <v>2106995.7072628457</v>
      </c>
      <c r="P3134" s="10">
        <f t="shared" si="48"/>
        <v>5.9105594057581909E-2</v>
      </c>
      <c r="Q3134" t="s">
        <v>5724</v>
      </c>
      <c r="R3134">
        <v>105</v>
      </c>
    </row>
    <row r="3135" spans="1:18">
      <c r="A3135" t="s">
        <v>9758</v>
      </c>
      <c r="B3135" s="6" t="s">
        <v>2002</v>
      </c>
      <c r="C3135" t="s">
        <v>28</v>
      </c>
      <c r="D3135">
        <f>_xlfn.XLOOKUP(E3135,'cpi data'!A:A,'cpi data'!B:B,"NA")</f>
        <v>160.5</v>
      </c>
      <c r="E3135">
        <v>1997</v>
      </c>
      <c r="F3135" t="s">
        <v>9534</v>
      </c>
      <c r="G3135">
        <v>6.5</v>
      </c>
      <c r="H3135">
        <v>100000</v>
      </c>
      <c r="I3135" t="s">
        <v>2959</v>
      </c>
      <c r="J3135" t="s">
        <v>9759</v>
      </c>
      <c r="K3135" t="s">
        <v>9759</v>
      </c>
      <c r="L3135" t="s">
        <v>25</v>
      </c>
      <c r="M3135" s="1">
        <v>18000000</v>
      </c>
      <c r="N3135" s="1">
        <v>251212670</v>
      </c>
      <c r="O3135" s="1">
        <f>N3135*(D3135/'cpi data'!$A$113)</f>
        <v>19920767.556818184</v>
      </c>
      <c r="P3135" s="10">
        <f t="shared" si="48"/>
        <v>0.92834756304289912</v>
      </c>
      <c r="Q3135" t="s">
        <v>7574</v>
      </c>
      <c r="R3135">
        <v>89</v>
      </c>
    </row>
    <row r="3136" spans="1:18">
      <c r="A3136" t="s">
        <v>9760</v>
      </c>
      <c r="B3136" s="6" t="s">
        <v>19</v>
      </c>
      <c r="C3136" t="s">
        <v>44</v>
      </c>
      <c r="D3136">
        <f>_xlfn.XLOOKUP(E3136,'cpi data'!A:A,'cpi data'!B:B,"NA")</f>
        <v>160.5</v>
      </c>
      <c r="E3136">
        <v>1997</v>
      </c>
      <c r="F3136" t="s">
        <v>9531</v>
      </c>
      <c r="G3136">
        <v>7.1</v>
      </c>
      <c r="H3136">
        <v>80000</v>
      </c>
      <c r="I3136" t="s">
        <v>1130</v>
      </c>
      <c r="J3136" t="s">
        <v>9761</v>
      </c>
      <c r="K3136" t="s">
        <v>1054</v>
      </c>
      <c r="L3136" t="s">
        <v>33</v>
      </c>
      <c r="M3136" s="1">
        <v>15000000</v>
      </c>
      <c r="N3136" s="1">
        <v>64256513</v>
      </c>
      <c r="O3136" s="1">
        <f>N3136*(D3136/'cpi data'!$A$113)</f>
        <v>5095439.8895750986</v>
      </c>
      <c r="P3136" s="10">
        <f t="shared" si="48"/>
        <v>0.76656062864786956</v>
      </c>
      <c r="Q3136" t="s">
        <v>6534</v>
      </c>
      <c r="R3136">
        <v>97</v>
      </c>
    </row>
    <row r="3137" spans="1:18">
      <c r="A3137" t="s">
        <v>9762</v>
      </c>
      <c r="B3137" s="6" t="s">
        <v>450</v>
      </c>
      <c r="C3137" t="s">
        <v>20</v>
      </c>
      <c r="D3137">
        <f>_xlfn.XLOOKUP(E3137,'cpi data'!A:A,'cpi data'!B:B,"NA")</f>
        <v>160.5</v>
      </c>
      <c r="E3137">
        <v>1997</v>
      </c>
      <c r="F3137" t="s">
        <v>9763</v>
      </c>
      <c r="G3137">
        <v>7.8</v>
      </c>
      <c r="H3137">
        <v>26000</v>
      </c>
      <c r="I3137" t="s">
        <v>5868</v>
      </c>
      <c r="J3137" t="s">
        <v>5868</v>
      </c>
      <c r="K3137" t="s">
        <v>9764</v>
      </c>
      <c r="L3137" t="s">
        <v>5870</v>
      </c>
      <c r="N3137" s="1">
        <v>10923</v>
      </c>
      <c r="O3137" s="1">
        <f>N3137*(D3137/'cpi data'!$A$113)</f>
        <v>866.17663043478262</v>
      </c>
      <c r="P3137" s="10">
        <f t="shared" si="48"/>
        <v>1</v>
      </c>
      <c r="Q3137" t="s">
        <v>8282</v>
      </c>
      <c r="R3137">
        <v>95</v>
      </c>
    </row>
    <row r="3138" spans="1:18">
      <c r="A3138" t="s">
        <v>9765</v>
      </c>
      <c r="B3138" s="6" t="s">
        <v>19</v>
      </c>
      <c r="C3138" t="s">
        <v>37</v>
      </c>
      <c r="D3138">
        <f>_xlfn.XLOOKUP(E3138,'cpi data'!A:A,'cpi data'!B:B,"NA")</f>
        <v>160.5</v>
      </c>
      <c r="E3138">
        <v>1997</v>
      </c>
      <c r="F3138" t="s">
        <v>9211</v>
      </c>
      <c r="G3138">
        <v>6.7</v>
      </c>
      <c r="H3138">
        <v>52000</v>
      </c>
      <c r="I3138" t="s">
        <v>88</v>
      </c>
      <c r="J3138" t="s">
        <v>9766</v>
      </c>
      <c r="K3138" t="s">
        <v>88</v>
      </c>
      <c r="L3138" t="s">
        <v>33</v>
      </c>
      <c r="M3138" s="1">
        <v>50000000</v>
      </c>
      <c r="N3138" s="1">
        <v>50068310</v>
      </c>
      <c r="O3138" s="1">
        <f>N3138*(D3138/'cpi data'!$A$113)</f>
        <v>3970337.8236166006</v>
      </c>
      <c r="P3138" s="10">
        <f t="shared" si="48"/>
        <v>1.3643360440965552E-3</v>
      </c>
      <c r="Q3138" t="s">
        <v>5112</v>
      </c>
      <c r="R3138">
        <v>121</v>
      </c>
    </row>
    <row r="3139" spans="1:18">
      <c r="A3139" t="s">
        <v>9767</v>
      </c>
      <c r="B3139" s="6" t="s">
        <v>19</v>
      </c>
      <c r="C3139" t="s">
        <v>154</v>
      </c>
      <c r="D3139">
        <f>_xlfn.XLOOKUP(E3139,'cpi data'!A:A,'cpi data'!B:B,"NA")</f>
        <v>160.5</v>
      </c>
      <c r="E3139">
        <v>1997</v>
      </c>
      <c r="F3139" t="s">
        <v>9545</v>
      </c>
      <c r="G3139">
        <v>5.8</v>
      </c>
      <c r="H3139">
        <v>21000</v>
      </c>
      <c r="I3139" t="s">
        <v>8996</v>
      </c>
      <c r="J3139" t="s">
        <v>4651</v>
      </c>
      <c r="K3139" t="s">
        <v>9768</v>
      </c>
      <c r="L3139" t="s">
        <v>33</v>
      </c>
      <c r="M3139" s="1">
        <v>5000000</v>
      </c>
      <c r="N3139" s="1">
        <v>15738769</v>
      </c>
      <c r="O3139" s="1">
        <f>N3139*(D3139/'cpi data'!$A$113)</f>
        <v>1248059.498270751</v>
      </c>
      <c r="P3139" s="10">
        <f t="shared" ref="P3139:P3202" si="49">(N3139-M3139)/N3139</f>
        <v>0.682313146599966</v>
      </c>
      <c r="Q3139" t="s">
        <v>6834</v>
      </c>
      <c r="R3139">
        <v>90</v>
      </c>
    </row>
    <row r="3140" spans="1:18">
      <c r="A3140" t="s">
        <v>9769</v>
      </c>
      <c r="B3140" s="6" t="s">
        <v>36</v>
      </c>
      <c r="C3140" t="s">
        <v>44</v>
      </c>
      <c r="D3140">
        <f>_xlfn.XLOOKUP(E3140,'cpi data'!A:A,'cpi data'!B:B,"NA")</f>
        <v>160.5</v>
      </c>
      <c r="E3140">
        <v>1997</v>
      </c>
      <c r="F3140" t="s">
        <v>9770</v>
      </c>
      <c r="G3140">
        <v>5.2</v>
      </c>
      <c r="H3140">
        <v>23000</v>
      </c>
      <c r="I3140" t="s">
        <v>8080</v>
      </c>
      <c r="J3140" t="s">
        <v>9771</v>
      </c>
      <c r="K3140" t="s">
        <v>8082</v>
      </c>
      <c r="L3140" t="s">
        <v>33</v>
      </c>
      <c r="M3140" s="1">
        <v>32000000</v>
      </c>
      <c r="N3140" s="1">
        <v>59927618</v>
      </c>
      <c r="O3140" s="1">
        <f>N3140*(D3140/'cpi data'!$A$113)</f>
        <v>4752165.3601778653</v>
      </c>
      <c r="P3140" s="10">
        <f t="shared" si="49"/>
        <v>0.4660224940026817</v>
      </c>
      <c r="Q3140" t="s">
        <v>1727</v>
      </c>
      <c r="R3140">
        <v>105</v>
      </c>
    </row>
    <row r="3141" spans="1:18">
      <c r="A3141" t="s">
        <v>9772</v>
      </c>
      <c r="B3141" s="6" t="s">
        <v>2002</v>
      </c>
      <c r="C3141" t="s">
        <v>44</v>
      </c>
      <c r="D3141">
        <f>_xlfn.XLOOKUP(E3141,'cpi data'!A:A,'cpi data'!B:B,"NA")</f>
        <v>160.5</v>
      </c>
      <c r="E3141">
        <v>1997</v>
      </c>
      <c r="F3141" t="s">
        <v>9773</v>
      </c>
      <c r="G3141">
        <v>4.7</v>
      </c>
      <c r="H3141">
        <v>5000</v>
      </c>
      <c r="I3141" t="s">
        <v>4307</v>
      </c>
      <c r="J3141" t="s">
        <v>9774</v>
      </c>
      <c r="K3141" t="s">
        <v>9775</v>
      </c>
      <c r="L3141" t="s">
        <v>33</v>
      </c>
      <c r="N3141" s="1">
        <v>7338279</v>
      </c>
      <c r="O3141" s="1">
        <f>N3141*(D3141/'cpi data'!$A$113)</f>
        <v>581913.9226778656</v>
      </c>
      <c r="P3141" s="10">
        <f t="shared" si="49"/>
        <v>1</v>
      </c>
      <c r="Q3141" t="s">
        <v>2029</v>
      </c>
      <c r="R3141">
        <v>91</v>
      </c>
    </row>
    <row r="3142" spans="1:18">
      <c r="A3142" t="s">
        <v>9776</v>
      </c>
      <c r="B3142" s="6" t="s">
        <v>19</v>
      </c>
      <c r="C3142" t="s">
        <v>66</v>
      </c>
      <c r="D3142">
        <f>_xlfn.XLOOKUP(E3142,'cpi data'!A:A,'cpi data'!B:B,"NA")</f>
        <v>160.5</v>
      </c>
      <c r="E3142">
        <v>1997</v>
      </c>
      <c r="F3142" t="s">
        <v>9770</v>
      </c>
      <c r="G3142">
        <v>6.9</v>
      </c>
      <c r="H3142">
        <v>35000</v>
      </c>
      <c r="I3142" t="s">
        <v>8607</v>
      </c>
      <c r="J3142" t="s">
        <v>9777</v>
      </c>
      <c r="K3142" t="s">
        <v>9777</v>
      </c>
      <c r="L3142" t="s">
        <v>33</v>
      </c>
      <c r="M3142" s="1">
        <v>28000000</v>
      </c>
      <c r="N3142" s="1">
        <v>41230799</v>
      </c>
      <c r="O3142" s="1">
        <f>N3142*(D3142/'cpi data'!$A$113)</f>
        <v>3269537.1736660078</v>
      </c>
      <c r="P3142" s="10">
        <f t="shared" si="49"/>
        <v>0.32089601271127438</v>
      </c>
      <c r="Q3142" t="s">
        <v>47</v>
      </c>
      <c r="R3142">
        <v>109</v>
      </c>
    </row>
    <row r="3143" spans="1:18">
      <c r="A3143" t="s">
        <v>9778</v>
      </c>
      <c r="B3143" s="6" t="s">
        <v>19</v>
      </c>
      <c r="C3143" t="s">
        <v>20</v>
      </c>
      <c r="D3143">
        <f>_xlfn.XLOOKUP(E3143,'cpi data'!A:A,'cpi data'!B:B,"NA")</f>
        <v>160.5</v>
      </c>
      <c r="E3143">
        <v>1997</v>
      </c>
      <c r="F3143" t="s">
        <v>9531</v>
      </c>
      <c r="G3143">
        <v>7</v>
      </c>
      <c r="H3143">
        <v>20000</v>
      </c>
      <c r="I3143" t="s">
        <v>5173</v>
      </c>
      <c r="J3143" t="s">
        <v>5173</v>
      </c>
      <c r="K3143" t="s">
        <v>4579</v>
      </c>
      <c r="L3143" t="s">
        <v>33</v>
      </c>
      <c r="N3143" s="1">
        <v>16534578</v>
      </c>
      <c r="O3143" s="1">
        <f>N3143*(D3143/'cpi data'!$A$113)</f>
        <v>1311165.8937747036</v>
      </c>
      <c r="P3143" s="10">
        <f t="shared" si="49"/>
        <v>1</v>
      </c>
      <c r="Q3143" t="s">
        <v>64</v>
      </c>
      <c r="R3143">
        <v>113</v>
      </c>
    </row>
    <row r="3144" spans="1:18">
      <c r="A3144" t="s">
        <v>9779</v>
      </c>
      <c r="B3144" s="6" t="s">
        <v>2002</v>
      </c>
      <c r="C3144" t="s">
        <v>44</v>
      </c>
      <c r="D3144">
        <f>_xlfn.XLOOKUP(E3144,'cpi data'!A:A,'cpi data'!B:B,"NA")</f>
        <v>160.5</v>
      </c>
      <c r="E3144">
        <v>1997</v>
      </c>
      <c r="F3144" t="s">
        <v>9641</v>
      </c>
      <c r="G3144">
        <v>5.5</v>
      </c>
      <c r="H3144">
        <v>19000</v>
      </c>
      <c r="I3144" t="s">
        <v>4965</v>
      </c>
      <c r="J3144" t="s">
        <v>9780</v>
      </c>
      <c r="K3144" t="s">
        <v>9781</v>
      </c>
      <c r="L3144" t="s">
        <v>33</v>
      </c>
      <c r="M3144" s="1">
        <v>10000000</v>
      </c>
      <c r="N3144" s="1">
        <v>44332015</v>
      </c>
      <c r="O3144" s="1">
        <f>N3144*(D3144/'cpi data'!$A$113)</f>
        <v>3515458.6993577075</v>
      </c>
      <c r="P3144" s="10">
        <f t="shared" si="49"/>
        <v>0.77442938246772675</v>
      </c>
      <c r="Q3144" t="s">
        <v>9140</v>
      </c>
      <c r="R3144">
        <v>101</v>
      </c>
    </row>
    <row r="3145" spans="1:18">
      <c r="A3145" t="s">
        <v>9782</v>
      </c>
      <c r="B3145" s="6" t="s">
        <v>19</v>
      </c>
      <c r="C3145" t="s">
        <v>37</v>
      </c>
      <c r="D3145">
        <f>_xlfn.XLOOKUP(E3145,'cpi data'!A:A,'cpi data'!B:B,"NA")</f>
        <v>160.5</v>
      </c>
      <c r="E3145">
        <v>1997</v>
      </c>
      <c r="F3145" t="s">
        <v>9675</v>
      </c>
      <c r="G3145">
        <v>6.2</v>
      </c>
      <c r="H3145">
        <v>28000</v>
      </c>
      <c r="I3145" t="s">
        <v>9783</v>
      </c>
      <c r="J3145" t="s">
        <v>4392</v>
      </c>
      <c r="K3145" t="s">
        <v>3262</v>
      </c>
      <c r="L3145" t="s">
        <v>33</v>
      </c>
      <c r="M3145" s="1">
        <v>25000000</v>
      </c>
      <c r="N3145" s="1">
        <v>48407611</v>
      </c>
      <c r="O3145" s="1">
        <f>N3145*(D3145/'cpi data'!$A$113)</f>
        <v>3838647.018527668</v>
      </c>
      <c r="P3145" s="10">
        <f t="shared" si="49"/>
        <v>0.48355228685009882</v>
      </c>
      <c r="Q3145" t="s">
        <v>2029</v>
      </c>
      <c r="R3145">
        <v>97</v>
      </c>
    </row>
    <row r="3146" spans="1:18">
      <c r="A3146" t="s">
        <v>9784</v>
      </c>
      <c r="B3146" s="6" t="s">
        <v>19</v>
      </c>
      <c r="C3146" t="s">
        <v>20</v>
      </c>
      <c r="D3146">
        <f>_xlfn.XLOOKUP(E3146,'cpi data'!A:A,'cpi data'!B:B,"NA")</f>
        <v>160.5</v>
      </c>
      <c r="E3146">
        <v>1997</v>
      </c>
      <c r="F3146" t="s">
        <v>9581</v>
      </c>
      <c r="G3146">
        <v>7.5</v>
      </c>
      <c r="H3146">
        <v>33000</v>
      </c>
      <c r="I3146" t="s">
        <v>6612</v>
      </c>
      <c r="J3146" t="s">
        <v>9785</v>
      </c>
      <c r="K3146" t="s">
        <v>9786</v>
      </c>
      <c r="L3146" t="s">
        <v>198</v>
      </c>
      <c r="N3146" s="1">
        <v>3263585</v>
      </c>
      <c r="O3146" s="1">
        <f>N3146*(D3146/'cpi data'!$A$113)</f>
        <v>258797.13068181818</v>
      </c>
      <c r="P3146" s="10">
        <f t="shared" si="49"/>
        <v>1</v>
      </c>
      <c r="Q3146" t="s">
        <v>3190</v>
      </c>
      <c r="R3146">
        <v>112</v>
      </c>
    </row>
    <row r="3147" spans="1:18">
      <c r="A3147" t="s">
        <v>9787</v>
      </c>
      <c r="B3147" s="6" t="s">
        <v>36</v>
      </c>
      <c r="C3147" t="s">
        <v>44</v>
      </c>
      <c r="D3147">
        <f>_xlfn.XLOOKUP(E3147,'cpi data'!A:A,'cpi data'!B:B,"NA")</f>
        <v>160.5</v>
      </c>
      <c r="E3147">
        <v>1997</v>
      </c>
      <c r="F3147" t="s">
        <v>9650</v>
      </c>
      <c r="G3147">
        <v>5.9</v>
      </c>
      <c r="H3147">
        <v>9200</v>
      </c>
      <c r="I3147" t="s">
        <v>1034</v>
      </c>
      <c r="J3147" t="s">
        <v>9788</v>
      </c>
      <c r="K3147" t="s">
        <v>9789</v>
      </c>
      <c r="L3147" t="s">
        <v>33</v>
      </c>
      <c r="N3147" s="1">
        <v>15448043</v>
      </c>
      <c r="O3147" s="1">
        <f>N3147*(D3147/'cpi data'!$A$113)</f>
        <v>1225005.3861166008</v>
      </c>
      <c r="P3147" s="10">
        <f t="shared" si="49"/>
        <v>1</v>
      </c>
      <c r="Q3147" t="s">
        <v>8003</v>
      </c>
      <c r="R3147">
        <v>95</v>
      </c>
    </row>
    <row r="3148" spans="1:18">
      <c r="A3148" t="s">
        <v>9790</v>
      </c>
      <c r="B3148" s="6" t="s">
        <v>19</v>
      </c>
      <c r="C3148" t="s">
        <v>107</v>
      </c>
      <c r="D3148">
        <f>_xlfn.XLOOKUP(E3148,'cpi data'!A:A,'cpi data'!B:B,"NA")</f>
        <v>160.5</v>
      </c>
      <c r="E3148">
        <v>1997</v>
      </c>
      <c r="F3148" t="s">
        <v>9518</v>
      </c>
      <c r="G3148">
        <v>6.4</v>
      </c>
      <c r="H3148">
        <v>13000</v>
      </c>
      <c r="I3148" t="s">
        <v>7391</v>
      </c>
      <c r="J3148" t="s">
        <v>7391</v>
      </c>
      <c r="K3148" t="s">
        <v>2620</v>
      </c>
      <c r="L3148" t="s">
        <v>33</v>
      </c>
      <c r="M3148" s="1">
        <v>37000000</v>
      </c>
      <c r="N3148" s="1">
        <v>6492660</v>
      </c>
      <c r="O3148" s="1">
        <f>N3148*(D3148/'cpi data'!$A$113)</f>
        <v>514857.67292490118</v>
      </c>
      <c r="P3148" s="10">
        <f t="shared" si="49"/>
        <v>-4.6987428881228954</v>
      </c>
      <c r="Q3148" t="s">
        <v>6122</v>
      </c>
      <c r="R3148">
        <v>118</v>
      </c>
    </row>
    <row r="3149" spans="1:18">
      <c r="A3149" t="s">
        <v>9791</v>
      </c>
      <c r="B3149" s="6" t="s">
        <v>36</v>
      </c>
      <c r="C3149" t="s">
        <v>37</v>
      </c>
      <c r="D3149">
        <f>_xlfn.XLOOKUP(E3149,'cpi data'!A:A,'cpi data'!B:B,"NA")</f>
        <v>160.5</v>
      </c>
      <c r="E3149">
        <v>1997</v>
      </c>
      <c r="F3149" t="s">
        <v>9554</v>
      </c>
      <c r="G3149">
        <v>6.4</v>
      </c>
      <c r="H3149">
        <v>7000</v>
      </c>
      <c r="I3149" t="s">
        <v>3990</v>
      </c>
      <c r="J3149" t="s">
        <v>9792</v>
      </c>
      <c r="K3149" t="s">
        <v>8707</v>
      </c>
      <c r="L3149" t="s">
        <v>33</v>
      </c>
      <c r="N3149" s="1">
        <v>7342923</v>
      </c>
      <c r="O3149" s="1">
        <f>N3149*(D3149/'cpi data'!$A$113)</f>
        <v>582282.18453557312</v>
      </c>
      <c r="P3149" s="10">
        <f t="shared" si="49"/>
        <v>1</v>
      </c>
      <c r="Q3149" t="s">
        <v>4534</v>
      </c>
      <c r="R3149">
        <v>106</v>
      </c>
    </row>
    <row r="3150" spans="1:18">
      <c r="A3150" t="s">
        <v>9793</v>
      </c>
      <c r="B3150" s="6" t="s">
        <v>19</v>
      </c>
      <c r="C3150" t="s">
        <v>37</v>
      </c>
      <c r="D3150">
        <f>_xlfn.XLOOKUP(E3150,'cpi data'!A:A,'cpi data'!B:B,"NA")</f>
        <v>160.5</v>
      </c>
      <c r="E3150">
        <v>1997</v>
      </c>
      <c r="F3150" t="s">
        <v>6488</v>
      </c>
      <c r="G3150">
        <v>6.7</v>
      </c>
      <c r="H3150">
        <v>45000</v>
      </c>
      <c r="I3150" t="s">
        <v>8647</v>
      </c>
      <c r="J3150" t="s">
        <v>8647</v>
      </c>
      <c r="K3150" t="s">
        <v>9368</v>
      </c>
      <c r="L3150" t="s">
        <v>33</v>
      </c>
      <c r="M3150" s="1">
        <v>25000000</v>
      </c>
      <c r="N3150" s="1">
        <v>44480039</v>
      </c>
      <c r="O3150" s="1">
        <f>N3150*(D3150/'cpi data'!$A$113)</f>
        <v>3527196.768527668</v>
      </c>
      <c r="P3150" s="10">
        <f t="shared" si="49"/>
        <v>0.43795013309228437</v>
      </c>
      <c r="Q3150" t="s">
        <v>9794</v>
      </c>
      <c r="R3150">
        <v>98</v>
      </c>
    </row>
    <row r="3151" spans="1:18">
      <c r="A3151" t="s">
        <v>9795</v>
      </c>
      <c r="B3151" s="6" t="s">
        <v>2002</v>
      </c>
      <c r="C3151" t="s">
        <v>37</v>
      </c>
      <c r="D3151">
        <f>_xlfn.XLOOKUP(E3151,'cpi data'!A:A,'cpi data'!B:B,"NA")</f>
        <v>160.5</v>
      </c>
      <c r="E3151">
        <v>1997</v>
      </c>
      <c r="F3151" t="s">
        <v>7291</v>
      </c>
      <c r="G3151">
        <v>2.9</v>
      </c>
      <c r="H3151">
        <v>12000</v>
      </c>
      <c r="I3151" t="s">
        <v>4739</v>
      </c>
      <c r="J3151" t="s">
        <v>9796</v>
      </c>
      <c r="K3151" t="s">
        <v>9198</v>
      </c>
      <c r="L3151" t="s">
        <v>33</v>
      </c>
      <c r="M3151" s="1">
        <v>16000000</v>
      </c>
      <c r="N3151" s="1">
        <v>1710972</v>
      </c>
      <c r="O3151" s="1">
        <f>N3151*(D3151/'cpi data'!$A$113)</f>
        <v>135677.37450592886</v>
      </c>
      <c r="P3151" s="10">
        <f t="shared" si="49"/>
        <v>-8.3514096081058025</v>
      </c>
      <c r="Q3151" t="s">
        <v>9797</v>
      </c>
      <c r="R3151">
        <v>97</v>
      </c>
    </row>
    <row r="3152" spans="1:18">
      <c r="A3152" t="s">
        <v>9798</v>
      </c>
      <c r="B3152" s="6" t="s">
        <v>19</v>
      </c>
      <c r="C3152" t="s">
        <v>20</v>
      </c>
      <c r="D3152">
        <f>_xlfn.XLOOKUP(E3152,'cpi data'!A:A,'cpi data'!B:B,"NA")</f>
        <v>160.5</v>
      </c>
      <c r="E3152">
        <v>1997</v>
      </c>
      <c r="F3152" t="s">
        <v>9534</v>
      </c>
      <c r="G3152">
        <v>7.3</v>
      </c>
      <c r="H3152">
        <v>9100</v>
      </c>
      <c r="I3152" t="s">
        <v>9799</v>
      </c>
      <c r="J3152" t="s">
        <v>9799</v>
      </c>
      <c r="K3152" t="s">
        <v>9412</v>
      </c>
      <c r="L3152" t="s">
        <v>33</v>
      </c>
      <c r="M3152" s="1">
        <v>6000000</v>
      </c>
      <c r="N3152" s="1">
        <v>14842388</v>
      </c>
      <c r="O3152" s="1">
        <f>N3152*(D3152/'cpi data'!$A$113)</f>
        <v>1176977.9021739131</v>
      </c>
      <c r="P3152" s="10">
        <f t="shared" si="49"/>
        <v>0.59575238162484367</v>
      </c>
      <c r="Q3152" t="s">
        <v>7521</v>
      </c>
      <c r="R3152">
        <v>109</v>
      </c>
    </row>
    <row r="3153" spans="1:18">
      <c r="A3153" t="s">
        <v>9800</v>
      </c>
      <c r="B3153" s="6" t="s">
        <v>2002</v>
      </c>
      <c r="C3153" t="s">
        <v>66</v>
      </c>
      <c r="D3153">
        <f>_xlfn.XLOOKUP(E3153,'cpi data'!A:A,'cpi data'!B:B,"NA")</f>
        <v>160.5</v>
      </c>
      <c r="E3153">
        <v>1997</v>
      </c>
      <c r="F3153" t="s">
        <v>9801</v>
      </c>
      <c r="G3153">
        <v>7</v>
      </c>
      <c r="H3153">
        <v>27000</v>
      </c>
      <c r="I3153" t="s">
        <v>68</v>
      </c>
      <c r="J3153" t="s">
        <v>1004</v>
      </c>
      <c r="K3153" t="s">
        <v>9802</v>
      </c>
      <c r="L3153" t="s">
        <v>33</v>
      </c>
      <c r="M3153" s="1">
        <v>28000000</v>
      </c>
      <c r="N3153" s="1">
        <v>5684789</v>
      </c>
      <c r="O3153" s="1">
        <f>N3153*(D3153/'cpi data'!$A$113)</f>
        <v>450794.77989130432</v>
      </c>
      <c r="P3153" s="10">
        <f t="shared" si="49"/>
        <v>-3.9254246727539051</v>
      </c>
      <c r="Q3153" t="s">
        <v>9803</v>
      </c>
      <c r="R3153">
        <v>134</v>
      </c>
    </row>
    <row r="3154" spans="1:18">
      <c r="A3154" t="s">
        <v>9804</v>
      </c>
      <c r="B3154" s="6" t="s">
        <v>450</v>
      </c>
      <c r="C3154" t="s">
        <v>107</v>
      </c>
      <c r="D3154">
        <f>_xlfn.XLOOKUP(E3154,'cpi data'!A:A,'cpi data'!B:B,"NA")</f>
        <v>160.5</v>
      </c>
      <c r="E3154">
        <v>1997</v>
      </c>
      <c r="F3154" t="s">
        <v>9805</v>
      </c>
      <c r="G3154">
        <v>7.4</v>
      </c>
      <c r="H3154">
        <v>12000</v>
      </c>
      <c r="I3154" t="s">
        <v>9806</v>
      </c>
      <c r="J3154" t="s">
        <v>9806</v>
      </c>
      <c r="K3154" t="s">
        <v>9807</v>
      </c>
      <c r="L3154" t="s">
        <v>2111</v>
      </c>
      <c r="O3154" s="1">
        <f>N3154*(D3154/'cpi data'!$A$113)</f>
        <v>0</v>
      </c>
      <c r="P3154" s="10" t="e">
        <f t="shared" si="49"/>
        <v>#DIV/0!</v>
      </c>
      <c r="Q3154" t="s">
        <v>9808</v>
      </c>
      <c r="R3154">
        <v>111</v>
      </c>
    </row>
    <row r="3155" spans="1:18">
      <c r="A3155" t="s">
        <v>9809</v>
      </c>
      <c r="B3155" s="6" t="s">
        <v>19</v>
      </c>
      <c r="C3155" t="s">
        <v>20</v>
      </c>
      <c r="D3155">
        <f>_xlfn.XLOOKUP(E3155,'cpi data'!A:A,'cpi data'!B:B,"NA")</f>
        <v>160.5</v>
      </c>
      <c r="E3155">
        <v>1997</v>
      </c>
      <c r="F3155" t="s">
        <v>9801</v>
      </c>
      <c r="G3155">
        <v>7.4</v>
      </c>
      <c r="H3155">
        <v>29000</v>
      </c>
      <c r="I3155" t="s">
        <v>3476</v>
      </c>
      <c r="J3155" t="s">
        <v>3476</v>
      </c>
      <c r="K3155" t="s">
        <v>9810</v>
      </c>
      <c r="L3155" t="s">
        <v>1114</v>
      </c>
      <c r="N3155" s="1">
        <v>1785901</v>
      </c>
      <c r="O3155" s="1">
        <f>N3155*(D3155/'cpi data'!$A$113)</f>
        <v>141619.12574110672</v>
      </c>
      <c r="P3155" s="10">
        <f t="shared" si="49"/>
        <v>1</v>
      </c>
      <c r="Q3155" t="s">
        <v>5201</v>
      </c>
      <c r="R3155">
        <v>103</v>
      </c>
    </row>
    <row r="3156" spans="1:18">
      <c r="A3156" t="s">
        <v>9811</v>
      </c>
      <c r="B3156" s="6" t="s">
        <v>19</v>
      </c>
      <c r="C3156" t="s">
        <v>37</v>
      </c>
      <c r="D3156">
        <f>_xlfn.XLOOKUP(E3156,'cpi data'!A:A,'cpi data'!B:B,"NA")</f>
        <v>160.5</v>
      </c>
      <c r="E3156">
        <v>1997</v>
      </c>
      <c r="F3156" t="s">
        <v>9812</v>
      </c>
      <c r="G3156">
        <v>5.0999999999999996</v>
      </c>
      <c r="H3156">
        <v>17000</v>
      </c>
      <c r="I3156" t="s">
        <v>9813</v>
      </c>
      <c r="J3156" t="s">
        <v>7391</v>
      </c>
      <c r="K3156" t="s">
        <v>4624</v>
      </c>
      <c r="L3156" t="s">
        <v>33</v>
      </c>
      <c r="M3156" s="1">
        <v>60000000</v>
      </c>
      <c r="N3156" s="1">
        <v>16228448</v>
      </c>
      <c r="O3156" s="1">
        <f>N3156*(D3156/'cpi data'!$A$113)</f>
        <v>1286890.2687747036</v>
      </c>
      <c r="P3156" s="10">
        <f t="shared" si="49"/>
        <v>-2.6972112182261667</v>
      </c>
      <c r="Q3156" t="s">
        <v>26</v>
      </c>
      <c r="R3156">
        <v>105</v>
      </c>
    </row>
    <row r="3157" spans="1:18">
      <c r="A3157" t="s">
        <v>9814</v>
      </c>
      <c r="B3157" s="6" t="s">
        <v>36</v>
      </c>
      <c r="C3157" t="s">
        <v>44</v>
      </c>
      <c r="D3157">
        <f>_xlfn.XLOOKUP(E3157,'cpi data'!A:A,'cpi data'!B:B,"NA")</f>
        <v>160.5</v>
      </c>
      <c r="E3157">
        <v>1997</v>
      </c>
      <c r="F3157" t="s">
        <v>9641</v>
      </c>
      <c r="G3157">
        <v>5.3</v>
      </c>
      <c r="H3157">
        <v>17000</v>
      </c>
      <c r="I3157" t="s">
        <v>344</v>
      </c>
      <c r="J3157" t="s">
        <v>9815</v>
      </c>
      <c r="K3157" t="s">
        <v>9816</v>
      </c>
      <c r="L3157" t="s">
        <v>33</v>
      </c>
      <c r="M3157" s="1">
        <v>3000000</v>
      </c>
      <c r="N3157" s="1">
        <v>23144499</v>
      </c>
      <c r="O3157" s="1">
        <f>N3157*(D3157/'cpi data'!$A$113)</f>
        <v>1835322.1786067195</v>
      </c>
      <c r="P3157" s="10">
        <f t="shared" si="49"/>
        <v>0.87037956622003354</v>
      </c>
      <c r="Q3157" t="s">
        <v>1727</v>
      </c>
      <c r="R3157">
        <v>98</v>
      </c>
    </row>
    <row r="3158" spans="1:18">
      <c r="A3158" t="s">
        <v>9817</v>
      </c>
      <c r="B3158" s="6" t="s">
        <v>19</v>
      </c>
      <c r="C3158" t="s">
        <v>44</v>
      </c>
      <c r="D3158">
        <f>_xlfn.XLOOKUP(E3158,'cpi data'!A:A,'cpi data'!B:B,"NA")</f>
        <v>160.5</v>
      </c>
      <c r="E3158">
        <v>1997</v>
      </c>
      <c r="F3158" t="s">
        <v>9818</v>
      </c>
      <c r="G3158">
        <v>6.4</v>
      </c>
      <c r="H3158">
        <v>20000</v>
      </c>
      <c r="I3158" t="s">
        <v>7238</v>
      </c>
      <c r="J3158" t="s">
        <v>7238</v>
      </c>
      <c r="K3158" t="s">
        <v>8563</v>
      </c>
      <c r="L3158" t="s">
        <v>33</v>
      </c>
      <c r="M3158" s="1">
        <v>5000000</v>
      </c>
      <c r="N3158" s="1">
        <v>5881367</v>
      </c>
      <c r="O3158" s="1">
        <f>N3158*(D3158/'cpi data'!$A$113)</f>
        <v>466383.10449604742</v>
      </c>
      <c r="P3158" s="10">
        <f t="shared" si="49"/>
        <v>0.14985750761685165</v>
      </c>
      <c r="Q3158" t="s">
        <v>8941</v>
      </c>
      <c r="R3158">
        <v>105</v>
      </c>
    </row>
    <row r="3159" spans="1:18">
      <c r="A3159" t="s">
        <v>9819</v>
      </c>
      <c r="B3159" s="6" t="s">
        <v>2002</v>
      </c>
      <c r="C3159" t="s">
        <v>44</v>
      </c>
      <c r="D3159">
        <f>_xlfn.XLOOKUP(E3159,'cpi data'!A:A,'cpi data'!B:B,"NA")</f>
        <v>160.5</v>
      </c>
      <c r="E3159">
        <v>1997</v>
      </c>
      <c r="F3159" t="s">
        <v>9557</v>
      </c>
      <c r="G3159">
        <v>5.8</v>
      </c>
      <c r="H3159">
        <v>10000</v>
      </c>
      <c r="I3159" t="s">
        <v>8519</v>
      </c>
      <c r="J3159" t="s">
        <v>9820</v>
      </c>
      <c r="K3159" t="s">
        <v>8082</v>
      </c>
      <c r="L3159" t="s">
        <v>33</v>
      </c>
      <c r="M3159" s="1">
        <v>35000000</v>
      </c>
      <c r="N3159" s="1">
        <v>32748995</v>
      </c>
      <c r="O3159" s="1">
        <f>N3159*(D3159/'cpi data'!$A$113)</f>
        <v>2596943.5264328062</v>
      </c>
      <c r="P3159" s="10">
        <f t="shared" si="49"/>
        <v>-6.8735086374406298E-2</v>
      </c>
      <c r="Q3159" t="s">
        <v>64</v>
      </c>
      <c r="R3159">
        <v>115</v>
      </c>
    </row>
    <row r="3160" spans="1:18">
      <c r="A3160" t="s">
        <v>9821</v>
      </c>
      <c r="B3160" s="6" t="s">
        <v>19</v>
      </c>
      <c r="C3160" t="s">
        <v>44</v>
      </c>
      <c r="D3160">
        <f>_xlfn.XLOOKUP(E3160,'cpi data'!A:A,'cpi data'!B:B,"NA")</f>
        <v>160.5</v>
      </c>
      <c r="E3160">
        <v>1997</v>
      </c>
      <c r="F3160" t="s">
        <v>9822</v>
      </c>
      <c r="G3160">
        <v>7.7</v>
      </c>
      <c r="H3160">
        <v>15000</v>
      </c>
      <c r="I3160" t="s">
        <v>9823</v>
      </c>
      <c r="J3160" t="s">
        <v>9824</v>
      </c>
      <c r="K3160" t="s">
        <v>9825</v>
      </c>
      <c r="L3160" t="s">
        <v>251</v>
      </c>
      <c r="N3160" s="1">
        <v>877862</v>
      </c>
      <c r="O3160" s="1">
        <f>N3160*(D3160/'cpi data'!$A$113)</f>
        <v>69613.068675889328</v>
      </c>
      <c r="P3160" s="10">
        <f t="shared" si="49"/>
        <v>1</v>
      </c>
      <c r="Q3160" t="s">
        <v>9826</v>
      </c>
      <c r="R3160">
        <v>85</v>
      </c>
    </row>
    <row r="3161" spans="1:18">
      <c r="A3161" t="s">
        <v>9827</v>
      </c>
      <c r="B3161" s="6" t="s">
        <v>36</v>
      </c>
      <c r="C3161" t="s">
        <v>37</v>
      </c>
      <c r="D3161">
        <f>_xlfn.XLOOKUP(E3161,'cpi data'!A:A,'cpi data'!B:B,"NA")</f>
        <v>160.5</v>
      </c>
      <c r="E3161">
        <v>1997</v>
      </c>
      <c r="F3161" t="s">
        <v>9773</v>
      </c>
      <c r="G3161">
        <v>3.7</v>
      </c>
      <c r="H3161">
        <v>8300</v>
      </c>
      <c r="I3161" t="s">
        <v>9828</v>
      </c>
      <c r="J3161" t="s">
        <v>9828</v>
      </c>
      <c r="K3161" t="s">
        <v>9829</v>
      </c>
      <c r="L3161" t="s">
        <v>33</v>
      </c>
      <c r="M3161" s="1">
        <v>8000000</v>
      </c>
      <c r="N3161" s="1">
        <v>9615840</v>
      </c>
      <c r="O3161" s="1">
        <f>N3161*(D3161/'cpi data'!$A$113)</f>
        <v>762520.90909090906</v>
      </c>
      <c r="P3161" s="10">
        <f t="shared" si="49"/>
        <v>0.16803940165393766</v>
      </c>
      <c r="Q3161" t="s">
        <v>183</v>
      </c>
      <c r="R3161">
        <v>99</v>
      </c>
    </row>
    <row r="3162" spans="1:18">
      <c r="A3162" t="s">
        <v>9830</v>
      </c>
      <c r="B3162" s="6" t="s">
        <v>19</v>
      </c>
      <c r="C3162" t="s">
        <v>37</v>
      </c>
      <c r="D3162">
        <f>_xlfn.XLOOKUP(E3162,'cpi data'!A:A,'cpi data'!B:B,"NA")</f>
        <v>160.5</v>
      </c>
      <c r="E3162">
        <v>1997</v>
      </c>
      <c r="F3162" t="s">
        <v>9287</v>
      </c>
      <c r="G3162">
        <v>7.2</v>
      </c>
      <c r="H3162">
        <v>7700</v>
      </c>
      <c r="I3162" t="s">
        <v>6221</v>
      </c>
      <c r="J3162" t="s">
        <v>9831</v>
      </c>
      <c r="K3162" t="s">
        <v>1298</v>
      </c>
      <c r="L3162" t="s">
        <v>33</v>
      </c>
      <c r="M3162" s="1">
        <v>25000000</v>
      </c>
      <c r="N3162" s="1">
        <v>13130349</v>
      </c>
      <c r="O3162" s="1">
        <f>N3162*(D3162/'cpi data'!$A$113)</f>
        <v>1041215.9162549407</v>
      </c>
      <c r="P3162" s="10">
        <f t="shared" si="49"/>
        <v>-0.90398594888833494</v>
      </c>
      <c r="Q3162" t="s">
        <v>26</v>
      </c>
      <c r="R3162">
        <v>140</v>
      </c>
    </row>
    <row r="3163" spans="1:18">
      <c r="A3163" t="s">
        <v>9832</v>
      </c>
      <c r="B3163" s="6" t="s">
        <v>19</v>
      </c>
      <c r="C3163" t="s">
        <v>44</v>
      </c>
      <c r="D3163">
        <f>_xlfn.XLOOKUP(E3163,'cpi data'!A:A,'cpi data'!B:B,"NA")</f>
        <v>160.5</v>
      </c>
      <c r="E3163">
        <v>1997</v>
      </c>
      <c r="F3163" t="s">
        <v>9209</v>
      </c>
      <c r="G3163">
        <v>6.1</v>
      </c>
      <c r="H3163">
        <v>24000</v>
      </c>
      <c r="I3163" t="s">
        <v>2655</v>
      </c>
      <c r="J3163" t="s">
        <v>9833</v>
      </c>
      <c r="K3163" t="s">
        <v>7209</v>
      </c>
      <c r="L3163" t="s">
        <v>33</v>
      </c>
      <c r="N3163" s="1">
        <v>34673095</v>
      </c>
      <c r="O3163" s="1">
        <f>N3163*(D3163/'cpi data'!$A$113)</f>
        <v>2749521.6143774702</v>
      </c>
      <c r="P3163" s="10">
        <f t="shared" si="49"/>
        <v>1</v>
      </c>
      <c r="Q3163" t="s">
        <v>26</v>
      </c>
      <c r="R3163">
        <v>100</v>
      </c>
    </row>
    <row r="3164" spans="1:18">
      <c r="A3164" t="s">
        <v>9834</v>
      </c>
      <c r="B3164" s="6" t="s">
        <v>19</v>
      </c>
      <c r="C3164" t="s">
        <v>37</v>
      </c>
      <c r="D3164">
        <f>_xlfn.XLOOKUP(E3164,'cpi data'!A:A,'cpi data'!B:B,"NA")</f>
        <v>160.5</v>
      </c>
      <c r="E3164">
        <v>1997</v>
      </c>
      <c r="F3164" t="s">
        <v>9256</v>
      </c>
      <c r="G3164">
        <v>5.5</v>
      </c>
      <c r="H3164">
        <v>26000</v>
      </c>
      <c r="I3164" t="s">
        <v>7625</v>
      </c>
      <c r="J3164" t="s">
        <v>5125</v>
      </c>
      <c r="K3164" t="s">
        <v>1488</v>
      </c>
      <c r="L3164" t="s">
        <v>33</v>
      </c>
      <c r="M3164" s="1">
        <v>55000000</v>
      </c>
      <c r="N3164" s="1">
        <v>32000301</v>
      </c>
      <c r="O3164" s="1">
        <f>N3164*(D3164/'cpi data'!$A$113)</f>
        <v>2537573.2759387353</v>
      </c>
      <c r="P3164" s="10">
        <f t="shared" si="49"/>
        <v>-0.71873383315988182</v>
      </c>
      <c r="Q3164" t="s">
        <v>2095</v>
      </c>
      <c r="R3164">
        <v>117</v>
      </c>
    </row>
    <row r="3165" spans="1:18">
      <c r="A3165" t="s">
        <v>9835</v>
      </c>
      <c r="B3165" s="6" t="s">
        <v>19</v>
      </c>
      <c r="C3165" t="s">
        <v>107</v>
      </c>
      <c r="D3165">
        <f>_xlfn.XLOOKUP(E3165,'cpi data'!A:A,'cpi data'!B:B,"NA")</f>
        <v>160.5</v>
      </c>
      <c r="E3165">
        <v>1997</v>
      </c>
      <c r="F3165" t="s">
        <v>9518</v>
      </c>
      <c r="G3165">
        <v>6.3</v>
      </c>
      <c r="H3165">
        <v>17000</v>
      </c>
      <c r="I3165" t="s">
        <v>6254</v>
      </c>
      <c r="J3165" t="s">
        <v>9836</v>
      </c>
      <c r="K3165" t="s">
        <v>187</v>
      </c>
      <c r="L3165" t="s">
        <v>33</v>
      </c>
      <c r="M3165" s="1">
        <v>48000000</v>
      </c>
      <c r="N3165" s="1">
        <v>22459274</v>
      </c>
      <c r="O3165" s="1">
        <f>N3165*(D3165/'cpi data'!$A$113)</f>
        <v>1780984.9194664031</v>
      </c>
      <c r="P3165" s="10">
        <f t="shared" si="49"/>
        <v>-1.1372017635120351</v>
      </c>
      <c r="Q3165" t="s">
        <v>121</v>
      </c>
      <c r="R3165">
        <v>122</v>
      </c>
    </row>
    <row r="3166" spans="1:18">
      <c r="A3166" t="s">
        <v>9837</v>
      </c>
      <c r="B3166" s="6" t="s">
        <v>19</v>
      </c>
      <c r="C3166" t="s">
        <v>20</v>
      </c>
      <c r="D3166">
        <f>_xlfn.XLOOKUP(E3166,'cpi data'!A:A,'cpi data'!B:B,"NA")</f>
        <v>160.5</v>
      </c>
      <c r="E3166">
        <v>1997</v>
      </c>
      <c r="F3166" t="s">
        <v>9838</v>
      </c>
      <c r="G3166">
        <v>7</v>
      </c>
      <c r="H3166">
        <v>16000</v>
      </c>
      <c r="I3166" t="s">
        <v>186</v>
      </c>
      <c r="J3166" t="s">
        <v>9785</v>
      </c>
      <c r="K3166" t="s">
        <v>1027</v>
      </c>
      <c r="L3166" t="s">
        <v>33</v>
      </c>
      <c r="M3166" s="1">
        <v>6000000</v>
      </c>
      <c r="N3166" s="1">
        <v>6330054</v>
      </c>
      <c r="O3166" s="1">
        <f>N3166*(D3166/'cpi data'!$A$113)</f>
        <v>501963.27420948615</v>
      </c>
      <c r="P3166" s="10">
        <f t="shared" si="49"/>
        <v>5.2140787424562254E-2</v>
      </c>
      <c r="Q3166" t="s">
        <v>5285</v>
      </c>
      <c r="R3166">
        <v>114</v>
      </c>
    </row>
    <row r="3167" spans="1:18">
      <c r="A3167" t="s">
        <v>9839</v>
      </c>
      <c r="B3167" s="6" t="s">
        <v>19</v>
      </c>
      <c r="C3167" t="s">
        <v>20</v>
      </c>
      <c r="D3167">
        <f>_xlfn.XLOOKUP(E3167,'cpi data'!A:A,'cpi data'!B:B,"NA")</f>
        <v>160.5</v>
      </c>
      <c r="E3167">
        <v>1997</v>
      </c>
      <c r="F3167" t="s">
        <v>9055</v>
      </c>
      <c r="G3167">
        <v>7.4</v>
      </c>
      <c r="H3167">
        <v>4300</v>
      </c>
      <c r="I3167" t="s">
        <v>9840</v>
      </c>
      <c r="J3167" t="s">
        <v>9840</v>
      </c>
      <c r="K3167" t="s">
        <v>8419</v>
      </c>
      <c r="L3167" t="s">
        <v>33</v>
      </c>
      <c r="M3167" s="1">
        <v>10000000</v>
      </c>
      <c r="N3167" s="1">
        <v>12782749</v>
      </c>
      <c r="O3167" s="1">
        <f>N3167*(D3167/'cpi data'!$A$113)</f>
        <v>1013651.7858201581</v>
      </c>
      <c r="P3167" s="10">
        <f t="shared" si="49"/>
        <v>0.21769566155136114</v>
      </c>
      <c r="Q3167" t="s">
        <v>9190</v>
      </c>
      <c r="R3167">
        <v>104</v>
      </c>
    </row>
    <row r="3168" spans="1:18">
      <c r="A3168" t="s">
        <v>9841</v>
      </c>
      <c r="B3168" s="6" t="s">
        <v>19</v>
      </c>
      <c r="C3168" t="s">
        <v>20</v>
      </c>
      <c r="D3168">
        <f>_xlfn.XLOOKUP(E3168,'cpi data'!A:A,'cpi data'!B:B,"NA")</f>
        <v>160.5</v>
      </c>
      <c r="E3168">
        <v>1997</v>
      </c>
      <c r="F3168" t="s">
        <v>9545</v>
      </c>
      <c r="G3168">
        <v>6.1</v>
      </c>
      <c r="H3168">
        <v>5200</v>
      </c>
      <c r="I3168" t="s">
        <v>6645</v>
      </c>
      <c r="J3168" t="s">
        <v>9842</v>
      </c>
      <c r="K3168" t="s">
        <v>1017</v>
      </c>
      <c r="L3168" t="s">
        <v>33</v>
      </c>
      <c r="M3168" s="1">
        <v>28000000</v>
      </c>
      <c r="N3168" s="1">
        <v>7936780</v>
      </c>
      <c r="O3168" s="1">
        <f>N3168*(D3168/'cpi data'!$A$113)</f>
        <v>629374.10573122534</v>
      </c>
      <c r="P3168" s="10">
        <f t="shared" si="49"/>
        <v>-2.5278790643056754</v>
      </c>
      <c r="Q3168" t="s">
        <v>2095</v>
      </c>
      <c r="R3168">
        <v>105</v>
      </c>
    </row>
    <row r="3169" spans="1:18">
      <c r="A3169" t="s">
        <v>9843</v>
      </c>
      <c r="B3169" s="6" t="s">
        <v>19</v>
      </c>
      <c r="C3169" t="s">
        <v>44</v>
      </c>
      <c r="D3169">
        <f>_xlfn.XLOOKUP(E3169,'cpi data'!A:A,'cpi data'!B:B,"NA")</f>
        <v>160.5</v>
      </c>
      <c r="E3169">
        <v>1997</v>
      </c>
      <c r="F3169" t="s">
        <v>9522</v>
      </c>
      <c r="G3169">
        <v>6.5</v>
      </c>
      <c r="H3169">
        <v>8400</v>
      </c>
      <c r="I3169" t="s">
        <v>7246</v>
      </c>
      <c r="J3169" t="s">
        <v>7246</v>
      </c>
      <c r="K3169" t="s">
        <v>7846</v>
      </c>
      <c r="L3169" t="s">
        <v>33</v>
      </c>
      <c r="N3169" s="1">
        <v>194201</v>
      </c>
      <c r="O3169" s="1">
        <f>N3169*(D3169/'cpi data'!$A$113)</f>
        <v>15399.83226284585</v>
      </c>
      <c r="P3169" s="10">
        <f t="shared" si="49"/>
        <v>1</v>
      </c>
      <c r="Q3169" t="s">
        <v>7847</v>
      </c>
      <c r="R3169">
        <v>82</v>
      </c>
    </row>
    <row r="3170" spans="1:18">
      <c r="A3170" t="s">
        <v>9844</v>
      </c>
      <c r="B3170" s="6" t="s">
        <v>19</v>
      </c>
      <c r="C3170" t="s">
        <v>107</v>
      </c>
      <c r="D3170">
        <f>_xlfn.XLOOKUP(E3170,'cpi data'!A:A,'cpi data'!B:B,"NA")</f>
        <v>160.5</v>
      </c>
      <c r="E3170">
        <v>1997</v>
      </c>
      <c r="F3170" t="s">
        <v>9845</v>
      </c>
      <c r="G3170">
        <v>6.3</v>
      </c>
      <c r="H3170">
        <v>11000</v>
      </c>
      <c r="I3170" t="s">
        <v>6631</v>
      </c>
      <c r="J3170" t="s">
        <v>9846</v>
      </c>
      <c r="K3170" t="s">
        <v>4730</v>
      </c>
      <c r="L3170" t="s">
        <v>33</v>
      </c>
      <c r="M3170" s="1">
        <v>30000000</v>
      </c>
      <c r="N3170" s="1">
        <v>23499102</v>
      </c>
      <c r="O3170" s="1">
        <f>N3170*(D3170/'cpi data'!$A$113)</f>
        <v>1863441.6358695652</v>
      </c>
      <c r="P3170" s="10">
        <f t="shared" si="49"/>
        <v>-0.27664452879944096</v>
      </c>
      <c r="Q3170" t="s">
        <v>83</v>
      </c>
      <c r="R3170">
        <v>130</v>
      </c>
    </row>
    <row r="3171" spans="1:18">
      <c r="A3171" t="s">
        <v>9847</v>
      </c>
      <c r="B3171" s="6" t="s">
        <v>2002</v>
      </c>
      <c r="C3171" t="s">
        <v>37</v>
      </c>
      <c r="D3171">
        <f>_xlfn.XLOOKUP(E3171,'cpi data'!A:A,'cpi data'!B:B,"NA")</f>
        <v>160.5</v>
      </c>
      <c r="E3171">
        <v>1997</v>
      </c>
      <c r="F3171" t="s">
        <v>9848</v>
      </c>
      <c r="G3171">
        <v>5.4</v>
      </c>
      <c r="H3171">
        <v>13000</v>
      </c>
      <c r="I3171" t="s">
        <v>7394</v>
      </c>
      <c r="J3171" t="s">
        <v>9849</v>
      </c>
      <c r="K3171" t="s">
        <v>8449</v>
      </c>
      <c r="L3171" t="s">
        <v>33</v>
      </c>
      <c r="M3171" s="1">
        <v>20000000</v>
      </c>
      <c r="N3171" s="1">
        <v>14515490</v>
      </c>
      <c r="O3171" s="1">
        <f>N3171*(D3171/'cpi data'!$A$113)</f>
        <v>1151055.4076086956</v>
      </c>
      <c r="P3171" s="10">
        <f t="shared" si="49"/>
        <v>-0.3778384332874743</v>
      </c>
      <c r="Q3171" t="s">
        <v>34</v>
      </c>
      <c r="R3171">
        <v>101</v>
      </c>
    </row>
    <row r="3172" spans="1:18">
      <c r="A3172" t="s">
        <v>3060</v>
      </c>
      <c r="B3172" s="6" t="s">
        <v>19</v>
      </c>
      <c r="C3172" t="s">
        <v>44</v>
      </c>
      <c r="D3172">
        <f>_xlfn.XLOOKUP(E3172,'cpi data'!A:A,'cpi data'!B:B,"NA")</f>
        <v>160.5</v>
      </c>
      <c r="E3172">
        <v>1997</v>
      </c>
      <c r="F3172" t="s">
        <v>9850</v>
      </c>
      <c r="G3172">
        <v>6.7</v>
      </c>
      <c r="H3172">
        <v>10000</v>
      </c>
      <c r="I3172" t="s">
        <v>9851</v>
      </c>
      <c r="J3172" t="s">
        <v>9852</v>
      </c>
      <c r="K3172" t="s">
        <v>4204</v>
      </c>
      <c r="L3172" t="s">
        <v>25</v>
      </c>
      <c r="N3172" s="1">
        <v>3736</v>
      </c>
      <c r="O3172" s="1">
        <f>N3172*(D3172/'cpi data'!$A$113)</f>
        <v>296.25889328063244</v>
      </c>
      <c r="P3172" s="10">
        <f t="shared" si="49"/>
        <v>1</v>
      </c>
      <c r="Q3172" t="s">
        <v>1988</v>
      </c>
      <c r="R3172">
        <v>102</v>
      </c>
    </row>
    <row r="3173" spans="1:18">
      <c r="A3173" t="s">
        <v>9853</v>
      </c>
      <c r="B3173" s="6" t="s">
        <v>36</v>
      </c>
      <c r="C3173" t="s">
        <v>44</v>
      </c>
      <c r="D3173">
        <f>_xlfn.XLOOKUP(E3173,'cpi data'!A:A,'cpi data'!B:B,"NA")</f>
        <v>160.5</v>
      </c>
      <c r="E3173">
        <v>1997</v>
      </c>
      <c r="F3173" t="s">
        <v>9678</v>
      </c>
      <c r="G3173">
        <v>6.6</v>
      </c>
      <c r="H3173">
        <v>31000</v>
      </c>
      <c r="I3173" t="s">
        <v>6176</v>
      </c>
      <c r="J3173" t="s">
        <v>9854</v>
      </c>
      <c r="K3173" t="s">
        <v>549</v>
      </c>
      <c r="L3173" t="s">
        <v>33</v>
      </c>
      <c r="M3173" s="1">
        <v>20000000</v>
      </c>
      <c r="N3173" s="1">
        <v>13717039</v>
      </c>
      <c r="O3173" s="1">
        <f>N3173*(D3173/'cpi data'!$A$113)</f>
        <v>1087739.5056818181</v>
      </c>
      <c r="P3173" s="10">
        <f t="shared" si="49"/>
        <v>-0.45804061649164957</v>
      </c>
      <c r="Q3173" t="s">
        <v>26</v>
      </c>
      <c r="R3173">
        <v>94</v>
      </c>
    </row>
    <row r="3174" spans="1:18">
      <c r="A3174" t="s">
        <v>9855</v>
      </c>
      <c r="B3174" s="6" t="s">
        <v>36</v>
      </c>
      <c r="C3174" t="s">
        <v>44</v>
      </c>
      <c r="D3174">
        <f>_xlfn.XLOOKUP(E3174,'cpi data'!A:A,'cpi data'!B:B,"NA")</f>
        <v>160.5</v>
      </c>
      <c r="E3174">
        <v>1997</v>
      </c>
      <c r="F3174" t="s">
        <v>9569</v>
      </c>
      <c r="G3174">
        <v>5.5</v>
      </c>
      <c r="H3174">
        <v>8800</v>
      </c>
      <c r="I3174" t="s">
        <v>4878</v>
      </c>
      <c r="J3174" t="s">
        <v>9856</v>
      </c>
      <c r="K3174" t="s">
        <v>9857</v>
      </c>
      <c r="L3174" t="s">
        <v>33</v>
      </c>
      <c r="M3174" s="1">
        <v>16000000</v>
      </c>
      <c r="N3174" s="1">
        <v>11486880</v>
      </c>
      <c r="O3174" s="1">
        <f>N3174*(D3174/'cpi data'!$A$113)</f>
        <v>910891.42292490124</v>
      </c>
      <c r="P3174" s="10">
        <f t="shared" si="49"/>
        <v>-0.39289345757942973</v>
      </c>
      <c r="Q3174" t="s">
        <v>9858</v>
      </c>
      <c r="R3174">
        <v>105</v>
      </c>
    </row>
    <row r="3175" spans="1:18">
      <c r="A3175" t="s">
        <v>9859</v>
      </c>
      <c r="B3175" s="6" t="s">
        <v>19</v>
      </c>
      <c r="C3175" t="s">
        <v>44</v>
      </c>
      <c r="D3175">
        <f>_xlfn.XLOOKUP(E3175,'cpi data'!A:A,'cpi data'!B:B,"NA")</f>
        <v>160.5</v>
      </c>
      <c r="E3175">
        <v>1997</v>
      </c>
      <c r="F3175" t="s">
        <v>9860</v>
      </c>
      <c r="G3175">
        <v>6.9</v>
      </c>
      <c r="H3175">
        <v>27000</v>
      </c>
      <c r="I3175" t="s">
        <v>9861</v>
      </c>
      <c r="J3175" t="s">
        <v>9862</v>
      </c>
      <c r="K3175" t="s">
        <v>1526</v>
      </c>
      <c r="L3175" t="s">
        <v>33</v>
      </c>
      <c r="M3175" s="1">
        <v>5000000</v>
      </c>
      <c r="N3175" s="1">
        <v>1740156</v>
      </c>
      <c r="O3175" s="1">
        <f>N3175*(D3175/'cpi data'!$A$113)</f>
        <v>137991.61956521738</v>
      </c>
      <c r="P3175" s="10">
        <f t="shared" si="49"/>
        <v>-1.8733056116807918</v>
      </c>
      <c r="Q3175" t="s">
        <v>6780</v>
      </c>
      <c r="R3175">
        <v>106</v>
      </c>
    </row>
    <row r="3176" spans="1:18">
      <c r="A3176" t="s">
        <v>9863</v>
      </c>
      <c r="B3176" s="6" t="s">
        <v>19</v>
      </c>
      <c r="C3176" t="s">
        <v>107</v>
      </c>
      <c r="D3176">
        <f>_xlfn.XLOOKUP(E3176,'cpi data'!A:A,'cpi data'!B:B,"NA")</f>
        <v>160.5</v>
      </c>
      <c r="E3176">
        <v>1997</v>
      </c>
      <c r="F3176" t="s">
        <v>9055</v>
      </c>
      <c r="G3176">
        <v>6.1</v>
      </c>
      <c r="H3176">
        <v>5700</v>
      </c>
      <c r="I3176" t="s">
        <v>727</v>
      </c>
      <c r="J3176" t="s">
        <v>9864</v>
      </c>
      <c r="K3176" t="s">
        <v>6779</v>
      </c>
      <c r="L3176" t="s">
        <v>33</v>
      </c>
      <c r="M3176" s="1">
        <v>8000000</v>
      </c>
      <c r="N3176" s="1">
        <v>1568258</v>
      </c>
      <c r="O3176" s="1">
        <f>N3176*(D3176/'cpi data'!$A$113)</f>
        <v>124360.37994071146</v>
      </c>
      <c r="P3176" s="10">
        <f t="shared" si="49"/>
        <v>-4.1012014604739777</v>
      </c>
      <c r="Q3176" t="s">
        <v>6213</v>
      </c>
      <c r="R3176">
        <v>97</v>
      </c>
    </row>
    <row r="3177" spans="1:18">
      <c r="A3177" t="s">
        <v>9865</v>
      </c>
      <c r="B3177" s="6" t="s">
        <v>512</v>
      </c>
      <c r="C3177" t="s">
        <v>20</v>
      </c>
      <c r="D3177">
        <f>_xlfn.XLOOKUP(E3177,'cpi data'!A:A,'cpi data'!B:B,"NA")</f>
        <v>160.5</v>
      </c>
      <c r="E3177">
        <v>1997</v>
      </c>
      <c r="F3177" t="s">
        <v>9588</v>
      </c>
      <c r="G3177">
        <v>7.2</v>
      </c>
      <c r="H3177">
        <v>7900</v>
      </c>
      <c r="I3177" t="s">
        <v>9866</v>
      </c>
      <c r="J3177" t="s">
        <v>9867</v>
      </c>
      <c r="K3177" t="s">
        <v>5500</v>
      </c>
      <c r="L3177" t="s">
        <v>25</v>
      </c>
      <c r="N3177" s="1">
        <v>496059</v>
      </c>
      <c r="O3177" s="1">
        <f>N3177*(D3177/'cpi data'!$A$113)</f>
        <v>39336.694416996048</v>
      </c>
      <c r="P3177" s="10">
        <f t="shared" si="49"/>
        <v>1</v>
      </c>
      <c r="Q3177" t="s">
        <v>1988</v>
      </c>
      <c r="R3177">
        <v>105</v>
      </c>
    </row>
    <row r="3178" spans="1:18">
      <c r="A3178" t="s">
        <v>9868</v>
      </c>
      <c r="B3178" s="6" t="s">
        <v>19</v>
      </c>
      <c r="C3178" t="s">
        <v>20</v>
      </c>
      <c r="D3178">
        <f>_xlfn.XLOOKUP(E3178,'cpi data'!A:A,'cpi data'!B:B,"NA")</f>
        <v>160.5</v>
      </c>
      <c r="E3178">
        <v>1997</v>
      </c>
      <c r="F3178" t="s">
        <v>9869</v>
      </c>
      <c r="G3178">
        <v>6.7</v>
      </c>
      <c r="H3178">
        <v>23000</v>
      </c>
      <c r="I3178" t="s">
        <v>2041</v>
      </c>
      <c r="J3178" t="s">
        <v>9870</v>
      </c>
      <c r="K3178" t="s">
        <v>9412</v>
      </c>
      <c r="L3178" t="s">
        <v>33</v>
      </c>
      <c r="M3178" s="1">
        <v>20000000</v>
      </c>
      <c r="N3178" s="1">
        <v>5727130</v>
      </c>
      <c r="O3178" s="1">
        <f>N3178*(D3178/'cpi data'!$A$113)</f>
        <v>454152.35424901184</v>
      </c>
      <c r="P3178" s="10">
        <f t="shared" si="49"/>
        <v>-2.4921505186716559</v>
      </c>
      <c r="Q3178" t="s">
        <v>7591</v>
      </c>
      <c r="R3178">
        <v>119</v>
      </c>
    </row>
    <row r="3179" spans="1:18">
      <c r="A3179" t="s">
        <v>9871</v>
      </c>
      <c r="B3179" s="6" t="s">
        <v>36</v>
      </c>
      <c r="C3179" t="s">
        <v>66</v>
      </c>
      <c r="D3179">
        <f>_xlfn.XLOOKUP(E3179,'cpi data'!A:A,'cpi data'!B:B,"NA")</f>
        <v>160.5</v>
      </c>
      <c r="E3179">
        <v>1997</v>
      </c>
      <c r="F3179" t="s">
        <v>9666</v>
      </c>
      <c r="G3179">
        <v>7.2</v>
      </c>
      <c r="H3179">
        <v>14000</v>
      </c>
      <c r="I3179" t="s">
        <v>7893</v>
      </c>
      <c r="J3179" t="s">
        <v>9872</v>
      </c>
      <c r="K3179" t="s">
        <v>9873</v>
      </c>
      <c r="L3179" t="s">
        <v>25</v>
      </c>
      <c r="N3179" s="1">
        <v>9229808</v>
      </c>
      <c r="O3179" s="1">
        <f>N3179*(D3179/'cpi data'!$A$113)</f>
        <v>731909.18181818177</v>
      </c>
      <c r="P3179" s="10">
        <f t="shared" si="49"/>
        <v>1</v>
      </c>
      <c r="Q3179" t="s">
        <v>9874</v>
      </c>
      <c r="R3179">
        <v>101</v>
      </c>
    </row>
    <row r="3180" spans="1:18">
      <c r="A3180" t="s">
        <v>9875</v>
      </c>
      <c r="B3180" s="6" t="s">
        <v>19</v>
      </c>
      <c r="C3180" t="s">
        <v>44</v>
      </c>
      <c r="D3180">
        <f>_xlfn.XLOOKUP(E3180,'cpi data'!A:A,'cpi data'!B:B,"NA")</f>
        <v>160.5</v>
      </c>
      <c r="E3180">
        <v>1997</v>
      </c>
      <c r="F3180" t="s">
        <v>9876</v>
      </c>
      <c r="G3180">
        <v>7.4</v>
      </c>
      <c r="H3180">
        <v>43000</v>
      </c>
      <c r="I3180" t="s">
        <v>292</v>
      </c>
      <c r="J3180" t="s">
        <v>292</v>
      </c>
      <c r="K3180" t="s">
        <v>292</v>
      </c>
      <c r="L3180" t="s">
        <v>33</v>
      </c>
      <c r="M3180" s="1">
        <v>20000000</v>
      </c>
      <c r="N3180" s="1">
        <v>10686841</v>
      </c>
      <c r="O3180" s="1">
        <f>N3180*(D3180/'cpi data'!$A$113)</f>
        <v>847449.59510869568</v>
      </c>
      <c r="P3180" s="10">
        <f t="shared" si="49"/>
        <v>-0.8714604250217628</v>
      </c>
      <c r="Q3180" t="s">
        <v>8738</v>
      </c>
      <c r="R3180">
        <v>96</v>
      </c>
    </row>
    <row r="3181" spans="1:18">
      <c r="A3181" t="s">
        <v>9877</v>
      </c>
      <c r="B3181" s="6" t="s">
        <v>19</v>
      </c>
      <c r="C3181" t="s">
        <v>44</v>
      </c>
      <c r="D3181">
        <f>_xlfn.XLOOKUP(E3181,'cpi data'!A:A,'cpi data'!B:B,"NA")</f>
        <v>160.5</v>
      </c>
      <c r="E3181">
        <v>1997</v>
      </c>
      <c r="F3181" t="s">
        <v>9578</v>
      </c>
      <c r="G3181">
        <v>6.4</v>
      </c>
      <c r="H3181">
        <v>35000</v>
      </c>
      <c r="I3181" t="s">
        <v>8089</v>
      </c>
      <c r="J3181" t="s">
        <v>8090</v>
      </c>
      <c r="K3181" t="s">
        <v>8853</v>
      </c>
      <c r="L3181" t="s">
        <v>25</v>
      </c>
      <c r="M3181" s="1">
        <v>12000000</v>
      </c>
      <c r="N3181" s="1">
        <v>4366722</v>
      </c>
      <c r="O3181" s="1">
        <f>N3181*(D3181/'cpi data'!$A$113)</f>
        <v>346274.15069169959</v>
      </c>
      <c r="P3181" s="10">
        <f t="shared" si="49"/>
        <v>-1.7480567803491955</v>
      </c>
      <c r="Q3181" t="s">
        <v>1988</v>
      </c>
      <c r="R3181">
        <v>103</v>
      </c>
    </row>
    <row r="3182" spans="1:18">
      <c r="A3182" t="s">
        <v>9878</v>
      </c>
      <c r="C3182" t="s">
        <v>107</v>
      </c>
      <c r="D3182">
        <f>_xlfn.XLOOKUP(E3182,'cpi data'!A:A,'cpi data'!B:B,"NA")</f>
        <v>160.5</v>
      </c>
      <c r="E3182">
        <v>1997</v>
      </c>
      <c r="F3182" t="s">
        <v>9879</v>
      </c>
      <c r="G3182">
        <v>7.8</v>
      </c>
      <c r="H3182">
        <v>29000</v>
      </c>
      <c r="I3182" t="s">
        <v>5466</v>
      </c>
      <c r="J3182" t="s">
        <v>5466</v>
      </c>
      <c r="K3182" t="s">
        <v>5466</v>
      </c>
      <c r="L3182" t="s">
        <v>2111</v>
      </c>
      <c r="N3182" s="1">
        <v>500000</v>
      </c>
      <c r="O3182" s="1">
        <f>N3182*(D3182/'cpi data'!$A$113)</f>
        <v>39649.209486166008</v>
      </c>
      <c r="P3182" s="10">
        <f t="shared" si="49"/>
        <v>1</v>
      </c>
      <c r="Q3182" t="s">
        <v>6119</v>
      </c>
      <c r="R3182">
        <v>103</v>
      </c>
    </row>
    <row r="3183" spans="1:18">
      <c r="A3183" t="s">
        <v>9880</v>
      </c>
      <c r="B3183" s="6" t="s">
        <v>450</v>
      </c>
      <c r="C3183" t="s">
        <v>107</v>
      </c>
      <c r="D3183">
        <f>_xlfn.XLOOKUP(E3183,'cpi data'!A:A,'cpi data'!B:B,"NA")</f>
        <v>160.5</v>
      </c>
      <c r="E3183">
        <v>1997</v>
      </c>
      <c r="F3183" t="s">
        <v>9881</v>
      </c>
      <c r="G3183">
        <v>7.3</v>
      </c>
      <c r="H3183">
        <v>14000</v>
      </c>
      <c r="I3183" t="s">
        <v>9882</v>
      </c>
      <c r="J3183" t="s">
        <v>9883</v>
      </c>
      <c r="K3183" t="s">
        <v>9884</v>
      </c>
      <c r="L3183" t="s">
        <v>9885</v>
      </c>
      <c r="N3183" s="1">
        <v>227569</v>
      </c>
      <c r="O3183" s="1">
        <f>N3183*(D3183/'cpi data'!$A$113)</f>
        <v>18045.861907114624</v>
      </c>
      <c r="P3183" s="10">
        <f t="shared" si="49"/>
        <v>1</v>
      </c>
      <c r="Q3183" t="s">
        <v>9886</v>
      </c>
      <c r="R3183">
        <v>96</v>
      </c>
    </row>
    <row r="3184" spans="1:18">
      <c r="A3184" t="s">
        <v>9887</v>
      </c>
      <c r="B3184" s="6" t="s">
        <v>19</v>
      </c>
      <c r="C3184" t="s">
        <v>44</v>
      </c>
      <c r="D3184">
        <f>_xlfn.XLOOKUP(E3184,'cpi data'!A:A,'cpi data'!B:B,"NA")</f>
        <v>160.5</v>
      </c>
      <c r="E3184">
        <v>1997</v>
      </c>
      <c r="F3184" t="s">
        <v>9888</v>
      </c>
      <c r="G3184">
        <v>5.4</v>
      </c>
      <c r="H3184">
        <v>8400</v>
      </c>
      <c r="I3184" t="s">
        <v>8164</v>
      </c>
      <c r="J3184" t="s">
        <v>9117</v>
      </c>
      <c r="K3184" t="s">
        <v>9889</v>
      </c>
      <c r="L3184" t="s">
        <v>33</v>
      </c>
      <c r="N3184" s="1">
        <v>20050376</v>
      </c>
      <c r="O3184" s="1">
        <f>N3184*(D3184/'cpi data'!$A$113)</f>
        <v>1589963.1166007905</v>
      </c>
      <c r="P3184" s="10">
        <f t="shared" si="49"/>
        <v>1</v>
      </c>
      <c r="Q3184" t="s">
        <v>34</v>
      </c>
      <c r="R3184">
        <v>79</v>
      </c>
    </row>
    <row r="3185" spans="1:18">
      <c r="A3185" t="s">
        <v>9890</v>
      </c>
      <c r="B3185" s="6" t="s">
        <v>19</v>
      </c>
      <c r="C3185" t="s">
        <v>20</v>
      </c>
      <c r="D3185">
        <f>_xlfn.XLOOKUP(E3185,'cpi data'!A:A,'cpi data'!B:B,"NA")</f>
        <v>160.5</v>
      </c>
      <c r="E3185">
        <v>1997</v>
      </c>
      <c r="F3185" t="s">
        <v>9891</v>
      </c>
      <c r="G3185">
        <v>6.2</v>
      </c>
      <c r="H3185">
        <v>19000</v>
      </c>
      <c r="I3185" t="s">
        <v>9892</v>
      </c>
      <c r="J3185" t="s">
        <v>9892</v>
      </c>
      <c r="K3185" t="s">
        <v>9007</v>
      </c>
      <c r="L3185" t="s">
        <v>33</v>
      </c>
      <c r="N3185" s="1">
        <v>1179002</v>
      </c>
      <c r="O3185" s="1">
        <f>N3185*(D3185/'cpi data'!$A$113)</f>
        <v>93492.994565217392</v>
      </c>
      <c r="P3185" s="10">
        <f t="shared" si="49"/>
        <v>1</v>
      </c>
      <c r="Q3185" t="s">
        <v>8990</v>
      </c>
      <c r="R3185">
        <v>101</v>
      </c>
    </row>
    <row r="3186" spans="1:18">
      <c r="A3186" t="s">
        <v>9893</v>
      </c>
      <c r="B3186" s="6" t="s">
        <v>19</v>
      </c>
      <c r="C3186" t="s">
        <v>154</v>
      </c>
      <c r="D3186">
        <f>_xlfn.XLOOKUP(E3186,'cpi data'!A:A,'cpi data'!B:B,"NA")</f>
        <v>160.5</v>
      </c>
      <c r="E3186">
        <v>1997</v>
      </c>
      <c r="F3186" t="s">
        <v>9894</v>
      </c>
      <c r="G3186">
        <v>6</v>
      </c>
      <c r="H3186">
        <v>9900</v>
      </c>
      <c r="I3186" t="s">
        <v>9895</v>
      </c>
      <c r="J3186" t="s">
        <v>23</v>
      </c>
      <c r="K3186" t="s">
        <v>9896</v>
      </c>
      <c r="L3186" t="s">
        <v>33</v>
      </c>
      <c r="M3186" s="1">
        <v>1000000</v>
      </c>
      <c r="N3186" s="1">
        <v>125397</v>
      </c>
      <c r="O3186" s="1">
        <f>N3186*(D3186/'cpi data'!$A$113)</f>
        <v>9943.783843873518</v>
      </c>
      <c r="P3186" s="10">
        <f t="shared" si="49"/>
        <v>-6.9746724403295133</v>
      </c>
      <c r="Q3186" t="s">
        <v>9897</v>
      </c>
      <c r="R3186">
        <v>94</v>
      </c>
    </row>
    <row r="3187" spans="1:18">
      <c r="A3187" t="s">
        <v>9898</v>
      </c>
      <c r="B3187" s="6" t="s">
        <v>2002</v>
      </c>
      <c r="C3187" t="s">
        <v>37</v>
      </c>
      <c r="D3187">
        <f>_xlfn.XLOOKUP(E3187,'cpi data'!A:A,'cpi data'!B:B,"NA")</f>
        <v>160.5</v>
      </c>
      <c r="E3187">
        <v>1997</v>
      </c>
      <c r="F3187" t="s">
        <v>9848</v>
      </c>
      <c r="G3187">
        <v>4.9000000000000004</v>
      </c>
      <c r="H3187">
        <v>7900</v>
      </c>
      <c r="I3187" t="s">
        <v>9899</v>
      </c>
      <c r="J3187" t="s">
        <v>1000</v>
      </c>
      <c r="K3187" t="s">
        <v>9900</v>
      </c>
      <c r="L3187" t="s">
        <v>33</v>
      </c>
      <c r="M3187" s="1">
        <v>30000000</v>
      </c>
      <c r="N3187" s="1">
        <v>6112613</v>
      </c>
      <c r="O3187" s="1">
        <f>N3187*(D3187/'cpi data'!$A$113)</f>
        <v>484720.54668972333</v>
      </c>
      <c r="P3187" s="10">
        <f t="shared" si="49"/>
        <v>-3.9078847294929355</v>
      </c>
      <c r="Q3187" t="s">
        <v>64</v>
      </c>
      <c r="R3187">
        <v>95</v>
      </c>
    </row>
    <row r="3188" spans="1:18">
      <c r="A3188" t="s">
        <v>9901</v>
      </c>
      <c r="B3188" s="6" t="s">
        <v>36</v>
      </c>
      <c r="C3188" t="s">
        <v>20</v>
      </c>
      <c r="D3188">
        <f>_xlfn.XLOOKUP(E3188,'cpi data'!A:A,'cpi data'!B:B,"NA")</f>
        <v>160.5</v>
      </c>
      <c r="E3188">
        <v>1997</v>
      </c>
      <c r="F3188" t="s">
        <v>9720</v>
      </c>
      <c r="G3188">
        <v>7.2</v>
      </c>
      <c r="H3188">
        <v>22000</v>
      </c>
      <c r="I3188" t="s">
        <v>690</v>
      </c>
      <c r="J3188" t="s">
        <v>690</v>
      </c>
      <c r="K3188" t="s">
        <v>854</v>
      </c>
      <c r="L3188" t="s">
        <v>33</v>
      </c>
      <c r="M3188" s="1">
        <v>10000000</v>
      </c>
      <c r="N3188" s="1">
        <v>9593903</v>
      </c>
      <c r="O3188" s="1">
        <f>N3188*(D3188/'cpi data'!$A$113)</f>
        <v>760781.33967391308</v>
      </c>
      <c r="P3188" s="10">
        <f t="shared" si="49"/>
        <v>-4.2328653937818636E-2</v>
      </c>
      <c r="Q3188" t="s">
        <v>9902</v>
      </c>
      <c r="R3188">
        <v>110</v>
      </c>
    </row>
    <row r="3189" spans="1:18">
      <c r="A3189" t="s">
        <v>9903</v>
      </c>
      <c r="B3189" s="6" t="s">
        <v>2002</v>
      </c>
      <c r="C3189" t="s">
        <v>44</v>
      </c>
      <c r="D3189">
        <f>_xlfn.XLOOKUP(E3189,'cpi data'!A:A,'cpi data'!B:B,"NA")</f>
        <v>160.5</v>
      </c>
      <c r="E3189">
        <v>1997</v>
      </c>
      <c r="F3189" t="s">
        <v>9569</v>
      </c>
      <c r="G3189">
        <v>5</v>
      </c>
      <c r="H3189">
        <v>8100</v>
      </c>
      <c r="I3189" t="s">
        <v>9904</v>
      </c>
      <c r="J3189" t="s">
        <v>9905</v>
      </c>
      <c r="K3189" t="s">
        <v>9906</v>
      </c>
      <c r="L3189" t="s">
        <v>33</v>
      </c>
      <c r="M3189" s="1">
        <v>8000000</v>
      </c>
      <c r="N3189" s="1">
        <v>3600616</v>
      </c>
      <c r="O3189" s="1">
        <f>N3189*(D3189/'cpi data'!$A$113)</f>
        <v>285523.15612648224</v>
      </c>
      <c r="P3189" s="10">
        <f t="shared" si="49"/>
        <v>-1.2218420403619825</v>
      </c>
      <c r="Q3189" t="s">
        <v>9907</v>
      </c>
      <c r="R3189">
        <v>84</v>
      </c>
    </row>
    <row r="3190" spans="1:18">
      <c r="A3190" t="s">
        <v>9908</v>
      </c>
      <c r="B3190" s="6" t="s">
        <v>19</v>
      </c>
      <c r="C3190" t="s">
        <v>20</v>
      </c>
      <c r="D3190">
        <f>_xlfn.XLOOKUP(E3190,'cpi data'!A:A,'cpi data'!B:B,"NA")</f>
        <v>160.5</v>
      </c>
      <c r="E3190">
        <v>1997</v>
      </c>
      <c r="F3190" t="s">
        <v>9909</v>
      </c>
      <c r="G3190">
        <v>7.1</v>
      </c>
      <c r="H3190">
        <v>11000</v>
      </c>
      <c r="I3190" t="s">
        <v>8337</v>
      </c>
      <c r="J3190" t="s">
        <v>2454</v>
      </c>
      <c r="K3190" t="s">
        <v>3495</v>
      </c>
      <c r="L3190" t="s">
        <v>33</v>
      </c>
      <c r="N3190" s="1">
        <v>13692848</v>
      </c>
      <c r="O3190" s="1">
        <f>N3190*(D3190/'cpi data'!$A$113)</f>
        <v>1085821.1976284585</v>
      </c>
      <c r="P3190" s="10">
        <f t="shared" si="49"/>
        <v>1</v>
      </c>
      <c r="Q3190" t="s">
        <v>3747</v>
      </c>
      <c r="R3190">
        <v>102</v>
      </c>
    </row>
    <row r="3191" spans="1:18">
      <c r="A3191" t="s">
        <v>9910</v>
      </c>
      <c r="B3191" s="6" t="s">
        <v>36</v>
      </c>
      <c r="C3191" t="s">
        <v>37</v>
      </c>
      <c r="D3191">
        <f>_xlfn.XLOOKUP(E3191,'cpi data'!A:A,'cpi data'!B:B,"NA")</f>
        <v>160.5</v>
      </c>
      <c r="E3191">
        <v>1997</v>
      </c>
      <c r="F3191" t="s">
        <v>9524</v>
      </c>
      <c r="G3191">
        <v>4.7</v>
      </c>
      <c r="H3191">
        <v>3000</v>
      </c>
      <c r="I3191" t="s">
        <v>9911</v>
      </c>
      <c r="J3191" t="s">
        <v>9912</v>
      </c>
      <c r="K3191" t="s">
        <v>9913</v>
      </c>
      <c r="L3191" t="s">
        <v>33</v>
      </c>
      <c r="M3191" s="1">
        <v>35000000</v>
      </c>
      <c r="N3191" s="1">
        <v>6537036</v>
      </c>
      <c r="O3191" s="1">
        <f>N3191*(D3191/'cpi data'!$A$113)</f>
        <v>518376.61956521741</v>
      </c>
      <c r="P3191" s="10">
        <f t="shared" si="49"/>
        <v>-4.3541084981021978</v>
      </c>
      <c r="Q3191" t="s">
        <v>5995</v>
      </c>
      <c r="R3191">
        <v>101</v>
      </c>
    </row>
    <row r="3192" spans="1:18">
      <c r="A3192" t="s">
        <v>9914</v>
      </c>
      <c r="B3192" s="6" t="s">
        <v>19</v>
      </c>
      <c r="C3192" t="s">
        <v>44</v>
      </c>
      <c r="D3192">
        <f>_xlfn.XLOOKUP(E3192,'cpi data'!A:A,'cpi data'!B:B,"NA")</f>
        <v>160.5</v>
      </c>
      <c r="E3192">
        <v>1997</v>
      </c>
      <c r="F3192" t="s">
        <v>9915</v>
      </c>
      <c r="G3192">
        <v>6.9</v>
      </c>
      <c r="H3192">
        <v>15000</v>
      </c>
      <c r="I3192" t="s">
        <v>9916</v>
      </c>
      <c r="J3192" t="s">
        <v>9916</v>
      </c>
      <c r="K3192" t="s">
        <v>9917</v>
      </c>
      <c r="L3192" t="s">
        <v>33</v>
      </c>
      <c r="N3192" s="1">
        <v>5571205</v>
      </c>
      <c r="O3192" s="1">
        <f>N3192*(D3192/'cpi data'!$A$113)</f>
        <v>441787.74827075098</v>
      </c>
      <c r="P3192" s="10">
        <f t="shared" si="49"/>
        <v>1</v>
      </c>
      <c r="Q3192" t="s">
        <v>9918</v>
      </c>
      <c r="R3192">
        <v>91</v>
      </c>
    </row>
    <row r="3193" spans="1:18">
      <c r="A3193" t="s">
        <v>9919</v>
      </c>
      <c r="B3193" s="6" t="s">
        <v>36</v>
      </c>
      <c r="C3193" t="s">
        <v>20</v>
      </c>
      <c r="D3193">
        <f>_xlfn.XLOOKUP(E3193,'cpi data'!A:A,'cpi data'!B:B,"NA")</f>
        <v>160.5</v>
      </c>
      <c r="E3193">
        <v>1997</v>
      </c>
      <c r="F3193" t="s">
        <v>9578</v>
      </c>
      <c r="G3193">
        <v>6.5</v>
      </c>
      <c r="H3193">
        <v>5600</v>
      </c>
      <c r="I3193" t="s">
        <v>5014</v>
      </c>
      <c r="J3193" t="s">
        <v>9920</v>
      </c>
      <c r="K3193" t="s">
        <v>9921</v>
      </c>
      <c r="L3193" t="s">
        <v>25</v>
      </c>
      <c r="N3193" s="1">
        <v>14059077</v>
      </c>
      <c r="O3193" s="1">
        <f>N3193*(D3193/'cpi data'!$A$113)</f>
        <v>1114862.5783102766</v>
      </c>
      <c r="P3193" s="10">
        <f t="shared" si="49"/>
        <v>1</v>
      </c>
      <c r="Q3193" t="s">
        <v>7591</v>
      </c>
      <c r="R3193">
        <v>99</v>
      </c>
    </row>
    <row r="3194" spans="1:18">
      <c r="A3194" t="s">
        <v>9922</v>
      </c>
      <c r="B3194" s="6" t="s">
        <v>2002</v>
      </c>
      <c r="C3194" t="s">
        <v>20</v>
      </c>
      <c r="D3194">
        <f>_xlfn.XLOOKUP(E3194,'cpi data'!A:A,'cpi data'!B:B,"NA")</f>
        <v>160.5</v>
      </c>
      <c r="E3194">
        <v>1997</v>
      </c>
      <c r="F3194" t="s">
        <v>9923</v>
      </c>
      <c r="G3194">
        <v>7.2</v>
      </c>
      <c r="H3194">
        <v>14000</v>
      </c>
      <c r="I3194" t="s">
        <v>932</v>
      </c>
      <c r="J3194" t="s">
        <v>932</v>
      </c>
      <c r="K3194" t="s">
        <v>932</v>
      </c>
      <c r="L3194" t="s">
        <v>33</v>
      </c>
      <c r="M3194" s="1">
        <v>5000000</v>
      </c>
      <c r="N3194" s="1">
        <v>19868354</v>
      </c>
      <c r="O3194" s="1">
        <f>N3194*(D3194/'cpi data'!$A$113)</f>
        <v>1575529.0597826086</v>
      </c>
      <c r="P3194" s="10">
        <f t="shared" si="49"/>
        <v>0.74834352156197737</v>
      </c>
      <c r="Q3194" t="s">
        <v>9924</v>
      </c>
      <c r="R3194">
        <v>134</v>
      </c>
    </row>
    <row r="3195" spans="1:18">
      <c r="A3195" t="s">
        <v>9925</v>
      </c>
      <c r="B3195" s="6" t="s">
        <v>2002</v>
      </c>
      <c r="C3195" t="s">
        <v>44</v>
      </c>
      <c r="D3195">
        <f>_xlfn.XLOOKUP(E3195,'cpi data'!A:A,'cpi data'!B:B,"NA")</f>
        <v>160.5</v>
      </c>
      <c r="E3195">
        <v>1997</v>
      </c>
      <c r="F3195" t="s">
        <v>9926</v>
      </c>
      <c r="G3195">
        <v>6.7</v>
      </c>
      <c r="H3195">
        <v>2500</v>
      </c>
      <c r="I3195" t="s">
        <v>9927</v>
      </c>
      <c r="J3195" t="s">
        <v>9927</v>
      </c>
      <c r="K3195" t="s">
        <v>6932</v>
      </c>
      <c r="L3195" t="s">
        <v>33</v>
      </c>
      <c r="N3195" s="1">
        <v>228455</v>
      </c>
      <c r="O3195" s="1">
        <f>N3195*(D3195/'cpi data'!$A$113)</f>
        <v>18116.120306324112</v>
      </c>
      <c r="P3195" s="10">
        <f t="shared" si="49"/>
        <v>1</v>
      </c>
      <c r="Q3195" t="s">
        <v>9928</v>
      </c>
      <c r="R3195">
        <v>109</v>
      </c>
    </row>
    <row r="3196" spans="1:18">
      <c r="A3196" t="s">
        <v>9929</v>
      </c>
      <c r="B3196" s="6" t="s">
        <v>2002</v>
      </c>
      <c r="C3196" t="s">
        <v>37</v>
      </c>
      <c r="D3196">
        <f>_xlfn.XLOOKUP(E3196,'cpi data'!A:A,'cpi data'!B:B,"NA")</f>
        <v>160.5</v>
      </c>
      <c r="E3196">
        <v>1997</v>
      </c>
      <c r="F3196" t="s">
        <v>9879</v>
      </c>
      <c r="G3196">
        <v>6.2</v>
      </c>
      <c r="H3196">
        <v>26000</v>
      </c>
      <c r="I3196" t="s">
        <v>9930</v>
      </c>
      <c r="J3196" t="s">
        <v>9931</v>
      </c>
      <c r="K3196" t="s">
        <v>2755</v>
      </c>
      <c r="L3196" t="s">
        <v>494</v>
      </c>
      <c r="N3196" s="1">
        <v>18814720</v>
      </c>
      <c r="O3196" s="1">
        <f>N3196*(D3196/'cpi data'!$A$113)</f>
        <v>1491977.5494071147</v>
      </c>
      <c r="P3196" s="10">
        <f t="shared" si="49"/>
        <v>1</v>
      </c>
      <c r="Q3196" t="s">
        <v>9932</v>
      </c>
      <c r="R3196">
        <v>88</v>
      </c>
    </row>
    <row r="3197" spans="1:18">
      <c r="A3197" t="s">
        <v>9933</v>
      </c>
      <c r="B3197" s="6" t="s">
        <v>36</v>
      </c>
      <c r="C3197" t="s">
        <v>37</v>
      </c>
      <c r="D3197">
        <f>_xlfn.XLOOKUP(E3197,'cpi data'!A:A,'cpi data'!B:B,"NA")</f>
        <v>160.5</v>
      </c>
      <c r="E3197">
        <v>1997</v>
      </c>
      <c r="F3197" t="s">
        <v>9211</v>
      </c>
      <c r="G3197">
        <v>4.7</v>
      </c>
      <c r="H3197">
        <v>4200</v>
      </c>
      <c r="I3197" t="s">
        <v>9701</v>
      </c>
      <c r="J3197" t="s">
        <v>9934</v>
      </c>
      <c r="K3197" t="s">
        <v>8563</v>
      </c>
      <c r="L3197" t="s">
        <v>33</v>
      </c>
      <c r="N3197" s="1">
        <v>18301610</v>
      </c>
      <c r="O3197" s="1">
        <f>N3197*(D3197/'cpi data'!$A$113)</f>
        <v>1451288.7376482214</v>
      </c>
      <c r="P3197" s="10">
        <f t="shared" si="49"/>
        <v>1</v>
      </c>
      <c r="Q3197" t="s">
        <v>1727</v>
      </c>
      <c r="R3197">
        <v>89</v>
      </c>
    </row>
    <row r="3198" spans="1:18">
      <c r="A3198" t="s">
        <v>9935</v>
      </c>
      <c r="B3198" s="6" t="s">
        <v>2002</v>
      </c>
      <c r="C3198" t="s">
        <v>20</v>
      </c>
      <c r="D3198">
        <f>_xlfn.XLOOKUP(E3198,'cpi data'!A:A,'cpi data'!B:B,"NA")</f>
        <v>160.5</v>
      </c>
      <c r="E3198">
        <v>1997</v>
      </c>
      <c r="F3198" t="s">
        <v>9632</v>
      </c>
      <c r="G3198">
        <v>6.3</v>
      </c>
      <c r="H3198">
        <v>5600</v>
      </c>
      <c r="I3198" t="s">
        <v>4939</v>
      </c>
      <c r="J3198" t="s">
        <v>9936</v>
      </c>
      <c r="K3198" t="s">
        <v>9937</v>
      </c>
      <c r="L3198" t="s">
        <v>33</v>
      </c>
      <c r="M3198" s="1">
        <v>35000000</v>
      </c>
      <c r="N3198" s="1">
        <v>858553</v>
      </c>
      <c r="O3198" s="1">
        <f>N3198*(D3198/'cpi data'!$A$113)</f>
        <v>68081.895503952575</v>
      </c>
      <c r="P3198" s="10">
        <f t="shared" si="49"/>
        <v>-39.766266031334119</v>
      </c>
      <c r="Q3198" t="s">
        <v>7591</v>
      </c>
      <c r="R3198">
        <v>108</v>
      </c>
    </row>
    <row r="3199" spans="1:18">
      <c r="A3199" t="s">
        <v>9938</v>
      </c>
      <c r="B3199" s="6" t="s">
        <v>19</v>
      </c>
      <c r="C3199" t="s">
        <v>20</v>
      </c>
      <c r="D3199">
        <f>_xlfn.XLOOKUP(E3199,'cpi data'!A:A,'cpi data'!B:B,"NA")</f>
        <v>160.5</v>
      </c>
      <c r="E3199">
        <v>1997</v>
      </c>
      <c r="F3199" t="s">
        <v>6488</v>
      </c>
      <c r="G3199">
        <v>7</v>
      </c>
      <c r="H3199">
        <v>6800</v>
      </c>
      <c r="I3199" t="s">
        <v>7633</v>
      </c>
      <c r="J3199" t="s">
        <v>7633</v>
      </c>
      <c r="K3199" t="s">
        <v>9939</v>
      </c>
      <c r="L3199" t="s">
        <v>33</v>
      </c>
      <c r="M3199" s="1">
        <v>2700000</v>
      </c>
      <c r="N3199" s="1">
        <v>9161691</v>
      </c>
      <c r="O3199" s="1">
        <f>N3199*(D3199/'cpi data'!$A$113)</f>
        <v>726507.61141304346</v>
      </c>
      <c r="P3199" s="10">
        <f t="shared" si="49"/>
        <v>0.70529457935221784</v>
      </c>
      <c r="Q3199" t="s">
        <v>9940</v>
      </c>
      <c r="R3199">
        <v>113</v>
      </c>
    </row>
    <row r="3200" spans="1:18">
      <c r="A3200" t="s">
        <v>9941</v>
      </c>
      <c r="B3200" s="6" t="s">
        <v>2002</v>
      </c>
      <c r="C3200" t="s">
        <v>66</v>
      </c>
      <c r="D3200">
        <f>_xlfn.XLOOKUP(E3200,'cpi data'!A:A,'cpi data'!B:B,"NA")</f>
        <v>160.5</v>
      </c>
      <c r="E3200">
        <v>1997</v>
      </c>
      <c r="F3200" t="s">
        <v>9479</v>
      </c>
      <c r="G3200">
        <v>6.8</v>
      </c>
      <c r="H3200">
        <v>7000</v>
      </c>
      <c r="I3200" t="s">
        <v>9942</v>
      </c>
      <c r="J3200" t="s">
        <v>9942</v>
      </c>
      <c r="K3200" t="s">
        <v>9943</v>
      </c>
      <c r="L3200" t="s">
        <v>33</v>
      </c>
      <c r="M3200" s="1">
        <v>8000000</v>
      </c>
      <c r="N3200" s="1">
        <v>589304</v>
      </c>
      <c r="O3200" s="1">
        <f>N3200*(D3200/'cpi data'!$A$113)</f>
        <v>46730.875494071144</v>
      </c>
      <c r="P3200" s="10">
        <f t="shared" si="49"/>
        <v>-12.575336328957549</v>
      </c>
      <c r="Q3200" t="s">
        <v>5724</v>
      </c>
      <c r="R3200">
        <v>106</v>
      </c>
    </row>
    <row r="3201" spans="1:18">
      <c r="A3201" t="s">
        <v>9944</v>
      </c>
      <c r="B3201" s="6" t="s">
        <v>340</v>
      </c>
      <c r="C3201" t="s">
        <v>393</v>
      </c>
      <c r="D3201">
        <f>_xlfn.XLOOKUP(E3201,'cpi data'!A:A,'cpi data'!B:B,"NA")</f>
        <v>160.5</v>
      </c>
      <c r="E3201">
        <v>1997</v>
      </c>
      <c r="F3201" t="s">
        <v>9686</v>
      </c>
      <c r="G3201">
        <v>6.9</v>
      </c>
      <c r="H3201">
        <v>7200</v>
      </c>
      <c r="I3201" t="s">
        <v>9945</v>
      </c>
      <c r="J3201" t="s">
        <v>9945</v>
      </c>
      <c r="K3201" t="s">
        <v>6450</v>
      </c>
      <c r="L3201" t="s">
        <v>33</v>
      </c>
      <c r="M3201" s="1">
        <v>32000000</v>
      </c>
      <c r="N3201" s="1">
        <v>3566637</v>
      </c>
      <c r="O3201" s="1">
        <f>N3201*(D3201/'cpi data'!$A$113)</f>
        <v>282828.67514822137</v>
      </c>
      <c r="P3201" s="10">
        <f t="shared" si="49"/>
        <v>-7.9720372440481047</v>
      </c>
      <c r="Q3201" t="s">
        <v>9946</v>
      </c>
      <c r="R3201">
        <v>75</v>
      </c>
    </row>
    <row r="3202" spans="1:18">
      <c r="A3202" t="s">
        <v>9947</v>
      </c>
      <c r="B3202" s="6" t="s">
        <v>19</v>
      </c>
      <c r="C3202" t="s">
        <v>37</v>
      </c>
      <c r="D3202">
        <f>_xlfn.XLOOKUP(E3202,'cpi data'!A:A,'cpi data'!B:B,"NA")</f>
        <v>160.5</v>
      </c>
      <c r="E3202">
        <v>1997</v>
      </c>
      <c r="F3202" t="s">
        <v>9192</v>
      </c>
      <c r="G3202">
        <v>4.9000000000000004</v>
      </c>
      <c r="H3202">
        <v>11000</v>
      </c>
      <c r="I3202" t="s">
        <v>2290</v>
      </c>
      <c r="J3202" t="s">
        <v>9948</v>
      </c>
      <c r="K3202" t="s">
        <v>7217</v>
      </c>
      <c r="L3202" t="s">
        <v>33</v>
      </c>
      <c r="M3202" s="1">
        <v>55000000</v>
      </c>
      <c r="N3202" s="1">
        <v>11538235</v>
      </c>
      <c r="O3202" s="1">
        <f>N3202*(D3202/'cpi data'!$A$113)</f>
        <v>914963.79323122534</v>
      </c>
      <c r="P3202" s="10">
        <f t="shared" si="49"/>
        <v>-3.7667602540596548</v>
      </c>
      <c r="Q3202" t="s">
        <v>8941</v>
      </c>
      <c r="R3202">
        <v>100</v>
      </c>
    </row>
    <row r="3203" spans="1:18">
      <c r="A3203" t="s">
        <v>9949</v>
      </c>
      <c r="B3203" s="6" t="s">
        <v>19</v>
      </c>
      <c r="C3203" t="s">
        <v>20</v>
      </c>
      <c r="D3203">
        <f>_xlfn.XLOOKUP(E3203,'cpi data'!A:A,'cpi data'!B:B,"NA")</f>
        <v>160.5</v>
      </c>
      <c r="E3203">
        <v>1997</v>
      </c>
      <c r="F3203" t="s">
        <v>9950</v>
      </c>
      <c r="G3203">
        <v>5.8</v>
      </c>
      <c r="H3203">
        <v>6600</v>
      </c>
      <c r="I3203" t="s">
        <v>4952</v>
      </c>
      <c r="J3203" t="s">
        <v>4952</v>
      </c>
      <c r="K3203" t="s">
        <v>6344</v>
      </c>
      <c r="L3203" t="s">
        <v>33</v>
      </c>
      <c r="M3203" s="1">
        <v>24000000</v>
      </c>
      <c r="N3203" s="1">
        <v>2642983</v>
      </c>
      <c r="O3203" s="1">
        <f>N3203*(D3203/'cpi data'!$A$113)</f>
        <v>209584.37327075098</v>
      </c>
      <c r="P3203" s="10">
        <f t="shared" ref="P3203:P3266" si="50">(N3203-M3203)/N3203</f>
        <v>-8.0806486458671891</v>
      </c>
      <c r="Q3203" t="s">
        <v>2029</v>
      </c>
      <c r="R3203">
        <v>102</v>
      </c>
    </row>
    <row r="3204" spans="1:18">
      <c r="A3204" t="s">
        <v>9951</v>
      </c>
      <c r="B3204" s="6" t="s">
        <v>19</v>
      </c>
      <c r="C3204" t="s">
        <v>20</v>
      </c>
      <c r="D3204">
        <f>_xlfn.XLOOKUP(E3204,'cpi data'!A:A,'cpi data'!B:B,"NA")</f>
        <v>160.5</v>
      </c>
      <c r="E3204">
        <v>1997</v>
      </c>
      <c r="F3204" t="s">
        <v>9370</v>
      </c>
      <c r="G3204">
        <v>6.8</v>
      </c>
      <c r="H3204">
        <v>5200</v>
      </c>
      <c r="I3204" t="s">
        <v>248</v>
      </c>
      <c r="J3204" t="s">
        <v>9952</v>
      </c>
      <c r="K3204" t="s">
        <v>3025</v>
      </c>
      <c r="L3204" t="s">
        <v>251</v>
      </c>
      <c r="M3204" s="1">
        <v>16000000</v>
      </c>
      <c r="N3204" s="1">
        <v>2007100</v>
      </c>
      <c r="O3204" s="1">
        <f>N3204*(D3204/'cpi data'!$A$113)</f>
        <v>159159.85671936758</v>
      </c>
      <c r="P3204" s="10">
        <f t="shared" si="50"/>
        <v>-6.9717004633550896</v>
      </c>
      <c r="Q3204" t="s">
        <v>9953</v>
      </c>
      <c r="R3204">
        <v>122</v>
      </c>
    </row>
    <row r="3205" spans="1:18">
      <c r="A3205" t="s">
        <v>9954</v>
      </c>
      <c r="B3205" s="6" t="s">
        <v>2002</v>
      </c>
      <c r="C3205" t="s">
        <v>44</v>
      </c>
      <c r="D3205">
        <f>_xlfn.XLOOKUP(E3205,'cpi data'!A:A,'cpi data'!B:B,"NA")</f>
        <v>160.5</v>
      </c>
      <c r="E3205">
        <v>1997</v>
      </c>
      <c r="F3205" t="s">
        <v>9955</v>
      </c>
      <c r="G3205">
        <v>5.7</v>
      </c>
      <c r="H3205">
        <v>5800</v>
      </c>
      <c r="I3205" t="s">
        <v>8364</v>
      </c>
      <c r="J3205" t="s">
        <v>9467</v>
      </c>
      <c r="K3205" t="s">
        <v>9956</v>
      </c>
      <c r="L3205" t="s">
        <v>33</v>
      </c>
      <c r="M3205" s="1">
        <v>15000000</v>
      </c>
      <c r="N3205" s="1">
        <v>309</v>
      </c>
      <c r="O3205" s="1">
        <f>N3205*(D3205/'cpi data'!$A$113)</f>
        <v>24.503211462450594</v>
      </c>
      <c r="P3205" s="10">
        <f t="shared" si="50"/>
        <v>-48542.689320388352</v>
      </c>
      <c r="Q3205" t="s">
        <v>9957</v>
      </c>
      <c r="R3205">
        <v>85</v>
      </c>
    </row>
    <row r="3206" spans="1:18">
      <c r="A3206" t="s">
        <v>9958</v>
      </c>
      <c r="B3206" s="6" t="s">
        <v>36</v>
      </c>
      <c r="C3206" t="s">
        <v>28</v>
      </c>
      <c r="D3206">
        <f>_xlfn.XLOOKUP(E3206,'cpi data'!A:A,'cpi data'!B:B,"NA")</f>
        <v>160.5</v>
      </c>
      <c r="E3206">
        <v>1997</v>
      </c>
      <c r="F3206" t="s">
        <v>9542</v>
      </c>
      <c r="G3206">
        <v>4</v>
      </c>
      <c r="H3206">
        <v>15000</v>
      </c>
      <c r="I3206" t="s">
        <v>7058</v>
      </c>
      <c r="J3206" t="s">
        <v>7287</v>
      </c>
      <c r="K3206" t="s">
        <v>197</v>
      </c>
      <c r="L3206" t="s">
        <v>33</v>
      </c>
      <c r="M3206" s="1">
        <v>30000000</v>
      </c>
      <c r="N3206" s="1">
        <v>21437192</v>
      </c>
      <c r="O3206" s="1">
        <f>N3206*(D3206/'cpi data'!$A$113)</f>
        <v>1699935.4328063242</v>
      </c>
      <c r="P3206" s="10">
        <f t="shared" si="50"/>
        <v>-0.39943701581811647</v>
      </c>
      <c r="Q3206" t="s">
        <v>1727</v>
      </c>
      <c r="R3206">
        <v>87</v>
      </c>
    </row>
    <row r="3207" spans="1:18">
      <c r="A3207" t="s">
        <v>9959</v>
      </c>
      <c r="B3207" s="6" t="s">
        <v>2002</v>
      </c>
      <c r="C3207" t="s">
        <v>44</v>
      </c>
      <c r="D3207">
        <f>_xlfn.XLOOKUP(E3207,'cpi data'!A:A,'cpi data'!B:B,"NA")</f>
        <v>160.5</v>
      </c>
      <c r="E3207">
        <v>1997</v>
      </c>
      <c r="F3207" t="s">
        <v>9522</v>
      </c>
      <c r="G3207">
        <v>5.3</v>
      </c>
      <c r="H3207">
        <v>15000</v>
      </c>
      <c r="I3207" t="s">
        <v>547</v>
      </c>
      <c r="J3207" t="s">
        <v>890</v>
      </c>
      <c r="K3207" t="s">
        <v>100</v>
      </c>
      <c r="L3207" t="s">
        <v>33</v>
      </c>
      <c r="M3207" s="1">
        <v>85000000</v>
      </c>
      <c r="N3207" s="1">
        <v>28598376</v>
      </c>
      <c r="O3207" s="1">
        <f>N3207*(D3207/'cpi data'!$A$113)</f>
        <v>2267806.0019762847</v>
      </c>
      <c r="P3207" s="10">
        <f t="shared" si="50"/>
        <v>-1.9721967429199476</v>
      </c>
      <c r="Q3207" t="s">
        <v>7032</v>
      </c>
      <c r="R3207">
        <v>98</v>
      </c>
    </row>
    <row r="3208" spans="1:18">
      <c r="A3208" t="s">
        <v>9960</v>
      </c>
      <c r="B3208" s="6" t="s">
        <v>19</v>
      </c>
      <c r="C3208" t="s">
        <v>20</v>
      </c>
      <c r="D3208">
        <f>_xlfn.XLOOKUP(E3208,'cpi data'!A:A,'cpi data'!B:B,"NA")</f>
        <v>160.5</v>
      </c>
      <c r="E3208">
        <v>1997</v>
      </c>
      <c r="F3208" t="s">
        <v>9720</v>
      </c>
      <c r="G3208">
        <v>7.5</v>
      </c>
      <c r="H3208">
        <v>7700</v>
      </c>
      <c r="I3208" t="s">
        <v>4384</v>
      </c>
      <c r="J3208" t="s">
        <v>9961</v>
      </c>
      <c r="K3208" t="s">
        <v>9962</v>
      </c>
      <c r="L3208" t="s">
        <v>25</v>
      </c>
      <c r="M3208" s="1">
        <v>8000000</v>
      </c>
      <c r="N3208" s="1">
        <v>106404</v>
      </c>
      <c r="O3208" s="1">
        <f>N3208*(D3208/'cpi data'!$A$113)</f>
        <v>8437.668972332016</v>
      </c>
      <c r="P3208" s="10">
        <f t="shared" si="50"/>
        <v>-74.185143415661059</v>
      </c>
      <c r="Q3208" t="s">
        <v>3082</v>
      </c>
      <c r="R3208">
        <v>101</v>
      </c>
    </row>
    <row r="3209" spans="1:18">
      <c r="A3209" t="s">
        <v>9963</v>
      </c>
      <c r="B3209" s="6" t="s">
        <v>19</v>
      </c>
      <c r="C3209" t="s">
        <v>44</v>
      </c>
      <c r="D3209">
        <f>_xlfn.XLOOKUP(E3209,'cpi data'!A:A,'cpi data'!B:B,"NA")</f>
        <v>160.5</v>
      </c>
      <c r="E3209">
        <v>1997</v>
      </c>
      <c r="F3209" t="s">
        <v>9964</v>
      </c>
      <c r="G3209">
        <v>5.5</v>
      </c>
      <c r="H3209">
        <v>6900</v>
      </c>
      <c r="I3209" t="s">
        <v>1912</v>
      </c>
      <c r="J3209" t="s">
        <v>1912</v>
      </c>
      <c r="K3209" t="s">
        <v>4915</v>
      </c>
      <c r="L3209" t="s">
        <v>33</v>
      </c>
      <c r="M3209" s="1">
        <v>1000000</v>
      </c>
      <c r="N3209" s="1">
        <v>2057193</v>
      </c>
      <c r="O3209" s="1">
        <f>N3209*(D3209/'cpi data'!$A$113)</f>
        <v>163132.15242094861</v>
      </c>
      <c r="P3209" s="10">
        <f t="shared" si="50"/>
        <v>0.51390073755841092</v>
      </c>
      <c r="Q3209" t="s">
        <v>9442</v>
      </c>
      <c r="R3209">
        <v>84</v>
      </c>
    </row>
    <row r="3210" spans="1:18">
      <c r="A3210" t="s">
        <v>9965</v>
      </c>
      <c r="B3210" s="6" t="s">
        <v>36</v>
      </c>
      <c r="C3210" t="s">
        <v>28</v>
      </c>
      <c r="D3210">
        <f>_xlfn.XLOOKUP(E3210,'cpi data'!A:A,'cpi data'!B:B,"NA")</f>
        <v>160.5</v>
      </c>
      <c r="E3210">
        <v>1997</v>
      </c>
      <c r="F3210" t="s">
        <v>9670</v>
      </c>
      <c r="G3210">
        <v>4.8</v>
      </c>
      <c r="H3210">
        <v>9500</v>
      </c>
      <c r="I3210" t="s">
        <v>9966</v>
      </c>
      <c r="J3210" t="s">
        <v>7468</v>
      </c>
      <c r="K3210" t="s">
        <v>7469</v>
      </c>
      <c r="L3210" t="s">
        <v>33</v>
      </c>
      <c r="N3210" s="1">
        <v>3446539</v>
      </c>
      <c r="O3210" s="1">
        <f>N3210*(D3210/'cpi data'!$A$113)</f>
        <v>273305.09362648224</v>
      </c>
      <c r="P3210" s="10">
        <f t="shared" si="50"/>
        <v>1</v>
      </c>
      <c r="Q3210" t="s">
        <v>7470</v>
      </c>
      <c r="R3210">
        <v>86</v>
      </c>
    </row>
    <row r="3211" spans="1:18">
      <c r="A3211" t="s">
        <v>9967</v>
      </c>
      <c r="B3211" s="6" t="s">
        <v>450</v>
      </c>
      <c r="C3211" t="s">
        <v>37</v>
      </c>
      <c r="D3211">
        <f>_xlfn.XLOOKUP(E3211,'cpi data'!A:A,'cpi data'!B:B,"NA")</f>
        <v>160.5</v>
      </c>
      <c r="E3211">
        <v>1997</v>
      </c>
      <c r="F3211" t="s">
        <v>9968</v>
      </c>
      <c r="G3211">
        <v>7.9</v>
      </c>
      <c r="H3211">
        <v>28000</v>
      </c>
      <c r="I3211" t="s">
        <v>9969</v>
      </c>
      <c r="J3211" t="s">
        <v>9969</v>
      </c>
      <c r="K3211" t="s">
        <v>9970</v>
      </c>
      <c r="L3211" t="s">
        <v>5820</v>
      </c>
      <c r="N3211" s="1">
        <v>5710</v>
      </c>
      <c r="O3211" s="1">
        <f>N3211*(D3211/'cpi data'!$A$113)</f>
        <v>452.79397233201581</v>
      </c>
      <c r="P3211" s="10">
        <f t="shared" si="50"/>
        <v>1</v>
      </c>
      <c r="Q3211" t="s">
        <v>9971</v>
      </c>
      <c r="R3211">
        <v>87</v>
      </c>
    </row>
    <row r="3212" spans="1:18">
      <c r="A3212" t="s">
        <v>9972</v>
      </c>
      <c r="B3212" s="6" t="s">
        <v>19</v>
      </c>
      <c r="C3212" t="s">
        <v>44</v>
      </c>
      <c r="D3212">
        <f>_xlfn.XLOOKUP(E3212,'cpi data'!A:A,'cpi data'!B:B,"NA")</f>
        <v>160.5</v>
      </c>
      <c r="E3212">
        <v>1997</v>
      </c>
      <c r="F3212" t="s">
        <v>9650</v>
      </c>
      <c r="G3212">
        <v>6.6</v>
      </c>
      <c r="H3212">
        <v>7700</v>
      </c>
      <c r="I3212" t="s">
        <v>9973</v>
      </c>
      <c r="J3212" t="s">
        <v>9974</v>
      </c>
      <c r="K3212" t="s">
        <v>8885</v>
      </c>
      <c r="L3212" t="s">
        <v>33</v>
      </c>
      <c r="M3212" s="1">
        <v>1500000</v>
      </c>
      <c r="N3212" s="1">
        <v>626057</v>
      </c>
      <c r="O3212" s="1">
        <f>N3212*(D3212/'cpi data'!$A$113)</f>
        <v>49645.330286561264</v>
      </c>
      <c r="P3212" s="10">
        <f t="shared" si="50"/>
        <v>-1.3959479727884203</v>
      </c>
      <c r="Q3212" t="s">
        <v>9975</v>
      </c>
      <c r="R3212">
        <v>85</v>
      </c>
    </row>
    <row r="3213" spans="1:18">
      <c r="A3213" t="s">
        <v>9976</v>
      </c>
      <c r="B3213" s="6" t="s">
        <v>19</v>
      </c>
      <c r="C3213" t="s">
        <v>20</v>
      </c>
      <c r="D3213">
        <f>_xlfn.XLOOKUP(E3213,'cpi data'!A:A,'cpi data'!B:B,"NA")</f>
        <v>160.5</v>
      </c>
      <c r="E3213">
        <v>1997</v>
      </c>
      <c r="F3213" t="s">
        <v>9848</v>
      </c>
      <c r="G3213">
        <v>5.9</v>
      </c>
      <c r="H3213">
        <v>8000</v>
      </c>
      <c r="I3213" t="s">
        <v>9977</v>
      </c>
      <c r="J3213" t="s">
        <v>1232</v>
      </c>
      <c r="K3213" t="s">
        <v>990</v>
      </c>
      <c r="L3213" t="s">
        <v>455</v>
      </c>
      <c r="M3213" s="1">
        <v>18000000</v>
      </c>
      <c r="N3213" s="1">
        <v>7281450</v>
      </c>
      <c r="O3213" s="1">
        <f>N3213*(D3213/'cpi data'!$A$113)</f>
        <v>577407.47282608692</v>
      </c>
      <c r="P3213" s="10">
        <f t="shared" si="50"/>
        <v>-1.4720351028984611</v>
      </c>
      <c r="Q3213" t="s">
        <v>3747</v>
      </c>
      <c r="R3213">
        <v>100</v>
      </c>
    </row>
    <row r="3214" spans="1:18">
      <c r="A3214" t="s">
        <v>9978</v>
      </c>
      <c r="B3214" s="6" t="s">
        <v>2710</v>
      </c>
      <c r="C3214" t="s">
        <v>44</v>
      </c>
      <c r="D3214">
        <f>_xlfn.XLOOKUP(E3214,'cpi data'!A:A,'cpi data'!B:B,"NA")</f>
        <v>160.5</v>
      </c>
      <c r="E3214">
        <v>1997</v>
      </c>
      <c r="F3214" t="s">
        <v>9522</v>
      </c>
      <c r="G3214">
        <v>6.8</v>
      </c>
      <c r="H3214">
        <v>5700</v>
      </c>
      <c r="I3214" t="s">
        <v>9979</v>
      </c>
      <c r="J3214" t="s">
        <v>9979</v>
      </c>
      <c r="K3214" t="s">
        <v>9980</v>
      </c>
      <c r="L3214" t="s">
        <v>25</v>
      </c>
      <c r="M3214" s="1">
        <v>3300000</v>
      </c>
      <c r="N3214" s="1">
        <v>127923</v>
      </c>
      <c r="O3214" s="1">
        <f>N3214*(D3214/'cpi data'!$A$113)</f>
        <v>10144.091650197628</v>
      </c>
      <c r="P3214" s="10">
        <f t="shared" si="50"/>
        <v>-24.79676836847166</v>
      </c>
      <c r="Q3214" t="s">
        <v>9981</v>
      </c>
      <c r="R3214">
        <v>99</v>
      </c>
    </row>
    <row r="3215" spans="1:18">
      <c r="A3215" t="s">
        <v>9982</v>
      </c>
      <c r="B3215" s="6" t="s">
        <v>36</v>
      </c>
      <c r="C3215" t="s">
        <v>44</v>
      </c>
      <c r="D3215">
        <f>_xlfn.XLOOKUP(E3215,'cpi data'!A:A,'cpi data'!B:B,"NA")</f>
        <v>160.5</v>
      </c>
      <c r="E3215">
        <v>1997</v>
      </c>
      <c r="F3215" t="s">
        <v>9675</v>
      </c>
      <c r="G3215">
        <v>5.2</v>
      </c>
      <c r="H3215">
        <v>4000</v>
      </c>
      <c r="I3215" t="s">
        <v>9983</v>
      </c>
      <c r="J3215" t="s">
        <v>9984</v>
      </c>
      <c r="K3215" t="s">
        <v>9985</v>
      </c>
      <c r="L3215" t="s">
        <v>33</v>
      </c>
      <c r="M3215" s="1">
        <v>15000000</v>
      </c>
      <c r="N3215" s="1">
        <v>10925060</v>
      </c>
      <c r="O3215" s="1">
        <f>N3215*(D3215/'cpi data'!$A$113)</f>
        <v>866339.9851778656</v>
      </c>
      <c r="P3215" s="10">
        <f t="shared" si="50"/>
        <v>-0.37299017122102762</v>
      </c>
      <c r="Q3215" t="s">
        <v>6698</v>
      </c>
      <c r="R3215">
        <v>84</v>
      </c>
    </row>
    <row r="3216" spans="1:18">
      <c r="A3216" t="s">
        <v>9986</v>
      </c>
      <c r="B3216" s="6" t="s">
        <v>36</v>
      </c>
      <c r="C3216" t="s">
        <v>44</v>
      </c>
      <c r="D3216">
        <f>_xlfn.XLOOKUP(E3216,'cpi data'!A:A,'cpi data'!B:B,"NA")</f>
        <v>160.5</v>
      </c>
      <c r="E3216">
        <v>1997</v>
      </c>
      <c r="F3216" t="s">
        <v>9551</v>
      </c>
      <c r="G3216">
        <v>5.4</v>
      </c>
      <c r="H3216">
        <v>5200</v>
      </c>
      <c r="I3216" t="s">
        <v>273</v>
      </c>
      <c r="J3216" t="s">
        <v>9987</v>
      </c>
      <c r="K3216" t="s">
        <v>4327</v>
      </c>
      <c r="L3216" t="s">
        <v>33</v>
      </c>
      <c r="M3216" s="1">
        <v>28000000</v>
      </c>
      <c r="N3216" s="1">
        <v>8345056</v>
      </c>
      <c r="O3216" s="1">
        <f>N3216*(D3216/'cpi data'!$A$113)</f>
        <v>661749.74703557312</v>
      </c>
      <c r="P3216" s="10">
        <f t="shared" si="50"/>
        <v>-2.3552800604333872</v>
      </c>
      <c r="Q3216" t="s">
        <v>64</v>
      </c>
      <c r="R3216">
        <v>89</v>
      </c>
    </row>
    <row r="3217" spans="1:18">
      <c r="A3217" t="s">
        <v>9988</v>
      </c>
      <c r="B3217" s="6" t="s">
        <v>19</v>
      </c>
      <c r="C3217" t="s">
        <v>44</v>
      </c>
      <c r="D3217">
        <f>_xlfn.XLOOKUP(E3217,'cpi data'!A:A,'cpi data'!B:B,"NA")</f>
        <v>160.5</v>
      </c>
      <c r="E3217">
        <v>1997</v>
      </c>
      <c r="F3217" t="s">
        <v>9545</v>
      </c>
      <c r="G3217">
        <v>5.7</v>
      </c>
      <c r="H3217">
        <v>1800</v>
      </c>
      <c r="I3217" t="s">
        <v>9989</v>
      </c>
      <c r="J3217" t="s">
        <v>9990</v>
      </c>
      <c r="K3217" t="s">
        <v>8191</v>
      </c>
      <c r="L3217" t="s">
        <v>33</v>
      </c>
      <c r="N3217" s="1">
        <v>113069</v>
      </c>
      <c r="O3217" s="1">
        <f>N3217*(D3217/'cpi data'!$A$113)</f>
        <v>8966.1929347826081</v>
      </c>
      <c r="P3217" s="10">
        <f t="shared" si="50"/>
        <v>1</v>
      </c>
      <c r="Q3217" t="s">
        <v>9991</v>
      </c>
      <c r="R3217">
        <v>103</v>
      </c>
    </row>
    <row r="3218" spans="1:18">
      <c r="A3218" t="s">
        <v>9992</v>
      </c>
      <c r="B3218" s="6" t="s">
        <v>36</v>
      </c>
      <c r="C3218" t="s">
        <v>28</v>
      </c>
      <c r="D3218">
        <f>_xlfn.XLOOKUP(E3218,'cpi data'!A:A,'cpi data'!B:B,"NA")</f>
        <v>160.5</v>
      </c>
      <c r="E3218">
        <v>1997</v>
      </c>
      <c r="F3218" t="s">
        <v>9801</v>
      </c>
      <c r="G3218">
        <v>5.3</v>
      </c>
      <c r="H3218">
        <v>2600</v>
      </c>
      <c r="I3218" t="s">
        <v>7019</v>
      </c>
      <c r="J3218" t="s">
        <v>7019</v>
      </c>
      <c r="K3218" t="s">
        <v>8825</v>
      </c>
      <c r="L3218" t="s">
        <v>33</v>
      </c>
      <c r="M3218" s="1">
        <v>12000000</v>
      </c>
      <c r="N3218" s="1">
        <v>7029025</v>
      </c>
      <c r="O3218" s="1">
        <f>N3218*(D3218/'cpi data'!$A$113)</f>
        <v>557390.56941699609</v>
      </c>
      <c r="P3218" s="10">
        <f t="shared" si="50"/>
        <v>-0.70720690280657705</v>
      </c>
      <c r="Q3218" t="s">
        <v>9993</v>
      </c>
      <c r="R3218">
        <v>101</v>
      </c>
    </row>
    <row r="3219" spans="1:18">
      <c r="A3219" t="s">
        <v>9994</v>
      </c>
      <c r="B3219" s="6" t="s">
        <v>19</v>
      </c>
      <c r="C3219" t="s">
        <v>44</v>
      </c>
      <c r="D3219">
        <f>_xlfn.XLOOKUP(E3219,'cpi data'!A:A,'cpi data'!B:B,"NA")</f>
        <v>160.5</v>
      </c>
      <c r="E3219">
        <v>1997</v>
      </c>
      <c r="F3219" t="s">
        <v>9995</v>
      </c>
      <c r="G3219">
        <v>2.7</v>
      </c>
      <c r="H3219">
        <v>3600</v>
      </c>
      <c r="I3219" t="s">
        <v>9996</v>
      </c>
      <c r="J3219" t="s">
        <v>9996</v>
      </c>
      <c r="K3219" t="s">
        <v>6685</v>
      </c>
      <c r="L3219" t="s">
        <v>33</v>
      </c>
      <c r="N3219" s="1">
        <v>71145</v>
      </c>
      <c r="O3219" s="1">
        <f>N3219*(D3219/'cpi data'!$A$113)</f>
        <v>5641.686017786561</v>
      </c>
      <c r="P3219" s="10">
        <f t="shared" si="50"/>
        <v>1</v>
      </c>
      <c r="Q3219" t="s">
        <v>9997</v>
      </c>
      <c r="R3219">
        <v>82</v>
      </c>
    </row>
    <row r="3220" spans="1:18">
      <c r="A3220" t="s">
        <v>9998</v>
      </c>
      <c r="B3220" s="6" t="s">
        <v>19</v>
      </c>
      <c r="C3220" t="s">
        <v>66</v>
      </c>
      <c r="D3220">
        <f>_xlfn.XLOOKUP(E3220,'cpi data'!A:A,'cpi data'!B:B,"NA")</f>
        <v>160.5</v>
      </c>
      <c r="E3220">
        <v>1997</v>
      </c>
      <c r="F3220" t="s">
        <v>8733</v>
      </c>
      <c r="G3220">
        <v>5.6</v>
      </c>
      <c r="H3220">
        <v>2100</v>
      </c>
      <c r="I3220" t="s">
        <v>9999</v>
      </c>
      <c r="J3220" t="s">
        <v>10000</v>
      </c>
      <c r="K3220" t="s">
        <v>10001</v>
      </c>
      <c r="L3220" t="s">
        <v>33</v>
      </c>
      <c r="M3220" s="1">
        <v>4000000</v>
      </c>
      <c r="N3220" s="1">
        <v>46362</v>
      </c>
      <c r="O3220" s="1">
        <f>N3220*(D3220/'cpi data'!$A$113)</f>
        <v>3676.433300395257</v>
      </c>
      <c r="P3220" s="10">
        <f t="shared" si="50"/>
        <v>-85.277554894094308</v>
      </c>
      <c r="Q3220" t="s">
        <v>10002</v>
      </c>
      <c r="R3220">
        <v>92</v>
      </c>
    </row>
    <row r="3221" spans="1:18">
      <c r="A3221" t="s">
        <v>10003</v>
      </c>
      <c r="B3221" s="6" t="s">
        <v>2002</v>
      </c>
      <c r="C3221" t="s">
        <v>44</v>
      </c>
      <c r="D3221">
        <f>_xlfn.XLOOKUP(E3221,'cpi data'!A:A,'cpi data'!B:B,"NA")</f>
        <v>160.5</v>
      </c>
      <c r="E3221">
        <v>1997</v>
      </c>
      <c r="F3221" t="s">
        <v>9554</v>
      </c>
      <c r="G3221">
        <v>6.1</v>
      </c>
      <c r="H3221">
        <v>8200</v>
      </c>
      <c r="I3221" t="s">
        <v>1536</v>
      </c>
      <c r="J3221" t="s">
        <v>10004</v>
      </c>
      <c r="K3221" t="s">
        <v>891</v>
      </c>
      <c r="L3221" t="s">
        <v>33</v>
      </c>
      <c r="M3221" s="1">
        <v>33000000</v>
      </c>
      <c r="N3221" s="1">
        <v>30716901</v>
      </c>
      <c r="O3221" s="1">
        <f>N3221*(D3221/'cpi data'!$A$113)</f>
        <v>2435801.6850296441</v>
      </c>
      <c r="P3221" s="10">
        <f t="shared" si="50"/>
        <v>-7.4327126945520974E-2</v>
      </c>
      <c r="Q3221" t="s">
        <v>183</v>
      </c>
      <c r="R3221">
        <v>106</v>
      </c>
    </row>
    <row r="3222" spans="1:18">
      <c r="A3222" t="s">
        <v>10005</v>
      </c>
      <c r="B3222" s="6" t="s">
        <v>36</v>
      </c>
      <c r="C3222" t="s">
        <v>44</v>
      </c>
      <c r="D3222">
        <f>_xlfn.XLOOKUP(E3222,'cpi data'!A:A,'cpi data'!B:B,"NA")</f>
        <v>160.5</v>
      </c>
      <c r="E3222">
        <v>1997</v>
      </c>
      <c r="F3222" t="s">
        <v>8966</v>
      </c>
      <c r="G3222">
        <v>4.8</v>
      </c>
      <c r="H3222">
        <v>9600</v>
      </c>
      <c r="I3222" t="s">
        <v>2940</v>
      </c>
      <c r="J3222" t="s">
        <v>5962</v>
      </c>
      <c r="K3222" t="s">
        <v>6643</v>
      </c>
      <c r="L3222" t="s">
        <v>33</v>
      </c>
      <c r="M3222" s="1">
        <v>53000000</v>
      </c>
      <c r="N3222" s="1">
        <v>19745922</v>
      </c>
      <c r="O3222" s="1">
        <f>N3222*(D3222/'cpi data'!$A$113)</f>
        <v>1565820.395750988</v>
      </c>
      <c r="P3222" s="10">
        <f t="shared" si="50"/>
        <v>-1.6840985191777826</v>
      </c>
      <c r="Q3222" t="s">
        <v>8003</v>
      </c>
      <c r="R3222">
        <v>94</v>
      </c>
    </row>
    <row r="3223" spans="1:18">
      <c r="A3223" t="s">
        <v>10006</v>
      </c>
      <c r="B3223" s="6" t="s">
        <v>19</v>
      </c>
      <c r="C3223" t="s">
        <v>37</v>
      </c>
      <c r="D3223">
        <f>_xlfn.XLOOKUP(E3223,'cpi data'!A:A,'cpi data'!B:B,"NA")</f>
        <v>160.5</v>
      </c>
      <c r="E3223">
        <v>1997</v>
      </c>
      <c r="F3223" t="s">
        <v>10007</v>
      </c>
      <c r="G3223">
        <v>6.5</v>
      </c>
      <c r="H3223">
        <v>8200</v>
      </c>
      <c r="I3223" t="s">
        <v>2291</v>
      </c>
      <c r="J3223" t="s">
        <v>2291</v>
      </c>
      <c r="K3223" t="s">
        <v>4197</v>
      </c>
      <c r="L3223" t="s">
        <v>33</v>
      </c>
      <c r="N3223" s="1">
        <v>5906773</v>
      </c>
      <c r="O3223" s="1">
        <f>N3223*(D3223/'cpi data'!$A$113)</f>
        <v>468397.7601284585</v>
      </c>
      <c r="P3223" s="10">
        <f t="shared" si="50"/>
        <v>1</v>
      </c>
      <c r="Q3223" t="s">
        <v>53</v>
      </c>
      <c r="R3223">
        <v>111</v>
      </c>
    </row>
    <row r="3224" spans="1:18">
      <c r="A3224" t="s">
        <v>10008</v>
      </c>
      <c r="B3224" s="6" t="s">
        <v>19</v>
      </c>
      <c r="C3224" t="s">
        <v>37</v>
      </c>
      <c r="D3224">
        <f>_xlfn.XLOOKUP(E3224,'cpi data'!A:A,'cpi data'!B:B,"NA")</f>
        <v>160.5</v>
      </c>
      <c r="E3224">
        <v>1997</v>
      </c>
      <c r="F3224" t="s">
        <v>9650</v>
      </c>
      <c r="G3224">
        <v>5.6</v>
      </c>
      <c r="H3224">
        <v>5700</v>
      </c>
      <c r="I3224" t="s">
        <v>9173</v>
      </c>
      <c r="J3224" t="s">
        <v>4632</v>
      </c>
      <c r="K3224" t="s">
        <v>4632</v>
      </c>
      <c r="L3224" t="s">
        <v>33</v>
      </c>
      <c r="M3224" s="1">
        <v>25000000</v>
      </c>
      <c r="N3224" s="1">
        <v>11838218</v>
      </c>
      <c r="O3224" s="1">
        <f>N3224*(D3224/'cpi data'!$A$113)</f>
        <v>938751.97084980237</v>
      </c>
      <c r="P3224" s="10">
        <f t="shared" si="50"/>
        <v>-1.1118043273066942</v>
      </c>
      <c r="Q3224" t="s">
        <v>10009</v>
      </c>
      <c r="R3224">
        <v>99</v>
      </c>
    </row>
    <row r="3225" spans="1:18">
      <c r="A3225" t="s">
        <v>10010</v>
      </c>
      <c r="B3225" s="6" t="s">
        <v>19</v>
      </c>
      <c r="C3225" t="s">
        <v>28</v>
      </c>
      <c r="D3225">
        <f>_xlfn.XLOOKUP(E3225,'cpi data'!A:A,'cpi data'!B:B,"NA")</f>
        <v>160.5</v>
      </c>
      <c r="E3225">
        <v>1997</v>
      </c>
      <c r="F3225" t="s">
        <v>9662</v>
      </c>
      <c r="G3225">
        <v>5.4</v>
      </c>
      <c r="H3225">
        <v>9900</v>
      </c>
      <c r="I3225" t="s">
        <v>5086</v>
      </c>
      <c r="J3225" t="s">
        <v>5086</v>
      </c>
      <c r="K3225" t="s">
        <v>6643</v>
      </c>
      <c r="L3225" t="s">
        <v>33</v>
      </c>
      <c r="M3225" s="1">
        <v>3000000</v>
      </c>
      <c r="N3225" s="1">
        <v>3602884</v>
      </c>
      <c r="O3225" s="1">
        <f>N3225*(D3225/'cpi data'!$A$113)</f>
        <v>285703.00494071149</v>
      </c>
      <c r="P3225" s="10">
        <f t="shared" si="50"/>
        <v>0.1673337248715196</v>
      </c>
      <c r="Q3225" t="s">
        <v>53</v>
      </c>
      <c r="R3225">
        <v>95</v>
      </c>
    </row>
    <row r="3226" spans="1:18">
      <c r="A3226" t="s">
        <v>10011</v>
      </c>
      <c r="B3226" s="6" t="s">
        <v>2002</v>
      </c>
      <c r="C3226" t="s">
        <v>44</v>
      </c>
      <c r="D3226">
        <f>_xlfn.XLOOKUP(E3226,'cpi data'!A:A,'cpi data'!B:B,"NA")</f>
        <v>160.5</v>
      </c>
      <c r="E3226">
        <v>1997</v>
      </c>
      <c r="F3226" t="s">
        <v>9773</v>
      </c>
      <c r="G3226">
        <v>5.7</v>
      </c>
      <c r="H3226">
        <v>5600</v>
      </c>
      <c r="I3226" t="s">
        <v>7082</v>
      </c>
      <c r="J3226" t="s">
        <v>10012</v>
      </c>
      <c r="K3226" t="s">
        <v>10013</v>
      </c>
      <c r="L3226" t="s">
        <v>33</v>
      </c>
      <c r="M3226" s="1">
        <v>11000000</v>
      </c>
      <c r="N3226" s="1">
        <v>14772788</v>
      </c>
      <c r="O3226" s="1">
        <f>N3226*(D3226/'cpi data'!$A$113)</f>
        <v>1171458.7322134387</v>
      </c>
      <c r="P3226" s="10">
        <f t="shared" si="50"/>
        <v>0.25538767631404447</v>
      </c>
      <c r="Q3226" t="s">
        <v>10014</v>
      </c>
      <c r="R3226">
        <v>107</v>
      </c>
    </row>
    <row r="3227" spans="1:18">
      <c r="A3227" t="s">
        <v>10015</v>
      </c>
      <c r="B3227" s="6" t="s">
        <v>19</v>
      </c>
      <c r="C3227" t="s">
        <v>20</v>
      </c>
      <c r="D3227">
        <f>_xlfn.XLOOKUP(E3227,'cpi data'!A:A,'cpi data'!B:B,"NA")</f>
        <v>160.5</v>
      </c>
      <c r="E3227">
        <v>1997</v>
      </c>
      <c r="F3227" t="s">
        <v>10016</v>
      </c>
      <c r="G3227">
        <v>7.2</v>
      </c>
      <c r="H3227">
        <v>4200</v>
      </c>
      <c r="I3227" t="s">
        <v>7654</v>
      </c>
      <c r="J3227" t="s">
        <v>7654</v>
      </c>
      <c r="K3227" t="s">
        <v>9937</v>
      </c>
      <c r="L3227" t="s">
        <v>25</v>
      </c>
      <c r="N3227" s="1">
        <v>785482</v>
      </c>
      <c r="O3227" s="1">
        <f>N3227*(D3227/'cpi data'!$A$113)</f>
        <v>62287.480731225296</v>
      </c>
      <c r="P3227" s="10">
        <f t="shared" si="50"/>
        <v>1</v>
      </c>
      <c r="Q3227" t="s">
        <v>6585</v>
      </c>
      <c r="R3227">
        <v>103</v>
      </c>
    </row>
    <row r="3228" spans="1:18">
      <c r="A3228" t="s">
        <v>10017</v>
      </c>
      <c r="B3228" s="6" t="s">
        <v>2002</v>
      </c>
      <c r="C3228" t="s">
        <v>37</v>
      </c>
      <c r="D3228">
        <f>_xlfn.XLOOKUP(E3228,'cpi data'!A:A,'cpi data'!B:B,"NA")</f>
        <v>160.5</v>
      </c>
      <c r="E3228">
        <v>1997</v>
      </c>
      <c r="F3228" t="s">
        <v>9675</v>
      </c>
      <c r="G3228">
        <v>5.2</v>
      </c>
      <c r="H3228">
        <v>3400</v>
      </c>
      <c r="I3228" t="s">
        <v>1275</v>
      </c>
      <c r="J3228" t="s">
        <v>4335</v>
      </c>
      <c r="K3228" t="s">
        <v>7998</v>
      </c>
      <c r="L3228" t="s">
        <v>33</v>
      </c>
      <c r="N3228" s="1">
        <v>1935539</v>
      </c>
      <c r="O3228" s="1">
        <f>N3228*(D3228/'cpi data'!$A$113)</f>
        <v>153485.18255928854</v>
      </c>
      <c r="P3228" s="10">
        <f t="shared" si="50"/>
        <v>1</v>
      </c>
      <c r="Q3228" t="s">
        <v>34</v>
      </c>
      <c r="R3228">
        <v>106</v>
      </c>
    </row>
    <row r="3229" spans="1:18">
      <c r="A3229" t="s">
        <v>10018</v>
      </c>
      <c r="B3229" s="6" t="s">
        <v>19</v>
      </c>
      <c r="C3229" t="s">
        <v>44</v>
      </c>
      <c r="D3229">
        <f>_xlfn.XLOOKUP(E3229,'cpi data'!A:A,'cpi data'!B:B,"NA")</f>
        <v>160.5</v>
      </c>
      <c r="E3229">
        <v>1997</v>
      </c>
      <c r="F3229" t="s">
        <v>10019</v>
      </c>
      <c r="G3229">
        <v>6</v>
      </c>
      <c r="H3229">
        <v>3900</v>
      </c>
      <c r="I3229" t="s">
        <v>6537</v>
      </c>
      <c r="J3229" t="s">
        <v>6537</v>
      </c>
      <c r="K3229" t="s">
        <v>2242</v>
      </c>
      <c r="L3229" t="s">
        <v>33</v>
      </c>
      <c r="N3229" s="1">
        <v>83488</v>
      </c>
      <c r="O3229" s="1">
        <f>N3229*(D3229/'cpi data'!$A$113)</f>
        <v>6620.466403162055</v>
      </c>
      <c r="P3229" s="10">
        <f t="shared" si="50"/>
        <v>1</v>
      </c>
      <c r="Q3229" t="s">
        <v>9991</v>
      </c>
      <c r="R3229">
        <v>105</v>
      </c>
    </row>
    <row r="3230" spans="1:18">
      <c r="A3230" t="s">
        <v>10020</v>
      </c>
      <c r="B3230" s="6" t="s">
        <v>19</v>
      </c>
      <c r="C3230" t="s">
        <v>37</v>
      </c>
      <c r="D3230">
        <f>_xlfn.XLOOKUP(E3230,'cpi data'!A:A,'cpi data'!B:B,"NA")</f>
        <v>160.5</v>
      </c>
      <c r="E3230">
        <v>1997</v>
      </c>
      <c r="F3230" t="s">
        <v>9621</v>
      </c>
      <c r="G3230">
        <v>6.9</v>
      </c>
      <c r="H3230">
        <v>9000</v>
      </c>
      <c r="I3230" t="s">
        <v>8779</v>
      </c>
      <c r="J3230" t="s">
        <v>2305</v>
      </c>
      <c r="K3230" t="s">
        <v>2281</v>
      </c>
      <c r="L3230" t="s">
        <v>198</v>
      </c>
      <c r="N3230" s="1">
        <v>332597</v>
      </c>
      <c r="O3230" s="1">
        <f>N3230*(D3230/'cpi data'!$A$113)</f>
        <v>26374.416254940712</v>
      </c>
      <c r="P3230" s="10">
        <f t="shared" si="50"/>
        <v>1</v>
      </c>
      <c r="Q3230" t="s">
        <v>8780</v>
      </c>
      <c r="R3230">
        <v>115</v>
      </c>
    </row>
    <row r="3231" spans="1:18">
      <c r="A3231" t="s">
        <v>10021</v>
      </c>
      <c r="B3231" s="6" t="s">
        <v>19</v>
      </c>
      <c r="C3231" t="s">
        <v>44</v>
      </c>
      <c r="D3231">
        <f>_xlfn.XLOOKUP(E3231,'cpi data'!A:A,'cpi data'!B:B,"NA")</f>
        <v>160.5</v>
      </c>
      <c r="E3231">
        <v>1997</v>
      </c>
      <c r="F3231" t="s">
        <v>10022</v>
      </c>
      <c r="G3231">
        <v>6.2</v>
      </c>
      <c r="H3231">
        <v>2900</v>
      </c>
      <c r="I3231" t="s">
        <v>10023</v>
      </c>
      <c r="J3231" t="s">
        <v>10023</v>
      </c>
      <c r="K3231" t="s">
        <v>10024</v>
      </c>
      <c r="L3231" t="s">
        <v>33</v>
      </c>
      <c r="N3231" s="1">
        <v>9090</v>
      </c>
      <c r="O3231" s="1">
        <f>N3231*(D3231/'cpi data'!$A$113)</f>
        <v>720.822628458498</v>
      </c>
      <c r="P3231" s="10">
        <f t="shared" si="50"/>
        <v>1</v>
      </c>
      <c r="Q3231" t="s">
        <v>10025</v>
      </c>
      <c r="R3231">
        <v>92</v>
      </c>
    </row>
    <row r="3232" spans="1:18">
      <c r="A3232" t="s">
        <v>10026</v>
      </c>
      <c r="B3232" s="6" t="s">
        <v>19</v>
      </c>
      <c r="C3232" t="s">
        <v>20</v>
      </c>
      <c r="D3232">
        <f>_xlfn.XLOOKUP(E3232,'cpi data'!A:A,'cpi data'!B:B,"NA")</f>
        <v>160.5</v>
      </c>
      <c r="E3232">
        <v>1997</v>
      </c>
      <c r="F3232" t="s">
        <v>9588</v>
      </c>
      <c r="G3232">
        <v>6.8</v>
      </c>
      <c r="H3232">
        <v>7100</v>
      </c>
      <c r="I3232" t="s">
        <v>9290</v>
      </c>
      <c r="J3232" t="s">
        <v>10027</v>
      </c>
      <c r="K3232" t="s">
        <v>10028</v>
      </c>
      <c r="L3232" t="s">
        <v>25</v>
      </c>
      <c r="M3232" s="1">
        <v>9000000</v>
      </c>
      <c r="N3232" s="1">
        <v>334319</v>
      </c>
      <c r="O3232" s="1">
        <f>N3232*(D3232/'cpi data'!$A$113)</f>
        <v>26510.968132411068</v>
      </c>
      <c r="P3232" s="10">
        <f t="shared" si="50"/>
        <v>-25.920396387881034</v>
      </c>
      <c r="Q3232" t="s">
        <v>3747</v>
      </c>
      <c r="R3232">
        <v>103</v>
      </c>
    </row>
    <row r="3233" spans="1:18">
      <c r="A3233" t="s">
        <v>10029</v>
      </c>
      <c r="B3233" s="6" t="s">
        <v>2002</v>
      </c>
      <c r="C3233" t="s">
        <v>20</v>
      </c>
      <c r="D3233">
        <f>_xlfn.XLOOKUP(E3233,'cpi data'!A:A,'cpi data'!B:B,"NA")</f>
        <v>160.5</v>
      </c>
      <c r="E3233">
        <v>1997</v>
      </c>
      <c r="F3233" t="s">
        <v>9700</v>
      </c>
      <c r="G3233">
        <v>6.8</v>
      </c>
      <c r="H3233">
        <v>3300</v>
      </c>
      <c r="I3233" t="s">
        <v>8550</v>
      </c>
      <c r="J3233" t="s">
        <v>10030</v>
      </c>
      <c r="K3233" t="s">
        <v>10031</v>
      </c>
      <c r="L3233" t="s">
        <v>25</v>
      </c>
      <c r="N3233" s="1">
        <v>397020</v>
      </c>
      <c r="O3233" s="1">
        <f>N3233*(D3233/'cpi data'!$A$113)</f>
        <v>31483.058300395256</v>
      </c>
      <c r="P3233" s="10">
        <f t="shared" si="50"/>
        <v>1</v>
      </c>
      <c r="Q3233" t="s">
        <v>2103</v>
      </c>
      <c r="R3233">
        <v>115</v>
      </c>
    </row>
    <row r="3234" spans="1:18">
      <c r="A3234" t="s">
        <v>10032</v>
      </c>
      <c r="B3234" s="6" t="s">
        <v>19</v>
      </c>
      <c r="C3234" t="s">
        <v>107</v>
      </c>
      <c r="D3234">
        <f>_xlfn.XLOOKUP(E3234,'cpi data'!A:A,'cpi data'!B:B,"NA")</f>
        <v>160.5</v>
      </c>
      <c r="E3234">
        <v>1997</v>
      </c>
      <c r="F3234" t="s">
        <v>9537</v>
      </c>
      <c r="G3234">
        <v>5.6</v>
      </c>
      <c r="H3234">
        <v>7300</v>
      </c>
      <c r="I3234" t="s">
        <v>10033</v>
      </c>
      <c r="J3234" t="s">
        <v>10034</v>
      </c>
      <c r="K3234" t="s">
        <v>10035</v>
      </c>
      <c r="L3234" t="s">
        <v>33</v>
      </c>
      <c r="M3234" s="1">
        <v>12000000</v>
      </c>
      <c r="N3234" s="1">
        <v>4166918</v>
      </c>
      <c r="O3234" s="1">
        <f>N3234*(D3234/'cpi data'!$A$113)</f>
        <v>330430.00938735181</v>
      </c>
      <c r="P3234" s="10">
        <f t="shared" si="50"/>
        <v>-1.8798262888782549</v>
      </c>
      <c r="Q3234" t="s">
        <v>6334</v>
      </c>
      <c r="R3234">
        <v>94</v>
      </c>
    </row>
    <row r="3235" spans="1:18">
      <c r="A3235" t="s">
        <v>10036</v>
      </c>
      <c r="B3235" s="6" t="s">
        <v>19</v>
      </c>
      <c r="C3235" t="s">
        <v>44</v>
      </c>
      <c r="D3235">
        <f>_xlfn.XLOOKUP(E3235,'cpi data'!A:A,'cpi data'!B:B,"NA")</f>
        <v>160.5</v>
      </c>
      <c r="E3235">
        <v>1997</v>
      </c>
      <c r="F3235" t="s">
        <v>9641</v>
      </c>
      <c r="G3235">
        <v>7.2</v>
      </c>
      <c r="H3235">
        <v>13000</v>
      </c>
      <c r="I3235" t="s">
        <v>10037</v>
      </c>
      <c r="J3235" t="s">
        <v>10037</v>
      </c>
      <c r="K3235" t="s">
        <v>10038</v>
      </c>
      <c r="L3235" t="s">
        <v>198</v>
      </c>
      <c r="M3235" s="1">
        <v>25000</v>
      </c>
      <c r="N3235" s="1">
        <v>2804473</v>
      </c>
      <c r="O3235" s="1">
        <f>N3235*(D3235/'cpi data'!$A$113)</f>
        <v>222390.2749505929</v>
      </c>
      <c r="P3235" s="10">
        <f t="shared" si="50"/>
        <v>0.99108566921485786</v>
      </c>
      <c r="Q3235" t="s">
        <v>10039</v>
      </c>
      <c r="R3235">
        <v>97</v>
      </c>
    </row>
    <row r="3236" spans="1:18">
      <c r="A3236" t="s">
        <v>10040</v>
      </c>
      <c r="B3236" s="6" t="s">
        <v>19</v>
      </c>
      <c r="C3236" t="s">
        <v>44</v>
      </c>
      <c r="D3236">
        <f>_xlfn.XLOOKUP(E3236,'cpi data'!A:A,'cpi data'!B:B,"NA")</f>
        <v>160.5</v>
      </c>
      <c r="E3236">
        <v>1997</v>
      </c>
      <c r="F3236" t="s">
        <v>9557</v>
      </c>
      <c r="G3236">
        <v>5.0999999999999996</v>
      </c>
      <c r="H3236">
        <v>1900</v>
      </c>
      <c r="I3236" t="s">
        <v>10041</v>
      </c>
      <c r="J3236" t="s">
        <v>10041</v>
      </c>
      <c r="K3236" t="s">
        <v>10042</v>
      </c>
      <c r="L3236" t="s">
        <v>33</v>
      </c>
      <c r="N3236" s="1">
        <v>13330</v>
      </c>
      <c r="O3236" s="1">
        <f>N3236*(D3236/'cpi data'!$A$113)</f>
        <v>1057.0479249011858</v>
      </c>
      <c r="P3236" s="10">
        <f t="shared" si="50"/>
        <v>1</v>
      </c>
      <c r="Q3236" t="s">
        <v>10043</v>
      </c>
      <c r="R3236">
        <v>92</v>
      </c>
    </row>
    <row r="3237" spans="1:18">
      <c r="A3237" t="s">
        <v>10044</v>
      </c>
      <c r="B3237" s="6" t="s">
        <v>19</v>
      </c>
      <c r="C3237" t="s">
        <v>44</v>
      </c>
      <c r="D3237">
        <f>_xlfn.XLOOKUP(E3237,'cpi data'!A:A,'cpi data'!B:B,"NA")</f>
        <v>160.5</v>
      </c>
      <c r="E3237">
        <v>1997</v>
      </c>
      <c r="F3237" t="s">
        <v>10045</v>
      </c>
      <c r="G3237">
        <v>5.4</v>
      </c>
      <c r="H3237">
        <v>8700</v>
      </c>
      <c r="I3237" t="s">
        <v>10046</v>
      </c>
      <c r="J3237" t="s">
        <v>10047</v>
      </c>
      <c r="K3237" t="s">
        <v>10048</v>
      </c>
      <c r="L3237" t="s">
        <v>33</v>
      </c>
      <c r="N3237" s="1">
        <v>14009368</v>
      </c>
      <c r="O3237" s="1">
        <f>N3237*(D3237/'cpi data'!$A$113)</f>
        <v>1110920.7332015811</v>
      </c>
      <c r="P3237" s="10">
        <f t="shared" si="50"/>
        <v>1</v>
      </c>
      <c r="Q3237" t="s">
        <v>9918</v>
      </c>
      <c r="R3237">
        <v>93</v>
      </c>
    </row>
    <row r="3238" spans="1:18">
      <c r="A3238" t="s">
        <v>10049</v>
      </c>
      <c r="B3238" s="6" t="s">
        <v>19</v>
      </c>
      <c r="C3238" t="s">
        <v>20</v>
      </c>
      <c r="D3238">
        <f>_xlfn.XLOOKUP(E3238,'cpi data'!A:A,'cpi data'!B:B,"NA")</f>
        <v>160.5</v>
      </c>
      <c r="E3238">
        <v>1997</v>
      </c>
      <c r="F3238" t="s">
        <v>9666</v>
      </c>
      <c r="G3238">
        <v>6.1</v>
      </c>
      <c r="H3238">
        <v>1700</v>
      </c>
      <c r="I3238" t="s">
        <v>10050</v>
      </c>
      <c r="J3238" t="s">
        <v>10050</v>
      </c>
      <c r="K3238" t="s">
        <v>3395</v>
      </c>
      <c r="L3238" t="s">
        <v>33</v>
      </c>
      <c r="N3238" s="1">
        <v>40158</v>
      </c>
      <c r="O3238" s="1">
        <f>N3238*(D3238/'cpi data'!$A$113)</f>
        <v>3184.465909090909</v>
      </c>
      <c r="P3238" s="10">
        <f t="shared" si="50"/>
        <v>1</v>
      </c>
      <c r="Q3238" t="s">
        <v>8210</v>
      </c>
      <c r="R3238">
        <v>124</v>
      </c>
    </row>
    <row r="3239" spans="1:18">
      <c r="A3239" t="s">
        <v>10051</v>
      </c>
      <c r="B3239" s="6" t="s">
        <v>19</v>
      </c>
      <c r="C3239" t="s">
        <v>44</v>
      </c>
      <c r="D3239">
        <f>_xlfn.XLOOKUP(E3239,'cpi data'!A:A,'cpi data'!B:B,"NA")</f>
        <v>160.5</v>
      </c>
      <c r="E3239">
        <v>1997</v>
      </c>
      <c r="F3239" t="s">
        <v>10052</v>
      </c>
      <c r="G3239">
        <v>6.4</v>
      </c>
      <c r="H3239">
        <v>2000</v>
      </c>
      <c r="I3239" t="s">
        <v>8696</v>
      </c>
      <c r="J3239" t="s">
        <v>8696</v>
      </c>
      <c r="K3239" t="s">
        <v>3917</v>
      </c>
      <c r="L3239" t="s">
        <v>33</v>
      </c>
      <c r="N3239" s="1">
        <v>301796</v>
      </c>
      <c r="O3239" s="1">
        <f>N3239*(D3239/'cpi data'!$A$113)</f>
        <v>23931.945652173912</v>
      </c>
      <c r="P3239" s="10">
        <f t="shared" si="50"/>
        <v>1</v>
      </c>
      <c r="Q3239" t="s">
        <v>10053</v>
      </c>
      <c r="R3239">
        <v>103</v>
      </c>
    </row>
    <row r="3240" spans="1:18">
      <c r="A3240" t="s">
        <v>10054</v>
      </c>
      <c r="B3240" s="6" t="s">
        <v>36</v>
      </c>
      <c r="C3240" t="s">
        <v>37</v>
      </c>
      <c r="D3240">
        <f>_xlfn.XLOOKUP(E3240,'cpi data'!A:A,'cpi data'!B:B,"NA")</f>
        <v>160.5</v>
      </c>
      <c r="E3240">
        <v>1997</v>
      </c>
      <c r="F3240" t="s">
        <v>9662</v>
      </c>
      <c r="G3240">
        <v>4.5999999999999996</v>
      </c>
      <c r="H3240">
        <v>6500</v>
      </c>
      <c r="I3240" t="s">
        <v>8519</v>
      </c>
      <c r="J3240" t="s">
        <v>10055</v>
      </c>
      <c r="K3240" t="s">
        <v>9350</v>
      </c>
      <c r="L3240" t="s">
        <v>33</v>
      </c>
      <c r="M3240" s="1">
        <v>31190000</v>
      </c>
      <c r="N3240" s="1">
        <v>4529843</v>
      </c>
      <c r="O3240" s="1">
        <f>N3240*(D3240/'cpi data'!$A$113)</f>
        <v>359209.38809288538</v>
      </c>
      <c r="P3240" s="10">
        <f t="shared" si="50"/>
        <v>-5.8854483477683441</v>
      </c>
      <c r="Q3240" t="s">
        <v>10056</v>
      </c>
      <c r="R3240">
        <v>108</v>
      </c>
    </row>
    <row r="3241" spans="1:18">
      <c r="A3241" t="s">
        <v>10057</v>
      </c>
      <c r="B3241" s="6" t="s">
        <v>19</v>
      </c>
      <c r="C3241" t="s">
        <v>20</v>
      </c>
      <c r="D3241">
        <f>_xlfn.XLOOKUP(E3241,'cpi data'!A:A,'cpi data'!B:B,"NA")</f>
        <v>160.5</v>
      </c>
      <c r="E3241">
        <v>1997</v>
      </c>
      <c r="F3241" t="s">
        <v>10058</v>
      </c>
      <c r="G3241">
        <v>6.6</v>
      </c>
      <c r="H3241">
        <v>6500</v>
      </c>
      <c r="I3241" t="s">
        <v>2429</v>
      </c>
      <c r="J3241" t="s">
        <v>10059</v>
      </c>
      <c r="K3241" t="s">
        <v>8102</v>
      </c>
      <c r="L3241" t="s">
        <v>33</v>
      </c>
      <c r="N3241" s="1">
        <v>1897404</v>
      </c>
      <c r="O3241" s="1">
        <f>N3241*(D3241/'cpi data'!$A$113)</f>
        <v>150461.13735177866</v>
      </c>
      <c r="P3241" s="10">
        <f t="shared" si="50"/>
        <v>1</v>
      </c>
      <c r="Q3241" t="s">
        <v>6690</v>
      </c>
      <c r="R3241">
        <v>132</v>
      </c>
    </row>
    <row r="3242" spans="1:18">
      <c r="A3242" t="s">
        <v>10060</v>
      </c>
      <c r="B3242" s="6" t="s">
        <v>19</v>
      </c>
      <c r="C3242" t="s">
        <v>107</v>
      </c>
      <c r="D3242">
        <f>_xlfn.XLOOKUP(E3242,'cpi data'!A:A,'cpi data'!B:B,"NA")</f>
        <v>160.5</v>
      </c>
      <c r="E3242">
        <v>1997</v>
      </c>
      <c r="F3242" t="s">
        <v>9098</v>
      </c>
      <c r="G3242">
        <v>6.4</v>
      </c>
      <c r="H3242">
        <v>14000</v>
      </c>
      <c r="I3242" t="s">
        <v>4159</v>
      </c>
      <c r="J3242" t="s">
        <v>10061</v>
      </c>
      <c r="K3242" t="s">
        <v>10062</v>
      </c>
      <c r="L3242" t="s">
        <v>3814</v>
      </c>
      <c r="M3242" s="1">
        <v>35000000</v>
      </c>
      <c r="N3242" s="1">
        <v>2372903</v>
      </c>
      <c r="O3242" s="1">
        <f>N3242*(D3242/'cpi data'!$A$113)</f>
        <v>188167.45627470355</v>
      </c>
      <c r="P3242" s="10">
        <f t="shared" si="50"/>
        <v>-13.749865460155767</v>
      </c>
      <c r="Q3242" t="s">
        <v>2046</v>
      </c>
      <c r="R3242">
        <v>121</v>
      </c>
    </row>
    <row r="3243" spans="1:18">
      <c r="A3243" t="s">
        <v>10063</v>
      </c>
      <c r="B3243" s="6" t="s">
        <v>2002</v>
      </c>
      <c r="C3243" t="s">
        <v>44</v>
      </c>
      <c r="D3243">
        <f>_xlfn.XLOOKUP(E3243,'cpi data'!A:A,'cpi data'!B:B,"NA")</f>
        <v>160.5</v>
      </c>
      <c r="E3243">
        <v>1997</v>
      </c>
      <c r="F3243" t="s">
        <v>8966</v>
      </c>
      <c r="G3243">
        <v>5.8</v>
      </c>
      <c r="H3243">
        <v>6000</v>
      </c>
      <c r="I3243" t="s">
        <v>2577</v>
      </c>
      <c r="J3243" t="s">
        <v>10064</v>
      </c>
      <c r="K3243" t="s">
        <v>10065</v>
      </c>
      <c r="L3243" t="s">
        <v>33</v>
      </c>
      <c r="N3243" s="1">
        <v>14598571</v>
      </c>
      <c r="O3243" s="1">
        <f>N3243*(D3243/'cpi data'!$A$113)</f>
        <v>1157643.5995553359</v>
      </c>
      <c r="P3243" s="10">
        <f t="shared" si="50"/>
        <v>1</v>
      </c>
      <c r="Q3243" t="s">
        <v>10066</v>
      </c>
      <c r="R3243">
        <v>98</v>
      </c>
    </row>
    <row r="3244" spans="1:18">
      <c r="A3244" t="s">
        <v>10067</v>
      </c>
      <c r="B3244" s="6" t="s">
        <v>19</v>
      </c>
      <c r="C3244" t="s">
        <v>44</v>
      </c>
      <c r="D3244">
        <f>_xlfn.XLOOKUP(E3244,'cpi data'!A:A,'cpi data'!B:B,"NA")</f>
        <v>160.5</v>
      </c>
      <c r="E3244">
        <v>1997</v>
      </c>
      <c r="F3244" t="s">
        <v>9666</v>
      </c>
      <c r="G3244">
        <v>6.5</v>
      </c>
      <c r="H3244">
        <v>5400</v>
      </c>
      <c r="I3244" t="s">
        <v>6688</v>
      </c>
      <c r="J3244" t="s">
        <v>10068</v>
      </c>
      <c r="K3244" t="s">
        <v>10069</v>
      </c>
      <c r="L3244" t="s">
        <v>3159</v>
      </c>
      <c r="N3244" s="1">
        <v>3392080</v>
      </c>
      <c r="O3244" s="1">
        <f>N3244*(D3244/'cpi data'!$A$113)</f>
        <v>268986.58102766797</v>
      </c>
      <c r="P3244" s="10">
        <f t="shared" si="50"/>
        <v>1</v>
      </c>
      <c r="Q3244" t="s">
        <v>10070</v>
      </c>
      <c r="R3244">
        <v>97</v>
      </c>
    </row>
    <row r="3245" spans="1:18">
      <c r="A3245" t="s">
        <v>10071</v>
      </c>
      <c r="B3245" s="6" t="s">
        <v>19</v>
      </c>
      <c r="C3245" t="s">
        <v>44</v>
      </c>
      <c r="D3245">
        <f>_xlfn.XLOOKUP(E3245,'cpi data'!A:A,'cpi data'!B:B,"NA")</f>
        <v>163</v>
      </c>
      <c r="E3245">
        <v>1998</v>
      </c>
      <c r="F3245" t="s">
        <v>10072</v>
      </c>
      <c r="G3245">
        <v>8.1</v>
      </c>
      <c r="H3245">
        <v>754000</v>
      </c>
      <c r="I3245" t="s">
        <v>2097</v>
      </c>
      <c r="J3245" t="s">
        <v>2926</v>
      </c>
      <c r="K3245" t="s">
        <v>665</v>
      </c>
      <c r="L3245" t="s">
        <v>33</v>
      </c>
      <c r="M3245" s="1">
        <v>15000000</v>
      </c>
      <c r="N3245" s="1">
        <v>46748721</v>
      </c>
      <c r="O3245" s="1">
        <f>N3245*(D3245/'cpi data'!$A$113)</f>
        <v>3764842.6497035576</v>
      </c>
      <c r="P3245" s="10">
        <f t="shared" si="50"/>
        <v>0.6791356067260107</v>
      </c>
      <c r="Q3245" t="s">
        <v>7574</v>
      </c>
      <c r="R3245">
        <v>117</v>
      </c>
    </row>
    <row r="3246" spans="1:18">
      <c r="A3246" t="s">
        <v>10073</v>
      </c>
      <c r="B3246" s="6" t="s">
        <v>19</v>
      </c>
      <c r="C3246" t="s">
        <v>20</v>
      </c>
      <c r="D3246">
        <f>_xlfn.XLOOKUP(E3246,'cpi data'!A:A,'cpi data'!B:B,"NA")</f>
        <v>163</v>
      </c>
      <c r="E3246">
        <v>1998</v>
      </c>
      <c r="F3246" t="s">
        <v>10074</v>
      </c>
      <c r="G3246">
        <v>8.6</v>
      </c>
      <c r="H3246">
        <v>1300000</v>
      </c>
      <c r="I3246" t="s">
        <v>498</v>
      </c>
      <c r="J3246" t="s">
        <v>10075</v>
      </c>
      <c r="K3246" t="s">
        <v>2094</v>
      </c>
      <c r="L3246" t="s">
        <v>33</v>
      </c>
      <c r="M3246" s="1">
        <v>70000000</v>
      </c>
      <c r="N3246" s="1">
        <v>482349603</v>
      </c>
      <c r="O3246" s="1">
        <f>N3246*(D3246/'cpi data'!$A$113)</f>
        <v>38845348.462944664</v>
      </c>
      <c r="P3246" s="10">
        <f t="shared" si="50"/>
        <v>0.85487704444114576</v>
      </c>
      <c r="Q3246" t="s">
        <v>9689</v>
      </c>
      <c r="R3246">
        <v>169</v>
      </c>
    </row>
    <row r="3247" spans="1:18">
      <c r="A3247" t="s">
        <v>10076</v>
      </c>
      <c r="B3247" s="6" t="s">
        <v>19</v>
      </c>
      <c r="C3247" t="s">
        <v>20</v>
      </c>
      <c r="D3247">
        <f>_xlfn.XLOOKUP(E3247,'cpi data'!A:A,'cpi data'!B:B,"NA")</f>
        <v>163</v>
      </c>
      <c r="E3247">
        <v>1998</v>
      </c>
      <c r="F3247" t="s">
        <v>10077</v>
      </c>
      <c r="G3247">
        <v>8.5</v>
      </c>
      <c r="H3247">
        <v>1100000</v>
      </c>
      <c r="I3247" t="s">
        <v>10078</v>
      </c>
      <c r="J3247" t="s">
        <v>10079</v>
      </c>
      <c r="K3247" t="s">
        <v>10080</v>
      </c>
      <c r="L3247" t="s">
        <v>33</v>
      </c>
      <c r="M3247" s="1">
        <v>20000000</v>
      </c>
      <c r="N3247" s="1">
        <v>23875127</v>
      </c>
      <c r="O3247" s="1">
        <f>N3247*(D3247/'cpi data'!$A$113)</f>
        <v>1922749.8522727275</v>
      </c>
      <c r="P3247" s="10">
        <f t="shared" si="50"/>
        <v>0.16230812091596414</v>
      </c>
      <c r="Q3247" t="s">
        <v>2029</v>
      </c>
      <c r="R3247">
        <v>119</v>
      </c>
    </row>
    <row r="3248" spans="1:18">
      <c r="A3248" t="s">
        <v>10081</v>
      </c>
      <c r="B3248" s="6" t="s">
        <v>19</v>
      </c>
      <c r="C3248" t="s">
        <v>37</v>
      </c>
      <c r="D3248">
        <f>_xlfn.XLOOKUP(E3248,'cpi data'!A:A,'cpi data'!B:B,"NA")</f>
        <v>163</v>
      </c>
      <c r="E3248">
        <v>1998</v>
      </c>
      <c r="F3248" t="s">
        <v>10082</v>
      </c>
      <c r="G3248">
        <v>8.1999999999999993</v>
      </c>
      <c r="H3248">
        <v>547000</v>
      </c>
      <c r="I3248" t="s">
        <v>10083</v>
      </c>
      <c r="J3248" t="s">
        <v>10083</v>
      </c>
      <c r="K3248" t="s">
        <v>10084</v>
      </c>
      <c r="L3248" t="s">
        <v>25</v>
      </c>
      <c r="N3248" s="1">
        <v>3753929</v>
      </c>
      <c r="O3248" s="1">
        <f>N3248*(D3248/'cpi data'!$A$113)</f>
        <v>302317.4046442688</v>
      </c>
      <c r="P3248" s="10">
        <f t="shared" si="50"/>
        <v>1</v>
      </c>
      <c r="Q3248" t="s">
        <v>10085</v>
      </c>
      <c r="R3248">
        <v>107</v>
      </c>
    </row>
    <row r="3249" spans="1:18">
      <c r="A3249" t="s">
        <v>10086</v>
      </c>
      <c r="B3249" s="6" t="s">
        <v>36</v>
      </c>
      <c r="C3249" t="s">
        <v>44</v>
      </c>
      <c r="D3249">
        <f>_xlfn.XLOOKUP(E3249,'cpi data'!A:A,'cpi data'!B:B,"NA")</f>
        <v>163</v>
      </c>
      <c r="E3249">
        <v>1998</v>
      </c>
      <c r="F3249" t="s">
        <v>10052</v>
      </c>
      <c r="G3249">
        <v>8.1</v>
      </c>
      <c r="H3249">
        <v>972000</v>
      </c>
      <c r="I3249" t="s">
        <v>706</v>
      </c>
      <c r="J3249" t="s">
        <v>9579</v>
      </c>
      <c r="K3249" t="s">
        <v>7916</v>
      </c>
      <c r="L3249" t="s">
        <v>33</v>
      </c>
      <c r="M3249" s="1">
        <v>60000000</v>
      </c>
      <c r="N3249" s="1">
        <v>264118201</v>
      </c>
      <c r="O3249" s="1">
        <f>N3249*(D3249/'cpi data'!$A$113)</f>
        <v>21270388.716897234</v>
      </c>
      <c r="P3249" s="10">
        <f t="shared" si="50"/>
        <v>0.77282898424709479</v>
      </c>
      <c r="Q3249" t="s">
        <v>47</v>
      </c>
      <c r="R3249">
        <v>103</v>
      </c>
    </row>
    <row r="3250" spans="1:18">
      <c r="A3250" t="s">
        <v>10087</v>
      </c>
      <c r="B3250" s="6" t="s">
        <v>2002</v>
      </c>
      <c r="C3250" t="s">
        <v>37</v>
      </c>
      <c r="D3250">
        <f>_xlfn.XLOOKUP(E3250,'cpi data'!A:A,'cpi data'!B:B,"NA")</f>
        <v>163</v>
      </c>
      <c r="E3250">
        <v>1998</v>
      </c>
      <c r="F3250" t="s">
        <v>10088</v>
      </c>
      <c r="G3250">
        <v>6.7</v>
      </c>
      <c r="H3250">
        <v>403000</v>
      </c>
      <c r="I3250" t="s">
        <v>8514</v>
      </c>
      <c r="J3250" t="s">
        <v>8465</v>
      </c>
      <c r="K3250" t="s">
        <v>4462</v>
      </c>
      <c r="L3250" t="s">
        <v>33</v>
      </c>
      <c r="M3250" s="1">
        <v>140000000</v>
      </c>
      <c r="N3250" s="1">
        <v>553709788</v>
      </c>
      <c r="O3250" s="1">
        <f>N3250*(D3250/'cpi data'!$A$113)</f>
        <v>44592240.832015812</v>
      </c>
      <c r="P3250" s="10">
        <f t="shared" si="50"/>
        <v>0.74715996893303971</v>
      </c>
      <c r="Q3250" t="s">
        <v>2095</v>
      </c>
      <c r="R3250">
        <v>151</v>
      </c>
    </row>
    <row r="3251" spans="1:18">
      <c r="A3251" t="s">
        <v>10089</v>
      </c>
      <c r="B3251" s="6" t="s">
        <v>19</v>
      </c>
      <c r="C3251" t="s">
        <v>107</v>
      </c>
      <c r="D3251">
        <f>_xlfn.XLOOKUP(E3251,'cpi data'!A:A,'cpi data'!B:B,"NA")</f>
        <v>163</v>
      </c>
      <c r="E3251">
        <v>1998</v>
      </c>
      <c r="F3251" t="s">
        <v>10090</v>
      </c>
      <c r="G3251">
        <v>7.3</v>
      </c>
      <c r="H3251">
        <v>144000</v>
      </c>
      <c r="I3251" t="s">
        <v>5314</v>
      </c>
      <c r="J3251" t="s">
        <v>10091</v>
      </c>
      <c r="K3251" t="s">
        <v>9532</v>
      </c>
      <c r="L3251" t="s">
        <v>33</v>
      </c>
      <c r="M3251" s="1">
        <v>12000000</v>
      </c>
      <c r="N3251" s="1">
        <v>22912409</v>
      </c>
      <c r="O3251" s="1">
        <f>N3251*(D3251/'cpi data'!$A$113)</f>
        <v>1845218.708992095</v>
      </c>
      <c r="P3251" s="10">
        <f t="shared" si="50"/>
        <v>0.47626633236164734</v>
      </c>
      <c r="Q3251" t="s">
        <v>3747</v>
      </c>
      <c r="R3251">
        <v>121</v>
      </c>
    </row>
    <row r="3252" spans="1:18">
      <c r="A3252" t="s">
        <v>10092</v>
      </c>
      <c r="B3252" s="6" t="s">
        <v>36</v>
      </c>
      <c r="C3252" t="s">
        <v>28</v>
      </c>
      <c r="D3252">
        <f>_xlfn.XLOOKUP(E3252,'cpi data'!A:A,'cpi data'!B:B,"NA")</f>
        <v>163</v>
      </c>
      <c r="E3252">
        <v>1998</v>
      </c>
      <c r="F3252" t="s">
        <v>10093</v>
      </c>
      <c r="G3252">
        <v>6.6</v>
      </c>
      <c r="H3252">
        <v>125000</v>
      </c>
      <c r="I3252" t="s">
        <v>217</v>
      </c>
      <c r="J3252" t="s">
        <v>10094</v>
      </c>
      <c r="K3252" t="s">
        <v>10095</v>
      </c>
      <c r="L3252" t="s">
        <v>33</v>
      </c>
      <c r="N3252" s="1">
        <v>92108659</v>
      </c>
      <c r="O3252" s="1">
        <f>N3252*(D3252/'cpi data'!$A$113)</f>
        <v>7417841.6091897236</v>
      </c>
      <c r="P3252" s="10">
        <f t="shared" si="50"/>
        <v>1</v>
      </c>
      <c r="Q3252" t="s">
        <v>1921</v>
      </c>
      <c r="R3252">
        <v>128</v>
      </c>
    </row>
    <row r="3253" spans="1:18">
      <c r="A3253" t="s">
        <v>10096</v>
      </c>
      <c r="B3253" s="6" t="s">
        <v>19</v>
      </c>
      <c r="C3253" t="s">
        <v>107</v>
      </c>
      <c r="D3253">
        <f>_xlfn.XLOOKUP(E3253,'cpi data'!A:A,'cpi data'!B:B,"NA")</f>
        <v>163</v>
      </c>
      <c r="E3253">
        <v>1998</v>
      </c>
      <c r="F3253" t="s">
        <v>9879</v>
      </c>
      <c r="G3253">
        <v>6.5</v>
      </c>
      <c r="H3253">
        <v>112000</v>
      </c>
      <c r="I3253" t="s">
        <v>3370</v>
      </c>
      <c r="J3253" t="s">
        <v>6173</v>
      </c>
      <c r="K3253" t="s">
        <v>2049</v>
      </c>
      <c r="L3253" t="s">
        <v>33</v>
      </c>
      <c r="M3253" s="1">
        <v>20000000</v>
      </c>
      <c r="N3253" s="1">
        <v>30166293</v>
      </c>
      <c r="O3253" s="1">
        <f>N3253*(D3253/'cpi data'!$A$113)</f>
        <v>2429400.0785573125</v>
      </c>
      <c r="P3253" s="10">
        <f t="shared" si="50"/>
        <v>0.33700836228037695</v>
      </c>
      <c r="Q3253" t="s">
        <v>9586</v>
      </c>
      <c r="R3253">
        <v>108</v>
      </c>
    </row>
    <row r="3254" spans="1:18">
      <c r="A3254" t="s">
        <v>10097</v>
      </c>
      <c r="B3254" s="6" t="s">
        <v>19</v>
      </c>
      <c r="C3254" t="s">
        <v>37</v>
      </c>
      <c r="D3254">
        <f>_xlfn.XLOOKUP(E3254,'cpi data'!A:A,'cpi data'!B:B,"NA")</f>
        <v>163</v>
      </c>
      <c r="E3254">
        <v>1998</v>
      </c>
      <c r="F3254" t="s">
        <v>10098</v>
      </c>
      <c r="G3254">
        <v>7.1</v>
      </c>
      <c r="H3254">
        <v>252000</v>
      </c>
      <c r="I3254" t="s">
        <v>8255</v>
      </c>
      <c r="J3254" t="s">
        <v>5862</v>
      </c>
      <c r="K3254" t="s">
        <v>6344</v>
      </c>
      <c r="L3254" t="s">
        <v>33</v>
      </c>
      <c r="M3254" s="1">
        <v>45000000</v>
      </c>
      <c r="N3254" s="1">
        <v>131183530</v>
      </c>
      <c r="O3254" s="1">
        <f>N3254*(D3254/'cpi data'!$A$113)</f>
        <v>10564681.51679842</v>
      </c>
      <c r="P3254" s="10">
        <f t="shared" si="50"/>
        <v>0.65696913324408945</v>
      </c>
      <c r="Q3254" t="s">
        <v>10099</v>
      </c>
      <c r="R3254">
        <v>120</v>
      </c>
    </row>
    <row r="3255" spans="1:18">
      <c r="A3255" t="s">
        <v>10100</v>
      </c>
      <c r="B3255" s="6" t="s">
        <v>2002</v>
      </c>
      <c r="C3255" t="s">
        <v>44</v>
      </c>
      <c r="D3255">
        <f>_xlfn.XLOOKUP(E3255,'cpi data'!A:A,'cpi data'!B:B,"NA")</f>
        <v>163</v>
      </c>
      <c r="E3255">
        <v>1998</v>
      </c>
      <c r="F3255" t="s">
        <v>9711</v>
      </c>
      <c r="G3255">
        <v>6.9</v>
      </c>
      <c r="H3255">
        <v>139000</v>
      </c>
      <c r="I3255" t="s">
        <v>10101</v>
      </c>
      <c r="J3255" t="s">
        <v>8516</v>
      </c>
      <c r="K3255" t="s">
        <v>8517</v>
      </c>
      <c r="L3255" t="s">
        <v>33</v>
      </c>
      <c r="M3255" s="1">
        <v>18000000</v>
      </c>
      <c r="N3255" s="1">
        <v>123306987</v>
      </c>
      <c r="O3255" s="1">
        <f>N3255*(D3255/'cpi data'!$A$113)</f>
        <v>9930355.1783596855</v>
      </c>
      <c r="P3255" s="10">
        <f t="shared" si="50"/>
        <v>0.85402287057747994</v>
      </c>
      <c r="Q3255" t="s">
        <v>9385</v>
      </c>
      <c r="R3255">
        <v>97</v>
      </c>
    </row>
    <row r="3256" spans="1:18">
      <c r="A3256" t="s">
        <v>10102</v>
      </c>
      <c r="B3256" s="6" t="s">
        <v>2002</v>
      </c>
      <c r="C3256" t="s">
        <v>20</v>
      </c>
      <c r="D3256">
        <f>_xlfn.XLOOKUP(E3256,'cpi data'!A:A,'cpi data'!B:B,"NA")</f>
        <v>163</v>
      </c>
      <c r="E3256">
        <v>1998</v>
      </c>
      <c r="F3256" t="s">
        <v>10103</v>
      </c>
      <c r="G3256">
        <v>7.2</v>
      </c>
      <c r="H3256">
        <v>223000</v>
      </c>
      <c r="I3256" t="s">
        <v>2037</v>
      </c>
      <c r="J3256" t="s">
        <v>10104</v>
      </c>
      <c r="K3256" t="s">
        <v>6538</v>
      </c>
      <c r="L3256" t="s">
        <v>33</v>
      </c>
      <c r="M3256" s="1">
        <v>90000000</v>
      </c>
      <c r="N3256" s="1">
        <v>142940100</v>
      </c>
      <c r="O3256" s="1">
        <f>N3256*(D3256/'cpi data'!$A$113)</f>
        <v>11511480.385375494</v>
      </c>
      <c r="P3256" s="10">
        <f t="shared" si="50"/>
        <v>0.37036562867942585</v>
      </c>
      <c r="Q3256" t="s">
        <v>64</v>
      </c>
      <c r="R3256">
        <v>178</v>
      </c>
    </row>
    <row r="3257" spans="1:18">
      <c r="A3257" t="s">
        <v>10105</v>
      </c>
      <c r="B3257" s="6" t="s">
        <v>2002</v>
      </c>
      <c r="C3257" t="s">
        <v>37</v>
      </c>
      <c r="D3257">
        <f>_xlfn.XLOOKUP(E3257,'cpi data'!A:A,'cpi data'!B:B,"NA")</f>
        <v>163</v>
      </c>
      <c r="E3257">
        <v>1998</v>
      </c>
      <c r="F3257" t="s">
        <v>10106</v>
      </c>
      <c r="G3257">
        <v>7</v>
      </c>
      <c r="H3257">
        <v>247000</v>
      </c>
      <c r="I3257" t="s">
        <v>9783</v>
      </c>
      <c r="J3257" t="s">
        <v>10107</v>
      </c>
      <c r="K3257" t="s">
        <v>2755</v>
      </c>
      <c r="L3257" t="s">
        <v>33</v>
      </c>
      <c r="M3257" s="1">
        <v>33000000</v>
      </c>
      <c r="N3257" s="1">
        <v>244721064</v>
      </c>
      <c r="O3257" s="1">
        <f>N3257*(D3257/'cpi data'!$A$113)</f>
        <v>19708267.505928855</v>
      </c>
      <c r="P3257" s="10">
        <f t="shared" si="50"/>
        <v>0.86515259675399259</v>
      </c>
      <c r="Q3257" t="s">
        <v>2029</v>
      </c>
      <c r="R3257">
        <v>98</v>
      </c>
    </row>
    <row r="3258" spans="1:18">
      <c r="A3258" t="s">
        <v>10108</v>
      </c>
      <c r="B3258" s="6" t="s">
        <v>19</v>
      </c>
      <c r="C3258" t="s">
        <v>28</v>
      </c>
      <c r="D3258">
        <f>_xlfn.XLOOKUP(E3258,'cpi data'!A:A,'cpi data'!B:B,"NA")</f>
        <v>163</v>
      </c>
      <c r="E3258">
        <v>1998</v>
      </c>
      <c r="F3258" t="s">
        <v>9818</v>
      </c>
      <c r="G3258">
        <v>7.6</v>
      </c>
      <c r="H3258">
        <v>266000</v>
      </c>
      <c r="I3258" t="s">
        <v>570</v>
      </c>
      <c r="J3258" t="s">
        <v>262</v>
      </c>
      <c r="K3258" t="s">
        <v>5686</v>
      </c>
      <c r="L3258" t="s">
        <v>33</v>
      </c>
      <c r="M3258" s="1">
        <v>18500000</v>
      </c>
      <c r="N3258" s="1">
        <v>10680275</v>
      </c>
      <c r="O3258" s="1">
        <f>N3258*(D3258/'cpi data'!$A$113)</f>
        <v>860120.96096837951</v>
      </c>
      <c r="P3258" s="10">
        <f t="shared" si="50"/>
        <v>-0.7321651361973357</v>
      </c>
      <c r="Q3258" t="s">
        <v>10109</v>
      </c>
      <c r="R3258">
        <v>118</v>
      </c>
    </row>
    <row r="3259" spans="1:18">
      <c r="A3259" t="s">
        <v>10110</v>
      </c>
      <c r="B3259" s="6" t="s">
        <v>2002</v>
      </c>
      <c r="C3259" t="s">
        <v>37</v>
      </c>
      <c r="D3259">
        <f>_xlfn.XLOOKUP(E3259,'cpi data'!A:A,'cpi data'!B:B,"NA")</f>
        <v>163</v>
      </c>
      <c r="E3259">
        <v>1998</v>
      </c>
      <c r="F3259" t="s">
        <v>10111</v>
      </c>
      <c r="G3259">
        <v>6.2</v>
      </c>
      <c r="H3259">
        <v>168000</v>
      </c>
      <c r="I3259" t="s">
        <v>9714</v>
      </c>
      <c r="J3259" t="s">
        <v>1677</v>
      </c>
      <c r="K3259" t="s">
        <v>932</v>
      </c>
      <c r="L3259" t="s">
        <v>33</v>
      </c>
      <c r="M3259" s="1">
        <v>75000000</v>
      </c>
      <c r="N3259" s="1">
        <v>349464664</v>
      </c>
      <c r="O3259" s="1">
        <f>N3259*(D3259/'cpi data'!$A$113)</f>
        <v>28143646.359683797</v>
      </c>
      <c r="P3259" s="10">
        <f t="shared" si="50"/>
        <v>0.78538602689741477</v>
      </c>
      <c r="Q3259" t="s">
        <v>47</v>
      </c>
      <c r="R3259">
        <v>120</v>
      </c>
    </row>
    <row r="3260" spans="1:18">
      <c r="A3260" t="s">
        <v>10112</v>
      </c>
      <c r="B3260" s="6" t="s">
        <v>19</v>
      </c>
      <c r="C3260" t="s">
        <v>44</v>
      </c>
      <c r="D3260">
        <f>_xlfn.XLOOKUP(E3260,'cpi data'!A:A,'cpi data'!B:B,"NA")</f>
        <v>163</v>
      </c>
      <c r="E3260">
        <v>1998</v>
      </c>
      <c r="F3260" t="s">
        <v>10113</v>
      </c>
      <c r="G3260">
        <v>7.1</v>
      </c>
      <c r="H3260">
        <v>297000</v>
      </c>
      <c r="I3260" t="s">
        <v>9066</v>
      </c>
      <c r="J3260" t="s">
        <v>10114</v>
      </c>
      <c r="K3260" t="s">
        <v>8853</v>
      </c>
      <c r="L3260" t="s">
        <v>33</v>
      </c>
      <c r="M3260" s="1">
        <v>23000000</v>
      </c>
      <c r="N3260" s="1">
        <v>369884651</v>
      </c>
      <c r="O3260" s="1">
        <f>N3260*(D3260/'cpi data'!$A$113)</f>
        <v>29788141.360177867</v>
      </c>
      <c r="P3260" s="10">
        <f t="shared" si="50"/>
        <v>0.93781845248831375</v>
      </c>
      <c r="Q3260" t="s">
        <v>183</v>
      </c>
      <c r="R3260">
        <v>119</v>
      </c>
    </row>
    <row r="3261" spans="1:18">
      <c r="A3261" t="s">
        <v>10115</v>
      </c>
      <c r="B3261" s="6" t="s">
        <v>19</v>
      </c>
      <c r="C3261" t="s">
        <v>55</v>
      </c>
      <c r="D3261">
        <f>_xlfn.XLOOKUP(E3261,'cpi data'!A:A,'cpi data'!B:B,"NA")</f>
        <v>163</v>
      </c>
      <c r="E3261">
        <v>1998</v>
      </c>
      <c r="F3261" t="s">
        <v>10116</v>
      </c>
      <c r="G3261">
        <v>6.5</v>
      </c>
      <c r="H3261">
        <v>114000</v>
      </c>
      <c r="I3261" t="s">
        <v>6909</v>
      </c>
      <c r="J3261" t="s">
        <v>10117</v>
      </c>
      <c r="K3261" t="s">
        <v>10118</v>
      </c>
      <c r="L3261" t="s">
        <v>33</v>
      </c>
      <c r="M3261" s="1">
        <v>15000000</v>
      </c>
      <c r="N3261" s="1">
        <v>40283321</v>
      </c>
      <c r="O3261" s="1">
        <f>N3261*(D3261/'cpi data'!$A$113)</f>
        <v>3244160.7327075102</v>
      </c>
      <c r="P3261" s="10">
        <f t="shared" si="50"/>
        <v>0.62763745322785081</v>
      </c>
      <c r="Q3261" t="s">
        <v>8990</v>
      </c>
      <c r="R3261">
        <v>104</v>
      </c>
    </row>
    <row r="3262" spans="1:18">
      <c r="A3262" t="s">
        <v>10119</v>
      </c>
      <c r="B3262" s="6" t="s">
        <v>340</v>
      </c>
      <c r="C3262" t="s">
        <v>393</v>
      </c>
      <c r="D3262">
        <f>_xlfn.XLOOKUP(E3262,'cpi data'!A:A,'cpi data'!B:B,"NA")</f>
        <v>163</v>
      </c>
      <c r="E3262">
        <v>1998</v>
      </c>
      <c r="F3262" t="s">
        <v>10120</v>
      </c>
      <c r="G3262">
        <v>7.2</v>
      </c>
      <c r="H3262">
        <v>273000</v>
      </c>
      <c r="I3262" t="s">
        <v>8480</v>
      </c>
      <c r="J3262" t="s">
        <v>8480</v>
      </c>
      <c r="K3262" t="s">
        <v>8365</v>
      </c>
      <c r="L3262" t="s">
        <v>33</v>
      </c>
      <c r="M3262" s="1">
        <v>120000000</v>
      </c>
      <c r="N3262" s="1">
        <v>363258859</v>
      </c>
      <c r="O3262" s="1">
        <f>N3262*(D3262/'cpi data'!$A$113)</f>
        <v>29254542.498517789</v>
      </c>
      <c r="P3262" s="10">
        <f t="shared" si="50"/>
        <v>0.66965705852200563</v>
      </c>
      <c r="Q3262" t="s">
        <v>10121</v>
      </c>
      <c r="R3262">
        <v>95</v>
      </c>
    </row>
    <row r="3263" spans="1:18">
      <c r="A3263" t="s">
        <v>10122</v>
      </c>
      <c r="B3263" s="6" t="s">
        <v>19</v>
      </c>
      <c r="C3263" t="s">
        <v>44</v>
      </c>
      <c r="D3263">
        <f>_xlfn.XLOOKUP(E3263,'cpi data'!A:A,'cpi data'!B:B,"NA")</f>
        <v>163</v>
      </c>
      <c r="E3263">
        <v>1998</v>
      </c>
      <c r="F3263" t="s">
        <v>10123</v>
      </c>
      <c r="G3263">
        <v>7</v>
      </c>
      <c r="H3263">
        <v>88000</v>
      </c>
      <c r="I3263" t="s">
        <v>5109</v>
      </c>
      <c r="J3263" t="s">
        <v>2952</v>
      </c>
      <c r="K3263" t="s">
        <v>9716</v>
      </c>
      <c r="L3263" t="s">
        <v>33</v>
      </c>
      <c r="M3263" s="1">
        <v>48000000</v>
      </c>
      <c r="N3263" s="1">
        <v>77745966</v>
      </c>
      <c r="O3263" s="1">
        <f>N3263*(D3263/'cpi data'!$A$113)</f>
        <v>6261162.2816205537</v>
      </c>
      <c r="P3263" s="10">
        <f t="shared" si="50"/>
        <v>0.38260462285593055</v>
      </c>
      <c r="Q3263" t="s">
        <v>64</v>
      </c>
      <c r="R3263">
        <v>123</v>
      </c>
    </row>
    <row r="3264" spans="1:18">
      <c r="A3264" t="s">
        <v>10124</v>
      </c>
      <c r="B3264" s="6" t="s">
        <v>340</v>
      </c>
      <c r="C3264" t="s">
        <v>393</v>
      </c>
      <c r="D3264">
        <f>_xlfn.XLOOKUP(E3264,'cpi data'!A:A,'cpi data'!B:B,"NA")</f>
        <v>163</v>
      </c>
      <c r="E3264">
        <v>1998</v>
      </c>
      <c r="F3264" t="s">
        <v>10125</v>
      </c>
      <c r="G3264">
        <v>7.6</v>
      </c>
      <c r="H3264">
        <v>265000</v>
      </c>
      <c r="I3264" t="s">
        <v>10126</v>
      </c>
      <c r="J3264" t="s">
        <v>10127</v>
      </c>
      <c r="K3264" t="s">
        <v>10128</v>
      </c>
      <c r="L3264" t="s">
        <v>33</v>
      </c>
      <c r="M3264" s="1">
        <v>90000000</v>
      </c>
      <c r="N3264" s="1">
        <v>304320254</v>
      </c>
      <c r="O3264" s="1">
        <f>N3264*(D3264/'cpi data'!$A$113)</f>
        <v>24508004.645256918</v>
      </c>
      <c r="P3264" s="10">
        <f t="shared" si="50"/>
        <v>0.7042589219184866</v>
      </c>
      <c r="Q3264" t="s">
        <v>614</v>
      </c>
      <c r="R3264">
        <v>88</v>
      </c>
    </row>
    <row r="3265" spans="1:18">
      <c r="A3265" t="s">
        <v>10129</v>
      </c>
      <c r="B3265" s="6" t="s">
        <v>2002</v>
      </c>
      <c r="C3265" t="s">
        <v>44</v>
      </c>
      <c r="D3265">
        <f>_xlfn.XLOOKUP(E3265,'cpi data'!A:A,'cpi data'!B:B,"NA")</f>
        <v>163</v>
      </c>
      <c r="E3265">
        <v>1998</v>
      </c>
      <c r="F3265" t="s">
        <v>7197</v>
      </c>
      <c r="G3265">
        <v>6.3</v>
      </c>
      <c r="H3265">
        <v>75000</v>
      </c>
      <c r="I3265" t="s">
        <v>2655</v>
      </c>
      <c r="J3265" t="s">
        <v>1775</v>
      </c>
      <c r="K3265" t="s">
        <v>8593</v>
      </c>
      <c r="L3265" t="s">
        <v>33</v>
      </c>
      <c r="M3265" s="1">
        <v>75000000</v>
      </c>
      <c r="N3265" s="1">
        <v>46733235</v>
      </c>
      <c r="O3265" s="1">
        <f>N3265*(D3265/'cpi data'!$A$113)</f>
        <v>3763595.5064229253</v>
      </c>
      <c r="P3265" s="10">
        <f t="shared" si="50"/>
        <v>-0.60485359081176382</v>
      </c>
      <c r="Q3265" t="s">
        <v>10130</v>
      </c>
      <c r="R3265">
        <v>104</v>
      </c>
    </row>
    <row r="3266" spans="1:18">
      <c r="A3266" t="s">
        <v>10131</v>
      </c>
      <c r="B3266" s="6" t="s">
        <v>19</v>
      </c>
      <c r="C3266" t="s">
        <v>20</v>
      </c>
      <c r="D3266">
        <f>_xlfn.XLOOKUP(E3266,'cpi data'!A:A,'cpi data'!B:B,"NA")</f>
        <v>163</v>
      </c>
      <c r="E3266">
        <v>1998</v>
      </c>
      <c r="F3266" t="s">
        <v>10132</v>
      </c>
      <c r="G3266">
        <v>7.6</v>
      </c>
      <c r="H3266">
        <v>177000</v>
      </c>
      <c r="I3266" t="s">
        <v>10133</v>
      </c>
      <c r="J3266" t="s">
        <v>10134</v>
      </c>
      <c r="K3266" t="s">
        <v>10135</v>
      </c>
      <c r="L3266" t="s">
        <v>33</v>
      </c>
      <c r="M3266" s="1">
        <v>52000000</v>
      </c>
      <c r="N3266" s="1">
        <v>98126565</v>
      </c>
      <c r="O3266" s="1">
        <f>N3266*(D3266/'cpi data'!$A$113)</f>
        <v>7902485.224802372</v>
      </c>
      <c r="P3266" s="10">
        <f t="shared" si="50"/>
        <v>0.47007214611048498</v>
      </c>
      <c r="Q3266" t="s">
        <v>9112</v>
      </c>
      <c r="R3266">
        <v>170</v>
      </c>
    </row>
    <row r="3267" spans="1:18">
      <c r="A3267" t="s">
        <v>10136</v>
      </c>
      <c r="B3267" s="6" t="s">
        <v>2002</v>
      </c>
      <c r="C3267" t="s">
        <v>44</v>
      </c>
      <c r="D3267">
        <f>_xlfn.XLOOKUP(E3267,'cpi data'!A:A,'cpi data'!B:B,"NA")</f>
        <v>163</v>
      </c>
      <c r="E3267">
        <v>1998</v>
      </c>
      <c r="F3267" t="s">
        <v>9740</v>
      </c>
      <c r="G3267">
        <v>7.5</v>
      </c>
      <c r="H3267">
        <v>123000</v>
      </c>
      <c r="I3267" t="s">
        <v>4470</v>
      </c>
      <c r="J3267" t="s">
        <v>4470</v>
      </c>
      <c r="K3267" t="s">
        <v>10137</v>
      </c>
      <c r="L3267" t="s">
        <v>33</v>
      </c>
      <c r="M3267" s="1">
        <v>60000000</v>
      </c>
      <c r="N3267" s="1">
        <v>49805462</v>
      </c>
      <c r="O3267" s="1">
        <f>N3267*(D3267/'cpi data'!$A$113)</f>
        <v>4011012.9970355732</v>
      </c>
      <c r="P3267" s="10">
        <f t="shared" ref="P3267:P3330" si="51">(N3267-M3267)/N3267</f>
        <v>-0.20468714857017087</v>
      </c>
      <c r="Q3267" t="s">
        <v>2029</v>
      </c>
      <c r="R3267">
        <v>124</v>
      </c>
    </row>
    <row r="3268" spans="1:18">
      <c r="A3268" t="s">
        <v>10138</v>
      </c>
      <c r="B3268" s="6" t="s">
        <v>36</v>
      </c>
      <c r="C3268" t="s">
        <v>44</v>
      </c>
      <c r="D3268">
        <f>_xlfn.XLOOKUP(E3268,'cpi data'!A:A,'cpi data'!B:B,"NA")</f>
        <v>163</v>
      </c>
      <c r="E3268">
        <v>1998</v>
      </c>
      <c r="F3268" t="s">
        <v>10139</v>
      </c>
      <c r="G3268">
        <v>6.7</v>
      </c>
      <c r="H3268">
        <v>200000</v>
      </c>
      <c r="I3268" t="s">
        <v>1588</v>
      </c>
      <c r="J3268" t="s">
        <v>10140</v>
      </c>
      <c r="K3268" t="s">
        <v>2094</v>
      </c>
      <c r="L3268" t="s">
        <v>33</v>
      </c>
      <c r="M3268" s="1">
        <v>65000000</v>
      </c>
      <c r="N3268" s="1">
        <v>250821495</v>
      </c>
      <c r="O3268" s="1">
        <f>N3268*(D3268/'cpi data'!$A$113)</f>
        <v>20199557.156620555</v>
      </c>
      <c r="P3268" s="10">
        <f t="shared" si="51"/>
        <v>0.74085155660203683</v>
      </c>
      <c r="Q3268" t="s">
        <v>26</v>
      </c>
      <c r="R3268">
        <v>119</v>
      </c>
    </row>
    <row r="3269" spans="1:18">
      <c r="A3269" t="s">
        <v>10141</v>
      </c>
      <c r="B3269" s="6" t="s">
        <v>2002</v>
      </c>
      <c r="C3269" t="s">
        <v>20</v>
      </c>
      <c r="D3269">
        <f>_xlfn.XLOOKUP(E3269,'cpi data'!A:A,'cpi data'!B:B,"NA")</f>
        <v>163</v>
      </c>
      <c r="E3269">
        <v>1998</v>
      </c>
      <c r="F3269" t="s">
        <v>10142</v>
      </c>
      <c r="G3269">
        <v>7</v>
      </c>
      <c r="H3269">
        <v>104000</v>
      </c>
      <c r="I3269" t="s">
        <v>7309</v>
      </c>
      <c r="J3269" t="s">
        <v>114</v>
      </c>
      <c r="K3269" t="s">
        <v>100</v>
      </c>
      <c r="L3269" t="s">
        <v>33</v>
      </c>
      <c r="M3269" s="1">
        <v>85000000</v>
      </c>
      <c r="N3269" s="1">
        <v>55382927</v>
      </c>
      <c r="O3269" s="1">
        <f>N3269*(D3269/'cpi data'!$A$113)</f>
        <v>4460186.3147233203</v>
      </c>
      <c r="P3269" s="10">
        <f t="shared" si="51"/>
        <v>-0.53476900922914383</v>
      </c>
      <c r="Q3269" t="s">
        <v>7574</v>
      </c>
      <c r="R3269">
        <v>113</v>
      </c>
    </row>
    <row r="3270" spans="1:18">
      <c r="A3270" t="s">
        <v>10143</v>
      </c>
      <c r="B3270" s="6" t="s">
        <v>19</v>
      </c>
      <c r="C3270" t="s">
        <v>44</v>
      </c>
      <c r="D3270">
        <f>_xlfn.XLOOKUP(E3270,'cpi data'!A:A,'cpi data'!B:B,"NA")</f>
        <v>163</v>
      </c>
      <c r="E3270">
        <v>1998</v>
      </c>
      <c r="F3270" t="s">
        <v>9838</v>
      </c>
      <c r="G3270">
        <v>7.7</v>
      </c>
      <c r="H3270">
        <v>174000</v>
      </c>
      <c r="I3270" t="s">
        <v>9044</v>
      </c>
      <c r="J3270" t="s">
        <v>9044</v>
      </c>
      <c r="K3270" t="s">
        <v>10144</v>
      </c>
      <c r="L3270" t="s">
        <v>33</v>
      </c>
      <c r="M3270" s="1">
        <v>9000000</v>
      </c>
      <c r="N3270" s="1">
        <v>17196103</v>
      </c>
      <c r="O3270" s="1">
        <f>N3270*(D3270/'cpi data'!$A$113)</f>
        <v>1384864.026185771</v>
      </c>
      <c r="P3270" s="10">
        <f t="shared" si="51"/>
        <v>0.47662560523160391</v>
      </c>
      <c r="Q3270" t="s">
        <v>10145</v>
      </c>
      <c r="R3270">
        <v>93</v>
      </c>
    </row>
    <row r="3271" spans="1:18">
      <c r="A3271" t="s">
        <v>10146</v>
      </c>
      <c r="B3271" s="6" t="s">
        <v>2002</v>
      </c>
      <c r="C3271" t="s">
        <v>37</v>
      </c>
      <c r="D3271">
        <f>_xlfn.XLOOKUP(E3271,'cpi data'!A:A,'cpi data'!B:B,"NA")</f>
        <v>163</v>
      </c>
      <c r="E3271">
        <v>1998</v>
      </c>
      <c r="F3271" t="s">
        <v>10147</v>
      </c>
      <c r="G3271">
        <v>6.8</v>
      </c>
      <c r="H3271">
        <v>173000</v>
      </c>
      <c r="I3271" t="s">
        <v>5019</v>
      </c>
      <c r="J3271" t="s">
        <v>10148</v>
      </c>
      <c r="K3271" t="s">
        <v>8153</v>
      </c>
      <c r="L3271" t="s">
        <v>33</v>
      </c>
      <c r="M3271" s="1">
        <v>95000000</v>
      </c>
      <c r="N3271" s="1">
        <v>250288523</v>
      </c>
      <c r="O3271" s="1">
        <f>N3271*(D3271/'cpi data'!$A$113)</f>
        <v>20156635.004446641</v>
      </c>
      <c r="P3271" s="10">
        <f t="shared" si="51"/>
        <v>0.62043804941067948</v>
      </c>
      <c r="Q3271" t="s">
        <v>2103</v>
      </c>
      <c r="R3271">
        <v>136</v>
      </c>
    </row>
    <row r="3272" spans="1:18">
      <c r="A3272" t="s">
        <v>10149</v>
      </c>
      <c r="B3272" s="6" t="s">
        <v>19</v>
      </c>
      <c r="C3272" t="s">
        <v>107</v>
      </c>
      <c r="D3272">
        <f>_xlfn.XLOOKUP(E3272,'cpi data'!A:A,'cpi data'!B:B,"NA")</f>
        <v>163</v>
      </c>
      <c r="E3272">
        <v>1998</v>
      </c>
      <c r="F3272" t="s">
        <v>10052</v>
      </c>
      <c r="G3272">
        <v>6.5</v>
      </c>
      <c r="H3272">
        <v>81000</v>
      </c>
      <c r="I3272" t="s">
        <v>2923</v>
      </c>
      <c r="J3272" t="s">
        <v>10150</v>
      </c>
      <c r="K3272" t="s">
        <v>1822</v>
      </c>
      <c r="L3272" t="s">
        <v>33</v>
      </c>
      <c r="M3272" s="1">
        <v>60000000</v>
      </c>
      <c r="N3272" s="1">
        <v>128038368</v>
      </c>
      <c r="O3272" s="1">
        <f>N3272*(D3272/'cpi data'!$A$113)</f>
        <v>10311390.308300396</v>
      </c>
      <c r="P3272" s="10">
        <f t="shared" si="51"/>
        <v>0.53139046570790405</v>
      </c>
      <c r="Q3272" t="s">
        <v>26</v>
      </c>
      <c r="R3272">
        <v>107</v>
      </c>
    </row>
    <row r="3273" spans="1:18">
      <c r="A3273" t="s">
        <v>10151</v>
      </c>
      <c r="B3273" s="6" t="s">
        <v>19</v>
      </c>
      <c r="C3273" t="s">
        <v>154</v>
      </c>
      <c r="D3273">
        <f>_xlfn.XLOOKUP(E3273,'cpi data'!A:A,'cpi data'!B:B,"NA")</f>
        <v>163</v>
      </c>
      <c r="E3273">
        <v>1998</v>
      </c>
      <c r="F3273" t="s">
        <v>10019</v>
      </c>
      <c r="G3273">
        <v>7.6</v>
      </c>
      <c r="H3273">
        <v>191000</v>
      </c>
      <c r="I3273" t="s">
        <v>7939</v>
      </c>
      <c r="J3273" t="s">
        <v>7939</v>
      </c>
      <c r="K3273" t="s">
        <v>10152</v>
      </c>
      <c r="L3273" t="s">
        <v>251</v>
      </c>
      <c r="M3273" s="1">
        <v>27000000</v>
      </c>
      <c r="N3273" s="1">
        <v>27200316</v>
      </c>
      <c r="O3273" s="1">
        <f>N3273*(D3273/'cpi data'!$A$113)</f>
        <v>2190539.2826086958</v>
      </c>
      <c r="P3273" s="10">
        <f t="shared" si="51"/>
        <v>7.3644732656782371E-3</v>
      </c>
      <c r="Q3273" t="s">
        <v>10153</v>
      </c>
      <c r="R3273">
        <v>100</v>
      </c>
    </row>
    <row r="3274" spans="1:18">
      <c r="A3274" t="s">
        <v>10154</v>
      </c>
      <c r="B3274" s="6" t="s">
        <v>2002</v>
      </c>
      <c r="C3274" t="s">
        <v>44</v>
      </c>
      <c r="D3274">
        <f>_xlfn.XLOOKUP(E3274,'cpi data'!A:A,'cpi data'!B:B,"NA")</f>
        <v>163</v>
      </c>
      <c r="E3274">
        <v>1998</v>
      </c>
      <c r="F3274" t="s">
        <v>10155</v>
      </c>
      <c r="G3274">
        <v>7</v>
      </c>
      <c r="H3274">
        <v>71000</v>
      </c>
      <c r="I3274" t="s">
        <v>8668</v>
      </c>
      <c r="J3274" t="s">
        <v>10156</v>
      </c>
      <c r="K3274" t="s">
        <v>2134</v>
      </c>
      <c r="L3274" t="s">
        <v>33</v>
      </c>
      <c r="M3274" s="1">
        <v>26000000</v>
      </c>
      <c r="N3274" s="1">
        <v>98005666</v>
      </c>
      <c r="O3274" s="1">
        <f>N3274*(D3274/'cpi data'!$A$113)</f>
        <v>7892748.7934782617</v>
      </c>
      <c r="P3274" s="10">
        <f t="shared" si="51"/>
        <v>0.73470921568963166</v>
      </c>
      <c r="Q3274" t="s">
        <v>183</v>
      </c>
      <c r="R3274">
        <v>121</v>
      </c>
    </row>
    <row r="3275" spans="1:18">
      <c r="A3275" t="s">
        <v>10157</v>
      </c>
      <c r="B3275" s="6" t="s">
        <v>2002</v>
      </c>
      <c r="C3275" t="s">
        <v>37</v>
      </c>
      <c r="D3275">
        <f>_xlfn.XLOOKUP(E3275,'cpi data'!A:A,'cpi data'!B:B,"NA")</f>
        <v>163</v>
      </c>
      <c r="E3275">
        <v>1998</v>
      </c>
      <c r="F3275" t="s">
        <v>10158</v>
      </c>
      <c r="G3275">
        <v>5.4</v>
      </c>
      <c r="H3275">
        <v>186000</v>
      </c>
      <c r="I3275" t="s">
        <v>6856</v>
      </c>
      <c r="J3275" t="s">
        <v>7924</v>
      </c>
      <c r="K3275" t="s">
        <v>1514</v>
      </c>
      <c r="L3275" t="s">
        <v>2111</v>
      </c>
      <c r="M3275" s="1">
        <v>130000000</v>
      </c>
      <c r="N3275" s="1">
        <v>379014294</v>
      </c>
      <c r="O3275" s="1">
        <f>N3275*(D3275/'cpi data'!$A$113)</f>
        <v>30523384.34881423</v>
      </c>
      <c r="P3275" s="10">
        <f t="shared" si="51"/>
        <v>0.65700502050194443</v>
      </c>
      <c r="Q3275" t="s">
        <v>10159</v>
      </c>
      <c r="R3275">
        <v>139</v>
      </c>
    </row>
    <row r="3276" spans="1:18">
      <c r="A3276" t="s">
        <v>10160</v>
      </c>
      <c r="B3276" s="6" t="s">
        <v>19</v>
      </c>
      <c r="C3276" t="s">
        <v>44</v>
      </c>
      <c r="D3276">
        <f>_xlfn.XLOOKUP(E3276,'cpi data'!A:A,'cpi data'!B:B,"NA")</f>
        <v>163</v>
      </c>
      <c r="E3276">
        <v>1998</v>
      </c>
      <c r="F3276" t="s">
        <v>10161</v>
      </c>
      <c r="G3276">
        <v>7.1</v>
      </c>
      <c r="H3276">
        <v>217000</v>
      </c>
      <c r="I3276" t="s">
        <v>7893</v>
      </c>
      <c r="J3276" t="s">
        <v>10162</v>
      </c>
      <c r="K3276" t="s">
        <v>9137</v>
      </c>
      <c r="L3276" t="s">
        <v>33</v>
      </c>
      <c r="M3276" s="1">
        <v>25000000</v>
      </c>
      <c r="N3276" s="1">
        <v>289317794</v>
      </c>
      <c r="O3276" s="1">
        <f>N3276*(D3276/'cpi data'!$A$113)</f>
        <v>23299802.580039527</v>
      </c>
      <c r="P3276" s="10">
        <f t="shared" si="51"/>
        <v>0.91358982918278442</v>
      </c>
      <c r="Q3276" t="s">
        <v>64</v>
      </c>
      <c r="R3276">
        <v>123</v>
      </c>
    </row>
    <row r="3277" spans="1:18">
      <c r="A3277" t="s">
        <v>10163</v>
      </c>
      <c r="B3277" s="6" t="s">
        <v>2002</v>
      </c>
      <c r="C3277" t="s">
        <v>44</v>
      </c>
      <c r="D3277">
        <f>_xlfn.XLOOKUP(E3277,'cpi data'!A:A,'cpi data'!B:B,"NA")</f>
        <v>163</v>
      </c>
      <c r="E3277">
        <v>1998</v>
      </c>
      <c r="F3277" t="s">
        <v>10164</v>
      </c>
      <c r="G3277">
        <v>6.5</v>
      </c>
      <c r="H3277">
        <v>47000</v>
      </c>
      <c r="I3277" t="s">
        <v>10165</v>
      </c>
      <c r="J3277" t="s">
        <v>10166</v>
      </c>
      <c r="K3277" t="s">
        <v>9585</v>
      </c>
      <c r="L3277" t="s">
        <v>33</v>
      </c>
      <c r="M3277" s="1">
        <v>10000000</v>
      </c>
      <c r="N3277" s="1">
        <v>25605015</v>
      </c>
      <c r="O3277" s="1">
        <f>N3277*(D3277/'cpi data'!$A$113)</f>
        <v>2062063.9550395259</v>
      </c>
      <c r="P3277" s="10">
        <f t="shared" si="51"/>
        <v>0.60945150783938229</v>
      </c>
      <c r="Q3277" t="s">
        <v>34</v>
      </c>
      <c r="R3277">
        <v>100</v>
      </c>
    </row>
    <row r="3278" spans="1:18">
      <c r="A3278" t="s">
        <v>10167</v>
      </c>
      <c r="B3278" s="6" t="s">
        <v>2002</v>
      </c>
      <c r="C3278" t="s">
        <v>37</v>
      </c>
      <c r="D3278">
        <f>_xlfn.XLOOKUP(E3278,'cpi data'!A:A,'cpi data'!B:B,"NA")</f>
        <v>163</v>
      </c>
      <c r="E3278">
        <v>1998</v>
      </c>
      <c r="F3278" t="s">
        <v>10168</v>
      </c>
      <c r="G3278">
        <v>6.2</v>
      </c>
      <c r="H3278">
        <v>93000</v>
      </c>
      <c r="I3278" t="s">
        <v>653</v>
      </c>
      <c r="J3278" t="s">
        <v>10169</v>
      </c>
      <c r="K3278" t="s">
        <v>10170</v>
      </c>
      <c r="L3278" t="s">
        <v>33</v>
      </c>
      <c r="M3278" s="1">
        <v>40000000</v>
      </c>
      <c r="N3278" s="1">
        <v>54682547</v>
      </c>
      <c r="O3278" s="1">
        <f>N3278*(D3278/'cpi data'!$A$113)</f>
        <v>4403782.1941699609</v>
      </c>
      <c r="P3278" s="10">
        <f t="shared" si="51"/>
        <v>0.26850517771236954</v>
      </c>
      <c r="Q3278" t="s">
        <v>64</v>
      </c>
      <c r="R3278">
        <v>110</v>
      </c>
    </row>
    <row r="3279" spans="1:18">
      <c r="A3279" t="s">
        <v>10171</v>
      </c>
      <c r="B3279" s="6" t="s">
        <v>19</v>
      </c>
      <c r="C3279" t="s">
        <v>107</v>
      </c>
      <c r="D3279">
        <f>_xlfn.XLOOKUP(E3279,'cpi data'!A:A,'cpi data'!B:B,"NA")</f>
        <v>163</v>
      </c>
      <c r="E3279">
        <v>1998</v>
      </c>
      <c r="F3279" t="s">
        <v>10172</v>
      </c>
      <c r="G3279">
        <v>6</v>
      </c>
      <c r="H3279">
        <v>77000</v>
      </c>
      <c r="I3279" t="s">
        <v>108</v>
      </c>
      <c r="J3279" t="s">
        <v>108</v>
      </c>
      <c r="K3279" t="s">
        <v>1538</v>
      </c>
      <c r="L3279" t="s">
        <v>33</v>
      </c>
      <c r="M3279" s="1">
        <v>73000000</v>
      </c>
      <c r="N3279" s="1">
        <v>103891409</v>
      </c>
      <c r="O3279" s="1">
        <f>N3279*(D3279/'cpi data'!$A$113)</f>
        <v>8366748.8473320166</v>
      </c>
      <c r="P3279" s="10">
        <f t="shared" si="51"/>
        <v>0.29734324808319812</v>
      </c>
      <c r="Q3279" t="s">
        <v>47</v>
      </c>
      <c r="R3279">
        <v>98</v>
      </c>
    </row>
    <row r="3280" spans="1:18">
      <c r="A3280" t="s">
        <v>10173</v>
      </c>
      <c r="B3280" s="6" t="s">
        <v>36</v>
      </c>
      <c r="C3280" t="s">
        <v>393</v>
      </c>
      <c r="D3280">
        <f>_xlfn.XLOOKUP(E3280,'cpi data'!A:A,'cpi data'!B:B,"NA")</f>
        <v>163</v>
      </c>
      <c r="E3280">
        <v>1998</v>
      </c>
      <c r="F3280" t="s">
        <v>10139</v>
      </c>
      <c r="G3280">
        <v>7.1</v>
      </c>
      <c r="H3280">
        <v>122000</v>
      </c>
      <c r="I3280" t="s">
        <v>10174</v>
      </c>
      <c r="J3280" t="s">
        <v>10175</v>
      </c>
      <c r="K3280" t="s">
        <v>2078</v>
      </c>
      <c r="L3280" t="s">
        <v>33</v>
      </c>
      <c r="M3280" s="1">
        <v>70000000</v>
      </c>
      <c r="N3280" s="1">
        <v>218613188</v>
      </c>
      <c r="O3280" s="1">
        <f>N3280*(D3280/'cpi data'!$A$113)</f>
        <v>17605706.345849805</v>
      </c>
      <c r="P3280" s="10">
        <f t="shared" si="51"/>
        <v>0.67979973833966501</v>
      </c>
      <c r="Q3280" t="s">
        <v>10176</v>
      </c>
      <c r="R3280">
        <v>99</v>
      </c>
    </row>
    <row r="3281" spans="1:18">
      <c r="A3281" t="s">
        <v>10177</v>
      </c>
      <c r="B3281" s="6" t="s">
        <v>2002</v>
      </c>
      <c r="C3281" t="s">
        <v>44</v>
      </c>
      <c r="D3281">
        <f>_xlfn.XLOOKUP(E3281,'cpi data'!A:A,'cpi data'!B:B,"NA")</f>
        <v>163</v>
      </c>
      <c r="E3281">
        <v>1998</v>
      </c>
      <c r="F3281" t="s">
        <v>10116</v>
      </c>
      <c r="G3281">
        <v>6.8</v>
      </c>
      <c r="H3281">
        <v>63000</v>
      </c>
      <c r="I3281" t="s">
        <v>2054</v>
      </c>
      <c r="J3281" t="s">
        <v>10178</v>
      </c>
      <c r="K3281" t="s">
        <v>6288</v>
      </c>
      <c r="L3281" t="s">
        <v>33</v>
      </c>
      <c r="M3281" s="1">
        <v>50000000</v>
      </c>
      <c r="N3281" s="1">
        <v>159710793</v>
      </c>
      <c r="O3281" s="1">
        <f>N3281*(D3281/'cpi data'!$A$113)</f>
        <v>12862084.614130436</v>
      </c>
      <c r="P3281" s="10">
        <f t="shared" si="51"/>
        <v>0.68693411972477025</v>
      </c>
      <c r="Q3281" t="s">
        <v>2103</v>
      </c>
      <c r="R3281">
        <v>125</v>
      </c>
    </row>
    <row r="3282" spans="1:18">
      <c r="A3282" t="s">
        <v>10179</v>
      </c>
      <c r="B3282" s="6" t="s">
        <v>2002</v>
      </c>
      <c r="C3282" t="s">
        <v>44</v>
      </c>
      <c r="D3282">
        <f>_xlfn.XLOOKUP(E3282,'cpi data'!A:A,'cpi data'!B:B,"NA")</f>
        <v>163</v>
      </c>
      <c r="E3282">
        <v>1998</v>
      </c>
      <c r="F3282" t="s">
        <v>10180</v>
      </c>
      <c r="G3282">
        <v>6.1</v>
      </c>
      <c r="H3282">
        <v>153000</v>
      </c>
      <c r="I3282" t="s">
        <v>10101</v>
      </c>
      <c r="J3282" t="s">
        <v>8516</v>
      </c>
      <c r="K3282" t="s">
        <v>8517</v>
      </c>
      <c r="L3282" t="s">
        <v>33</v>
      </c>
      <c r="M3282" s="1">
        <v>23000000</v>
      </c>
      <c r="N3282" s="1">
        <v>185991646</v>
      </c>
      <c r="O3282" s="1">
        <f>N3282*(D3282/'cpi data'!$A$113)</f>
        <v>14978576.234189725</v>
      </c>
      <c r="P3282" s="10">
        <f t="shared" si="51"/>
        <v>0.87633853189298616</v>
      </c>
      <c r="Q3282" t="s">
        <v>6698</v>
      </c>
      <c r="R3282">
        <v>90</v>
      </c>
    </row>
    <row r="3283" spans="1:18">
      <c r="A3283" t="s">
        <v>10181</v>
      </c>
      <c r="B3283" s="6" t="s">
        <v>2002</v>
      </c>
      <c r="C3283" t="s">
        <v>44</v>
      </c>
      <c r="D3283">
        <f>_xlfn.XLOOKUP(E3283,'cpi data'!A:A,'cpi data'!B:B,"NA")</f>
        <v>163</v>
      </c>
      <c r="E3283">
        <v>1998</v>
      </c>
      <c r="F3283" t="s">
        <v>10182</v>
      </c>
      <c r="G3283">
        <v>6.6</v>
      </c>
      <c r="H3283">
        <v>61000</v>
      </c>
      <c r="I3283" t="s">
        <v>2019</v>
      </c>
      <c r="J3283" t="s">
        <v>10183</v>
      </c>
      <c r="K3283" t="s">
        <v>6932</v>
      </c>
      <c r="L3283" t="s">
        <v>33</v>
      </c>
      <c r="M3283" s="1">
        <v>35000000</v>
      </c>
      <c r="N3283" s="1">
        <v>40263020</v>
      </c>
      <c r="O3283" s="1">
        <f>N3283*(D3283/'cpi data'!$A$113)</f>
        <v>3242525.820158103</v>
      </c>
      <c r="P3283" s="10">
        <f t="shared" si="51"/>
        <v>0.13071597709262742</v>
      </c>
      <c r="Q3283" t="s">
        <v>10184</v>
      </c>
      <c r="R3283">
        <v>112</v>
      </c>
    </row>
    <row r="3284" spans="1:18">
      <c r="A3284" t="s">
        <v>10185</v>
      </c>
      <c r="B3284" s="6" t="s">
        <v>36</v>
      </c>
      <c r="C3284" t="s">
        <v>37</v>
      </c>
      <c r="D3284">
        <f>_xlfn.XLOOKUP(E3284,'cpi data'!A:A,'cpi data'!B:B,"NA")</f>
        <v>163</v>
      </c>
      <c r="E3284">
        <v>1998</v>
      </c>
      <c r="F3284" t="s">
        <v>10186</v>
      </c>
      <c r="G3284">
        <v>6.4</v>
      </c>
      <c r="H3284">
        <v>72000</v>
      </c>
      <c r="I3284" t="s">
        <v>9079</v>
      </c>
      <c r="J3284" t="s">
        <v>1030</v>
      </c>
      <c r="K3284" t="s">
        <v>7998</v>
      </c>
      <c r="L3284" t="s">
        <v>33</v>
      </c>
      <c r="M3284" s="1">
        <v>58000000</v>
      </c>
      <c r="N3284" s="1">
        <v>112587658</v>
      </c>
      <c r="O3284" s="1">
        <f>N3284*(D3284/'cpi data'!$A$113)</f>
        <v>9067089.0583003964</v>
      </c>
      <c r="P3284" s="10">
        <f t="shared" si="51"/>
        <v>0.48484584340496717</v>
      </c>
      <c r="Q3284" t="s">
        <v>47</v>
      </c>
      <c r="R3284">
        <v>103</v>
      </c>
    </row>
    <row r="3285" spans="1:18">
      <c r="A3285" t="s">
        <v>10187</v>
      </c>
      <c r="B3285" s="6" t="s">
        <v>2002</v>
      </c>
      <c r="C3285" t="s">
        <v>37</v>
      </c>
      <c r="D3285">
        <f>_xlfn.XLOOKUP(E3285,'cpi data'!A:A,'cpi data'!B:B,"NA")</f>
        <v>163</v>
      </c>
      <c r="E3285">
        <v>1998</v>
      </c>
      <c r="F3285" t="s">
        <v>9909</v>
      </c>
      <c r="G3285">
        <v>6.5</v>
      </c>
      <c r="H3285">
        <v>160000</v>
      </c>
      <c r="I3285" t="s">
        <v>8456</v>
      </c>
      <c r="J3285" t="s">
        <v>7458</v>
      </c>
      <c r="K3285" t="s">
        <v>8513</v>
      </c>
      <c r="L3285" t="s">
        <v>455</v>
      </c>
      <c r="M3285" s="1">
        <v>35000000</v>
      </c>
      <c r="N3285" s="1">
        <v>182968902</v>
      </c>
      <c r="O3285" s="1">
        <f>N3285*(D3285/'cpi data'!$A$113)</f>
        <v>14735143.787549408</v>
      </c>
      <c r="P3285" s="10">
        <f t="shared" si="51"/>
        <v>0.80871066275513859</v>
      </c>
      <c r="Q3285" t="s">
        <v>83</v>
      </c>
      <c r="R3285">
        <v>132</v>
      </c>
    </row>
    <row r="3286" spans="1:18">
      <c r="A3286" t="s">
        <v>10188</v>
      </c>
      <c r="B3286" s="6" t="s">
        <v>19</v>
      </c>
      <c r="C3286" t="s">
        <v>37</v>
      </c>
      <c r="D3286">
        <f>_xlfn.XLOOKUP(E3286,'cpi data'!A:A,'cpi data'!B:B,"NA")</f>
        <v>163</v>
      </c>
      <c r="E3286">
        <v>1998</v>
      </c>
      <c r="F3286" t="s">
        <v>10077</v>
      </c>
      <c r="G3286">
        <v>7.3</v>
      </c>
      <c r="H3286">
        <v>232000</v>
      </c>
      <c r="I3286" t="s">
        <v>1562</v>
      </c>
      <c r="J3286" t="s">
        <v>10189</v>
      </c>
      <c r="K3286" t="s">
        <v>7640</v>
      </c>
      <c r="L3286" t="s">
        <v>33</v>
      </c>
      <c r="M3286" s="1">
        <v>90000000</v>
      </c>
      <c r="N3286" s="1">
        <v>250849789</v>
      </c>
      <c r="O3286" s="1">
        <f>N3286*(D3286/'cpi data'!$A$113)</f>
        <v>20201835.774209488</v>
      </c>
      <c r="P3286" s="10">
        <f t="shared" si="51"/>
        <v>0.64121955071686343</v>
      </c>
      <c r="Q3286" t="s">
        <v>2095</v>
      </c>
      <c r="R3286">
        <v>132</v>
      </c>
    </row>
    <row r="3287" spans="1:18">
      <c r="A3287" t="s">
        <v>10190</v>
      </c>
      <c r="B3287" s="6" t="s">
        <v>19</v>
      </c>
      <c r="C3287" t="s">
        <v>20</v>
      </c>
      <c r="D3287">
        <f>_xlfn.XLOOKUP(E3287,'cpi data'!A:A,'cpi data'!B:B,"NA")</f>
        <v>163</v>
      </c>
      <c r="E3287">
        <v>1998</v>
      </c>
      <c r="F3287" t="s">
        <v>10191</v>
      </c>
      <c r="G3287">
        <v>8.1</v>
      </c>
      <c r="H3287">
        <v>81000</v>
      </c>
      <c r="I3287" t="s">
        <v>10192</v>
      </c>
      <c r="J3287" t="s">
        <v>10192</v>
      </c>
      <c r="K3287" t="s">
        <v>10193</v>
      </c>
      <c r="L3287" t="s">
        <v>3814</v>
      </c>
      <c r="M3287" s="1">
        <v>1300000</v>
      </c>
      <c r="N3287" s="1">
        <v>1657778</v>
      </c>
      <c r="O3287" s="1">
        <f>N3287*(D3287/'cpi data'!$A$113)</f>
        <v>133506.82509881424</v>
      </c>
      <c r="P3287" s="10">
        <f t="shared" si="51"/>
        <v>0.21581779948823063</v>
      </c>
      <c r="Q3287" t="s">
        <v>10194</v>
      </c>
      <c r="R3287">
        <v>105</v>
      </c>
    </row>
    <row r="3288" spans="1:18">
      <c r="A3288" t="s">
        <v>10195</v>
      </c>
      <c r="B3288" s="6" t="s">
        <v>19</v>
      </c>
      <c r="C3288" t="s">
        <v>55</v>
      </c>
      <c r="D3288">
        <f>_xlfn.XLOOKUP(E3288,'cpi data'!A:A,'cpi data'!B:B,"NA")</f>
        <v>163</v>
      </c>
      <c r="E3288">
        <v>1998</v>
      </c>
      <c r="F3288" t="s">
        <v>9527</v>
      </c>
      <c r="G3288">
        <v>5.6</v>
      </c>
      <c r="H3288">
        <v>62000</v>
      </c>
      <c r="I3288" t="s">
        <v>10196</v>
      </c>
      <c r="J3288" t="s">
        <v>10197</v>
      </c>
      <c r="K3288" t="s">
        <v>9943</v>
      </c>
      <c r="L3288" t="s">
        <v>198</v>
      </c>
      <c r="M3288" s="1">
        <v>14000000</v>
      </c>
      <c r="N3288" s="1">
        <v>72527595</v>
      </c>
      <c r="O3288" s="1">
        <f>N3288*(D3288/'cpi data'!$A$113)</f>
        <v>5840908.0953557314</v>
      </c>
      <c r="P3288" s="10">
        <f t="shared" si="51"/>
        <v>0.80697002292713549</v>
      </c>
      <c r="Q3288" t="s">
        <v>9668</v>
      </c>
      <c r="R3288">
        <v>99</v>
      </c>
    </row>
    <row r="3289" spans="1:18">
      <c r="A3289" t="s">
        <v>10198</v>
      </c>
      <c r="B3289" s="6" t="s">
        <v>19</v>
      </c>
      <c r="C3289" t="s">
        <v>37</v>
      </c>
      <c r="D3289">
        <f>_xlfn.XLOOKUP(E3289,'cpi data'!A:A,'cpi data'!B:B,"NA")</f>
        <v>163</v>
      </c>
      <c r="E3289">
        <v>1998</v>
      </c>
      <c r="F3289" t="s">
        <v>9801</v>
      </c>
      <c r="G3289">
        <v>7</v>
      </c>
      <c r="H3289">
        <v>78000</v>
      </c>
      <c r="I3289" t="s">
        <v>9030</v>
      </c>
      <c r="J3289" t="s">
        <v>2426</v>
      </c>
      <c r="K3289" t="s">
        <v>4128</v>
      </c>
      <c r="L3289" t="s">
        <v>33</v>
      </c>
      <c r="N3289" s="1">
        <v>25232289</v>
      </c>
      <c r="O3289" s="1">
        <f>N3289*(D3289/'cpi data'!$A$113)</f>
        <v>2032046.9896245061</v>
      </c>
      <c r="P3289" s="10">
        <f t="shared" si="51"/>
        <v>1</v>
      </c>
      <c r="Q3289" t="s">
        <v>6999</v>
      </c>
      <c r="R3289">
        <v>124</v>
      </c>
    </row>
    <row r="3290" spans="1:18">
      <c r="A3290" t="s">
        <v>10199</v>
      </c>
      <c r="B3290" s="6" t="s">
        <v>19</v>
      </c>
      <c r="C3290" t="s">
        <v>37</v>
      </c>
      <c r="D3290">
        <f>_xlfn.XLOOKUP(E3290,'cpi data'!A:A,'cpi data'!B:B,"NA")</f>
        <v>163</v>
      </c>
      <c r="E3290">
        <v>1998</v>
      </c>
      <c r="F3290" t="s">
        <v>9527</v>
      </c>
      <c r="G3290">
        <v>7.3</v>
      </c>
      <c r="H3290">
        <v>176000</v>
      </c>
      <c r="I3290" t="s">
        <v>1322</v>
      </c>
      <c r="J3290" t="s">
        <v>10200</v>
      </c>
      <c r="K3290" t="s">
        <v>70</v>
      </c>
      <c r="L3290" t="s">
        <v>25</v>
      </c>
      <c r="M3290" s="1">
        <v>55000000</v>
      </c>
      <c r="N3290" s="1">
        <v>41616262</v>
      </c>
      <c r="O3290" s="1">
        <f>N3290*(D3290/'cpi data'!$A$113)</f>
        <v>3351507.2658102768</v>
      </c>
      <c r="P3290" s="10">
        <f t="shared" si="51"/>
        <v>-0.32159875387174369</v>
      </c>
      <c r="Q3290" t="s">
        <v>10201</v>
      </c>
      <c r="R3290">
        <v>122</v>
      </c>
    </row>
    <row r="3291" spans="1:18">
      <c r="A3291" t="s">
        <v>10202</v>
      </c>
      <c r="B3291" s="6" t="s">
        <v>2002</v>
      </c>
      <c r="C3291" t="s">
        <v>37</v>
      </c>
      <c r="D3291">
        <f>_xlfn.XLOOKUP(E3291,'cpi data'!A:A,'cpi data'!B:B,"NA")</f>
        <v>163</v>
      </c>
      <c r="E3291">
        <v>1998</v>
      </c>
      <c r="F3291" t="s">
        <v>10203</v>
      </c>
      <c r="G3291">
        <v>5.2</v>
      </c>
      <c r="H3291">
        <v>70000</v>
      </c>
      <c r="I3291" t="s">
        <v>5232</v>
      </c>
      <c r="J3291" t="s">
        <v>10204</v>
      </c>
      <c r="K3291" t="s">
        <v>3366</v>
      </c>
      <c r="L3291" t="s">
        <v>33</v>
      </c>
      <c r="M3291" s="1">
        <v>80000000</v>
      </c>
      <c r="N3291" s="1">
        <v>136159423</v>
      </c>
      <c r="O3291" s="1">
        <f>N3291*(D3291/'cpi data'!$A$113)</f>
        <v>10965408.077569172</v>
      </c>
      <c r="P3291" s="10">
        <f t="shared" si="51"/>
        <v>0.41245344437160253</v>
      </c>
      <c r="Q3291" t="s">
        <v>2029</v>
      </c>
      <c r="R3291">
        <v>130</v>
      </c>
    </row>
    <row r="3292" spans="1:18">
      <c r="A3292" t="s">
        <v>10205</v>
      </c>
      <c r="B3292" s="6" t="s">
        <v>19</v>
      </c>
      <c r="C3292" t="s">
        <v>44</v>
      </c>
      <c r="D3292">
        <f>_xlfn.XLOOKUP(E3292,'cpi data'!A:A,'cpi data'!B:B,"NA")</f>
        <v>163</v>
      </c>
      <c r="E3292">
        <v>1998</v>
      </c>
      <c r="F3292" t="s">
        <v>7197</v>
      </c>
      <c r="G3292">
        <v>5.4</v>
      </c>
      <c r="H3292">
        <v>54000</v>
      </c>
      <c r="I3292" t="s">
        <v>9911</v>
      </c>
      <c r="J3292" t="s">
        <v>4515</v>
      </c>
      <c r="K3292" t="s">
        <v>9053</v>
      </c>
      <c r="L3292" t="s">
        <v>33</v>
      </c>
      <c r="M3292" s="1">
        <v>25000000</v>
      </c>
      <c r="N3292" s="1">
        <v>50688658</v>
      </c>
      <c r="O3292" s="1">
        <f>N3292*(D3292/'cpi data'!$A$113)</f>
        <v>4082139.947628459</v>
      </c>
      <c r="P3292" s="10">
        <f t="shared" si="51"/>
        <v>0.5067930186670162</v>
      </c>
      <c r="Q3292" t="s">
        <v>10206</v>
      </c>
      <c r="R3292">
        <v>89</v>
      </c>
    </row>
    <row r="3293" spans="1:18">
      <c r="A3293" t="s">
        <v>10207</v>
      </c>
      <c r="B3293" s="6" t="s">
        <v>19</v>
      </c>
      <c r="C3293" t="s">
        <v>20</v>
      </c>
      <c r="D3293">
        <f>_xlfn.XLOOKUP(E3293,'cpi data'!A:A,'cpi data'!B:B,"NA")</f>
        <v>163</v>
      </c>
      <c r="E3293">
        <v>1998</v>
      </c>
      <c r="F3293" t="s">
        <v>10168</v>
      </c>
      <c r="G3293">
        <v>7.4</v>
      </c>
      <c r="H3293">
        <v>173000</v>
      </c>
      <c r="I3293" t="s">
        <v>10208</v>
      </c>
      <c r="J3293" t="s">
        <v>10208</v>
      </c>
      <c r="K3293" t="s">
        <v>10209</v>
      </c>
      <c r="L3293" t="s">
        <v>33</v>
      </c>
      <c r="M3293" s="1">
        <v>60000</v>
      </c>
      <c r="N3293" s="1">
        <v>3221152</v>
      </c>
      <c r="O3293" s="1">
        <f>N3293*(D3293/'cpi data'!$A$113)</f>
        <v>259410.95652173916</v>
      </c>
      <c r="P3293" s="10">
        <f t="shared" si="51"/>
        <v>0.98137312365265594</v>
      </c>
      <c r="Q3293" t="s">
        <v>10210</v>
      </c>
      <c r="R3293">
        <v>84</v>
      </c>
    </row>
    <row r="3294" spans="1:18">
      <c r="A3294" t="s">
        <v>10211</v>
      </c>
      <c r="B3294" s="6" t="s">
        <v>2002</v>
      </c>
      <c r="C3294" t="s">
        <v>20</v>
      </c>
      <c r="D3294">
        <f>_xlfn.XLOOKUP(E3294,'cpi data'!A:A,'cpi data'!B:B,"NA")</f>
        <v>163</v>
      </c>
      <c r="E3294">
        <v>1998</v>
      </c>
      <c r="F3294" t="s">
        <v>9720</v>
      </c>
      <c r="G3294">
        <v>6.6</v>
      </c>
      <c r="H3294">
        <v>40000</v>
      </c>
      <c r="I3294" t="s">
        <v>103</v>
      </c>
      <c r="J3294" t="s">
        <v>10212</v>
      </c>
      <c r="K3294" t="s">
        <v>103</v>
      </c>
      <c r="L3294" t="s">
        <v>33</v>
      </c>
      <c r="M3294" s="1">
        <v>60000000</v>
      </c>
      <c r="N3294" s="1">
        <v>186883563</v>
      </c>
      <c r="O3294" s="1">
        <f>N3294*(D3294/'cpi data'!$A$113)</f>
        <v>15050405.518280633</v>
      </c>
      <c r="P3294" s="10">
        <f t="shared" si="51"/>
        <v>0.67894447731607088</v>
      </c>
      <c r="Q3294" t="s">
        <v>2095</v>
      </c>
      <c r="R3294">
        <v>169</v>
      </c>
    </row>
    <row r="3295" spans="1:18">
      <c r="A3295" t="s">
        <v>10213</v>
      </c>
      <c r="B3295" s="6" t="s">
        <v>2710</v>
      </c>
      <c r="C3295" t="s">
        <v>44</v>
      </c>
      <c r="D3295">
        <f>_xlfn.XLOOKUP(E3295,'cpi data'!A:A,'cpi data'!B:B,"NA")</f>
        <v>163</v>
      </c>
      <c r="E3295">
        <v>1998</v>
      </c>
      <c r="F3295" t="s">
        <v>7197</v>
      </c>
      <c r="G3295">
        <v>7.7</v>
      </c>
      <c r="H3295">
        <v>67000</v>
      </c>
      <c r="I3295" t="s">
        <v>8684</v>
      </c>
      <c r="J3295" t="s">
        <v>8684</v>
      </c>
      <c r="K3295" t="s">
        <v>10214</v>
      </c>
      <c r="L3295" t="s">
        <v>33</v>
      </c>
      <c r="M3295" s="1">
        <v>2200000</v>
      </c>
      <c r="N3295" s="1">
        <v>2982011</v>
      </c>
      <c r="O3295" s="1">
        <f>N3295*(D3295/'cpi data'!$A$113)</f>
        <v>240152.07164031622</v>
      </c>
      <c r="P3295" s="10">
        <f t="shared" si="51"/>
        <v>0.26224282874878729</v>
      </c>
      <c r="Q3295" t="s">
        <v>8438</v>
      </c>
      <c r="R3295">
        <v>134</v>
      </c>
    </row>
    <row r="3296" spans="1:18">
      <c r="A3296" t="s">
        <v>10215</v>
      </c>
      <c r="B3296" s="6" t="s">
        <v>2002</v>
      </c>
      <c r="C3296" t="s">
        <v>66</v>
      </c>
      <c r="D3296">
        <f>_xlfn.XLOOKUP(E3296,'cpi data'!A:A,'cpi data'!B:B,"NA")</f>
        <v>163</v>
      </c>
      <c r="E3296">
        <v>1998</v>
      </c>
      <c r="F3296" t="s">
        <v>10116</v>
      </c>
      <c r="G3296">
        <v>6.8</v>
      </c>
      <c r="H3296">
        <v>108000</v>
      </c>
      <c r="I3296" t="s">
        <v>7950</v>
      </c>
      <c r="J3296" t="s">
        <v>10215</v>
      </c>
      <c r="K3296" t="s">
        <v>100</v>
      </c>
      <c r="L3296" t="s">
        <v>33</v>
      </c>
      <c r="M3296" s="1">
        <v>90000000</v>
      </c>
      <c r="N3296" s="1">
        <v>202292902</v>
      </c>
      <c r="O3296" s="1">
        <f>N3296*(D3296/'cpi data'!$A$113)</f>
        <v>16291375.012845851</v>
      </c>
      <c r="P3296" s="10">
        <f t="shared" si="51"/>
        <v>0.5551005541459878</v>
      </c>
      <c r="Q3296" t="s">
        <v>64</v>
      </c>
      <c r="R3296">
        <v>115</v>
      </c>
    </row>
    <row r="3297" spans="1:18">
      <c r="A3297" t="s">
        <v>10216</v>
      </c>
      <c r="B3297" s="6" t="s">
        <v>2002</v>
      </c>
      <c r="C3297" t="s">
        <v>37</v>
      </c>
      <c r="D3297">
        <f>_xlfn.XLOOKUP(E3297,'cpi data'!A:A,'cpi data'!B:B,"NA")</f>
        <v>163</v>
      </c>
      <c r="E3297">
        <v>1998</v>
      </c>
      <c r="F3297" t="s">
        <v>9711</v>
      </c>
      <c r="G3297">
        <v>6.1</v>
      </c>
      <c r="H3297">
        <v>101000</v>
      </c>
      <c r="I3297" t="s">
        <v>1130</v>
      </c>
      <c r="J3297" t="s">
        <v>760</v>
      </c>
      <c r="K3297" t="s">
        <v>1054</v>
      </c>
      <c r="L3297" t="s">
        <v>33</v>
      </c>
      <c r="M3297" s="1">
        <v>80000000</v>
      </c>
      <c r="N3297" s="1">
        <v>37020277</v>
      </c>
      <c r="O3297" s="1">
        <f>N3297*(D3297/'cpi data'!$A$113)</f>
        <v>2981376.0627470356</v>
      </c>
      <c r="P3297" s="10">
        <f t="shared" si="51"/>
        <v>-1.1609778878747989</v>
      </c>
      <c r="Q3297" t="s">
        <v>26</v>
      </c>
      <c r="R3297">
        <v>134</v>
      </c>
    </row>
    <row r="3298" spans="1:18">
      <c r="A3298" t="s">
        <v>10217</v>
      </c>
      <c r="B3298" s="6" t="s">
        <v>2002</v>
      </c>
      <c r="C3298" t="s">
        <v>37</v>
      </c>
      <c r="D3298">
        <f>_xlfn.XLOOKUP(E3298,'cpi data'!A:A,'cpi data'!B:B,"NA")</f>
        <v>163</v>
      </c>
      <c r="E3298">
        <v>1998</v>
      </c>
      <c r="F3298" t="s">
        <v>10072</v>
      </c>
      <c r="G3298">
        <v>6.6</v>
      </c>
      <c r="H3298">
        <v>98000</v>
      </c>
      <c r="I3298" t="s">
        <v>9125</v>
      </c>
      <c r="J3298" t="s">
        <v>7981</v>
      </c>
      <c r="K3298" t="s">
        <v>1879</v>
      </c>
      <c r="L3298" t="s">
        <v>33</v>
      </c>
      <c r="M3298" s="1">
        <v>60000000</v>
      </c>
      <c r="N3298" s="1">
        <v>102367405</v>
      </c>
      <c r="O3298" s="1">
        <f>N3298*(D3298/'cpi data'!$A$113)</f>
        <v>8244015.3236166015</v>
      </c>
      <c r="P3298" s="10">
        <f t="shared" si="51"/>
        <v>0.41387593052690941</v>
      </c>
      <c r="Q3298" t="s">
        <v>26</v>
      </c>
      <c r="R3298">
        <v>131</v>
      </c>
    </row>
    <row r="3299" spans="1:18">
      <c r="A3299" t="s">
        <v>10218</v>
      </c>
      <c r="B3299" s="6" t="s">
        <v>2002</v>
      </c>
      <c r="C3299" t="s">
        <v>37</v>
      </c>
      <c r="D3299">
        <f>_xlfn.XLOOKUP(E3299,'cpi data'!A:A,'cpi data'!B:B,"NA")</f>
        <v>163</v>
      </c>
      <c r="E3299">
        <v>1998</v>
      </c>
      <c r="F3299" t="s">
        <v>10164</v>
      </c>
      <c r="G3299">
        <v>5.8</v>
      </c>
      <c r="H3299">
        <v>74000</v>
      </c>
      <c r="I3299" t="s">
        <v>547</v>
      </c>
      <c r="J3299" t="s">
        <v>10219</v>
      </c>
      <c r="K3299" t="s">
        <v>500</v>
      </c>
      <c r="L3299" t="s">
        <v>33</v>
      </c>
      <c r="M3299" s="1">
        <v>70000000</v>
      </c>
      <c r="N3299" s="1">
        <v>164839294</v>
      </c>
      <c r="O3299" s="1">
        <f>N3299*(D3299/'cpi data'!$A$113)</f>
        <v>13275101.246047432</v>
      </c>
      <c r="P3299" s="10">
        <f t="shared" si="51"/>
        <v>0.57534397108009938</v>
      </c>
      <c r="Q3299" t="s">
        <v>8003</v>
      </c>
      <c r="R3299">
        <v>102</v>
      </c>
    </row>
    <row r="3300" spans="1:18">
      <c r="A3300" t="s">
        <v>10220</v>
      </c>
      <c r="B3300" s="6" t="s">
        <v>19</v>
      </c>
      <c r="C3300" t="s">
        <v>37</v>
      </c>
      <c r="D3300">
        <f>_xlfn.XLOOKUP(E3300,'cpi data'!A:A,'cpi data'!B:B,"NA")</f>
        <v>163</v>
      </c>
      <c r="E3300">
        <v>1998</v>
      </c>
      <c r="F3300" t="s">
        <v>10221</v>
      </c>
      <c r="G3300">
        <v>6.1</v>
      </c>
      <c r="H3300">
        <v>35000</v>
      </c>
      <c r="I3300" t="s">
        <v>7686</v>
      </c>
      <c r="J3300" t="s">
        <v>7686</v>
      </c>
      <c r="K3300" t="s">
        <v>484</v>
      </c>
      <c r="L3300" t="s">
        <v>33</v>
      </c>
      <c r="M3300" s="1">
        <v>45000000</v>
      </c>
      <c r="N3300" s="1">
        <v>11203026</v>
      </c>
      <c r="O3300" s="1">
        <f>N3300*(D3300/'cpi data'!$A$113)</f>
        <v>902219.97924901196</v>
      </c>
      <c r="P3300" s="10">
        <f t="shared" si="51"/>
        <v>-3.0167718971642126</v>
      </c>
      <c r="Q3300" t="s">
        <v>10222</v>
      </c>
      <c r="R3300">
        <v>106</v>
      </c>
    </row>
    <row r="3301" spans="1:18">
      <c r="A3301" t="s">
        <v>10223</v>
      </c>
      <c r="B3301" s="6" t="s">
        <v>19</v>
      </c>
      <c r="C3301" t="s">
        <v>37</v>
      </c>
      <c r="D3301">
        <f>_xlfn.XLOOKUP(E3301,'cpi data'!A:A,'cpi data'!B:B,"NA")</f>
        <v>163</v>
      </c>
      <c r="E3301">
        <v>1998</v>
      </c>
      <c r="F3301" t="s">
        <v>10168</v>
      </c>
      <c r="G3301">
        <v>6.6</v>
      </c>
      <c r="H3301">
        <v>156000</v>
      </c>
      <c r="I3301" t="s">
        <v>1156</v>
      </c>
      <c r="J3301" t="s">
        <v>3886</v>
      </c>
      <c r="K3301" t="s">
        <v>538</v>
      </c>
      <c r="L3301" t="s">
        <v>33</v>
      </c>
      <c r="M3301" s="1">
        <v>140000000</v>
      </c>
      <c r="N3301" s="1">
        <v>285444603</v>
      </c>
      <c r="O3301" s="1">
        <f>N3301*(D3301/'cpi data'!$A$113)</f>
        <v>22987880.577569172</v>
      </c>
      <c r="P3301" s="10">
        <f t="shared" si="51"/>
        <v>0.50953705717813136</v>
      </c>
      <c r="Q3301" t="s">
        <v>26</v>
      </c>
      <c r="R3301">
        <v>127</v>
      </c>
    </row>
    <row r="3302" spans="1:18">
      <c r="A3302" t="s">
        <v>10224</v>
      </c>
      <c r="B3302" s="6" t="s">
        <v>19</v>
      </c>
      <c r="C3302" t="s">
        <v>66</v>
      </c>
      <c r="D3302">
        <f>_xlfn.XLOOKUP(E3302,'cpi data'!A:A,'cpi data'!B:B,"NA")</f>
        <v>163</v>
      </c>
      <c r="E3302">
        <v>1998</v>
      </c>
      <c r="F3302" t="s">
        <v>9838</v>
      </c>
      <c r="G3302">
        <v>7.4</v>
      </c>
      <c r="H3302">
        <v>95000</v>
      </c>
      <c r="I3302" t="s">
        <v>10225</v>
      </c>
      <c r="J3302" t="s">
        <v>10226</v>
      </c>
      <c r="K3302" t="s">
        <v>10227</v>
      </c>
      <c r="L3302" t="s">
        <v>25</v>
      </c>
      <c r="M3302" s="1">
        <v>30000000</v>
      </c>
      <c r="N3302" s="1">
        <v>82150642</v>
      </c>
      <c r="O3302" s="1">
        <f>N3302*(D3302/'cpi data'!$A$113)</f>
        <v>6615886.6828063242</v>
      </c>
      <c r="P3302" s="10">
        <f t="shared" si="51"/>
        <v>0.63481721786179102</v>
      </c>
      <c r="Q3302" t="s">
        <v>222</v>
      </c>
      <c r="R3302">
        <v>124</v>
      </c>
    </row>
    <row r="3303" spans="1:18">
      <c r="A3303" t="s">
        <v>10228</v>
      </c>
      <c r="B3303" s="6" t="s">
        <v>19</v>
      </c>
      <c r="C3303" t="s">
        <v>37</v>
      </c>
      <c r="D3303">
        <f>_xlfn.XLOOKUP(E3303,'cpi data'!A:A,'cpi data'!B:B,"NA")</f>
        <v>163</v>
      </c>
      <c r="E3303">
        <v>1998</v>
      </c>
      <c r="F3303" t="s">
        <v>10093</v>
      </c>
      <c r="G3303">
        <v>7.3</v>
      </c>
      <c r="H3303">
        <v>134000</v>
      </c>
      <c r="I3303" t="s">
        <v>8502</v>
      </c>
      <c r="J3303" t="s">
        <v>9129</v>
      </c>
      <c r="K3303" t="s">
        <v>9412</v>
      </c>
      <c r="L3303" t="s">
        <v>5820</v>
      </c>
      <c r="M3303" s="1">
        <v>50000000</v>
      </c>
      <c r="N3303" s="1">
        <v>44547681</v>
      </c>
      <c r="O3303" s="1">
        <f>N3303*(D3303/'cpi data'!$A$113)</f>
        <v>3587584.9817193677</v>
      </c>
      <c r="P3303" s="10">
        <f t="shared" si="51"/>
        <v>-0.12239288056318802</v>
      </c>
      <c r="Q3303" t="s">
        <v>8628</v>
      </c>
      <c r="R3303">
        <v>140</v>
      </c>
    </row>
    <row r="3304" spans="1:18">
      <c r="A3304">
        <v>54</v>
      </c>
      <c r="B3304" s="6" t="s">
        <v>19</v>
      </c>
      <c r="C3304" t="s">
        <v>20</v>
      </c>
      <c r="D3304">
        <f>_xlfn.XLOOKUP(E3304,'cpi data'!A:A,'cpi data'!B:B,"NA")</f>
        <v>163</v>
      </c>
      <c r="E3304">
        <v>1998</v>
      </c>
      <c r="F3304" t="s">
        <v>10229</v>
      </c>
      <c r="G3304">
        <v>5.8</v>
      </c>
      <c r="H3304">
        <v>32000</v>
      </c>
      <c r="I3304" t="s">
        <v>10230</v>
      </c>
      <c r="J3304" t="s">
        <v>10230</v>
      </c>
      <c r="K3304" t="s">
        <v>10231</v>
      </c>
      <c r="L3304" t="s">
        <v>33</v>
      </c>
      <c r="M3304" s="1">
        <v>13000000</v>
      </c>
      <c r="N3304" s="1">
        <v>16757163</v>
      </c>
      <c r="O3304" s="1">
        <f>N3304*(D3304/'cpi data'!$A$113)</f>
        <v>1349514.6091897234</v>
      </c>
      <c r="P3304" s="10">
        <f t="shared" si="51"/>
        <v>0.22421235623237656</v>
      </c>
      <c r="Q3304" t="s">
        <v>10232</v>
      </c>
      <c r="R3304">
        <v>93</v>
      </c>
    </row>
    <row r="3305" spans="1:18">
      <c r="A3305" t="s">
        <v>10233</v>
      </c>
      <c r="B3305" s="6" t="s">
        <v>2002</v>
      </c>
      <c r="C3305" t="s">
        <v>20</v>
      </c>
      <c r="D3305">
        <f>_xlfn.XLOOKUP(E3305,'cpi data'!A:A,'cpi data'!B:B,"NA")</f>
        <v>163</v>
      </c>
      <c r="E3305">
        <v>1998</v>
      </c>
      <c r="F3305" t="s">
        <v>9881</v>
      </c>
      <c r="G3305">
        <v>6</v>
      </c>
      <c r="H3305">
        <v>25000</v>
      </c>
      <c r="I3305" t="s">
        <v>4842</v>
      </c>
      <c r="J3305" t="s">
        <v>10234</v>
      </c>
      <c r="K3305" t="s">
        <v>8593</v>
      </c>
      <c r="L3305" t="s">
        <v>33</v>
      </c>
      <c r="M3305" s="1">
        <v>30000000</v>
      </c>
      <c r="N3305" s="1">
        <v>81471882</v>
      </c>
      <c r="O3305" s="1">
        <f>N3305*(D3305/'cpi data'!$A$113)</f>
        <v>6561223.6986166015</v>
      </c>
      <c r="P3305" s="10">
        <f t="shared" si="51"/>
        <v>0.63177480053793278</v>
      </c>
      <c r="Q3305" t="s">
        <v>183</v>
      </c>
      <c r="R3305">
        <v>114</v>
      </c>
    </row>
    <row r="3306" spans="1:18">
      <c r="A3306" t="s">
        <v>10235</v>
      </c>
      <c r="B3306" s="6" t="s">
        <v>2002</v>
      </c>
      <c r="C3306" t="s">
        <v>44</v>
      </c>
      <c r="D3306">
        <f>_xlfn.XLOOKUP(E3306,'cpi data'!A:A,'cpi data'!B:B,"NA")</f>
        <v>163</v>
      </c>
      <c r="E3306">
        <v>1998</v>
      </c>
      <c r="F3306" t="s">
        <v>9658</v>
      </c>
      <c r="G3306">
        <v>6.7</v>
      </c>
      <c r="H3306">
        <v>65000</v>
      </c>
      <c r="I3306" t="s">
        <v>10236</v>
      </c>
      <c r="J3306" t="s">
        <v>10236</v>
      </c>
      <c r="K3306" t="s">
        <v>9137</v>
      </c>
      <c r="L3306" t="s">
        <v>25</v>
      </c>
      <c r="M3306" s="1">
        <v>6000000</v>
      </c>
      <c r="N3306" s="1">
        <v>11841544</v>
      </c>
      <c r="O3306" s="1">
        <f>N3306*(D3306/'cpi data'!$A$113)</f>
        <v>953642.13043478271</v>
      </c>
      <c r="P3306" s="10">
        <f t="shared" si="51"/>
        <v>0.49330931844698628</v>
      </c>
      <c r="Q3306" t="s">
        <v>10237</v>
      </c>
      <c r="R3306">
        <v>99</v>
      </c>
    </row>
    <row r="3307" spans="1:18">
      <c r="A3307" t="s">
        <v>10238</v>
      </c>
      <c r="B3307" s="6" t="s">
        <v>19</v>
      </c>
      <c r="C3307" t="s">
        <v>44</v>
      </c>
      <c r="D3307">
        <f>_xlfn.XLOOKUP(E3307,'cpi data'!A:A,'cpi data'!B:B,"NA")</f>
        <v>163</v>
      </c>
      <c r="E3307">
        <v>1998</v>
      </c>
      <c r="F3307" t="s">
        <v>10123</v>
      </c>
      <c r="G3307">
        <v>7.5</v>
      </c>
      <c r="H3307">
        <v>49000</v>
      </c>
      <c r="I3307" t="s">
        <v>10239</v>
      </c>
      <c r="J3307" t="s">
        <v>10239</v>
      </c>
      <c r="K3307" t="s">
        <v>10239</v>
      </c>
      <c r="L3307" t="s">
        <v>33</v>
      </c>
      <c r="M3307" s="1">
        <v>1500000</v>
      </c>
      <c r="N3307" s="1">
        <v>2375097</v>
      </c>
      <c r="O3307" s="1">
        <f>N3307*(D3307/'cpi data'!$A$113)</f>
        <v>191275.10424901187</v>
      </c>
      <c r="P3307" s="10">
        <f t="shared" si="51"/>
        <v>0.36844684659194971</v>
      </c>
      <c r="Q3307" t="s">
        <v>10240</v>
      </c>
      <c r="R3307">
        <v>110</v>
      </c>
    </row>
    <row r="3308" spans="1:18">
      <c r="A3308" t="s">
        <v>10241</v>
      </c>
      <c r="B3308" s="6" t="s">
        <v>19</v>
      </c>
      <c r="C3308" t="s">
        <v>55</v>
      </c>
      <c r="D3308">
        <f>_xlfn.XLOOKUP(E3308,'cpi data'!A:A,'cpi data'!B:B,"NA")</f>
        <v>163</v>
      </c>
      <c r="E3308">
        <v>1998</v>
      </c>
      <c r="F3308" t="s">
        <v>10242</v>
      </c>
      <c r="G3308">
        <v>4.5999999999999996</v>
      </c>
      <c r="H3308">
        <v>46000</v>
      </c>
      <c r="I3308" t="s">
        <v>5228</v>
      </c>
      <c r="J3308" t="s">
        <v>10243</v>
      </c>
      <c r="K3308" t="s">
        <v>9085</v>
      </c>
      <c r="L3308" t="s">
        <v>33</v>
      </c>
      <c r="M3308" s="1">
        <v>60000000</v>
      </c>
      <c r="N3308" s="1">
        <v>37170655</v>
      </c>
      <c r="O3308" s="1">
        <f>N3308*(D3308/'cpi data'!$A$113)</f>
        <v>2993486.5439723325</v>
      </c>
      <c r="P3308" s="10">
        <f t="shared" si="51"/>
        <v>-0.61417655943915972</v>
      </c>
      <c r="Q3308" t="s">
        <v>64</v>
      </c>
      <c r="R3308">
        <v>105</v>
      </c>
    </row>
    <row r="3309" spans="1:18">
      <c r="A3309" t="s">
        <v>10244</v>
      </c>
      <c r="B3309" s="6" t="s">
        <v>19</v>
      </c>
      <c r="C3309" t="s">
        <v>55</v>
      </c>
      <c r="D3309">
        <f>_xlfn.XLOOKUP(E3309,'cpi data'!A:A,'cpi data'!B:B,"NA")</f>
        <v>163</v>
      </c>
      <c r="E3309">
        <v>1998</v>
      </c>
      <c r="F3309" t="s">
        <v>10245</v>
      </c>
      <c r="G3309">
        <v>5.8</v>
      </c>
      <c r="H3309">
        <v>68000</v>
      </c>
      <c r="I3309" t="s">
        <v>579</v>
      </c>
      <c r="J3309" t="s">
        <v>8657</v>
      </c>
      <c r="K3309" t="s">
        <v>595</v>
      </c>
      <c r="L3309" t="s">
        <v>33</v>
      </c>
      <c r="M3309" s="1">
        <v>17000000</v>
      </c>
      <c r="N3309" s="1">
        <v>55041738</v>
      </c>
      <c r="O3309" s="1">
        <f>N3309*(D3309/'cpi data'!$A$113)</f>
        <v>4432709.1373517793</v>
      </c>
      <c r="P3309" s="10">
        <f t="shared" si="51"/>
        <v>0.69114347370353746</v>
      </c>
      <c r="Q3309" t="s">
        <v>8990</v>
      </c>
      <c r="R3309">
        <v>86</v>
      </c>
    </row>
    <row r="3310" spans="1:18">
      <c r="A3310" t="s">
        <v>10246</v>
      </c>
      <c r="B3310" s="6" t="s">
        <v>19</v>
      </c>
      <c r="C3310" t="s">
        <v>55</v>
      </c>
      <c r="D3310">
        <f>_xlfn.XLOOKUP(E3310,'cpi data'!A:A,'cpi data'!B:B,"NA")</f>
        <v>163</v>
      </c>
      <c r="E3310">
        <v>1998</v>
      </c>
      <c r="F3310" t="s">
        <v>10074</v>
      </c>
      <c r="G3310">
        <v>5.6</v>
      </c>
      <c r="H3310">
        <v>21000</v>
      </c>
      <c r="I3310" t="s">
        <v>10247</v>
      </c>
      <c r="J3310" t="s">
        <v>8763</v>
      </c>
      <c r="K3310" t="s">
        <v>10248</v>
      </c>
      <c r="L3310" t="s">
        <v>251</v>
      </c>
      <c r="M3310" s="1">
        <v>15000000</v>
      </c>
      <c r="N3310" s="1">
        <v>17514980</v>
      </c>
      <c r="O3310" s="1">
        <f>N3310*(D3310/'cpi data'!$A$113)</f>
        <v>1410544.3379446641</v>
      </c>
      <c r="P3310" s="10">
        <f t="shared" si="51"/>
        <v>0.14359022962058762</v>
      </c>
      <c r="Q3310" t="s">
        <v>121</v>
      </c>
      <c r="R3310">
        <v>84</v>
      </c>
    </row>
    <row r="3311" spans="1:18">
      <c r="A3311" t="s">
        <v>10249</v>
      </c>
      <c r="B3311" s="6" t="s">
        <v>19</v>
      </c>
      <c r="C3311" t="s">
        <v>37</v>
      </c>
      <c r="D3311">
        <f>_xlfn.XLOOKUP(E3311,'cpi data'!A:A,'cpi data'!B:B,"NA")</f>
        <v>163</v>
      </c>
      <c r="E3311">
        <v>1998</v>
      </c>
      <c r="F3311" t="s">
        <v>10203</v>
      </c>
      <c r="G3311">
        <v>6.1</v>
      </c>
      <c r="H3311">
        <v>70000</v>
      </c>
      <c r="I3311" t="s">
        <v>599</v>
      </c>
      <c r="J3311" t="s">
        <v>10250</v>
      </c>
      <c r="K3311" t="s">
        <v>4462</v>
      </c>
      <c r="L3311" t="s">
        <v>33</v>
      </c>
      <c r="M3311" s="1">
        <v>60000000</v>
      </c>
      <c r="N3311" s="1">
        <v>93107289</v>
      </c>
      <c r="O3311" s="1">
        <f>N3311*(D3311/'cpi data'!$A$113)</f>
        <v>7498264.8750000009</v>
      </c>
      <c r="P3311" s="10">
        <f t="shared" si="51"/>
        <v>0.35558213922435222</v>
      </c>
      <c r="Q3311" t="s">
        <v>64</v>
      </c>
      <c r="R3311">
        <v>111</v>
      </c>
    </row>
    <row r="3312" spans="1:18">
      <c r="A3312" t="s">
        <v>10251</v>
      </c>
      <c r="B3312" s="6" t="s">
        <v>19</v>
      </c>
      <c r="C3312" t="s">
        <v>107</v>
      </c>
      <c r="D3312">
        <f>_xlfn.XLOOKUP(E3312,'cpi data'!A:A,'cpi data'!B:B,"NA")</f>
        <v>163</v>
      </c>
      <c r="E3312">
        <v>1998</v>
      </c>
      <c r="F3312" t="s">
        <v>10252</v>
      </c>
      <c r="G3312">
        <v>7.7</v>
      </c>
      <c r="H3312">
        <v>191000</v>
      </c>
      <c r="I3312" t="s">
        <v>10253</v>
      </c>
      <c r="J3312" t="s">
        <v>10253</v>
      </c>
      <c r="K3312" t="s">
        <v>10254</v>
      </c>
      <c r="L3312" t="s">
        <v>5820</v>
      </c>
      <c r="N3312" s="1">
        <v>7267585</v>
      </c>
      <c r="O3312" s="1">
        <f>N3312*(D3312/'cpi data'!$A$113)</f>
        <v>585284.76037549414</v>
      </c>
      <c r="P3312" s="10">
        <f t="shared" si="51"/>
        <v>1</v>
      </c>
      <c r="Q3312" t="s">
        <v>10255</v>
      </c>
      <c r="R3312">
        <v>80</v>
      </c>
    </row>
    <row r="3313" spans="1:18">
      <c r="A3313" t="s">
        <v>10256</v>
      </c>
      <c r="B3313" s="6" t="s">
        <v>2002</v>
      </c>
      <c r="C3313" t="s">
        <v>20</v>
      </c>
      <c r="D3313">
        <f>_xlfn.XLOOKUP(E3313,'cpi data'!A:A,'cpi data'!B:B,"NA")</f>
        <v>163</v>
      </c>
      <c r="E3313">
        <v>1998</v>
      </c>
      <c r="F3313" t="s">
        <v>10257</v>
      </c>
      <c r="G3313">
        <v>6.7</v>
      </c>
      <c r="H3313">
        <v>116000</v>
      </c>
      <c r="I3313" t="s">
        <v>8546</v>
      </c>
      <c r="J3313" t="s">
        <v>1334</v>
      </c>
      <c r="K3313" t="s">
        <v>1538</v>
      </c>
      <c r="L3313" t="s">
        <v>33</v>
      </c>
      <c r="M3313" s="1">
        <v>55000000</v>
      </c>
      <c r="N3313" s="1">
        <v>198685114</v>
      </c>
      <c r="O3313" s="1">
        <f>N3313*(D3313/'cpi data'!$A$113)</f>
        <v>16000826.868577076</v>
      </c>
      <c r="P3313" s="10">
        <f t="shared" si="51"/>
        <v>0.72318006672608603</v>
      </c>
      <c r="Q3313" t="s">
        <v>8881</v>
      </c>
      <c r="R3313">
        <v>114</v>
      </c>
    </row>
    <row r="3314" spans="1:18">
      <c r="A3314" t="s">
        <v>10258</v>
      </c>
      <c r="B3314" s="6" t="s">
        <v>19</v>
      </c>
      <c r="C3314" t="s">
        <v>44</v>
      </c>
      <c r="D3314">
        <f>_xlfn.XLOOKUP(E3314,'cpi data'!A:A,'cpi data'!B:B,"NA")</f>
        <v>163</v>
      </c>
      <c r="E3314">
        <v>1998</v>
      </c>
      <c r="F3314" t="s">
        <v>9801</v>
      </c>
      <c r="G3314">
        <v>6.7</v>
      </c>
      <c r="H3314">
        <v>59000</v>
      </c>
      <c r="I3314" t="s">
        <v>7254</v>
      </c>
      <c r="J3314" t="s">
        <v>10259</v>
      </c>
      <c r="K3314" t="s">
        <v>10259</v>
      </c>
      <c r="L3314" t="s">
        <v>33</v>
      </c>
      <c r="M3314" s="1">
        <v>8000000</v>
      </c>
      <c r="N3314" s="1">
        <v>17460020</v>
      </c>
      <c r="O3314" s="1">
        <f>N3314*(D3314/'cpi data'!$A$113)</f>
        <v>1406118.2114624507</v>
      </c>
      <c r="P3314" s="10">
        <f t="shared" si="51"/>
        <v>0.54181037593313186</v>
      </c>
      <c r="Q3314" t="s">
        <v>6698</v>
      </c>
      <c r="R3314">
        <v>82</v>
      </c>
    </row>
    <row r="3315" spans="1:18">
      <c r="A3315" t="s">
        <v>10260</v>
      </c>
      <c r="B3315" s="6" t="s">
        <v>19</v>
      </c>
      <c r="C3315" t="s">
        <v>20</v>
      </c>
      <c r="D3315">
        <f>_xlfn.XLOOKUP(E3315,'cpi data'!A:A,'cpi data'!B:B,"NA")</f>
        <v>163</v>
      </c>
      <c r="E3315">
        <v>1998</v>
      </c>
      <c r="F3315" t="s">
        <v>9658</v>
      </c>
      <c r="G3315">
        <v>6.9</v>
      </c>
      <c r="H3315">
        <v>45000</v>
      </c>
      <c r="I3315" t="s">
        <v>3431</v>
      </c>
      <c r="J3315" t="s">
        <v>3431</v>
      </c>
      <c r="K3315" t="s">
        <v>4128</v>
      </c>
      <c r="L3315" t="s">
        <v>33</v>
      </c>
      <c r="M3315" s="1">
        <v>25000000</v>
      </c>
      <c r="N3315" s="1">
        <v>21567853</v>
      </c>
      <c r="O3315" s="1">
        <f>N3315*(D3315/'cpi data'!$A$113)</f>
        <v>1736936.7781620554</v>
      </c>
      <c r="P3315" s="10">
        <f t="shared" si="51"/>
        <v>-0.15913252932500976</v>
      </c>
      <c r="Q3315" t="s">
        <v>2095</v>
      </c>
      <c r="R3315">
        <v>136</v>
      </c>
    </row>
    <row r="3316" spans="1:18">
      <c r="A3316" t="s">
        <v>10261</v>
      </c>
      <c r="B3316" s="6" t="s">
        <v>36</v>
      </c>
      <c r="C3316" t="s">
        <v>393</v>
      </c>
      <c r="D3316">
        <f>_xlfn.XLOOKUP(E3316,'cpi data'!A:A,'cpi data'!B:B,"NA")</f>
        <v>163</v>
      </c>
      <c r="E3316">
        <v>1998</v>
      </c>
      <c r="F3316" t="s">
        <v>10142</v>
      </c>
      <c r="G3316">
        <v>6.5</v>
      </c>
      <c r="H3316">
        <v>149000</v>
      </c>
      <c r="I3316" t="s">
        <v>10262</v>
      </c>
      <c r="J3316" t="s">
        <v>10263</v>
      </c>
      <c r="K3316" t="s">
        <v>292</v>
      </c>
      <c r="L3316" t="s">
        <v>33</v>
      </c>
      <c r="M3316" s="1">
        <v>105000000</v>
      </c>
      <c r="N3316" s="1">
        <v>171757863</v>
      </c>
      <c r="O3316" s="1">
        <f>N3316*(D3316/'cpi data'!$A$113)</f>
        <v>13832278.492588934</v>
      </c>
      <c r="P3316" s="10">
        <f t="shared" si="51"/>
        <v>0.38867427571569169</v>
      </c>
      <c r="Q3316" t="s">
        <v>9689</v>
      </c>
      <c r="R3316">
        <v>83</v>
      </c>
    </row>
    <row r="3317" spans="1:18">
      <c r="A3317" t="s">
        <v>10264</v>
      </c>
      <c r="B3317" s="6" t="s">
        <v>19</v>
      </c>
      <c r="C3317" t="s">
        <v>107</v>
      </c>
      <c r="D3317">
        <f>_xlfn.XLOOKUP(E3317,'cpi data'!A:A,'cpi data'!B:B,"NA")</f>
        <v>163</v>
      </c>
      <c r="E3317">
        <v>1998</v>
      </c>
      <c r="F3317" t="s">
        <v>9749</v>
      </c>
      <c r="G3317">
        <v>7.5</v>
      </c>
      <c r="H3317">
        <v>66000</v>
      </c>
      <c r="I3317" t="s">
        <v>514</v>
      </c>
      <c r="J3317" t="s">
        <v>10265</v>
      </c>
      <c r="K3317" t="s">
        <v>4393</v>
      </c>
      <c r="L3317" t="s">
        <v>25</v>
      </c>
      <c r="M3317" s="1">
        <v>30000000</v>
      </c>
      <c r="N3317" s="1">
        <v>16316273</v>
      </c>
      <c r="O3317" s="1">
        <f>N3317*(D3317/'cpi data'!$A$113)</f>
        <v>1314008.151679842</v>
      </c>
      <c r="P3317" s="10">
        <f t="shared" si="51"/>
        <v>-0.83865518798318706</v>
      </c>
      <c r="Q3317" t="s">
        <v>5939</v>
      </c>
      <c r="R3317">
        <v>121</v>
      </c>
    </row>
    <row r="3318" spans="1:18">
      <c r="A3318" t="s">
        <v>10266</v>
      </c>
      <c r="B3318" s="6" t="s">
        <v>19</v>
      </c>
      <c r="C3318" t="s">
        <v>37</v>
      </c>
      <c r="D3318">
        <f>_xlfn.XLOOKUP(E3318,'cpi data'!A:A,'cpi data'!B:B,"NA")</f>
        <v>163</v>
      </c>
      <c r="E3318">
        <v>1998</v>
      </c>
      <c r="F3318" t="s">
        <v>10267</v>
      </c>
      <c r="G3318">
        <v>6.1</v>
      </c>
      <c r="H3318">
        <v>55000</v>
      </c>
      <c r="I3318" t="s">
        <v>129</v>
      </c>
      <c r="J3318" t="s">
        <v>10268</v>
      </c>
      <c r="K3318" t="s">
        <v>1542</v>
      </c>
      <c r="L3318" t="s">
        <v>2111</v>
      </c>
      <c r="M3318" s="1">
        <v>20000000</v>
      </c>
      <c r="N3318" s="1">
        <v>20308772</v>
      </c>
      <c r="O3318" s="1">
        <f>N3318*(D3318/'cpi data'!$A$113)</f>
        <v>1635538.4565217393</v>
      </c>
      <c r="P3318" s="10">
        <f t="shared" si="51"/>
        <v>1.5203873478908524E-2</v>
      </c>
      <c r="Q3318" t="s">
        <v>6213</v>
      </c>
      <c r="R3318">
        <v>108</v>
      </c>
    </row>
    <row r="3319" spans="1:18">
      <c r="A3319" t="s">
        <v>10269</v>
      </c>
      <c r="B3319" s="6" t="s">
        <v>19</v>
      </c>
      <c r="C3319" t="s">
        <v>20</v>
      </c>
      <c r="D3319">
        <f>_xlfn.XLOOKUP(E3319,'cpi data'!A:A,'cpi data'!B:B,"NA")</f>
        <v>163</v>
      </c>
      <c r="E3319">
        <v>1998</v>
      </c>
      <c r="F3319" t="s">
        <v>10270</v>
      </c>
      <c r="G3319">
        <v>7</v>
      </c>
      <c r="H3319">
        <v>34000</v>
      </c>
      <c r="I3319" t="s">
        <v>6556</v>
      </c>
      <c r="J3319" t="s">
        <v>10271</v>
      </c>
      <c r="K3319" t="s">
        <v>9007</v>
      </c>
      <c r="L3319" t="s">
        <v>25</v>
      </c>
      <c r="N3319" s="1">
        <v>1053788</v>
      </c>
      <c r="O3319" s="1">
        <f>N3319*(D3319/'cpi data'!$A$113)</f>
        <v>84865.337944664032</v>
      </c>
      <c r="P3319" s="10">
        <f t="shared" si="51"/>
        <v>1</v>
      </c>
      <c r="Q3319" t="s">
        <v>1988</v>
      </c>
      <c r="R3319">
        <v>118</v>
      </c>
    </row>
    <row r="3320" spans="1:18">
      <c r="A3320" t="s">
        <v>10272</v>
      </c>
      <c r="B3320" s="6" t="s">
        <v>19</v>
      </c>
      <c r="C3320" t="s">
        <v>107</v>
      </c>
      <c r="D3320">
        <f>_xlfn.XLOOKUP(E3320,'cpi data'!A:A,'cpi data'!B:B,"NA")</f>
        <v>163</v>
      </c>
      <c r="E3320">
        <v>1998</v>
      </c>
      <c r="F3320" t="s">
        <v>10273</v>
      </c>
      <c r="G3320">
        <v>7.5</v>
      </c>
      <c r="H3320">
        <v>89000</v>
      </c>
      <c r="I3320" t="s">
        <v>10274</v>
      </c>
      <c r="J3320" t="s">
        <v>10274</v>
      </c>
      <c r="K3320" t="s">
        <v>10275</v>
      </c>
      <c r="L3320" t="s">
        <v>25</v>
      </c>
      <c r="M3320" s="1">
        <v>6000</v>
      </c>
      <c r="N3320" s="1">
        <v>48482</v>
      </c>
      <c r="O3320" s="1">
        <f>N3320*(D3320/'cpi data'!$A$113)</f>
        <v>3904.4298418972335</v>
      </c>
      <c r="P3320" s="10">
        <f t="shared" si="51"/>
        <v>0.87624272926034408</v>
      </c>
      <c r="Q3320" t="s">
        <v>10276</v>
      </c>
      <c r="R3320">
        <v>69</v>
      </c>
    </row>
    <row r="3321" spans="1:18">
      <c r="A3321" t="s">
        <v>10277</v>
      </c>
      <c r="B3321" s="6" t="s">
        <v>450</v>
      </c>
      <c r="C3321" t="s">
        <v>107</v>
      </c>
      <c r="D3321">
        <f>_xlfn.XLOOKUP(E3321,'cpi data'!A:A,'cpi data'!B:B,"NA")</f>
        <v>163</v>
      </c>
      <c r="E3321">
        <v>1998</v>
      </c>
      <c r="F3321" t="s">
        <v>10278</v>
      </c>
      <c r="G3321">
        <v>7.4</v>
      </c>
      <c r="H3321">
        <v>22000</v>
      </c>
      <c r="I3321" t="s">
        <v>10279</v>
      </c>
      <c r="J3321" t="s">
        <v>10279</v>
      </c>
      <c r="K3321" t="s">
        <v>10280</v>
      </c>
      <c r="L3321" t="s">
        <v>455</v>
      </c>
      <c r="N3321" s="1">
        <v>6955</v>
      </c>
      <c r="O3321" s="1">
        <f>N3321*(D3321/'cpi data'!$A$113)</f>
        <v>560.11116600790524</v>
      </c>
      <c r="P3321" s="10">
        <f t="shared" si="51"/>
        <v>1</v>
      </c>
      <c r="Q3321" t="s">
        <v>6515</v>
      </c>
      <c r="R3321">
        <v>93</v>
      </c>
    </row>
    <row r="3322" spans="1:18">
      <c r="A3322" t="s">
        <v>10281</v>
      </c>
      <c r="B3322" s="6" t="s">
        <v>19</v>
      </c>
      <c r="C3322" t="s">
        <v>20</v>
      </c>
      <c r="D3322">
        <f>_xlfn.XLOOKUP(E3322,'cpi data'!A:A,'cpi data'!B:B,"NA")</f>
        <v>163</v>
      </c>
      <c r="E3322">
        <v>1998</v>
      </c>
      <c r="F3322" t="s">
        <v>10221</v>
      </c>
      <c r="G3322">
        <v>6.8</v>
      </c>
      <c r="H3322">
        <v>52000</v>
      </c>
      <c r="I3322" t="s">
        <v>6238</v>
      </c>
      <c r="J3322" t="s">
        <v>4379</v>
      </c>
      <c r="K3322" t="s">
        <v>2646</v>
      </c>
      <c r="L3322" t="s">
        <v>33</v>
      </c>
      <c r="M3322" s="1">
        <v>25000000</v>
      </c>
      <c r="N3322" s="1">
        <v>55494066</v>
      </c>
      <c r="O3322" s="1">
        <f>N3322*(D3322/'cpi data'!$A$113)</f>
        <v>4469136.7381422929</v>
      </c>
      <c r="P3322" s="10">
        <f t="shared" si="51"/>
        <v>0.54950138272441595</v>
      </c>
      <c r="Q3322" t="s">
        <v>5168</v>
      </c>
      <c r="R3322">
        <v>111</v>
      </c>
    </row>
    <row r="3323" spans="1:18">
      <c r="A3323" t="s">
        <v>10282</v>
      </c>
      <c r="B3323" s="6" t="s">
        <v>2002</v>
      </c>
      <c r="C3323" t="s">
        <v>37</v>
      </c>
      <c r="D3323">
        <f>_xlfn.XLOOKUP(E3323,'cpi data'!A:A,'cpi data'!B:B,"NA")</f>
        <v>163</v>
      </c>
      <c r="E3323">
        <v>1998</v>
      </c>
      <c r="F3323" t="s">
        <v>10283</v>
      </c>
      <c r="G3323">
        <v>3.8</v>
      </c>
      <c r="H3323">
        <v>41000</v>
      </c>
      <c r="I3323" t="s">
        <v>5139</v>
      </c>
      <c r="J3323" t="s">
        <v>10284</v>
      </c>
      <c r="K3323" t="s">
        <v>8102</v>
      </c>
      <c r="L3323" t="s">
        <v>33</v>
      </c>
      <c r="M3323" s="1">
        <v>60000000</v>
      </c>
      <c r="N3323" s="1">
        <v>23384939</v>
      </c>
      <c r="O3323" s="1">
        <f>N3323*(D3323/'cpi data'!$A$113)</f>
        <v>1883273.249505929</v>
      </c>
      <c r="P3323" s="10">
        <f t="shared" si="51"/>
        <v>-1.5657539666877045</v>
      </c>
      <c r="Q3323" t="s">
        <v>26</v>
      </c>
      <c r="R3323">
        <v>89</v>
      </c>
    </row>
    <row r="3324" spans="1:18">
      <c r="A3324" t="s">
        <v>10285</v>
      </c>
      <c r="B3324" s="6" t="s">
        <v>19</v>
      </c>
      <c r="C3324" t="s">
        <v>20</v>
      </c>
      <c r="D3324">
        <f>_xlfn.XLOOKUP(E3324,'cpi data'!A:A,'cpi data'!B:B,"NA")</f>
        <v>163</v>
      </c>
      <c r="E3324">
        <v>1998</v>
      </c>
      <c r="F3324" t="s">
        <v>10286</v>
      </c>
      <c r="G3324">
        <v>8.1</v>
      </c>
      <c r="H3324">
        <v>60000</v>
      </c>
      <c r="I3324" t="s">
        <v>4508</v>
      </c>
      <c r="J3324" t="s">
        <v>10287</v>
      </c>
      <c r="K3324" t="s">
        <v>6094</v>
      </c>
      <c r="L3324" t="s">
        <v>309</v>
      </c>
      <c r="M3324" s="1">
        <v>9000000</v>
      </c>
      <c r="N3324" s="1">
        <v>21057208</v>
      </c>
      <c r="O3324" s="1">
        <f>N3324*(D3324/'cpi data'!$A$113)</f>
        <v>1695812.6996047432</v>
      </c>
      <c r="P3324" s="10">
        <f t="shared" si="51"/>
        <v>0.57259290975327781</v>
      </c>
      <c r="Q3324" t="s">
        <v>10288</v>
      </c>
      <c r="R3324">
        <v>169</v>
      </c>
    </row>
    <row r="3325" spans="1:18">
      <c r="A3325" t="s">
        <v>10289</v>
      </c>
      <c r="B3325" s="6" t="s">
        <v>19</v>
      </c>
      <c r="C3325" t="s">
        <v>55</v>
      </c>
      <c r="D3325">
        <f>_xlfn.XLOOKUP(E3325,'cpi data'!A:A,'cpi data'!B:B,"NA")</f>
        <v>163</v>
      </c>
      <c r="E3325">
        <v>1998</v>
      </c>
      <c r="F3325" t="s">
        <v>10103</v>
      </c>
      <c r="G3325">
        <v>4.7</v>
      </c>
      <c r="H3325">
        <v>70000</v>
      </c>
      <c r="I3325" t="s">
        <v>8621</v>
      </c>
      <c r="J3325" t="s">
        <v>9584</v>
      </c>
      <c r="K3325" t="s">
        <v>9585</v>
      </c>
      <c r="L3325" t="s">
        <v>33</v>
      </c>
      <c r="M3325" s="1">
        <v>65000000</v>
      </c>
      <c r="N3325" s="1">
        <v>40002112</v>
      </c>
      <c r="O3325" s="1">
        <f>N3325*(D3325/'cpi data'!$A$113)</f>
        <v>3221513.9604743086</v>
      </c>
      <c r="P3325" s="10">
        <f t="shared" si="51"/>
        <v>-0.62491420453000079</v>
      </c>
      <c r="Q3325" t="s">
        <v>34</v>
      </c>
      <c r="R3325">
        <v>100</v>
      </c>
    </row>
    <row r="3326" spans="1:18">
      <c r="A3326" t="s">
        <v>10290</v>
      </c>
      <c r="B3326" s="6" t="s">
        <v>19</v>
      </c>
      <c r="C3326" t="s">
        <v>37</v>
      </c>
      <c r="D3326">
        <f>_xlfn.XLOOKUP(E3326,'cpi data'!A:A,'cpi data'!B:B,"NA")</f>
        <v>163</v>
      </c>
      <c r="E3326">
        <v>1998</v>
      </c>
      <c r="F3326" t="s">
        <v>10180</v>
      </c>
      <c r="G3326">
        <v>6.4</v>
      </c>
      <c r="H3326">
        <v>70000</v>
      </c>
      <c r="I3326" t="s">
        <v>3352</v>
      </c>
      <c r="J3326" t="s">
        <v>10291</v>
      </c>
      <c r="K3326" t="s">
        <v>4128</v>
      </c>
      <c r="L3326" t="s">
        <v>33</v>
      </c>
      <c r="M3326" s="1">
        <v>70000000</v>
      </c>
      <c r="N3326" s="1">
        <v>116672912</v>
      </c>
      <c r="O3326" s="1">
        <f>N3326*(D3326/'cpi data'!$A$113)</f>
        <v>9396089.2569169961</v>
      </c>
      <c r="P3326" s="10">
        <f t="shared" si="51"/>
        <v>0.40003211713786657</v>
      </c>
      <c r="Q3326" t="s">
        <v>183</v>
      </c>
      <c r="R3326">
        <v>116</v>
      </c>
    </row>
    <row r="3327" spans="1:18">
      <c r="A3327" t="s">
        <v>10292</v>
      </c>
      <c r="B3327" s="6" t="s">
        <v>450</v>
      </c>
      <c r="C3327" t="s">
        <v>44</v>
      </c>
      <c r="D3327">
        <f>_xlfn.XLOOKUP(E3327,'cpi data'!A:A,'cpi data'!B:B,"NA")</f>
        <v>163</v>
      </c>
      <c r="E3327">
        <v>1998</v>
      </c>
      <c r="F3327" t="s">
        <v>10293</v>
      </c>
      <c r="G3327">
        <v>7.6</v>
      </c>
      <c r="H3327">
        <v>50000</v>
      </c>
      <c r="I3327" t="s">
        <v>10294</v>
      </c>
      <c r="J3327" t="s">
        <v>10294</v>
      </c>
      <c r="K3327" t="s">
        <v>10295</v>
      </c>
      <c r="L3327" t="s">
        <v>10296</v>
      </c>
      <c r="O3327" s="1">
        <f>N3327*(D3327/'cpi data'!$A$113)</f>
        <v>0</v>
      </c>
      <c r="P3327" s="10" t="e">
        <f t="shared" si="51"/>
        <v>#DIV/0!</v>
      </c>
      <c r="Q3327" t="s">
        <v>10297</v>
      </c>
      <c r="R3327">
        <v>177</v>
      </c>
    </row>
    <row r="3328" spans="1:18">
      <c r="A3328" t="s">
        <v>10298</v>
      </c>
      <c r="B3328" s="6" t="s">
        <v>19</v>
      </c>
      <c r="C3328" t="s">
        <v>37</v>
      </c>
      <c r="D3328">
        <f>_xlfn.XLOOKUP(E3328,'cpi data'!A:A,'cpi data'!B:B,"NA")</f>
        <v>163</v>
      </c>
      <c r="E3328">
        <v>1998</v>
      </c>
      <c r="F3328" t="s">
        <v>9740</v>
      </c>
      <c r="G3328">
        <v>6</v>
      </c>
      <c r="H3328">
        <v>53000</v>
      </c>
      <c r="I3328" t="s">
        <v>8485</v>
      </c>
      <c r="J3328" t="s">
        <v>5207</v>
      </c>
      <c r="K3328" t="s">
        <v>510</v>
      </c>
      <c r="L3328" t="s">
        <v>33</v>
      </c>
      <c r="M3328" s="1">
        <v>60000000</v>
      </c>
      <c r="N3328" s="1">
        <v>14594226</v>
      </c>
      <c r="O3328" s="1">
        <f>N3328*(D3328/'cpi data'!$A$113)</f>
        <v>1175325.5128458499</v>
      </c>
      <c r="P3328" s="10">
        <f t="shared" si="51"/>
        <v>-3.1112149421284827</v>
      </c>
      <c r="Q3328" t="s">
        <v>26</v>
      </c>
      <c r="R3328">
        <v>99</v>
      </c>
    </row>
    <row r="3329" spans="1:18">
      <c r="A3329" t="s">
        <v>10299</v>
      </c>
      <c r="B3329" s="6" t="s">
        <v>2002</v>
      </c>
      <c r="C3329" t="s">
        <v>44</v>
      </c>
      <c r="D3329">
        <f>_xlfn.XLOOKUP(E3329,'cpi data'!A:A,'cpi data'!B:B,"NA")</f>
        <v>163</v>
      </c>
      <c r="E3329">
        <v>1998</v>
      </c>
      <c r="F3329" t="s">
        <v>10142</v>
      </c>
      <c r="G3329">
        <v>6.2</v>
      </c>
      <c r="H3329">
        <v>58000</v>
      </c>
      <c r="I3329" t="s">
        <v>8925</v>
      </c>
      <c r="J3329" t="s">
        <v>10300</v>
      </c>
      <c r="K3329" t="s">
        <v>10301</v>
      </c>
      <c r="L3329" t="s">
        <v>33</v>
      </c>
      <c r="M3329" s="1">
        <v>17000000</v>
      </c>
      <c r="N3329" s="1">
        <v>30331165</v>
      </c>
      <c r="O3329" s="1">
        <f>N3329*(D3329/'cpi data'!$A$113)</f>
        <v>2442677.8137351782</v>
      </c>
      <c r="P3329" s="10">
        <f t="shared" si="51"/>
        <v>0.43952037450589188</v>
      </c>
      <c r="Q3329" t="s">
        <v>8322</v>
      </c>
      <c r="R3329">
        <v>82</v>
      </c>
    </row>
    <row r="3330" spans="1:18">
      <c r="A3330" t="s">
        <v>10302</v>
      </c>
      <c r="B3330" s="6" t="s">
        <v>19</v>
      </c>
      <c r="C3330" t="s">
        <v>66</v>
      </c>
      <c r="D3330">
        <f>_xlfn.XLOOKUP(E3330,'cpi data'!A:A,'cpi data'!B:B,"NA")</f>
        <v>163</v>
      </c>
      <c r="E3330">
        <v>1998</v>
      </c>
      <c r="F3330" t="s">
        <v>10229</v>
      </c>
      <c r="G3330">
        <v>6.4</v>
      </c>
      <c r="H3330">
        <v>3900</v>
      </c>
      <c r="I3330" t="s">
        <v>8843</v>
      </c>
      <c r="J3330" t="s">
        <v>10303</v>
      </c>
      <c r="K3330" t="s">
        <v>9775</v>
      </c>
      <c r="L3330" t="s">
        <v>33</v>
      </c>
      <c r="N3330" s="1">
        <v>12461773</v>
      </c>
      <c r="O3330" s="1">
        <f>N3330*(D3330/'cpi data'!$A$113)</f>
        <v>1003591.4026679843</v>
      </c>
      <c r="P3330" s="10">
        <f t="shared" si="51"/>
        <v>1</v>
      </c>
      <c r="Q3330" t="s">
        <v>10304</v>
      </c>
      <c r="R3330">
        <v>116</v>
      </c>
    </row>
    <row r="3331" spans="1:18">
      <c r="A3331" t="s">
        <v>10305</v>
      </c>
      <c r="B3331" s="6" t="s">
        <v>2002</v>
      </c>
      <c r="C3331" t="s">
        <v>20</v>
      </c>
      <c r="D3331">
        <f>_xlfn.XLOOKUP(E3331,'cpi data'!A:A,'cpi data'!B:B,"NA")</f>
        <v>163</v>
      </c>
      <c r="E3331">
        <v>1998</v>
      </c>
      <c r="F3331" t="s">
        <v>10125</v>
      </c>
      <c r="G3331">
        <v>7</v>
      </c>
      <c r="H3331">
        <v>103000</v>
      </c>
      <c r="I3331" t="s">
        <v>7588</v>
      </c>
      <c r="J3331" t="s">
        <v>10306</v>
      </c>
      <c r="K3331" t="s">
        <v>10035</v>
      </c>
      <c r="L3331" t="s">
        <v>33</v>
      </c>
      <c r="M3331" s="1">
        <v>66000000</v>
      </c>
      <c r="N3331" s="1">
        <v>189176423</v>
      </c>
      <c r="O3331" s="1">
        <f>N3331*(D3331/'cpi data'!$A$113)</f>
        <v>15235057.781126484</v>
      </c>
      <c r="P3331" s="10">
        <f t="shared" ref="P3331:P3394" si="52">(N3331-M3331)/N3331</f>
        <v>0.65111931522248945</v>
      </c>
      <c r="Q3331" t="s">
        <v>183</v>
      </c>
      <c r="R3331">
        <v>121</v>
      </c>
    </row>
    <row r="3332" spans="1:18">
      <c r="A3332" t="s">
        <v>10307</v>
      </c>
      <c r="B3332" s="6" t="s">
        <v>19</v>
      </c>
      <c r="C3332" t="s">
        <v>44</v>
      </c>
      <c r="D3332">
        <f>_xlfn.XLOOKUP(E3332,'cpi data'!A:A,'cpi data'!B:B,"NA")</f>
        <v>163</v>
      </c>
      <c r="E3332">
        <v>1998</v>
      </c>
      <c r="F3332" t="s">
        <v>10155</v>
      </c>
      <c r="G3332">
        <v>6.5</v>
      </c>
      <c r="H3332">
        <v>58000</v>
      </c>
      <c r="I3332" t="s">
        <v>4522</v>
      </c>
      <c r="J3332" t="s">
        <v>4522</v>
      </c>
      <c r="K3332" t="s">
        <v>9741</v>
      </c>
      <c r="L3332" t="s">
        <v>33</v>
      </c>
      <c r="M3332" s="1">
        <v>25000000</v>
      </c>
      <c r="N3332" s="1">
        <v>7027290</v>
      </c>
      <c r="O3332" s="1">
        <f>N3332*(D3332/'cpi data'!$A$113)</f>
        <v>565932.93972332019</v>
      </c>
      <c r="P3332" s="10">
        <f t="shared" si="52"/>
        <v>-2.5575591728817226</v>
      </c>
      <c r="Q3332" t="s">
        <v>10308</v>
      </c>
      <c r="R3332">
        <v>103</v>
      </c>
    </row>
    <row r="3333" spans="1:18">
      <c r="A3333" t="s">
        <v>10309</v>
      </c>
      <c r="B3333" s="6" t="s">
        <v>2002</v>
      </c>
      <c r="C3333" t="s">
        <v>37</v>
      </c>
      <c r="D3333">
        <f>_xlfn.XLOOKUP(E3333,'cpi data'!A:A,'cpi data'!B:B,"NA")</f>
        <v>163</v>
      </c>
      <c r="E3333">
        <v>1998</v>
      </c>
      <c r="F3333" t="s">
        <v>10106</v>
      </c>
      <c r="G3333">
        <v>6.6</v>
      </c>
      <c r="H3333">
        <v>7000</v>
      </c>
      <c r="I3333" t="s">
        <v>10310</v>
      </c>
      <c r="J3333" t="s">
        <v>10311</v>
      </c>
      <c r="K3333" t="s">
        <v>10311</v>
      </c>
      <c r="L3333" t="s">
        <v>33</v>
      </c>
      <c r="M3333" s="1">
        <v>2000000</v>
      </c>
      <c r="N3333" s="1">
        <v>146125</v>
      </c>
      <c r="O3333" s="1">
        <f>N3333*(D3333/'cpi data'!$A$113)</f>
        <v>11767.971837944666</v>
      </c>
      <c r="P3333" s="10">
        <f t="shared" si="52"/>
        <v>-12.686911890504705</v>
      </c>
      <c r="Q3333" t="s">
        <v>10312</v>
      </c>
      <c r="R3333">
        <v>91</v>
      </c>
    </row>
    <row r="3334" spans="1:18">
      <c r="A3334" t="s">
        <v>10313</v>
      </c>
      <c r="C3334" t="s">
        <v>780</v>
      </c>
      <c r="D3334">
        <f>_xlfn.XLOOKUP(E3334,'cpi data'!A:A,'cpi data'!B:B,"NA")</f>
        <v>163</v>
      </c>
      <c r="E3334">
        <v>1998</v>
      </c>
      <c r="F3334" t="s">
        <v>10314</v>
      </c>
      <c r="G3334">
        <v>6.1</v>
      </c>
      <c r="H3334">
        <v>2000</v>
      </c>
      <c r="I3334" t="s">
        <v>10315</v>
      </c>
      <c r="J3334" t="s">
        <v>10315</v>
      </c>
      <c r="K3334" t="s">
        <v>10316</v>
      </c>
      <c r="L3334" t="s">
        <v>455</v>
      </c>
      <c r="O3334" s="1">
        <f>N3334*(D3334/'cpi data'!$A$113)</f>
        <v>0</v>
      </c>
      <c r="P3334" s="10" t="e">
        <f t="shared" si="52"/>
        <v>#DIV/0!</v>
      </c>
      <c r="Q3334" t="s">
        <v>10317</v>
      </c>
      <c r="R3334">
        <v>122</v>
      </c>
    </row>
    <row r="3335" spans="1:18">
      <c r="A3335" t="s">
        <v>10318</v>
      </c>
      <c r="B3335" s="6" t="s">
        <v>19</v>
      </c>
      <c r="C3335" t="s">
        <v>44</v>
      </c>
      <c r="D3335">
        <f>_xlfn.XLOOKUP(E3335,'cpi data'!A:A,'cpi data'!B:B,"NA")</f>
        <v>163</v>
      </c>
      <c r="E3335">
        <v>1998</v>
      </c>
      <c r="F3335" t="s">
        <v>10319</v>
      </c>
      <c r="G3335">
        <v>7.4</v>
      </c>
      <c r="H3335">
        <v>26000</v>
      </c>
      <c r="I3335" t="s">
        <v>10320</v>
      </c>
      <c r="J3335" t="s">
        <v>10320</v>
      </c>
      <c r="K3335" t="s">
        <v>10321</v>
      </c>
      <c r="L3335" t="s">
        <v>33</v>
      </c>
      <c r="N3335" s="1">
        <v>299569</v>
      </c>
      <c r="O3335" s="1">
        <f>N3335*(D3335/'cpi data'!$A$113)</f>
        <v>24125.369071146248</v>
      </c>
      <c r="P3335" s="10">
        <f t="shared" si="52"/>
        <v>1</v>
      </c>
      <c r="Q3335" t="s">
        <v>6982</v>
      </c>
      <c r="R3335">
        <v>97</v>
      </c>
    </row>
    <row r="3336" spans="1:18">
      <c r="A3336" t="s">
        <v>10322</v>
      </c>
      <c r="B3336" s="6" t="s">
        <v>19</v>
      </c>
      <c r="C3336" t="s">
        <v>37</v>
      </c>
      <c r="D3336">
        <f>_xlfn.XLOOKUP(E3336,'cpi data'!A:A,'cpi data'!B:B,"NA")</f>
        <v>163</v>
      </c>
      <c r="E3336">
        <v>1998</v>
      </c>
      <c r="F3336" t="s">
        <v>9894</v>
      </c>
      <c r="G3336">
        <v>6.2</v>
      </c>
      <c r="H3336">
        <v>28000</v>
      </c>
      <c r="I3336" t="s">
        <v>10323</v>
      </c>
      <c r="J3336" t="s">
        <v>10324</v>
      </c>
      <c r="K3336" t="s">
        <v>10325</v>
      </c>
      <c r="L3336" t="s">
        <v>33</v>
      </c>
      <c r="M3336" s="1">
        <v>30000000</v>
      </c>
      <c r="N3336" s="1">
        <v>19204929</v>
      </c>
      <c r="O3336" s="1">
        <f>N3336*(D3336/'cpi data'!$A$113)</f>
        <v>1546642.0093873518</v>
      </c>
      <c r="P3336" s="10">
        <f t="shared" si="52"/>
        <v>-0.56209897990250313</v>
      </c>
      <c r="Q3336" t="s">
        <v>34</v>
      </c>
      <c r="R3336">
        <v>87</v>
      </c>
    </row>
    <row r="3337" spans="1:18">
      <c r="A3337" t="s">
        <v>10326</v>
      </c>
      <c r="B3337" s="6" t="s">
        <v>450</v>
      </c>
      <c r="C3337" t="s">
        <v>37</v>
      </c>
      <c r="D3337">
        <f>_xlfn.XLOOKUP(E3337,'cpi data'!A:A,'cpi data'!B:B,"NA")</f>
        <v>163</v>
      </c>
      <c r="E3337">
        <v>1998</v>
      </c>
      <c r="F3337" t="s">
        <v>10077</v>
      </c>
      <c r="G3337">
        <v>7</v>
      </c>
      <c r="H3337">
        <v>78000</v>
      </c>
      <c r="I3337" t="s">
        <v>10327</v>
      </c>
      <c r="J3337" t="s">
        <v>2910</v>
      </c>
      <c r="K3337" t="s">
        <v>10328</v>
      </c>
      <c r="L3337" t="s">
        <v>455</v>
      </c>
      <c r="O3337" s="1">
        <f>N3337*(D3337/'cpi data'!$A$113)</f>
        <v>0</v>
      </c>
      <c r="P3337" s="10" t="e">
        <f t="shared" si="52"/>
        <v>#DIV/0!</v>
      </c>
      <c r="Q3337" t="s">
        <v>10329</v>
      </c>
      <c r="R3337">
        <v>86</v>
      </c>
    </row>
    <row r="3338" spans="1:18">
      <c r="A3338" t="s">
        <v>10330</v>
      </c>
      <c r="B3338" s="6" t="s">
        <v>450</v>
      </c>
      <c r="C3338" t="s">
        <v>107</v>
      </c>
      <c r="D3338">
        <f>_xlfn.XLOOKUP(E3338,'cpi data'!A:A,'cpi data'!B:B,"NA")</f>
        <v>163</v>
      </c>
      <c r="E3338">
        <v>1998</v>
      </c>
      <c r="F3338" t="s">
        <v>10331</v>
      </c>
      <c r="G3338">
        <v>7.1</v>
      </c>
      <c r="H3338">
        <v>20000</v>
      </c>
      <c r="I3338" t="s">
        <v>2957</v>
      </c>
      <c r="J3338" t="s">
        <v>10332</v>
      </c>
      <c r="K3338" t="s">
        <v>10333</v>
      </c>
      <c r="L3338" t="s">
        <v>3159</v>
      </c>
      <c r="N3338" s="1">
        <v>7120568</v>
      </c>
      <c r="O3338" s="1">
        <f>N3338*(D3338/'cpi data'!$A$113)</f>
        <v>573444.95256917004</v>
      </c>
      <c r="P3338" s="10">
        <f t="shared" si="52"/>
        <v>1</v>
      </c>
      <c r="Q3338" t="s">
        <v>9179</v>
      </c>
      <c r="R3338">
        <v>94</v>
      </c>
    </row>
    <row r="3339" spans="1:18">
      <c r="A3339" t="s">
        <v>10334</v>
      </c>
      <c r="B3339" s="6" t="s">
        <v>19</v>
      </c>
      <c r="C3339" t="s">
        <v>44</v>
      </c>
      <c r="D3339">
        <f>_xlfn.XLOOKUP(E3339,'cpi data'!A:A,'cpi data'!B:B,"NA")</f>
        <v>163</v>
      </c>
      <c r="E3339">
        <v>1998</v>
      </c>
      <c r="F3339" t="s">
        <v>9818</v>
      </c>
      <c r="G3339">
        <v>6.8</v>
      </c>
      <c r="H3339">
        <v>25000</v>
      </c>
      <c r="I3339" t="s">
        <v>603</v>
      </c>
      <c r="J3339" t="s">
        <v>603</v>
      </c>
      <c r="K3339" t="s">
        <v>603</v>
      </c>
      <c r="L3339" t="s">
        <v>33</v>
      </c>
      <c r="M3339" s="1">
        <v>30000000</v>
      </c>
      <c r="N3339" s="1">
        <v>29202884</v>
      </c>
      <c r="O3339" s="1">
        <f>N3339*(D3339/'cpi data'!$A$113)</f>
        <v>2351813.2865612651</v>
      </c>
      <c r="P3339" s="10">
        <f t="shared" si="52"/>
        <v>-2.7295797223315342E-2</v>
      </c>
      <c r="Q3339" t="s">
        <v>183</v>
      </c>
      <c r="R3339">
        <v>108</v>
      </c>
    </row>
    <row r="3340" spans="1:18">
      <c r="A3340" t="s">
        <v>10335</v>
      </c>
      <c r="B3340" s="6" t="s">
        <v>2002</v>
      </c>
      <c r="C3340" t="s">
        <v>44</v>
      </c>
      <c r="D3340">
        <f>_xlfn.XLOOKUP(E3340,'cpi data'!A:A,'cpi data'!B:B,"NA")</f>
        <v>163</v>
      </c>
      <c r="E3340">
        <v>1998</v>
      </c>
      <c r="F3340" t="s">
        <v>10164</v>
      </c>
      <c r="G3340">
        <v>6.4</v>
      </c>
      <c r="H3340">
        <v>24000</v>
      </c>
      <c r="I3340" t="s">
        <v>10336</v>
      </c>
      <c r="J3340" t="s">
        <v>10337</v>
      </c>
      <c r="K3340" t="s">
        <v>10338</v>
      </c>
      <c r="L3340" t="s">
        <v>198</v>
      </c>
      <c r="M3340" s="1">
        <v>13000000</v>
      </c>
      <c r="N3340" s="1">
        <v>10023282</v>
      </c>
      <c r="O3340" s="1">
        <f>N3340*(D3340/'cpi data'!$A$113)</f>
        <v>807210.95158102771</v>
      </c>
      <c r="P3340" s="10">
        <f t="shared" si="52"/>
        <v>-0.29698037030186319</v>
      </c>
      <c r="Q3340" t="s">
        <v>121</v>
      </c>
      <c r="R3340">
        <v>82</v>
      </c>
    </row>
    <row r="3341" spans="1:18">
      <c r="A3341" t="s">
        <v>10339</v>
      </c>
      <c r="B3341" s="6" t="s">
        <v>19</v>
      </c>
      <c r="C3341" t="s">
        <v>107</v>
      </c>
      <c r="D3341">
        <f>_xlfn.XLOOKUP(E3341,'cpi data'!A:A,'cpi data'!B:B,"NA")</f>
        <v>163</v>
      </c>
      <c r="E3341">
        <v>1998</v>
      </c>
      <c r="F3341" t="s">
        <v>9740</v>
      </c>
      <c r="G3341">
        <v>6.7</v>
      </c>
      <c r="H3341">
        <v>37000</v>
      </c>
      <c r="I3341" t="s">
        <v>8462</v>
      </c>
      <c r="J3341" t="s">
        <v>23</v>
      </c>
      <c r="K3341" t="s">
        <v>8785</v>
      </c>
      <c r="L3341" t="s">
        <v>33</v>
      </c>
      <c r="M3341" s="1">
        <v>14000000</v>
      </c>
      <c r="N3341" s="1">
        <v>8863193</v>
      </c>
      <c r="O3341" s="1">
        <f>N3341*(D3341/'cpi data'!$A$113)</f>
        <v>713784.81175889331</v>
      </c>
      <c r="P3341" s="10">
        <f t="shared" si="52"/>
        <v>-0.57956619019804712</v>
      </c>
      <c r="Q3341" t="s">
        <v>9668</v>
      </c>
      <c r="R3341">
        <v>111</v>
      </c>
    </row>
    <row r="3342" spans="1:18">
      <c r="A3342" t="s">
        <v>10340</v>
      </c>
      <c r="B3342" s="6" t="s">
        <v>2002</v>
      </c>
      <c r="C3342" t="s">
        <v>44</v>
      </c>
      <c r="D3342">
        <f>_xlfn.XLOOKUP(E3342,'cpi data'!A:A,'cpi data'!B:B,"NA")</f>
        <v>163</v>
      </c>
      <c r="E3342">
        <v>1998</v>
      </c>
      <c r="F3342" t="s">
        <v>10123</v>
      </c>
      <c r="G3342">
        <v>5.4</v>
      </c>
      <c r="H3342">
        <v>93000</v>
      </c>
      <c r="I3342" t="s">
        <v>8607</v>
      </c>
      <c r="J3342" t="s">
        <v>10341</v>
      </c>
      <c r="K3342" t="s">
        <v>1488</v>
      </c>
      <c r="L3342" t="s">
        <v>33</v>
      </c>
      <c r="M3342" s="1">
        <v>71500000</v>
      </c>
      <c r="N3342" s="1">
        <v>294456605</v>
      </c>
      <c r="O3342" s="1">
        <f>N3342*(D3342/'cpi data'!$A$113)</f>
        <v>23713649.513339922</v>
      </c>
      <c r="P3342" s="10">
        <f t="shared" si="52"/>
        <v>0.75717983979337122</v>
      </c>
      <c r="Q3342" t="s">
        <v>183</v>
      </c>
      <c r="R3342">
        <v>85</v>
      </c>
    </row>
    <row r="3343" spans="1:18">
      <c r="A3343" t="s">
        <v>10342</v>
      </c>
      <c r="B3343" s="6" t="s">
        <v>19</v>
      </c>
      <c r="C3343" t="s">
        <v>37</v>
      </c>
      <c r="D3343">
        <f>_xlfn.XLOOKUP(E3343,'cpi data'!A:A,'cpi data'!B:B,"NA")</f>
        <v>163</v>
      </c>
      <c r="E3343">
        <v>1998</v>
      </c>
      <c r="F3343" t="s">
        <v>10257</v>
      </c>
      <c r="G3343">
        <v>4.4000000000000004</v>
      </c>
      <c r="H3343">
        <v>28000</v>
      </c>
      <c r="I3343" t="s">
        <v>817</v>
      </c>
      <c r="J3343" t="s">
        <v>2685</v>
      </c>
      <c r="K3343" t="s">
        <v>8527</v>
      </c>
      <c r="L3343" t="s">
        <v>33</v>
      </c>
      <c r="N3343" s="1">
        <v>19221939</v>
      </c>
      <c r="O3343" s="1">
        <f>N3343*(D3343/'cpi data'!$A$113)</f>
        <v>1548011.8858695654</v>
      </c>
      <c r="P3343" s="10">
        <f t="shared" si="52"/>
        <v>1</v>
      </c>
      <c r="Q3343" t="s">
        <v>121</v>
      </c>
      <c r="R3343">
        <v>93</v>
      </c>
    </row>
    <row r="3344" spans="1:18">
      <c r="A3344" t="s">
        <v>10343</v>
      </c>
      <c r="B3344" s="6" t="s">
        <v>19</v>
      </c>
      <c r="C3344" t="s">
        <v>44</v>
      </c>
      <c r="D3344">
        <f>_xlfn.XLOOKUP(E3344,'cpi data'!A:A,'cpi data'!B:B,"NA")</f>
        <v>163</v>
      </c>
      <c r="E3344">
        <v>1998</v>
      </c>
      <c r="F3344" t="s">
        <v>10077</v>
      </c>
      <c r="G3344">
        <v>6.3</v>
      </c>
      <c r="H3344">
        <v>25000</v>
      </c>
      <c r="I3344" t="s">
        <v>292</v>
      </c>
      <c r="J3344" t="s">
        <v>292</v>
      </c>
      <c r="K3344" t="s">
        <v>5256</v>
      </c>
      <c r="L3344" t="s">
        <v>33</v>
      </c>
      <c r="M3344" s="1">
        <v>12000000</v>
      </c>
      <c r="N3344" s="1">
        <v>5078660</v>
      </c>
      <c r="O3344" s="1">
        <f>N3344*(D3344/'cpi data'!$A$113)</f>
        <v>409002.75691699609</v>
      </c>
      <c r="P3344" s="10">
        <f t="shared" si="52"/>
        <v>-1.3628279900603704</v>
      </c>
      <c r="Q3344" t="s">
        <v>8738</v>
      </c>
      <c r="R3344">
        <v>113</v>
      </c>
    </row>
    <row r="3345" spans="1:18">
      <c r="A3345" t="s">
        <v>10344</v>
      </c>
      <c r="B3345" s="6" t="s">
        <v>19</v>
      </c>
      <c r="C3345" t="s">
        <v>44</v>
      </c>
      <c r="D3345">
        <f>_xlfn.XLOOKUP(E3345,'cpi data'!A:A,'cpi data'!B:B,"NA")</f>
        <v>163</v>
      </c>
      <c r="E3345">
        <v>1998</v>
      </c>
      <c r="F3345" t="s">
        <v>10120</v>
      </c>
      <c r="G3345">
        <v>6.3</v>
      </c>
      <c r="H3345">
        <v>46000</v>
      </c>
      <c r="I3345" t="s">
        <v>6749</v>
      </c>
      <c r="J3345" t="s">
        <v>6749</v>
      </c>
      <c r="K3345" t="s">
        <v>5294</v>
      </c>
      <c r="L3345" t="s">
        <v>33</v>
      </c>
      <c r="M3345" s="1">
        <v>30000000</v>
      </c>
      <c r="N3345" s="1">
        <v>9898412</v>
      </c>
      <c r="O3345" s="1">
        <f>N3345*(D3345/'cpi data'!$A$113)</f>
        <v>797154.72134387353</v>
      </c>
      <c r="P3345" s="10">
        <f t="shared" si="52"/>
        <v>-2.0307891811332968</v>
      </c>
      <c r="Q3345" t="s">
        <v>6735</v>
      </c>
      <c r="R3345">
        <v>100</v>
      </c>
    </row>
    <row r="3346" spans="1:18">
      <c r="A3346" t="s">
        <v>10345</v>
      </c>
      <c r="B3346" s="6" t="s">
        <v>36</v>
      </c>
      <c r="C3346" t="s">
        <v>44</v>
      </c>
      <c r="D3346">
        <f>_xlfn.XLOOKUP(E3346,'cpi data'!A:A,'cpi data'!B:B,"NA")</f>
        <v>163</v>
      </c>
      <c r="E3346">
        <v>1998</v>
      </c>
      <c r="F3346" t="s">
        <v>10168</v>
      </c>
      <c r="G3346">
        <v>6</v>
      </c>
      <c r="H3346">
        <v>7000</v>
      </c>
      <c r="I3346" t="s">
        <v>8883</v>
      </c>
      <c r="J3346" t="s">
        <v>10346</v>
      </c>
      <c r="K3346" t="s">
        <v>6071</v>
      </c>
      <c r="L3346" t="s">
        <v>455</v>
      </c>
      <c r="N3346" s="1">
        <v>29967750</v>
      </c>
      <c r="O3346" s="1">
        <f>N3346*(D3346/'cpi data'!$A$113)</f>
        <v>2413410.6966403164</v>
      </c>
      <c r="P3346" s="10">
        <f t="shared" si="52"/>
        <v>1</v>
      </c>
      <c r="Q3346" t="s">
        <v>10347</v>
      </c>
      <c r="R3346">
        <v>88</v>
      </c>
    </row>
    <row r="3347" spans="1:18">
      <c r="A3347" t="s">
        <v>10348</v>
      </c>
      <c r="B3347" s="6" t="s">
        <v>19</v>
      </c>
      <c r="C3347" t="s">
        <v>44</v>
      </c>
      <c r="D3347">
        <f>_xlfn.XLOOKUP(E3347,'cpi data'!A:A,'cpi data'!B:B,"NA")</f>
        <v>163</v>
      </c>
      <c r="E3347">
        <v>1998</v>
      </c>
      <c r="F3347" t="s">
        <v>10164</v>
      </c>
      <c r="G3347">
        <v>6.7</v>
      </c>
      <c r="H3347">
        <v>12000</v>
      </c>
      <c r="I3347" t="s">
        <v>5919</v>
      </c>
      <c r="J3347" t="s">
        <v>5919</v>
      </c>
      <c r="K3347" t="s">
        <v>10349</v>
      </c>
      <c r="L3347" t="s">
        <v>33</v>
      </c>
      <c r="M3347" s="1">
        <v>8000000</v>
      </c>
      <c r="N3347" s="1">
        <v>3020601</v>
      </c>
      <c r="O3347" s="1">
        <f>N3347*(D3347/'cpi data'!$A$113)</f>
        <v>243259.86314229251</v>
      </c>
      <c r="P3347" s="10">
        <f t="shared" si="52"/>
        <v>-1.6484795575450051</v>
      </c>
      <c r="Q3347" t="s">
        <v>5112</v>
      </c>
      <c r="R3347">
        <v>113</v>
      </c>
    </row>
    <row r="3348" spans="1:18">
      <c r="A3348" t="s">
        <v>10350</v>
      </c>
      <c r="B3348" s="6" t="s">
        <v>19</v>
      </c>
      <c r="C3348" t="s">
        <v>37</v>
      </c>
      <c r="D3348">
        <f>_xlfn.XLOOKUP(E3348,'cpi data'!A:A,'cpi data'!B:B,"NA")</f>
        <v>163</v>
      </c>
      <c r="E3348">
        <v>1998</v>
      </c>
      <c r="F3348" t="s">
        <v>10351</v>
      </c>
      <c r="G3348">
        <v>6.1</v>
      </c>
      <c r="H3348">
        <v>29000</v>
      </c>
      <c r="I3348" t="s">
        <v>7842</v>
      </c>
      <c r="J3348" t="s">
        <v>10352</v>
      </c>
      <c r="K3348" t="s">
        <v>9041</v>
      </c>
      <c r="L3348" t="s">
        <v>33</v>
      </c>
      <c r="M3348" s="1">
        <v>13000000</v>
      </c>
      <c r="N3348" s="1">
        <v>27007143</v>
      </c>
      <c r="O3348" s="1">
        <f>N3348*(D3348/'cpi data'!$A$113)</f>
        <v>2174982.3661067197</v>
      </c>
      <c r="P3348" s="10">
        <f t="shared" si="52"/>
        <v>0.51864586342953789</v>
      </c>
      <c r="Q3348" t="s">
        <v>2103</v>
      </c>
      <c r="R3348">
        <v>91</v>
      </c>
    </row>
    <row r="3349" spans="1:18">
      <c r="A3349" t="s">
        <v>10353</v>
      </c>
      <c r="B3349" s="6" t="s">
        <v>2002</v>
      </c>
      <c r="C3349" t="s">
        <v>37</v>
      </c>
      <c r="D3349">
        <f>_xlfn.XLOOKUP(E3349,'cpi data'!A:A,'cpi data'!B:B,"NA")</f>
        <v>163</v>
      </c>
      <c r="E3349">
        <v>1998</v>
      </c>
      <c r="F3349" t="s">
        <v>9894</v>
      </c>
      <c r="G3349">
        <v>4.9000000000000004</v>
      </c>
      <c r="H3349">
        <v>32000</v>
      </c>
      <c r="I3349" t="s">
        <v>61</v>
      </c>
      <c r="J3349" t="s">
        <v>62</v>
      </c>
      <c r="K3349" t="s">
        <v>62</v>
      </c>
      <c r="L3349" t="s">
        <v>33</v>
      </c>
      <c r="M3349" s="1">
        <v>28000000</v>
      </c>
      <c r="N3349" s="1">
        <v>14051384</v>
      </c>
      <c r="O3349" s="1">
        <f>N3349*(D3349/'cpi data'!$A$113)</f>
        <v>1131608.4940711462</v>
      </c>
      <c r="P3349" s="10">
        <f t="shared" si="52"/>
        <v>-0.99268627204266857</v>
      </c>
      <c r="Q3349" t="s">
        <v>64</v>
      </c>
      <c r="R3349">
        <v>123</v>
      </c>
    </row>
    <row r="3350" spans="1:18">
      <c r="A3350" t="s">
        <v>10354</v>
      </c>
      <c r="B3350" s="6" t="s">
        <v>19</v>
      </c>
      <c r="C3350" t="s">
        <v>66</v>
      </c>
      <c r="D3350">
        <f>_xlfn.XLOOKUP(E3350,'cpi data'!A:A,'cpi data'!B:B,"NA")</f>
        <v>163</v>
      </c>
      <c r="E3350">
        <v>1998</v>
      </c>
      <c r="F3350" t="s">
        <v>10355</v>
      </c>
      <c r="G3350">
        <v>7.4</v>
      </c>
      <c r="H3350">
        <v>30000</v>
      </c>
      <c r="I3350" t="s">
        <v>1884</v>
      </c>
      <c r="J3350" t="s">
        <v>10356</v>
      </c>
      <c r="K3350" t="s">
        <v>8785</v>
      </c>
      <c r="L3350" t="s">
        <v>33</v>
      </c>
      <c r="M3350" s="1">
        <v>10000000</v>
      </c>
      <c r="N3350" s="1">
        <v>6451628</v>
      </c>
      <c r="O3350" s="1">
        <f>N3350*(D3350/'cpi data'!$A$113)</f>
        <v>519572.80830039532</v>
      </c>
      <c r="P3350" s="10">
        <f t="shared" si="52"/>
        <v>-0.54999637300848714</v>
      </c>
      <c r="Q3350" t="s">
        <v>10357</v>
      </c>
      <c r="R3350">
        <v>105</v>
      </c>
    </row>
    <row r="3351" spans="1:18">
      <c r="A3351" t="s">
        <v>10358</v>
      </c>
      <c r="B3351" s="6" t="s">
        <v>19</v>
      </c>
      <c r="C3351" t="s">
        <v>20</v>
      </c>
      <c r="D3351">
        <f>_xlfn.XLOOKUP(E3351,'cpi data'!A:A,'cpi data'!B:B,"NA")</f>
        <v>163</v>
      </c>
      <c r="E3351">
        <v>1998</v>
      </c>
      <c r="F3351" t="s">
        <v>10359</v>
      </c>
      <c r="G3351">
        <v>7.6</v>
      </c>
      <c r="H3351">
        <v>32000</v>
      </c>
      <c r="I3351" t="s">
        <v>10360</v>
      </c>
      <c r="J3351" t="s">
        <v>10361</v>
      </c>
      <c r="K3351" t="s">
        <v>10362</v>
      </c>
      <c r="L3351" t="s">
        <v>198</v>
      </c>
      <c r="M3351" s="1">
        <v>18000000</v>
      </c>
      <c r="N3351" s="1">
        <v>10019109</v>
      </c>
      <c r="O3351" s="1">
        <f>N3351*(D3351/'cpi data'!$A$113)</f>
        <v>806874.88488142297</v>
      </c>
      <c r="P3351" s="10">
        <f t="shared" si="52"/>
        <v>-0.79656694023390706</v>
      </c>
      <c r="Q3351" t="s">
        <v>10363</v>
      </c>
      <c r="R3351">
        <v>130</v>
      </c>
    </row>
    <row r="3352" spans="1:18">
      <c r="A3352" t="s">
        <v>10364</v>
      </c>
      <c r="B3352" s="6" t="s">
        <v>36</v>
      </c>
      <c r="C3352" t="s">
        <v>37</v>
      </c>
      <c r="D3352">
        <f>_xlfn.XLOOKUP(E3352,'cpi data'!A:A,'cpi data'!B:B,"NA")</f>
        <v>163</v>
      </c>
      <c r="E3352">
        <v>1998</v>
      </c>
      <c r="F3352" t="s">
        <v>10116</v>
      </c>
      <c r="G3352">
        <v>5.7</v>
      </c>
      <c r="H3352">
        <v>28000</v>
      </c>
      <c r="I3352" t="s">
        <v>5670</v>
      </c>
      <c r="J3352" t="s">
        <v>10365</v>
      </c>
      <c r="K3352" t="s">
        <v>4393</v>
      </c>
      <c r="L3352" t="s">
        <v>33</v>
      </c>
      <c r="M3352" s="1">
        <v>90000000</v>
      </c>
      <c r="N3352" s="1">
        <v>50632037</v>
      </c>
      <c r="O3352" s="1">
        <f>N3352*(D3352/'cpi data'!$A$113)</f>
        <v>4077580.0548418975</v>
      </c>
      <c r="P3352" s="10">
        <f t="shared" si="52"/>
        <v>-0.7775306966219826</v>
      </c>
      <c r="Q3352" t="s">
        <v>1091</v>
      </c>
      <c r="R3352">
        <v>114</v>
      </c>
    </row>
    <row r="3353" spans="1:18">
      <c r="A3353" t="s">
        <v>10366</v>
      </c>
      <c r="B3353" s="6" t="s">
        <v>19</v>
      </c>
      <c r="C3353" t="s">
        <v>44</v>
      </c>
      <c r="D3353">
        <f>_xlfn.XLOOKUP(E3353,'cpi data'!A:A,'cpi data'!B:B,"NA")</f>
        <v>163</v>
      </c>
      <c r="E3353">
        <v>1998</v>
      </c>
      <c r="F3353" t="s">
        <v>9891</v>
      </c>
      <c r="G3353">
        <v>6</v>
      </c>
      <c r="H3353">
        <v>19000</v>
      </c>
      <c r="I3353" t="s">
        <v>8148</v>
      </c>
      <c r="J3353" t="s">
        <v>10367</v>
      </c>
      <c r="K3353" t="s">
        <v>9781</v>
      </c>
      <c r="L3353" t="s">
        <v>33</v>
      </c>
      <c r="M3353" s="1">
        <v>15000000</v>
      </c>
      <c r="N3353" s="1">
        <v>46905889</v>
      </c>
      <c r="O3353" s="1">
        <f>N3353*(D3353/'cpi data'!$A$113)</f>
        <v>3777499.9540513838</v>
      </c>
      <c r="P3353" s="10">
        <f t="shared" si="52"/>
        <v>0.68021073004287369</v>
      </c>
      <c r="Q3353" t="s">
        <v>183</v>
      </c>
      <c r="R3353">
        <v>111</v>
      </c>
    </row>
    <row r="3354" spans="1:18">
      <c r="A3354" t="s">
        <v>10368</v>
      </c>
      <c r="B3354" s="6" t="s">
        <v>19</v>
      </c>
      <c r="C3354" t="s">
        <v>107</v>
      </c>
      <c r="D3354">
        <f>_xlfn.XLOOKUP(E3354,'cpi data'!A:A,'cpi data'!B:B,"NA")</f>
        <v>163</v>
      </c>
      <c r="E3354">
        <v>1998</v>
      </c>
      <c r="F3354" t="s">
        <v>10072</v>
      </c>
      <c r="G3354">
        <v>6.2</v>
      </c>
      <c r="H3354">
        <v>11000</v>
      </c>
      <c r="I3354" t="s">
        <v>1243</v>
      </c>
      <c r="J3354" t="s">
        <v>1243</v>
      </c>
      <c r="K3354" t="s">
        <v>320</v>
      </c>
      <c r="L3354" t="s">
        <v>33</v>
      </c>
      <c r="M3354" s="1">
        <v>37000000</v>
      </c>
      <c r="N3354" s="1">
        <v>15055091</v>
      </c>
      <c r="O3354" s="1">
        <f>N3354*(D3354/'cpi data'!$A$113)</f>
        <v>1212440.6289525693</v>
      </c>
      <c r="P3354" s="10">
        <f t="shared" si="52"/>
        <v>-1.4576404088158617</v>
      </c>
      <c r="Q3354" t="s">
        <v>5836</v>
      </c>
      <c r="R3354">
        <v>94</v>
      </c>
    </row>
    <row r="3355" spans="1:18">
      <c r="A3355" t="s">
        <v>10369</v>
      </c>
      <c r="B3355" s="6" t="s">
        <v>340</v>
      </c>
      <c r="C3355" t="s">
        <v>393</v>
      </c>
      <c r="D3355">
        <f>_xlfn.XLOOKUP(E3355,'cpi data'!A:A,'cpi data'!B:B,"NA")</f>
        <v>163</v>
      </c>
      <c r="E3355">
        <v>1998</v>
      </c>
      <c r="F3355" t="s">
        <v>10370</v>
      </c>
      <c r="G3355">
        <v>6.3</v>
      </c>
      <c r="H3355">
        <v>41000</v>
      </c>
      <c r="I3355" t="s">
        <v>10371</v>
      </c>
      <c r="J3355" t="s">
        <v>10372</v>
      </c>
      <c r="K3355" t="s">
        <v>10373</v>
      </c>
      <c r="L3355" t="s">
        <v>2111</v>
      </c>
      <c r="M3355" s="1">
        <v>30000000</v>
      </c>
      <c r="N3355" s="1">
        <v>163644662</v>
      </c>
      <c r="O3355" s="1">
        <f>N3355*(D3355/'cpi data'!$A$113)</f>
        <v>13178893.234189725</v>
      </c>
      <c r="P3355" s="10">
        <f t="shared" si="52"/>
        <v>0.81667596343594762</v>
      </c>
      <c r="Q3355" t="s">
        <v>10374</v>
      </c>
      <c r="R3355">
        <v>96</v>
      </c>
    </row>
    <row r="3356" spans="1:18">
      <c r="A3356" t="s">
        <v>10375</v>
      </c>
      <c r="B3356" s="6" t="s">
        <v>19</v>
      </c>
      <c r="C3356" t="s">
        <v>107</v>
      </c>
      <c r="D3356">
        <f>_xlfn.XLOOKUP(E3356,'cpi data'!A:A,'cpi data'!B:B,"NA")</f>
        <v>163</v>
      </c>
      <c r="E3356">
        <v>1998</v>
      </c>
      <c r="F3356" t="s">
        <v>10355</v>
      </c>
      <c r="G3356">
        <v>6.2</v>
      </c>
      <c r="H3356">
        <v>10000</v>
      </c>
      <c r="I3356" t="s">
        <v>10376</v>
      </c>
      <c r="J3356" t="s">
        <v>10377</v>
      </c>
      <c r="K3356" t="s">
        <v>10378</v>
      </c>
      <c r="L3356" t="s">
        <v>10379</v>
      </c>
      <c r="M3356" s="1">
        <v>3000000</v>
      </c>
      <c r="N3356" s="1">
        <v>9639390</v>
      </c>
      <c r="O3356" s="1">
        <f>N3356*(D3356/'cpi data'!$A$113)</f>
        <v>776294.74802371545</v>
      </c>
      <c r="P3356" s="10">
        <f t="shared" si="52"/>
        <v>0.68877698692552125</v>
      </c>
      <c r="Q3356" t="s">
        <v>10380</v>
      </c>
      <c r="R3356">
        <v>96</v>
      </c>
    </row>
    <row r="3357" spans="1:18">
      <c r="A3357" t="s">
        <v>10381</v>
      </c>
      <c r="B3357" s="6" t="s">
        <v>2002</v>
      </c>
      <c r="C3357" t="s">
        <v>107</v>
      </c>
      <c r="D3357">
        <f>_xlfn.XLOOKUP(E3357,'cpi data'!A:A,'cpi data'!B:B,"NA")</f>
        <v>163</v>
      </c>
      <c r="E3357">
        <v>1998</v>
      </c>
      <c r="F3357" t="s">
        <v>9658</v>
      </c>
      <c r="G3357">
        <v>7.4</v>
      </c>
      <c r="H3357">
        <v>39000</v>
      </c>
      <c r="I3357" t="s">
        <v>4159</v>
      </c>
      <c r="J3357" t="s">
        <v>10382</v>
      </c>
      <c r="K3357" t="s">
        <v>5713</v>
      </c>
      <c r="L3357" t="s">
        <v>25</v>
      </c>
      <c r="N3357" s="1">
        <v>14096321</v>
      </c>
      <c r="O3357" s="1">
        <f>N3357*(D3357/'cpi data'!$A$113)</f>
        <v>1135227.4323122532</v>
      </c>
      <c r="P3357" s="10">
        <f t="shared" si="52"/>
        <v>1</v>
      </c>
      <c r="Q3357" t="s">
        <v>9586</v>
      </c>
      <c r="R3357">
        <v>134</v>
      </c>
    </row>
    <row r="3358" spans="1:18">
      <c r="A3358" t="s">
        <v>10383</v>
      </c>
      <c r="B3358" s="6" t="s">
        <v>36</v>
      </c>
      <c r="C3358" t="s">
        <v>44</v>
      </c>
      <c r="D3358">
        <f>_xlfn.XLOOKUP(E3358,'cpi data'!A:A,'cpi data'!B:B,"NA")</f>
        <v>163</v>
      </c>
      <c r="E3358">
        <v>1998</v>
      </c>
      <c r="F3358" t="s">
        <v>10161</v>
      </c>
      <c r="G3358">
        <v>7.4</v>
      </c>
      <c r="H3358">
        <v>26000</v>
      </c>
      <c r="I3358" t="s">
        <v>10384</v>
      </c>
      <c r="J3358" t="s">
        <v>10384</v>
      </c>
      <c r="K3358" t="s">
        <v>10385</v>
      </c>
      <c r="L3358" t="s">
        <v>25</v>
      </c>
      <c r="M3358" s="1">
        <v>3000000</v>
      </c>
      <c r="N3358" s="1">
        <v>55257450</v>
      </c>
      <c r="O3358" s="1">
        <f>N3358*(D3358/'cpi data'!$A$113)</f>
        <v>4450081.2005928857</v>
      </c>
      <c r="P3358" s="10">
        <f t="shared" si="52"/>
        <v>0.94570867819633375</v>
      </c>
      <c r="Q3358" t="s">
        <v>10386</v>
      </c>
      <c r="R3358">
        <v>91</v>
      </c>
    </row>
    <row r="3359" spans="1:18">
      <c r="A3359" t="s">
        <v>10387</v>
      </c>
      <c r="B3359" s="6" t="s">
        <v>36</v>
      </c>
      <c r="C3359" t="s">
        <v>28</v>
      </c>
      <c r="D3359">
        <f>_xlfn.XLOOKUP(E3359,'cpi data'!A:A,'cpi data'!B:B,"NA")</f>
        <v>163</v>
      </c>
      <c r="E3359">
        <v>1998</v>
      </c>
      <c r="F3359" t="s">
        <v>10120</v>
      </c>
      <c r="G3359">
        <v>5.8</v>
      </c>
      <c r="H3359">
        <v>32000</v>
      </c>
      <c r="I3359" t="s">
        <v>536</v>
      </c>
      <c r="J3359" t="s">
        <v>536</v>
      </c>
      <c r="K3359" t="s">
        <v>10388</v>
      </c>
      <c r="L3359" t="s">
        <v>251</v>
      </c>
      <c r="M3359" s="1">
        <v>90000000</v>
      </c>
      <c r="N3359" s="1">
        <v>69131860</v>
      </c>
      <c r="O3359" s="1">
        <f>N3359*(D3359/'cpi data'!$A$113)</f>
        <v>5567437.3418972334</v>
      </c>
      <c r="P3359" s="10">
        <f t="shared" si="52"/>
        <v>-0.30185995284952555</v>
      </c>
      <c r="Q3359" t="s">
        <v>539</v>
      </c>
      <c r="R3359">
        <v>97</v>
      </c>
    </row>
    <row r="3360" spans="1:18">
      <c r="A3360" t="s">
        <v>10389</v>
      </c>
      <c r="B3360" s="6" t="s">
        <v>2710</v>
      </c>
      <c r="C3360" t="s">
        <v>20</v>
      </c>
      <c r="D3360">
        <f>_xlfn.XLOOKUP(E3360,'cpi data'!A:A,'cpi data'!B:B,"NA")</f>
        <v>163</v>
      </c>
      <c r="E3360">
        <v>1998</v>
      </c>
      <c r="F3360" t="s">
        <v>10390</v>
      </c>
      <c r="G3360">
        <v>7.9</v>
      </c>
      <c r="H3360">
        <v>11000</v>
      </c>
      <c r="I3360" t="s">
        <v>8935</v>
      </c>
      <c r="J3360" t="s">
        <v>8935</v>
      </c>
      <c r="K3360" t="s">
        <v>3984</v>
      </c>
      <c r="L3360" t="s">
        <v>455</v>
      </c>
      <c r="N3360" s="1">
        <v>107178</v>
      </c>
      <c r="O3360" s="1">
        <f>N3360*(D3360/'cpi data'!$A$113)</f>
        <v>8631.4298418972339</v>
      </c>
      <c r="P3360" s="10">
        <f t="shared" si="52"/>
        <v>1</v>
      </c>
      <c r="Q3360" t="s">
        <v>7089</v>
      </c>
      <c r="R3360">
        <v>137</v>
      </c>
    </row>
    <row r="3361" spans="1:18">
      <c r="A3361" t="s">
        <v>10391</v>
      </c>
      <c r="B3361" s="6" t="s">
        <v>19</v>
      </c>
      <c r="C3361" t="s">
        <v>44</v>
      </c>
      <c r="D3361">
        <f>_xlfn.XLOOKUP(E3361,'cpi data'!A:A,'cpi data'!B:B,"NA")</f>
        <v>163</v>
      </c>
      <c r="E3361">
        <v>1998</v>
      </c>
      <c r="F3361" t="s">
        <v>9879</v>
      </c>
      <c r="G3361">
        <v>6.7</v>
      </c>
      <c r="H3361">
        <v>28000</v>
      </c>
      <c r="I3361" t="s">
        <v>477</v>
      </c>
      <c r="J3361" t="s">
        <v>10392</v>
      </c>
      <c r="K3361" t="s">
        <v>163</v>
      </c>
      <c r="L3361" t="s">
        <v>25</v>
      </c>
      <c r="M3361" s="1">
        <v>65000000</v>
      </c>
      <c r="N3361" s="1">
        <v>52090187</v>
      </c>
      <c r="O3361" s="1">
        <f>N3361*(D3361/'cpi data'!$A$113)</f>
        <v>4195010.1190711465</v>
      </c>
      <c r="P3361" s="10">
        <f t="shared" si="52"/>
        <v>-0.24783579678836631</v>
      </c>
      <c r="Q3361" t="s">
        <v>10393</v>
      </c>
      <c r="R3361">
        <v>143</v>
      </c>
    </row>
    <row r="3362" spans="1:18">
      <c r="A3362" t="s">
        <v>10394</v>
      </c>
      <c r="B3362" s="6" t="s">
        <v>340</v>
      </c>
      <c r="C3362" t="s">
        <v>393</v>
      </c>
      <c r="D3362">
        <f>_xlfn.XLOOKUP(E3362,'cpi data'!A:A,'cpi data'!B:B,"NA")</f>
        <v>163</v>
      </c>
      <c r="E3362">
        <v>1998</v>
      </c>
      <c r="F3362" t="s">
        <v>9720</v>
      </c>
      <c r="G3362">
        <v>6.3</v>
      </c>
      <c r="H3362">
        <v>16000</v>
      </c>
      <c r="I3362" t="s">
        <v>10395</v>
      </c>
      <c r="J3362" t="s">
        <v>10396</v>
      </c>
      <c r="K3362" t="s">
        <v>10397</v>
      </c>
      <c r="L3362" t="s">
        <v>33</v>
      </c>
      <c r="M3362" s="1">
        <v>40000000</v>
      </c>
      <c r="N3362" s="1">
        <v>22510798</v>
      </c>
      <c r="O3362" s="1">
        <f>N3362*(D3362/'cpi data'!$A$113)</f>
        <v>1812875.5306324111</v>
      </c>
      <c r="P3362" s="10">
        <f t="shared" si="52"/>
        <v>-0.77692501172104156</v>
      </c>
      <c r="Q3362" t="s">
        <v>26</v>
      </c>
      <c r="R3362">
        <v>86</v>
      </c>
    </row>
    <row r="3363" spans="1:18">
      <c r="A3363" t="s">
        <v>10398</v>
      </c>
      <c r="B3363" s="6" t="s">
        <v>450</v>
      </c>
      <c r="C3363" t="s">
        <v>44</v>
      </c>
      <c r="D3363">
        <f>_xlfn.XLOOKUP(E3363,'cpi data'!A:A,'cpi data'!B:B,"NA")</f>
        <v>163</v>
      </c>
      <c r="E3363">
        <v>1998</v>
      </c>
      <c r="F3363" t="s">
        <v>10399</v>
      </c>
      <c r="G3363">
        <v>7.5</v>
      </c>
      <c r="H3363">
        <v>50000</v>
      </c>
      <c r="I3363" t="s">
        <v>10400</v>
      </c>
      <c r="J3363" t="s">
        <v>10400</v>
      </c>
      <c r="K3363" t="s">
        <v>10401</v>
      </c>
      <c r="L3363" t="s">
        <v>1096</v>
      </c>
      <c r="N3363" s="1">
        <v>219331</v>
      </c>
      <c r="O3363" s="1">
        <f>N3363*(D3363/'cpi data'!$A$113)</f>
        <v>17663.514328063244</v>
      </c>
      <c r="P3363" s="10">
        <f t="shared" si="52"/>
        <v>1</v>
      </c>
      <c r="Q3363" t="s">
        <v>7339</v>
      </c>
      <c r="R3363">
        <v>89</v>
      </c>
    </row>
    <row r="3364" spans="1:18">
      <c r="A3364" t="s">
        <v>10402</v>
      </c>
      <c r="B3364" s="6" t="s">
        <v>19</v>
      </c>
      <c r="C3364" t="s">
        <v>37</v>
      </c>
      <c r="D3364">
        <f>_xlfn.XLOOKUP(E3364,'cpi data'!A:A,'cpi data'!B:B,"NA")</f>
        <v>163</v>
      </c>
      <c r="E3364">
        <v>1998</v>
      </c>
      <c r="F3364" t="s">
        <v>9801</v>
      </c>
      <c r="G3364">
        <v>5.9</v>
      </c>
      <c r="H3364">
        <v>33000</v>
      </c>
      <c r="I3364" t="s">
        <v>7782</v>
      </c>
      <c r="J3364" t="s">
        <v>7920</v>
      </c>
      <c r="K3364" t="s">
        <v>5224</v>
      </c>
      <c r="L3364" t="s">
        <v>33</v>
      </c>
      <c r="M3364" s="1">
        <v>70000000</v>
      </c>
      <c r="N3364" s="1">
        <v>19870567</v>
      </c>
      <c r="O3364" s="1">
        <f>N3364*(D3364/'cpi data'!$A$113)</f>
        <v>1600248.2317193677</v>
      </c>
      <c r="P3364" s="10">
        <f t="shared" si="52"/>
        <v>-2.5227983177329567</v>
      </c>
      <c r="Q3364" t="s">
        <v>10403</v>
      </c>
      <c r="R3364">
        <v>97</v>
      </c>
    </row>
    <row r="3365" spans="1:18">
      <c r="A3365" t="s">
        <v>10404</v>
      </c>
      <c r="B3365" s="6" t="s">
        <v>2002</v>
      </c>
      <c r="C3365" t="s">
        <v>44</v>
      </c>
      <c r="D3365">
        <f>_xlfn.XLOOKUP(E3365,'cpi data'!A:A,'cpi data'!B:B,"NA")</f>
        <v>163</v>
      </c>
      <c r="E3365">
        <v>1998</v>
      </c>
      <c r="F3365" t="s">
        <v>10016</v>
      </c>
      <c r="G3365">
        <v>6.7</v>
      </c>
      <c r="H3365">
        <v>6700</v>
      </c>
      <c r="I3365" t="s">
        <v>6654</v>
      </c>
      <c r="J3365" t="s">
        <v>6654</v>
      </c>
      <c r="K3365" t="s">
        <v>10170</v>
      </c>
      <c r="L3365" t="s">
        <v>198</v>
      </c>
      <c r="N3365" s="1">
        <v>913834</v>
      </c>
      <c r="O3365" s="1">
        <f>N3365*(D3365/'cpi data'!$A$113)</f>
        <v>73594.338932806335</v>
      </c>
      <c r="P3365" s="10">
        <f t="shared" si="52"/>
        <v>1</v>
      </c>
      <c r="Q3365" t="s">
        <v>3190</v>
      </c>
      <c r="R3365">
        <v>97</v>
      </c>
    </row>
    <row r="3366" spans="1:18">
      <c r="A3366" t="s">
        <v>10405</v>
      </c>
      <c r="B3366" s="6" t="s">
        <v>2002</v>
      </c>
      <c r="C3366" t="s">
        <v>44</v>
      </c>
      <c r="D3366">
        <f>_xlfn.XLOOKUP(E3366,'cpi data'!A:A,'cpi data'!B:B,"NA")</f>
        <v>163</v>
      </c>
      <c r="E3366">
        <v>1998</v>
      </c>
      <c r="F3366" t="s">
        <v>10267</v>
      </c>
      <c r="G3366">
        <v>7.3</v>
      </c>
      <c r="H3366">
        <v>13000</v>
      </c>
      <c r="I3366" t="s">
        <v>6505</v>
      </c>
      <c r="J3366" t="s">
        <v>10406</v>
      </c>
      <c r="K3366" t="s">
        <v>10407</v>
      </c>
      <c r="L3366" t="s">
        <v>33</v>
      </c>
      <c r="N3366" s="1">
        <v>2652246</v>
      </c>
      <c r="O3366" s="1">
        <f>N3366*(D3366/'cpi data'!$A$113)</f>
        <v>213594.91007905139</v>
      </c>
      <c r="P3366" s="10">
        <f t="shared" si="52"/>
        <v>1</v>
      </c>
      <c r="Q3366" t="s">
        <v>10408</v>
      </c>
      <c r="R3366">
        <v>100</v>
      </c>
    </row>
    <row r="3367" spans="1:18">
      <c r="A3367" t="s">
        <v>10409</v>
      </c>
      <c r="B3367" s="6" t="s">
        <v>2002</v>
      </c>
      <c r="C3367" t="s">
        <v>37</v>
      </c>
      <c r="D3367">
        <f>_xlfn.XLOOKUP(E3367,'cpi data'!A:A,'cpi data'!B:B,"NA")</f>
        <v>163</v>
      </c>
      <c r="E3367">
        <v>1998</v>
      </c>
      <c r="F3367" t="s">
        <v>10098</v>
      </c>
      <c r="G3367">
        <v>6.1</v>
      </c>
      <c r="H3367">
        <v>24000</v>
      </c>
      <c r="I3367" t="s">
        <v>7287</v>
      </c>
      <c r="J3367" t="s">
        <v>7287</v>
      </c>
      <c r="K3367" t="s">
        <v>197</v>
      </c>
      <c r="L3367" t="s">
        <v>5820</v>
      </c>
      <c r="N3367" s="1">
        <v>9623329</v>
      </c>
      <c r="O3367" s="1">
        <f>N3367*(D3367/'cpi data'!$A$113)</f>
        <v>775001.29792490124</v>
      </c>
      <c r="P3367" s="10">
        <f t="shared" si="52"/>
        <v>1</v>
      </c>
      <c r="Q3367" t="s">
        <v>4534</v>
      </c>
      <c r="R3367">
        <v>87</v>
      </c>
    </row>
    <row r="3368" spans="1:18">
      <c r="A3368" t="s">
        <v>10410</v>
      </c>
      <c r="B3368" s="6" t="s">
        <v>19</v>
      </c>
      <c r="C3368" t="s">
        <v>20</v>
      </c>
      <c r="D3368">
        <f>_xlfn.XLOOKUP(E3368,'cpi data'!A:A,'cpi data'!B:B,"NA")</f>
        <v>163</v>
      </c>
      <c r="E3368">
        <v>1998</v>
      </c>
      <c r="F3368" t="s">
        <v>10411</v>
      </c>
      <c r="G3368">
        <v>5.0999999999999996</v>
      </c>
      <c r="H3368">
        <v>4700</v>
      </c>
      <c r="I3368" t="s">
        <v>4359</v>
      </c>
      <c r="J3368" t="s">
        <v>8611</v>
      </c>
      <c r="K3368" t="s">
        <v>1526</v>
      </c>
      <c r="L3368" t="s">
        <v>33</v>
      </c>
      <c r="N3368" s="1">
        <v>21521</v>
      </c>
      <c r="O3368" s="1">
        <f>N3368*(D3368/'cpi data'!$A$113)</f>
        <v>1733.1635375494072</v>
      </c>
      <c r="P3368" s="10">
        <f t="shared" si="52"/>
        <v>1</v>
      </c>
      <c r="Q3368" t="s">
        <v>6440</v>
      </c>
      <c r="R3368">
        <v>93</v>
      </c>
    </row>
    <row r="3369" spans="1:18">
      <c r="A3369" t="s">
        <v>10412</v>
      </c>
      <c r="B3369" s="6" t="s">
        <v>36</v>
      </c>
      <c r="C3369" t="s">
        <v>44</v>
      </c>
      <c r="D3369">
        <f>_xlfn.XLOOKUP(E3369,'cpi data'!A:A,'cpi data'!B:B,"NA")</f>
        <v>163</v>
      </c>
      <c r="E3369">
        <v>1998</v>
      </c>
      <c r="F3369" t="s">
        <v>10090</v>
      </c>
      <c r="G3369">
        <v>6.9</v>
      </c>
      <c r="H3369">
        <v>21000</v>
      </c>
      <c r="I3369" t="s">
        <v>7514</v>
      </c>
      <c r="J3369" t="s">
        <v>7514</v>
      </c>
      <c r="K3369" t="s">
        <v>10413</v>
      </c>
      <c r="L3369" t="s">
        <v>33</v>
      </c>
      <c r="M3369" s="1">
        <v>30000000</v>
      </c>
      <c r="N3369" s="1">
        <v>18253415</v>
      </c>
      <c r="O3369" s="1">
        <f>N3369*(D3369/'cpi data'!$A$113)</f>
        <v>1470013.1645256919</v>
      </c>
      <c r="P3369" s="10">
        <f t="shared" si="52"/>
        <v>-0.64352807406175772</v>
      </c>
      <c r="Q3369" t="s">
        <v>5724</v>
      </c>
      <c r="R3369">
        <v>114</v>
      </c>
    </row>
    <row r="3370" spans="1:18">
      <c r="A3370" t="s">
        <v>10414</v>
      </c>
      <c r="C3370" t="s">
        <v>44</v>
      </c>
      <c r="D3370">
        <f>_xlfn.XLOOKUP(E3370,'cpi data'!A:A,'cpi data'!B:B,"NA")</f>
        <v>163</v>
      </c>
      <c r="E3370">
        <v>1998</v>
      </c>
      <c r="F3370" t="s">
        <v>10415</v>
      </c>
      <c r="G3370">
        <v>6.8</v>
      </c>
      <c r="H3370">
        <v>30000</v>
      </c>
      <c r="I3370" t="s">
        <v>6527</v>
      </c>
      <c r="J3370" t="s">
        <v>6527</v>
      </c>
      <c r="K3370" t="s">
        <v>10416</v>
      </c>
      <c r="L3370" t="s">
        <v>3814</v>
      </c>
      <c r="M3370" s="1">
        <v>2500000</v>
      </c>
      <c r="O3370" s="1">
        <f>N3370*(D3370/'cpi data'!$A$113)</f>
        <v>0</v>
      </c>
      <c r="P3370" s="10" t="e">
        <f t="shared" si="52"/>
        <v>#DIV/0!</v>
      </c>
      <c r="Q3370" t="s">
        <v>10417</v>
      </c>
      <c r="R3370">
        <v>117</v>
      </c>
    </row>
    <row r="3371" spans="1:18">
      <c r="A3371" t="s">
        <v>10418</v>
      </c>
      <c r="B3371" s="6" t="s">
        <v>19</v>
      </c>
      <c r="C3371" t="s">
        <v>37</v>
      </c>
      <c r="D3371">
        <f>_xlfn.XLOOKUP(E3371,'cpi data'!A:A,'cpi data'!B:B,"NA")</f>
        <v>163</v>
      </c>
      <c r="E3371">
        <v>1998</v>
      </c>
      <c r="F3371" t="s">
        <v>10419</v>
      </c>
      <c r="G3371">
        <v>7.2</v>
      </c>
      <c r="H3371">
        <v>18000</v>
      </c>
      <c r="I3371" t="s">
        <v>10420</v>
      </c>
      <c r="J3371" t="s">
        <v>10420</v>
      </c>
      <c r="K3371" t="s">
        <v>10001</v>
      </c>
      <c r="L3371" t="s">
        <v>33</v>
      </c>
      <c r="N3371" s="1">
        <v>3121</v>
      </c>
      <c r="O3371" s="1">
        <f>N3371*(D3371/'cpi data'!$A$113)</f>
        <v>251.34535573122531</v>
      </c>
      <c r="P3371" s="10">
        <f t="shared" si="52"/>
        <v>1</v>
      </c>
      <c r="Q3371" t="s">
        <v>7574</v>
      </c>
      <c r="R3371">
        <v>87</v>
      </c>
    </row>
    <row r="3372" spans="1:18">
      <c r="A3372" t="s">
        <v>10421</v>
      </c>
      <c r="B3372" s="6" t="s">
        <v>19</v>
      </c>
      <c r="C3372" t="s">
        <v>44</v>
      </c>
      <c r="D3372">
        <f>_xlfn.XLOOKUP(E3372,'cpi data'!A:A,'cpi data'!B:B,"NA")</f>
        <v>163</v>
      </c>
      <c r="E3372">
        <v>1998</v>
      </c>
      <c r="F3372" t="s">
        <v>10422</v>
      </c>
      <c r="G3372">
        <v>8.1</v>
      </c>
      <c r="H3372">
        <v>52000</v>
      </c>
      <c r="I3372" t="s">
        <v>3012</v>
      </c>
      <c r="J3372" t="s">
        <v>10423</v>
      </c>
      <c r="K3372" t="s">
        <v>10424</v>
      </c>
      <c r="L3372" t="s">
        <v>8736</v>
      </c>
      <c r="N3372" s="1">
        <v>351447</v>
      </c>
      <c r="O3372" s="1">
        <f>N3372*(D3372/'cpi data'!$A$113)</f>
        <v>28303.29100790514</v>
      </c>
      <c r="P3372" s="10">
        <f t="shared" si="52"/>
        <v>1</v>
      </c>
      <c r="Q3372" t="s">
        <v>7422</v>
      </c>
      <c r="R3372">
        <v>127</v>
      </c>
    </row>
    <row r="3373" spans="1:18">
      <c r="A3373" t="s">
        <v>10425</v>
      </c>
      <c r="B3373" s="6" t="s">
        <v>36</v>
      </c>
      <c r="C3373" t="s">
        <v>20</v>
      </c>
      <c r="D3373">
        <f>_xlfn.XLOOKUP(E3373,'cpi data'!A:A,'cpi data'!B:B,"NA")</f>
        <v>163</v>
      </c>
      <c r="E3373">
        <v>1998</v>
      </c>
      <c r="F3373" t="s">
        <v>10098</v>
      </c>
      <c r="G3373">
        <v>5.9</v>
      </c>
      <c r="H3373">
        <v>6000</v>
      </c>
      <c r="I3373" t="s">
        <v>3469</v>
      </c>
      <c r="J3373" t="s">
        <v>10426</v>
      </c>
      <c r="K3373" t="s">
        <v>9747</v>
      </c>
      <c r="L3373" t="s">
        <v>33</v>
      </c>
      <c r="N3373" s="1">
        <v>15923122</v>
      </c>
      <c r="O3373" s="1">
        <f>N3373*(D3373/'cpi data'!$A$113)</f>
        <v>1282346.2875494072</v>
      </c>
      <c r="P3373" s="10">
        <f t="shared" si="52"/>
        <v>1</v>
      </c>
      <c r="Q3373" t="s">
        <v>9586</v>
      </c>
      <c r="R3373">
        <v>126</v>
      </c>
    </row>
    <row r="3374" spans="1:18">
      <c r="A3374" t="s">
        <v>10427</v>
      </c>
      <c r="B3374" s="6" t="s">
        <v>36</v>
      </c>
      <c r="C3374" t="s">
        <v>44</v>
      </c>
      <c r="D3374">
        <f>_xlfn.XLOOKUP(E3374,'cpi data'!A:A,'cpi data'!B:B,"NA")</f>
        <v>163</v>
      </c>
      <c r="E3374">
        <v>1998</v>
      </c>
      <c r="F3374" t="s">
        <v>10186</v>
      </c>
      <c r="G3374">
        <v>5.4</v>
      </c>
      <c r="H3374">
        <v>34000</v>
      </c>
      <c r="I3374" t="s">
        <v>10428</v>
      </c>
      <c r="J3374" t="s">
        <v>7514</v>
      </c>
      <c r="K3374" t="s">
        <v>1568</v>
      </c>
      <c r="L3374" t="s">
        <v>33</v>
      </c>
      <c r="M3374" s="1">
        <v>85000000</v>
      </c>
      <c r="N3374" s="1">
        <v>34562556</v>
      </c>
      <c r="O3374" s="1">
        <f>N3374*(D3374/'cpi data'!$A$113)</f>
        <v>2783446.9505928857</v>
      </c>
      <c r="P3374" s="10">
        <f t="shared" si="52"/>
        <v>-1.4593088543567205</v>
      </c>
      <c r="Q3374" t="s">
        <v>26</v>
      </c>
      <c r="R3374">
        <v>101</v>
      </c>
    </row>
    <row r="3375" spans="1:18">
      <c r="A3375" t="s">
        <v>10429</v>
      </c>
      <c r="B3375" s="6" t="s">
        <v>2002</v>
      </c>
      <c r="C3375" t="s">
        <v>20</v>
      </c>
      <c r="D3375">
        <f>_xlfn.XLOOKUP(E3375,'cpi data'!A:A,'cpi data'!B:B,"NA")</f>
        <v>163</v>
      </c>
      <c r="E3375">
        <v>1998</v>
      </c>
      <c r="F3375" t="s">
        <v>10072</v>
      </c>
      <c r="G3375">
        <v>5.5</v>
      </c>
      <c r="H3375">
        <v>11000</v>
      </c>
      <c r="I3375" t="s">
        <v>10430</v>
      </c>
      <c r="J3375" t="s">
        <v>10430</v>
      </c>
      <c r="K3375" t="s">
        <v>1205</v>
      </c>
      <c r="L3375" t="s">
        <v>33</v>
      </c>
      <c r="M3375" s="1">
        <v>21000000</v>
      </c>
      <c r="N3375" s="1">
        <v>13583690</v>
      </c>
      <c r="O3375" s="1">
        <f>N3375*(D3375/'cpi data'!$A$113)</f>
        <v>1093943.4140316206</v>
      </c>
      <c r="P3375" s="10">
        <f t="shared" si="52"/>
        <v>-0.54597167632653576</v>
      </c>
      <c r="Q3375" t="s">
        <v>2103</v>
      </c>
      <c r="R3375">
        <v>96</v>
      </c>
    </row>
    <row r="3376" spans="1:18">
      <c r="A3376" t="s">
        <v>10431</v>
      </c>
      <c r="B3376" s="6" t="s">
        <v>19</v>
      </c>
      <c r="C3376" t="s">
        <v>44</v>
      </c>
      <c r="D3376">
        <f>_xlfn.XLOOKUP(E3376,'cpi data'!A:A,'cpi data'!B:B,"NA")</f>
        <v>163</v>
      </c>
      <c r="E3376">
        <v>1998</v>
      </c>
      <c r="F3376" t="s">
        <v>10283</v>
      </c>
      <c r="G3376">
        <v>5.7</v>
      </c>
      <c r="H3376">
        <v>7100</v>
      </c>
      <c r="I3376" t="s">
        <v>10432</v>
      </c>
      <c r="J3376" t="s">
        <v>8680</v>
      </c>
      <c r="K3376" t="s">
        <v>7525</v>
      </c>
      <c r="L3376" t="s">
        <v>33</v>
      </c>
      <c r="M3376" s="1">
        <v>20000000</v>
      </c>
      <c r="N3376" s="1">
        <v>39278722</v>
      </c>
      <c r="O3376" s="1">
        <f>N3376*(D3376/'cpi data'!$A$113)</f>
        <v>3163256.761857708</v>
      </c>
      <c r="P3376" s="10">
        <f t="shared" si="52"/>
        <v>0.49081846400196016</v>
      </c>
      <c r="Q3376" t="s">
        <v>183</v>
      </c>
      <c r="R3376">
        <v>124</v>
      </c>
    </row>
    <row r="3377" spans="1:18">
      <c r="A3377" t="s">
        <v>10433</v>
      </c>
      <c r="B3377" s="6" t="s">
        <v>2002</v>
      </c>
      <c r="C3377" t="s">
        <v>28</v>
      </c>
      <c r="D3377">
        <f>_xlfn.XLOOKUP(E3377,'cpi data'!A:A,'cpi data'!B:B,"NA")</f>
        <v>163</v>
      </c>
      <c r="E3377">
        <v>1998</v>
      </c>
      <c r="F3377" t="s">
        <v>9881</v>
      </c>
      <c r="G3377">
        <v>5.8</v>
      </c>
      <c r="H3377">
        <v>16000</v>
      </c>
      <c r="I3377" t="s">
        <v>2072</v>
      </c>
      <c r="J3377" t="s">
        <v>10434</v>
      </c>
      <c r="K3377" t="s">
        <v>8597</v>
      </c>
      <c r="L3377" t="s">
        <v>33</v>
      </c>
      <c r="M3377" s="1">
        <v>30000000</v>
      </c>
      <c r="N3377" s="1">
        <v>6136856</v>
      </c>
      <c r="O3377" s="1">
        <f>N3377*(D3377/'cpi data'!$A$113)</f>
        <v>494223.08695652179</v>
      </c>
      <c r="P3377" s="10">
        <f t="shared" si="52"/>
        <v>-3.8884966504020952</v>
      </c>
      <c r="Q3377" t="s">
        <v>6999</v>
      </c>
      <c r="R3377">
        <v>90</v>
      </c>
    </row>
    <row r="3378" spans="1:18">
      <c r="A3378" t="s">
        <v>10435</v>
      </c>
      <c r="B3378" s="6" t="s">
        <v>2002</v>
      </c>
      <c r="C3378" t="s">
        <v>44</v>
      </c>
      <c r="D3378">
        <f>_xlfn.XLOOKUP(E3378,'cpi data'!A:A,'cpi data'!B:B,"NA")</f>
        <v>163</v>
      </c>
      <c r="E3378">
        <v>1998</v>
      </c>
      <c r="F3378" t="s">
        <v>9891</v>
      </c>
      <c r="G3378">
        <v>4.7</v>
      </c>
      <c r="H3378">
        <v>7200</v>
      </c>
      <c r="I3378" t="s">
        <v>10436</v>
      </c>
      <c r="J3378" t="s">
        <v>1212</v>
      </c>
      <c r="K3378" t="s">
        <v>6450</v>
      </c>
      <c r="L3378" t="s">
        <v>33</v>
      </c>
      <c r="M3378" s="1">
        <v>18000000</v>
      </c>
      <c r="N3378" s="1">
        <v>3572443</v>
      </c>
      <c r="O3378" s="1">
        <f>N3378*(D3378/'cpi data'!$A$113)</f>
        <v>287701.6842885376</v>
      </c>
      <c r="P3378" s="10">
        <f t="shared" si="52"/>
        <v>-4.038568844905293</v>
      </c>
      <c r="Q3378" t="s">
        <v>4534</v>
      </c>
      <c r="R3378">
        <v>100</v>
      </c>
    </row>
    <row r="3379" spans="1:18">
      <c r="A3379" t="s">
        <v>10437</v>
      </c>
      <c r="B3379" s="6" t="s">
        <v>19</v>
      </c>
      <c r="C3379" t="s">
        <v>20</v>
      </c>
      <c r="D3379">
        <f>_xlfn.XLOOKUP(E3379,'cpi data'!A:A,'cpi data'!B:B,"NA")</f>
        <v>163</v>
      </c>
      <c r="E3379">
        <v>1998</v>
      </c>
      <c r="F3379" t="s">
        <v>10164</v>
      </c>
      <c r="G3379">
        <v>6.6</v>
      </c>
      <c r="H3379">
        <v>9900</v>
      </c>
      <c r="I3379" t="s">
        <v>10438</v>
      </c>
      <c r="J3379" t="s">
        <v>10438</v>
      </c>
      <c r="K3379" t="s">
        <v>10439</v>
      </c>
      <c r="L3379" t="s">
        <v>33</v>
      </c>
      <c r="N3379" s="1">
        <v>1960216</v>
      </c>
      <c r="O3379" s="1">
        <f>N3379*(D3379/'cpi data'!$A$113)</f>
        <v>157863.24505928854</v>
      </c>
      <c r="P3379" s="10">
        <f t="shared" si="52"/>
        <v>1</v>
      </c>
      <c r="Q3379" t="s">
        <v>10440</v>
      </c>
      <c r="R3379">
        <v>101</v>
      </c>
    </row>
    <row r="3380" spans="1:18">
      <c r="A3380" t="s">
        <v>10441</v>
      </c>
      <c r="B3380" s="6" t="s">
        <v>2002</v>
      </c>
      <c r="C3380" t="s">
        <v>20</v>
      </c>
      <c r="D3380">
        <f>_xlfn.XLOOKUP(E3380,'cpi data'!A:A,'cpi data'!B:B,"NA")</f>
        <v>163</v>
      </c>
      <c r="E3380">
        <v>1998</v>
      </c>
      <c r="F3380" t="s">
        <v>10161</v>
      </c>
      <c r="G3380">
        <v>6.6</v>
      </c>
      <c r="H3380">
        <v>28000</v>
      </c>
      <c r="I3380" t="s">
        <v>7541</v>
      </c>
      <c r="J3380" t="s">
        <v>10442</v>
      </c>
      <c r="K3380" t="s">
        <v>163</v>
      </c>
      <c r="L3380" t="s">
        <v>33</v>
      </c>
      <c r="M3380" s="1">
        <v>75000000</v>
      </c>
      <c r="N3380" s="1">
        <v>56709981</v>
      </c>
      <c r="O3380" s="1">
        <f>N3380*(D3380/'cpi data'!$A$113)</f>
        <v>4567058.746541502</v>
      </c>
      <c r="P3380" s="10">
        <f t="shared" si="52"/>
        <v>-0.32251851750752658</v>
      </c>
      <c r="Q3380" t="s">
        <v>2095</v>
      </c>
      <c r="R3380">
        <v>115</v>
      </c>
    </row>
    <row r="3381" spans="1:18">
      <c r="A3381" t="s">
        <v>10443</v>
      </c>
      <c r="B3381" s="6" t="s">
        <v>19</v>
      </c>
      <c r="C3381" t="s">
        <v>44</v>
      </c>
      <c r="D3381">
        <f>_xlfn.XLOOKUP(E3381,'cpi data'!A:A,'cpi data'!B:B,"NA")</f>
        <v>163</v>
      </c>
      <c r="E3381">
        <v>1998</v>
      </c>
      <c r="F3381" t="s">
        <v>9749</v>
      </c>
      <c r="G3381">
        <v>7</v>
      </c>
      <c r="H3381">
        <v>19000</v>
      </c>
      <c r="I3381" t="s">
        <v>10444</v>
      </c>
      <c r="J3381" t="s">
        <v>10444</v>
      </c>
      <c r="K3381" t="s">
        <v>10445</v>
      </c>
      <c r="L3381" t="s">
        <v>33</v>
      </c>
      <c r="M3381" s="1">
        <v>20000000</v>
      </c>
      <c r="N3381" s="1">
        <v>3970078</v>
      </c>
      <c r="O3381" s="1">
        <f>N3381*(D3381/'cpi data'!$A$113)</f>
        <v>319724.66106719372</v>
      </c>
      <c r="P3381" s="10">
        <f t="shared" si="52"/>
        <v>-4.0376843981402883</v>
      </c>
      <c r="Q3381" t="s">
        <v>3803</v>
      </c>
      <c r="R3381">
        <v>121</v>
      </c>
    </row>
    <row r="3382" spans="1:18">
      <c r="A3382" t="s">
        <v>10446</v>
      </c>
      <c r="B3382" s="6" t="s">
        <v>340</v>
      </c>
      <c r="C3382" t="s">
        <v>393</v>
      </c>
      <c r="D3382">
        <f>_xlfn.XLOOKUP(E3382,'cpi data'!A:A,'cpi data'!B:B,"NA")</f>
        <v>163</v>
      </c>
      <c r="E3382">
        <v>1998</v>
      </c>
      <c r="F3382" t="s">
        <v>10077</v>
      </c>
      <c r="G3382">
        <v>5.9</v>
      </c>
      <c r="H3382">
        <v>18000</v>
      </c>
      <c r="I3382" t="s">
        <v>10447</v>
      </c>
      <c r="J3382" t="s">
        <v>10448</v>
      </c>
      <c r="K3382" t="s">
        <v>10449</v>
      </c>
      <c r="L3382" t="s">
        <v>33</v>
      </c>
      <c r="M3382" s="1">
        <v>24000000</v>
      </c>
      <c r="N3382" s="1">
        <v>140894675</v>
      </c>
      <c r="O3382" s="1">
        <f>N3382*(D3382/'cpi data'!$A$113)</f>
        <v>11346754.953063242</v>
      </c>
      <c r="P3382" s="10">
        <f t="shared" si="52"/>
        <v>0.82965999247310096</v>
      </c>
      <c r="Q3382" t="s">
        <v>47</v>
      </c>
      <c r="R3382">
        <v>79</v>
      </c>
    </row>
    <row r="3383" spans="1:18">
      <c r="A3383" t="s">
        <v>10450</v>
      </c>
      <c r="B3383" s="6" t="s">
        <v>19</v>
      </c>
      <c r="C3383" t="s">
        <v>44</v>
      </c>
      <c r="D3383">
        <f>_xlfn.XLOOKUP(E3383,'cpi data'!A:A,'cpi data'!B:B,"NA")</f>
        <v>163</v>
      </c>
      <c r="E3383">
        <v>1998</v>
      </c>
      <c r="F3383" t="s">
        <v>10451</v>
      </c>
      <c r="G3383">
        <v>5.9</v>
      </c>
      <c r="H3383">
        <v>6400</v>
      </c>
      <c r="I3383" t="s">
        <v>8503</v>
      </c>
      <c r="J3383" t="s">
        <v>8503</v>
      </c>
      <c r="K3383" t="s">
        <v>10452</v>
      </c>
      <c r="L3383" t="s">
        <v>33</v>
      </c>
      <c r="M3383" s="1">
        <v>4500000</v>
      </c>
      <c r="N3383" s="1">
        <v>23261485</v>
      </c>
      <c r="O3383" s="1">
        <f>N3383*(D3383/'cpi data'!$A$113)</f>
        <v>1873331.0548418975</v>
      </c>
      <c r="P3383" s="10">
        <f t="shared" si="52"/>
        <v>0.80654717443877721</v>
      </c>
      <c r="Q3383" t="s">
        <v>2029</v>
      </c>
      <c r="R3383">
        <v>104</v>
      </c>
    </row>
    <row r="3384" spans="1:18">
      <c r="A3384" t="s">
        <v>10453</v>
      </c>
      <c r="B3384" s="6" t="s">
        <v>19</v>
      </c>
      <c r="C3384" t="s">
        <v>44</v>
      </c>
      <c r="D3384">
        <f>_xlfn.XLOOKUP(E3384,'cpi data'!A:A,'cpi data'!B:B,"NA")</f>
        <v>163</v>
      </c>
      <c r="E3384">
        <v>1998</v>
      </c>
      <c r="F3384" t="s">
        <v>10098</v>
      </c>
      <c r="G3384">
        <v>6</v>
      </c>
      <c r="H3384">
        <v>14000</v>
      </c>
      <c r="I3384" t="s">
        <v>10454</v>
      </c>
      <c r="J3384" t="s">
        <v>10455</v>
      </c>
      <c r="K3384" t="s">
        <v>9757</v>
      </c>
      <c r="L3384" t="s">
        <v>33</v>
      </c>
      <c r="M3384" s="1">
        <v>14000000</v>
      </c>
      <c r="N3384" s="1">
        <v>15064946</v>
      </c>
      <c r="O3384" s="1">
        <f>N3384*(D3384/'cpi data'!$A$113)</f>
        <v>1213234.2875494072</v>
      </c>
      <c r="P3384" s="10">
        <f t="shared" si="52"/>
        <v>7.0690329723053766E-2</v>
      </c>
      <c r="Q3384" t="s">
        <v>47</v>
      </c>
      <c r="R3384">
        <v>96</v>
      </c>
    </row>
    <row r="3385" spans="1:18">
      <c r="A3385" t="s">
        <v>10456</v>
      </c>
      <c r="B3385" s="6" t="s">
        <v>19</v>
      </c>
      <c r="C3385" t="s">
        <v>44</v>
      </c>
      <c r="D3385">
        <f>_xlfn.XLOOKUP(E3385,'cpi data'!A:A,'cpi data'!B:B,"NA")</f>
        <v>163</v>
      </c>
      <c r="E3385">
        <v>1998</v>
      </c>
      <c r="F3385" t="s">
        <v>9923</v>
      </c>
      <c r="G3385">
        <v>6.1</v>
      </c>
      <c r="H3385">
        <v>14000</v>
      </c>
      <c r="I3385" t="s">
        <v>6845</v>
      </c>
      <c r="J3385" t="s">
        <v>10457</v>
      </c>
      <c r="K3385" t="s">
        <v>10013</v>
      </c>
      <c r="L3385" t="s">
        <v>33</v>
      </c>
      <c r="M3385" s="1">
        <v>15000000</v>
      </c>
      <c r="N3385" s="1">
        <v>12874899</v>
      </c>
      <c r="O3385" s="1">
        <f>N3385*(D3385/'cpi data'!$A$113)</f>
        <v>1036861.925395257</v>
      </c>
      <c r="P3385" s="10">
        <f t="shared" si="52"/>
        <v>-0.16505768317095149</v>
      </c>
      <c r="Q3385" t="s">
        <v>8990</v>
      </c>
      <c r="R3385">
        <v>93</v>
      </c>
    </row>
    <row r="3386" spans="1:18">
      <c r="A3386" t="s">
        <v>10458</v>
      </c>
      <c r="B3386" s="6" t="s">
        <v>2002</v>
      </c>
      <c r="C3386" t="s">
        <v>37</v>
      </c>
      <c r="D3386">
        <f>_xlfn.XLOOKUP(E3386,'cpi data'!A:A,'cpi data'!B:B,"NA")</f>
        <v>163</v>
      </c>
      <c r="E3386">
        <v>1998</v>
      </c>
      <c r="F3386" t="s">
        <v>9658</v>
      </c>
      <c r="G3386">
        <v>5.4</v>
      </c>
      <c r="H3386">
        <v>8600</v>
      </c>
      <c r="I3386" t="s">
        <v>6683</v>
      </c>
      <c r="J3386" t="s">
        <v>10459</v>
      </c>
      <c r="K3386" t="s">
        <v>2042</v>
      </c>
      <c r="L3386" t="s">
        <v>33</v>
      </c>
      <c r="M3386" s="1">
        <v>30000000</v>
      </c>
      <c r="N3386" s="1">
        <v>12951088</v>
      </c>
      <c r="O3386" s="1">
        <f>N3386*(D3386/'cpi data'!$A$113)</f>
        <v>1042997.6996047432</v>
      </c>
      <c r="P3386" s="10">
        <f t="shared" si="52"/>
        <v>-1.3164077025806635</v>
      </c>
      <c r="Q3386" t="s">
        <v>64</v>
      </c>
      <c r="R3386">
        <v>89</v>
      </c>
    </row>
    <row r="3387" spans="1:18">
      <c r="A3387" t="s">
        <v>10460</v>
      </c>
      <c r="B3387" s="6" t="s">
        <v>19</v>
      </c>
      <c r="C3387" t="s">
        <v>66</v>
      </c>
      <c r="D3387">
        <f>_xlfn.XLOOKUP(E3387,'cpi data'!A:A,'cpi data'!B:B,"NA")</f>
        <v>163</v>
      </c>
      <c r="E3387">
        <v>1998</v>
      </c>
      <c r="F3387" t="s">
        <v>9923</v>
      </c>
      <c r="G3387">
        <v>7.2</v>
      </c>
      <c r="H3387">
        <v>16000</v>
      </c>
      <c r="I3387" t="s">
        <v>7830</v>
      </c>
      <c r="J3387" t="s">
        <v>10461</v>
      </c>
      <c r="K3387" t="s">
        <v>10462</v>
      </c>
      <c r="L3387" t="s">
        <v>33</v>
      </c>
      <c r="M3387" s="1">
        <v>8000000</v>
      </c>
      <c r="N3387" s="1">
        <v>4553271</v>
      </c>
      <c r="O3387" s="1">
        <f>N3387*(D3387/'cpi data'!$A$113)</f>
        <v>366691.29100790515</v>
      </c>
      <c r="P3387" s="10">
        <f t="shared" si="52"/>
        <v>-0.75697866434921179</v>
      </c>
      <c r="Q3387" t="s">
        <v>8628</v>
      </c>
      <c r="R3387">
        <v>111</v>
      </c>
    </row>
    <row r="3388" spans="1:18">
      <c r="A3388" t="s">
        <v>10463</v>
      </c>
      <c r="B3388" s="6" t="s">
        <v>2002</v>
      </c>
      <c r="C3388" t="s">
        <v>37</v>
      </c>
      <c r="D3388">
        <f>_xlfn.XLOOKUP(E3388,'cpi data'!A:A,'cpi data'!B:B,"NA")</f>
        <v>163</v>
      </c>
      <c r="E3388">
        <v>1998</v>
      </c>
      <c r="F3388" t="s">
        <v>10464</v>
      </c>
      <c r="G3388">
        <v>6.1</v>
      </c>
      <c r="H3388">
        <v>11000</v>
      </c>
      <c r="I3388" t="s">
        <v>5754</v>
      </c>
      <c r="J3388" t="s">
        <v>10465</v>
      </c>
      <c r="K3388" t="s">
        <v>9024</v>
      </c>
      <c r="L3388" t="s">
        <v>33</v>
      </c>
      <c r="M3388" s="1">
        <v>27000000</v>
      </c>
      <c r="N3388" s="1">
        <v>10452012</v>
      </c>
      <c r="O3388" s="1">
        <f>N3388*(D3388/'cpi data'!$A$113)</f>
        <v>841738.12055335974</v>
      </c>
      <c r="P3388" s="10">
        <f t="shared" si="52"/>
        <v>-1.583234692038241</v>
      </c>
      <c r="Q3388" t="s">
        <v>183</v>
      </c>
      <c r="R3388">
        <v>122</v>
      </c>
    </row>
    <row r="3389" spans="1:18">
      <c r="A3389" t="s">
        <v>10466</v>
      </c>
      <c r="B3389" s="6" t="s">
        <v>19</v>
      </c>
      <c r="C3389" t="s">
        <v>20</v>
      </c>
      <c r="D3389">
        <f>_xlfn.XLOOKUP(E3389,'cpi data'!A:A,'cpi data'!B:B,"NA")</f>
        <v>163</v>
      </c>
      <c r="E3389">
        <v>1998</v>
      </c>
      <c r="F3389" t="s">
        <v>10077</v>
      </c>
      <c r="G3389">
        <v>8</v>
      </c>
      <c r="H3389">
        <v>37000</v>
      </c>
      <c r="I3389" t="s">
        <v>10467</v>
      </c>
      <c r="J3389" t="s">
        <v>10468</v>
      </c>
      <c r="K3389" t="s">
        <v>10469</v>
      </c>
      <c r="L3389" t="s">
        <v>2601</v>
      </c>
      <c r="M3389" s="1">
        <v>2900000</v>
      </c>
      <c r="N3389" s="1">
        <v>5971073</v>
      </c>
      <c r="O3389" s="1">
        <f>N3389*(D3389/'cpi data'!$A$113)</f>
        <v>480871.98567193683</v>
      </c>
      <c r="P3389" s="10">
        <f t="shared" si="52"/>
        <v>0.51432514725577794</v>
      </c>
      <c r="Q3389" t="s">
        <v>10470</v>
      </c>
      <c r="R3389">
        <v>110</v>
      </c>
    </row>
    <row r="3390" spans="1:18">
      <c r="A3390" t="s">
        <v>10471</v>
      </c>
      <c r="B3390" s="6" t="s">
        <v>19</v>
      </c>
      <c r="C3390" t="s">
        <v>44</v>
      </c>
      <c r="D3390">
        <f>_xlfn.XLOOKUP(E3390,'cpi data'!A:A,'cpi data'!B:B,"NA")</f>
        <v>163</v>
      </c>
      <c r="E3390">
        <v>1998</v>
      </c>
      <c r="F3390" t="s">
        <v>10472</v>
      </c>
      <c r="G3390">
        <v>6.4</v>
      </c>
      <c r="H3390">
        <v>14000</v>
      </c>
      <c r="I3390" t="s">
        <v>4567</v>
      </c>
      <c r="J3390" t="s">
        <v>4567</v>
      </c>
      <c r="K3390" t="s">
        <v>6917</v>
      </c>
      <c r="L3390" t="s">
        <v>33</v>
      </c>
      <c r="M3390" s="1">
        <v>6000000</v>
      </c>
      <c r="N3390" s="1">
        <v>2281761</v>
      </c>
      <c r="O3390" s="1">
        <f>N3390*(D3390/'cpi data'!$A$113)</f>
        <v>183758.42045454547</v>
      </c>
      <c r="P3390" s="10">
        <f t="shared" si="52"/>
        <v>-1.6295479675566371</v>
      </c>
      <c r="Q3390" t="s">
        <v>10473</v>
      </c>
      <c r="R3390">
        <v>87</v>
      </c>
    </row>
    <row r="3391" spans="1:18">
      <c r="A3391" t="s">
        <v>10474</v>
      </c>
      <c r="B3391" s="6" t="s">
        <v>2002</v>
      </c>
      <c r="C3391" t="s">
        <v>66</v>
      </c>
      <c r="D3391">
        <f>_xlfn.XLOOKUP(E3391,'cpi data'!A:A,'cpi data'!B:B,"NA")</f>
        <v>163</v>
      </c>
      <c r="E3391">
        <v>1998</v>
      </c>
      <c r="F3391" t="s">
        <v>10090</v>
      </c>
      <c r="G3391">
        <v>7.2</v>
      </c>
      <c r="H3391">
        <v>6700</v>
      </c>
      <c r="I3391" t="s">
        <v>1187</v>
      </c>
      <c r="J3391" t="s">
        <v>1187</v>
      </c>
      <c r="K3391" t="s">
        <v>10475</v>
      </c>
      <c r="L3391" t="s">
        <v>33</v>
      </c>
      <c r="M3391" s="1">
        <v>25000000</v>
      </c>
      <c r="N3391" s="1">
        <v>777423</v>
      </c>
      <c r="O3391" s="1">
        <f>N3391*(D3391/'cpi data'!$A$113)</f>
        <v>62608.670454545463</v>
      </c>
      <c r="P3391" s="10">
        <f t="shared" si="52"/>
        <v>-31.15752556844858</v>
      </c>
      <c r="Q3391" t="s">
        <v>10476</v>
      </c>
      <c r="R3391">
        <v>117</v>
      </c>
    </row>
    <row r="3392" spans="1:18">
      <c r="A3392" t="s">
        <v>10477</v>
      </c>
      <c r="B3392" s="6" t="s">
        <v>36</v>
      </c>
      <c r="C3392" t="s">
        <v>44</v>
      </c>
      <c r="D3392">
        <f>_xlfn.XLOOKUP(E3392,'cpi data'!A:A,'cpi data'!B:B,"NA")</f>
        <v>163</v>
      </c>
      <c r="E3392">
        <v>1998</v>
      </c>
      <c r="F3392" t="s">
        <v>9879</v>
      </c>
      <c r="G3392">
        <v>5.9</v>
      </c>
      <c r="H3392">
        <v>3900</v>
      </c>
      <c r="I3392" t="s">
        <v>10478</v>
      </c>
      <c r="J3392" t="s">
        <v>10478</v>
      </c>
      <c r="K3392" t="s">
        <v>10479</v>
      </c>
      <c r="L3392" t="s">
        <v>33</v>
      </c>
      <c r="M3392" s="1">
        <v>6000000</v>
      </c>
      <c r="N3392" s="1">
        <v>282175</v>
      </c>
      <c r="O3392" s="1">
        <f>N3392*(D3392/'cpi data'!$A$113)</f>
        <v>22724.567687747036</v>
      </c>
      <c r="P3392" s="10">
        <f t="shared" si="52"/>
        <v>-20.263400372109505</v>
      </c>
      <c r="Q3392" t="s">
        <v>3747</v>
      </c>
      <c r="R3392">
        <v>88</v>
      </c>
    </row>
    <row r="3393" spans="1:18">
      <c r="A3393" t="s">
        <v>10480</v>
      </c>
      <c r="B3393" s="6" t="s">
        <v>19</v>
      </c>
      <c r="C3393" t="s">
        <v>20</v>
      </c>
      <c r="D3393">
        <f>_xlfn.XLOOKUP(E3393,'cpi data'!A:A,'cpi data'!B:B,"NA")</f>
        <v>163</v>
      </c>
      <c r="E3393">
        <v>1998</v>
      </c>
      <c r="F3393" t="s">
        <v>10283</v>
      </c>
      <c r="G3393">
        <v>6.9</v>
      </c>
      <c r="H3393">
        <v>14000</v>
      </c>
      <c r="I3393" t="s">
        <v>2172</v>
      </c>
      <c r="J3393" t="s">
        <v>10481</v>
      </c>
      <c r="K3393" t="s">
        <v>9085</v>
      </c>
      <c r="L3393" t="s">
        <v>33</v>
      </c>
      <c r="N3393" s="1">
        <v>8341087</v>
      </c>
      <c r="O3393" s="1">
        <f>N3393*(D3393/'cpi data'!$A$113)</f>
        <v>671737.73764822143</v>
      </c>
      <c r="P3393" s="10">
        <f t="shared" si="52"/>
        <v>1</v>
      </c>
      <c r="Q3393" t="s">
        <v>7574</v>
      </c>
      <c r="R3393">
        <v>111</v>
      </c>
    </row>
    <row r="3394" spans="1:18">
      <c r="A3394" t="s">
        <v>10482</v>
      </c>
      <c r="B3394" s="6" t="s">
        <v>2002</v>
      </c>
      <c r="C3394" t="s">
        <v>44</v>
      </c>
      <c r="D3394">
        <f>_xlfn.XLOOKUP(E3394,'cpi data'!A:A,'cpi data'!B:B,"NA")</f>
        <v>163</v>
      </c>
      <c r="E3394">
        <v>1998</v>
      </c>
      <c r="F3394" t="s">
        <v>10074</v>
      </c>
      <c r="G3394">
        <v>5.6</v>
      </c>
      <c r="H3394">
        <v>15000</v>
      </c>
      <c r="I3394" t="s">
        <v>45</v>
      </c>
      <c r="J3394" t="s">
        <v>45</v>
      </c>
      <c r="K3394" t="s">
        <v>10483</v>
      </c>
      <c r="L3394" t="s">
        <v>33</v>
      </c>
      <c r="M3394" s="1">
        <v>10000000</v>
      </c>
      <c r="N3394" s="1">
        <v>19889299</v>
      </c>
      <c r="O3394" s="1">
        <f>N3394*(D3394/'cpi data'!$A$113)</f>
        <v>1601756.7870553362</v>
      </c>
      <c r="P3394" s="10">
        <f t="shared" si="52"/>
        <v>0.49721707135078014</v>
      </c>
      <c r="Q3394" t="s">
        <v>8795</v>
      </c>
      <c r="R3394">
        <v>87</v>
      </c>
    </row>
    <row r="3395" spans="1:18">
      <c r="A3395" t="s">
        <v>10484</v>
      </c>
      <c r="B3395" s="6" t="s">
        <v>19</v>
      </c>
      <c r="C3395" t="s">
        <v>37</v>
      </c>
      <c r="D3395">
        <f>_xlfn.XLOOKUP(E3395,'cpi data'!A:A,'cpi data'!B:B,"NA")</f>
        <v>163</v>
      </c>
      <c r="E3395">
        <v>1998</v>
      </c>
      <c r="F3395" t="s">
        <v>10221</v>
      </c>
      <c r="G3395">
        <v>6.1</v>
      </c>
      <c r="H3395">
        <v>16000</v>
      </c>
      <c r="I3395" t="s">
        <v>4057</v>
      </c>
      <c r="J3395" t="s">
        <v>10485</v>
      </c>
      <c r="K3395" t="s">
        <v>1568</v>
      </c>
      <c r="L3395" t="s">
        <v>33</v>
      </c>
      <c r="M3395" s="1">
        <v>50000000</v>
      </c>
      <c r="N3395" s="1">
        <v>13806137</v>
      </c>
      <c r="O3395" s="1">
        <f>N3395*(D3395/'cpi data'!$A$113)</f>
        <v>1111857.8710474309</v>
      </c>
      <c r="P3395" s="10">
        <f t="shared" ref="P3395:P3458" si="53">(N3395-M3395)/N3395</f>
        <v>-2.6215778533850562</v>
      </c>
      <c r="Q3395" t="s">
        <v>9586</v>
      </c>
      <c r="R3395">
        <v>100</v>
      </c>
    </row>
    <row r="3396" spans="1:18">
      <c r="A3396" t="s">
        <v>10486</v>
      </c>
      <c r="B3396" s="6" t="s">
        <v>19</v>
      </c>
      <c r="C3396" t="s">
        <v>107</v>
      </c>
      <c r="D3396">
        <f>_xlfn.XLOOKUP(E3396,'cpi data'!A:A,'cpi data'!B:B,"NA")</f>
        <v>163</v>
      </c>
      <c r="E3396">
        <v>1998</v>
      </c>
      <c r="F3396" t="s">
        <v>10487</v>
      </c>
      <c r="G3396">
        <v>6.1</v>
      </c>
      <c r="H3396">
        <v>2900</v>
      </c>
      <c r="I3396" t="s">
        <v>9290</v>
      </c>
      <c r="J3396" t="s">
        <v>10488</v>
      </c>
      <c r="K3396" t="s">
        <v>10031</v>
      </c>
      <c r="L3396" t="s">
        <v>25</v>
      </c>
      <c r="N3396" s="1">
        <v>1672</v>
      </c>
      <c r="O3396" s="1">
        <f>N3396*(D3396/'cpi data'!$A$113)</f>
        <v>134.6521739130435</v>
      </c>
      <c r="P3396" s="10">
        <f t="shared" si="53"/>
        <v>1</v>
      </c>
      <c r="Q3396" t="s">
        <v>7574</v>
      </c>
      <c r="R3396">
        <v>87</v>
      </c>
    </row>
    <row r="3397" spans="1:18">
      <c r="A3397" t="s">
        <v>10489</v>
      </c>
      <c r="B3397" s="6" t="s">
        <v>19</v>
      </c>
      <c r="C3397" t="s">
        <v>28</v>
      </c>
      <c r="D3397">
        <f>_xlfn.XLOOKUP(E3397,'cpi data'!A:A,'cpi data'!B:B,"NA")</f>
        <v>163</v>
      </c>
      <c r="E3397">
        <v>1998</v>
      </c>
      <c r="F3397" t="s">
        <v>10490</v>
      </c>
      <c r="G3397">
        <v>6.1</v>
      </c>
      <c r="H3397">
        <v>6400</v>
      </c>
      <c r="I3397" t="s">
        <v>7225</v>
      </c>
      <c r="J3397" t="s">
        <v>10491</v>
      </c>
      <c r="K3397" t="s">
        <v>10492</v>
      </c>
      <c r="L3397" t="s">
        <v>25</v>
      </c>
      <c r="M3397" s="1">
        <v>12000000</v>
      </c>
      <c r="N3397" s="1">
        <v>1263279</v>
      </c>
      <c r="O3397" s="1">
        <f>N3397*(D3397/'cpi data'!$A$113)</f>
        <v>101736.4016798419</v>
      </c>
      <c r="P3397" s="10">
        <f t="shared" si="53"/>
        <v>-8.4990892748157769</v>
      </c>
      <c r="Q3397" t="s">
        <v>2034</v>
      </c>
      <c r="R3397">
        <v>98</v>
      </c>
    </row>
    <row r="3398" spans="1:18">
      <c r="A3398" t="s">
        <v>10493</v>
      </c>
      <c r="B3398" s="6" t="s">
        <v>19</v>
      </c>
      <c r="C3398" t="s">
        <v>55</v>
      </c>
      <c r="D3398">
        <f>_xlfn.XLOOKUP(E3398,'cpi data'!A:A,'cpi data'!B:B,"NA")</f>
        <v>163</v>
      </c>
      <c r="E3398">
        <v>1998</v>
      </c>
      <c r="F3398" t="s">
        <v>9700</v>
      </c>
      <c r="G3398">
        <v>5.4</v>
      </c>
      <c r="H3398">
        <v>20000</v>
      </c>
      <c r="I3398" t="s">
        <v>8656</v>
      </c>
      <c r="J3398" t="s">
        <v>4901</v>
      </c>
      <c r="K3398" t="s">
        <v>257</v>
      </c>
      <c r="L3398" t="s">
        <v>33</v>
      </c>
      <c r="N3398" s="1">
        <v>5624282</v>
      </c>
      <c r="O3398" s="1">
        <f>N3398*(D3398/'cpi data'!$A$113)</f>
        <v>452943.65909090912</v>
      </c>
      <c r="P3398" s="10">
        <f t="shared" si="53"/>
        <v>1</v>
      </c>
      <c r="Q3398" t="s">
        <v>3747</v>
      </c>
      <c r="R3398">
        <v>96</v>
      </c>
    </row>
    <row r="3399" spans="1:18">
      <c r="A3399" t="s">
        <v>10494</v>
      </c>
      <c r="B3399" s="6" t="s">
        <v>2002</v>
      </c>
      <c r="C3399" t="s">
        <v>44</v>
      </c>
      <c r="D3399">
        <f>_xlfn.XLOOKUP(E3399,'cpi data'!A:A,'cpi data'!B:B,"NA")</f>
        <v>163</v>
      </c>
      <c r="E3399">
        <v>1998</v>
      </c>
      <c r="F3399" t="s">
        <v>10495</v>
      </c>
      <c r="G3399">
        <v>7.2</v>
      </c>
      <c r="H3399">
        <v>9900</v>
      </c>
      <c r="I3399" t="s">
        <v>10496</v>
      </c>
      <c r="J3399" t="s">
        <v>10497</v>
      </c>
      <c r="K3399" t="s">
        <v>8430</v>
      </c>
      <c r="L3399" t="s">
        <v>33</v>
      </c>
      <c r="M3399" s="1">
        <v>2000000</v>
      </c>
      <c r="N3399" s="1">
        <v>6745362</v>
      </c>
      <c r="O3399" s="1">
        <f>N3399*(D3399/'cpi data'!$A$113)</f>
        <v>543228.26383399218</v>
      </c>
      <c r="P3399" s="10">
        <f t="shared" si="53"/>
        <v>0.70349997524224794</v>
      </c>
      <c r="Q3399" t="s">
        <v>10498</v>
      </c>
      <c r="R3399">
        <v>89</v>
      </c>
    </row>
    <row r="3400" spans="1:18">
      <c r="A3400" t="s">
        <v>10499</v>
      </c>
      <c r="B3400" s="6" t="s">
        <v>19</v>
      </c>
      <c r="C3400" t="s">
        <v>20</v>
      </c>
      <c r="D3400">
        <f>_xlfn.XLOOKUP(E3400,'cpi data'!A:A,'cpi data'!B:B,"NA")</f>
        <v>163</v>
      </c>
      <c r="E3400">
        <v>1998</v>
      </c>
      <c r="F3400" t="s">
        <v>7197</v>
      </c>
      <c r="G3400">
        <v>6</v>
      </c>
      <c r="H3400">
        <v>7200</v>
      </c>
      <c r="I3400" t="s">
        <v>295</v>
      </c>
      <c r="J3400" t="s">
        <v>10500</v>
      </c>
      <c r="K3400" t="s">
        <v>10501</v>
      </c>
      <c r="L3400" t="s">
        <v>33</v>
      </c>
      <c r="M3400" s="1">
        <v>80000000</v>
      </c>
      <c r="N3400" s="1">
        <v>22852487</v>
      </c>
      <c r="O3400" s="1">
        <f>N3400*(D3400/'cpi data'!$A$113)</f>
        <v>1840392.9748023718</v>
      </c>
      <c r="P3400" s="10">
        <f t="shared" si="53"/>
        <v>-2.5007130733735896</v>
      </c>
      <c r="Q3400" t="s">
        <v>10502</v>
      </c>
      <c r="R3400">
        <v>172</v>
      </c>
    </row>
    <row r="3401" spans="1:18">
      <c r="A3401" t="s">
        <v>10503</v>
      </c>
      <c r="B3401" s="6" t="s">
        <v>36</v>
      </c>
      <c r="C3401" t="s">
        <v>37</v>
      </c>
      <c r="D3401">
        <f>_xlfn.XLOOKUP(E3401,'cpi data'!A:A,'cpi data'!B:B,"NA")</f>
        <v>163</v>
      </c>
      <c r="E3401">
        <v>1998</v>
      </c>
      <c r="F3401" t="s">
        <v>10504</v>
      </c>
      <c r="G3401">
        <v>3</v>
      </c>
      <c r="H3401">
        <v>11000</v>
      </c>
      <c r="I3401" t="s">
        <v>10505</v>
      </c>
      <c r="J3401" t="s">
        <v>10505</v>
      </c>
      <c r="K3401" t="s">
        <v>10506</v>
      </c>
      <c r="L3401" t="s">
        <v>33</v>
      </c>
      <c r="N3401" s="1">
        <v>375805</v>
      </c>
      <c r="O3401" s="1">
        <f>N3401*(D3401/'cpi data'!$A$113)</f>
        <v>30264.928359683796</v>
      </c>
      <c r="P3401" s="10">
        <f t="shared" si="53"/>
        <v>1</v>
      </c>
      <c r="Q3401" t="s">
        <v>10507</v>
      </c>
      <c r="R3401">
        <v>93</v>
      </c>
    </row>
    <row r="3402" spans="1:18">
      <c r="A3402" t="s">
        <v>10508</v>
      </c>
      <c r="B3402" s="6" t="s">
        <v>19</v>
      </c>
      <c r="C3402" t="s">
        <v>20</v>
      </c>
      <c r="D3402">
        <f>_xlfn.XLOOKUP(E3402,'cpi data'!A:A,'cpi data'!B:B,"NA")</f>
        <v>163</v>
      </c>
      <c r="E3402">
        <v>1998</v>
      </c>
      <c r="F3402" t="s">
        <v>10509</v>
      </c>
      <c r="G3402">
        <v>7.7</v>
      </c>
      <c r="H3402">
        <v>18000</v>
      </c>
      <c r="I3402" t="s">
        <v>10510</v>
      </c>
      <c r="J3402" t="s">
        <v>10510</v>
      </c>
      <c r="K3402" t="s">
        <v>10511</v>
      </c>
      <c r="L3402" t="s">
        <v>1114</v>
      </c>
      <c r="N3402" s="1">
        <v>357549</v>
      </c>
      <c r="O3402" s="1">
        <f>N3402*(D3402/'cpi data'!$A$113)</f>
        <v>28794.70701581028</v>
      </c>
      <c r="P3402" s="10">
        <f t="shared" si="53"/>
        <v>1</v>
      </c>
      <c r="Q3402" t="s">
        <v>6515</v>
      </c>
      <c r="R3402">
        <v>112</v>
      </c>
    </row>
    <row r="3403" spans="1:18">
      <c r="A3403" t="s">
        <v>10512</v>
      </c>
      <c r="B3403" s="6" t="s">
        <v>19</v>
      </c>
      <c r="C3403" t="s">
        <v>20</v>
      </c>
      <c r="D3403">
        <f>_xlfn.XLOOKUP(E3403,'cpi data'!A:A,'cpi data'!B:B,"NA")</f>
        <v>163</v>
      </c>
      <c r="E3403">
        <v>1998</v>
      </c>
      <c r="F3403" t="s">
        <v>10106</v>
      </c>
      <c r="G3403">
        <v>7</v>
      </c>
      <c r="H3403">
        <v>12000</v>
      </c>
      <c r="I3403" t="s">
        <v>7042</v>
      </c>
      <c r="J3403" t="s">
        <v>10513</v>
      </c>
      <c r="K3403" t="s">
        <v>750</v>
      </c>
      <c r="L3403" t="s">
        <v>33</v>
      </c>
      <c r="M3403" s="1">
        <v>30000000</v>
      </c>
      <c r="N3403" s="1">
        <v>26616840</v>
      </c>
      <c r="O3403" s="1">
        <f>N3403*(D3403/'cpi data'!$A$113)</f>
        <v>2143549.8616600791</v>
      </c>
      <c r="P3403" s="10">
        <f t="shared" si="53"/>
        <v>-0.1271059975564342</v>
      </c>
      <c r="Q3403" t="s">
        <v>10514</v>
      </c>
      <c r="R3403">
        <v>127</v>
      </c>
    </row>
    <row r="3404" spans="1:18">
      <c r="A3404" t="s">
        <v>10515</v>
      </c>
      <c r="B3404" s="6" t="s">
        <v>19</v>
      </c>
      <c r="C3404" t="s">
        <v>37</v>
      </c>
      <c r="D3404">
        <f>_xlfn.XLOOKUP(E3404,'cpi data'!A:A,'cpi data'!B:B,"NA")</f>
        <v>163</v>
      </c>
      <c r="E3404">
        <v>1998</v>
      </c>
      <c r="F3404" t="s">
        <v>9531</v>
      </c>
      <c r="G3404">
        <v>4.8</v>
      </c>
      <c r="H3404">
        <v>3800</v>
      </c>
      <c r="I3404" t="s">
        <v>10516</v>
      </c>
      <c r="J3404" t="s">
        <v>10517</v>
      </c>
      <c r="K3404" t="s">
        <v>10518</v>
      </c>
      <c r="L3404" t="s">
        <v>33</v>
      </c>
      <c r="M3404" s="1">
        <v>19000000</v>
      </c>
      <c r="N3404" s="1">
        <v>8165212</v>
      </c>
      <c r="O3404" s="1">
        <f>N3404*(D3404/'cpi data'!$A$113)</f>
        <v>657573.8913043479</v>
      </c>
      <c r="P3404" s="10">
        <f t="shared" si="53"/>
        <v>-1.326945093403576</v>
      </c>
      <c r="Q3404" t="s">
        <v>183</v>
      </c>
      <c r="R3404">
        <v>89</v>
      </c>
    </row>
    <row r="3405" spans="1:18">
      <c r="A3405" t="s">
        <v>10519</v>
      </c>
      <c r="B3405" s="6" t="s">
        <v>19</v>
      </c>
      <c r="C3405" t="s">
        <v>44</v>
      </c>
      <c r="D3405">
        <f>_xlfn.XLOOKUP(E3405,'cpi data'!A:A,'cpi data'!B:B,"NA")</f>
        <v>163</v>
      </c>
      <c r="E3405">
        <v>1998</v>
      </c>
      <c r="F3405" t="s">
        <v>10090</v>
      </c>
      <c r="G3405">
        <v>6.6</v>
      </c>
      <c r="H3405">
        <v>12000</v>
      </c>
      <c r="I3405" t="s">
        <v>10520</v>
      </c>
      <c r="J3405" t="s">
        <v>10520</v>
      </c>
      <c r="K3405" t="s">
        <v>10521</v>
      </c>
      <c r="L3405" t="s">
        <v>33</v>
      </c>
      <c r="M3405" s="1">
        <v>5000000</v>
      </c>
      <c r="N3405" s="1">
        <v>5502773</v>
      </c>
      <c r="O3405" s="1">
        <f>N3405*(D3405/'cpi data'!$A$113)</f>
        <v>443158.10227272729</v>
      </c>
      <c r="P3405" s="10">
        <f t="shared" si="53"/>
        <v>9.1367207042703749E-2</v>
      </c>
      <c r="Q3405" t="s">
        <v>9442</v>
      </c>
      <c r="R3405">
        <v>91</v>
      </c>
    </row>
    <row r="3406" spans="1:18">
      <c r="A3406" t="s">
        <v>10522</v>
      </c>
      <c r="B3406" s="6" t="s">
        <v>19</v>
      </c>
      <c r="C3406" t="s">
        <v>107</v>
      </c>
      <c r="D3406">
        <f>_xlfn.XLOOKUP(E3406,'cpi data'!A:A,'cpi data'!B:B,"NA")</f>
        <v>163</v>
      </c>
      <c r="E3406">
        <v>1998</v>
      </c>
      <c r="F3406" t="s">
        <v>9923</v>
      </c>
      <c r="G3406">
        <v>6.1</v>
      </c>
      <c r="H3406">
        <v>7600</v>
      </c>
      <c r="I3406" t="s">
        <v>5697</v>
      </c>
      <c r="J3406" t="s">
        <v>8968</v>
      </c>
      <c r="K3406" t="s">
        <v>7936</v>
      </c>
      <c r="L3406" t="s">
        <v>5820</v>
      </c>
      <c r="N3406" s="1">
        <v>5878911</v>
      </c>
      <c r="O3406" s="1">
        <f>N3406*(D3406/'cpi data'!$A$113)</f>
        <v>473449.84832015814</v>
      </c>
      <c r="P3406" s="10">
        <f t="shared" si="53"/>
        <v>1</v>
      </c>
      <c r="Q3406" t="s">
        <v>5112</v>
      </c>
      <c r="R3406">
        <v>114</v>
      </c>
    </row>
    <row r="3407" spans="1:18">
      <c r="A3407" t="s">
        <v>10523</v>
      </c>
      <c r="B3407" s="6" t="s">
        <v>19</v>
      </c>
      <c r="C3407" t="s">
        <v>55</v>
      </c>
      <c r="D3407">
        <f>_xlfn.XLOOKUP(E3407,'cpi data'!A:A,'cpi data'!B:B,"NA")</f>
        <v>163</v>
      </c>
      <c r="E3407">
        <v>1998</v>
      </c>
      <c r="F3407" t="s">
        <v>10142</v>
      </c>
      <c r="G3407">
        <v>5.0999999999999996</v>
      </c>
      <c r="H3407">
        <v>6700</v>
      </c>
      <c r="I3407" t="s">
        <v>10524</v>
      </c>
      <c r="J3407" t="s">
        <v>10525</v>
      </c>
      <c r="K3407" t="s">
        <v>10526</v>
      </c>
      <c r="L3407" t="s">
        <v>33</v>
      </c>
      <c r="M3407" s="1">
        <v>1100000</v>
      </c>
      <c r="N3407" s="1">
        <v>713239</v>
      </c>
      <c r="O3407" s="1">
        <f>N3407*(D3407/'cpi data'!$A$113)</f>
        <v>57439.702075098816</v>
      </c>
      <c r="P3407" s="10">
        <f t="shared" si="53"/>
        <v>-0.54226002784480376</v>
      </c>
      <c r="Q3407" t="s">
        <v>10527</v>
      </c>
      <c r="R3407">
        <v>85</v>
      </c>
    </row>
    <row r="3408" spans="1:18">
      <c r="A3408" t="s">
        <v>10528</v>
      </c>
      <c r="B3408" s="6" t="s">
        <v>2002</v>
      </c>
      <c r="C3408" t="s">
        <v>44</v>
      </c>
      <c r="D3408">
        <f>_xlfn.XLOOKUP(E3408,'cpi data'!A:A,'cpi data'!B:B,"NA")</f>
        <v>163</v>
      </c>
      <c r="E3408">
        <v>1998</v>
      </c>
      <c r="F3408" t="s">
        <v>10529</v>
      </c>
      <c r="G3408">
        <v>7.7</v>
      </c>
      <c r="H3408">
        <v>38000</v>
      </c>
      <c r="I3408" t="s">
        <v>890</v>
      </c>
      <c r="J3408" t="s">
        <v>890</v>
      </c>
      <c r="K3408" t="s">
        <v>10530</v>
      </c>
      <c r="L3408" t="s">
        <v>455</v>
      </c>
      <c r="N3408" s="1">
        <v>4071548</v>
      </c>
      <c r="O3408" s="1">
        <f>N3408*(D3408/'cpi data'!$A$113)</f>
        <v>327896.40513833996</v>
      </c>
      <c r="P3408" s="10">
        <f t="shared" si="53"/>
        <v>1</v>
      </c>
      <c r="Q3408" t="s">
        <v>554</v>
      </c>
      <c r="R3408">
        <v>80</v>
      </c>
    </row>
    <row r="3409" spans="1:18">
      <c r="A3409" t="s">
        <v>10531</v>
      </c>
      <c r="B3409" s="6" t="s">
        <v>36</v>
      </c>
      <c r="C3409" t="s">
        <v>28</v>
      </c>
      <c r="D3409">
        <f>_xlfn.XLOOKUP(E3409,'cpi data'!A:A,'cpi data'!B:B,"NA")</f>
        <v>163</v>
      </c>
      <c r="E3409">
        <v>1998</v>
      </c>
      <c r="F3409" t="s">
        <v>9891</v>
      </c>
      <c r="G3409">
        <v>6.5</v>
      </c>
      <c r="H3409">
        <v>15000</v>
      </c>
      <c r="I3409" t="s">
        <v>8406</v>
      </c>
      <c r="J3409" t="s">
        <v>3608</v>
      </c>
      <c r="K3409" t="s">
        <v>4936</v>
      </c>
      <c r="L3409" t="s">
        <v>33</v>
      </c>
      <c r="M3409" s="1">
        <v>23000000</v>
      </c>
      <c r="N3409" s="1">
        <v>26875268</v>
      </c>
      <c r="O3409" s="1">
        <f>N3409*(D3409/'cpi data'!$A$113)</f>
        <v>2164361.9980237158</v>
      </c>
      <c r="P3409" s="10">
        <f t="shared" si="53"/>
        <v>0.14419458068287913</v>
      </c>
      <c r="Q3409" t="s">
        <v>9689</v>
      </c>
      <c r="R3409">
        <v>91</v>
      </c>
    </row>
    <row r="3410" spans="1:18">
      <c r="A3410" t="s">
        <v>10532</v>
      </c>
      <c r="B3410" s="6" t="s">
        <v>450</v>
      </c>
      <c r="C3410" t="s">
        <v>20</v>
      </c>
      <c r="D3410">
        <f>_xlfn.XLOOKUP(E3410,'cpi data'!A:A,'cpi data'!B:B,"NA")</f>
        <v>163</v>
      </c>
      <c r="E3410">
        <v>1998</v>
      </c>
      <c r="F3410" t="s">
        <v>10533</v>
      </c>
      <c r="G3410">
        <v>7.6</v>
      </c>
      <c r="H3410">
        <v>11000</v>
      </c>
      <c r="I3410" t="s">
        <v>10534</v>
      </c>
      <c r="J3410" t="s">
        <v>10534</v>
      </c>
      <c r="K3410" t="s">
        <v>10535</v>
      </c>
      <c r="L3410" t="s">
        <v>2111</v>
      </c>
      <c r="N3410" s="1">
        <v>801985</v>
      </c>
      <c r="O3410" s="1">
        <f>N3410*(D3410/'cpi data'!$A$113)</f>
        <v>64586.736660079056</v>
      </c>
      <c r="P3410" s="10">
        <f t="shared" si="53"/>
        <v>1</v>
      </c>
      <c r="Q3410" t="s">
        <v>10536</v>
      </c>
      <c r="R3410">
        <v>119</v>
      </c>
    </row>
    <row r="3411" spans="1:18">
      <c r="A3411" t="s">
        <v>10537</v>
      </c>
      <c r="B3411" s="6" t="s">
        <v>340</v>
      </c>
      <c r="C3411" t="s">
        <v>28</v>
      </c>
      <c r="D3411">
        <f>_xlfn.XLOOKUP(E3411,'cpi data'!A:A,'cpi data'!B:B,"NA")</f>
        <v>163</v>
      </c>
      <c r="E3411">
        <v>1998</v>
      </c>
      <c r="F3411" t="s">
        <v>10203</v>
      </c>
      <c r="G3411">
        <v>3.2</v>
      </c>
      <c r="H3411">
        <v>3200</v>
      </c>
      <c r="I3411" t="s">
        <v>10538</v>
      </c>
      <c r="J3411" t="s">
        <v>10539</v>
      </c>
      <c r="K3411" t="s">
        <v>10540</v>
      </c>
      <c r="L3411" t="s">
        <v>198</v>
      </c>
      <c r="M3411" s="1">
        <v>15000000</v>
      </c>
      <c r="N3411" s="1">
        <v>12218638</v>
      </c>
      <c r="O3411" s="1">
        <f>N3411*(D3411/'cpi data'!$A$113)</f>
        <v>984010.86660079064</v>
      </c>
      <c r="P3411" s="10">
        <f t="shared" si="53"/>
        <v>-0.22763273615275287</v>
      </c>
      <c r="Q3411" t="s">
        <v>7574</v>
      </c>
      <c r="R3411">
        <v>76</v>
      </c>
    </row>
    <row r="3412" spans="1:18">
      <c r="A3412" t="s">
        <v>10541</v>
      </c>
      <c r="B3412" s="6" t="s">
        <v>19</v>
      </c>
      <c r="C3412" t="s">
        <v>66</v>
      </c>
      <c r="D3412">
        <f>_xlfn.XLOOKUP(E3412,'cpi data'!A:A,'cpi data'!B:B,"NA")</f>
        <v>163</v>
      </c>
      <c r="E3412">
        <v>1998</v>
      </c>
      <c r="F3412" t="s">
        <v>10542</v>
      </c>
      <c r="G3412">
        <v>6.2</v>
      </c>
      <c r="H3412">
        <v>7100</v>
      </c>
      <c r="I3412" t="s">
        <v>10543</v>
      </c>
      <c r="J3412" t="s">
        <v>10544</v>
      </c>
      <c r="K3412" t="s">
        <v>8011</v>
      </c>
      <c r="L3412" t="s">
        <v>33</v>
      </c>
      <c r="N3412" s="1">
        <v>1171001</v>
      </c>
      <c r="O3412" s="1">
        <f>N3412*(D3412/'cpi data'!$A$113)</f>
        <v>94304.922430830047</v>
      </c>
      <c r="P3412" s="10">
        <f t="shared" si="53"/>
        <v>1</v>
      </c>
      <c r="Q3412" t="s">
        <v>10545</v>
      </c>
      <c r="R3412">
        <v>88</v>
      </c>
    </row>
    <row r="3413" spans="1:18">
      <c r="A3413" t="s">
        <v>10546</v>
      </c>
      <c r="B3413" s="6" t="s">
        <v>36</v>
      </c>
      <c r="C3413" t="s">
        <v>44</v>
      </c>
      <c r="D3413">
        <f>_xlfn.XLOOKUP(E3413,'cpi data'!A:A,'cpi data'!B:B,"NA")</f>
        <v>163</v>
      </c>
      <c r="E3413">
        <v>1998</v>
      </c>
      <c r="F3413" t="s">
        <v>10464</v>
      </c>
      <c r="G3413">
        <v>4.0999999999999996</v>
      </c>
      <c r="H3413">
        <v>2700</v>
      </c>
      <c r="I3413" t="s">
        <v>10547</v>
      </c>
      <c r="J3413" t="s">
        <v>10548</v>
      </c>
      <c r="K3413" t="s">
        <v>10549</v>
      </c>
      <c r="L3413" t="s">
        <v>33</v>
      </c>
      <c r="M3413" s="1">
        <v>24000000</v>
      </c>
      <c r="N3413" s="1">
        <v>4356216</v>
      </c>
      <c r="O3413" s="1">
        <f>N3413*(D3413/'cpi data'!$A$113)</f>
        <v>350821.74308300397</v>
      </c>
      <c r="P3413" s="10">
        <f t="shared" si="53"/>
        <v>-4.5093686814427931</v>
      </c>
      <c r="Q3413" t="s">
        <v>3098</v>
      </c>
      <c r="R3413">
        <v>93</v>
      </c>
    </row>
    <row r="3414" spans="1:18">
      <c r="A3414" t="s">
        <v>10550</v>
      </c>
      <c r="B3414" s="6" t="s">
        <v>19</v>
      </c>
      <c r="C3414" t="s">
        <v>107</v>
      </c>
      <c r="D3414">
        <f>_xlfn.XLOOKUP(E3414,'cpi data'!A:A,'cpi data'!B:B,"NA")</f>
        <v>163</v>
      </c>
      <c r="E3414">
        <v>1998</v>
      </c>
      <c r="F3414" t="s">
        <v>9700</v>
      </c>
      <c r="G3414">
        <v>5.7</v>
      </c>
      <c r="H3414">
        <v>11000</v>
      </c>
      <c r="I3414" t="s">
        <v>98</v>
      </c>
      <c r="J3414" t="s">
        <v>7403</v>
      </c>
      <c r="K3414" t="s">
        <v>5256</v>
      </c>
      <c r="L3414" t="s">
        <v>33</v>
      </c>
      <c r="M3414" s="1">
        <v>25000000</v>
      </c>
      <c r="N3414" s="1">
        <v>1677131</v>
      </c>
      <c r="O3414" s="1">
        <f>N3414*(D3414/'cpi data'!$A$113)</f>
        <v>135065.39179841898</v>
      </c>
      <c r="P3414" s="10">
        <f t="shared" si="53"/>
        <v>-13.906408622820758</v>
      </c>
      <c r="Q3414" t="s">
        <v>10551</v>
      </c>
      <c r="R3414">
        <v>114</v>
      </c>
    </row>
    <row r="3415" spans="1:18">
      <c r="A3415" t="s">
        <v>10552</v>
      </c>
      <c r="B3415" s="6" t="s">
        <v>19</v>
      </c>
      <c r="C3415" t="s">
        <v>20</v>
      </c>
      <c r="D3415">
        <f>_xlfn.XLOOKUP(E3415,'cpi data'!A:A,'cpi data'!B:B,"NA")</f>
        <v>163</v>
      </c>
      <c r="E3415">
        <v>1998</v>
      </c>
      <c r="F3415" t="s">
        <v>10077</v>
      </c>
      <c r="G3415">
        <v>7.3</v>
      </c>
      <c r="H3415">
        <v>11000</v>
      </c>
      <c r="I3415" t="s">
        <v>10553</v>
      </c>
      <c r="J3415" t="s">
        <v>10554</v>
      </c>
      <c r="K3415" t="s">
        <v>1500</v>
      </c>
      <c r="L3415" t="s">
        <v>33</v>
      </c>
      <c r="M3415" s="1">
        <v>10000000</v>
      </c>
      <c r="N3415" s="1">
        <v>14328</v>
      </c>
      <c r="O3415" s="1">
        <f>N3415*(D3415/'cpi data'!$A$113)</f>
        <v>1153.8853754940712</v>
      </c>
      <c r="P3415" s="10">
        <f t="shared" si="53"/>
        <v>-696.93411501954211</v>
      </c>
      <c r="Q3415" t="s">
        <v>6735</v>
      </c>
      <c r="R3415">
        <v>103</v>
      </c>
    </row>
    <row r="3416" spans="1:18">
      <c r="A3416" t="s">
        <v>10555</v>
      </c>
      <c r="B3416" s="6" t="s">
        <v>19</v>
      </c>
      <c r="C3416" t="s">
        <v>44</v>
      </c>
      <c r="D3416">
        <f>_xlfn.XLOOKUP(E3416,'cpi data'!A:A,'cpi data'!B:B,"NA")</f>
        <v>163</v>
      </c>
      <c r="E3416">
        <v>1998</v>
      </c>
      <c r="F3416" t="s">
        <v>10242</v>
      </c>
      <c r="G3416">
        <v>7</v>
      </c>
      <c r="H3416">
        <v>16000</v>
      </c>
      <c r="I3416" t="s">
        <v>7329</v>
      </c>
      <c r="J3416" t="s">
        <v>10556</v>
      </c>
      <c r="K3416" t="s">
        <v>10557</v>
      </c>
      <c r="L3416" t="s">
        <v>25</v>
      </c>
      <c r="N3416" s="1">
        <v>4611784</v>
      </c>
      <c r="O3416" s="1">
        <f>N3416*(D3416/'cpi data'!$A$113)</f>
        <v>371403.55335968384</v>
      </c>
      <c r="P3416" s="10">
        <f t="shared" si="53"/>
        <v>1</v>
      </c>
      <c r="Q3416" t="s">
        <v>3747</v>
      </c>
      <c r="R3416">
        <v>97</v>
      </c>
    </row>
    <row r="3417" spans="1:18">
      <c r="A3417" t="s">
        <v>10558</v>
      </c>
      <c r="B3417" s="6" t="s">
        <v>2002</v>
      </c>
      <c r="C3417" t="s">
        <v>28</v>
      </c>
      <c r="D3417">
        <f>_xlfn.XLOOKUP(E3417,'cpi data'!A:A,'cpi data'!B:B,"NA")</f>
        <v>163</v>
      </c>
      <c r="E3417">
        <v>1998</v>
      </c>
      <c r="F3417" t="s">
        <v>10257</v>
      </c>
      <c r="G3417">
        <v>6.5</v>
      </c>
      <c r="H3417">
        <v>9400</v>
      </c>
      <c r="I3417" t="s">
        <v>3259</v>
      </c>
      <c r="J3417" t="s">
        <v>211</v>
      </c>
      <c r="K3417" t="s">
        <v>891</v>
      </c>
      <c r="L3417" t="s">
        <v>33</v>
      </c>
      <c r="N3417" s="1">
        <v>18912328</v>
      </c>
      <c r="O3417" s="1">
        <f>N3417*(D3417/'cpi data'!$A$113)</f>
        <v>1523077.7984189724</v>
      </c>
      <c r="P3417" s="10">
        <f t="shared" si="53"/>
        <v>1</v>
      </c>
      <c r="Q3417" t="s">
        <v>47</v>
      </c>
      <c r="R3417">
        <v>97</v>
      </c>
    </row>
    <row r="3418" spans="1:18">
      <c r="A3418" t="s">
        <v>10559</v>
      </c>
      <c r="B3418" s="6" t="s">
        <v>19</v>
      </c>
      <c r="C3418" t="s">
        <v>393</v>
      </c>
      <c r="D3418">
        <f>_xlfn.XLOOKUP(E3418,'cpi data'!A:A,'cpi data'!B:B,"NA")</f>
        <v>163</v>
      </c>
      <c r="E3418">
        <v>1998</v>
      </c>
      <c r="F3418" t="s">
        <v>10560</v>
      </c>
      <c r="G3418">
        <v>6.6</v>
      </c>
      <c r="H3418">
        <v>3600</v>
      </c>
      <c r="I3418" t="s">
        <v>10561</v>
      </c>
      <c r="J3418" t="s">
        <v>10562</v>
      </c>
      <c r="K3418" t="s">
        <v>10563</v>
      </c>
      <c r="L3418" t="s">
        <v>2111</v>
      </c>
      <c r="N3418" s="1">
        <v>25824</v>
      </c>
      <c r="O3418" s="1">
        <f>N3418*(D3418/'cpi data'!$A$113)</f>
        <v>2079.699604743083</v>
      </c>
      <c r="P3418" s="10">
        <f t="shared" si="53"/>
        <v>1</v>
      </c>
      <c r="Q3418" t="s">
        <v>6119</v>
      </c>
      <c r="R3418">
        <v>90</v>
      </c>
    </row>
    <row r="3419" spans="1:18">
      <c r="A3419" t="s">
        <v>10564</v>
      </c>
      <c r="B3419" s="6" t="s">
        <v>19</v>
      </c>
      <c r="C3419" t="s">
        <v>20</v>
      </c>
      <c r="D3419">
        <f>_xlfn.XLOOKUP(E3419,'cpi data'!A:A,'cpi data'!B:B,"NA")</f>
        <v>163</v>
      </c>
      <c r="E3419">
        <v>1998</v>
      </c>
      <c r="F3419" t="s">
        <v>10565</v>
      </c>
      <c r="G3419">
        <v>6.9</v>
      </c>
      <c r="H3419">
        <v>4700</v>
      </c>
      <c r="I3419" t="s">
        <v>3964</v>
      </c>
      <c r="J3419" t="s">
        <v>8967</v>
      </c>
      <c r="K3419" t="s">
        <v>10566</v>
      </c>
      <c r="L3419" t="s">
        <v>309</v>
      </c>
      <c r="N3419" s="1">
        <v>2048740</v>
      </c>
      <c r="O3419" s="1">
        <f>N3419*(D3419/'cpi data'!$A$113)</f>
        <v>164992.40118577075</v>
      </c>
      <c r="P3419" s="10">
        <f t="shared" si="53"/>
        <v>1</v>
      </c>
      <c r="Q3419" t="s">
        <v>9049</v>
      </c>
      <c r="R3419">
        <v>93</v>
      </c>
    </row>
    <row r="3420" spans="1:18">
      <c r="A3420" t="s">
        <v>10567</v>
      </c>
      <c r="B3420" s="6" t="s">
        <v>19</v>
      </c>
      <c r="C3420" t="s">
        <v>44</v>
      </c>
      <c r="D3420">
        <f>_xlfn.XLOOKUP(E3420,'cpi data'!A:A,'cpi data'!B:B,"NA")</f>
        <v>163</v>
      </c>
      <c r="E3420">
        <v>1998</v>
      </c>
      <c r="F3420" t="s">
        <v>9527</v>
      </c>
      <c r="G3420">
        <v>6.6</v>
      </c>
      <c r="H3420">
        <v>11000</v>
      </c>
      <c r="I3420" t="s">
        <v>10568</v>
      </c>
      <c r="J3420" t="s">
        <v>10569</v>
      </c>
      <c r="K3420" t="s">
        <v>10570</v>
      </c>
      <c r="L3420" t="s">
        <v>33</v>
      </c>
      <c r="M3420" s="1">
        <v>8000000</v>
      </c>
      <c r="N3420" s="1">
        <v>1794086</v>
      </c>
      <c r="O3420" s="1">
        <f>N3420*(D3420/'cpi data'!$A$113)</f>
        <v>144484.1986166008</v>
      </c>
      <c r="P3420" s="10">
        <f t="shared" si="53"/>
        <v>-3.4590950489552896</v>
      </c>
      <c r="Q3420" t="s">
        <v>10571</v>
      </c>
      <c r="R3420">
        <v>104</v>
      </c>
    </row>
    <row r="3421" spans="1:18">
      <c r="A3421" t="s">
        <v>10572</v>
      </c>
      <c r="B3421" s="6" t="s">
        <v>19</v>
      </c>
      <c r="C3421" t="s">
        <v>37</v>
      </c>
      <c r="D3421">
        <f>_xlfn.XLOOKUP(E3421,'cpi data'!A:A,'cpi data'!B:B,"NA")</f>
        <v>163</v>
      </c>
      <c r="E3421">
        <v>1998</v>
      </c>
      <c r="F3421" t="s">
        <v>10016</v>
      </c>
      <c r="G3421">
        <v>4.9000000000000004</v>
      </c>
      <c r="H3421">
        <v>14000</v>
      </c>
      <c r="I3421" t="s">
        <v>7344</v>
      </c>
      <c r="J3421" t="s">
        <v>5673</v>
      </c>
      <c r="K3421" t="s">
        <v>4542</v>
      </c>
      <c r="L3421" t="s">
        <v>10573</v>
      </c>
      <c r="M3421" s="1">
        <v>30000000</v>
      </c>
      <c r="N3421" s="1">
        <v>10319915</v>
      </c>
      <c r="O3421" s="1">
        <f>N3421*(D3421/'cpi data'!$A$113)</f>
        <v>831099.87401185778</v>
      </c>
      <c r="P3421" s="10">
        <f t="shared" si="53"/>
        <v>-1.9070006875056627</v>
      </c>
      <c r="Q3421" t="s">
        <v>10574</v>
      </c>
      <c r="R3421">
        <v>91</v>
      </c>
    </row>
    <row r="3422" spans="1:18">
      <c r="A3422" t="s">
        <v>10575</v>
      </c>
      <c r="B3422" s="6" t="s">
        <v>36</v>
      </c>
      <c r="C3422" t="s">
        <v>44</v>
      </c>
      <c r="D3422">
        <f>_xlfn.XLOOKUP(E3422,'cpi data'!A:A,'cpi data'!B:B,"NA")</f>
        <v>163</v>
      </c>
      <c r="E3422">
        <v>1998</v>
      </c>
      <c r="F3422" t="s">
        <v>10103</v>
      </c>
      <c r="G3422">
        <v>5.5</v>
      </c>
      <c r="H3422">
        <v>9600</v>
      </c>
      <c r="I3422" t="s">
        <v>9258</v>
      </c>
      <c r="J3422" t="s">
        <v>10576</v>
      </c>
      <c r="K3422" t="s">
        <v>8707</v>
      </c>
      <c r="L3422" t="s">
        <v>33</v>
      </c>
      <c r="M3422" s="1">
        <v>30000000</v>
      </c>
      <c r="N3422" s="1">
        <v>12214338</v>
      </c>
      <c r="O3422" s="1">
        <f>N3422*(D3422/'cpi data'!$A$113)</f>
        <v>983664.57213438745</v>
      </c>
      <c r="P3422" s="10">
        <f t="shared" si="53"/>
        <v>-1.456129836917891</v>
      </c>
      <c r="Q3422" t="s">
        <v>1727</v>
      </c>
      <c r="R3422">
        <v>86</v>
      </c>
    </row>
    <row r="3423" spans="1:18">
      <c r="A3423" t="s">
        <v>10577</v>
      </c>
      <c r="B3423" s="6" t="s">
        <v>450</v>
      </c>
      <c r="C3423" t="s">
        <v>44</v>
      </c>
      <c r="D3423">
        <f>_xlfn.XLOOKUP(E3423,'cpi data'!A:A,'cpi data'!B:B,"NA")</f>
        <v>163</v>
      </c>
      <c r="E3423">
        <v>1998</v>
      </c>
      <c r="F3423" t="s">
        <v>10578</v>
      </c>
      <c r="G3423">
        <v>6.8</v>
      </c>
      <c r="H3423">
        <v>6000</v>
      </c>
      <c r="I3423" t="s">
        <v>10579</v>
      </c>
      <c r="J3423" t="s">
        <v>10580</v>
      </c>
      <c r="K3423" t="s">
        <v>10581</v>
      </c>
      <c r="L3423" t="s">
        <v>33</v>
      </c>
      <c r="M3423" s="1">
        <v>700000</v>
      </c>
      <c r="N3423" s="1">
        <v>871759</v>
      </c>
      <c r="O3423" s="1">
        <f>N3423*(D3423/'cpi data'!$A$113)</f>
        <v>70205.887845849807</v>
      </c>
      <c r="P3423" s="10">
        <f t="shared" si="53"/>
        <v>0.19702578350209174</v>
      </c>
      <c r="Q3423" t="s">
        <v>10582</v>
      </c>
      <c r="R3423">
        <v>99</v>
      </c>
    </row>
    <row r="3424" spans="1:18">
      <c r="A3424" t="s">
        <v>10583</v>
      </c>
      <c r="B3424" s="6" t="s">
        <v>36</v>
      </c>
      <c r="C3424" t="s">
        <v>44</v>
      </c>
      <c r="D3424">
        <f>_xlfn.XLOOKUP(E3424,'cpi data'!A:A,'cpi data'!B:B,"NA")</f>
        <v>163</v>
      </c>
      <c r="E3424">
        <v>1998</v>
      </c>
      <c r="F3424" t="s">
        <v>10257</v>
      </c>
      <c r="G3424">
        <v>5</v>
      </c>
      <c r="H3424">
        <v>6600</v>
      </c>
      <c r="I3424" t="s">
        <v>4490</v>
      </c>
      <c r="J3424" t="s">
        <v>4921</v>
      </c>
      <c r="K3424" t="s">
        <v>4921</v>
      </c>
      <c r="L3424" t="s">
        <v>33</v>
      </c>
      <c r="N3424" s="1">
        <v>8072007</v>
      </c>
      <c r="O3424" s="1">
        <f>N3424*(D3424/'cpi data'!$A$113)</f>
        <v>650067.75741106726</v>
      </c>
      <c r="P3424" s="10">
        <f t="shared" si="53"/>
        <v>1</v>
      </c>
      <c r="Q3424" t="s">
        <v>5112</v>
      </c>
      <c r="R3424">
        <v>103</v>
      </c>
    </row>
    <row r="3425" spans="1:18">
      <c r="A3425" t="s">
        <v>10584</v>
      </c>
      <c r="B3425" s="6" t="s">
        <v>19</v>
      </c>
      <c r="C3425" t="s">
        <v>44</v>
      </c>
      <c r="D3425">
        <f>_xlfn.XLOOKUP(E3425,'cpi data'!A:A,'cpi data'!B:B,"NA")</f>
        <v>163</v>
      </c>
      <c r="E3425">
        <v>1998</v>
      </c>
      <c r="F3425" t="s">
        <v>10120</v>
      </c>
      <c r="G3425">
        <v>3.2</v>
      </c>
      <c r="H3425">
        <v>4900</v>
      </c>
      <c r="I3425" t="s">
        <v>10585</v>
      </c>
      <c r="J3425" t="s">
        <v>10586</v>
      </c>
      <c r="K3425" t="s">
        <v>10587</v>
      </c>
      <c r="L3425" t="s">
        <v>33</v>
      </c>
      <c r="M3425" s="1">
        <v>20000000</v>
      </c>
      <c r="N3425" s="1">
        <v>9257103</v>
      </c>
      <c r="O3425" s="1">
        <f>N3425*(D3425/'cpi data'!$A$113)</f>
        <v>745507.80088932812</v>
      </c>
      <c r="P3425" s="10">
        <f t="shared" si="53"/>
        <v>-1.1605031293267452</v>
      </c>
      <c r="Q3425" t="s">
        <v>10588</v>
      </c>
      <c r="R3425">
        <v>90</v>
      </c>
    </row>
    <row r="3426" spans="1:18">
      <c r="A3426" t="s">
        <v>10589</v>
      </c>
      <c r="B3426" s="6" t="s">
        <v>19</v>
      </c>
      <c r="C3426" t="s">
        <v>66</v>
      </c>
      <c r="D3426">
        <f>_xlfn.XLOOKUP(E3426,'cpi data'!A:A,'cpi data'!B:B,"NA")</f>
        <v>163</v>
      </c>
      <c r="E3426">
        <v>1998</v>
      </c>
      <c r="F3426" t="s">
        <v>10139</v>
      </c>
      <c r="G3426">
        <v>7.3</v>
      </c>
      <c r="H3426">
        <v>8300</v>
      </c>
      <c r="I3426" t="s">
        <v>530</v>
      </c>
      <c r="J3426" t="s">
        <v>530</v>
      </c>
      <c r="K3426" t="s">
        <v>10590</v>
      </c>
      <c r="L3426" t="s">
        <v>25</v>
      </c>
      <c r="N3426" s="1">
        <v>1214198</v>
      </c>
      <c r="O3426" s="1">
        <f>N3426*(D3426/'cpi data'!$A$113)</f>
        <v>97783.73221343875</v>
      </c>
      <c r="P3426" s="10">
        <f t="shared" si="53"/>
        <v>1</v>
      </c>
      <c r="Q3426" t="s">
        <v>10591</v>
      </c>
      <c r="R3426">
        <v>124</v>
      </c>
    </row>
    <row r="3427" spans="1:18">
      <c r="A3427" t="s">
        <v>10592</v>
      </c>
      <c r="B3427" s="6" t="s">
        <v>2710</v>
      </c>
      <c r="C3427" t="s">
        <v>44</v>
      </c>
      <c r="D3427">
        <f>_xlfn.XLOOKUP(E3427,'cpi data'!A:A,'cpi data'!B:B,"NA")</f>
        <v>163</v>
      </c>
      <c r="E3427">
        <v>1998</v>
      </c>
      <c r="F3427" t="s">
        <v>10593</v>
      </c>
      <c r="G3427">
        <v>6.3</v>
      </c>
      <c r="H3427">
        <v>7400</v>
      </c>
      <c r="I3427" t="s">
        <v>10594</v>
      </c>
      <c r="J3427" t="s">
        <v>9006</v>
      </c>
      <c r="K3427" t="s">
        <v>10595</v>
      </c>
      <c r="L3427" t="s">
        <v>25</v>
      </c>
      <c r="O3427" s="1">
        <f>N3427*(D3427/'cpi data'!$A$113)</f>
        <v>0</v>
      </c>
      <c r="P3427" s="10" t="e">
        <f t="shared" si="53"/>
        <v>#DIV/0!</v>
      </c>
      <c r="Q3427" t="s">
        <v>10596</v>
      </c>
      <c r="R3427">
        <v>111</v>
      </c>
    </row>
    <row r="3428" spans="1:18">
      <c r="A3428" t="s">
        <v>10597</v>
      </c>
      <c r="B3428" s="6" t="s">
        <v>19</v>
      </c>
      <c r="C3428" t="s">
        <v>107</v>
      </c>
      <c r="D3428">
        <f>_xlfn.XLOOKUP(E3428,'cpi data'!A:A,'cpi data'!B:B,"NA")</f>
        <v>163</v>
      </c>
      <c r="E3428">
        <v>1998</v>
      </c>
      <c r="F3428" t="s">
        <v>9749</v>
      </c>
      <c r="G3428">
        <v>6.5</v>
      </c>
      <c r="H3428">
        <v>8400</v>
      </c>
      <c r="I3428" t="s">
        <v>8475</v>
      </c>
      <c r="J3428" t="s">
        <v>10598</v>
      </c>
      <c r="K3428" t="s">
        <v>1542</v>
      </c>
      <c r="L3428" t="s">
        <v>33</v>
      </c>
      <c r="M3428" s="1">
        <v>4500000</v>
      </c>
      <c r="N3428" s="1">
        <v>1036818</v>
      </c>
      <c r="O3428" s="1">
        <f>N3428*(D3428/'cpi data'!$A$113)</f>
        <v>83498.682806324112</v>
      </c>
      <c r="P3428" s="10">
        <f t="shared" si="53"/>
        <v>-3.3402024270411972</v>
      </c>
      <c r="Q3428" t="s">
        <v>10599</v>
      </c>
      <c r="R3428">
        <v>101</v>
      </c>
    </row>
    <row r="3429" spans="1:18">
      <c r="A3429" t="s">
        <v>10600</v>
      </c>
      <c r="B3429" s="6" t="s">
        <v>19</v>
      </c>
      <c r="C3429" t="s">
        <v>44</v>
      </c>
      <c r="D3429">
        <f>_xlfn.XLOOKUP(E3429,'cpi data'!A:A,'cpi data'!B:B,"NA")</f>
        <v>163</v>
      </c>
      <c r="E3429">
        <v>1998</v>
      </c>
      <c r="F3429" t="s">
        <v>10019</v>
      </c>
      <c r="G3429">
        <v>5.6</v>
      </c>
      <c r="H3429">
        <v>4800</v>
      </c>
      <c r="I3429" t="s">
        <v>9499</v>
      </c>
      <c r="J3429" t="s">
        <v>10601</v>
      </c>
      <c r="K3429" t="s">
        <v>9389</v>
      </c>
      <c r="L3429" t="s">
        <v>33</v>
      </c>
      <c r="N3429" s="1">
        <v>4106588</v>
      </c>
      <c r="O3429" s="1">
        <f>N3429*(D3429/'cpi data'!$A$113)</f>
        <v>330718.3023715415</v>
      </c>
      <c r="P3429" s="10">
        <f t="shared" si="53"/>
        <v>1</v>
      </c>
      <c r="Q3429" t="s">
        <v>6213</v>
      </c>
      <c r="R3429">
        <v>93</v>
      </c>
    </row>
    <row r="3430" spans="1:18">
      <c r="A3430" t="s">
        <v>10602</v>
      </c>
      <c r="B3430" s="6" t="s">
        <v>2002</v>
      </c>
      <c r="C3430" t="s">
        <v>20</v>
      </c>
      <c r="D3430">
        <f>_xlfn.XLOOKUP(E3430,'cpi data'!A:A,'cpi data'!B:B,"NA")</f>
        <v>163</v>
      </c>
      <c r="E3430">
        <v>1998</v>
      </c>
      <c r="F3430" t="s">
        <v>10603</v>
      </c>
      <c r="G3430">
        <v>6.2</v>
      </c>
      <c r="H3430">
        <v>2900</v>
      </c>
      <c r="I3430" t="s">
        <v>8574</v>
      </c>
      <c r="J3430" t="s">
        <v>10604</v>
      </c>
      <c r="K3430" t="s">
        <v>9085</v>
      </c>
      <c r="L3430" t="s">
        <v>33</v>
      </c>
      <c r="N3430" s="1">
        <v>4390</v>
      </c>
      <c r="O3430" s="1">
        <f>N3430*(D3430/'cpi data'!$A$113)</f>
        <v>353.54249011857712</v>
      </c>
      <c r="P3430" s="10">
        <f t="shared" si="53"/>
        <v>1</v>
      </c>
      <c r="Q3430" t="s">
        <v>9112</v>
      </c>
      <c r="R3430">
        <v>97</v>
      </c>
    </row>
    <row r="3431" spans="1:18">
      <c r="A3431" t="s">
        <v>10605</v>
      </c>
      <c r="B3431" s="6" t="s">
        <v>19</v>
      </c>
      <c r="C3431" t="s">
        <v>44</v>
      </c>
      <c r="D3431">
        <f>_xlfn.XLOOKUP(E3431,'cpi data'!A:A,'cpi data'!B:B,"NA")</f>
        <v>163</v>
      </c>
      <c r="E3431">
        <v>1998</v>
      </c>
      <c r="F3431" t="s">
        <v>9891</v>
      </c>
      <c r="G3431">
        <v>5.8</v>
      </c>
      <c r="H3431">
        <v>2700</v>
      </c>
      <c r="I3431" t="s">
        <v>10606</v>
      </c>
      <c r="J3431" t="s">
        <v>10606</v>
      </c>
      <c r="K3431" t="s">
        <v>8876</v>
      </c>
      <c r="L3431" t="s">
        <v>33</v>
      </c>
      <c r="N3431" s="1">
        <v>123104</v>
      </c>
      <c r="O3431" s="1">
        <f>N3431*(D3431/'cpi data'!$A$113)</f>
        <v>9914.00790513834</v>
      </c>
      <c r="P3431" s="10">
        <f t="shared" si="53"/>
        <v>1</v>
      </c>
      <c r="Q3431" t="s">
        <v>5112</v>
      </c>
      <c r="R3431">
        <v>91</v>
      </c>
    </row>
    <row r="3432" spans="1:18">
      <c r="A3432" t="s">
        <v>10607</v>
      </c>
      <c r="B3432" s="6" t="s">
        <v>19</v>
      </c>
      <c r="C3432" t="s">
        <v>44</v>
      </c>
      <c r="D3432">
        <f>_xlfn.XLOOKUP(E3432,'cpi data'!A:A,'cpi data'!B:B,"NA")</f>
        <v>163</v>
      </c>
      <c r="E3432">
        <v>1998</v>
      </c>
      <c r="F3432" t="s">
        <v>9749</v>
      </c>
      <c r="G3432">
        <v>7</v>
      </c>
      <c r="H3432">
        <v>7800</v>
      </c>
      <c r="I3432" t="s">
        <v>3445</v>
      </c>
      <c r="J3432" t="s">
        <v>3045</v>
      </c>
      <c r="K3432" t="s">
        <v>6828</v>
      </c>
      <c r="L3432" t="s">
        <v>25</v>
      </c>
      <c r="N3432" s="1">
        <v>524864</v>
      </c>
      <c r="O3432" s="1">
        <f>N3432*(D3432/'cpi data'!$A$113)</f>
        <v>42269.185770750992</v>
      </c>
      <c r="P3432" s="10">
        <f t="shared" si="53"/>
        <v>1</v>
      </c>
      <c r="Q3432" t="s">
        <v>34</v>
      </c>
      <c r="R3432">
        <v>95</v>
      </c>
    </row>
    <row r="3433" spans="1:18">
      <c r="A3433" t="s">
        <v>10608</v>
      </c>
      <c r="B3433" s="6" t="s">
        <v>19</v>
      </c>
      <c r="C3433" t="s">
        <v>20</v>
      </c>
      <c r="D3433">
        <f>_xlfn.XLOOKUP(E3433,'cpi data'!A:A,'cpi data'!B:B,"NA")</f>
        <v>163</v>
      </c>
      <c r="E3433">
        <v>1998</v>
      </c>
      <c r="F3433" t="s">
        <v>10164</v>
      </c>
      <c r="G3433">
        <v>6.3</v>
      </c>
      <c r="H3433">
        <v>1900</v>
      </c>
      <c r="I3433" t="s">
        <v>4226</v>
      </c>
      <c r="J3433" t="s">
        <v>10609</v>
      </c>
      <c r="K3433" t="s">
        <v>10462</v>
      </c>
      <c r="L3433" t="s">
        <v>25</v>
      </c>
      <c r="N3433" s="1">
        <v>238497</v>
      </c>
      <c r="O3433" s="1">
        <f>N3433*(D3433/'cpi data'!$A$113)</f>
        <v>19207.021245059292</v>
      </c>
      <c r="P3433" s="10">
        <f t="shared" si="53"/>
        <v>1</v>
      </c>
      <c r="Q3433" t="s">
        <v>10237</v>
      </c>
      <c r="R3433">
        <v>111</v>
      </c>
    </row>
    <row r="3434" spans="1:18">
      <c r="A3434" t="s">
        <v>10610</v>
      </c>
      <c r="B3434" s="6" t="s">
        <v>19</v>
      </c>
      <c r="C3434" t="s">
        <v>107</v>
      </c>
      <c r="D3434">
        <f>_xlfn.XLOOKUP(E3434,'cpi data'!A:A,'cpi data'!B:B,"NA")</f>
        <v>163</v>
      </c>
      <c r="E3434">
        <v>1998</v>
      </c>
      <c r="F3434" t="s">
        <v>10611</v>
      </c>
      <c r="G3434">
        <v>6.3</v>
      </c>
      <c r="H3434">
        <v>2100</v>
      </c>
      <c r="I3434" t="s">
        <v>10612</v>
      </c>
      <c r="J3434" t="s">
        <v>8975</v>
      </c>
      <c r="K3434" t="s">
        <v>1564</v>
      </c>
      <c r="L3434" t="s">
        <v>455</v>
      </c>
      <c r="N3434" s="1">
        <v>895788</v>
      </c>
      <c r="O3434" s="1">
        <f>N3434*(D3434/'cpi data'!$A$113)</f>
        <v>72141.029644268783</v>
      </c>
      <c r="P3434" s="10">
        <f t="shared" si="53"/>
        <v>1</v>
      </c>
      <c r="Q3434" t="s">
        <v>10613</v>
      </c>
      <c r="R3434">
        <v>117</v>
      </c>
    </row>
    <row r="3435" spans="1:18">
      <c r="A3435" t="s">
        <v>10614</v>
      </c>
      <c r="B3435" s="6" t="s">
        <v>36</v>
      </c>
      <c r="C3435" t="s">
        <v>20</v>
      </c>
      <c r="D3435">
        <f>_xlfn.XLOOKUP(E3435,'cpi data'!A:A,'cpi data'!B:B,"NA")</f>
        <v>163</v>
      </c>
      <c r="E3435">
        <v>1998</v>
      </c>
      <c r="F3435" t="s">
        <v>10111</v>
      </c>
      <c r="G3435">
        <v>6.3</v>
      </c>
      <c r="H3435">
        <v>506</v>
      </c>
      <c r="I3435" t="s">
        <v>10615</v>
      </c>
      <c r="J3435" t="s">
        <v>10616</v>
      </c>
      <c r="K3435" t="s">
        <v>10617</v>
      </c>
      <c r="L3435" t="s">
        <v>198</v>
      </c>
      <c r="N3435" s="1">
        <v>104255</v>
      </c>
      <c r="O3435" s="1">
        <f>N3435*(D3435/'cpi data'!$A$113)</f>
        <v>8396.0301383399219</v>
      </c>
      <c r="P3435" s="10">
        <f t="shared" si="53"/>
        <v>1</v>
      </c>
      <c r="Q3435" t="s">
        <v>10618</v>
      </c>
      <c r="R3435">
        <v>98</v>
      </c>
    </row>
    <row r="3436" spans="1:18">
      <c r="A3436" t="s">
        <v>10619</v>
      </c>
      <c r="B3436" s="6" t="s">
        <v>36</v>
      </c>
      <c r="C3436" t="s">
        <v>44</v>
      </c>
      <c r="D3436">
        <f>_xlfn.XLOOKUP(E3436,'cpi data'!A:A,'cpi data'!B:B,"NA")</f>
        <v>163</v>
      </c>
      <c r="E3436">
        <v>1998</v>
      </c>
      <c r="F3436" t="s">
        <v>10620</v>
      </c>
      <c r="G3436">
        <v>4.9000000000000004</v>
      </c>
      <c r="H3436">
        <v>19000</v>
      </c>
      <c r="I3436" t="s">
        <v>3355</v>
      </c>
      <c r="J3436" t="s">
        <v>5086</v>
      </c>
      <c r="K3436" t="s">
        <v>1488</v>
      </c>
      <c r="L3436" t="s">
        <v>33</v>
      </c>
      <c r="M3436" s="1">
        <v>60000000</v>
      </c>
      <c r="N3436" s="1">
        <v>12069719</v>
      </c>
      <c r="O3436" s="1">
        <f>N3436*(D3436/'cpi data'!$A$113)</f>
        <v>972017.88389328076</v>
      </c>
      <c r="P3436" s="10">
        <f t="shared" si="53"/>
        <v>-3.9711182174166608</v>
      </c>
      <c r="Q3436" t="s">
        <v>8003</v>
      </c>
      <c r="R3436">
        <v>114</v>
      </c>
    </row>
    <row r="3437" spans="1:18">
      <c r="A3437" t="s">
        <v>10621</v>
      </c>
      <c r="B3437" s="6" t="s">
        <v>19</v>
      </c>
      <c r="C3437" t="s">
        <v>44</v>
      </c>
      <c r="D3437">
        <f>_xlfn.XLOOKUP(E3437,'cpi data'!A:A,'cpi data'!B:B,"NA")</f>
        <v>163</v>
      </c>
      <c r="E3437">
        <v>1998</v>
      </c>
      <c r="F3437" t="s">
        <v>10098</v>
      </c>
      <c r="G3437">
        <v>6.3</v>
      </c>
      <c r="H3437">
        <v>7800</v>
      </c>
      <c r="I3437" t="s">
        <v>10037</v>
      </c>
      <c r="J3437" t="s">
        <v>10037</v>
      </c>
      <c r="K3437" t="s">
        <v>10622</v>
      </c>
      <c r="L3437" t="s">
        <v>33</v>
      </c>
      <c r="M3437" s="1">
        <v>5000000</v>
      </c>
      <c r="N3437" s="1">
        <v>4714658</v>
      </c>
      <c r="O3437" s="1">
        <f>N3437*(D3437/'cpi data'!$A$113)</f>
        <v>379688.36660079053</v>
      </c>
      <c r="P3437" s="10">
        <f t="shared" si="53"/>
        <v>-6.052231148049339E-2</v>
      </c>
      <c r="Q3437" t="s">
        <v>7574</v>
      </c>
      <c r="R3437">
        <v>100</v>
      </c>
    </row>
    <row r="3438" spans="1:18">
      <c r="A3438" t="s">
        <v>10623</v>
      </c>
      <c r="B3438" s="6" t="s">
        <v>19</v>
      </c>
      <c r="C3438" t="s">
        <v>44</v>
      </c>
      <c r="D3438">
        <f>_xlfn.XLOOKUP(E3438,'cpi data'!A:A,'cpi data'!B:B,"NA")</f>
        <v>163</v>
      </c>
      <c r="E3438">
        <v>1998</v>
      </c>
      <c r="F3438" t="s">
        <v>10221</v>
      </c>
      <c r="G3438">
        <v>6.9</v>
      </c>
      <c r="H3438">
        <v>14000</v>
      </c>
      <c r="I3438" t="s">
        <v>10624</v>
      </c>
      <c r="J3438" t="s">
        <v>10624</v>
      </c>
      <c r="K3438" t="s">
        <v>4743</v>
      </c>
      <c r="L3438" t="s">
        <v>33</v>
      </c>
      <c r="M3438" s="1">
        <v>5000000</v>
      </c>
      <c r="N3438" s="1">
        <v>2087471</v>
      </c>
      <c r="O3438" s="1">
        <f>N3438*(D3438/'cpi data'!$A$113)</f>
        <v>168111.54792490121</v>
      </c>
      <c r="P3438" s="10">
        <f t="shared" si="53"/>
        <v>-1.3952428560684196</v>
      </c>
      <c r="Q3438" t="s">
        <v>5112</v>
      </c>
      <c r="R3438">
        <v>116</v>
      </c>
    </row>
    <row r="3439" spans="1:18">
      <c r="A3439" t="s">
        <v>10625</v>
      </c>
      <c r="B3439" s="6" t="s">
        <v>2002</v>
      </c>
      <c r="C3439" t="s">
        <v>44</v>
      </c>
      <c r="D3439">
        <f>_xlfn.XLOOKUP(E3439,'cpi data'!A:A,'cpi data'!B:B,"NA")</f>
        <v>163</v>
      </c>
      <c r="E3439">
        <v>1998</v>
      </c>
      <c r="F3439" t="s">
        <v>10019</v>
      </c>
      <c r="G3439">
        <v>5</v>
      </c>
      <c r="H3439">
        <v>5300</v>
      </c>
      <c r="I3439" t="s">
        <v>5189</v>
      </c>
      <c r="J3439" t="s">
        <v>10626</v>
      </c>
      <c r="K3439" t="s">
        <v>348</v>
      </c>
      <c r="L3439" t="s">
        <v>33</v>
      </c>
      <c r="N3439" s="1">
        <v>7571115</v>
      </c>
      <c r="O3439" s="1">
        <f>N3439*(D3439/'cpi data'!$A$113)</f>
        <v>609729.12302371545</v>
      </c>
      <c r="P3439" s="10">
        <f t="shared" si="53"/>
        <v>1</v>
      </c>
      <c r="Q3439" t="s">
        <v>10627</v>
      </c>
      <c r="R3439">
        <v>94</v>
      </c>
    </row>
    <row r="3440" spans="1:18">
      <c r="A3440" t="s">
        <v>10628</v>
      </c>
      <c r="B3440" s="6" t="s">
        <v>19</v>
      </c>
      <c r="C3440" t="s">
        <v>107</v>
      </c>
      <c r="D3440">
        <f>_xlfn.XLOOKUP(E3440,'cpi data'!A:A,'cpi data'!B:B,"NA")</f>
        <v>163</v>
      </c>
      <c r="E3440">
        <v>1998</v>
      </c>
      <c r="F3440" t="s">
        <v>10629</v>
      </c>
      <c r="G3440">
        <v>4.7</v>
      </c>
      <c r="H3440">
        <v>2500</v>
      </c>
      <c r="I3440" t="s">
        <v>10630</v>
      </c>
      <c r="J3440" t="s">
        <v>10630</v>
      </c>
      <c r="K3440" t="s">
        <v>1852</v>
      </c>
      <c r="L3440" t="s">
        <v>33</v>
      </c>
      <c r="M3440" s="1">
        <v>6000000</v>
      </c>
      <c r="N3440" s="1">
        <v>11710</v>
      </c>
      <c r="O3440" s="1">
        <f>N3440*(D3440/'cpi data'!$A$113)</f>
        <v>943.04841897233212</v>
      </c>
      <c r="P3440" s="10">
        <f t="shared" si="53"/>
        <v>-511.38257899231428</v>
      </c>
      <c r="Q3440" t="s">
        <v>10631</v>
      </c>
      <c r="R3440">
        <v>95</v>
      </c>
    </row>
    <row r="3441" spans="1:18">
      <c r="A3441" t="s">
        <v>10632</v>
      </c>
      <c r="B3441" s="6" t="s">
        <v>19</v>
      </c>
      <c r="C3441" t="s">
        <v>44</v>
      </c>
      <c r="D3441">
        <f>_xlfn.XLOOKUP(E3441,'cpi data'!A:A,'cpi data'!B:B,"NA")</f>
        <v>163</v>
      </c>
      <c r="E3441">
        <v>1998</v>
      </c>
      <c r="F3441" t="s">
        <v>9891</v>
      </c>
      <c r="G3441">
        <v>5.8</v>
      </c>
      <c r="H3441">
        <v>4500</v>
      </c>
      <c r="I3441" t="s">
        <v>2898</v>
      </c>
      <c r="J3441" t="s">
        <v>10633</v>
      </c>
      <c r="K3441" t="s">
        <v>7043</v>
      </c>
      <c r="L3441" t="s">
        <v>33</v>
      </c>
      <c r="N3441" s="1">
        <v>77910</v>
      </c>
      <c r="O3441" s="1">
        <f>N3441*(D3441/'cpi data'!$A$113)</f>
        <v>6274.372529644269</v>
      </c>
      <c r="P3441" s="10">
        <f t="shared" si="53"/>
        <v>1</v>
      </c>
      <c r="Q3441" t="s">
        <v>10634</v>
      </c>
      <c r="R3441">
        <v>102</v>
      </c>
    </row>
    <row r="3442" spans="1:18">
      <c r="A3442" t="s">
        <v>10635</v>
      </c>
      <c r="B3442" s="6" t="s">
        <v>19</v>
      </c>
      <c r="C3442" t="s">
        <v>44</v>
      </c>
      <c r="D3442">
        <f>_xlfn.XLOOKUP(E3442,'cpi data'!A:A,'cpi data'!B:B,"NA")</f>
        <v>163</v>
      </c>
      <c r="E3442">
        <v>1998</v>
      </c>
      <c r="F3442" t="s">
        <v>10116</v>
      </c>
      <c r="G3442">
        <v>5.9</v>
      </c>
      <c r="H3442">
        <v>9800</v>
      </c>
      <c r="I3442" t="s">
        <v>7268</v>
      </c>
      <c r="J3442" t="s">
        <v>10636</v>
      </c>
      <c r="K3442" t="s">
        <v>990</v>
      </c>
      <c r="L3442" t="s">
        <v>33</v>
      </c>
      <c r="M3442" s="1">
        <v>15000000</v>
      </c>
      <c r="N3442" s="1">
        <v>1808004</v>
      </c>
      <c r="O3442" s="1">
        <f>N3442*(D3442/'cpi data'!$A$113)</f>
        <v>145605.06521739133</v>
      </c>
      <c r="P3442" s="10">
        <f t="shared" si="53"/>
        <v>-7.2964418220313672</v>
      </c>
      <c r="Q3442" t="s">
        <v>10637</v>
      </c>
      <c r="R3442">
        <v>122</v>
      </c>
    </row>
    <row r="3443" spans="1:18">
      <c r="A3443" t="s">
        <v>10638</v>
      </c>
      <c r="B3443" s="6" t="s">
        <v>2002</v>
      </c>
      <c r="C3443" t="s">
        <v>44</v>
      </c>
      <c r="D3443">
        <f>_xlfn.XLOOKUP(E3443,'cpi data'!A:A,'cpi data'!B:B,"NA")</f>
        <v>163</v>
      </c>
      <c r="E3443">
        <v>1998</v>
      </c>
      <c r="F3443" t="s">
        <v>10120</v>
      </c>
      <c r="G3443">
        <v>5.0999999999999996</v>
      </c>
      <c r="H3443">
        <v>8200</v>
      </c>
      <c r="I3443" t="s">
        <v>10639</v>
      </c>
      <c r="J3443" t="s">
        <v>10640</v>
      </c>
      <c r="K3443" t="s">
        <v>2134</v>
      </c>
      <c r="L3443" t="s">
        <v>33</v>
      </c>
      <c r="M3443" s="1">
        <v>35000000</v>
      </c>
      <c r="N3443" s="1">
        <v>10493366</v>
      </c>
      <c r="O3443" s="1">
        <f>N3443*(D3443/'cpi data'!$A$113)</f>
        <v>845068.50691699609</v>
      </c>
      <c r="P3443" s="10">
        <f t="shared" si="53"/>
        <v>-2.3354406965315038</v>
      </c>
      <c r="Q3443" t="s">
        <v>6534</v>
      </c>
      <c r="R3443">
        <v>91</v>
      </c>
    </row>
    <row r="3444" spans="1:18">
      <c r="A3444" t="s">
        <v>10641</v>
      </c>
      <c r="B3444" s="6" t="s">
        <v>450</v>
      </c>
      <c r="C3444" t="s">
        <v>20</v>
      </c>
      <c r="D3444">
        <f>_xlfn.XLOOKUP(E3444,'cpi data'!A:A,'cpi data'!B:B,"NA")</f>
        <v>163</v>
      </c>
      <c r="E3444">
        <v>1998</v>
      </c>
      <c r="F3444" t="s">
        <v>10642</v>
      </c>
      <c r="G3444">
        <v>7</v>
      </c>
      <c r="H3444">
        <v>534</v>
      </c>
      <c r="I3444" t="s">
        <v>1690</v>
      </c>
      <c r="J3444" t="s">
        <v>1690</v>
      </c>
      <c r="K3444" t="s">
        <v>6926</v>
      </c>
      <c r="L3444" t="s">
        <v>33</v>
      </c>
      <c r="O3444" s="1">
        <f>N3444*(D3444/'cpi data'!$A$113)</f>
        <v>0</v>
      </c>
      <c r="P3444" s="10" t="e">
        <f t="shared" si="53"/>
        <v>#DIV/0!</v>
      </c>
      <c r="Q3444" t="s">
        <v>10643</v>
      </c>
      <c r="R3444">
        <v>83</v>
      </c>
    </row>
    <row r="3445" spans="1:18">
      <c r="A3445" t="s">
        <v>10644</v>
      </c>
      <c r="B3445" s="6" t="s">
        <v>19</v>
      </c>
      <c r="C3445" t="s">
        <v>37</v>
      </c>
      <c r="D3445">
        <f>_xlfn.XLOOKUP(E3445,'cpi data'!A:A,'cpi data'!B:B,"NA")</f>
        <v>166.6</v>
      </c>
      <c r="E3445">
        <v>1999</v>
      </c>
      <c r="F3445" t="s">
        <v>10645</v>
      </c>
      <c r="G3445">
        <v>8.6999999999999993</v>
      </c>
      <c r="H3445">
        <v>1700000</v>
      </c>
      <c r="I3445" t="s">
        <v>9052</v>
      </c>
      <c r="J3445" t="s">
        <v>8664</v>
      </c>
      <c r="K3445" t="s">
        <v>5079</v>
      </c>
      <c r="L3445" t="s">
        <v>33</v>
      </c>
      <c r="M3445" s="1">
        <v>63000000</v>
      </c>
      <c r="N3445" s="1">
        <v>466364845</v>
      </c>
      <c r="O3445" s="1">
        <f>N3445*(D3445/'cpi data'!$A$113)</f>
        <v>38387541.095355727</v>
      </c>
      <c r="P3445" s="10">
        <f t="shared" si="53"/>
        <v>0.86491263079660308</v>
      </c>
      <c r="Q3445" t="s">
        <v>26</v>
      </c>
      <c r="R3445">
        <v>136</v>
      </c>
    </row>
    <row r="3446" spans="1:18">
      <c r="A3446" t="s">
        <v>10646</v>
      </c>
      <c r="B3446" s="6" t="s">
        <v>19</v>
      </c>
      <c r="C3446" t="s">
        <v>20</v>
      </c>
      <c r="D3446">
        <f>_xlfn.XLOOKUP(E3446,'cpi data'!A:A,'cpi data'!B:B,"NA")</f>
        <v>166.6</v>
      </c>
      <c r="E3446">
        <v>1999</v>
      </c>
      <c r="F3446" t="s">
        <v>10647</v>
      </c>
      <c r="G3446">
        <v>8.8000000000000007</v>
      </c>
      <c r="H3446">
        <v>1900000</v>
      </c>
      <c r="I3446" t="s">
        <v>6821</v>
      </c>
      <c r="J3446" t="s">
        <v>10648</v>
      </c>
      <c r="K3446" t="s">
        <v>6538</v>
      </c>
      <c r="L3446" t="s">
        <v>5820</v>
      </c>
      <c r="M3446" s="1">
        <v>63000000</v>
      </c>
      <c r="N3446" s="1">
        <v>101209702</v>
      </c>
      <c r="O3446" s="1">
        <f>N3446*(D3446/'cpi data'!$A$113)</f>
        <v>8330798.5934782606</v>
      </c>
      <c r="P3446" s="10">
        <f t="shared" si="53"/>
        <v>0.37753003165645127</v>
      </c>
      <c r="Q3446" t="s">
        <v>9112</v>
      </c>
      <c r="R3446">
        <v>139</v>
      </c>
    </row>
    <row r="3447" spans="1:18">
      <c r="A3447" t="s">
        <v>10649</v>
      </c>
      <c r="B3447" s="6" t="s">
        <v>19</v>
      </c>
      <c r="C3447" t="s">
        <v>107</v>
      </c>
      <c r="D3447">
        <f>_xlfn.XLOOKUP(E3447,'cpi data'!A:A,'cpi data'!B:B,"NA")</f>
        <v>166.6</v>
      </c>
      <c r="E3447">
        <v>1999</v>
      </c>
      <c r="F3447" t="s">
        <v>10650</v>
      </c>
      <c r="G3447">
        <v>7.4</v>
      </c>
      <c r="H3447">
        <v>189000</v>
      </c>
      <c r="I3447" t="s">
        <v>5937</v>
      </c>
      <c r="J3447" t="s">
        <v>10651</v>
      </c>
      <c r="K3447" t="s">
        <v>9532</v>
      </c>
      <c r="L3447" t="s">
        <v>33</v>
      </c>
      <c r="M3447" s="1">
        <v>40000000</v>
      </c>
      <c r="N3447" s="1">
        <v>128799509</v>
      </c>
      <c r="O3447" s="1">
        <f>N3447*(D3447/'cpi data'!$A$113)</f>
        <v>10601777.766501976</v>
      </c>
      <c r="P3447" s="10">
        <f t="shared" si="53"/>
        <v>0.68943980989865417</v>
      </c>
      <c r="Q3447" t="s">
        <v>3747</v>
      </c>
      <c r="R3447">
        <v>139</v>
      </c>
    </row>
    <row r="3448" spans="1:18">
      <c r="A3448" t="s">
        <v>10652</v>
      </c>
      <c r="C3448" t="s">
        <v>20</v>
      </c>
      <c r="D3448">
        <f>_xlfn.XLOOKUP(E3448,'cpi data'!A:A,'cpi data'!B:B,"NA")</f>
        <v>166.6</v>
      </c>
      <c r="E3448">
        <v>1999</v>
      </c>
      <c r="F3448" t="s">
        <v>5465</v>
      </c>
      <c r="G3448">
        <v>7.4</v>
      </c>
      <c r="H3448">
        <v>313000</v>
      </c>
      <c r="I3448" t="s">
        <v>22</v>
      </c>
      <c r="J3448" t="s">
        <v>22</v>
      </c>
      <c r="K3448" t="s">
        <v>1481</v>
      </c>
      <c r="L3448" t="s">
        <v>25</v>
      </c>
      <c r="M3448" s="1">
        <v>65000000</v>
      </c>
      <c r="N3448" s="1">
        <v>162242684</v>
      </c>
      <c r="O3448" s="1">
        <f>N3448*(D3448/'cpi data'!$A$113)</f>
        <v>13354560.847035572</v>
      </c>
      <c r="P3448" s="10">
        <f t="shared" si="53"/>
        <v>0.59936560221106794</v>
      </c>
      <c r="Q3448" t="s">
        <v>26</v>
      </c>
      <c r="R3448">
        <v>159</v>
      </c>
    </row>
    <row r="3449" spans="1:18">
      <c r="A3449" t="s">
        <v>10653</v>
      </c>
      <c r="B3449" s="6" t="s">
        <v>2002</v>
      </c>
      <c r="C3449" t="s">
        <v>37</v>
      </c>
      <c r="D3449">
        <f>_xlfn.XLOOKUP(E3449,'cpi data'!A:A,'cpi data'!B:B,"NA")</f>
        <v>166.6</v>
      </c>
      <c r="E3449">
        <v>1999</v>
      </c>
      <c r="F3449" t="s">
        <v>9822</v>
      </c>
      <c r="G3449">
        <v>7</v>
      </c>
      <c r="H3449">
        <v>401000</v>
      </c>
      <c r="I3449" t="s">
        <v>7686</v>
      </c>
      <c r="J3449" t="s">
        <v>7686</v>
      </c>
      <c r="K3449" t="s">
        <v>6932</v>
      </c>
      <c r="L3449" t="s">
        <v>33</v>
      </c>
      <c r="M3449" s="1">
        <v>80000000</v>
      </c>
      <c r="N3449" s="1">
        <v>415933406</v>
      </c>
      <c r="O3449" s="1">
        <f>N3449*(D3449/'cpi data'!$A$113)</f>
        <v>34236415.73102767</v>
      </c>
      <c r="P3449" s="10">
        <f t="shared" si="53"/>
        <v>0.80766151781518603</v>
      </c>
      <c r="Q3449" t="s">
        <v>64</v>
      </c>
      <c r="R3449">
        <v>124</v>
      </c>
    </row>
    <row r="3450" spans="1:18">
      <c r="A3450" t="s">
        <v>10654</v>
      </c>
      <c r="B3450" s="6" t="s">
        <v>19</v>
      </c>
      <c r="C3450" t="s">
        <v>44</v>
      </c>
      <c r="D3450">
        <f>_xlfn.XLOOKUP(E3450,'cpi data'!A:A,'cpi data'!B:B,"NA")</f>
        <v>166.6</v>
      </c>
      <c r="E3450">
        <v>1999</v>
      </c>
      <c r="F3450" t="s">
        <v>10655</v>
      </c>
      <c r="G3450">
        <v>7</v>
      </c>
      <c r="H3450">
        <v>385000</v>
      </c>
      <c r="I3450" t="s">
        <v>10656</v>
      </c>
      <c r="J3450" t="s">
        <v>10657</v>
      </c>
      <c r="K3450" t="s">
        <v>10658</v>
      </c>
      <c r="L3450" t="s">
        <v>33</v>
      </c>
      <c r="M3450" s="1">
        <v>11000000</v>
      </c>
      <c r="N3450" s="1">
        <v>235483004</v>
      </c>
      <c r="O3450" s="1">
        <f>N3450*(D3450/'cpi data'!$A$113)</f>
        <v>19383136.594071146</v>
      </c>
      <c r="P3450" s="10">
        <f t="shared" si="53"/>
        <v>0.95328749925408629</v>
      </c>
      <c r="Q3450" t="s">
        <v>64</v>
      </c>
      <c r="R3450">
        <v>95</v>
      </c>
    </row>
    <row r="3451" spans="1:18">
      <c r="A3451" t="s">
        <v>10659</v>
      </c>
      <c r="B3451" s="6" t="s">
        <v>19</v>
      </c>
      <c r="C3451" t="s">
        <v>107</v>
      </c>
      <c r="D3451">
        <f>_xlfn.XLOOKUP(E3451,'cpi data'!A:A,'cpi data'!B:B,"NA")</f>
        <v>166.6</v>
      </c>
      <c r="E3451">
        <v>1999</v>
      </c>
      <c r="F3451" t="s">
        <v>10660</v>
      </c>
      <c r="G3451">
        <v>8.6</v>
      </c>
      <c r="H3451">
        <v>1200000</v>
      </c>
      <c r="I3451" t="s">
        <v>7899</v>
      </c>
      <c r="J3451" t="s">
        <v>23</v>
      </c>
      <c r="K3451" t="s">
        <v>2094</v>
      </c>
      <c r="L3451" t="s">
        <v>33</v>
      </c>
      <c r="M3451" s="1">
        <v>60000000</v>
      </c>
      <c r="N3451" s="1">
        <v>286801374</v>
      </c>
      <c r="O3451" s="1">
        <f>N3451*(D3451/'cpi data'!$A$113)</f>
        <v>23607267.247233201</v>
      </c>
      <c r="P3451" s="10">
        <f t="shared" si="53"/>
        <v>0.79079598133306017</v>
      </c>
      <c r="Q3451" t="s">
        <v>5112</v>
      </c>
      <c r="R3451">
        <v>189</v>
      </c>
    </row>
    <row r="3452" spans="1:18">
      <c r="A3452" t="s">
        <v>10661</v>
      </c>
      <c r="B3452" s="6" t="s">
        <v>19</v>
      </c>
      <c r="C3452" t="s">
        <v>20</v>
      </c>
      <c r="D3452">
        <f>_xlfn.XLOOKUP(E3452,'cpi data'!A:A,'cpi data'!B:B,"NA")</f>
        <v>166.6</v>
      </c>
      <c r="E3452">
        <v>1999</v>
      </c>
      <c r="F3452" t="s">
        <v>10662</v>
      </c>
      <c r="G3452">
        <v>8.3000000000000007</v>
      </c>
      <c r="H3452">
        <v>1100000</v>
      </c>
      <c r="I3452" t="s">
        <v>10663</v>
      </c>
      <c r="J3452" t="s">
        <v>10664</v>
      </c>
      <c r="K3452" t="s">
        <v>8365</v>
      </c>
      <c r="L3452" t="s">
        <v>33</v>
      </c>
      <c r="M3452" s="1">
        <v>15000000</v>
      </c>
      <c r="N3452" s="1">
        <v>356296601</v>
      </c>
      <c r="O3452" s="1">
        <f>N3452*(D3452/'cpi data'!$A$113)</f>
        <v>29327575.951877467</v>
      </c>
      <c r="P3452" s="10">
        <f t="shared" si="53"/>
        <v>0.95790024390381423</v>
      </c>
      <c r="Q3452" t="s">
        <v>9689</v>
      </c>
      <c r="R3452">
        <v>122</v>
      </c>
    </row>
    <row r="3453" spans="1:18">
      <c r="A3453" t="s">
        <v>10665</v>
      </c>
      <c r="B3453" s="6" t="s">
        <v>36</v>
      </c>
      <c r="C3453" t="s">
        <v>37</v>
      </c>
      <c r="D3453">
        <f>_xlfn.XLOOKUP(E3453,'cpi data'!A:A,'cpi data'!B:B,"NA")</f>
        <v>166.6</v>
      </c>
      <c r="E3453">
        <v>1999</v>
      </c>
      <c r="F3453" t="s">
        <v>10666</v>
      </c>
      <c r="G3453">
        <v>6.5</v>
      </c>
      <c r="H3453">
        <v>748000</v>
      </c>
      <c r="I3453" t="s">
        <v>4484</v>
      </c>
      <c r="J3453" t="s">
        <v>4484</v>
      </c>
      <c r="K3453" t="s">
        <v>9007</v>
      </c>
      <c r="L3453" t="s">
        <v>33</v>
      </c>
      <c r="M3453" s="1">
        <v>115000000</v>
      </c>
      <c r="N3453" s="1">
        <v>1027082707</v>
      </c>
      <c r="O3453" s="1">
        <f>N3453*(D3453/'cpi data'!$A$113)</f>
        <v>84541491.593972325</v>
      </c>
      <c r="P3453" s="10">
        <f t="shared" si="53"/>
        <v>0.88803238608125057</v>
      </c>
      <c r="Q3453" t="s">
        <v>42</v>
      </c>
      <c r="R3453">
        <v>136</v>
      </c>
    </row>
    <row r="3454" spans="1:18">
      <c r="A3454" t="s">
        <v>10667</v>
      </c>
      <c r="B3454" s="6" t="s">
        <v>2002</v>
      </c>
      <c r="C3454" t="s">
        <v>44</v>
      </c>
      <c r="D3454">
        <f>_xlfn.XLOOKUP(E3454,'cpi data'!A:A,'cpi data'!B:B,"NA")</f>
        <v>166.6</v>
      </c>
      <c r="E3454">
        <v>1999</v>
      </c>
      <c r="F3454" t="s">
        <v>10645</v>
      </c>
      <c r="G3454">
        <v>7.3</v>
      </c>
      <c r="H3454">
        <v>309000</v>
      </c>
      <c r="I3454" t="s">
        <v>10668</v>
      </c>
      <c r="J3454" t="s">
        <v>10669</v>
      </c>
      <c r="K3454" t="s">
        <v>10670</v>
      </c>
      <c r="L3454" t="s">
        <v>33</v>
      </c>
      <c r="M3454" s="1">
        <v>30000000</v>
      </c>
      <c r="N3454" s="1">
        <v>53478579</v>
      </c>
      <c r="O3454" s="1">
        <f>N3454*(D3454/'cpi data'!$A$113)</f>
        <v>4401942.3228260865</v>
      </c>
      <c r="P3454" s="10">
        <f t="shared" si="53"/>
        <v>0.43902772734481221</v>
      </c>
      <c r="Q3454" t="s">
        <v>2095</v>
      </c>
      <c r="R3454">
        <v>97</v>
      </c>
    </row>
    <row r="3455" spans="1:18">
      <c r="A3455" t="s">
        <v>10671</v>
      </c>
      <c r="B3455" s="6" t="s">
        <v>2002</v>
      </c>
      <c r="C3455" t="s">
        <v>20</v>
      </c>
      <c r="D3455">
        <f>_xlfn.XLOOKUP(E3455,'cpi data'!A:A,'cpi data'!B:B,"NA")</f>
        <v>166.6</v>
      </c>
      <c r="E3455">
        <v>1999</v>
      </c>
      <c r="F3455" t="s">
        <v>10672</v>
      </c>
      <c r="G3455">
        <v>8.1</v>
      </c>
      <c r="H3455">
        <v>930000</v>
      </c>
      <c r="I3455" t="s">
        <v>10478</v>
      </c>
      <c r="J3455" t="s">
        <v>10478</v>
      </c>
      <c r="K3455" t="s">
        <v>4462</v>
      </c>
      <c r="L3455" t="s">
        <v>33</v>
      </c>
      <c r="M3455" s="1">
        <v>40000000</v>
      </c>
      <c r="N3455" s="1">
        <v>672806292</v>
      </c>
      <c r="O3455" s="1">
        <f>N3455*(D3455/'cpi data'!$A$113)</f>
        <v>55380201.703162052</v>
      </c>
      <c r="P3455" s="10">
        <f t="shared" si="53"/>
        <v>0.94054752389265706</v>
      </c>
      <c r="Q3455" t="s">
        <v>5724</v>
      </c>
      <c r="R3455">
        <v>107</v>
      </c>
    </row>
    <row r="3456" spans="1:18">
      <c r="A3456" t="s">
        <v>10673</v>
      </c>
      <c r="B3456" s="6" t="s">
        <v>2002</v>
      </c>
      <c r="C3456" t="s">
        <v>37</v>
      </c>
      <c r="D3456">
        <f>_xlfn.XLOOKUP(E3456,'cpi data'!A:A,'cpi data'!B:B,"NA")</f>
        <v>166.6</v>
      </c>
      <c r="E3456">
        <v>1999</v>
      </c>
      <c r="F3456" t="s">
        <v>10359</v>
      </c>
      <c r="G3456">
        <v>6.6</v>
      </c>
      <c r="H3456">
        <v>221000</v>
      </c>
      <c r="I3456" t="s">
        <v>9525</v>
      </c>
      <c r="J3456" t="s">
        <v>6846</v>
      </c>
      <c r="K3456" t="s">
        <v>6846</v>
      </c>
      <c r="L3456" t="s">
        <v>33</v>
      </c>
      <c r="M3456" s="1">
        <v>33000000</v>
      </c>
      <c r="N3456" s="1">
        <v>312016928</v>
      </c>
      <c r="O3456" s="1">
        <f>N3456*(D3456/'cpi data'!$A$113)</f>
        <v>25682816.306719366</v>
      </c>
      <c r="P3456" s="10">
        <f t="shared" si="53"/>
        <v>0.89423650757820417</v>
      </c>
      <c r="Q3456" t="s">
        <v>2029</v>
      </c>
      <c r="R3456">
        <v>95</v>
      </c>
    </row>
    <row r="3457" spans="1:18">
      <c r="A3457" t="s">
        <v>10674</v>
      </c>
      <c r="B3457" s="6" t="s">
        <v>19</v>
      </c>
      <c r="C3457" t="s">
        <v>44</v>
      </c>
      <c r="D3457">
        <f>_xlfn.XLOOKUP(E3457,'cpi data'!A:A,'cpi data'!B:B,"NA")</f>
        <v>166.6</v>
      </c>
      <c r="E3457">
        <v>1999</v>
      </c>
      <c r="F3457" t="s">
        <v>9838</v>
      </c>
      <c r="G3457">
        <v>7.7</v>
      </c>
      <c r="H3457">
        <v>248000</v>
      </c>
      <c r="I3457" t="s">
        <v>9165</v>
      </c>
      <c r="J3457" t="s">
        <v>9165</v>
      </c>
      <c r="K3457" t="s">
        <v>10675</v>
      </c>
      <c r="L3457" t="s">
        <v>33</v>
      </c>
      <c r="M3457" s="1">
        <v>10000000</v>
      </c>
      <c r="N3457" s="1">
        <v>10828256</v>
      </c>
      <c r="O3457" s="1">
        <f>N3457*(D3457/'cpi data'!$A$113)</f>
        <v>891298.14703557314</v>
      </c>
      <c r="P3457" s="10">
        <f t="shared" si="53"/>
        <v>7.649024921464731E-2</v>
      </c>
      <c r="Q3457" t="s">
        <v>183</v>
      </c>
      <c r="R3457">
        <v>89</v>
      </c>
    </row>
    <row r="3458" spans="1:18">
      <c r="A3458" t="s">
        <v>10676</v>
      </c>
      <c r="B3458" s="6" t="s">
        <v>36</v>
      </c>
      <c r="C3458" t="s">
        <v>28</v>
      </c>
      <c r="D3458">
        <f>_xlfn.XLOOKUP(E3458,'cpi data'!A:A,'cpi data'!B:B,"NA")</f>
        <v>166.6</v>
      </c>
      <c r="E3458">
        <v>1999</v>
      </c>
      <c r="F3458" t="s">
        <v>10650</v>
      </c>
      <c r="G3458">
        <v>7.3</v>
      </c>
      <c r="H3458">
        <v>155000</v>
      </c>
      <c r="I3458" t="s">
        <v>10639</v>
      </c>
      <c r="J3458" t="s">
        <v>10677</v>
      </c>
      <c r="K3458" t="s">
        <v>8082</v>
      </c>
      <c r="L3458" t="s">
        <v>33</v>
      </c>
      <c r="M3458" s="1">
        <v>45000000</v>
      </c>
      <c r="N3458" s="1">
        <v>90683916</v>
      </c>
      <c r="O3458" s="1">
        <f>N3458*(D3458/'cpi data'!$A$113)</f>
        <v>7464397.4335968373</v>
      </c>
      <c r="P3458" s="10">
        <f t="shared" si="53"/>
        <v>0.50377087817866184</v>
      </c>
      <c r="Q3458" t="s">
        <v>9689</v>
      </c>
      <c r="R3458">
        <v>102</v>
      </c>
    </row>
    <row r="3459" spans="1:18">
      <c r="A3459" t="s">
        <v>10678</v>
      </c>
      <c r="B3459" s="6" t="s">
        <v>2002</v>
      </c>
      <c r="C3459" t="s">
        <v>44</v>
      </c>
      <c r="D3459">
        <f>_xlfn.XLOOKUP(E3459,'cpi data'!A:A,'cpi data'!B:B,"NA")</f>
        <v>166.6</v>
      </c>
      <c r="E3459">
        <v>1999</v>
      </c>
      <c r="F3459" t="s">
        <v>10390</v>
      </c>
      <c r="G3459">
        <v>7.1</v>
      </c>
      <c r="H3459">
        <v>286000</v>
      </c>
      <c r="I3459" t="s">
        <v>10679</v>
      </c>
      <c r="J3459" t="s">
        <v>5450</v>
      </c>
      <c r="K3459" t="s">
        <v>6914</v>
      </c>
      <c r="L3459" t="s">
        <v>25</v>
      </c>
      <c r="M3459" s="1">
        <v>42000000</v>
      </c>
      <c r="N3459" s="1">
        <v>363889678</v>
      </c>
      <c r="O3459" s="1">
        <f>N3459*(D3459/'cpi data'!$A$113)</f>
        <v>29952579.226679839</v>
      </c>
      <c r="P3459" s="10">
        <f t="shared" ref="P3459:P3522" si="54">(N3459-M3459)/N3459</f>
        <v>0.88458040296487883</v>
      </c>
      <c r="Q3459" t="s">
        <v>7574</v>
      </c>
      <c r="R3459">
        <v>124</v>
      </c>
    </row>
    <row r="3460" spans="1:18">
      <c r="A3460" t="s">
        <v>10680</v>
      </c>
      <c r="B3460" s="6" t="s">
        <v>19</v>
      </c>
      <c r="C3460" t="s">
        <v>20</v>
      </c>
      <c r="D3460">
        <f>_xlfn.XLOOKUP(E3460,'cpi data'!A:A,'cpi data'!B:B,"NA")</f>
        <v>166.6</v>
      </c>
      <c r="E3460">
        <v>1999</v>
      </c>
      <c r="F3460" t="s">
        <v>10681</v>
      </c>
      <c r="G3460">
        <v>6.8</v>
      </c>
      <c r="H3460">
        <v>183000</v>
      </c>
      <c r="I3460" t="s">
        <v>8757</v>
      </c>
      <c r="J3460" t="s">
        <v>5268</v>
      </c>
      <c r="K3460" t="s">
        <v>10682</v>
      </c>
      <c r="L3460" t="s">
        <v>33</v>
      </c>
      <c r="M3460" s="1">
        <v>10500000</v>
      </c>
      <c r="N3460" s="1">
        <v>76347426</v>
      </c>
      <c r="O3460" s="1">
        <f>N3460*(D3460/'cpi data'!$A$113)</f>
        <v>6284328.6420948617</v>
      </c>
      <c r="P3460" s="10">
        <f t="shared" si="54"/>
        <v>0.86247080549906163</v>
      </c>
      <c r="Q3460" t="s">
        <v>34</v>
      </c>
      <c r="R3460">
        <v>97</v>
      </c>
    </row>
    <row r="3461" spans="1:18">
      <c r="A3461" t="s">
        <v>10683</v>
      </c>
      <c r="B3461" s="6" t="s">
        <v>19</v>
      </c>
      <c r="C3461" t="s">
        <v>55</v>
      </c>
      <c r="D3461">
        <f>_xlfn.XLOOKUP(E3461,'cpi data'!A:A,'cpi data'!B:B,"NA")</f>
        <v>166.6</v>
      </c>
      <c r="E3461">
        <v>1999</v>
      </c>
      <c r="F3461" t="s">
        <v>10684</v>
      </c>
      <c r="G3461">
        <v>6.5</v>
      </c>
      <c r="H3461">
        <v>239000</v>
      </c>
      <c r="I3461" t="s">
        <v>10685</v>
      </c>
      <c r="J3461" t="s">
        <v>10685</v>
      </c>
      <c r="K3461" t="s">
        <v>10686</v>
      </c>
      <c r="L3461" t="s">
        <v>33</v>
      </c>
      <c r="M3461" s="1">
        <v>60000</v>
      </c>
      <c r="N3461" s="1">
        <v>248639099</v>
      </c>
      <c r="O3461" s="1">
        <f>N3461*(D3461/'cpi data'!$A$113)</f>
        <v>20466044.413735177</v>
      </c>
      <c r="P3461" s="10">
        <f t="shared" si="54"/>
        <v>0.99975868638423593</v>
      </c>
      <c r="Q3461" t="s">
        <v>10687</v>
      </c>
      <c r="R3461">
        <v>81</v>
      </c>
    </row>
    <row r="3462" spans="1:18">
      <c r="A3462" t="s">
        <v>10688</v>
      </c>
      <c r="B3462" s="6" t="s">
        <v>19</v>
      </c>
      <c r="C3462" t="s">
        <v>20</v>
      </c>
      <c r="D3462">
        <f>_xlfn.XLOOKUP(E3462,'cpi data'!A:A,'cpi data'!B:B,"NA")</f>
        <v>166.6</v>
      </c>
      <c r="E3462">
        <v>1999</v>
      </c>
      <c r="F3462" t="s">
        <v>10689</v>
      </c>
      <c r="G3462">
        <v>7.2</v>
      </c>
      <c r="H3462">
        <v>147000</v>
      </c>
      <c r="I3462" t="s">
        <v>10690</v>
      </c>
      <c r="J3462" t="s">
        <v>10691</v>
      </c>
      <c r="K3462" t="s">
        <v>10170</v>
      </c>
      <c r="L3462" t="s">
        <v>33</v>
      </c>
      <c r="M3462" s="1">
        <v>9000000</v>
      </c>
      <c r="N3462" s="1">
        <v>10410044</v>
      </c>
      <c r="O3462" s="1">
        <f>N3462*(D3462/'cpi data'!$A$113)</f>
        <v>856874.17509881419</v>
      </c>
      <c r="P3462" s="10">
        <f t="shared" si="54"/>
        <v>0.13545034007541179</v>
      </c>
      <c r="Q3462" t="s">
        <v>6793</v>
      </c>
      <c r="R3462">
        <v>97</v>
      </c>
    </row>
    <row r="3463" spans="1:18">
      <c r="A3463" t="s">
        <v>10692</v>
      </c>
      <c r="B3463" s="6" t="s">
        <v>19</v>
      </c>
      <c r="C3463" t="s">
        <v>20</v>
      </c>
      <c r="D3463">
        <f>_xlfn.XLOOKUP(E3463,'cpi data'!A:A,'cpi data'!B:B,"NA")</f>
        <v>166.6</v>
      </c>
      <c r="E3463">
        <v>1999</v>
      </c>
      <c r="F3463" t="s">
        <v>10693</v>
      </c>
      <c r="G3463">
        <v>8</v>
      </c>
      <c r="H3463">
        <v>295000</v>
      </c>
      <c r="I3463" t="s">
        <v>9099</v>
      </c>
      <c r="J3463" t="s">
        <v>9099</v>
      </c>
      <c r="K3463" t="s">
        <v>1481</v>
      </c>
      <c r="L3463" t="s">
        <v>33</v>
      </c>
      <c r="M3463" s="1">
        <v>37000000</v>
      </c>
      <c r="N3463" s="1">
        <v>48451803</v>
      </c>
      <c r="O3463" s="1">
        <f>N3463*(D3463/'cpi data'!$A$113)</f>
        <v>3988177.0651185769</v>
      </c>
      <c r="P3463" s="10">
        <f t="shared" si="54"/>
        <v>0.23635452740530627</v>
      </c>
      <c r="Q3463" t="s">
        <v>10694</v>
      </c>
      <c r="R3463">
        <v>188</v>
      </c>
    </row>
    <row r="3464" spans="1:18">
      <c r="A3464" t="s">
        <v>10695</v>
      </c>
      <c r="B3464" s="6" t="s">
        <v>19</v>
      </c>
      <c r="C3464" t="s">
        <v>66</v>
      </c>
      <c r="D3464">
        <f>_xlfn.XLOOKUP(E3464,'cpi data'!A:A,'cpi data'!B:B,"NA")</f>
        <v>166.6</v>
      </c>
      <c r="E3464">
        <v>1999</v>
      </c>
      <c r="F3464" t="s">
        <v>10696</v>
      </c>
      <c r="G3464">
        <v>7.3</v>
      </c>
      <c r="H3464">
        <v>169000</v>
      </c>
      <c r="I3464" t="s">
        <v>8813</v>
      </c>
      <c r="J3464" t="s">
        <v>10697</v>
      </c>
      <c r="K3464" t="s">
        <v>4492</v>
      </c>
      <c r="L3464" t="s">
        <v>5820</v>
      </c>
      <c r="M3464" s="1">
        <v>40000000</v>
      </c>
      <c r="N3464" s="1">
        <v>48350205</v>
      </c>
      <c r="O3464" s="1">
        <f>N3464*(D3464/'cpi data'!$A$113)</f>
        <v>3979814.304841897</v>
      </c>
      <c r="P3464" s="10">
        <f t="shared" si="54"/>
        <v>0.17270257695908425</v>
      </c>
      <c r="Q3464" t="s">
        <v>34</v>
      </c>
      <c r="R3464">
        <v>127</v>
      </c>
    </row>
    <row r="3465" spans="1:18">
      <c r="A3465" t="s">
        <v>10698</v>
      </c>
      <c r="B3465" s="6" t="s">
        <v>36</v>
      </c>
      <c r="C3465" t="s">
        <v>28</v>
      </c>
      <c r="D3465">
        <f>_xlfn.XLOOKUP(E3465,'cpi data'!A:A,'cpi data'!B:B,"NA")</f>
        <v>166.6</v>
      </c>
      <c r="E3465">
        <v>1999</v>
      </c>
      <c r="F3465" t="s">
        <v>10699</v>
      </c>
      <c r="G3465">
        <v>5.9</v>
      </c>
      <c r="H3465">
        <v>128000</v>
      </c>
      <c r="I3465" t="s">
        <v>10700</v>
      </c>
      <c r="J3465" t="s">
        <v>10701</v>
      </c>
      <c r="K3465" t="s">
        <v>2569</v>
      </c>
      <c r="L3465" t="s">
        <v>5820</v>
      </c>
      <c r="M3465" s="1">
        <v>133000000</v>
      </c>
      <c r="N3465" s="1">
        <v>300135367</v>
      </c>
      <c r="O3465" s="1">
        <f>N3465*(D3465/'cpi data'!$A$113)</f>
        <v>24704818.252075098</v>
      </c>
      <c r="P3465" s="10">
        <f t="shared" si="54"/>
        <v>0.55686661878804844</v>
      </c>
      <c r="Q3465" t="s">
        <v>34</v>
      </c>
      <c r="R3465">
        <v>84</v>
      </c>
    </row>
    <row r="3466" spans="1:18">
      <c r="A3466" t="s">
        <v>10702</v>
      </c>
      <c r="B3466" s="6" t="s">
        <v>19</v>
      </c>
      <c r="C3466" t="s">
        <v>37</v>
      </c>
      <c r="D3466">
        <f>_xlfn.XLOOKUP(E3466,'cpi data'!A:A,'cpi data'!B:B,"NA")</f>
        <v>166.6</v>
      </c>
      <c r="E3466">
        <v>1999</v>
      </c>
      <c r="F3466" t="s">
        <v>10703</v>
      </c>
      <c r="G3466">
        <v>5.9</v>
      </c>
      <c r="H3466">
        <v>127000</v>
      </c>
      <c r="I3466" t="s">
        <v>3789</v>
      </c>
      <c r="J3466" t="s">
        <v>10704</v>
      </c>
      <c r="K3466" t="s">
        <v>10001</v>
      </c>
      <c r="L3466" t="s">
        <v>33</v>
      </c>
      <c r="M3466" s="1">
        <v>60000000</v>
      </c>
      <c r="N3466" s="1">
        <v>164648142</v>
      </c>
      <c r="O3466" s="1">
        <f>N3466*(D3466/'cpi data'!$A$113)</f>
        <v>13552559.514426878</v>
      </c>
      <c r="P3466" s="10">
        <f t="shared" si="54"/>
        <v>0.63558653458719261</v>
      </c>
      <c r="Q3466" t="s">
        <v>26</v>
      </c>
      <c r="R3466">
        <v>105</v>
      </c>
    </row>
    <row r="3467" spans="1:18">
      <c r="A3467" t="s">
        <v>10705</v>
      </c>
      <c r="B3467" s="6" t="s">
        <v>19</v>
      </c>
      <c r="C3467" t="s">
        <v>37</v>
      </c>
      <c r="D3467">
        <f>_xlfn.XLOOKUP(E3467,'cpi data'!A:A,'cpi data'!B:B,"NA")</f>
        <v>166.6</v>
      </c>
      <c r="E3467">
        <v>1999</v>
      </c>
      <c r="F3467" t="s">
        <v>10706</v>
      </c>
      <c r="G3467">
        <v>7.8</v>
      </c>
      <c r="H3467">
        <v>230000</v>
      </c>
      <c r="I3467" t="s">
        <v>10707</v>
      </c>
      <c r="J3467" t="s">
        <v>10707</v>
      </c>
      <c r="K3467" t="s">
        <v>4547</v>
      </c>
      <c r="L3467" t="s">
        <v>33</v>
      </c>
      <c r="M3467" s="1">
        <v>6000000</v>
      </c>
      <c r="N3467" s="1">
        <v>30471</v>
      </c>
      <c r="O3467" s="1">
        <f>N3467*(D3467/'cpi data'!$A$113)</f>
        <v>2508.1366600790511</v>
      </c>
      <c r="P3467" s="10">
        <f t="shared" si="54"/>
        <v>-195.90853598503494</v>
      </c>
      <c r="Q3467" t="s">
        <v>10708</v>
      </c>
      <c r="R3467">
        <v>108</v>
      </c>
    </row>
    <row r="3468" spans="1:18">
      <c r="A3468" t="s">
        <v>10709</v>
      </c>
      <c r="B3468" s="6" t="s">
        <v>19</v>
      </c>
      <c r="C3468" t="s">
        <v>44</v>
      </c>
      <c r="D3468">
        <f>_xlfn.XLOOKUP(E3468,'cpi data'!A:A,'cpi data'!B:B,"NA")</f>
        <v>166.6</v>
      </c>
      <c r="E3468">
        <v>1999</v>
      </c>
      <c r="F3468" t="s">
        <v>10132</v>
      </c>
      <c r="G3468">
        <v>6.5</v>
      </c>
      <c r="H3468">
        <v>43000</v>
      </c>
      <c r="I3468" t="s">
        <v>9611</v>
      </c>
      <c r="J3468" t="s">
        <v>10710</v>
      </c>
      <c r="K3468" t="s">
        <v>10711</v>
      </c>
      <c r="L3468" t="s">
        <v>33</v>
      </c>
      <c r="M3468" s="1">
        <v>16000000</v>
      </c>
      <c r="N3468" s="1">
        <v>54294169</v>
      </c>
      <c r="O3468" s="1">
        <f>N3468*(D3468/'cpi data'!$A$113)</f>
        <v>4469075.3732213434</v>
      </c>
      <c r="P3468" s="10">
        <f t="shared" si="54"/>
        <v>0.70530905445850001</v>
      </c>
      <c r="Q3468" t="s">
        <v>10712</v>
      </c>
      <c r="R3468">
        <v>106</v>
      </c>
    </row>
    <row r="3469" spans="1:18">
      <c r="A3469" t="s">
        <v>10713</v>
      </c>
      <c r="B3469" s="6" t="s">
        <v>2002</v>
      </c>
      <c r="C3469" t="s">
        <v>44</v>
      </c>
      <c r="D3469">
        <f>_xlfn.XLOOKUP(E3469,'cpi data'!A:A,'cpi data'!B:B,"NA")</f>
        <v>166.6</v>
      </c>
      <c r="E3469">
        <v>1999</v>
      </c>
      <c r="F3469" t="s">
        <v>10603</v>
      </c>
      <c r="G3469">
        <v>5.9</v>
      </c>
      <c r="H3469">
        <v>86000</v>
      </c>
      <c r="I3469" t="s">
        <v>10714</v>
      </c>
      <c r="J3469" t="s">
        <v>10715</v>
      </c>
      <c r="K3469" t="s">
        <v>10716</v>
      </c>
      <c r="L3469" t="s">
        <v>33</v>
      </c>
      <c r="M3469" s="1">
        <v>10000000</v>
      </c>
      <c r="N3469" s="1">
        <v>103166989</v>
      </c>
      <c r="O3469" s="1">
        <f>N3469*(D3469/'cpi data'!$A$113)</f>
        <v>8491907.2961462438</v>
      </c>
      <c r="P3469" s="10">
        <f t="shared" si="54"/>
        <v>0.90306976973031561</v>
      </c>
      <c r="Q3469" t="s">
        <v>3747</v>
      </c>
      <c r="R3469">
        <v>95</v>
      </c>
    </row>
    <row r="3470" spans="1:18">
      <c r="A3470" t="s">
        <v>10717</v>
      </c>
      <c r="B3470" s="6" t="s">
        <v>19</v>
      </c>
      <c r="C3470" t="s">
        <v>154</v>
      </c>
      <c r="D3470">
        <f>_xlfn.XLOOKUP(E3470,'cpi data'!A:A,'cpi data'!B:B,"NA")</f>
        <v>166.6</v>
      </c>
      <c r="E3470">
        <v>1999</v>
      </c>
      <c r="F3470" t="s">
        <v>6118</v>
      </c>
      <c r="G3470">
        <v>7.3</v>
      </c>
      <c r="H3470">
        <v>338000</v>
      </c>
      <c r="I3470" t="s">
        <v>2672</v>
      </c>
      <c r="J3470" t="s">
        <v>10718</v>
      </c>
      <c r="K3470" t="s">
        <v>5686</v>
      </c>
      <c r="L3470" t="s">
        <v>33</v>
      </c>
      <c r="M3470" s="1">
        <v>100000000</v>
      </c>
      <c r="N3470" s="1">
        <v>206071502</v>
      </c>
      <c r="O3470" s="1">
        <f>N3470*(D3470/'cpi data'!$A$113)</f>
        <v>16962209.601383399</v>
      </c>
      <c r="P3470" s="10">
        <f t="shared" si="54"/>
        <v>0.5147315420644627</v>
      </c>
      <c r="Q3470" t="s">
        <v>47</v>
      </c>
      <c r="R3470">
        <v>105</v>
      </c>
    </row>
    <row r="3471" spans="1:18">
      <c r="A3471" t="s">
        <v>10719</v>
      </c>
      <c r="B3471" s="6" t="s">
        <v>19</v>
      </c>
      <c r="C3471" t="s">
        <v>37</v>
      </c>
      <c r="D3471">
        <f>_xlfn.XLOOKUP(E3471,'cpi data'!A:A,'cpi data'!B:B,"NA")</f>
        <v>166.6</v>
      </c>
      <c r="E3471">
        <v>1999</v>
      </c>
      <c r="F3471" t="s">
        <v>5465</v>
      </c>
      <c r="G3471">
        <v>5.7</v>
      </c>
      <c r="H3471">
        <v>56000</v>
      </c>
      <c r="I3471" t="s">
        <v>579</v>
      </c>
      <c r="J3471" t="s">
        <v>10720</v>
      </c>
      <c r="K3471" t="s">
        <v>6838</v>
      </c>
      <c r="L3471" t="s">
        <v>33</v>
      </c>
      <c r="M3471" s="1">
        <v>35000000</v>
      </c>
      <c r="N3471" s="1">
        <v>56870414</v>
      </c>
      <c r="O3471" s="1">
        <f>N3471*(D3471/'cpi data'!$A$113)</f>
        <v>4681131.9033596832</v>
      </c>
      <c r="P3471" s="10">
        <f t="shared" si="54"/>
        <v>0.38456576032662609</v>
      </c>
      <c r="Q3471" t="s">
        <v>9112</v>
      </c>
      <c r="R3471">
        <v>82</v>
      </c>
    </row>
    <row r="3472" spans="1:18">
      <c r="A3472" t="s">
        <v>10721</v>
      </c>
      <c r="B3472" s="6" t="s">
        <v>340</v>
      </c>
      <c r="C3472" t="s">
        <v>393</v>
      </c>
      <c r="D3472">
        <f>_xlfn.XLOOKUP(E3472,'cpi data'!A:A,'cpi data'!B:B,"NA")</f>
        <v>166.6</v>
      </c>
      <c r="E3472">
        <v>1999</v>
      </c>
      <c r="F3472" t="s">
        <v>10722</v>
      </c>
      <c r="G3472">
        <v>7.9</v>
      </c>
      <c r="H3472">
        <v>540000</v>
      </c>
      <c r="I3472" t="s">
        <v>8480</v>
      </c>
      <c r="J3472" t="s">
        <v>8480</v>
      </c>
      <c r="K3472" t="s">
        <v>2094</v>
      </c>
      <c r="L3472" t="s">
        <v>33</v>
      </c>
      <c r="M3472" s="1">
        <v>90000000</v>
      </c>
      <c r="N3472" s="1">
        <v>497375381</v>
      </c>
      <c r="O3472" s="1">
        <f>N3472*(D3472/'cpi data'!$A$113)</f>
        <v>40940088.179150194</v>
      </c>
      <c r="P3472" s="10">
        <f t="shared" si="54"/>
        <v>0.81905015117746649</v>
      </c>
      <c r="Q3472" t="s">
        <v>10121</v>
      </c>
      <c r="R3472">
        <v>92</v>
      </c>
    </row>
    <row r="3473" spans="1:18">
      <c r="A3473" t="s">
        <v>10723</v>
      </c>
      <c r="B3473" s="6" t="s">
        <v>19</v>
      </c>
      <c r="C3473" t="s">
        <v>28</v>
      </c>
      <c r="D3473">
        <f>_xlfn.XLOOKUP(E3473,'cpi data'!A:A,'cpi data'!B:B,"NA")</f>
        <v>166.6</v>
      </c>
      <c r="E3473">
        <v>1999</v>
      </c>
      <c r="F3473" t="s">
        <v>10724</v>
      </c>
      <c r="G3473">
        <v>7.3</v>
      </c>
      <c r="H3473">
        <v>210000</v>
      </c>
      <c r="I3473" t="s">
        <v>7973</v>
      </c>
      <c r="J3473" t="s">
        <v>7973</v>
      </c>
      <c r="K3473" t="s">
        <v>9663</v>
      </c>
      <c r="L3473" t="s">
        <v>33</v>
      </c>
      <c r="M3473" s="1">
        <v>10000000</v>
      </c>
      <c r="N3473" s="1">
        <v>31429330</v>
      </c>
      <c r="O3473" s="1">
        <f>N3473*(D3473/'cpi data'!$A$113)</f>
        <v>2587018.9614624507</v>
      </c>
      <c r="P3473" s="10">
        <f t="shared" si="54"/>
        <v>0.6818258613848911</v>
      </c>
      <c r="Q3473" t="s">
        <v>7975</v>
      </c>
      <c r="R3473">
        <v>130</v>
      </c>
    </row>
    <row r="3474" spans="1:18">
      <c r="A3474" t="s">
        <v>10725</v>
      </c>
      <c r="B3474" s="6" t="s">
        <v>340</v>
      </c>
      <c r="C3474" t="s">
        <v>393</v>
      </c>
      <c r="D3474">
        <f>_xlfn.XLOOKUP(E3474,'cpi data'!A:A,'cpi data'!B:B,"NA")</f>
        <v>166.6</v>
      </c>
      <c r="E3474">
        <v>1999</v>
      </c>
      <c r="F3474" t="s">
        <v>10252</v>
      </c>
      <c r="G3474">
        <v>7.3</v>
      </c>
      <c r="H3474">
        <v>210000</v>
      </c>
      <c r="I3474" t="s">
        <v>10726</v>
      </c>
      <c r="J3474" t="s">
        <v>4002</v>
      </c>
      <c r="K3474" t="s">
        <v>10727</v>
      </c>
      <c r="L3474" t="s">
        <v>33</v>
      </c>
      <c r="M3474" s="1">
        <v>130000000</v>
      </c>
      <c r="N3474" s="1">
        <v>448191819</v>
      </c>
      <c r="O3474" s="1">
        <f>N3474*(D3474/'cpi data'!$A$113)</f>
        <v>36891678.382114626</v>
      </c>
      <c r="P3474" s="10">
        <f t="shared" si="54"/>
        <v>0.70994562040410647</v>
      </c>
      <c r="Q3474" t="s">
        <v>1727</v>
      </c>
      <c r="R3474">
        <v>88</v>
      </c>
    </row>
    <row r="3475" spans="1:18">
      <c r="A3475" t="s">
        <v>10728</v>
      </c>
      <c r="B3475" s="6" t="s">
        <v>19</v>
      </c>
      <c r="C3475" t="s">
        <v>44</v>
      </c>
      <c r="D3475">
        <f>_xlfn.XLOOKUP(E3475,'cpi data'!A:A,'cpi data'!B:B,"NA")</f>
        <v>166.6</v>
      </c>
      <c r="E3475">
        <v>1999</v>
      </c>
      <c r="F3475" t="s">
        <v>9822</v>
      </c>
      <c r="G3475">
        <v>7.2</v>
      </c>
      <c r="H3475">
        <v>92000</v>
      </c>
      <c r="I3475" t="s">
        <v>9358</v>
      </c>
      <c r="J3475" t="s">
        <v>10729</v>
      </c>
      <c r="K3475" t="s">
        <v>1514</v>
      </c>
      <c r="L3475" t="s">
        <v>33</v>
      </c>
      <c r="M3475" s="1">
        <v>25000000</v>
      </c>
      <c r="N3475" s="1">
        <v>14902041</v>
      </c>
      <c r="O3475" s="1">
        <f>N3475*(D3475/'cpi data'!$A$113)</f>
        <v>1226620.5684782609</v>
      </c>
      <c r="P3475" s="10">
        <f t="shared" si="54"/>
        <v>-0.67762254848178183</v>
      </c>
      <c r="Q3475" t="s">
        <v>10730</v>
      </c>
      <c r="R3475">
        <v>103</v>
      </c>
    </row>
    <row r="3476" spans="1:18">
      <c r="A3476" t="s">
        <v>10731</v>
      </c>
      <c r="B3476" s="6" t="s">
        <v>19</v>
      </c>
      <c r="C3476" t="s">
        <v>44</v>
      </c>
      <c r="D3476">
        <f>_xlfn.XLOOKUP(E3476,'cpi data'!A:A,'cpi data'!B:B,"NA")</f>
        <v>166.6</v>
      </c>
      <c r="E3476">
        <v>1999</v>
      </c>
      <c r="F3476" t="s">
        <v>10732</v>
      </c>
      <c r="G3476">
        <v>7.7</v>
      </c>
      <c r="H3476">
        <v>319000</v>
      </c>
      <c r="I3476" t="s">
        <v>10733</v>
      </c>
      <c r="J3476" t="s">
        <v>10734</v>
      </c>
      <c r="K3476" t="s">
        <v>2628</v>
      </c>
      <c r="L3476" t="s">
        <v>33</v>
      </c>
      <c r="M3476" s="1">
        <v>13000000</v>
      </c>
      <c r="N3476" s="1">
        <v>23106667</v>
      </c>
      <c r="O3476" s="1">
        <f>N3476*(D3476/'cpi data'!$A$113)</f>
        <v>1901961.8192687747</v>
      </c>
      <c r="P3476" s="10">
        <f t="shared" si="54"/>
        <v>0.43739181423266282</v>
      </c>
      <c r="Q3476" t="s">
        <v>10735</v>
      </c>
      <c r="R3476">
        <v>113</v>
      </c>
    </row>
    <row r="3477" spans="1:18">
      <c r="A3477" t="s">
        <v>10736</v>
      </c>
      <c r="B3477" s="6" t="s">
        <v>36</v>
      </c>
      <c r="C3477" t="s">
        <v>393</v>
      </c>
      <c r="D3477">
        <f>_xlfn.XLOOKUP(E3477,'cpi data'!A:A,'cpi data'!B:B,"NA")</f>
        <v>166.6</v>
      </c>
      <c r="E3477">
        <v>1999</v>
      </c>
      <c r="F3477" t="s">
        <v>10672</v>
      </c>
      <c r="G3477">
        <v>8</v>
      </c>
      <c r="H3477">
        <v>177000</v>
      </c>
      <c r="I3477" t="s">
        <v>10737</v>
      </c>
      <c r="J3477" t="s">
        <v>10738</v>
      </c>
      <c r="K3477" t="s">
        <v>10739</v>
      </c>
      <c r="L3477" t="s">
        <v>33</v>
      </c>
      <c r="M3477" s="1">
        <v>70000000</v>
      </c>
      <c r="N3477" s="1">
        <v>23180087</v>
      </c>
      <c r="O3477" s="1">
        <f>N3477*(D3477/'cpi data'!$A$113)</f>
        <v>1908005.1848814229</v>
      </c>
      <c r="P3477" s="10">
        <f t="shared" si="54"/>
        <v>-2.0198333595555531</v>
      </c>
      <c r="Q3477" t="s">
        <v>26</v>
      </c>
      <c r="R3477">
        <v>86</v>
      </c>
    </row>
    <row r="3478" spans="1:18">
      <c r="A3478" t="s">
        <v>10740</v>
      </c>
      <c r="B3478" s="6" t="s">
        <v>2002</v>
      </c>
      <c r="C3478" t="s">
        <v>37</v>
      </c>
      <c r="D3478">
        <f>_xlfn.XLOOKUP(E3478,'cpi data'!A:A,'cpi data'!B:B,"NA")</f>
        <v>166.6</v>
      </c>
      <c r="E3478">
        <v>1999</v>
      </c>
      <c r="F3478" t="s">
        <v>6118</v>
      </c>
      <c r="G3478">
        <v>6.4</v>
      </c>
      <c r="H3478">
        <v>191000</v>
      </c>
      <c r="I3478" t="s">
        <v>236</v>
      </c>
      <c r="J3478" t="s">
        <v>10741</v>
      </c>
      <c r="K3478" t="s">
        <v>4736</v>
      </c>
      <c r="L3478" t="s">
        <v>25</v>
      </c>
      <c r="M3478" s="1">
        <v>135000000</v>
      </c>
      <c r="N3478" s="1">
        <v>361832400</v>
      </c>
      <c r="O3478" s="1">
        <f>N3478*(D3478/'cpi data'!$A$113)</f>
        <v>29783240.039525691</v>
      </c>
      <c r="P3478" s="10">
        <f t="shared" si="54"/>
        <v>0.62689908366414948</v>
      </c>
      <c r="Q3478" t="s">
        <v>5147</v>
      </c>
      <c r="R3478">
        <v>128</v>
      </c>
    </row>
    <row r="3479" spans="1:18">
      <c r="A3479" t="s">
        <v>780</v>
      </c>
      <c r="B3479" s="6" t="s">
        <v>2710</v>
      </c>
      <c r="C3479" t="s">
        <v>20</v>
      </c>
      <c r="D3479">
        <f>_xlfn.XLOOKUP(E3479,'cpi data'!A:A,'cpi data'!B:B,"NA")</f>
        <v>166.6</v>
      </c>
      <c r="E3479">
        <v>1999</v>
      </c>
      <c r="F3479" t="s">
        <v>10742</v>
      </c>
      <c r="G3479">
        <v>5.3</v>
      </c>
      <c r="H3479">
        <v>10000</v>
      </c>
      <c r="I3479" t="s">
        <v>4883</v>
      </c>
      <c r="J3479" t="s">
        <v>4883</v>
      </c>
      <c r="K3479" t="s">
        <v>10743</v>
      </c>
      <c r="L3479" t="s">
        <v>455</v>
      </c>
      <c r="N3479" s="1">
        <v>1585642</v>
      </c>
      <c r="O3479" s="1">
        <f>N3479*(D3479/'cpi data'!$A$113)</f>
        <v>130517.76541501976</v>
      </c>
      <c r="P3479" s="10">
        <f t="shared" si="54"/>
        <v>1</v>
      </c>
      <c r="Q3479" t="s">
        <v>3106</v>
      </c>
      <c r="R3479">
        <v>84</v>
      </c>
    </row>
    <row r="3480" spans="1:18">
      <c r="A3480" t="s">
        <v>10744</v>
      </c>
      <c r="B3480" s="6" t="s">
        <v>2002</v>
      </c>
      <c r="C3480" t="s">
        <v>37</v>
      </c>
      <c r="D3480">
        <f>_xlfn.XLOOKUP(E3480,'cpi data'!A:A,'cpi data'!B:B,"NA")</f>
        <v>166.6</v>
      </c>
      <c r="E3480">
        <v>1999</v>
      </c>
      <c r="F3480" t="s">
        <v>10672</v>
      </c>
      <c r="G3480">
        <v>6.1</v>
      </c>
      <c r="H3480">
        <v>64000</v>
      </c>
      <c r="I3480" t="s">
        <v>10745</v>
      </c>
      <c r="J3480" t="s">
        <v>5349</v>
      </c>
      <c r="K3480" t="s">
        <v>8011</v>
      </c>
      <c r="L3480" t="s">
        <v>33</v>
      </c>
      <c r="M3480" s="1">
        <v>68000000</v>
      </c>
      <c r="N3480" s="1">
        <v>33461011</v>
      </c>
      <c r="O3480" s="1">
        <f>N3480*(D3480/'cpi data'!$A$113)</f>
        <v>2754251.2018774701</v>
      </c>
      <c r="P3480" s="10">
        <f t="shared" si="54"/>
        <v>-1.0322159423096928</v>
      </c>
      <c r="Q3480" t="s">
        <v>64</v>
      </c>
      <c r="R3480">
        <v>121</v>
      </c>
    </row>
    <row r="3481" spans="1:18">
      <c r="A3481" t="s">
        <v>10746</v>
      </c>
      <c r="B3481" s="6" t="s">
        <v>2002</v>
      </c>
      <c r="C3481" t="s">
        <v>37</v>
      </c>
      <c r="D3481">
        <f>_xlfn.XLOOKUP(E3481,'cpi data'!A:A,'cpi data'!B:B,"NA")</f>
        <v>166.6</v>
      </c>
      <c r="E3481">
        <v>1999</v>
      </c>
      <c r="F3481" t="s">
        <v>10747</v>
      </c>
      <c r="G3481">
        <v>4.9000000000000004</v>
      </c>
      <c r="H3481">
        <v>155000</v>
      </c>
      <c r="I3481" t="s">
        <v>6232</v>
      </c>
      <c r="J3481" t="s">
        <v>3866</v>
      </c>
      <c r="K3481" t="s">
        <v>7640</v>
      </c>
      <c r="L3481" t="s">
        <v>33</v>
      </c>
      <c r="M3481" s="1">
        <v>170000000</v>
      </c>
      <c r="N3481" s="1">
        <v>222104681</v>
      </c>
      <c r="O3481" s="1">
        <f>N3481*(D3481/'cpi data'!$A$113)</f>
        <v>18281936.687055334</v>
      </c>
      <c r="P3481" s="10">
        <f t="shared" si="54"/>
        <v>0.23459515020307023</v>
      </c>
      <c r="Q3481" t="s">
        <v>9420</v>
      </c>
      <c r="R3481">
        <v>106</v>
      </c>
    </row>
    <row r="3482" spans="1:18">
      <c r="A3482" t="s">
        <v>10748</v>
      </c>
      <c r="B3482" s="6" t="s">
        <v>2002</v>
      </c>
      <c r="C3482" t="s">
        <v>44</v>
      </c>
      <c r="D3482">
        <f>_xlfn.XLOOKUP(E3482,'cpi data'!A:A,'cpi data'!B:B,"NA")</f>
        <v>166.6</v>
      </c>
      <c r="E3482">
        <v>1999</v>
      </c>
      <c r="F3482" t="s">
        <v>10749</v>
      </c>
      <c r="G3482">
        <v>6.4</v>
      </c>
      <c r="H3482">
        <v>205000</v>
      </c>
      <c r="I3482" t="s">
        <v>5778</v>
      </c>
      <c r="J3482" t="s">
        <v>10750</v>
      </c>
      <c r="K3482" t="s">
        <v>8517</v>
      </c>
      <c r="L3482" t="s">
        <v>33</v>
      </c>
      <c r="M3482" s="1">
        <v>34200000</v>
      </c>
      <c r="N3482" s="1">
        <v>234801895</v>
      </c>
      <c r="O3482" s="1">
        <f>N3482*(D3482/'cpi data'!$A$113)</f>
        <v>19327072.977766797</v>
      </c>
      <c r="P3482" s="10">
        <f t="shared" si="54"/>
        <v>0.85434529819275951</v>
      </c>
      <c r="Q3482" t="s">
        <v>10751</v>
      </c>
      <c r="R3482">
        <v>93</v>
      </c>
    </row>
    <row r="3483" spans="1:18">
      <c r="A3483" t="s">
        <v>10752</v>
      </c>
      <c r="B3483" s="6" t="s">
        <v>19</v>
      </c>
      <c r="C3483" t="s">
        <v>4887</v>
      </c>
      <c r="D3483">
        <f>_xlfn.XLOOKUP(E3483,'cpi data'!A:A,'cpi data'!B:B,"NA")</f>
        <v>166.6</v>
      </c>
      <c r="E3483">
        <v>1999</v>
      </c>
      <c r="F3483" t="s">
        <v>10753</v>
      </c>
      <c r="G3483">
        <v>6.7</v>
      </c>
      <c r="H3483">
        <v>172000</v>
      </c>
      <c r="I3483" t="s">
        <v>3488</v>
      </c>
      <c r="J3483" t="s">
        <v>10754</v>
      </c>
      <c r="K3483" t="s">
        <v>5686</v>
      </c>
      <c r="L3483" t="s">
        <v>455</v>
      </c>
      <c r="M3483" s="1">
        <v>38000000</v>
      </c>
      <c r="N3483" s="1">
        <v>58401898</v>
      </c>
      <c r="O3483" s="1">
        <f>N3483*(D3483/'cpi data'!$A$113)</f>
        <v>4807191.8017786555</v>
      </c>
      <c r="P3483" s="10">
        <f t="shared" si="54"/>
        <v>0.34933621506616103</v>
      </c>
      <c r="Q3483" t="s">
        <v>10588</v>
      </c>
      <c r="R3483">
        <v>133</v>
      </c>
    </row>
    <row r="3484" spans="1:18">
      <c r="A3484" t="s">
        <v>10755</v>
      </c>
      <c r="B3484" s="6" t="s">
        <v>19</v>
      </c>
      <c r="C3484" t="s">
        <v>107</v>
      </c>
      <c r="D3484">
        <f>_xlfn.XLOOKUP(E3484,'cpi data'!A:A,'cpi data'!B:B,"NA")</f>
        <v>166.6</v>
      </c>
      <c r="E3484">
        <v>1999</v>
      </c>
      <c r="F3484" t="s">
        <v>10756</v>
      </c>
      <c r="G3484">
        <v>6.5</v>
      </c>
      <c r="H3484">
        <v>78000</v>
      </c>
      <c r="I3484" t="s">
        <v>248</v>
      </c>
      <c r="J3484" t="s">
        <v>8423</v>
      </c>
      <c r="K3484" t="s">
        <v>7635</v>
      </c>
      <c r="L3484" t="s">
        <v>33</v>
      </c>
      <c r="M3484" s="1">
        <v>70000000</v>
      </c>
      <c r="N3484" s="1">
        <v>177841558</v>
      </c>
      <c r="O3484" s="1">
        <f>N3484*(D3484/'cpi data'!$A$113)</f>
        <v>14638539.309683794</v>
      </c>
      <c r="P3484" s="10">
        <f t="shared" si="54"/>
        <v>0.60639121256461326</v>
      </c>
      <c r="Q3484" t="s">
        <v>47</v>
      </c>
      <c r="R3484">
        <v>105</v>
      </c>
    </row>
    <row r="3485" spans="1:18">
      <c r="A3485" t="s">
        <v>10757</v>
      </c>
      <c r="B3485" s="6" t="s">
        <v>19</v>
      </c>
      <c r="C3485" t="s">
        <v>66</v>
      </c>
      <c r="D3485">
        <f>_xlfn.XLOOKUP(E3485,'cpi data'!A:A,'cpi data'!B:B,"NA")</f>
        <v>166.6</v>
      </c>
      <c r="E3485">
        <v>1999</v>
      </c>
      <c r="F3485" t="s">
        <v>10758</v>
      </c>
      <c r="G3485">
        <v>7.8</v>
      </c>
      <c r="H3485">
        <v>163000</v>
      </c>
      <c r="I3485" t="s">
        <v>560</v>
      </c>
      <c r="J3485" t="s">
        <v>10759</v>
      </c>
      <c r="K3485" t="s">
        <v>7005</v>
      </c>
      <c r="L3485" t="s">
        <v>33</v>
      </c>
      <c r="M3485" s="1">
        <v>90000000</v>
      </c>
      <c r="N3485" s="1">
        <v>60289912</v>
      </c>
      <c r="O3485" s="1">
        <f>N3485*(D3485/'cpi data'!$A$113)</f>
        <v>4962598.487747035</v>
      </c>
      <c r="P3485" s="10">
        <f t="shared" si="54"/>
        <v>-0.49278705200299511</v>
      </c>
      <c r="Q3485" t="s">
        <v>2095</v>
      </c>
      <c r="R3485">
        <v>157</v>
      </c>
    </row>
    <row r="3486" spans="1:18">
      <c r="A3486" t="s">
        <v>10760</v>
      </c>
      <c r="B3486" s="6" t="s">
        <v>19</v>
      </c>
      <c r="C3486" t="s">
        <v>44</v>
      </c>
      <c r="D3486">
        <f>_xlfn.XLOOKUP(E3486,'cpi data'!A:A,'cpi data'!B:B,"NA")</f>
        <v>166.6</v>
      </c>
      <c r="E3486">
        <v>1999</v>
      </c>
      <c r="F3486" t="s">
        <v>10660</v>
      </c>
      <c r="G3486">
        <v>5.7</v>
      </c>
      <c r="H3486">
        <v>72000</v>
      </c>
      <c r="I3486" t="s">
        <v>10761</v>
      </c>
      <c r="J3486" t="s">
        <v>10762</v>
      </c>
      <c r="K3486" t="s">
        <v>10763</v>
      </c>
      <c r="L3486" t="s">
        <v>33</v>
      </c>
      <c r="M3486" s="1">
        <v>17000000</v>
      </c>
      <c r="N3486" s="1">
        <v>92938755</v>
      </c>
      <c r="O3486" s="1">
        <f>N3486*(D3486/'cpi data'!$A$113)</f>
        <v>7649998.3117588926</v>
      </c>
      <c r="P3486" s="10">
        <f t="shared" si="54"/>
        <v>0.81708384193440076</v>
      </c>
      <c r="Q3486" t="s">
        <v>10764</v>
      </c>
      <c r="R3486">
        <v>88</v>
      </c>
    </row>
    <row r="3487" spans="1:18">
      <c r="A3487" t="s">
        <v>10765</v>
      </c>
      <c r="B3487" s="6" t="s">
        <v>19</v>
      </c>
      <c r="C3487" t="s">
        <v>37</v>
      </c>
      <c r="D3487">
        <f>_xlfn.XLOOKUP(E3487,'cpi data'!A:A,'cpi data'!B:B,"NA")</f>
        <v>166.6</v>
      </c>
      <c r="E3487">
        <v>1999</v>
      </c>
      <c r="F3487" t="s">
        <v>10766</v>
      </c>
      <c r="G3487">
        <v>6.6</v>
      </c>
      <c r="H3487">
        <v>119000</v>
      </c>
      <c r="I3487" t="s">
        <v>2915</v>
      </c>
      <c r="J3487" t="s">
        <v>760</v>
      </c>
      <c r="K3487" t="s">
        <v>8153</v>
      </c>
      <c r="L3487" t="s">
        <v>33</v>
      </c>
      <c r="M3487" s="1">
        <v>160000000</v>
      </c>
      <c r="N3487" s="1">
        <v>61698899</v>
      </c>
      <c r="O3487" s="1">
        <f>N3487*(D3487/'cpi data'!$A$113)</f>
        <v>5078575.3821146246</v>
      </c>
      <c r="P3487" s="10">
        <f t="shared" si="54"/>
        <v>-1.5932391435380395</v>
      </c>
      <c r="Q3487" t="s">
        <v>2095</v>
      </c>
      <c r="R3487">
        <v>102</v>
      </c>
    </row>
    <row r="3488" spans="1:18">
      <c r="A3488" t="s">
        <v>10767</v>
      </c>
      <c r="B3488" s="6" t="s">
        <v>19</v>
      </c>
      <c r="C3488" t="s">
        <v>44</v>
      </c>
      <c r="D3488">
        <f>_xlfn.XLOOKUP(E3488,'cpi data'!A:A,'cpi data'!B:B,"NA")</f>
        <v>166.6</v>
      </c>
      <c r="E3488">
        <v>1999</v>
      </c>
      <c r="F3488" t="s">
        <v>10319</v>
      </c>
      <c r="G3488">
        <v>6.8</v>
      </c>
      <c r="H3488">
        <v>47000</v>
      </c>
      <c r="I3488" t="s">
        <v>8296</v>
      </c>
      <c r="J3488" t="s">
        <v>10768</v>
      </c>
      <c r="K3488" t="s">
        <v>1488</v>
      </c>
      <c r="L3488" t="s">
        <v>33</v>
      </c>
      <c r="M3488" s="1">
        <v>80000000</v>
      </c>
      <c r="N3488" s="1">
        <v>73475268</v>
      </c>
      <c r="O3488" s="1">
        <f>N3488*(D3488/'cpi data'!$A$113)</f>
        <v>6047914.8462450588</v>
      </c>
      <c r="P3488" s="10">
        <f t="shared" si="54"/>
        <v>-8.8801744826572118E-2</v>
      </c>
      <c r="Q3488" t="s">
        <v>4881</v>
      </c>
      <c r="R3488">
        <v>108</v>
      </c>
    </row>
    <row r="3489" spans="1:18">
      <c r="A3489" t="s">
        <v>10769</v>
      </c>
      <c r="B3489" s="6" t="s">
        <v>19</v>
      </c>
      <c r="C3489" t="s">
        <v>37</v>
      </c>
      <c r="D3489">
        <f>_xlfn.XLOOKUP(E3489,'cpi data'!A:A,'cpi data'!B:B,"NA")</f>
        <v>166.6</v>
      </c>
      <c r="E3489">
        <v>1999</v>
      </c>
      <c r="F3489" t="s">
        <v>10722</v>
      </c>
      <c r="G3489">
        <v>5.8</v>
      </c>
      <c r="H3489">
        <v>107000</v>
      </c>
      <c r="I3489" t="s">
        <v>710</v>
      </c>
      <c r="J3489" t="s">
        <v>9562</v>
      </c>
      <c r="K3489" t="s">
        <v>1001</v>
      </c>
      <c r="L3489" t="s">
        <v>33</v>
      </c>
      <c r="M3489" s="1">
        <v>100000000</v>
      </c>
      <c r="N3489" s="1">
        <v>211989043</v>
      </c>
      <c r="O3489" s="1">
        <f>N3489*(D3489/'cpi data'!$A$113)</f>
        <v>17449295.733102765</v>
      </c>
      <c r="P3489" s="10">
        <f t="shared" si="54"/>
        <v>0.52827750630488957</v>
      </c>
      <c r="Q3489" t="s">
        <v>6334</v>
      </c>
      <c r="R3489">
        <v>122</v>
      </c>
    </row>
    <row r="3490" spans="1:18">
      <c r="A3490" t="s">
        <v>10770</v>
      </c>
      <c r="B3490" s="6" t="s">
        <v>19</v>
      </c>
      <c r="C3490" t="s">
        <v>107</v>
      </c>
      <c r="D3490">
        <f>_xlfn.XLOOKUP(E3490,'cpi data'!A:A,'cpi data'!B:B,"NA")</f>
        <v>166.6</v>
      </c>
      <c r="E3490">
        <v>1999</v>
      </c>
      <c r="F3490" t="s">
        <v>10672</v>
      </c>
      <c r="G3490">
        <v>6.9</v>
      </c>
      <c r="H3490">
        <v>89000</v>
      </c>
      <c r="I3490" t="s">
        <v>2915</v>
      </c>
      <c r="J3490" t="s">
        <v>10771</v>
      </c>
      <c r="K3490" t="s">
        <v>4736</v>
      </c>
      <c r="L3490" t="s">
        <v>33</v>
      </c>
      <c r="M3490" s="1">
        <v>48000000</v>
      </c>
      <c r="N3490" s="1">
        <v>124305181</v>
      </c>
      <c r="O3490" s="1">
        <f>N3490*(D3490/'cpi data'!$A$113)</f>
        <v>10231839.50326087</v>
      </c>
      <c r="P3490" s="10">
        <f t="shared" si="54"/>
        <v>0.6138535850730148</v>
      </c>
      <c r="Q3490" t="s">
        <v>83</v>
      </c>
      <c r="R3490">
        <v>113</v>
      </c>
    </row>
    <row r="3491" spans="1:18">
      <c r="A3491" t="s">
        <v>10772</v>
      </c>
      <c r="B3491" s="6" t="s">
        <v>2002</v>
      </c>
      <c r="C3491" t="s">
        <v>44</v>
      </c>
      <c r="D3491">
        <f>_xlfn.XLOOKUP(E3491,'cpi data'!A:A,'cpi data'!B:B,"NA")</f>
        <v>166.6</v>
      </c>
      <c r="E3491">
        <v>1999</v>
      </c>
      <c r="F3491" t="s">
        <v>10773</v>
      </c>
      <c r="G3491">
        <v>6.6</v>
      </c>
      <c r="H3491">
        <v>34000</v>
      </c>
      <c r="I3491" t="s">
        <v>10774</v>
      </c>
      <c r="J3491" t="s">
        <v>10775</v>
      </c>
      <c r="K3491" t="s">
        <v>10170</v>
      </c>
      <c r="L3491" t="s">
        <v>5820</v>
      </c>
      <c r="M3491" s="1">
        <v>15000000</v>
      </c>
      <c r="N3491" s="1">
        <v>10571408</v>
      </c>
      <c r="O3491" s="1">
        <f>N3491*(D3491/'cpi data'!$A$113)</f>
        <v>870156.40948616597</v>
      </c>
      <c r="P3491" s="10">
        <f t="shared" si="54"/>
        <v>-0.41892168006380986</v>
      </c>
      <c r="Q3491" t="s">
        <v>2029</v>
      </c>
      <c r="R3491">
        <v>97</v>
      </c>
    </row>
    <row r="3492" spans="1:18">
      <c r="A3492" t="s">
        <v>10776</v>
      </c>
      <c r="B3492" s="6" t="s">
        <v>19</v>
      </c>
      <c r="C3492" t="s">
        <v>66</v>
      </c>
      <c r="D3492">
        <f>_xlfn.XLOOKUP(E3492,'cpi data'!A:A,'cpi data'!B:B,"NA")</f>
        <v>166.6</v>
      </c>
      <c r="E3492">
        <v>1999</v>
      </c>
      <c r="F3492" t="s">
        <v>10777</v>
      </c>
      <c r="G3492">
        <v>7.5</v>
      </c>
      <c r="H3492">
        <v>94000</v>
      </c>
      <c r="I3492" t="s">
        <v>10778</v>
      </c>
      <c r="J3492" t="s">
        <v>10778</v>
      </c>
      <c r="K3492" t="s">
        <v>10779</v>
      </c>
      <c r="L3492" t="s">
        <v>33</v>
      </c>
      <c r="M3492" s="1">
        <v>2000000</v>
      </c>
      <c r="N3492" s="1">
        <v>11540607</v>
      </c>
      <c r="O3492" s="1">
        <f>N3492*(D3492/'cpi data'!$A$113)</f>
        <v>949933.36274703557</v>
      </c>
      <c r="P3492" s="10">
        <f t="shared" si="54"/>
        <v>0.82669889027500898</v>
      </c>
      <c r="Q3492" t="s">
        <v>9442</v>
      </c>
      <c r="R3492">
        <v>118</v>
      </c>
    </row>
    <row r="3493" spans="1:18">
      <c r="A3493" t="s">
        <v>10780</v>
      </c>
      <c r="B3493" s="6" t="s">
        <v>19</v>
      </c>
      <c r="C3493" t="s">
        <v>107</v>
      </c>
      <c r="D3493">
        <f>_xlfn.XLOOKUP(E3493,'cpi data'!A:A,'cpi data'!B:B,"NA")</f>
        <v>166.6</v>
      </c>
      <c r="E3493">
        <v>1999</v>
      </c>
      <c r="F3493" t="s">
        <v>10022</v>
      </c>
      <c r="G3493">
        <v>6.5</v>
      </c>
      <c r="H3493">
        <v>127000</v>
      </c>
      <c r="I3493" t="s">
        <v>831</v>
      </c>
      <c r="J3493" t="s">
        <v>8452</v>
      </c>
      <c r="K3493" t="s">
        <v>1538</v>
      </c>
      <c r="L3493" t="s">
        <v>5820</v>
      </c>
      <c r="M3493" s="1">
        <v>40000000</v>
      </c>
      <c r="N3493" s="1">
        <v>96618699</v>
      </c>
      <c r="O3493" s="1">
        <f>N3493*(D3493/'cpi data'!$A$113)</f>
        <v>7952902.793181818</v>
      </c>
      <c r="P3493" s="10">
        <f t="shared" si="54"/>
        <v>0.58600146333992764</v>
      </c>
      <c r="Q3493" t="s">
        <v>34</v>
      </c>
      <c r="R3493">
        <v>123</v>
      </c>
    </row>
    <row r="3494" spans="1:18">
      <c r="A3494" t="s">
        <v>10781</v>
      </c>
      <c r="B3494" s="6" t="s">
        <v>19</v>
      </c>
      <c r="C3494" t="s">
        <v>107</v>
      </c>
      <c r="D3494">
        <f>_xlfn.XLOOKUP(E3494,'cpi data'!A:A,'cpi data'!B:B,"NA")</f>
        <v>166.6</v>
      </c>
      <c r="E3494">
        <v>1999</v>
      </c>
      <c r="F3494" t="s">
        <v>10782</v>
      </c>
      <c r="G3494">
        <v>5.6</v>
      </c>
      <c r="H3494">
        <v>54000</v>
      </c>
      <c r="I3494" t="s">
        <v>2806</v>
      </c>
      <c r="J3494" t="s">
        <v>10783</v>
      </c>
      <c r="K3494" t="s">
        <v>9214</v>
      </c>
      <c r="L3494" t="s">
        <v>33</v>
      </c>
      <c r="M3494" s="1">
        <v>37000000</v>
      </c>
      <c r="N3494" s="1">
        <v>42593455</v>
      </c>
      <c r="O3494" s="1">
        <f>N3494*(D3494/'cpi data'!$A$113)</f>
        <v>3505963.2425889326</v>
      </c>
      <c r="P3494" s="10">
        <f t="shared" si="54"/>
        <v>0.13132193666843886</v>
      </c>
      <c r="Q3494" t="s">
        <v>10784</v>
      </c>
      <c r="R3494">
        <v>93</v>
      </c>
    </row>
    <row r="3495" spans="1:18">
      <c r="A3495" t="s">
        <v>10785</v>
      </c>
      <c r="B3495" s="6" t="s">
        <v>19</v>
      </c>
      <c r="C3495" t="s">
        <v>44</v>
      </c>
      <c r="D3495">
        <f>_xlfn.XLOOKUP(E3495,'cpi data'!A:A,'cpi data'!B:B,"NA")</f>
        <v>166.6</v>
      </c>
      <c r="E3495">
        <v>1999</v>
      </c>
      <c r="F3495" t="s">
        <v>10786</v>
      </c>
      <c r="G3495">
        <v>6.7</v>
      </c>
      <c r="H3495">
        <v>29000</v>
      </c>
      <c r="I3495" t="s">
        <v>10787</v>
      </c>
      <c r="J3495" t="s">
        <v>10788</v>
      </c>
      <c r="K3495" t="s">
        <v>10521</v>
      </c>
      <c r="L3495" t="s">
        <v>33</v>
      </c>
      <c r="M3495" s="1">
        <v>1200000</v>
      </c>
      <c r="N3495" s="1">
        <v>2595216</v>
      </c>
      <c r="O3495" s="1">
        <f>N3495*(D3495/'cpi data'!$A$113)</f>
        <v>213618.07588932806</v>
      </c>
      <c r="P3495" s="10">
        <f t="shared" si="54"/>
        <v>0.53761074222723659</v>
      </c>
      <c r="Q3495" t="s">
        <v>10789</v>
      </c>
      <c r="R3495">
        <v>85</v>
      </c>
    </row>
    <row r="3496" spans="1:18">
      <c r="A3496" t="s">
        <v>10790</v>
      </c>
      <c r="B3496" s="6" t="s">
        <v>2002</v>
      </c>
      <c r="C3496" t="s">
        <v>44</v>
      </c>
      <c r="D3496">
        <f>_xlfn.XLOOKUP(E3496,'cpi data'!A:A,'cpi data'!B:B,"NA")</f>
        <v>166.6</v>
      </c>
      <c r="E3496">
        <v>1999</v>
      </c>
      <c r="F3496" t="s">
        <v>7241</v>
      </c>
      <c r="G3496">
        <v>6.1</v>
      </c>
      <c r="H3496">
        <v>85000</v>
      </c>
      <c r="I3496" t="s">
        <v>9558</v>
      </c>
      <c r="J3496" t="s">
        <v>10791</v>
      </c>
      <c r="K3496" t="s">
        <v>2134</v>
      </c>
      <c r="L3496" t="s">
        <v>33</v>
      </c>
      <c r="M3496" s="1">
        <v>25000000</v>
      </c>
      <c r="N3496" s="1">
        <v>84565230</v>
      </c>
      <c r="O3496" s="1">
        <f>N3496*(D3496/'cpi data'!$A$113)</f>
        <v>6960754.6037549404</v>
      </c>
      <c r="P3496" s="10">
        <f t="shared" si="54"/>
        <v>0.70437022402706173</v>
      </c>
      <c r="Q3496" t="s">
        <v>9112</v>
      </c>
      <c r="R3496">
        <v>107</v>
      </c>
    </row>
    <row r="3497" spans="1:18">
      <c r="A3497" t="s">
        <v>10792</v>
      </c>
      <c r="B3497" s="6" t="s">
        <v>19</v>
      </c>
      <c r="C3497" t="s">
        <v>44</v>
      </c>
      <c r="D3497">
        <f>_xlfn.XLOOKUP(E3497,'cpi data'!A:A,'cpi data'!B:B,"NA")</f>
        <v>166.6</v>
      </c>
      <c r="E3497">
        <v>1999</v>
      </c>
      <c r="F3497" t="s">
        <v>9838</v>
      </c>
      <c r="G3497">
        <v>5.6</v>
      </c>
      <c r="H3497">
        <v>25000</v>
      </c>
      <c r="I3497" t="s">
        <v>10793</v>
      </c>
      <c r="J3497" t="s">
        <v>10793</v>
      </c>
      <c r="K3497" t="s">
        <v>10794</v>
      </c>
      <c r="L3497" t="s">
        <v>33</v>
      </c>
      <c r="M3497" s="1">
        <v>3500000</v>
      </c>
      <c r="N3497" s="1">
        <v>3117085</v>
      </c>
      <c r="O3497" s="1">
        <f>N3497*(D3497/'cpi data'!$A$113)</f>
        <v>256574.28903162054</v>
      </c>
      <c r="P3497" s="10">
        <f t="shared" si="54"/>
        <v>-0.122843939129026</v>
      </c>
      <c r="Q3497" t="s">
        <v>10795</v>
      </c>
      <c r="R3497">
        <v>87</v>
      </c>
    </row>
    <row r="3498" spans="1:18">
      <c r="A3498" t="s">
        <v>10796</v>
      </c>
      <c r="B3498" s="6" t="s">
        <v>19</v>
      </c>
      <c r="C3498" t="s">
        <v>107</v>
      </c>
      <c r="D3498">
        <f>_xlfn.XLOOKUP(E3498,'cpi data'!A:A,'cpi data'!B:B,"NA")</f>
        <v>166.6</v>
      </c>
      <c r="E3498">
        <v>1999</v>
      </c>
      <c r="F3498" t="s">
        <v>10758</v>
      </c>
      <c r="G3498">
        <v>6.7</v>
      </c>
      <c r="H3498">
        <v>159000</v>
      </c>
      <c r="I3498" t="s">
        <v>5213</v>
      </c>
      <c r="J3498" t="s">
        <v>10797</v>
      </c>
      <c r="K3498" t="s">
        <v>4128</v>
      </c>
      <c r="L3498" t="s">
        <v>33</v>
      </c>
      <c r="M3498" s="1">
        <v>73000000</v>
      </c>
      <c r="N3498" s="1">
        <v>151493655</v>
      </c>
      <c r="O3498" s="1">
        <f>N3498*(D3498/'cpi data'!$A$113)</f>
        <v>12469784.052865611</v>
      </c>
      <c r="P3498" s="10">
        <f t="shared" si="54"/>
        <v>0.51813163396183159</v>
      </c>
      <c r="Q3498" t="s">
        <v>34</v>
      </c>
      <c r="R3498">
        <v>118</v>
      </c>
    </row>
    <row r="3499" spans="1:18">
      <c r="A3499" t="s">
        <v>10798</v>
      </c>
      <c r="B3499" s="6" t="s">
        <v>19</v>
      </c>
      <c r="C3499" t="s">
        <v>20</v>
      </c>
      <c r="D3499">
        <f>_xlfn.XLOOKUP(E3499,'cpi data'!A:A,'cpi data'!B:B,"NA")</f>
        <v>166.6</v>
      </c>
      <c r="E3499">
        <v>1999</v>
      </c>
      <c r="F3499" t="s">
        <v>10799</v>
      </c>
      <c r="G3499">
        <v>6.9</v>
      </c>
      <c r="H3499">
        <v>114000</v>
      </c>
      <c r="I3499" t="s">
        <v>794</v>
      </c>
      <c r="J3499" t="s">
        <v>5801</v>
      </c>
      <c r="K3499" t="s">
        <v>139</v>
      </c>
      <c r="L3499" t="s">
        <v>33</v>
      </c>
      <c r="M3499" s="1">
        <v>55000000</v>
      </c>
      <c r="N3499" s="1">
        <v>100230832</v>
      </c>
      <c r="O3499" s="1">
        <f>N3499*(D3499/'cpi data'!$A$113)</f>
        <v>8250225.5984189725</v>
      </c>
      <c r="P3499" s="10">
        <f t="shared" si="54"/>
        <v>0.4512666521614826</v>
      </c>
      <c r="Q3499" t="s">
        <v>26</v>
      </c>
      <c r="R3499">
        <v>162</v>
      </c>
    </row>
    <row r="3500" spans="1:18">
      <c r="A3500" t="s">
        <v>10800</v>
      </c>
      <c r="B3500" s="6" t="s">
        <v>19</v>
      </c>
      <c r="C3500" t="s">
        <v>20</v>
      </c>
      <c r="D3500">
        <f>_xlfn.XLOOKUP(E3500,'cpi data'!A:A,'cpi data'!B:B,"NA")</f>
        <v>166.6</v>
      </c>
      <c r="E3500">
        <v>1999</v>
      </c>
      <c r="F3500" t="s">
        <v>10801</v>
      </c>
      <c r="G3500">
        <v>6.6</v>
      </c>
      <c r="H3500">
        <v>8100</v>
      </c>
      <c r="I3500" t="s">
        <v>10727</v>
      </c>
      <c r="J3500" t="s">
        <v>10802</v>
      </c>
      <c r="K3500" t="s">
        <v>10803</v>
      </c>
      <c r="L3500" t="s">
        <v>33</v>
      </c>
      <c r="M3500" s="1">
        <v>14000000</v>
      </c>
      <c r="N3500" s="1">
        <v>4750660</v>
      </c>
      <c r="O3500" s="1">
        <f>N3500*(D3500/'cpi data'!$A$113)</f>
        <v>391037.52766798419</v>
      </c>
      <c r="P3500" s="10">
        <f t="shared" si="54"/>
        <v>-1.9469589488618424</v>
      </c>
      <c r="Q3500" t="s">
        <v>3747</v>
      </c>
      <c r="R3500">
        <v>107</v>
      </c>
    </row>
    <row r="3501" spans="1:18">
      <c r="A3501" t="s">
        <v>10804</v>
      </c>
      <c r="B3501" s="6" t="s">
        <v>19</v>
      </c>
      <c r="C3501" t="s">
        <v>107</v>
      </c>
      <c r="D3501">
        <f>_xlfn.XLOOKUP(E3501,'cpi data'!A:A,'cpi data'!B:B,"NA")</f>
        <v>166.6</v>
      </c>
      <c r="E3501">
        <v>1999</v>
      </c>
      <c r="F3501" t="s">
        <v>6376</v>
      </c>
      <c r="G3501">
        <v>6.7</v>
      </c>
      <c r="H3501">
        <v>37000</v>
      </c>
      <c r="I3501" t="s">
        <v>3431</v>
      </c>
      <c r="J3501" t="s">
        <v>3431</v>
      </c>
      <c r="K3501" t="s">
        <v>9906</v>
      </c>
      <c r="L3501" t="s">
        <v>33</v>
      </c>
      <c r="M3501" s="1">
        <v>22000000</v>
      </c>
      <c r="N3501" s="1">
        <v>19288130</v>
      </c>
      <c r="O3501" s="1">
        <f>N3501*(D3501/'cpi data'!$A$113)</f>
        <v>1587649.435770751</v>
      </c>
      <c r="P3501" s="10">
        <f t="shared" si="54"/>
        <v>-0.14059787029639473</v>
      </c>
      <c r="Q3501" t="s">
        <v>2095</v>
      </c>
      <c r="R3501">
        <v>142</v>
      </c>
    </row>
    <row r="3502" spans="1:18">
      <c r="A3502" t="s">
        <v>10805</v>
      </c>
      <c r="B3502" s="6" t="s">
        <v>2002</v>
      </c>
      <c r="C3502" t="s">
        <v>20</v>
      </c>
      <c r="D3502">
        <f>_xlfn.XLOOKUP(E3502,'cpi data'!A:A,'cpi data'!B:B,"NA")</f>
        <v>166.6</v>
      </c>
      <c r="E3502">
        <v>1999</v>
      </c>
      <c r="F3502" t="s">
        <v>10693</v>
      </c>
      <c r="G3502">
        <v>7.4</v>
      </c>
      <c r="H3502">
        <v>95000</v>
      </c>
      <c r="I3502" t="s">
        <v>2881</v>
      </c>
      <c r="J3502" t="s">
        <v>1127</v>
      </c>
      <c r="K3502" t="s">
        <v>10137</v>
      </c>
      <c r="L3502" t="s">
        <v>33</v>
      </c>
      <c r="M3502" s="1">
        <v>24000000</v>
      </c>
      <c r="N3502" s="1">
        <v>88545092</v>
      </c>
      <c r="O3502" s="1">
        <f>N3502*(D3502/'cpi data'!$A$113)</f>
        <v>7288346.01146245</v>
      </c>
      <c r="P3502" s="10">
        <f t="shared" si="54"/>
        <v>0.72895166227846941</v>
      </c>
      <c r="Q3502" t="s">
        <v>10637</v>
      </c>
      <c r="R3502">
        <v>126</v>
      </c>
    </row>
    <row r="3503" spans="1:18">
      <c r="A3503" t="s">
        <v>10806</v>
      </c>
      <c r="B3503" s="6" t="s">
        <v>36</v>
      </c>
      <c r="C3503" t="s">
        <v>66</v>
      </c>
      <c r="D3503">
        <f>_xlfn.XLOOKUP(E3503,'cpi data'!A:A,'cpi data'!B:B,"NA")</f>
        <v>166.6</v>
      </c>
      <c r="E3503">
        <v>1999</v>
      </c>
      <c r="F3503" t="s">
        <v>9838</v>
      </c>
      <c r="G3503">
        <v>7.8</v>
      </c>
      <c r="H3503">
        <v>85000</v>
      </c>
      <c r="I3503" t="s">
        <v>5099</v>
      </c>
      <c r="J3503" t="s">
        <v>10807</v>
      </c>
      <c r="K3503" t="s">
        <v>10808</v>
      </c>
      <c r="L3503" t="s">
        <v>33</v>
      </c>
      <c r="M3503" s="1">
        <v>25000000</v>
      </c>
      <c r="N3503" s="1">
        <v>34698753</v>
      </c>
      <c r="O3503" s="1">
        <f>N3503*(D3503/'cpi data'!$A$113)</f>
        <v>2856132.5344861657</v>
      </c>
      <c r="P3503" s="10">
        <f t="shared" si="54"/>
        <v>0.27951301304689535</v>
      </c>
      <c r="Q3503" t="s">
        <v>64</v>
      </c>
      <c r="R3503">
        <v>108</v>
      </c>
    </row>
    <row r="3504" spans="1:18">
      <c r="A3504" t="s">
        <v>10809</v>
      </c>
      <c r="B3504" s="6" t="s">
        <v>2002</v>
      </c>
      <c r="C3504" t="s">
        <v>154</v>
      </c>
      <c r="D3504">
        <f>_xlfn.XLOOKUP(E3504,'cpi data'!A:A,'cpi data'!B:B,"NA")</f>
        <v>166.6</v>
      </c>
      <c r="E3504">
        <v>1999</v>
      </c>
      <c r="F3504" t="s">
        <v>10773</v>
      </c>
      <c r="G3504">
        <v>5</v>
      </c>
      <c r="H3504">
        <v>73000</v>
      </c>
      <c r="I3504" t="s">
        <v>7919</v>
      </c>
      <c r="J3504" t="s">
        <v>10810</v>
      </c>
      <c r="K3504" t="s">
        <v>5713</v>
      </c>
      <c r="L3504" t="s">
        <v>33</v>
      </c>
      <c r="M3504" s="1">
        <v>80000000</v>
      </c>
      <c r="N3504" s="1">
        <v>177311151</v>
      </c>
      <c r="O3504" s="1">
        <f>N3504*(D3504/'cpi data'!$A$113)</f>
        <v>14594880.314525692</v>
      </c>
      <c r="P3504" s="10">
        <f t="shared" si="54"/>
        <v>0.54881574255868426</v>
      </c>
      <c r="Q3504" t="s">
        <v>9689</v>
      </c>
      <c r="R3504">
        <v>113</v>
      </c>
    </row>
    <row r="3505" spans="1:18">
      <c r="A3505" t="s">
        <v>10811</v>
      </c>
      <c r="B3505" s="6" t="s">
        <v>19</v>
      </c>
      <c r="C3505" t="s">
        <v>55</v>
      </c>
      <c r="D3505">
        <f>_xlfn.XLOOKUP(E3505,'cpi data'!A:A,'cpi data'!B:B,"NA")</f>
        <v>166.6</v>
      </c>
      <c r="E3505">
        <v>1999</v>
      </c>
      <c r="F3505" t="s">
        <v>10801</v>
      </c>
      <c r="G3505">
        <v>6.8</v>
      </c>
      <c r="H3505">
        <v>96000</v>
      </c>
      <c r="I3505" t="s">
        <v>584</v>
      </c>
      <c r="J3505" t="s">
        <v>584</v>
      </c>
      <c r="K3505" t="s">
        <v>10812</v>
      </c>
      <c r="L3505" t="s">
        <v>25</v>
      </c>
      <c r="M3505" s="1">
        <v>15000000</v>
      </c>
      <c r="N3505" s="1">
        <v>2856712</v>
      </c>
      <c r="O3505" s="1">
        <f>N3505*(D3505/'cpi data'!$A$113)</f>
        <v>235142.40079051381</v>
      </c>
      <c r="P3505" s="10">
        <f t="shared" si="54"/>
        <v>-4.2507918194063663</v>
      </c>
      <c r="Q3505" t="s">
        <v>8990</v>
      </c>
      <c r="R3505">
        <v>97</v>
      </c>
    </row>
    <row r="3506" spans="1:18">
      <c r="A3506" t="s">
        <v>10813</v>
      </c>
      <c r="B3506" s="6" t="s">
        <v>2002</v>
      </c>
      <c r="C3506" t="s">
        <v>20</v>
      </c>
      <c r="D3506">
        <f>_xlfn.XLOOKUP(E3506,'cpi data'!A:A,'cpi data'!B:B,"NA")</f>
        <v>166.6</v>
      </c>
      <c r="E3506">
        <v>1999</v>
      </c>
      <c r="F3506" t="s">
        <v>10814</v>
      </c>
      <c r="G3506">
        <v>6.6</v>
      </c>
      <c r="H3506">
        <v>33000</v>
      </c>
      <c r="I3506" t="s">
        <v>514</v>
      </c>
      <c r="J3506" t="s">
        <v>7455</v>
      </c>
      <c r="K3506" t="s">
        <v>2832</v>
      </c>
      <c r="L3506" t="s">
        <v>33</v>
      </c>
      <c r="M3506" s="1">
        <v>80000000</v>
      </c>
      <c r="N3506" s="1">
        <v>46112640</v>
      </c>
      <c r="O3506" s="1">
        <f>N3506*(D3506/'cpi data'!$A$113)</f>
        <v>3795635.2885375493</v>
      </c>
      <c r="P3506" s="10">
        <f t="shared" si="54"/>
        <v>-0.73488223619380721</v>
      </c>
      <c r="Q3506" t="s">
        <v>64</v>
      </c>
      <c r="R3506">
        <v>137</v>
      </c>
    </row>
    <row r="3507" spans="1:18">
      <c r="A3507" t="s">
        <v>10815</v>
      </c>
      <c r="B3507" s="6" t="s">
        <v>19</v>
      </c>
      <c r="C3507" t="s">
        <v>20</v>
      </c>
      <c r="D3507">
        <f>_xlfn.XLOOKUP(E3507,'cpi data'!A:A,'cpi data'!B:B,"NA")</f>
        <v>166.6</v>
      </c>
      <c r="E3507">
        <v>1999</v>
      </c>
      <c r="F3507" t="s">
        <v>10816</v>
      </c>
      <c r="G3507">
        <v>6.8</v>
      </c>
      <c r="H3507">
        <v>65000</v>
      </c>
      <c r="I3507" t="s">
        <v>68</v>
      </c>
      <c r="J3507" t="s">
        <v>8630</v>
      </c>
      <c r="K3507" t="s">
        <v>1538</v>
      </c>
      <c r="L3507" t="s">
        <v>33</v>
      </c>
      <c r="M3507" s="1">
        <v>55000000</v>
      </c>
      <c r="N3507" s="1">
        <v>16797191</v>
      </c>
      <c r="O3507" s="1">
        <f>N3507*(D3507/'cpi data'!$A$113)</f>
        <v>1382614.6346837943</v>
      </c>
      <c r="P3507" s="10">
        <f t="shared" si="54"/>
        <v>-2.2743570040966969</v>
      </c>
      <c r="Q3507" t="s">
        <v>9803</v>
      </c>
      <c r="R3507">
        <v>121</v>
      </c>
    </row>
    <row r="3508" spans="1:18">
      <c r="A3508" t="s">
        <v>10817</v>
      </c>
      <c r="B3508" s="6" t="s">
        <v>19</v>
      </c>
      <c r="C3508" t="s">
        <v>37</v>
      </c>
      <c r="D3508">
        <f>_xlfn.XLOOKUP(E3508,'cpi data'!A:A,'cpi data'!B:B,"NA")</f>
        <v>166.6</v>
      </c>
      <c r="E3508">
        <v>1999</v>
      </c>
      <c r="F3508" t="s">
        <v>10662</v>
      </c>
      <c r="G3508">
        <v>7.1</v>
      </c>
      <c r="H3508">
        <v>163000</v>
      </c>
      <c r="I3508" t="s">
        <v>8190</v>
      </c>
      <c r="J3508" t="s">
        <v>9667</v>
      </c>
      <c r="K3508" t="s">
        <v>9716</v>
      </c>
      <c r="L3508" t="s">
        <v>33</v>
      </c>
      <c r="M3508" s="1">
        <v>75000000</v>
      </c>
      <c r="N3508" s="1">
        <v>107752036</v>
      </c>
      <c r="O3508" s="1">
        <f>N3508*(D3508/'cpi data'!$A$113)</f>
        <v>8869312.8446640316</v>
      </c>
      <c r="P3508" s="10">
        <f t="shared" si="54"/>
        <v>0.30395746768070347</v>
      </c>
      <c r="Q3508" t="s">
        <v>26</v>
      </c>
      <c r="R3508">
        <v>114</v>
      </c>
    </row>
    <row r="3509" spans="1:18">
      <c r="A3509" t="s">
        <v>10818</v>
      </c>
      <c r="B3509" s="6" t="s">
        <v>19</v>
      </c>
      <c r="C3509" t="s">
        <v>44</v>
      </c>
      <c r="D3509">
        <f>_xlfn.XLOOKUP(E3509,'cpi data'!A:A,'cpi data'!B:B,"NA")</f>
        <v>166.6</v>
      </c>
      <c r="E3509">
        <v>1999</v>
      </c>
      <c r="F3509" t="s">
        <v>7241</v>
      </c>
      <c r="G3509">
        <v>7.2</v>
      </c>
      <c r="H3509">
        <v>68000</v>
      </c>
      <c r="I3509" t="s">
        <v>9083</v>
      </c>
      <c r="J3509" t="s">
        <v>10819</v>
      </c>
      <c r="K3509" t="s">
        <v>10820</v>
      </c>
      <c r="L3509" t="s">
        <v>33</v>
      </c>
      <c r="M3509" s="1">
        <v>20000000</v>
      </c>
      <c r="N3509" s="1">
        <v>28451622</v>
      </c>
      <c r="O3509" s="1">
        <f>N3509*(D3509/'cpi data'!$A$113)</f>
        <v>2341917.1073122527</v>
      </c>
      <c r="P3509" s="10">
        <f t="shared" si="54"/>
        <v>0.29705237894697178</v>
      </c>
      <c r="Q3509" t="s">
        <v>34</v>
      </c>
      <c r="R3509">
        <v>102</v>
      </c>
    </row>
    <row r="3510" spans="1:18">
      <c r="A3510" t="s">
        <v>10821</v>
      </c>
      <c r="B3510" s="6" t="s">
        <v>19</v>
      </c>
      <c r="C3510" t="s">
        <v>37</v>
      </c>
      <c r="D3510">
        <f>_xlfn.XLOOKUP(E3510,'cpi data'!A:A,'cpi data'!B:B,"NA")</f>
        <v>166.6</v>
      </c>
      <c r="E3510">
        <v>1999</v>
      </c>
      <c r="F3510" t="s">
        <v>10822</v>
      </c>
      <c r="G3510">
        <v>7.1</v>
      </c>
      <c r="H3510">
        <v>133000</v>
      </c>
      <c r="I3510" t="s">
        <v>9671</v>
      </c>
      <c r="J3510" t="s">
        <v>10823</v>
      </c>
      <c r="K3510" t="s">
        <v>538</v>
      </c>
      <c r="L3510" t="s">
        <v>33</v>
      </c>
      <c r="M3510" s="1">
        <v>90000000</v>
      </c>
      <c r="N3510" s="1">
        <v>161626121</v>
      </c>
      <c r="O3510" s="1">
        <f>N3510*(D3510/'cpi data'!$A$113)</f>
        <v>13303810.157411067</v>
      </c>
      <c r="P3510" s="10">
        <f t="shared" si="54"/>
        <v>0.44315931457638585</v>
      </c>
      <c r="Q3510" t="s">
        <v>7591</v>
      </c>
      <c r="R3510">
        <v>100</v>
      </c>
    </row>
    <row r="3511" spans="1:18">
      <c r="A3511" t="s">
        <v>10824</v>
      </c>
      <c r="B3511" s="6" t="s">
        <v>19</v>
      </c>
      <c r="C3511" t="s">
        <v>393</v>
      </c>
      <c r="D3511">
        <f>_xlfn.XLOOKUP(E3511,'cpi data'!A:A,'cpi data'!B:B,"NA")</f>
        <v>166.6</v>
      </c>
      <c r="E3511">
        <v>1999</v>
      </c>
      <c r="F3511" t="s">
        <v>10747</v>
      </c>
      <c r="G3511">
        <v>7.7</v>
      </c>
      <c r="H3511">
        <v>195000</v>
      </c>
      <c r="I3511" t="s">
        <v>9741</v>
      </c>
      <c r="J3511" t="s">
        <v>9741</v>
      </c>
      <c r="K3511" t="s">
        <v>9741</v>
      </c>
      <c r="L3511" t="s">
        <v>33</v>
      </c>
      <c r="M3511" s="1">
        <v>21000000</v>
      </c>
      <c r="N3511" s="1">
        <v>83137603</v>
      </c>
      <c r="O3511" s="1">
        <f>N3511*(D3511/'cpi data'!$A$113)</f>
        <v>6843243.4089920949</v>
      </c>
      <c r="P3511" s="10">
        <f t="shared" si="54"/>
        <v>0.74740671799257907</v>
      </c>
      <c r="Q3511" t="s">
        <v>9250</v>
      </c>
      <c r="R3511">
        <v>81</v>
      </c>
    </row>
    <row r="3512" spans="1:18">
      <c r="A3512" t="s">
        <v>10825</v>
      </c>
      <c r="B3512" s="6" t="s">
        <v>340</v>
      </c>
      <c r="C3512" t="s">
        <v>66</v>
      </c>
      <c r="D3512">
        <f>_xlfn.XLOOKUP(E3512,'cpi data'!A:A,'cpi data'!B:B,"NA")</f>
        <v>166.6</v>
      </c>
      <c r="E3512">
        <v>1999</v>
      </c>
      <c r="F3512" t="s">
        <v>10826</v>
      </c>
      <c r="G3512">
        <v>8</v>
      </c>
      <c r="H3512">
        <v>84000</v>
      </c>
      <c r="I3512" t="s">
        <v>2004</v>
      </c>
      <c r="J3512" t="s">
        <v>10827</v>
      </c>
      <c r="K3512" t="s">
        <v>3034</v>
      </c>
      <c r="L3512" t="s">
        <v>455</v>
      </c>
      <c r="M3512" s="1">
        <v>10000000</v>
      </c>
      <c r="N3512" s="1">
        <v>6416569</v>
      </c>
      <c r="O3512" s="1">
        <f>N3512*(D3512/'cpi data'!$A$113)</f>
        <v>528162.25069169956</v>
      </c>
      <c r="P3512" s="10">
        <f t="shared" si="54"/>
        <v>-0.55846527949750091</v>
      </c>
      <c r="Q3512" t="s">
        <v>10828</v>
      </c>
      <c r="R3512">
        <v>112</v>
      </c>
    </row>
    <row r="3513" spans="1:18">
      <c r="A3513" t="s">
        <v>10829</v>
      </c>
      <c r="B3513" s="6" t="s">
        <v>19</v>
      </c>
      <c r="C3513" t="s">
        <v>44</v>
      </c>
      <c r="D3513">
        <f>_xlfn.XLOOKUP(E3513,'cpi data'!A:A,'cpi data'!B:B,"NA")</f>
        <v>166.6</v>
      </c>
      <c r="E3513">
        <v>1999</v>
      </c>
      <c r="F3513" t="s">
        <v>10830</v>
      </c>
      <c r="G3513">
        <v>6.2</v>
      </c>
      <c r="H3513">
        <v>41000</v>
      </c>
      <c r="I3513" t="s">
        <v>6751</v>
      </c>
      <c r="J3513" t="s">
        <v>10831</v>
      </c>
      <c r="K3513" t="s">
        <v>10832</v>
      </c>
      <c r="L3513" t="s">
        <v>33</v>
      </c>
      <c r="M3513" s="1">
        <v>25000000</v>
      </c>
      <c r="N3513" s="1">
        <v>4152230</v>
      </c>
      <c r="O3513" s="1">
        <f>N3513*(D3513/'cpi data'!$A$113)</f>
        <v>341779.40612648218</v>
      </c>
      <c r="P3513" s="10">
        <f t="shared" si="54"/>
        <v>-5.0208610794681414</v>
      </c>
      <c r="Q3513" t="s">
        <v>34</v>
      </c>
      <c r="R3513">
        <v>92</v>
      </c>
    </row>
    <row r="3514" spans="1:18">
      <c r="A3514" t="s">
        <v>10833</v>
      </c>
      <c r="B3514" s="6" t="s">
        <v>2002</v>
      </c>
      <c r="C3514" t="s">
        <v>44</v>
      </c>
      <c r="D3514">
        <f>_xlfn.XLOOKUP(E3514,'cpi data'!A:A,'cpi data'!B:B,"NA")</f>
        <v>166.6</v>
      </c>
      <c r="E3514">
        <v>1999</v>
      </c>
      <c r="F3514" t="s">
        <v>10834</v>
      </c>
      <c r="G3514">
        <v>6.4</v>
      </c>
      <c r="H3514">
        <v>68000</v>
      </c>
      <c r="I3514" t="s">
        <v>2224</v>
      </c>
      <c r="J3514" t="s">
        <v>854</v>
      </c>
      <c r="K3514" t="s">
        <v>854</v>
      </c>
      <c r="L3514" t="s">
        <v>33</v>
      </c>
      <c r="M3514" s="1">
        <v>55000000</v>
      </c>
      <c r="N3514" s="1">
        <v>98625775</v>
      </c>
      <c r="O3514" s="1">
        <f>N3514*(D3514/'cpi data'!$A$113)</f>
        <v>8118109.7406126475</v>
      </c>
      <c r="P3514" s="10">
        <f t="shared" si="54"/>
        <v>0.44233644805325989</v>
      </c>
      <c r="Q3514" t="s">
        <v>64</v>
      </c>
      <c r="R3514">
        <v>97</v>
      </c>
    </row>
    <row r="3515" spans="1:18">
      <c r="A3515" t="s">
        <v>10835</v>
      </c>
      <c r="B3515" s="6" t="s">
        <v>19</v>
      </c>
      <c r="C3515" t="s">
        <v>44</v>
      </c>
      <c r="D3515">
        <f>_xlfn.XLOOKUP(E3515,'cpi data'!A:A,'cpi data'!B:B,"NA")</f>
        <v>166.6</v>
      </c>
      <c r="E3515">
        <v>1999</v>
      </c>
      <c r="F3515" t="s">
        <v>10834</v>
      </c>
      <c r="G3515">
        <v>6.9</v>
      </c>
      <c r="H3515">
        <v>36000</v>
      </c>
      <c r="I3515" t="s">
        <v>8214</v>
      </c>
      <c r="J3515" t="s">
        <v>10836</v>
      </c>
      <c r="K3515" t="s">
        <v>6917</v>
      </c>
      <c r="L3515" t="s">
        <v>33</v>
      </c>
      <c r="M3515" s="1">
        <v>34000000</v>
      </c>
      <c r="N3515" s="1">
        <v>4217115</v>
      </c>
      <c r="O3515" s="1">
        <f>N3515*(D3515/'cpi data'!$A$113)</f>
        <v>347120.23666007904</v>
      </c>
      <c r="P3515" s="10">
        <f t="shared" si="54"/>
        <v>-7.062383880923333</v>
      </c>
      <c r="Q3515" t="s">
        <v>2029</v>
      </c>
      <c r="R3515">
        <v>95</v>
      </c>
    </row>
    <row r="3516" spans="1:18">
      <c r="A3516" t="s">
        <v>10837</v>
      </c>
      <c r="B3516" s="6" t="s">
        <v>19</v>
      </c>
      <c r="C3516" t="s">
        <v>107</v>
      </c>
      <c r="D3516">
        <f>_xlfn.XLOOKUP(E3516,'cpi data'!A:A,'cpi data'!B:B,"NA")</f>
        <v>166.6</v>
      </c>
      <c r="E3516">
        <v>1999</v>
      </c>
      <c r="F3516" t="s">
        <v>10252</v>
      </c>
      <c r="G3516">
        <v>6.4</v>
      </c>
      <c r="H3516">
        <v>55000</v>
      </c>
      <c r="I3516" t="s">
        <v>9540</v>
      </c>
      <c r="J3516" t="s">
        <v>10838</v>
      </c>
      <c r="K3516" t="s">
        <v>163</v>
      </c>
      <c r="L3516" t="s">
        <v>33</v>
      </c>
      <c r="M3516" s="1">
        <v>95000000</v>
      </c>
      <c r="N3516" s="1">
        <v>149705852</v>
      </c>
      <c r="O3516" s="1">
        <f>N3516*(D3516/'cpi data'!$A$113)</f>
        <v>12322625.960079052</v>
      </c>
      <c r="P3516" s="10">
        <f t="shared" si="54"/>
        <v>0.36542226819563473</v>
      </c>
      <c r="Q3516" t="s">
        <v>47</v>
      </c>
      <c r="R3516">
        <v>116</v>
      </c>
    </row>
    <row r="3517" spans="1:18">
      <c r="A3517" t="s">
        <v>10839</v>
      </c>
      <c r="B3517" s="6" t="s">
        <v>19</v>
      </c>
      <c r="C3517" t="s">
        <v>28</v>
      </c>
      <c r="D3517">
        <f>_xlfn.XLOOKUP(E3517,'cpi data'!A:A,'cpi data'!B:B,"NA")</f>
        <v>166.6</v>
      </c>
      <c r="E3517">
        <v>1999</v>
      </c>
      <c r="F3517" t="s">
        <v>10724</v>
      </c>
      <c r="G3517">
        <v>6.4</v>
      </c>
      <c r="H3517">
        <v>65000</v>
      </c>
      <c r="I3517" t="s">
        <v>2910</v>
      </c>
      <c r="J3517" t="s">
        <v>2969</v>
      </c>
      <c r="K3517" t="s">
        <v>10840</v>
      </c>
      <c r="L3517" t="s">
        <v>455</v>
      </c>
      <c r="M3517" s="1">
        <v>85000000</v>
      </c>
      <c r="N3517" s="1">
        <v>66976317</v>
      </c>
      <c r="O3517" s="1">
        <f>N3517*(D3517/'cpi data'!$A$113)</f>
        <v>5512971.5475296443</v>
      </c>
      <c r="P3517" s="10">
        <f t="shared" si="54"/>
        <v>-0.2691053167345705</v>
      </c>
      <c r="Q3517" t="s">
        <v>34</v>
      </c>
      <c r="R3517">
        <v>148</v>
      </c>
    </row>
    <row r="3518" spans="1:18">
      <c r="A3518" t="s">
        <v>10841</v>
      </c>
      <c r="B3518" s="6" t="s">
        <v>19</v>
      </c>
      <c r="C3518" t="s">
        <v>66</v>
      </c>
      <c r="D3518">
        <f>_xlfn.XLOOKUP(E3518,'cpi data'!A:A,'cpi data'!B:B,"NA")</f>
        <v>166.6</v>
      </c>
      <c r="E3518">
        <v>1999</v>
      </c>
      <c r="F3518" t="s">
        <v>10799</v>
      </c>
      <c r="G3518">
        <v>7.4</v>
      </c>
      <c r="H3518">
        <v>126000</v>
      </c>
      <c r="I3518" t="s">
        <v>693</v>
      </c>
      <c r="J3518" t="s">
        <v>5779</v>
      </c>
      <c r="K3518" t="s">
        <v>7916</v>
      </c>
      <c r="L3518" t="s">
        <v>25</v>
      </c>
      <c r="M3518" s="1">
        <v>82000000</v>
      </c>
      <c r="N3518" s="1">
        <v>47434430</v>
      </c>
      <c r="O3518" s="1">
        <f>N3518*(D3518/'cpi data'!$A$113)</f>
        <v>3904434.8013833989</v>
      </c>
      <c r="P3518" s="10">
        <f t="shared" si="54"/>
        <v>-0.72870212628253361</v>
      </c>
      <c r="Q3518" t="s">
        <v>64</v>
      </c>
      <c r="R3518">
        <v>118</v>
      </c>
    </row>
    <row r="3519" spans="1:18">
      <c r="A3519" t="s">
        <v>10842</v>
      </c>
      <c r="B3519" s="6" t="s">
        <v>450</v>
      </c>
      <c r="C3519" t="s">
        <v>20</v>
      </c>
      <c r="D3519">
        <f>_xlfn.XLOOKUP(E3519,'cpi data'!A:A,'cpi data'!B:B,"NA")</f>
        <v>166.6</v>
      </c>
      <c r="E3519">
        <v>1999</v>
      </c>
      <c r="F3519" t="s">
        <v>10843</v>
      </c>
      <c r="G3519">
        <v>7.5</v>
      </c>
      <c r="H3519">
        <v>9200</v>
      </c>
      <c r="I3519" t="s">
        <v>10844</v>
      </c>
      <c r="J3519" t="s">
        <v>10844</v>
      </c>
      <c r="K3519" t="s">
        <v>10845</v>
      </c>
      <c r="L3519" t="s">
        <v>25</v>
      </c>
      <c r="M3519" s="1">
        <v>30000</v>
      </c>
      <c r="N3519" s="1">
        <v>217244</v>
      </c>
      <c r="O3519" s="1">
        <f>N3519*(D3519/'cpi data'!$A$113)</f>
        <v>17881.843083003951</v>
      </c>
      <c r="P3519" s="10">
        <f t="shared" si="54"/>
        <v>0.86190642779547422</v>
      </c>
      <c r="Q3519" t="s">
        <v>10846</v>
      </c>
      <c r="R3519">
        <v>94</v>
      </c>
    </row>
    <row r="3520" spans="1:18">
      <c r="A3520" t="s">
        <v>10847</v>
      </c>
      <c r="B3520" s="6" t="s">
        <v>19</v>
      </c>
      <c r="C3520" t="s">
        <v>28</v>
      </c>
      <c r="D3520">
        <f>_xlfn.XLOOKUP(E3520,'cpi data'!A:A,'cpi data'!B:B,"NA")</f>
        <v>166.6</v>
      </c>
      <c r="E3520">
        <v>1999</v>
      </c>
      <c r="F3520" t="s">
        <v>10848</v>
      </c>
      <c r="G3520">
        <v>7</v>
      </c>
      <c r="H3520">
        <v>38000</v>
      </c>
      <c r="I3520" t="s">
        <v>8389</v>
      </c>
      <c r="J3520" t="s">
        <v>10849</v>
      </c>
      <c r="K3520" t="s">
        <v>10850</v>
      </c>
      <c r="L3520" t="s">
        <v>25</v>
      </c>
      <c r="M3520" s="1">
        <v>12000000</v>
      </c>
      <c r="N3520" s="1">
        <v>2062405</v>
      </c>
      <c r="O3520" s="1">
        <f>N3520*(D3520/'cpi data'!$A$113)</f>
        <v>169761.20207509882</v>
      </c>
      <c r="P3520" s="10">
        <f t="shared" si="54"/>
        <v>-4.8184498195068377</v>
      </c>
      <c r="Q3520" t="s">
        <v>10851</v>
      </c>
      <c r="R3520">
        <v>101</v>
      </c>
    </row>
    <row r="3521" spans="1:18">
      <c r="A3521" t="s">
        <v>10852</v>
      </c>
      <c r="B3521" s="6" t="s">
        <v>2002</v>
      </c>
      <c r="C3521" t="s">
        <v>37</v>
      </c>
      <c r="D3521">
        <f>_xlfn.XLOOKUP(E3521,'cpi data'!A:A,'cpi data'!B:B,"NA")</f>
        <v>166.6</v>
      </c>
      <c r="E3521">
        <v>1999</v>
      </c>
      <c r="F3521" t="s">
        <v>10830</v>
      </c>
      <c r="G3521">
        <v>6.3</v>
      </c>
      <c r="H3521">
        <v>110000</v>
      </c>
      <c r="I3521" t="s">
        <v>6176</v>
      </c>
      <c r="J3521" t="s">
        <v>3132</v>
      </c>
      <c r="K3521" t="s">
        <v>572</v>
      </c>
      <c r="L3521" t="s">
        <v>33</v>
      </c>
      <c r="M3521" s="1">
        <v>66000000</v>
      </c>
      <c r="N3521" s="1">
        <v>212404396</v>
      </c>
      <c r="O3521" s="1">
        <f>N3521*(D3521/'cpi data'!$A$113)</f>
        <v>17483484.374308299</v>
      </c>
      <c r="P3521" s="10">
        <f t="shared" si="54"/>
        <v>0.68927196779863253</v>
      </c>
      <c r="Q3521" t="s">
        <v>183</v>
      </c>
      <c r="R3521">
        <v>113</v>
      </c>
    </row>
    <row r="3522" spans="1:18">
      <c r="A3522" t="s">
        <v>10853</v>
      </c>
      <c r="B3522" s="6" t="s">
        <v>2002</v>
      </c>
      <c r="C3522" t="s">
        <v>44</v>
      </c>
      <c r="D3522">
        <f>_xlfn.XLOOKUP(E3522,'cpi data'!A:A,'cpi data'!B:B,"NA")</f>
        <v>166.6</v>
      </c>
      <c r="E3522">
        <v>1999</v>
      </c>
      <c r="F3522" t="s">
        <v>10650</v>
      </c>
      <c r="G3522">
        <v>7.1</v>
      </c>
      <c r="H3522">
        <v>23000</v>
      </c>
      <c r="I3522" t="s">
        <v>8730</v>
      </c>
      <c r="J3522" t="s">
        <v>7634</v>
      </c>
      <c r="K3522" t="s">
        <v>10854</v>
      </c>
      <c r="L3522" t="s">
        <v>25</v>
      </c>
      <c r="N3522" s="1">
        <v>4775847</v>
      </c>
      <c r="O3522" s="1">
        <f>N3522*(D3522/'cpi data'!$A$113)</f>
        <v>393110.72638339922</v>
      </c>
      <c r="P3522" s="10">
        <f t="shared" si="54"/>
        <v>1</v>
      </c>
      <c r="Q3522" t="s">
        <v>10855</v>
      </c>
      <c r="R3522">
        <v>112</v>
      </c>
    </row>
    <row r="3523" spans="1:18">
      <c r="A3523" t="s">
        <v>10856</v>
      </c>
      <c r="B3523" s="6" t="s">
        <v>19</v>
      </c>
      <c r="C3523" t="s">
        <v>55</v>
      </c>
      <c r="D3523">
        <f>_xlfn.XLOOKUP(E3523,'cpi data'!A:A,'cpi data'!B:B,"NA")</f>
        <v>166.6</v>
      </c>
      <c r="E3523">
        <v>1999</v>
      </c>
      <c r="F3523" t="s">
        <v>10857</v>
      </c>
      <c r="G3523">
        <v>7</v>
      </c>
      <c r="H3523">
        <v>77000</v>
      </c>
      <c r="I3523" t="s">
        <v>5906</v>
      </c>
      <c r="J3523" t="s">
        <v>114</v>
      </c>
      <c r="K3523" t="s">
        <v>2049</v>
      </c>
      <c r="L3523" t="s">
        <v>33</v>
      </c>
      <c r="M3523" s="1">
        <v>12000000</v>
      </c>
      <c r="N3523" s="1">
        <v>21142914</v>
      </c>
      <c r="O3523" s="1">
        <f>N3523*(D3523/'cpi data'!$A$113)</f>
        <v>1740320.8855731224</v>
      </c>
      <c r="P3523" s="10">
        <f t="shared" ref="P3523:P3586" si="55">(N3523-M3523)/N3523</f>
        <v>0.43243395872489476</v>
      </c>
      <c r="Q3523" t="s">
        <v>10588</v>
      </c>
      <c r="R3523">
        <v>99</v>
      </c>
    </row>
    <row r="3524" spans="1:18">
      <c r="A3524" t="s">
        <v>10858</v>
      </c>
      <c r="B3524" s="6" t="s">
        <v>450</v>
      </c>
      <c r="C3524" t="s">
        <v>20</v>
      </c>
      <c r="D3524">
        <f>_xlfn.XLOOKUP(E3524,'cpi data'!A:A,'cpi data'!B:B,"NA")</f>
        <v>166.6</v>
      </c>
      <c r="E3524">
        <v>1999</v>
      </c>
      <c r="F3524" t="s">
        <v>10859</v>
      </c>
      <c r="G3524">
        <v>5.8</v>
      </c>
      <c r="H3524">
        <v>4600</v>
      </c>
      <c r="I3524" t="s">
        <v>3450</v>
      </c>
      <c r="J3524" t="s">
        <v>3450</v>
      </c>
      <c r="K3524" t="s">
        <v>10860</v>
      </c>
      <c r="L3524" t="s">
        <v>455</v>
      </c>
      <c r="O3524" s="1">
        <f>N3524*(D3524/'cpi data'!$A$113)</f>
        <v>0</v>
      </c>
      <c r="P3524" s="10" t="e">
        <f t="shared" si="55"/>
        <v>#DIV/0!</v>
      </c>
      <c r="Q3524" t="s">
        <v>8914</v>
      </c>
      <c r="R3524">
        <v>134</v>
      </c>
    </row>
    <row r="3525" spans="1:18">
      <c r="A3525" t="s">
        <v>10861</v>
      </c>
      <c r="B3525" s="6" t="s">
        <v>19</v>
      </c>
      <c r="C3525" t="s">
        <v>37</v>
      </c>
      <c r="D3525">
        <f>_xlfn.XLOOKUP(E3525,'cpi data'!A:A,'cpi data'!B:B,"NA")</f>
        <v>166.6</v>
      </c>
      <c r="E3525">
        <v>1999</v>
      </c>
      <c r="F3525" t="s">
        <v>10862</v>
      </c>
      <c r="G3525">
        <v>7.5</v>
      </c>
      <c r="H3525">
        <v>86000</v>
      </c>
      <c r="I3525" t="s">
        <v>2191</v>
      </c>
      <c r="J3525" t="s">
        <v>2191</v>
      </c>
      <c r="K3525" t="s">
        <v>4842</v>
      </c>
      <c r="L3525" t="s">
        <v>455</v>
      </c>
      <c r="N3525" s="1">
        <v>9380473</v>
      </c>
      <c r="O3525" s="1">
        <f>N3525*(D3525/'cpi data'!$A$113)</f>
        <v>772127.86650197627</v>
      </c>
      <c r="P3525" s="10">
        <f t="shared" si="55"/>
        <v>1</v>
      </c>
      <c r="Q3525" t="s">
        <v>8644</v>
      </c>
      <c r="R3525">
        <v>116</v>
      </c>
    </row>
    <row r="3526" spans="1:18">
      <c r="A3526" t="s">
        <v>10863</v>
      </c>
      <c r="B3526" s="6" t="s">
        <v>2002</v>
      </c>
      <c r="C3526" t="s">
        <v>44</v>
      </c>
      <c r="D3526">
        <f>_xlfn.XLOOKUP(E3526,'cpi data'!A:A,'cpi data'!B:B,"NA")</f>
        <v>166.6</v>
      </c>
      <c r="E3526">
        <v>1999</v>
      </c>
      <c r="F3526" t="s">
        <v>10864</v>
      </c>
      <c r="G3526">
        <v>5.3</v>
      </c>
      <c r="H3526">
        <v>20000</v>
      </c>
      <c r="I3526" t="s">
        <v>8988</v>
      </c>
      <c r="J3526" t="s">
        <v>8988</v>
      </c>
      <c r="K3526" t="s">
        <v>10865</v>
      </c>
      <c r="L3526" t="s">
        <v>33</v>
      </c>
      <c r="M3526" s="1">
        <v>13000000</v>
      </c>
      <c r="N3526" s="1">
        <v>8951935</v>
      </c>
      <c r="O3526" s="1">
        <f>N3526*(D3526/'cpi data'!$A$113)</f>
        <v>736853.93824110669</v>
      </c>
      <c r="P3526" s="10">
        <f t="shared" si="55"/>
        <v>-0.45219999921804616</v>
      </c>
      <c r="Q3526" t="s">
        <v>3747</v>
      </c>
      <c r="R3526">
        <v>96</v>
      </c>
    </row>
    <row r="3527" spans="1:18">
      <c r="A3527" t="s">
        <v>10866</v>
      </c>
      <c r="B3527" s="6" t="s">
        <v>36</v>
      </c>
      <c r="C3527" t="s">
        <v>44</v>
      </c>
      <c r="D3527">
        <f>_xlfn.XLOOKUP(E3527,'cpi data'!A:A,'cpi data'!B:B,"NA")</f>
        <v>166.6</v>
      </c>
      <c r="E3527">
        <v>1999</v>
      </c>
      <c r="F3527" t="s">
        <v>10699</v>
      </c>
      <c r="G3527">
        <v>6.9</v>
      </c>
      <c r="H3527">
        <v>112000</v>
      </c>
      <c r="I3527" t="s">
        <v>2054</v>
      </c>
      <c r="J3527" t="s">
        <v>10867</v>
      </c>
      <c r="K3527" t="s">
        <v>100</v>
      </c>
      <c r="L3527" t="s">
        <v>33</v>
      </c>
      <c r="M3527" s="1">
        <v>100000000</v>
      </c>
      <c r="N3527" s="1">
        <v>87423861</v>
      </c>
      <c r="O3527" s="1">
        <f>N3527*(D3527/'cpi data'!$A$113)</f>
        <v>7196054.961758893</v>
      </c>
      <c r="P3527" s="10">
        <f t="shared" si="55"/>
        <v>-0.14385247752898947</v>
      </c>
      <c r="Q3527" t="s">
        <v>9206</v>
      </c>
      <c r="R3527">
        <v>132</v>
      </c>
    </row>
    <row r="3528" spans="1:18">
      <c r="A3528" t="s">
        <v>10868</v>
      </c>
      <c r="B3528" s="6" t="s">
        <v>36</v>
      </c>
      <c r="C3528" t="s">
        <v>44</v>
      </c>
      <c r="D3528">
        <f>_xlfn.XLOOKUP(E3528,'cpi data'!A:A,'cpi data'!B:B,"NA")</f>
        <v>166.6</v>
      </c>
      <c r="E3528">
        <v>1999</v>
      </c>
      <c r="F3528" t="s">
        <v>10684</v>
      </c>
      <c r="G3528">
        <v>5.6</v>
      </c>
      <c r="H3528">
        <v>95000</v>
      </c>
      <c r="I3528" t="s">
        <v>1234</v>
      </c>
      <c r="J3528" t="s">
        <v>10869</v>
      </c>
      <c r="K3528" t="s">
        <v>6288</v>
      </c>
      <c r="L3528" t="s">
        <v>33</v>
      </c>
      <c r="M3528" s="1">
        <v>70000000</v>
      </c>
      <c r="N3528" s="1">
        <v>309460292</v>
      </c>
      <c r="O3528" s="1">
        <f>N3528*(D3528/'cpi data'!$A$113)</f>
        <v>25472373.837549407</v>
      </c>
      <c r="P3528" s="10">
        <f t="shared" si="55"/>
        <v>0.77379973518541112</v>
      </c>
      <c r="Q3528" t="s">
        <v>47</v>
      </c>
      <c r="R3528">
        <v>116</v>
      </c>
    </row>
    <row r="3529" spans="1:18">
      <c r="A3529" t="s">
        <v>10870</v>
      </c>
      <c r="B3529" s="6" t="s">
        <v>19</v>
      </c>
      <c r="C3529" t="s">
        <v>4887</v>
      </c>
      <c r="D3529">
        <f>_xlfn.XLOOKUP(E3529,'cpi data'!A:A,'cpi data'!B:B,"NA")</f>
        <v>166.6</v>
      </c>
      <c r="E3529">
        <v>1999</v>
      </c>
      <c r="F3529" t="s">
        <v>10390</v>
      </c>
      <c r="G3529">
        <v>7.1</v>
      </c>
      <c r="H3529">
        <v>69000</v>
      </c>
      <c r="I3529" t="s">
        <v>10871</v>
      </c>
      <c r="J3529" t="s">
        <v>10872</v>
      </c>
      <c r="K3529" t="s">
        <v>10873</v>
      </c>
      <c r="L3529" t="s">
        <v>33</v>
      </c>
      <c r="M3529" s="1">
        <v>16000000</v>
      </c>
      <c r="N3529" s="1">
        <v>18564088</v>
      </c>
      <c r="O3529" s="1">
        <f>N3529*(D3529/'cpi data'!$A$113)</f>
        <v>1528051.9075098813</v>
      </c>
      <c r="P3529" s="10">
        <f t="shared" si="55"/>
        <v>0.13812087079095942</v>
      </c>
      <c r="Q3529" t="s">
        <v>34</v>
      </c>
      <c r="R3529">
        <v>100</v>
      </c>
    </row>
    <row r="3530" spans="1:18">
      <c r="A3530" t="s">
        <v>10874</v>
      </c>
      <c r="B3530" s="6" t="s">
        <v>36</v>
      </c>
      <c r="C3530" t="s">
        <v>37</v>
      </c>
      <c r="D3530">
        <f>_xlfn.XLOOKUP(E3530,'cpi data'!A:A,'cpi data'!B:B,"NA")</f>
        <v>166.6</v>
      </c>
      <c r="E3530">
        <v>1999</v>
      </c>
      <c r="F3530" t="s">
        <v>10773</v>
      </c>
      <c r="G3530">
        <v>4.2</v>
      </c>
      <c r="H3530">
        <v>46000</v>
      </c>
      <c r="I3530" t="s">
        <v>6453</v>
      </c>
      <c r="J3530" t="s">
        <v>10875</v>
      </c>
      <c r="K3530" t="s">
        <v>1514</v>
      </c>
      <c r="L3530" t="s">
        <v>33</v>
      </c>
      <c r="M3530" s="1">
        <v>90000000</v>
      </c>
      <c r="N3530" s="1">
        <v>134403112</v>
      </c>
      <c r="O3530" s="1">
        <f>N3530*(D3530/'cpi data'!$A$113)</f>
        <v>11063022.954150198</v>
      </c>
      <c r="P3530" s="10">
        <f t="shared" si="55"/>
        <v>0.33037264791904519</v>
      </c>
      <c r="Q3530" t="s">
        <v>1727</v>
      </c>
      <c r="R3530">
        <v>78</v>
      </c>
    </row>
    <row r="3531" spans="1:18">
      <c r="A3531" t="s">
        <v>10876</v>
      </c>
      <c r="B3531" s="6" t="s">
        <v>19</v>
      </c>
      <c r="C3531" t="s">
        <v>37</v>
      </c>
      <c r="D3531">
        <f>_xlfn.XLOOKUP(E3531,'cpi data'!A:A,'cpi data'!B:B,"NA")</f>
        <v>166.6</v>
      </c>
      <c r="E3531">
        <v>1999</v>
      </c>
      <c r="F3531" t="s">
        <v>10655</v>
      </c>
      <c r="G3531">
        <v>7.2</v>
      </c>
      <c r="H3531">
        <v>83000</v>
      </c>
      <c r="I3531" t="s">
        <v>9989</v>
      </c>
      <c r="J3531" t="s">
        <v>10877</v>
      </c>
      <c r="K3531" t="s">
        <v>665</v>
      </c>
      <c r="L3531" t="s">
        <v>33</v>
      </c>
      <c r="M3531" s="1">
        <v>31000000</v>
      </c>
      <c r="N3531" s="1">
        <v>41067311</v>
      </c>
      <c r="O3531" s="1">
        <f>N3531*(D3531/'cpi data'!$A$113)</f>
        <v>3380342.8916007904</v>
      </c>
      <c r="P3531" s="10">
        <f t="shared" si="55"/>
        <v>0.24514171380736371</v>
      </c>
      <c r="Q3531" t="s">
        <v>10878</v>
      </c>
      <c r="R3531">
        <v>117</v>
      </c>
    </row>
    <row r="3532" spans="1:18">
      <c r="A3532" t="s">
        <v>10879</v>
      </c>
      <c r="B3532" s="6" t="s">
        <v>19</v>
      </c>
      <c r="C3532" t="s">
        <v>66</v>
      </c>
      <c r="D3532">
        <f>_xlfn.XLOOKUP(E3532,'cpi data'!A:A,'cpi data'!B:B,"NA")</f>
        <v>166.6</v>
      </c>
      <c r="E3532">
        <v>1999</v>
      </c>
      <c r="F3532" t="s">
        <v>10696</v>
      </c>
      <c r="G3532">
        <v>7.6</v>
      </c>
      <c r="H3532">
        <v>93000</v>
      </c>
      <c r="I3532" t="s">
        <v>1291</v>
      </c>
      <c r="J3532" t="s">
        <v>10880</v>
      </c>
      <c r="K3532" t="s">
        <v>4128</v>
      </c>
      <c r="L3532" t="s">
        <v>33</v>
      </c>
      <c r="M3532" s="1">
        <v>50000000</v>
      </c>
      <c r="N3532" s="1">
        <v>73956241</v>
      </c>
      <c r="O3532" s="1">
        <f>N3532*(D3532/'cpi data'!$A$113)</f>
        <v>6087504.8174901186</v>
      </c>
      <c r="P3532" s="10">
        <f t="shared" si="55"/>
        <v>0.32392453532082571</v>
      </c>
      <c r="Q3532" t="s">
        <v>10881</v>
      </c>
      <c r="R3532">
        <v>146</v>
      </c>
    </row>
    <row r="3533" spans="1:18">
      <c r="A3533" t="s">
        <v>10882</v>
      </c>
      <c r="B3533" s="6" t="s">
        <v>19</v>
      </c>
      <c r="C3533" t="s">
        <v>20</v>
      </c>
      <c r="D3533">
        <f>_xlfn.XLOOKUP(E3533,'cpi data'!A:A,'cpi data'!B:B,"NA")</f>
        <v>166.6</v>
      </c>
      <c r="E3533">
        <v>1999</v>
      </c>
      <c r="F3533" t="s">
        <v>10777</v>
      </c>
      <c r="G3533">
        <v>7.9</v>
      </c>
      <c r="H3533">
        <v>91000</v>
      </c>
      <c r="I3533" t="s">
        <v>3476</v>
      </c>
      <c r="J3533" t="s">
        <v>3476</v>
      </c>
      <c r="K3533" t="s">
        <v>10883</v>
      </c>
      <c r="L3533" t="s">
        <v>1114</v>
      </c>
      <c r="N3533" s="1">
        <v>67952969</v>
      </c>
      <c r="O3533" s="1">
        <f>N3533*(D3533/'cpi data'!$A$113)</f>
        <v>5593361.9740118571</v>
      </c>
      <c r="P3533" s="10">
        <f t="shared" si="55"/>
        <v>1</v>
      </c>
      <c r="Q3533" t="s">
        <v>5201</v>
      </c>
      <c r="R3533">
        <v>101</v>
      </c>
    </row>
    <row r="3534" spans="1:18">
      <c r="A3534" t="s">
        <v>10884</v>
      </c>
      <c r="B3534" s="6" t="s">
        <v>2002</v>
      </c>
      <c r="C3534" t="s">
        <v>44</v>
      </c>
      <c r="D3534">
        <f>_xlfn.XLOOKUP(E3534,'cpi data'!A:A,'cpi data'!B:B,"NA")</f>
        <v>166.6</v>
      </c>
      <c r="E3534">
        <v>1999</v>
      </c>
      <c r="F3534" t="s">
        <v>10662</v>
      </c>
      <c r="G3534">
        <v>5.8</v>
      </c>
      <c r="H3534">
        <v>19000</v>
      </c>
      <c r="I3534" t="s">
        <v>10885</v>
      </c>
      <c r="J3534" t="s">
        <v>10886</v>
      </c>
      <c r="K3534" t="s">
        <v>10887</v>
      </c>
      <c r="L3534" t="s">
        <v>33</v>
      </c>
      <c r="M3534" s="1">
        <v>8500000</v>
      </c>
      <c r="N3534" s="1">
        <v>22593409</v>
      </c>
      <c r="O3534" s="1">
        <f>N3534*(D3534/'cpi data'!$A$113)</f>
        <v>1859714.3969367589</v>
      </c>
      <c r="P3534" s="10">
        <f t="shared" si="55"/>
        <v>0.62378408676618924</v>
      </c>
      <c r="Q3534" t="s">
        <v>183</v>
      </c>
      <c r="R3534">
        <v>91</v>
      </c>
    </row>
    <row r="3535" spans="1:18">
      <c r="A3535" t="s">
        <v>10888</v>
      </c>
      <c r="B3535" s="6" t="s">
        <v>2002</v>
      </c>
      <c r="C3535" t="s">
        <v>37</v>
      </c>
      <c r="D3535">
        <f>_xlfn.XLOOKUP(E3535,'cpi data'!A:A,'cpi data'!B:B,"NA")</f>
        <v>166.6</v>
      </c>
      <c r="E3535">
        <v>1999</v>
      </c>
      <c r="F3535" t="s">
        <v>10814</v>
      </c>
      <c r="G3535">
        <v>6.3</v>
      </c>
      <c r="H3535">
        <v>77000</v>
      </c>
      <c r="I3535" t="s">
        <v>6900</v>
      </c>
      <c r="J3535" t="s">
        <v>10889</v>
      </c>
      <c r="K3535" t="s">
        <v>9368</v>
      </c>
      <c r="L3535" t="s">
        <v>5820</v>
      </c>
      <c r="M3535" s="1">
        <v>65000000</v>
      </c>
      <c r="N3535" s="1">
        <v>117758500</v>
      </c>
      <c r="O3535" s="1">
        <f>N3535*(D3535/'cpi data'!$A$113)</f>
        <v>9692967.4407114629</v>
      </c>
      <c r="P3535" s="10">
        <f t="shared" si="55"/>
        <v>0.44802286034553768</v>
      </c>
      <c r="Q3535" t="s">
        <v>34</v>
      </c>
      <c r="R3535">
        <v>93</v>
      </c>
    </row>
    <row r="3536" spans="1:18">
      <c r="A3536" t="s">
        <v>10890</v>
      </c>
      <c r="B3536" s="6" t="s">
        <v>19</v>
      </c>
      <c r="C3536" t="s">
        <v>107</v>
      </c>
      <c r="D3536">
        <f>_xlfn.XLOOKUP(E3536,'cpi data'!A:A,'cpi data'!B:B,"NA")</f>
        <v>166.6</v>
      </c>
      <c r="E3536">
        <v>1999</v>
      </c>
      <c r="F3536" t="s">
        <v>10891</v>
      </c>
      <c r="G3536">
        <v>7</v>
      </c>
      <c r="H3536">
        <v>31000</v>
      </c>
      <c r="I3536" t="s">
        <v>5109</v>
      </c>
      <c r="J3536" t="s">
        <v>6403</v>
      </c>
      <c r="K3536" t="s">
        <v>3621</v>
      </c>
      <c r="L3536" t="s">
        <v>33</v>
      </c>
      <c r="M3536" s="1">
        <v>10000000</v>
      </c>
      <c r="N3536" s="1">
        <v>3325736</v>
      </c>
      <c r="O3536" s="1">
        <f>N3536*(D3536/'cpi data'!$A$113)</f>
        <v>273748.82292490115</v>
      </c>
      <c r="P3536" s="10">
        <f t="shared" si="55"/>
        <v>-2.0068532198587019</v>
      </c>
      <c r="Q3536" t="s">
        <v>10588</v>
      </c>
      <c r="R3536">
        <v>89</v>
      </c>
    </row>
    <row r="3537" spans="1:18">
      <c r="A3537" t="s">
        <v>10892</v>
      </c>
      <c r="B3537" s="6" t="s">
        <v>2002</v>
      </c>
      <c r="C3537" t="s">
        <v>20</v>
      </c>
      <c r="D3537">
        <f>_xlfn.XLOOKUP(E3537,'cpi data'!A:A,'cpi data'!B:B,"NA")</f>
        <v>166.6</v>
      </c>
      <c r="E3537">
        <v>1999</v>
      </c>
      <c r="F3537" t="s">
        <v>10182</v>
      </c>
      <c r="G3537">
        <v>6.2</v>
      </c>
      <c r="H3537">
        <v>37000</v>
      </c>
      <c r="I3537" t="s">
        <v>5864</v>
      </c>
      <c r="J3537" t="s">
        <v>10893</v>
      </c>
      <c r="K3537" t="s">
        <v>2832</v>
      </c>
      <c r="L3537" t="s">
        <v>33</v>
      </c>
      <c r="M3537" s="1">
        <v>80000000</v>
      </c>
      <c r="N3537" s="1">
        <v>118880016</v>
      </c>
      <c r="O3537" s="1">
        <f>N3537*(D3537/'cpi data'!$A$113)</f>
        <v>9785281.9494071137</v>
      </c>
      <c r="P3537" s="10">
        <f t="shared" si="55"/>
        <v>0.32705258047744545</v>
      </c>
      <c r="Q3537" t="s">
        <v>26</v>
      </c>
      <c r="R3537">
        <v>126</v>
      </c>
    </row>
    <row r="3538" spans="1:18">
      <c r="A3538" t="s">
        <v>10894</v>
      </c>
      <c r="B3538" s="6" t="s">
        <v>19</v>
      </c>
      <c r="C3538" t="s">
        <v>55</v>
      </c>
      <c r="D3538">
        <f>_xlfn.XLOOKUP(E3538,'cpi data'!A:A,'cpi data'!B:B,"NA")</f>
        <v>166.6</v>
      </c>
      <c r="E3538">
        <v>1999</v>
      </c>
      <c r="F3538" t="s">
        <v>10857</v>
      </c>
      <c r="G3538">
        <v>6.2</v>
      </c>
      <c r="H3538">
        <v>66000</v>
      </c>
      <c r="I3538" t="s">
        <v>8050</v>
      </c>
      <c r="J3538" t="s">
        <v>10895</v>
      </c>
      <c r="K3538" t="s">
        <v>8424</v>
      </c>
      <c r="L3538" t="s">
        <v>33</v>
      </c>
      <c r="M3538" s="1">
        <v>29000000</v>
      </c>
      <c r="N3538" s="1">
        <v>89446268</v>
      </c>
      <c r="O3538" s="1">
        <f>N3538*(D3538/'cpi data'!$A$113)</f>
        <v>7362523.8383399211</v>
      </c>
      <c r="P3538" s="10">
        <f t="shared" si="55"/>
        <v>0.67578300751463438</v>
      </c>
      <c r="Q3538" t="s">
        <v>121</v>
      </c>
      <c r="R3538">
        <v>103</v>
      </c>
    </row>
    <row r="3539" spans="1:18">
      <c r="A3539" t="s">
        <v>10896</v>
      </c>
      <c r="B3539" s="6" t="s">
        <v>2002</v>
      </c>
      <c r="C3539" t="s">
        <v>44</v>
      </c>
      <c r="D3539">
        <f>_xlfn.XLOOKUP(E3539,'cpi data'!A:A,'cpi data'!B:B,"NA")</f>
        <v>166.6</v>
      </c>
      <c r="E3539">
        <v>1999</v>
      </c>
      <c r="F3539" t="s">
        <v>10897</v>
      </c>
      <c r="G3539">
        <v>6.4</v>
      </c>
      <c r="H3539">
        <v>25000</v>
      </c>
      <c r="I3539" t="s">
        <v>4346</v>
      </c>
      <c r="J3539" t="s">
        <v>5257</v>
      </c>
      <c r="K3539" t="s">
        <v>1731</v>
      </c>
      <c r="L3539" t="s">
        <v>25</v>
      </c>
      <c r="M3539" s="1">
        <v>11000000</v>
      </c>
      <c r="N3539" s="1">
        <v>16071990</v>
      </c>
      <c r="O3539" s="1">
        <f>N3539*(D3539/'cpi data'!$A$113)</f>
        <v>1322921.706521739</v>
      </c>
      <c r="P3539" s="10">
        <f t="shared" si="55"/>
        <v>0.31557946464625725</v>
      </c>
      <c r="Q3539" t="s">
        <v>9442</v>
      </c>
      <c r="R3539">
        <v>116</v>
      </c>
    </row>
    <row r="3540" spans="1:18">
      <c r="A3540" t="s">
        <v>10898</v>
      </c>
      <c r="B3540" s="6" t="s">
        <v>2002</v>
      </c>
      <c r="C3540" t="s">
        <v>44</v>
      </c>
      <c r="D3540">
        <f>_xlfn.XLOOKUP(E3540,'cpi data'!A:A,'cpi data'!B:B,"NA")</f>
        <v>166.6</v>
      </c>
      <c r="E3540">
        <v>1999</v>
      </c>
      <c r="F3540" t="s">
        <v>10022</v>
      </c>
      <c r="G3540">
        <v>6.5</v>
      </c>
      <c r="H3540">
        <v>12000</v>
      </c>
      <c r="I3540" t="s">
        <v>1234</v>
      </c>
      <c r="J3540" t="s">
        <v>10899</v>
      </c>
      <c r="K3540" t="s">
        <v>10900</v>
      </c>
      <c r="L3540" t="s">
        <v>33</v>
      </c>
      <c r="M3540" s="1">
        <v>35000000</v>
      </c>
      <c r="N3540" s="1">
        <v>27807627</v>
      </c>
      <c r="O3540" s="1">
        <f>N3540*(D3540/'cpi data'!$A$113)</f>
        <v>2288908.4279644266</v>
      </c>
      <c r="P3540" s="10">
        <f t="shared" si="55"/>
        <v>-0.25864749264653181</v>
      </c>
      <c r="Q3540" t="s">
        <v>9487</v>
      </c>
      <c r="R3540">
        <v>129</v>
      </c>
    </row>
    <row r="3541" spans="1:18">
      <c r="A3541" t="s">
        <v>10901</v>
      </c>
      <c r="B3541" s="6" t="s">
        <v>19</v>
      </c>
      <c r="C3541" t="s">
        <v>44</v>
      </c>
      <c r="D3541">
        <f>_xlfn.XLOOKUP(E3541,'cpi data'!A:A,'cpi data'!B:B,"NA")</f>
        <v>166.6</v>
      </c>
      <c r="E3541">
        <v>1999</v>
      </c>
      <c r="F3541" t="s">
        <v>10681</v>
      </c>
      <c r="G3541">
        <v>6.7</v>
      </c>
      <c r="H3541">
        <v>148000</v>
      </c>
      <c r="I3541" t="s">
        <v>50</v>
      </c>
      <c r="J3541" t="s">
        <v>10902</v>
      </c>
      <c r="K3541" t="s">
        <v>70</v>
      </c>
      <c r="L3541" t="s">
        <v>33</v>
      </c>
      <c r="M3541" s="1">
        <v>80000000</v>
      </c>
      <c r="N3541" s="1">
        <v>176885658</v>
      </c>
      <c r="O3541" s="1">
        <f>N3541*(D3541/'cpi data'!$A$113)</f>
        <v>14559857.027075099</v>
      </c>
      <c r="P3541" s="10">
        <f t="shared" si="55"/>
        <v>0.54773043272959987</v>
      </c>
      <c r="Q3541" t="s">
        <v>10903</v>
      </c>
      <c r="R3541">
        <v>103</v>
      </c>
    </row>
    <row r="3542" spans="1:18">
      <c r="A3542" t="s">
        <v>10904</v>
      </c>
      <c r="B3542" s="6" t="s">
        <v>19</v>
      </c>
      <c r="C3542" t="s">
        <v>44</v>
      </c>
      <c r="D3542">
        <f>_xlfn.XLOOKUP(E3542,'cpi data'!A:A,'cpi data'!B:B,"NA")</f>
        <v>166.6</v>
      </c>
      <c r="E3542">
        <v>1999</v>
      </c>
      <c r="F3542" t="s">
        <v>10905</v>
      </c>
      <c r="G3542">
        <v>7.1</v>
      </c>
      <c r="H3542">
        <v>24000</v>
      </c>
      <c r="I3542" t="s">
        <v>10906</v>
      </c>
      <c r="J3542" t="s">
        <v>10906</v>
      </c>
      <c r="K3542" t="s">
        <v>10907</v>
      </c>
      <c r="L3542" t="s">
        <v>25</v>
      </c>
      <c r="N3542" s="1">
        <v>104257</v>
      </c>
      <c r="O3542" s="1">
        <f>N3542*(D3542/'cpi data'!$A$113)</f>
        <v>8581.6285573122532</v>
      </c>
      <c r="P3542" s="10">
        <f t="shared" si="55"/>
        <v>1</v>
      </c>
      <c r="Q3542" t="s">
        <v>10908</v>
      </c>
      <c r="R3542">
        <v>99</v>
      </c>
    </row>
    <row r="3543" spans="1:18">
      <c r="A3543" t="s">
        <v>10909</v>
      </c>
      <c r="B3543" s="6" t="s">
        <v>2002</v>
      </c>
      <c r="C3543" t="s">
        <v>20</v>
      </c>
      <c r="D3543">
        <f>_xlfn.XLOOKUP(E3543,'cpi data'!A:A,'cpi data'!B:B,"NA")</f>
        <v>166.6</v>
      </c>
      <c r="E3543">
        <v>1999</v>
      </c>
      <c r="F3543" t="s">
        <v>10834</v>
      </c>
      <c r="G3543">
        <v>6.5</v>
      </c>
      <c r="H3543">
        <v>22000</v>
      </c>
      <c r="I3543" t="s">
        <v>1866</v>
      </c>
      <c r="J3543" t="s">
        <v>10910</v>
      </c>
      <c r="K3543" t="s">
        <v>10911</v>
      </c>
      <c r="L3543" t="s">
        <v>33</v>
      </c>
      <c r="M3543" s="1">
        <v>25000000</v>
      </c>
      <c r="N3543" s="1">
        <v>10115013</v>
      </c>
      <c r="O3543" s="1">
        <f>N3543*(D3543/'cpi data'!$A$113)</f>
        <v>832589.50879446638</v>
      </c>
      <c r="P3543" s="10">
        <f t="shared" si="55"/>
        <v>-1.4715736895246698</v>
      </c>
      <c r="Q3543" t="s">
        <v>9112</v>
      </c>
      <c r="R3543">
        <v>100</v>
      </c>
    </row>
    <row r="3544" spans="1:18">
      <c r="A3544" t="s">
        <v>10912</v>
      </c>
      <c r="C3544" t="s">
        <v>44</v>
      </c>
      <c r="D3544">
        <f>_xlfn.XLOOKUP(E3544,'cpi data'!A:A,'cpi data'!B:B,"NA")</f>
        <v>166.6</v>
      </c>
      <c r="E3544">
        <v>1999</v>
      </c>
      <c r="F3544" t="s">
        <v>10913</v>
      </c>
      <c r="G3544">
        <v>5.9</v>
      </c>
      <c r="H3544">
        <v>14000</v>
      </c>
      <c r="I3544" t="s">
        <v>5477</v>
      </c>
      <c r="J3544" t="s">
        <v>10914</v>
      </c>
      <c r="K3544" t="s">
        <v>10492</v>
      </c>
      <c r="L3544" t="s">
        <v>33</v>
      </c>
      <c r="N3544" s="1">
        <v>1765545</v>
      </c>
      <c r="O3544" s="1">
        <f>N3544*(D3544/'cpi data'!$A$113)</f>
        <v>145325.98666007904</v>
      </c>
      <c r="P3544" s="10">
        <f t="shared" si="55"/>
        <v>1</v>
      </c>
      <c r="Q3544" t="s">
        <v>10915</v>
      </c>
      <c r="R3544">
        <v>115</v>
      </c>
    </row>
    <row r="3545" spans="1:18">
      <c r="A3545" t="s">
        <v>10916</v>
      </c>
      <c r="B3545" s="6" t="s">
        <v>19</v>
      </c>
      <c r="C3545" t="s">
        <v>37</v>
      </c>
      <c r="D3545">
        <f>_xlfn.XLOOKUP(E3545,'cpi data'!A:A,'cpi data'!B:B,"NA")</f>
        <v>166.6</v>
      </c>
      <c r="E3545">
        <v>1999</v>
      </c>
      <c r="F3545" t="s">
        <v>10132</v>
      </c>
      <c r="G3545">
        <v>5</v>
      </c>
      <c r="H3545">
        <v>27000</v>
      </c>
      <c r="I3545" t="s">
        <v>10917</v>
      </c>
      <c r="J3545" t="s">
        <v>5889</v>
      </c>
      <c r="K3545" t="s">
        <v>595</v>
      </c>
      <c r="L3545" t="s">
        <v>33</v>
      </c>
      <c r="M3545" s="1">
        <v>75000000</v>
      </c>
      <c r="N3545" s="1">
        <v>30657854</v>
      </c>
      <c r="O3545" s="1">
        <f>N3545*(D3545/'cpi data'!$A$113)</f>
        <v>2523517.0337944664</v>
      </c>
      <c r="P3545" s="10">
        <f t="shared" si="55"/>
        <v>-1.4463551819380442</v>
      </c>
      <c r="Q3545" t="s">
        <v>10918</v>
      </c>
      <c r="R3545">
        <v>99</v>
      </c>
    </row>
    <row r="3546" spans="1:18">
      <c r="A3546" t="s">
        <v>10919</v>
      </c>
      <c r="B3546" s="6" t="s">
        <v>2002</v>
      </c>
      <c r="C3546" t="s">
        <v>44</v>
      </c>
      <c r="D3546">
        <f>_xlfn.XLOOKUP(E3546,'cpi data'!A:A,'cpi data'!B:B,"NA")</f>
        <v>166.6</v>
      </c>
      <c r="E3546">
        <v>1999</v>
      </c>
      <c r="F3546" t="s">
        <v>10920</v>
      </c>
      <c r="G3546">
        <v>5.0999999999999996</v>
      </c>
      <c r="H3546">
        <v>18000</v>
      </c>
      <c r="I3546" t="s">
        <v>10921</v>
      </c>
      <c r="J3546" t="s">
        <v>10922</v>
      </c>
      <c r="K3546" t="s">
        <v>10922</v>
      </c>
      <c r="L3546" t="s">
        <v>33</v>
      </c>
      <c r="M3546" s="1">
        <v>34000000</v>
      </c>
      <c r="N3546" s="1">
        <v>30636478</v>
      </c>
      <c r="O3546" s="1">
        <f>N3546*(D3546/'cpi data'!$A$113)</f>
        <v>2521757.5270750988</v>
      </c>
      <c r="P3546" s="10">
        <f t="shared" si="55"/>
        <v>-0.10978814209649033</v>
      </c>
      <c r="Q3546" t="s">
        <v>8322</v>
      </c>
      <c r="R3546">
        <v>81</v>
      </c>
    </row>
    <row r="3547" spans="1:18">
      <c r="A3547" t="s">
        <v>10923</v>
      </c>
      <c r="B3547" s="6" t="s">
        <v>19</v>
      </c>
      <c r="C3547" t="s">
        <v>44</v>
      </c>
      <c r="D3547">
        <f>_xlfn.XLOOKUP(E3547,'cpi data'!A:A,'cpi data'!B:B,"NA")</f>
        <v>166.6</v>
      </c>
      <c r="E3547">
        <v>1999</v>
      </c>
      <c r="F3547" t="s">
        <v>10816</v>
      </c>
      <c r="G3547">
        <v>6.8</v>
      </c>
      <c r="H3547">
        <v>9700</v>
      </c>
      <c r="I3547" t="s">
        <v>10924</v>
      </c>
      <c r="J3547" t="s">
        <v>10924</v>
      </c>
      <c r="K3547" t="s">
        <v>10925</v>
      </c>
      <c r="L3547" t="s">
        <v>33</v>
      </c>
      <c r="M3547" s="1">
        <v>9000000</v>
      </c>
      <c r="N3547" s="1">
        <v>34573780</v>
      </c>
      <c r="O3547" s="1">
        <f>N3547*(D3547/'cpi data'!$A$113)</f>
        <v>2845845.7252964424</v>
      </c>
      <c r="P3547" s="10">
        <f t="shared" si="55"/>
        <v>0.73968712706565498</v>
      </c>
      <c r="Q3547" t="s">
        <v>3433</v>
      </c>
      <c r="R3547">
        <v>120</v>
      </c>
    </row>
    <row r="3548" spans="1:18">
      <c r="A3548" t="s">
        <v>10926</v>
      </c>
      <c r="B3548" s="6" t="s">
        <v>2002</v>
      </c>
      <c r="C3548" t="s">
        <v>44</v>
      </c>
      <c r="D3548">
        <f>_xlfn.XLOOKUP(E3548,'cpi data'!A:A,'cpi data'!B:B,"NA")</f>
        <v>166.6</v>
      </c>
      <c r="E3548">
        <v>1999</v>
      </c>
      <c r="F3548" t="s">
        <v>10927</v>
      </c>
      <c r="G3548">
        <v>6.2</v>
      </c>
      <c r="H3548">
        <v>19000</v>
      </c>
      <c r="I3548" t="s">
        <v>4932</v>
      </c>
      <c r="J3548" t="s">
        <v>4932</v>
      </c>
      <c r="K3548" t="s">
        <v>10170</v>
      </c>
      <c r="L3548" t="s">
        <v>33</v>
      </c>
      <c r="M3548" s="1">
        <v>13000000</v>
      </c>
      <c r="N3548" s="1">
        <v>6262878</v>
      </c>
      <c r="O3548" s="1">
        <f>N3548*(D3548/'cpi data'!$A$113)</f>
        <v>515511.59822134383</v>
      </c>
      <c r="P3548" s="10">
        <f t="shared" si="55"/>
        <v>-1.0757230142436114</v>
      </c>
      <c r="Q3548" t="s">
        <v>10928</v>
      </c>
      <c r="R3548">
        <v>94</v>
      </c>
    </row>
    <row r="3549" spans="1:18">
      <c r="A3549" t="s">
        <v>10929</v>
      </c>
      <c r="B3549" s="6" t="s">
        <v>19</v>
      </c>
      <c r="C3549" t="s">
        <v>20</v>
      </c>
      <c r="D3549">
        <f>_xlfn.XLOOKUP(E3549,'cpi data'!A:A,'cpi data'!B:B,"NA")</f>
        <v>166.6</v>
      </c>
      <c r="E3549">
        <v>1999</v>
      </c>
      <c r="F3549" t="s">
        <v>10930</v>
      </c>
      <c r="G3549">
        <v>7.3</v>
      </c>
      <c r="H3549">
        <v>9800</v>
      </c>
      <c r="I3549" t="s">
        <v>6094</v>
      </c>
      <c r="J3549" t="s">
        <v>10931</v>
      </c>
      <c r="K3549" t="s">
        <v>10932</v>
      </c>
      <c r="L3549" t="s">
        <v>309</v>
      </c>
      <c r="N3549" s="1">
        <v>254441</v>
      </c>
      <c r="O3549" s="1">
        <f>N3549*(D3549/'cpi data'!$A$113)</f>
        <v>20943.611956521738</v>
      </c>
      <c r="P3549" s="10">
        <f t="shared" si="55"/>
        <v>1</v>
      </c>
      <c r="Q3549" t="s">
        <v>1988</v>
      </c>
      <c r="R3549">
        <v>98</v>
      </c>
    </row>
    <row r="3550" spans="1:18">
      <c r="A3550" t="s">
        <v>10933</v>
      </c>
      <c r="B3550" s="6" t="s">
        <v>19</v>
      </c>
      <c r="C3550" t="s">
        <v>107</v>
      </c>
      <c r="D3550">
        <f>_xlfn.XLOOKUP(E3550,'cpi data'!A:A,'cpi data'!B:B,"NA")</f>
        <v>166.6</v>
      </c>
      <c r="E3550">
        <v>1999</v>
      </c>
      <c r="F3550" t="s">
        <v>10848</v>
      </c>
      <c r="G3550">
        <v>6.6</v>
      </c>
      <c r="H3550">
        <v>33000</v>
      </c>
      <c r="I3550" t="s">
        <v>88</v>
      </c>
      <c r="J3550" t="s">
        <v>10934</v>
      </c>
      <c r="K3550" t="s">
        <v>88</v>
      </c>
      <c r="L3550" t="s">
        <v>33</v>
      </c>
      <c r="M3550" s="1">
        <v>55000000</v>
      </c>
      <c r="N3550" s="1">
        <v>16649768</v>
      </c>
      <c r="O3550" s="1">
        <f>N3550*(D3550/'cpi data'!$A$113)</f>
        <v>1370479.9154150197</v>
      </c>
      <c r="P3550" s="10">
        <f t="shared" si="55"/>
        <v>-2.3033493319546556</v>
      </c>
      <c r="Q3550" t="s">
        <v>26</v>
      </c>
      <c r="R3550">
        <v>127</v>
      </c>
    </row>
    <row r="3551" spans="1:18">
      <c r="A3551" t="s">
        <v>10935</v>
      </c>
      <c r="B3551" s="6" t="s">
        <v>19</v>
      </c>
      <c r="C3551" t="s">
        <v>20</v>
      </c>
      <c r="D3551">
        <f>_xlfn.XLOOKUP(E3551,'cpi data'!A:A,'cpi data'!B:B,"NA")</f>
        <v>166.6</v>
      </c>
      <c r="E3551">
        <v>1999</v>
      </c>
      <c r="F3551" t="s">
        <v>10936</v>
      </c>
      <c r="G3551">
        <v>7.1</v>
      </c>
      <c r="H3551">
        <v>20000</v>
      </c>
      <c r="I3551" t="s">
        <v>10937</v>
      </c>
      <c r="J3551" t="s">
        <v>5257</v>
      </c>
      <c r="K3551" t="s">
        <v>3059</v>
      </c>
      <c r="L3551" t="s">
        <v>25</v>
      </c>
      <c r="N3551" s="1">
        <v>2259680</v>
      </c>
      <c r="O3551" s="1">
        <f>N3551*(D3551/'cpi data'!$A$113)</f>
        <v>185999.35177865613</v>
      </c>
      <c r="P3551" s="10">
        <f t="shared" si="55"/>
        <v>1</v>
      </c>
      <c r="Q3551" t="s">
        <v>10938</v>
      </c>
      <c r="R3551">
        <v>162</v>
      </c>
    </row>
    <row r="3552" spans="1:18">
      <c r="A3552" t="s">
        <v>10939</v>
      </c>
      <c r="B3552" s="6" t="s">
        <v>2002</v>
      </c>
      <c r="C3552" t="s">
        <v>44</v>
      </c>
      <c r="D3552">
        <f>_xlfn.XLOOKUP(E3552,'cpi data'!A:A,'cpi data'!B:B,"NA")</f>
        <v>166.6</v>
      </c>
      <c r="E3552">
        <v>1999</v>
      </c>
      <c r="F3552" t="s">
        <v>10848</v>
      </c>
      <c r="G3552">
        <v>5.4</v>
      </c>
      <c r="H3552">
        <v>33000</v>
      </c>
      <c r="I3552" t="s">
        <v>9225</v>
      </c>
      <c r="J3552" t="s">
        <v>7733</v>
      </c>
      <c r="K3552" t="s">
        <v>8593</v>
      </c>
      <c r="L3552" t="s">
        <v>33</v>
      </c>
      <c r="M3552" s="1">
        <v>75000000</v>
      </c>
      <c r="N3552" s="1">
        <v>93900680</v>
      </c>
      <c r="O3552" s="1">
        <f>N3552*(D3552/'cpi data'!$A$113)</f>
        <v>7729176.5256916992</v>
      </c>
      <c r="P3552" s="10">
        <f t="shared" si="55"/>
        <v>0.20128373937228144</v>
      </c>
      <c r="Q3552" t="s">
        <v>9689</v>
      </c>
      <c r="R3552">
        <v>105</v>
      </c>
    </row>
    <row r="3553" spans="1:18">
      <c r="A3553" t="s">
        <v>10940</v>
      </c>
      <c r="B3553" s="6" t="s">
        <v>19</v>
      </c>
      <c r="C3553" t="s">
        <v>44</v>
      </c>
      <c r="D3553">
        <f>_xlfn.XLOOKUP(E3553,'cpi data'!A:A,'cpi data'!B:B,"NA")</f>
        <v>166.6</v>
      </c>
      <c r="E3553">
        <v>1999</v>
      </c>
      <c r="F3553" t="s">
        <v>10941</v>
      </c>
      <c r="G3553">
        <v>6.1</v>
      </c>
      <c r="H3553">
        <v>8000</v>
      </c>
      <c r="I3553" t="s">
        <v>10942</v>
      </c>
      <c r="J3553" t="s">
        <v>10943</v>
      </c>
      <c r="K3553" t="s">
        <v>10944</v>
      </c>
      <c r="L3553" t="s">
        <v>198</v>
      </c>
      <c r="N3553" s="1">
        <v>2015406</v>
      </c>
      <c r="O3553" s="1">
        <f>N3553*(D3553/'cpi data'!$A$113)</f>
        <v>165892.60849802371</v>
      </c>
      <c r="P3553" s="10">
        <f t="shared" si="55"/>
        <v>1</v>
      </c>
      <c r="Q3553" t="s">
        <v>10945</v>
      </c>
      <c r="R3553">
        <v>101</v>
      </c>
    </row>
    <row r="3554" spans="1:18">
      <c r="A3554" t="s">
        <v>10946</v>
      </c>
      <c r="B3554" s="6" t="s">
        <v>19</v>
      </c>
      <c r="C3554" t="s">
        <v>20</v>
      </c>
      <c r="D3554">
        <f>_xlfn.XLOOKUP(E3554,'cpi data'!A:A,'cpi data'!B:B,"NA")</f>
        <v>166.6</v>
      </c>
      <c r="E3554">
        <v>1999</v>
      </c>
      <c r="F3554" t="s">
        <v>10947</v>
      </c>
      <c r="G3554">
        <v>4.9000000000000004</v>
      </c>
      <c r="H3554">
        <v>5300</v>
      </c>
      <c r="I3554" t="s">
        <v>2229</v>
      </c>
      <c r="J3554" t="s">
        <v>10079</v>
      </c>
      <c r="K3554" t="s">
        <v>10948</v>
      </c>
      <c r="L3554" t="s">
        <v>33</v>
      </c>
      <c r="N3554" s="1">
        <v>752122</v>
      </c>
      <c r="O3554" s="1">
        <f>N3554*(D3554/'cpi data'!$A$113)</f>
        <v>61908.856324110668</v>
      </c>
      <c r="P3554" s="10">
        <f t="shared" si="55"/>
        <v>1</v>
      </c>
      <c r="Q3554" t="s">
        <v>2029</v>
      </c>
      <c r="R3554">
        <v>106</v>
      </c>
    </row>
    <row r="3555" spans="1:18">
      <c r="A3555" t="s">
        <v>10949</v>
      </c>
      <c r="B3555" s="6" t="s">
        <v>19</v>
      </c>
      <c r="C3555" t="s">
        <v>66</v>
      </c>
      <c r="D3555">
        <f>_xlfn.XLOOKUP(E3555,'cpi data'!A:A,'cpi data'!B:B,"NA")</f>
        <v>166.6</v>
      </c>
      <c r="E3555">
        <v>1999</v>
      </c>
      <c r="F3555" t="s">
        <v>10950</v>
      </c>
      <c r="G3555">
        <v>7.3</v>
      </c>
      <c r="H3555">
        <v>21000</v>
      </c>
      <c r="I3555" t="s">
        <v>118</v>
      </c>
      <c r="J3555" t="s">
        <v>10951</v>
      </c>
      <c r="K3555" t="s">
        <v>9178</v>
      </c>
      <c r="L3555" t="s">
        <v>33</v>
      </c>
      <c r="M3555" s="1">
        <v>50000000</v>
      </c>
      <c r="N3555" s="1">
        <v>13042112</v>
      </c>
      <c r="O3555" s="1">
        <f>N3555*(D3555/'cpi data'!$A$113)</f>
        <v>1073525.6221343873</v>
      </c>
      <c r="P3555" s="10">
        <f t="shared" si="55"/>
        <v>-2.8337349042854409</v>
      </c>
      <c r="Q3555" t="s">
        <v>10952</v>
      </c>
      <c r="R3555">
        <v>145</v>
      </c>
    </row>
    <row r="3556" spans="1:18">
      <c r="A3556" t="s">
        <v>10953</v>
      </c>
      <c r="B3556" s="6" t="s">
        <v>19</v>
      </c>
      <c r="C3556" t="s">
        <v>37</v>
      </c>
      <c r="D3556">
        <f>_xlfn.XLOOKUP(E3556,'cpi data'!A:A,'cpi data'!B:B,"NA")</f>
        <v>166.6</v>
      </c>
      <c r="E3556">
        <v>1999</v>
      </c>
      <c r="F3556" t="s">
        <v>10864</v>
      </c>
      <c r="G3556">
        <v>4.2</v>
      </c>
      <c r="H3556">
        <v>28000</v>
      </c>
      <c r="I3556" t="s">
        <v>10954</v>
      </c>
      <c r="J3556" t="s">
        <v>6857</v>
      </c>
      <c r="K3556" t="s">
        <v>4542</v>
      </c>
      <c r="L3556" t="s">
        <v>33</v>
      </c>
      <c r="M3556" s="1">
        <v>45000000</v>
      </c>
      <c r="N3556" s="1">
        <v>10667893</v>
      </c>
      <c r="O3556" s="1">
        <f>N3556*(D3556/'cpi data'!$A$113)</f>
        <v>878098.30721343867</v>
      </c>
      <c r="P3556" s="10">
        <f t="shared" si="55"/>
        <v>-3.2182650313421779</v>
      </c>
      <c r="Q3556" t="s">
        <v>2103</v>
      </c>
      <c r="R3556">
        <v>83</v>
      </c>
    </row>
    <row r="3557" spans="1:18">
      <c r="A3557" t="s">
        <v>10955</v>
      </c>
      <c r="B3557" s="6" t="s">
        <v>2002</v>
      </c>
      <c r="C3557" t="s">
        <v>20</v>
      </c>
      <c r="D3557">
        <f>_xlfn.XLOOKUP(E3557,'cpi data'!A:A,'cpi data'!B:B,"NA")</f>
        <v>166.6</v>
      </c>
      <c r="E3557">
        <v>1999</v>
      </c>
      <c r="F3557" t="s">
        <v>10699</v>
      </c>
      <c r="G3557">
        <v>6.7</v>
      </c>
      <c r="H3557">
        <v>36000</v>
      </c>
      <c r="I3557" t="s">
        <v>8668</v>
      </c>
      <c r="J3557" t="s">
        <v>10956</v>
      </c>
      <c r="K3557" t="s">
        <v>4364</v>
      </c>
      <c r="L3557" t="s">
        <v>33</v>
      </c>
      <c r="M3557" s="1">
        <v>92000000</v>
      </c>
      <c r="N3557" s="1">
        <v>113996937</v>
      </c>
      <c r="O3557" s="1">
        <f>N3557*(D3557/'cpi data'!$A$113)</f>
        <v>9383344.7155138329</v>
      </c>
      <c r="P3557" s="10">
        <f t="shared" si="55"/>
        <v>0.19296077227057426</v>
      </c>
      <c r="Q3557" t="s">
        <v>9112</v>
      </c>
      <c r="R3557">
        <v>148</v>
      </c>
    </row>
    <row r="3558" spans="1:18">
      <c r="A3558" t="s">
        <v>10957</v>
      </c>
      <c r="B3558" s="6" t="s">
        <v>450</v>
      </c>
      <c r="C3558" t="s">
        <v>20</v>
      </c>
      <c r="D3558">
        <f>_xlfn.XLOOKUP(E3558,'cpi data'!A:A,'cpi data'!B:B,"NA")</f>
        <v>166.6</v>
      </c>
      <c r="E3558">
        <v>1999</v>
      </c>
      <c r="F3558" t="s">
        <v>10958</v>
      </c>
      <c r="G3558">
        <v>6.9</v>
      </c>
      <c r="H3558">
        <v>4300</v>
      </c>
      <c r="I3558" t="s">
        <v>10959</v>
      </c>
      <c r="J3558" t="s">
        <v>10959</v>
      </c>
      <c r="K3558" t="s">
        <v>10960</v>
      </c>
      <c r="L3558" t="s">
        <v>455</v>
      </c>
      <c r="O3558" s="1">
        <f>N3558*(D3558/'cpi data'!$A$113)</f>
        <v>0</v>
      </c>
      <c r="P3558" s="10" t="e">
        <f t="shared" si="55"/>
        <v>#DIV/0!</v>
      </c>
      <c r="Q3558" t="s">
        <v>10961</v>
      </c>
      <c r="R3558">
        <v>141</v>
      </c>
    </row>
    <row r="3559" spans="1:18">
      <c r="A3559" t="s">
        <v>10962</v>
      </c>
      <c r="B3559" s="6" t="s">
        <v>19</v>
      </c>
      <c r="C3559" t="s">
        <v>20</v>
      </c>
      <c r="D3559">
        <f>_xlfn.XLOOKUP(E3559,'cpi data'!A:A,'cpi data'!B:B,"NA")</f>
        <v>166.6</v>
      </c>
      <c r="E3559">
        <v>1999</v>
      </c>
      <c r="F3559" t="s">
        <v>10950</v>
      </c>
      <c r="G3559">
        <v>7.1</v>
      </c>
      <c r="H3559">
        <v>22000</v>
      </c>
      <c r="I3559" t="s">
        <v>2246</v>
      </c>
      <c r="J3559" t="s">
        <v>1810</v>
      </c>
      <c r="K3559" t="s">
        <v>8102</v>
      </c>
      <c r="L3559" t="s">
        <v>25</v>
      </c>
      <c r="M3559" s="1">
        <v>23000000</v>
      </c>
      <c r="N3559" s="1">
        <v>10827816</v>
      </c>
      <c r="O3559" s="1">
        <f>N3559*(D3559/'cpi data'!$A$113)</f>
        <v>891261.9296442687</v>
      </c>
      <c r="P3559" s="10">
        <f t="shared" si="55"/>
        <v>-1.1241587407839218</v>
      </c>
      <c r="Q3559" t="s">
        <v>34</v>
      </c>
      <c r="R3559">
        <v>102</v>
      </c>
    </row>
    <row r="3560" spans="1:18">
      <c r="A3560" t="s">
        <v>10963</v>
      </c>
      <c r="B3560" s="6" t="s">
        <v>19</v>
      </c>
      <c r="C3560" t="s">
        <v>44</v>
      </c>
      <c r="D3560">
        <f>_xlfn.XLOOKUP(E3560,'cpi data'!A:A,'cpi data'!B:B,"NA")</f>
        <v>166.6</v>
      </c>
      <c r="E3560">
        <v>1999</v>
      </c>
      <c r="F3560" t="s">
        <v>10662</v>
      </c>
      <c r="G3560">
        <v>6.7</v>
      </c>
      <c r="H3560">
        <v>26000</v>
      </c>
      <c r="I3560" t="s">
        <v>9525</v>
      </c>
      <c r="J3560" t="s">
        <v>10720</v>
      </c>
      <c r="K3560" t="s">
        <v>7005</v>
      </c>
      <c r="L3560" t="s">
        <v>198</v>
      </c>
      <c r="M3560" s="1">
        <v>28000000</v>
      </c>
      <c r="N3560" s="1">
        <v>8891623</v>
      </c>
      <c r="O3560" s="1">
        <f>N3560*(D3560/'cpi data'!$A$113)</f>
        <v>731889.52164031612</v>
      </c>
      <c r="P3560" s="10">
        <f t="shared" si="55"/>
        <v>-2.1490313973050816</v>
      </c>
      <c r="Q3560" t="s">
        <v>10964</v>
      </c>
      <c r="R3560">
        <v>119</v>
      </c>
    </row>
    <row r="3561" spans="1:18">
      <c r="A3561" t="s">
        <v>10965</v>
      </c>
      <c r="B3561" s="6" t="s">
        <v>36</v>
      </c>
      <c r="C3561" t="s">
        <v>44</v>
      </c>
      <c r="D3561">
        <f>_xlfn.XLOOKUP(E3561,'cpi data'!A:A,'cpi data'!B:B,"NA")</f>
        <v>166.6</v>
      </c>
      <c r="E3561">
        <v>1999</v>
      </c>
      <c r="F3561" t="s">
        <v>10966</v>
      </c>
      <c r="G3561">
        <v>2.7</v>
      </c>
      <c r="H3561">
        <v>26000</v>
      </c>
      <c r="I3561" t="s">
        <v>519</v>
      </c>
      <c r="J3561" t="s">
        <v>10967</v>
      </c>
      <c r="K3561" t="s">
        <v>2177</v>
      </c>
      <c r="L3561" t="s">
        <v>33</v>
      </c>
      <c r="M3561" s="1">
        <v>12000000</v>
      </c>
      <c r="N3561" s="1">
        <v>36450736</v>
      </c>
      <c r="O3561" s="1">
        <f>N3561*(D3561/'cpi data'!$A$113)</f>
        <v>3000342.2023715414</v>
      </c>
      <c r="P3561" s="10">
        <f t="shared" si="55"/>
        <v>0.67078854045635727</v>
      </c>
      <c r="Q3561" t="s">
        <v>10968</v>
      </c>
      <c r="R3561">
        <v>97</v>
      </c>
    </row>
    <row r="3562" spans="1:18">
      <c r="A3562" t="s">
        <v>10969</v>
      </c>
      <c r="B3562" s="6" t="s">
        <v>36</v>
      </c>
      <c r="C3562" t="s">
        <v>44</v>
      </c>
      <c r="D3562">
        <f>_xlfn.XLOOKUP(E3562,'cpi data'!A:A,'cpi data'!B:B,"NA")</f>
        <v>166.6</v>
      </c>
      <c r="E3562">
        <v>1999</v>
      </c>
      <c r="F3562" t="s">
        <v>10182</v>
      </c>
      <c r="G3562">
        <v>5.0999999999999996</v>
      </c>
      <c r="H3562">
        <v>13000</v>
      </c>
      <c r="I3562" t="s">
        <v>4499</v>
      </c>
      <c r="J3562" t="s">
        <v>10970</v>
      </c>
      <c r="K3562" t="s">
        <v>4325</v>
      </c>
      <c r="L3562" t="s">
        <v>33</v>
      </c>
      <c r="M3562" s="1">
        <v>65000000</v>
      </c>
      <c r="N3562" s="1">
        <v>36850101</v>
      </c>
      <c r="O3562" s="1">
        <f>N3562*(D3562/'cpi data'!$A$113)</f>
        <v>3033214.8352766796</v>
      </c>
      <c r="P3562" s="10">
        <f t="shared" si="55"/>
        <v>-0.7639028994791629</v>
      </c>
      <c r="Q3562" t="s">
        <v>1727</v>
      </c>
      <c r="R3562">
        <v>94</v>
      </c>
    </row>
    <row r="3563" spans="1:18">
      <c r="A3563" t="s">
        <v>10971</v>
      </c>
      <c r="B3563" s="6" t="s">
        <v>2710</v>
      </c>
      <c r="C3563" t="s">
        <v>20</v>
      </c>
      <c r="D3563">
        <f>_xlfn.XLOOKUP(E3563,'cpi data'!A:A,'cpi data'!B:B,"NA")</f>
        <v>166.6</v>
      </c>
      <c r="E3563">
        <v>1999</v>
      </c>
      <c r="F3563" t="s">
        <v>10972</v>
      </c>
      <c r="G3563">
        <v>7.4</v>
      </c>
      <c r="H3563">
        <v>9500</v>
      </c>
      <c r="I3563" t="s">
        <v>4924</v>
      </c>
      <c r="J3563" t="s">
        <v>4924</v>
      </c>
      <c r="K3563" t="s">
        <v>10973</v>
      </c>
      <c r="L3563" t="s">
        <v>455</v>
      </c>
      <c r="O3563" s="1">
        <f>N3563*(D3563/'cpi data'!$A$113)</f>
        <v>0</v>
      </c>
      <c r="P3563" s="10" t="e">
        <f t="shared" si="55"/>
        <v>#DIV/0!</v>
      </c>
      <c r="Q3563" t="s">
        <v>10974</v>
      </c>
      <c r="R3563">
        <v>92</v>
      </c>
    </row>
    <row r="3564" spans="1:18">
      <c r="A3564" t="s">
        <v>10975</v>
      </c>
      <c r="B3564" s="6" t="s">
        <v>2002</v>
      </c>
      <c r="C3564" t="s">
        <v>44</v>
      </c>
      <c r="D3564">
        <f>_xlfn.XLOOKUP(E3564,'cpi data'!A:A,'cpi data'!B:B,"NA")</f>
        <v>166.6</v>
      </c>
      <c r="E3564">
        <v>1999</v>
      </c>
      <c r="F3564" t="s">
        <v>10724</v>
      </c>
      <c r="G3564">
        <v>6.2</v>
      </c>
      <c r="H3564">
        <v>17000</v>
      </c>
      <c r="I3564" t="s">
        <v>4256</v>
      </c>
      <c r="J3564" t="s">
        <v>10976</v>
      </c>
      <c r="K3564" t="s">
        <v>3092</v>
      </c>
      <c r="L3564" t="s">
        <v>33</v>
      </c>
      <c r="M3564" s="1">
        <v>23000000</v>
      </c>
      <c r="N3564" s="1">
        <v>23631929</v>
      </c>
      <c r="O3564" s="1">
        <f>N3564*(D3564/'cpi data'!$A$113)</f>
        <v>1945197.3178853753</v>
      </c>
      <c r="P3564" s="10">
        <f t="shared" si="55"/>
        <v>2.674047471960499E-2</v>
      </c>
      <c r="Q3564" t="s">
        <v>9112</v>
      </c>
      <c r="R3564">
        <v>114</v>
      </c>
    </row>
    <row r="3565" spans="1:18">
      <c r="A3565" t="s">
        <v>10977</v>
      </c>
      <c r="B3565" s="6" t="s">
        <v>19</v>
      </c>
      <c r="C3565" t="s">
        <v>20</v>
      </c>
      <c r="D3565">
        <f>_xlfn.XLOOKUP(E3565,'cpi data'!A:A,'cpi data'!B:B,"NA")</f>
        <v>166.6</v>
      </c>
      <c r="E3565">
        <v>1999</v>
      </c>
      <c r="F3565" t="s">
        <v>10273</v>
      </c>
      <c r="G3565">
        <v>6.7</v>
      </c>
      <c r="H3565">
        <v>13000</v>
      </c>
      <c r="I3565" t="s">
        <v>7787</v>
      </c>
      <c r="J3565" t="s">
        <v>10978</v>
      </c>
      <c r="K3565" t="s">
        <v>10137</v>
      </c>
      <c r="L3565" t="s">
        <v>33</v>
      </c>
      <c r="M3565" s="1">
        <v>38000000</v>
      </c>
      <c r="N3565" s="1">
        <v>635096</v>
      </c>
      <c r="O3565" s="1">
        <f>N3565*(D3565/'cpi data'!$A$113)</f>
        <v>52276.18260869565</v>
      </c>
      <c r="P3565" s="10">
        <f t="shared" si="55"/>
        <v>-58.833473994482723</v>
      </c>
      <c r="Q3565" t="s">
        <v>64</v>
      </c>
      <c r="R3565">
        <v>138</v>
      </c>
    </row>
    <row r="3566" spans="1:18">
      <c r="A3566" t="s">
        <v>10979</v>
      </c>
      <c r="B3566" s="6" t="s">
        <v>19</v>
      </c>
      <c r="C3566" t="s">
        <v>44</v>
      </c>
      <c r="D3566">
        <f>_xlfn.XLOOKUP(E3566,'cpi data'!A:A,'cpi data'!B:B,"NA")</f>
        <v>166.6</v>
      </c>
      <c r="E3566">
        <v>1999</v>
      </c>
      <c r="F3566" t="s">
        <v>10022</v>
      </c>
      <c r="G3566">
        <v>6</v>
      </c>
      <c r="H3566">
        <v>15000</v>
      </c>
      <c r="I3566" t="s">
        <v>10980</v>
      </c>
      <c r="J3566" t="s">
        <v>10981</v>
      </c>
      <c r="K3566" t="s">
        <v>9663</v>
      </c>
      <c r="L3566" t="s">
        <v>33</v>
      </c>
      <c r="M3566" s="1">
        <v>6000000</v>
      </c>
      <c r="N3566" s="1">
        <v>6852450</v>
      </c>
      <c r="O3566" s="1">
        <f>N3566*(D3566/'cpi data'!$A$113)</f>
        <v>564040.59782608692</v>
      </c>
      <c r="P3566" s="10">
        <f t="shared" si="55"/>
        <v>0.12440076177133726</v>
      </c>
      <c r="Q3566" t="s">
        <v>10982</v>
      </c>
      <c r="R3566">
        <v>101</v>
      </c>
    </row>
    <row r="3567" spans="1:18">
      <c r="A3567" t="s">
        <v>10983</v>
      </c>
      <c r="B3567" s="6" t="s">
        <v>2002</v>
      </c>
      <c r="C3567" t="s">
        <v>44</v>
      </c>
      <c r="D3567">
        <f>_xlfn.XLOOKUP(E3567,'cpi data'!A:A,'cpi data'!B:B,"NA")</f>
        <v>166.6</v>
      </c>
      <c r="E3567">
        <v>1999</v>
      </c>
      <c r="F3567" t="s">
        <v>10984</v>
      </c>
      <c r="G3567">
        <v>6.1</v>
      </c>
      <c r="H3567">
        <v>42000</v>
      </c>
      <c r="I3567" t="s">
        <v>1137</v>
      </c>
      <c r="J3567" t="s">
        <v>10985</v>
      </c>
      <c r="K3567" t="s">
        <v>9024</v>
      </c>
      <c r="L3567" t="s">
        <v>33</v>
      </c>
      <c r="M3567" s="1">
        <v>80000000</v>
      </c>
      <c r="N3567" s="1">
        <v>35242897</v>
      </c>
      <c r="O3567" s="1">
        <f>N3567*(D3567/'cpi data'!$A$113)</f>
        <v>2900922.253063241</v>
      </c>
      <c r="P3567" s="10">
        <f t="shared" si="55"/>
        <v>-1.2699609512804808</v>
      </c>
      <c r="Q3567" t="s">
        <v>4881</v>
      </c>
      <c r="R3567">
        <v>122</v>
      </c>
    </row>
    <row r="3568" spans="1:18">
      <c r="A3568" t="s">
        <v>8840</v>
      </c>
      <c r="B3568" s="6" t="s">
        <v>19</v>
      </c>
      <c r="C3568" t="s">
        <v>20</v>
      </c>
      <c r="D3568">
        <f>_xlfn.XLOOKUP(E3568,'cpi data'!A:A,'cpi data'!B:B,"NA")</f>
        <v>166.6</v>
      </c>
      <c r="E3568">
        <v>1999</v>
      </c>
      <c r="F3568" t="s">
        <v>10986</v>
      </c>
      <c r="G3568">
        <v>7.5</v>
      </c>
      <c r="H3568">
        <v>13000</v>
      </c>
      <c r="I3568" t="s">
        <v>3135</v>
      </c>
      <c r="J3568" t="s">
        <v>3135</v>
      </c>
      <c r="K3568" t="s">
        <v>8102</v>
      </c>
      <c r="L3568" t="s">
        <v>5820</v>
      </c>
      <c r="N3568" s="1">
        <v>7918035</v>
      </c>
      <c r="O3568" s="1">
        <f>N3568*(D3568/'cpi data'!$A$113)</f>
        <v>651751.29990118579</v>
      </c>
      <c r="P3568" s="10">
        <f t="shared" si="55"/>
        <v>1</v>
      </c>
      <c r="Q3568" t="s">
        <v>10039</v>
      </c>
      <c r="R3568">
        <v>181</v>
      </c>
    </row>
    <row r="3569" spans="1:18">
      <c r="A3569" t="s">
        <v>10987</v>
      </c>
      <c r="B3569" s="6" t="s">
        <v>19</v>
      </c>
      <c r="C3569" t="s">
        <v>20</v>
      </c>
      <c r="D3569">
        <f>_xlfn.XLOOKUP(E3569,'cpi data'!A:A,'cpi data'!B:B,"NA")</f>
        <v>166.6</v>
      </c>
      <c r="E3569">
        <v>1999</v>
      </c>
      <c r="F3569" t="s">
        <v>10920</v>
      </c>
      <c r="G3569">
        <v>5.2</v>
      </c>
      <c r="H3569">
        <v>20000</v>
      </c>
      <c r="I3569" t="s">
        <v>623</v>
      </c>
      <c r="J3569" t="s">
        <v>5178</v>
      </c>
      <c r="K3569" t="s">
        <v>500</v>
      </c>
      <c r="L3569" t="s">
        <v>33</v>
      </c>
      <c r="M3569" s="1">
        <v>64000000</v>
      </c>
      <c r="N3569" s="1">
        <v>74608570</v>
      </c>
      <c r="O3569" s="1">
        <f>N3569*(D3569/'cpi data'!$A$113)</f>
        <v>6141199.4871541504</v>
      </c>
      <c r="P3569" s="10">
        <f t="shared" si="55"/>
        <v>0.1421896975106211</v>
      </c>
      <c r="Q3569" t="s">
        <v>34</v>
      </c>
      <c r="R3569">
        <v>133</v>
      </c>
    </row>
    <row r="3570" spans="1:18">
      <c r="A3570" t="s">
        <v>10988</v>
      </c>
      <c r="B3570" s="6" t="s">
        <v>2002</v>
      </c>
      <c r="C3570" t="s">
        <v>44</v>
      </c>
      <c r="D3570">
        <f>_xlfn.XLOOKUP(E3570,'cpi data'!A:A,'cpi data'!B:B,"NA")</f>
        <v>166.6</v>
      </c>
      <c r="E3570">
        <v>1999</v>
      </c>
      <c r="F3570" t="s">
        <v>10864</v>
      </c>
      <c r="G3570">
        <v>5.9</v>
      </c>
      <c r="H3570">
        <v>36000</v>
      </c>
      <c r="I3570" t="s">
        <v>8756</v>
      </c>
      <c r="J3570" t="s">
        <v>10989</v>
      </c>
      <c r="K3570" t="s">
        <v>6914</v>
      </c>
      <c r="L3570" t="s">
        <v>25</v>
      </c>
      <c r="M3570" s="1">
        <v>75000000</v>
      </c>
      <c r="N3570" s="1">
        <v>54264342</v>
      </c>
      <c r="O3570" s="1">
        <f>N3570*(D3570/'cpi data'!$A$113)</f>
        <v>4466620.2456521736</v>
      </c>
      <c r="P3570" s="10">
        <f t="shared" si="55"/>
        <v>-0.38212308922865035</v>
      </c>
      <c r="Q3570" t="s">
        <v>5112</v>
      </c>
      <c r="R3570">
        <v>102</v>
      </c>
    </row>
    <row r="3571" spans="1:18">
      <c r="A3571" t="s">
        <v>10990</v>
      </c>
      <c r="B3571" s="6" t="s">
        <v>450</v>
      </c>
      <c r="C3571" t="s">
        <v>28</v>
      </c>
      <c r="D3571">
        <f>_xlfn.XLOOKUP(E3571,'cpi data'!A:A,'cpi data'!B:B,"NA")</f>
        <v>166.6</v>
      </c>
      <c r="E3571">
        <v>1999</v>
      </c>
      <c r="F3571" t="s">
        <v>10986</v>
      </c>
      <c r="G3571">
        <v>6</v>
      </c>
      <c r="H3571">
        <v>40000</v>
      </c>
      <c r="I3571" t="s">
        <v>7908</v>
      </c>
      <c r="J3571" t="s">
        <v>10991</v>
      </c>
      <c r="K3571" t="s">
        <v>7683</v>
      </c>
      <c r="L3571" t="s">
        <v>455</v>
      </c>
      <c r="N3571" s="1">
        <v>1632567</v>
      </c>
      <c r="O3571" s="1">
        <f>N3571*(D3571/'cpi data'!$A$113)</f>
        <v>134380.26788537548</v>
      </c>
      <c r="P3571" s="10">
        <f t="shared" si="55"/>
        <v>1</v>
      </c>
      <c r="Q3571" t="s">
        <v>2034</v>
      </c>
      <c r="R3571">
        <v>109</v>
      </c>
    </row>
    <row r="3572" spans="1:18">
      <c r="A3572" t="s">
        <v>10992</v>
      </c>
      <c r="B3572" s="6" t="s">
        <v>340</v>
      </c>
      <c r="C3572" t="s">
        <v>393</v>
      </c>
      <c r="D3572">
        <f>_xlfn.XLOOKUP(E3572,'cpi data'!A:A,'cpi data'!B:B,"NA")</f>
        <v>166.6</v>
      </c>
      <c r="E3572">
        <v>1999</v>
      </c>
      <c r="F3572" t="s">
        <v>10993</v>
      </c>
      <c r="G3572">
        <v>7.2</v>
      </c>
      <c r="H3572">
        <v>36000</v>
      </c>
      <c r="I3572" t="s">
        <v>611</v>
      </c>
      <c r="J3572" t="s">
        <v>10994</v>
      </c>
      <c r="K3572" t="s">
        <v>10995</v>
      </c>
      <c r="L3572" t="s">
        <v>33</v>
      </c>
      <c r="M3572" s="1">
        <v>80000000</v>
      </c>
      <c r="N3572" s="1">
        <v>90874570</v>
      </c>
      <c r="O3572" s="1">
        <f>N3572*(D3572/'cpi data'!$A$113)</f>
        <v>7480090.5938735176</v>
      </c>
      <c r="P3572" s="10">
        <f t="shared" si="55"/>
        <v>0.11966571066030904</v>
      </c>
      <c r="Q3572" t="s">
        <v>1727</v>
      </c>
      <c r="R3572">
        <v>75</v>
      </c>
    </row>
    <row r="3573" spans="1:18">
      <c r="A3573" t="s">
        <v>10996</v>
      </c>
      <c r="B3573" s="6" t="s">
        <v>19</v>
      </c>
      <c r="C3573" t="s">
        <v>55</v>
      </c>
      <c r="D3573">
        <f>_xlfn.XLOOKUP(E3573,'cpi data'!A:A,'cpi data'!B:B,"NA")</f>
        <v>166.6</v>
      </c>
      <c r="E3573">
        <v>1999</v>
      </c>
      <c r="F3573" t="s">
        <v>10966</v>
      </c>
      <c r="G3573">
        <v>4.7</v>
      </c>
      <c r="H3573">
        <v>16000</v>
      </c>
      <c r="I3573" t="s">
        <v>6097</v>
      </c>
      <c r="J3573" t="s">
        <v>23</v>
      </c>
      <c r="K3573" t="s">
        <v>10997</v>
      </c>
      <c r="L3573" t="s">
        <v>33</v>
      </c>
      <c r="M3573" s="1">
        <v>21000000</v>
      </c>
      <c r="N3573" s="1">
        <v>17762705</v>
      </c>
      <c r="O3573" s="1">
        <f>N3573*(D3573/'cpi data'!$A$113)</f>
        <v>1462088.26729249</v>
      </c>
      <c r="P3573" s="10">
        <f t="shared" si="55"/>
        <v>-0.18225236527882438</v>
      </c>
      <c r="Q3573" t="s">
        <v>83</v>
      </c>
      <c r="R3573">
        <v>104</v>
      </c>
    </row>
    <row r="3574" spans="1:18">
      <c r="A3574" t="s">
        <v>10998</v>
      </c>
      <c r="B3574" s="6" t="s">
        <v>19</v>
      </c>
      <c r="C3574" t="s">
        <v>20</v>
      </c>
      <c r="D3574">
        <f>_xlfn.XLOOKUP(E3574,'cpi data'!A:A,'cpi data'!B:B,"NA")</f>
        <v>166.6</v>
      </c>
      <c r="E3574">
        <v>1999</v>
      </c>
      <c r="F3574" t="s">
        <v>10766</v>
      </c>
      <c r="G3574">
        <v>5.4</v>
      </c>
      <c r="H3574">
        <v>54000</v>
      </c>
      <c r="I3574" t="s">
        <v>10999</v>
      </c>
      <c r="J3574" t="s">
        <v>10999</v>
      </c>
      <c r="K3574" t="s">
        <v>11000</v>
      </c>
      <c r="L3574" t="s">
        <v>33</v>
      </c>
      <c r="M3574" s="1">
        <v>75000000</v>
      </c>
      <c r="N3574" s="1">
        <v>19598588</v>
      </c>
      <c r="O3574" s="1">
        <f>N3574*(D3574/'cpi data'!$A$113)</f>
        <v>1613203.933201581</v>
      </c>
      <c r="P3574" s="10">
        <f t="shared" si="55"/>
        <v>-2.826806298494565</v>
      </c>
      <c r="Q3574" t="s">
        <v>2029</v>
      </c>
      <c r="R3574">
        <v>109</v>
      </c>
    </row>
    <row r="3575" spans="1:18">
      <c r="A3575" t="s">
        <v>11001</v>
      </c>
      <c r="B3575" s="6" t="s">
        <v>340</v>
      </c>
      <c r="C3575" t="s">
        <v>28</v>
      </c>
      <c r="D3575">
        <f>_xlfn.XLOOKUP(E3575,'cpi data'!A:A,'cpi data'!B:B,"NA")</f>
        <v>166.6</v>
      </c>
      <c r="E3575">
        <v>1999</v>
      </c>
      <c r="F3575" t="s">
        <v>11002</v>
      </c>
      <c r="G3575">
        <v>6.3</v>
      </c>
      <c r="H3575">
        <v>18000</v>
      </c>
      <c r="I3575" t="s">
        <v>11003</v>
      </c>
      <c r="J3575" t="s">
        <v>11004</v>
      </c>
      <c r="K3575" t="s">
        <v>11005</v>
      </c>
      <c r="L3575" t="s">
        <v>33</v>
      </c>
      <c r="M3575" s="1">
        <v>24000000</v>
      </c>
      <c r="N3575" s="1">
        <v>22323612</v>
      </c>
      <c r="O3575" s="1">
        <f>N3575*(D3575/'cpi data'!$A$113)</f>
        <v>1837506.7980237154</v>
      </c>
      <c r="P3575" s="10">
        <f t="shared" si="55"/>
        <v>-7.5094836803291515E-2</v>
      </c>
      <c r="Q3575" t="s">
        <v>11006</v>
      </c>
      <c r="R3575">
        <v>87</v>
      </c>
    </row>
    <row r="3576" spans="1:18">
      <c r="A3576" t="s">
        <v>11007</v>
      </c>
      <c r="B3576" s="6" t="s">
        <v>450</v>
      </c>
      <c r="C3576" t="s">
        <v>20</v>
      </c>
      <c r="D3576">
        <f>_xlfn.XLOOKUP(E3576,'cpi data'!A:A,'cpi data'!B:B,"NA")</f>
        <v>166.6</v>
      </c>
      <c r="E3576">
        <v>1999</v>
      </c>
      <c r="F3576" t="s">
        <v>11008</v>
      </c>
      <c r="G3576">
        <v>7.5</v>
      </c>
      <c r="H3576">
        <v>9600</v>
      </c>
      <c r="I3576" t="s">
        <v>5868</v>
      </c>
      <c r="J3576" t="s">
        <v>11009</v>
      </c>
      <c r="K3576" t="s">
        <v>11010</v>
      </c>
      <c r="L3576" t="s">
        <v>5870</v>
      </c>
      <c r="N3576" s="1">
        <v>259510</v>
      </c>
      <c r="O3576" s="1">
        <f>N3576*(D3576/'cpi data'!$A$113)</f>
        <v>21360.85276679842</v>
      </c>
      <c r="P3576" s="10">
        <f t="shared" si="55"/>
        <v>1</v>
      </c>
      <c r="Q3576" t="s">
        <v>6716</v>
      </c>
      <c r="R3576">
        <v>118</v>
      </c>
    </row>
    <row r="3577" spans="1:18">
      <c r="A3577" t="s">
        <v>11011</v>
      </c>
      <c r="B3577" s="6" t="s">
        <v>19</v>
      </c>
      <c r="C3577" t="s">
        <v>20</v>
      </c>
      <c r="D3577">
        <f>_xlfn.XLOOKUP(E3577,'cpi data'!A:A,'cpi data'!B:B,"NA")</f>
        <v>166.6</v>
      </c>
      <c r="E3577">
        <v>1999</v>
      </c>
      <c r="F3577" t="s">
        <v>11012</v>
      </c>
      <c r="G3577">
        <v>5</v>
      </c>
      <c r="H3577">
        <v>15000</v>
      </c>
      <c r="I3577" t="s">
        <v>7990</v>
      </c>
      <c r="J3577" t="s">
        <v>11013</v>
      </c>
      <c r="K3577" t="s">
        <v>9007</v>
      </c>
      <c r="L3577" t="s">
        <v>198</v>
      </c>
      <c r="M3577" s="1">
        <v>35000000</v>
      </c>
      <c r="N3577" s="1">
        <v>17589705</v>
      </c>
      <c r="O3577" s="1">
        <f>N3577*(D3577/'cpi data'!$A$113)</f>
        <v>1447848.2475296443</v>
      </c>
      <c r="P3577" s="10">
        <f t="shared" si="55"/>
        <v>-0.98980028374552043</v>
      </c>
      <c r="Q3577" t="s">
        <v>11014</v>
      </c>
      <c r="R3577">
        <v>109</v>
      </c>
    </row>
    <row r="3578" spans="1:18">
      <c r="A3578" t="s">
        <v>11015</v>
      </c>
      <c r="B3578" s="6" t="s">
        <v>19</v>
      </c>
      <c r="C3578" t="s">
        <v>44</v>
      </c>
      <c r="D3578">
        <f>_xlfn.XLOOKUP(E3578,'cpi data'!A:A,'cpi data'!B:B,"NA")</f>
        <v>166.6</v>
      </c>
      <c r="E3578">
        <v>1999</v>
      </c>
      <c r="F3578" t="s">
        <v>5465</v>
      </c>
      <c r="G3578">
        <v>7</v>
      </c>
      <c r="H3578">
        <v>8700</v>
      </c>
      <c r="I3578" t="s">
        <v>11016</v>
      </c>
      <c r="J3578" t="s">
        <v>11016</v>
      </c>
      <c r="K3578" t="s">
        <v>11017</v>
      </c>
      <c r="L3578" t="s">
        <v>33</v>
      </c>
      <c r="M3578" s="1">
        <v>6000000</v>
      </c>
      <c r="N3578" s="1">
        <v>25059640</v>
      </c>
      <c r="O3578" s="1">
        <f>N3578*(D3578/'cpi data'!$A$113)</f>
        <v>2062715.4268774702</v>
      </c>
      <c r="P3578" s="10">
        <f t="shared" si="55"/>
        <v>0.76057118138967683</v>
      </c>
      <c r="Q3578" t="s">
        <v>10730</v>
      </c>
      <c r="R3578">
        <v>106</v>
      </c>
    </row>
    <row r="3579" spans="1:18">
      <c r="A3579" t="s">
        <v>11018</v>
      </c>
      <c r="B3579" s="6" t="s">
        <v>19</v>
      </c>
      <c r="C3579" t="s">
        <v>44</v>
      </c>
      <c r="D3579">
        <f>_xlfn.XLOOKUP(E3579,'cpi data'!A:A,'cpi data'!B:B,"NA")</f>
        <v>166.6</v>
      </c>
      <c r="E3579">
        <v>1999</v>
      </c>
      <c r="F3579" t="s">
        <v>10722</v>
      </c>
      <c r="G3579">
        <v>6.5</v>
      </c>
      <c r="H3579">
        <v>18000</v>
      </c>
      <c r="I3579" t="s">
        <v>831</v>
      </c>
      <c r="J3579" t="s">
        <v>831</v>
      </c>
      <c r="K3579" t="s">
        <v>70</v>
      </c>
      <c r="L3579" t="s">
        <v>33</v>
      </c>
      <c r="M3579" s="1">
        <v>15000000</v>
      </c>
      <c r="N3579" s="1">
        <v>4488529</v>
      </c>
      <c r="O3579" s="1">
        <f>N3579*(D3579/'cpi data'!$A$113)</f>
        <v>369460.93448616599</v>
      </c>
      <c r="P3579" s="10">
        <f t="shared" si="55"/>
        <v>-2.341852085616468</v>
      </c>
      <c r="Q3579" t="s">
        <v>11019</v>
      </c>
      <c r="R3579">
        <v>112</v>
      </c>
    </row>
    <row r="3580" spans="1:18">
      <c r="A3580" t="s">
        <v>11020</v>
      </c>
      <c r="B3580" s="6" t="s">
        <v>19</v>
      </c>
      <c r="C3580" t="s">
        <v>44</v>
      </c>
      <c r="D3580">
        <f>_xlfn.XLOOKUP(E3580,'cpi data'!A:A,'cpi data'!B:B,"NA")</f>
        <v>166.6</v>
      </c>
      <c r="E3580">
        <v>1999</v>
      </c>
      <c r="F3580" t="s">
        <v>10857</v>
      </c>
      <c r="G3580">
        <v>5.8</v>
      </c>
      <c r="H3580">
        <v>5000</v>
      </c>
      <c r="I3580" t="s">
        <v>11021</v>
      </c>
      <c r="J3580" t="s">
        <v>11021</v>
      </c>
      <c r="K3580" t="s">
        <v>11022</v>
      </c>
      <c r="L3580" t="s">
        <v>33</v>
      </c>
      <c r="M3580" s="1">
        <v>4000000</v>
      </c>
      <c r="N3580" s="1">
        <v>2924635</v>
      </c>
      <c r="O3580" s="1">
        <f>N3580*(D3580/'cpi data'!$A$113)</f>
        <v>240733.29594861658</v>
      </c>
      <c r="P3580" s="10">
        <f t="shared" si="55"/>
        <v>-0.3676920367840773</v>
      </c>
      <c r="Q3580" t="s">
        <v>11023</v>
      </c>
      <c r="R3580">
        <v>94</v>
      </c>
    </row>
    <row r="3581" spans="1:18">
      <c r="A3581" t="s">
        <v>11024</v>
      </c>
      <c r="B3581" s="6" t="s">
        <v>19</v>
      </c>
      <c r="C3581" t="s">
        <v>44</v>
      </c>
      <c r="D3581">
        <f>_xlfn.XLOOKUP(E3581,'cpi data'!A:A,'cpi data'!B:B,"NA")</f>
        <v>166.6</v>
      </c>
      <c r="E3581">
        <v>1999</v>
      </c>
      <c r="F3581" t="s">
        <v>10801</v>
      </c>
      <c r="G3581">
        <v>6</v>
      </c>
      <c r="H3581">
        <v>29000</v>
      </c>
      <c r="I3581" t="s">
        <v>266</v>
      </c>
      <c r="J3581" t="s">
        <v>11025</v>
      </c>
      <c r="K3581" t="s">
        <v>2628</v>
      </c>
      <c r="L3581" t="s">
        <v>33</v>
      </c>
      <c r="M3581" s="1">
        <v>33000000</v>
      </c>
      <c r="N3581" s="1">
        <v>8408835</v>
      </c>
      <c r="O3581" s="1">
        <f>N3581*(D3581/'cpi data'!$A$113)</f>
        <v>692150.15365612647</v>
      </c>
      <c r="P3581" s="10">
        <f t="shared" si="55"/>
        <v>-2.9244437546937241</v>
      </c>
      <c r="Q3581" t="s">
        <v>11026</v>
      </c>
      <c r="R3581">
        <v>124</v>
      </c>
    </row>
    <row r="3582" spans="1:18">
      <c r="A3582" t="s">
        <v>11027</v>
      </c>
      <c r="B3582" s="6" t="s">
        <v>340</v>
      </c>
      <c r="C3582" t="s">
        <v>28</v>
      </c>
      <c r="D3582">
        <f>_xlfn.XLOOKUP(E3582,'cpi data'!A:A,'cpi data'!B:B,"NA")</f>
        <v>166.6</v>
      </c>
      <c r="E3582">
        <v>1999</v>
      </c>
      <c r="F3582" t="s">
        <v>10662</v>
      </c>
      <c r="G3582">
        <v>5.8</v>
      </c>
      <c r="H3582">
        <v>3100</v>
      </c>
      <c r="I3582" t="s">
        <v>11028</v>
      </c>
      <c r="J3582" t="s">
        <v>11029</v>
      </c>
      <c r="K3582" t="s">
        <v>11030</v>
      </c>
      <c r="L3582" t="s">
        <v>33</v>
      </c>
      <c r="M3582" s="1">
        <v>26000000</v>
      </c>
      <c r="N3582" s="1">
        <v>11683047</v>
      </c>
      <c r="O3582" s="1">
        <f>N3582*(D3582/'cpi data'!$A$113)</f>
        <v>961657.9200592885</v>
      </c>
      <c r="P3582" s="10">
        <f t="shared" si="55"/>
        <v>-1.2254468376272045</v>
      </c>
      <c r="Q3582" t="s">
        <v>11006</v>
      </c>
      <c r="R3582">
        <v>73</v>
      </c>
    </row>
    <row r="3583" spans="1:18">
      <c r="A3583" t="s">
        <v>11031</v>
      </c>
      <c r="B3583" s="6" t="s">
        <v>19</v>
      </c>
      <c r="C3583" t="s">
        <v>20</v>
      </c>
      <c r="D3583">
        <f>_xlfn.XLOOKUP(E3583,'cpi data'!A:A,'cpi data'!B:B,"NA")</f>
        <v>166.6</v>
      </c>
      <c r="E3583">
        <v>1999</v>
      </c>
      <c r="F3583" t="s">
        <v>10132</v>
      </c>
      <c r="G3583">
        <v>5.5</v>
      </c>
      <c r="H3583">
        <v>13000</v>
      </c>
      <c r="I3583" t="s">
        <v>2246</v>
      </c>
      <c r="J3583" t="s">
        <v>11032</v>
      </c>
      <c r="K3583" t="s">
        <v>11033</v>
      </c>
      <c r="L3583" t="s">
        <v>33</v>
      </c>
      <c r="M3583" s="1">
        <v>30000000</v>
      </c>
      <c r="N3583" s="1">
        <v>12017369</v>
      </c>
      <c r="O3583" s="1">
        <f>N3583*(D3583/'cpi data'!$A$113)</f>
        <v>989176.71709486167</v>
      </c>
      <c r="P3583" s="10">
        <f t="shared" si="55"/>
        <v>-1.4963866883009085</v>
      </c>
      <c r="Q3583" t="s">
        <v>1549</v>
      </c>
      <c r="R3583">
        <v>100</v>
      </c>
    </row>
    <row r="3584" spans="1:18">
      <c r="A3584" t="s">
        <v>11034</v>
      </c>
      <c r="B3584" s="6" t="s">
        <v>19</v>
      </c>
      <c r="C3584" t="s">
        <v>66</v>
      </c>
      <c r="D3584">
        <f>_xlfn.XLOOKUP(E3584,'cpi data'!A:A,'cpi data'!B:B,"NA")</f>
        <v>166.6</v>
      </c>
      <c r="E3584">
        <v>1999</v>
      </c>
      <c r="F3584" t="s">
        <v>10936</v>
      </c>
      <c r="G3584">
        <v>7.4</v>
      </c>
      <c r="H3584">
        <v>12000</v>
      </c>
      <c r="I3584" t="s">
        <v>4866</v>
      </c>
      <c r="J3584" t="s">
        <v>4866</v>
      </c>
      <c r="K3584" t="s">
        <v>11035</v>
      </c>
      <c r="L3584" t="s">
        <v>25</v>
      </c>
      <c r="N3584" s="1">
        <v>6208548</v>
      </c>
      <c r="O3584" s="1">
        <f>N3584*(D3584/'cpi data'!$A$113)</f>
        <v>511039.57351778651</v>
      </c>
      <c r="P3584" s="10">
        <f t="shared" si="55"/>
        <v>1</v>
      </c>
      <c r="Q3584" t="s">
        <v>11036</v>
      </c>
      <c r="R3584">
        <v>160</v>
      </c>
    </row>
    <row r="3585" spans="1:18">
      <c r="A3585" t="s">
        <v>11037</v>
      </c>
      <c r="B3585" s="6" t="s">
        <v>19</v>
      </c>
      <c r="C3585" t="s">
        <v>20</v>
      </c>
      <c r="D3585">
        <f>_xlfn.XLOOKUP(E3585,'cpi data'!A:A,'cpi data'!B:B,"NA")</f>
        <v>166.6</v>
      </c>
      <c r="E3585">
        <v>1999</v>
      </c>
      <c r="F3585" t="s">
        <v>11038</v>
      </c>
      <c r="G3585">
        <v>6.6</v>
      </c>
      <c r="H3585">
        <v>32000</v>
      </c>
      <c r="I3585" t="s">
        <v>6948</v>
      </c>
      <c r="J3585" t="s">
        <v>9222</v>
      </c>
      <c r="K3585" t="s">
        <v>3059</v>
      </c>
      <c r="L3585" t="s">
        <v>33</v>
      </c>
      <c r="M3585" s="1">
        <v>80000000</v>
      </c>
      <c r="N3585" s="1">
        <v>34105207</v>
      </c>
      <c r="O3585" s="1">
        <f>N3585*(D3585/'cpi data'!$A$113)</f>
        <v>2807276.4259881424</v>
      </c>
      <c r="P3585" s="10">
        <f t="shared" si="55"/>
        <v>-1.3456828747586842</v>
      </c>
      <c r="Q3585" t="s">
        <v>11039</v>
      </c>
      <c r="R3585">
        <v>126</v>
      </c>
    </row>
    <row r="3586" spans="1:18">
      <c r="A3586" t="s">
        <v>11040</v>
      </c>
      <c r="B3586" s="6" t="s">
        <v>36</v>
      </c>
      <c r="C3586" t="s">
        <v>44</v>
      </c>
      <c r="D3586">
        <f>_xlfn.XLOOKUP(E3586,'cpi data'!A:A,'cpi data'!B:B,"NA")</f>
        <v>166.6</v>
      </c>
      <c r="E3586">
        <v>1999</v>
      </c>
      <c r="F3586" t="s">
        <v>10766</v>
      </c>
      <c r="G3586">
        <v>3.9</v>
      </c>
      <c r="H3586">
        <v>10000</v>
      </c>
      <c r="I3586" t="s">
        <v>2019</v>
      </c>
      <c r="J3586" t="s">
        <v>9602</v>
      </c>
      <c r="K3586" t="s">
        <v>6932</v>
      </c>
      <c r="L3586" t="s">
        <v>33</v>
      </c>
      <c r="M3586" s="1">
        <v>70000000</v>
      </c>
      <c r="N3586" s="1">
        <v>9974410</v>
      </c>
      <c r="O3586" s="1">
        <f>N3586*(D3586/'cpi data'!$A$113)</f>
        <v>821016.15909090906</v>
      </c>
      <c r="P3586" s="10">
        <f t="shared" si="55"/>
        <v>-6.0179589569708885</v>
      </c>
      <c r="Q3586" t="s">
        <v>64</v>
      </c>
      <c r="R3586">
        <v>77</v>
      </c>
    </row>
    <row r="3587" spans="1:18">
      <c r="A3587" t="s">
        <v>11041</v>
      </c>
      <c r="B3587" s="6" t="s">
        <v>2002</v>
      </c>
      <c r="C3587" t="s">
        <v>20</v>
      </c>
      <c r="D3587">
        <f>_xlfn.XLOOKUP(E3587,'cpi data'!A:A,'cpi data'!B:B,"NA")</f>
        <v>166.6</v>
      </c>
      <c r="E3587">
        <v>1999</v>
      </c>
      <c r="F3587" t="s">
        <v>10966</v>
      </c>
      <c r="G3587">
        <v>6.4</v>
      </c>
      <c r="H3587">
        <v>13000</v>
      </c>
      <c r="I3587" t="s">
        <v>757</v>
      </c>
      <c r="J3587" t="s">
        <v>11042</v>
      </c>
      <c r="K3587" t="s">
        <v>1017</v>
      </c>
      <c r="L3587" t="s">
        <v>33</v>
      </c>
      <c r="M3587" s="1">
        <v>38000000</v>
      </c>
      <c r="N3587" s="1">
        <v>28121100</v>
      </c>
      <c r="O3587" s="1">
        <f>N3587*(D3587/'cpi data'!$A$113)</f>
        <v>2314711.0968379444</v>
      </c>
      <c r="P3587" s="10">
        <f t="shared" ref="P3587:P3650" si="56">(N3587-M3587)/N3587</f>
        <v>-0.35129849116855316</v>
      </c>
      <c r="Q3587" t="s">
        <v>34</v>
      </c>
      <c r="R3587">
        <v>106</v>
      </c>
    </row>
    <row r="3588" spans="1:18">
      <c r="A3588" t="s">
        <v>11043</v>
      </c>
      <c r="B3588" s="6" t="s">
        <v>19</v>
      </c>
      <c r="C3588" t="s">
        <v>44</v>
      </c>
      <c r="D3588">
        <f>_xlfn.XLOOKUP(E3588,'cpi data'!A:A,'cpi data'!B:B,"NA")</f>
        <v>166.6</v>
      </c>
      <c r="E3588">
        <v>1999</v>
      </c>
      <c r="F3588" t="s">
        <v>11044</v>
      </c>
      <c r="G3588">
        <v>6.4</v>
      </c>
      <c r="H3588">
        <v>8600</v>
      </c>
      <c r="I3588" t="s">
        <v>11045</v>
      </c>
      <c r="J3588" t="s">
        <v>7930</v>
      </c>
      <c r="K3588" t="s">
        <v>11046</v>
      </c>
      <c r="L3588" t="s">
        <v>33</v>
      </c>
      <c r="M3588" s="1">
        <v>7000000</v>
      </c>
      <c r="N3588" s="1">
        <v>7302522</v>
      </c>
      <c r="O3588" s="1">
        <f>N3588*(D3588/'cpi data'!$A$113)</f>
        <v>601087.03814229241</v>
      </c>
      <c r="P3588" s="10">
        <f t="shared" si="56"/>
        <v>4.1427057665831067E-2</v>
      </c>
      <c r="Q3588" t="s">
        <v>3747</v>
      </c>
      <c r="R3588">
        <v>96</v>
      </c>
    </row>
    <row r="3589" spans="1:18">
      <c r="A3589" t="s">
        <v>11047</v>
      </c>
      <c r="B3589" s="6" t="s">
        <v>2002</v>
      </c>
      <c r="C3589" t="s">
        <v>20</v>
      </c>
      <c r="D3589">
        <f>_xlfn.XLOOKUP(E3589,'cpi data'!A:A,'cpi data'!B:B,"NA")</f>
        <v>166.6</v>
      </c>
      <c r="E3589">
        <v>1999</v>
      </c>
      <c r="F3589" t="s">
        <v>11048</v>
      </c>
      <c r="G3589">
        <v>7.8</v>
      </c>
      <c r="H3589">
        <v>19000</v>
      </c>
      <c r="I3589" t="s">
        <v>5466</v>
      </c>
      <c r="J3589" t="s">
        <v>5466</v>
      </c>
      <c r="K3589" t="s">
        <v>5466</v>
      </c>
      <c r="L3589" t="s">
        <v>2111</v>
      </c>
      <c r="N3589" s="1">
        <v>461259</v>
      </c>
      <c r="O3589" s="1">
        <f>N3589*(D3589/'cpi data'!$A$113)</f>
        <v>37967.267490118575</v>
      </c>
      <c r="P3589" s="10">
        <f t="shared" si="56"/>
        <v>1</v>
      </c>
      <c r="Q3589" t="s">
        <v>6119</v>
      </c>
      <c r="R3589">
        <v>122</v>
      </c>
    </row>
    <row r="3590" spans="1:18">
      <c r="A3590" t="s">
        <v>11049</v>
      </c>
      <c r="B3590" s="6" t="s">
        <v>2002</v>
      </c>
      <c r="C3590" t="s">
        <v>44</v>
      </c>
      <c r="D3590">
        <f>_xlfn.XLOOKUP(E3590,'cpi data'!A:A,'cpi data'!B:B,"NA")</f>
        <v>166.6</v>
      </c>
      <c r="E3590">
        <v>1999</v>
      </c>
      <c r="F3590" t="s">
        <v>10822</v>
      </c>
      <c r="G3590">
        <v>5.3</v>
      </c>
      <c r="H3590">
        <v>13000</v>
      </c>
      <c r="I3590" t="s">
        <v>11050</v>
      </c>
      <c r="J3590" t="s">
        <v>11051</v>
      </c>
      <c r="K3590" t="s">
        <v>10682</v>
      </c>
      <c r="L3590" t="s">
        <v>5820</v>
      </c>
      <c r="M3590" s="1">
        <v>6000000</v>
      </c>
      <c r="N3590" s="1">
        <v>4398989</v>
      </c>
      <c r="O3590" s="1">
        <f>N3590*(D3590/'cpi data'!$A$113)</f>
        <v>362090.69535573124</v>
      </c>
      <c r="P3590" s="10">
        <f t="shared" si="56"/>
        <v>-0.36394976209306273</v>
      </c>
      <c r="Q3590" t="s">
        <v>8628</v>
      </c>
      <c r="R3590">
        <v>96</v>
      </c>
    </row>
    <row r="3591" spans="1:18">
      <c r="A3591" t="s">
        <v>11052</v>
      </c>
      <c r="B3591" s="6" t="s">
        <v>36</v>
      </c>
      <c r="C3591" t="s">
        <v>37</v>
      </c>
      <c r="D3591">
        <f>_xlfn.XLOOKUP(E3591,'cpi data'!A:A,'cpi data'!B:B,"NA")</f>
        <v>166.6</v>
      </c>
      <c r="E3591">
        <v>1999</v>
      </c>
      <c r="F3591" t="s">
        <v>11053</v>
      </c>
      <c r="G3591">
        <v>6.1</v>
      </c>
      <c r="H3591">
        <v>7900</v>
      </c>
      <c r="I3591" t="s">
        <v>11054</v>
      </c>
      <c r="J3591" t="s">
        <v>11055</v>
      </c>
      <c r="K3591" t="s">
        <v>11056</v>
      </c>
      <c r="L3591" t="s">
        <v>2111</v>
      </c>
      <c r="M3591" s="1">
        <v>13000000</v>
      </c>
      <c r="N3591" s="1">
        <v>12924063</v>
      </c>
      <c r="O3591" s="1">
        <f>N3591*(D3591/'cpi data'!$A$113)</f>
        <v>1063808.7429841897</v>
      </c>
      <c r="P3591" s="10">
        <f t="shared" si="56"/>
        <v>-5.8756290494715166E-3</v>
      </c>
      <c r="Q3591" t="s">
        <v>11057</v>
      </c>
      <c r="R3591">
        <v>99</v>
      </c>
    </row>
    <row r="3592" spans="1:18">
      <c r="A3592" t="s">
        <v>11058</v>
      </c>
      <c r="B3592" s="6" t="s">
        <v>19</v>
      </c>
      <c r="C3592" t="s">
        <v>44</v>
      </c>
      <c r="D3592">
        <f>_xlfn.XLOOKUP(E3592,'cpi data'!A:A,'cpi data'!B:B,"NA")</f>
        <v>166.6</v>
      </c>
      <c r="E3592">
        <v>1999</v>
      </c>
      <c r="F3592" t="s">
        <v>10647</v>
      </c>
      <c r="G3592">
        <v>6</v>
      </c>
      <c r="H3592">
        <v>22000</v>
      </c>
      <c r="I3592" t="s">
        <v>2071</v>
      </c>
      <c r="J3592" t="s">
        <v>8042</v>
      </c>
      <c r="K3592" t="s">
        <v>4462</v>
      </c>
      <c r="L3592" t="s">
        <v>33</v>
      </c>
      <c r="M3592" s="1">
        <v>50000000</v>
      </c>
      <c r="N3592" s="1">
        <v>58900031</v>
      </c>
      <c r="O3592" s="1">
        <f>N3592*(D3592/'cpi data'!$A$113)</f>
        <v>4848194.2512845844</v>
      </c>
      <c r="P3592" s="10">
        <f t="shared" si="56"/>
        <v>0.1511040121523875</v>
      </c>
      <c r="Q3592" t="s">
        <v>5112</v>
      </c>
      <c r="R3592">
        <v>95</v>
      </c>
    </row>
    <row r="3593" spans="1:18">
      <c r="A3593" t="s">
        <v>11059</v>
      </c>
      <c r="B3593" s="6" t="s">
        <v>19</v>
      </c>
      <c r="C3593" t="s">
        <v>44</v>
      </c>
      <c r="D3593">
        <f>_xlfn.XLOOKUP(E3593,'cpi data'!A:A,'cpi data'!B:B,"NA")</f>
        <v>166.6</v>
      </c>
      <c r="E3593">
        <v>1999</v>
      </c>
      <c r="F3593" t="s">
        <v>11060</v>
      </c>
      <c r="G3593">
        <v>6.9</v>
      </c>
      <c r="H3593">
        <v>17000</v>
      </c>
      <c r="I3593" t="s">
        <v>11061</v>
      </c>
      <c r="J3593" t="s">
        <v>11062</v>
      </c>
      <c r="K3593" t="s">
        <v>11063</v>
      </c>
      <c r="L3593" t="s">
        <v>25</v>
      </c>
      <c r="N3593" s="1">
        <v>4177818</v>
      </c>
      <c r="O3593" s="1">
        <f>N3593*(D3593/'cpi data'!$A$113)</f>
        <v>343885.61205533595</v>
      </c>
      <c r="P3593" s="10">
        <f t="shared" si="56"/>
        <v>1</v>
      </c>
      <c r="Q3593" t="s">
        <v>11064</v>
      </c>
      <c r="R3593">
        <v>96</v>
      </c>
    </row>
    <row r="3594" spans="1:18">
      <c r="A3594" t="s">
        <v>11065</v>
      </c>
      <c r="B3594" s="6" t="s">
        <v>340</v>
      </c>
      <c r="C3594" t="s">
        <v>393</v>
      </c>
      <c r="D3594">
        <f>_xlfn.XLOOKUP(E3594,'cpi data'!A:A,'cpi data'!B:B,"NA")</f>
        <v>166.6</v>
      </c>
      <c r="E3594">
        <v>1999</v>
      </c>
      <c r="F3594" t="s">
        <v>11066</v>
      </c>
      <c r="G3594">
        <v>6.1</v>
      </c>
      <c r="H3594">
        <v>21000</v>
      </c>
      <c r="I3594" t="s">
        <v>11067</v>
      </c>
      <c r="J3594" t="s">
        <v>10372</v>
      </c>
      <c r="K3594" t="s">
        <v>10373</v>
      </c>
      <c r="L3594" t="s">
        <v>2111</v>
      </c>
      <c r="M3594" s="1">
        <v>30000000</v>
      </c>
      <c r="N3594" s="1">
        <v>133949270</v>
      </c>
      <c r="O3594" s="1">
        <f>N3594*(D3594/'cpi data'!$A$113)</f>
        <v>11025666.196640316</v>
      </c>
      <c r="P3594" s="10">
        <f t="shared" si="56"/>
        <v>0.77603461370114224</v>
      </c>
      <c r="Q3594" t="s">
        <v>11068</v>
      </c>
      <c r="R3594">
        <v>99</v>
      </c>
    </row>
    <row r="3595" spans="1:18">
      <c r="A3595" t="s">
        <v>11069</v>
      </c>
      <c r="B3595" s="6" t="s">
        <v>2002</v>
      </c>
      <c r="C3595" t="s">
        <v>44</v>
      </c>
      <c r="D3595">
        <f>_xlfn.XLOOKUP(E3595,'cpi data'!A:A,'cpi data'!B:B,"NA")</f>
        <v>166.6</v>
      </c>
      <c r="E3595">
        <v>1999</v>
      </c>
      <c r="F3595" t="s">
        <v>10753</v>
      </c>
      <c r="G3595">
        <v>7.2</v>
      </c>
      <c r="H3595">
        <v>33000</v>
      </c>
      <c r="I3595" t="s">
        <v>292</v>
      </c>
      <c r="J3595" t="s">
        <v>292</v>
      </c>
      <c r="K3595" t="s">
        <v>990</v>
      </c>
      <c r="L3595" t="s">
        <v>33</v>
      </c>
      <c r="M3595" s="1">
        <v>29750000</v>
      </c>
      <c r="N3595" s="1">
        <v>4525794</v>
      </c>
      <c r="O3595" s="1">
        <f>N3595*(D3595/'cpi data'!$A$113)</f>
        <v>372528.30059288535</v>
      </c>
      <c r="P3595" s="10">
        <f t="shared" si="56"/>
        <v>-5.5734321977535872</v>
      </c>
      <c r="Q3595" t="s">
        <v>8738</v>
      </c>
      <c r="R3595">
        <v>95</v>
      </c>
    </row>
    <row r="3596" spans="1:18">
      <c r="A3596" t="s">
        <v>11070</v>
      </c>
      <c r="B3596" s="6" t="s">
        <v>2002</v>
      </c>
      <c r="C3596" t="s">
        <v>55</v>
      </c>
      <c r="D3596">
        <f>_xlfn.XLOOKUP(E3596,'cpi data'!A:A,'cpi data'!B:B,"NA")</f>
        <v>166.6</v>
      </c>
      <c r="E3596">
        <v>1999</v>
      </c>
      <c r="F3596" t="s">
        <v>10816</v>
      </c>
      <c r="G3596">
        <v>3.9</v>
      </c>
      <c r="H3596">
        <v>9900</v>
      </c>
      <c r="I3596" t="s">
        <v>11071</v>
      </c>
      <c r="J3596" t="s">
        <v>11072</v>
      </c>
      <c r="K3596" t="s">
        <v>3973</v>
      </c>
      <c r="L3596" t="s">
        <v>33</v>
      </c>
      <c r="M3596" s="1">
        <v>5250000</v>
      </c>
      <c r="N3596" s="1">
        <v>10155690</v>
      </c>
      <c r="O3596" s="1">
        <f>N3596*(D3596/'cpi data'!$A$113)</f>
        <v>835937.72430830041</v>
      </c>
      <c r="P3596" s="10">
        <f t="shared" si="56"/>
        <v>0.48304841916206581</v>
      </c>
      <c r="Q3596" t="s">
        <v>11073</v>
      </c>
      <c r="R3596">
        <v>91</v>
      </c>
    </row>
    <row r="3597" spans="1:18">
      <c r="A3597" t="s">
        <v>11074</v>
      </c>
      <c r="B3597" s="6" t="s">
        <v>2002</v>
      </c>
      <c r="C3597" t="s">
        <v>20</v>
      </c>
      <c r="D3597">
        <f>_xlfn.XLOOKUP(E3597,'cpi data'!A:A,'cpi data'!B:B,"NA")</f>
        <v>166.6</v>
      </c>
      <c r="E3597">
        <v>1999</v>
      </c>
      <c r="F3597" t="s">
        <v>10132</v>
      </c>
      <c r="G3597">
        <v>6</v>
      </c>
      <c r="H3597">
        <v>13000</v>
      </c>
      <c r="I3597" t="s">
        <v>6658</v>
      </c>
      <c r="J3597" t="s">
        <v>5694</v>
      </c>
      <c r="K3597" t="s">
        <v>2078</v>
      </c>
      <c r="L3597" t="s">
        <v>33</v>
      </c>
      <c r="M3597" s="1">
        <v>60000000</v>
      </c>
      <c r="N3597" s="1">
        <v>22365133</v>
      </c>
      <c r="O3597" s="1">
        <f>N3597*(D3597/'cpi data'!$A$113)</f>
        <v>1840924.4850790512</v>
      </c>
      <c r="P3597" s="10">
        <f t="shared" si="56"/>
        <v>-1.6827472924037608</v>
      </c>
      <c r="Q3597" t="s">
        <v>121</v>
      </c>
      <c r="R3597">
        <v>128</v>
      </c>
    </row>
    <row r="3598" spans="1:18">
      <c r="A3598" t="s">
        <v>11075</v>
      </c>
      <c r="B3598" s="6" t="s">
        <v>2002</v>
      </c>
      <c r="C3598" t="s">
        <v>44</v>
      </c>
      <c r="D3598">
        <f>_xlfn.XLOOKUP(E3598,'cpi data'!A:A,'cpi data'!B:B,"NA")</f>
        <v>166.6</v>
      </c>
      <c r="E3598">
        <v>1999</v>
      </c>
      <c r="F3598" t="s">
        <v>10747</v>
      </c>
      <c r="G3598">
        <v>6.8</v>
      </c>
      <c r="H3598">
        <v>15000</v>
      </c>
      <c r="I3598" t="s">
        <v>8797</v>
      </c>
      <c r="J3598" t="s">
        <v>5059</v>
      </c>
      <c r="K3598" t="s">
        <v>8251</v>
      </c>
      <c r="L3598" t="s">
        <v>25</v>
      </c>
      <c r="M3598" s="1">
        <v>14000000</v>
      </c>
      <c r="N3598" s="1">
        <v>18542974</v>
      </c>
      <c r="O3598" s="1">
        <f>N3598*(D3598/'cpi data'!$A$113)</f>
        <v>1526313.9666007904</v>
      </c>
      <c r="P3598" s="10">
        <f t="shared" si="56"/>
        <v>0.24499705387064663</v>
      </c>
      <c r="Q3598" t="s">
        <v>10855</v>
      </c>
      <c r="R3598">
        <v>97</v>
      </c>
    </row>
    <row r="3599" spans="1:18">
      <c r="A3599" t="s">
        <v>11076</v>
      </c>
      <c r="B3599" s="6" t="s">
        <v>19</v>
      </c>
      <c r="C3599" t="s">
        <v>44</v>
      </c>
      <c r="D3599">
        <f>_xlfn.XLOOKUP(E3599,'cpi data'!A:A,'cpi data'!B:B,"NA")</f>
        <v>166.6</v>
      </c>
      <c r="E3599">
        <v>1999</v>
      </c>
      <c r="F3599" t="s">
        <v>11077</v>
      </c>
      <c r="G3599">
        <v>4.4000000000000004</v>
      </c>
      <c r="H3599">
        <v>1600</v>
      </c>
      <c r="I3599" t="s">
        <v>11078</v>
      </c>
      <c r="J3599" t="s">
        <v>11078</v>
      </c>
      <c r="K3599" t="s">
        <v>11079</v>
      </c>
      <c r="L3599" t="s">
        <v>33</v>
      </c>
      <c r="N3599" s="1">
        <v>5453</v>
      </c>
      <c r="O3599" s="1">
        <f>N3599*(D3599/'cpi data'!$A$113)</f>
        <v>448.84871541501974</v>
      </c>
      <c r="P3599" s="10">
        <f t="shared" si="56"/>
        <v>1</v>
      </c>
      <c r="Q3599" t="s">
        <v>9975</v>
      </c>
      <c r="R3599">
        <v>96</v>
      </c>
    </row>
    <row r="3600" spans="1:18">
      <c r="A3600" t="s">
        <v>11080</v>
      </c>
      <c r="B3600" s="6" t="s">
        <v>36</v>
      </c>
      <c r="C3600" t="s">
        <v>44</v>
      </c>
      <c r="D3600">
        <f>_xlfn.XLOOKUP(E3600,'cpi data'!A:A,'cpi data'!B:B,"NA")</f>
        <v>166.6</v>
      </c>
      <c r="E3600">
        <v>1999</v>
      </c>
      <c r="F3600" t="s">
        <v>10897</v>
      </c>
      <c r="G3600">
        <v>6.9</v>
      </c>
      <c r="H3600">
        <v>12000</v>
      </c>
      <c r="I3600" t="s">
        <v>566</v>
      </c>
      <c r="J3600" t="s">
        <v>11081</v>
      </c>
      <c r="K3600" t="s">
        <v>2639</v>
      </c>
      <c r="L3600" t="s">
        <v>309</v>
      </c>
      <c r="M3600" s="1">
        <v>12000000</v>
      </c>
      <c r="N3600" s="1">
        <v>14401563</v>
      </c>
      <c r="O3600" s="1">
        <f>N3600*(D3600/'cpi data'!$A$113)</f>
        <v>1185425.0967391303</v>
      </c>
      <c r="P3600" s="10">
        <f t="shared" si="56"/>
        <v>0.16675710823887657</v>
      </c>
      <c r="Q3600" t="s">
        <v>11082</v>
      </c>
      <c r="R3600">
        <v>117</v>
      </c>
    </row>
    <row r="3601" spans="1:18">
      <c r="A3601" t="s">
        <v>11083</v>
      </c>
      <c r="B3601" s="6" t="s">
        <v>19</v>
      </c>
      <c r="C3601" t="s">
        <v>107</v>
      </c>
      <c r="D3601">
        <f>_xlfn.XLOOKUP(E3601,'cpi data'!A:A,'cpi data'!B:B,"NA")</f>
        <v>166.6</v>
      </c>
      <c r="E3601">
        <v>1999</v>
      </c>
      <c r="F3601" t="s">
        <v>9749</v>
      </c>
      <c r="G3601">
        <v>5.2</v>
      </c>
      <c r="H3601">
        <v>5500</v>
      </c>
      <c r="I3601" t="s">
        <v>407</v>
      </c>
      <c r="J3601" t="s">
        <v>1232</v>
      </c>
      <c r="K3601" t="s">
        <v>6661</v>
      </c>
      <c r="L3601" t="s">
        <v>33</v>
      </c>
      <c r="M3601" s="1">
        <v>30000000</v>
      </c>
      <c r="N3601" s="1">
        <v>4197729</v>
      </c>
      <c r="O3601" s="1">
        <f>N3601*(D3601/'cpi data'!$A$113)</f>
        <v>345524.53132411063</v>
      </c>
      <c r="P3601" s="10">
        <f t="shared" si="56"/>
        <v>-6.146721477255916</v>
      </c>
      <c r="Q3601" t="s">
        <v>34</v>
      </c>
      <c r="R3601">
        <v>108</v>
      </c>
    </row>
    <row r="3602" spans="1:18">
      <c r="A3602" t="s">
        <v>11084</v>
      </c>
      <c r="B3602" s="6" t="s">
        <v>2002</v>
      </c>
      <c r="C3602" t="s">
        <v>44</v>
      </c>
      <c r="D3602">
        <f>_xlfn.XLOOKUP(E3602,'cpi data'!A:A,'cpi data'!B:B,"NA")</f>
        <v>166.6</v>
      </c>
      <c r="E3602">
        <v>1999</v>
      </c>
      <c r="F3602" t="s">
        <v>10319</v>
      </c>
      <c r="G3602">
        <v>6.9</v>
      </c>
      <c r="H3602">
        <v>13000</v>
      </c>
      <c r="I3602" t="s">
        <v>98</v>
      </c>
      <c r="J3602" t="s">
        <v>11085</v>
      </c>
      <c r="K3602" t="s">
        <v>3025</v>
      </c>
      <c r="L3602" t="s">
        <v>33</v>
      </c>
      <c r="M3602" s="1">
        <v>10000000</v>
      </c>
      <c r="N3602" s="1">
        <v>10920544</v>
      </c>
      <c r="O3602" s="1">
        <f>N3602*(D3602/'cpi data'!$A$113)</f>
        <v>898894.58023715415</v>
      </c>
      <c r="P3602" s="10">
        <f t="shared" si="56"/>
        <v>8.4294701802401048E-2</v>
      </c>
      <c r="Q3602" t="s">
        <v>11086</v>
      </c>
      <c r="R3602">
        <v>118</v>
      </c>
    </row>
    <row r="3603" spans="1:18">
      <c r="A3603" t="s">
        <v>11087</v>
      </c>
      <c r="B3603" s="6" t="s">
        <v>19</v>
      </c>
      <c r="C3603" t="s">
        <v>44</v>
      </c>
      <c r="D3603">
        <f>_xlfn.XLOOKUP(E3603,'cpi data'!A:A,'cpi data'!B:B,"NA")</f>
        <v>166.6</v>
      </c>
      <c r="E3603">
        <v>1999</v>
      </c>
      <c r="F3603" t="s">
        <v>11088</v>
      </c>
      <c r="G3603">
        <v>6.8</v>
      </c>
      <c r="H3603">
        <v>6900</v>
      </c>
      <c r="I3603" t="s">
        <v>8476</v>
      </c>
      <c r="J3603" t="s">
        <v>8476</v>
      </c>
      <c r="K3603" t="s">
        <v>11089</v>
      </c>
      <c r="L3603" t="s">
        <v>33</v>
      </c>
      <c r="N3603" s="1">
        <v>92442</v>
      </c>
      <c r="O3603" s="1">
        <f>N3603*(D3603/'cpi data'!$A$113)</f>
        <v>7609.1092885375492</v>
      </c>
      <c r="P3603" s="10">
        <f t="shared" si="56"/>
        <v>1</v>
      </c>
      <c r="Q3603" t="s">
        <v>10440</v>
      </c>
      <c r="R3603">
        <v>94</v>
      </c>
    </row>
    <row r="3604" spans="1:18">
      <c r="A3604" t="s">
        <v>11090</v>
      </c>
      <c r="B3604" s="6" t="s">
        <v>2002</v>
      </c>
      <c r="C3604" t="s">
        <v>44</v>
      </c>
      <c r="D3604">
        <f>_xlfn.XLOOKUP(E3604,'cpi data'!A:A,'cpi data'!B:B,"NA")</f>
        <v>166.6</v>
      </c>
      <c r="E3604">
        <v>1999</v>
      </c>
      <c r="F3604" t="s">
        <v>10816</v>
      </c>
      <c r="G3604">
        <v>6.1</v>
      </c>
      <c r="H3604">
        <v>19000</v>
      </c>
      <c r="I3604" t="s">
        <v>11091</v>
      </c>
      <c r="J3604" t="s">
        <v>11092</v>
      </c>
      <c r="K3604" t="s">
        <v>8989</v>
      </c>
      <c r="L3604" t="s">
        <v>251</v>
      </c>
      <c r="M3604" s="1">
        <v>20000000</v>
      </c>
      <c r="N3604" s="1">
        <v>10570375</v>
      </c>
      <c r="O3604" s="1">
        <f>N3604*(D3604/'cpi data'!$A$113)</f>
        <v>870071.38092885376</v>
      </c>
      <c r="P3604" s="10">
        <f t="shared" si="56"/>
        <v>-0.89208046072159219</v>
      </c>
      <c r="Q3604" t="s">
        <v>26</v>
      </c>
      <c r="R3604">
        <v>98</v>
      </c>
    </row>
    <row r="3605" spans="1:18">
      <c r="A3605" t="s">
        <v>11093</v>
      </c>
      <c r="B3605" s="6" t="s">
        <v>19</v>
      </c>
      <c r="C3605" t="s">
        <v>20</v>
      </c>
      <c r="D3605">
        <f>_xlfn.XLOOKUP(E3605,'cpi data'!A:A,'cpi data'!B:B,"NA")</f>
        <v>166.6</v>
      </c>
      <c r="E3605">
        <v>1999</v>
      </c>
      <c r="F3605" t="s">
        <v>11094</v>
      </c>
      <c r="G3605">
        <v>6.8</v>
      </c>
      <c r="H3605">
        <v>7600</v>
      </c>
      <c r="I3605" t="s">
        <v>11095</v>
      </c>
      <c r="J3605" t="s">
        <v>11096</v>
      </c>
      <c r="K3605" t="s">
        <v>8102</v>
      </c>
      <c r="L3605" t="s">
        <v>25</v>
      </c>
      <c r="M3605" s="1">
        <v>14000000</v>
      </c>
      <c r="N3605" s="1">
        <v>206128</v>
      </c>
      <c r="O3605" s="1">
        <f>N3605*(D3605/'cpi data'!$A$113)</f>
        <v>16966.860079051381</v>
      </c>
      <c r="P3605" s="10">
        <f t="shared" si="56"/>
        <v>-66.918962974462474</v>
      </c>
      <c r="Q3605" t="s">
        <v>11097</v>
      </c>
      <c r="R3605">
        <v>106</v>
      </c>
    </row>
    <row r="3606" spans="1:18">
      <c r="A3606" t="s">
        <v>11098</v>
      </c>
      <c r="B3606" s="6" t="s">
        <v>19</v>
      </c>
      <c r="C3606" t="s">
        <v>393</v>
      </c>
      <c r="D3606">
        <f>_xlfn.XLOOKUP(E3606,'cpi data'!A:A,'cpi data'!B:B,"NA")</f>
        <v>166.6</v>
      </c>
      <c r="E3606">
        <v>1999</v>
      </c>
      <c r="F3606" t="s">
        <v>11099</v>
      </c>
      <c r="G3606">
        <v>7.4</v>
      </c>
      <c r="H3606">
        <v>16000</v>
      </c>
      <c r="I3606" t="s">
        <v>11100</v>
      </c>
      <c r="J3606" t="s">
        <v>8587</v>
      </c>
      <c r="K3606" t="s">
        <v>11101</v>
      </c>
      <c r="L3606" t="s">
        <v>2111</v>
      </c>
      <c r="N3606" s="1">
        <v>94591</v>
      </c>
      <c r="O3606" s="1">
        <f>N3606*(D3606/'cpi data'!$A$113)</f>
        <v>7785.9983201581026</v>
      </c>
      <c r="P3606" s="10">
        <f t="shared" si="56"/>
        <v>1</v>
      </c>
      <c r="Q3606" t="s">
        <v>6119</v>
      </c>
      <c r="R3606">
        <v>102</v>
      </c>
    </row>
    <row r="3607" spans="1:18">
      <c r="A3607" t="s">
        <v>11102</v>
      </c>
      <c r="B3607" s="6" t="s">
        <v>19</v>
      </c>
      <c r="C3607" t="s">
        <v>44</v>
      </c>
      <c r="D3607">
        <f>_xlfn.XLOOKUP(E3607,'cpi data'!A:A,'cpi data'!B:B,"NA")</f>
        <v>166.6</v>
      </c>
      <c r="E3607">
        <v>1999</v>
      </c>
      <c r="F3607" t="s">
        <v>10756</v>
      </c>
      <c r="G3607">
        <v>6.8</v>
      </c>
      <c r="H3607">
        <v>8900</v>
      </c>
      <c r="I3607" t="s">
        <v>499</v>
      </c>
      <c r="J3607" t="s">
        <v>499</v>
      </c>
      <c r="K3607" t="s">
        <v>11103</v>
      </c>
      <c r="L3607" t="s">
        <v>33</v>
      </c>
      <c r="M3607" s="1">
        <v>28000000</v>
      </c>
      <c r="N3607" s="1">
        <v>4555459</v>
      </c>
      <c r="O3607" s="1">
        <f>N3607*(D3607/'cpi data'!$A$113)</f>
        <v>374970.09357707511</v>
      </c>
      <c r="P3607" s="10">
        <f t="shared" si="56"/>
        <v>-5.1464717386327044</v>
      </c>
      <c r="Q3607" t="s">
        <v>2095</v>
      </c>
      <c r="R3607">
        <v>112</v>
      </c>
    </row>
    <row r="3608" spans="1:18">
      <c r="A3608" t="s">
        <v>11104</v>
      </c>
      <c r="B3608" s="6" t="s">
        <v>2002</v>
      </c>
      <c r="C3608" t="s">
        <v>37</v>
      </c>
      <c r="D3608">
        <f>_xlfn.XLOOKUP(E3608,'cpi data'!A:A,'cpi data'!B:B,"NA")</f>
        <v>166.6</v>
      </c>
      <c r="E3608">
        <v>1999</v>
      </c>
      <c r="F3608" t="s">
        <v>10966</v>
      </c>
      <c r="G3608">
        <v>4.3</v>
      </c>
      <c r="H3608">
        <v>16000</v>
      </c>
      <c r="I3608" t="s">
        <v>11105</v>
      </c>
      <c r="J3608" t="s">
        <v>11105</v>
      </c>
      <c r="K3608" t="s">
        <v>10716</v>
      </c>
      <c r="L3608" t="s">
        <v>33</v>
      </c>
      <c r="M3608" s="1">
        <v>30000000</v>
      </c>
      <c r="N3608" s="1">
        <v>11578059</v>
      </c>
      <c r="O3608" s="1">
        <f>N3608*(D3608/'cpi data'!$A$113)</f>
        <v>953016.1212450593</v>
      </c>
      <c r="P3608" s="10">
        <f t="shared" si="56"/>
        <v>-1.5911078877728988</v>
      </c>
      <c r="Q3608" t="s">
        <v>3703</v>
      </c>
      <c r="R3608">
        <v>100</v>
      </c>
    </row>
    <row r="3609" spans="1:18">
      <c r="A3609" t="s">
        <v>11106</v>
      </c>
      <c r="B3609" s="6" t="s">
        <v>19</v>
      </c>
      <c r="C3609" t="s">
        <v>37</v>
      </c>
      <c r="D3609">
        <f>_xlfn.XLOOKUP(E3609,'cpi data'!A:A,'cpi data'!B:B,"NA")</f>
        <v>166.6</v>
      </c>
      <c r="E3609">
        <v>1999</v>
      </c>
      <c r="F3609" t="s">
        <v>10966</v>
      </c>
      <c r="G3609">
        <v>6.1</v>
      </c>
      <c r="H3609">
        <v>18000</v>
      </c>
      <c r="I3609" t="s">
        <v>2280</v>
      </c>
      <c r="J3609" t="s">
        <v>11107</v>
      </c>
      <c r="K3609" t="s">
        <v>10325</v>
      </c>
      <c r="L3609" t="s">
        <v>33</v>
      </c>
      <c r="M3609" s="1">
        <v>25000000</v>
      </c>
      <c r="N3609" s="1">
        <v>24493601</v>
      </c>
      <c r="O3609" s="1">
        <f>N3609*(D3609/'cpi data'!$A$113)</f>
        <v>2016123.4815217392</v>
      </c>
      <c r="P3609" s="10">
        <f t="shared" si="56"/>
        <v>-2.0674746845104564E-2</v>
      </c>
      <c r="Q3609" t="s">
        <v>2029</v>
      </c>
      <c r="R3609">
        <v>110</v>
      </c>
    </row>
    <row r="3610" spans="1:18">
      <c r="A3610" t="s">
        <v>11108</v>
      </c>
      <c r="B3610" s="6" t="s">
        <v>2002</v>
      </c>
      <c r="C3610" t="s">
        <v>20</v>
      </c>
      <c r="D3610">
        <f>_xlfn.XLOOKUP(E3610,'cpi data'!A:A,'cpi data'!B:B,"NA")</f>
        <v>166.6</v>
      </c>
      <c r="E3610">
        <v>1999</v>
      </c>
      <c r="F3610" t="s">
        <v>10693</v>
      </c>
      <c r="G3610">
        <v>6.8</v>
      </c>
      <c r="H3610">
        <v>14000</v>
      </c>
      <c r="I3610" t="s">
        <v>9212</v>
      </c>
      <c r="J3610" t="s">
        <v>11109</v>
      </c>
      <c r="K3610" t="s">
        <v>2646</v>
      </c>
      <c r="L3610" t="s">
        <v>33</v>
      </c>
      <c r="M3610" s="1">
        <v>35000000</v>
      </c>
      <c r="N3610" s="1">
        <v>23049593</v>
      </c>
      <c r="O3610" s="1">
        <f>N3610*(D3610/'cpi data'!$A$113)</f>
        <v>1897263.929743083</v>
      </c>
      <c r="P3610" s="10">
        <f t="shared" si="56"/>
        <v>-0.51846498981565536</v>
      </c>
      <c r="Q3610" t="s">
        <v>64</v>
      </c>
      <c r="R3610">
        <v>127</v>
      </c>
    </row>
    <row r="3611" spans="1:18">
      <c r="A3611" t="s">
        <v>11110</v>
      </c>
      <c r="B3611" s="6" t="s">
        <v>36</v>
      </c>
      <c r="C3611" t="s">
        <v>20</v>
      </c>
      <c r="D3611">
        <f>_xlfn.XLOOKUP(E3611,'cpi data'!A:A,'cpi data'!B:B,"NA")</f>
        <v>166.6</v>
      </c>
      <c r="E3611">
        <v>1999</v>
      </c>
      <c r="F3611" t="s">
        <v>10782</v>
      </c>
      <c r="G3611">
        <v>6.8</v>
      </c>
      <c r="H3611">
        <v>12000</v>
      </c>
      <c r="I3611" t="s">
        <v>698</v>
      </c>
      <c r="J3611" t="s">
        <v>10802</v>
      </c>
      <c r="K3611" t="s">
        <v>750</v>
      </c>
      <c r="L3611" t="s">
        <v>33</v>
      </c>
      <c r="M3611" s="1">
        <v>27000000</v>
      </c>
      <c r="N3611" s="1">
        <v>14936407</v>
      </c>
      <c r="O3611" s="1">
        <f>N3611*(D3611/'cpi data'!$A$113)</f>
        <v>1229449.3113636363</v>
      </c>
      <c r="P3611" s="10">
        <f t="shared" si="56"/>
        <v>-0.8076636503009057</v>
      </c>
      <c r="Q3611" t="s">
        <v>11111</v>
      </c>
      <c r="R3611">
        <v>124</v>
      </c>
    </row>
    <row r="3612" spans="1:18">
      <c r="A3612" t="s">
        <v>11112</v>
      </c>
      <c r="B3612" s="6" t="s">
        <v>2002</v>
      </c>
      <c r="C3612" t="s">
        <v>44</v>
      </c>
      <c r="D3612">
        <f>_xlfn.XLOOKUP(E3612,'cpi data'!A:A,'cpi data'!B:B,"NA")</f>
        <v>166.6</v>
      </c>
      <c r="E3612">
        <v>1999</v>
      </c>
      <c r="F3612" t="s">
        <v>11113</v>
      </c>
      <c r="G3612">
        <v>5.5</v>
      </c>
      <c r="H3612">
        <v>4200</v>
      </c>
      <c r="I3612" t="s">
        <v>11114</v>
      </c>
      <c r="J3612" t="s">
        <v>11115</v>
      </c>
      <c r="K3612" t="s">
        <v>3395</v>
      </c>
      <c r="L3612" t="s">
        <v>33</v>
      </c>
      <c r="M3612" s="1">
        <v>20000000</v>
      </c>
      <c r="N3612" s="1">
        <v>9177355</v>
      </c>
      <c r="O3612" s="1">
        <f>N3612*(D3612/'cpi data'!$A$113)</f>
        <v>755408.76630434778</v>
      </c>
      <c r="P3612" s="10">
        <f t="shared" si="56"/>
        <v>-1.1792771446674994</v>
      </c>
      <c r="Q3612" t="s">
        <v>9689</v>
      </c>
      <c r="R3612">
        <v>88</v>
      </c>
    </row>
    <row r="3613" spans="1:18">
      <c r="A3613" t="s">
        <v>11116</v>
      </c>
      <c r="B3613" s="6" t="s">
        <v>2002</v>
      </c>
      <c r="C3613" t="s">
        <v>44</v>
      </c>
      <c r="D3613">
        <f>_xlfn.XLOOKUP(E3613,'cpi data'!A:A,'cpi data'!B:B,"NA")</f>
        <v>166.6</v>
      </c>
      <c r="E3613">
        <v>1999</v>
      </c>
      <c r="F3613" t="s">
        <v>10758</v>
      </c>
      <c r="G3613">
        <v>5.0999999999999996</v>
      </c>
      <c r="H3613">
        <v>17000</v>
      </c>
      <c r="I3613" t="s">
        <v>11117</v>
      </c>
      <c r="J3613" t="s">
        <v>11118</v>
      </c>
      <c r="K3613" t="s">
        <v>8774</v>
      </c>
      <c r="L3613" t="s">
        <v>33</v>
      </c>
      <c r="M3613" s="1">
        <v>51000000</v>
      </c>
      <c r="N3613" s="1">
        <v>36911617</v>
      </c>
      <c r="O3613" s="1">
        <f>N3613*(D3613/'cpi data'!$A$113)</f>
        <v>3038278.3558300394</v>
      </c>
      <c r="P3613" s="10">
        <f t="shared" si="56"/>
        <v>-0.38167883569012973</v>
      </c>
      <c r="Q3613" t="s">
        <v>2029</v>
      </c>
      <c r="R3613">
        <v>101</v>
      </c>
    </row>
    <row r="3614" spans="1:18">
      <c r="A3614" t="s">
        <v>11119</v>
      </c>
      <c r="B3614" s="6" t="s">
        <v>19</v>
      </c>
      <c r="C3614" t="s">
        <v>107</v>
      </c>
      <c r="D3614">
        <f>_xlfn.XLOOKUP(E3614,'cpi data'!A:A,'cpi data'!B:B,"NA")</f>
        <v>166.6</v>
      </c>
      <c r="E3614">
        <v>1999</v>
      </c>
      <c r="F3614" t="s">
        <v>11120</v>
      </c>
      <c r="G3614">
        <v>6.3</v>
      </c>
      <c r="H3614">
        <v>6000</v>
      </c>
      <c r="I3614" t="s">
        <v>11121</v>
      </c>
      <c r="J3614" t="s">
        <v>11122</v>
      </c>
      <c r="K3614" t="s">
        <v>6937</v>
      </c>
      <c r="L3614" t="s">
        <v>33</v>
      </c>
      <c r="M3614" s="1">
        <v>7000000</v>
      </c>
      <c r="N3614" s="1">
        <v>14011454</v>
      </c>
      <c r="O3614" s="1">
        <f>N3614*(D3614/'cpi data'!$A$113)</f>
        <v>1153314.3460474308</v>
      </c>
      <c r="P3614" s="10">
        <f t="shared" si="56"/>
        <v>0.50040873702329536</v>
      </c>
      <c r="Q3614" t="s">
        <v>8990</v>
      </c>
      <c r="R3614">
        <v>95</v>
      </c>
    </row>
    <row r="3615" spans="1:18">
      <c r="A3615" t="s">
        <v>11123</v>
      </c>
      <c r="B3615" s="6" t="s">
        <v>19</v>
      </c>
      <c r="C3615" t="s">
        <v>107</v>
      </c>
      <c r="D3615">
        <f>_xlfn.XLOOKUP(E3615,'cpi data'!A:A,'cpi data'!B:B,"NA")</f>
        <v>166.6</v>
      </c>
      <c r="E3615">
        <v>1999</v>
      </c>
      <c r="F3615" t="s">
        <v>11124</v>
      </c>
      <c r="G3615">
        <v>4.9000000000000004</v>
      </c>
      <c r="H3615">
        <v>5600</v>
      </c>
      <c r="I3615" t="s">
        <v>1912</v>
      </c>
      <c r="J3615" t="s">
        <v>1912</v>
      </c>
      <c r="K3615" t="s">
        <v>8011</v>
      </c>
      <c r="L3615" t="s">
        <v>33</v>
      </c>
      <c r="M3615" s="1">
        <v>12000000</v>
      </c>
      <c r="N3615" s="1">
        <v>5541431</v>
      </c>
      <c r="O3615" s="1">
        <f>N3615*(D3615/'cpi data'!$A$113)</f>
        <v>456127.67025691696</v>
      </c>
      <c r="P3615" s="10">
        <f t="shared" si="56"/>
        <v>-1.165505624810631</v>
      </c>
      <c r="Q3615" t="s">
        <v>11125</v>
      </c>
      <c r="R3615">
        <v>98</v>
      </c>
    </row>
    <row r="3616" spans="1:18">
      <c r="A3616" t="s">
        <v>11126</v>
      </c>
      <c r="B3616" s="6" t="s">
        <v>2002</v>
      </c>
      <c r="C3616" t="s">
        <v>44</v>
      </c>
      <c r="D3616">
        <f>_xlfn.XLOOKUP(E3616,'cpi data'!A:A,'cpi data'!B:B,"NA")</f>
        <v>166.6</v>
      </c>
      <c r="E3616">
        <v>1999</v>
      </c>
      <c r="F3616" t="s">
        <v>10816</v>
      </c>
      <c r="G3616">
        <v>6.2</v>
      </c>
      <c r="H3616">
        <v>6700</v>
      </c>
      <c r="I3616" t="s">
        <v>8153</v>
      </c>
      <c r="J3616" t="s">
        <v>11127</v>
      </c>
      <c r="K3616" t="s">
        <v>4050</v>
      </c>
      <c r="L3616" t="s">
        <v>5820</v>
      </c>
      <c r="M3616" s="1">
        <v>15000000</v>
      </c>
      <c r="N3616" s="1">
        <v>2005840</v>
      </c>
      <c r="O3616" s="1">
        <f>N3616*(D3616/'cpi data'!$A$113)</f>
        <v>165105.20948616602</v>
      </c>
      <c r="P3616" s="10">
        <f t="shared" si="56"/>
        <v>-6.478163761815499</v>
      </c>
      <c r="Q3616" t="s">
        <v>34</v>
      </c>
      <c r="R3616">
        <v>111</v>
      </c>
    </row>
    <row r="3617" spans="1:18">
      <c r="A3617" t="s">
        <v>11128</v>
      </c>
      <c r="B3617" s="6" t="s">
        <v>2002</v>
      </c>
      <c r="C3617" t="s">
        <v>44</v>
      </c>
      <c r="D3617">
        <f>_xlfn.XLOOKUP(E3617,'cpi data'!A:A,'cpi data'!B:B,"NA")</f>
        <v>166.6</v>
      </c>
      <c r="E3617">
        <v>1999</v>
      </c>
      <c r="F3617" t="s">
        <v>10801</v>
      </c>
      <c r="G3617">
        <v>5.0999999999999996</v>
      </c>
      <c r="H3617">
        <v>6200</v>
      </c>
      <c r="I3617" t="s">
        <v>8164</v>
      </c>
      <c r="J3617" t="s">
        <v>11129</v>
      </c>
      <c r="K3617" t="s">
        <v>11130</v>
      </c>
      <c r="L3617" t="s">
        <v>33</v>
      </c>
      <c r="M3617" s="1">
        <v>30000000</v>
      </c>
      <c r="N3617" s="1">
        <v>6552255</v>
      </c>
      <c r="O3617" s="1">
        <f>N3617*(D3617/'cpi data'!$A$113)</f>
        <v>539330.87104743079</v>
      </c>
      <c r="P3617" s="10">
        <f t="shared" si="56"/>
        <v>-3.5785763832451574</v>
      </c>
      <c r="Q3617" t="s">
        <v>11131</v>
      </c>
      <c r="R3617">
        <v>100</v>
      </c>
    </row>
    <row r="3618" spans="1:18">
      <c r="A3618" t="s">
        <v>11132</v>
      </c>
      <c r="B3618" s="6" t="s">
        <v>450</v>
      </c>
      <c r="C3618" t="s">
        <v>780</v>
      </c>
      <c r="D3618">
        <f>_xlfn.XLOOKUP(E3618,'cpi data'!A:A,'cpi data'!B:B,"NA")</f>
        <v>166.6</v>
      </c>
      <c r="E3618">
        <v>1999</v>
      </c>
      <c r="F3618" t="s">
        <v>11133</v>
      </c>
      <c r="G3618">
        <v>7.8</v>
      </c>
      <c r="H3618">
        <v>7400</v>
      </c>
      <c r="I3618" t="s">
        <v>11134</v>
      </c>
      <c r="J3618" t="s">
        <v>11135</v>
      </c>
      <c r="K3618" t="s">
        <v>11136</v>
      </c>
      <c r="L3618" t="s">
        <v>5820</v>
      </c>
      <c r="N3618" s="1">
        <v>646532</v>
      </c>
      <c r="O3618" s="1">
        <f>N3618*(D3618/'cpi data'!$A$113)</f>
        <v>53217.505533596835</v>
      </c>
      <c r="P3618" s="10">
        <f t="shared" si="56"/>
        <v>1</v>
      </c>
      <c r="Q3618" t="s">
        <v>11137</v>
      </c>
      <c r="R3618">
        <v>112</v>
      </c>
    </row>
    <row r="3619" spans="1:18">
      <c r="A3619" t="s">
        <v>11138</v>
      </c>
      <c r="B3619" s="6" t="s">
        <v>19</v>
      </c>
      <c r="C3619" t="s">
        <v>37</v>
      </c>
      <c r="D3619">
        <f>_xlfn.XLOOKUP(E3619,'cpi data'!A:A,'cpi data'!B:B,"NA")</f>
        <v>166.6</v>
      </c>
      <c r="E3619">
        <v>1999</v>
      </c>
      <c r="F3619" t="s">
        <v>10984</v>
      </c>
      <c r="G3619">
        <v>4.3</v>
      </c>
      <c r="H3619">
        <v>8800</v>
      </c>
      <c r="I3619" t="s">
        <v>11139</v>
      </c>
      <c r="J3619" t="s">
        <v>11140</v>
      </c>
      <c r="K3619" t="s">
        <v>10911</v>
      </c>
      <c r="L3619" t="s">
        <v>33</v>
      </c>
      <c r="M3619" s="1">
        <v>50000000</v>
      </c>
      <c r="N3619" s="1">
        <v>13263993</v>
      </c>
      <c r="O3619" s="1">
        <f>N3619*(D3619/'cpi data'!$A$113)</f>
        <v>1091789.1471343874</v>
      </c>
      <c r="P3619" s="10">
        <f t="shared" si="56"/>
        <v>-2.7696039194230577</v>
      </c>
      <c r="Q3619" t="s">
        <v>121</v>
      </c>
      <c r="R3619">
        <v>92</v>
      </c>
    </row>
    <row r="3620" spans="1:18">
      <c r="A3620" t="s">
        <v>11141</v>
      </c>
      <c r="B3620" s="6" t="s">
        <v>19</v>
      </c>
      <c r="C3620" t="s">
        <v>107</v>
      </c>
      <c r="D3620">
        <f>_xlfn.XLOOKUP(E3620,'cpi data'!A:A,'cpi data'!B:B,"NA")</f>
        <v>166.6</v>
      </c>
      <c r="E3620">
        <v>1999</v>
      </c>
      <c r="F3620" t="s">
        <v>11142</v>
      </c>
      <c r="G3620">
        <v>6.1</v>
      </c>
      <c r="H3620">
        <v>7400</v>
      </c>
      <c r="I3620" t="s">
        <v>11143</v>
      </c>
      <c r="J3620" t="s">
        <v>10849</v>
      </c>
      <c r="K3620" t="s">
        <v>11144</v>
      </c>
      <c r="L3620" t="s">
        <v>33</v>
      </c>
      <c r="M3620" s="1">
        <v>7000000</v>
      </c>
      <c r="N3620" s="1">
        <v>27816</v>
      </c>
      <c r="O3620" s="1">
        <f>N3620*(D3620/'cpi data'!$A$113)</f>
        <v>2289.5976284584981</v>
      </c>
      <c r="P3620" s="10">
        <f t="shared" si="56"/>
        <v>-250.65372447512223</v>
      </c>
      <c r="Q3620" t="s">
        <v>10982</v>
      </c>
      <c r="R3620">
        <v>92</v>
      </c>
    </row>
    <row r="3621" spans="1:18">
      <c r="A3621" t="s">
        <v>11145</v>
      </c>
      <c r="B3621" s="6" t="s">
        <v>19</v>
      </c>
      <c r="C3621" t="s">
        <v>44</v>
      </c>
      <c r="D3621">
        <f>_xlfn.XLOOKUP(E3621,'cpi data'!A:A,'cpi data'!B:B,"NA")</f>
        <v>166.6</v>
      </c>
      <c r="E3621">
        <v>1999</v>
      </c>
      <c r="F3621" t="s">
        <v>10950</v>
      </c>
      <c r="G3621">
        <v>5.5</v>
      </c>
      <c r="H3621">
        <v>12000</v>
      </c>
      <c r="I3621" t="s">
        <v>1750</v>
      </c>
      <c r="J3621" t="s">
        <v>1750</v>
      </c>
      <c r="K3621" t="s">
        <v>7936</v>
      </c>
      <c r="L3621" t="s">
        <v>33</v>
      </c>
      <c r="M3621" s="1">
        <v>24000000</v>
      </c>
      <c r="N3621" s="1">
        <v>8678812</v>
      </c>
      <c r="O3621" s="1">
        <f>N3621*(D3621/'cpi data'!$A$113)</f>
        <v>714372.56877470354</v>
      </c>
      <c r="P3621" s="10">
        <f t="shared" si="56"/>
        <v>-1.765355442657359</v>
      </c>
      <c r="Q3621" t="s">
        <v>11146</v>
      </c>
      <c r="R3621">
        <v>124</v>
      </c>
    </row>
    <row r="3622" spans="1:18">
      <c r="A3622" t="s">
        <v>11147</v>
      </c>
      <c r="B3622" s="6" t="s">
        <v>2002</v>
      </c>
      <c r="C3622" t="s">
        <v>20</v>
      </c>
      <c r="D3622">
        <f>_xlfn.XLOOKUP(E3622,'cpi data'!A:A,'cpi data'!B:B,"NA")</f>
        <v>166.6</v>
      </c>
      <c r="E3622">
        <v>1999</v>
      </c>
      <c r="F3622" t="s">
        <v>10756</v>
      </c>
      <c r="G3622">
        <v>6.5</v>
      </c>
      <c r="H3622">
        <v>15000</v>
      </c>
      <c r="I3622" t="s">
        <v>11148</v>
      </c>
      <c r="J3622" t="s">
        <v>11149</v>
      </c>
      <c r="K3622" t="s">
        <v>100</v>
      </c>
      <c r="L3622" t="s">
        <v>33</v>
      </c>
      <c r="M3622" s="1">
        <v>45000000</v>
      </c>
      <c r="N3622" s="1">
        <v>4956401</v>
      </c>
      <c r="O3622" s="1">
        <f>N3622*(D3622/'cpi data'!$A$113)</f>
        <v>407972.53290513833</v>
      </c>
      <c r="P3622" s="10">
        <f t="shared" si="56"/>
        <v>-8.0791685337808623</v>
      </c>
      <c r="Q3622" t="s">
        <v>34</v>
      </c>
      <c r="R3622">
        <v>120</v>
      </c>
    </row>
    <row r="3623" spans="1:18">
      <c r="A3623" t="s">
        <v>11150</v>
      </c>
      <c r="B3623" s="6" t="s">
        <v>19</v>
      </c>
      <c r="C3623" t="s">
        <v>20</v>
      </c>
      <c r="D3623">
        <f>_xlfn.XLOOKUP(E3623,'cpi data'!A:A,'cpi data'!B:B,"NA")</f>
        <v>166.6</v>
      </c>
      <c r="E3623">
        <v>1999</v>
      </c>
      <c r="F3623" t="s">
        <v>10950</v>
      </c>
      <c r="G3623">
        <v>6.8</v>
      </c>
      <c r="H3623">
        <v>8900</v>
      </c>
      <c r="I3623" t="s">
        <v>5299</v>
      </c>
      <c r="J3623" t="s">
        <v>5299</v>
      </c>
      <c r="K3623" t="s">
        <v>11151</v>
      </c>
      <c r="L3623" t="s">
        <v>33</v>
      </c>
      <c r="M3623" s="1">
        <v>36000000</v>
      </c>
      <c r="N3623" s="1">
        <v>2986932</v>
      </c>
      <c r="O3623" s="1">
        <f>N3623*(D3623/'cpi data'!$A$113)</f>
        <v>245861.10237154149</v>
      </c>
      <c r="P3623" s="10">
        <f t="shared" si="56"/>
        <v>-11.052500693018789</v>
      </c>
      <c r="Q3623" t="s">
        <v>11152</v>
      </c>
      <c r="R3623">
        <v>132</v>
      </c>
    </row>
    <row r="3624" spans="1:18">
      <c r="A3624" t="s">
        <v>11153</v>
      </c>
      <c r="B3624" s="6" t="s">
        <v>19</v>
      </c>
      <c r="C3624" t="s">
        <v>37</v>
      </c>
      <c r="D3624">
        <f>_xlfn.XLOOKUP(E3624,'cpi data'!A:A,'cpi data'!B:B,"NA")</f>
        <v>166.6</v>
      </c>
      <c r="E3624">
        <v>1999</v>
      </c>
      <c r="F3624" t="s">
        <v>11154</v>
      </c>
      <c r="G3624">
        <v>6.4</v>
      </c>
      <c r="H3624">
        <v>9700</v>
      </c>
      <c r="I3624" t="s">
        <v>11155</v>
      </c>
      <c r="J3624" t="s">
        <v>11156</v>
      </c>
      <c r="K3624" t="s">
        <v>6728</v>
      </c>
      <c r="L3624" t="s">
        <v>25</v>
      </c>
      <c r="N3624" s="1">
        <v>474900</v>
      </c>
      <c r="O3624" s="1">
        <f>N3624*(D3624/'cpi data'!$A$113)</f>
        <v>39090.08893280632</v>
      </c>
      <c r="P3624" s="10">
        <f t="shared" si="56"/>
        <v>1</v>
      </c>
      <c r="Q3624" t="s">
        <v>10855</v>
      </c>
      <c r="R3624">
        <v>99</v>
      </c>
    </row>
    <row r="3625" spans="1:18">
      <c r="A3625" t="s">
        <v>11157</v>
      </c>
      <c r="B3625" s="6" t="s">
        <v>19</v>
      </c>
      <c r="C3625" t="s">
        <v>44</v>
      </c>
      <c r="D3625">
        <f>_xlfn.XLOOKUP(E3625,'cpi data'!A:A,'cpi data'!B:B,"NA")</f>
        <v>166.6</v>
      </c>
      <c r="E3625">
        <v>1999</v>
      </c>
      <c r="F3625" t="s">
        <v>11158</v>
      </c>
      <c r="G3625">
        <v>4.5999999999999996</v>
      </c>
      <c r="H3625">
        <v>7600</v>
      </c>
      <c r="I3625" t="s">
        <v>401</v>
      </c>
      <c r="J3625" t="s">
        <v>11159</v>
      </c>
      <c r="K3625" t="s">
        <v>4462</v>
      </c>
      <c r="L3625" t="s">
        <v>33</v>
      </c>
      <c r="M3625" s="1">
        <v>12000000</v>
      </c>
      <c r="N3625" s="1">
        <v>178278</v>
      </c>
      <c r="O3625" s="1">
        <f>N3625*(D3625/'cpi data'!$A$113)</f>
        <v>14674.463833992095</v>
      </c>
      <c r="P3625" s="10">
        <f t="shared" si="56"/>
        <v>-66.310604785783994</v>
      </c>
      <c r="Q3625" t="s">
        <v>11160</v>
      </c>
      <c r="R3625">
        <v>110</v>
      </c>
    </row>
    <row r="3626" spans="1:18">
      <c r="A3626" t="s">
        <v>11161</v>
      </c>
      <c r="B3626" s="6" t="s">
        <v>340</v>
      </c>
      <c r="C3626" t="s">
        <v>20</v>
      </c>
      <c r="D3626">
        <f>_xlfn.XLOOKUP(E3626,'cpi data'!A:A,'cpi data'!B:B,"NA")</f>
        <v>166.6</v>
      </c>
      <c r="E3626">
        <v>1999</v>
      </c>
      <c r="F3626" t="s">
        <v>11162</v>
      </c>
      <c r="G3626">
        <v>7.3</v>
      </c>
      <c r="H3626">
        <v>7500</v>
      </c>
      <c r="I3626" t="s">
        <v>690</v>
      </c>
      <c r="J3626" t="s">
        <v>8442</v>
      </c>
      <c r="K3626" t="s">
        <v>11163</v>
      </c>
      <c r="L3626" t="s">
        <v>25</v>
      </c>
      <c r="N3626" s="1">
        <v>3957934</v>
      </c>
      <c r="O3626" s="1">
        <f>N3626*(D3626/'cpi data'!$A$113)</f>
        <v>325786.4646245059</v>
      </c>
      <c r="P3626" s="10">
        <f t="shared" si="56"/>
        <v>1</v>
      </c>
      <c r="Q3626" t="s">
        <v>11164</v>
      </c>
      <c r="R3626">
        <v>104</v>
      </c>
    </row>
    <row r="3627" spans="1:18">
      <c r="A3627" t="s">
        <v>11165</v>
      </c>
      <c r="B3627" s="6" t="s">
        <v>19</v>
      </c>
      <c r="C3627" t="s">
        <v>44</v>
      </c>
      <c r="D3627">
        <f>_xlfn.XLOOKUP(E3627,'cpi data'!A:A,'cpi data'!B:B,"NA")</f>
        <v>166.6</v>
      </c>
      <c r="E3627">
        <v>1999</v>
      </c>
      <c r="F3627" t="s">
        <v>11166</v>
      </c>
      <c r="G3627">
        <v>7</v>
      </c>
      <c r="H3627">
        <v>6500</v>
      </c>
      <c r="I3627" t="s">
        <v>1130</v>
      </c>
      <c r="J3627" t="s">
        <v>1130</v>
      </c>
      <c r="K3627" t="s">
        <v>11167</v>
      </c>
      <c r="L3627" t="s">
        <v>33</v>
      </c>
      <c r="N3627" s="1">
        <v>3736868</v>
      </c>
      <c r="O3627" s="1">
        <f>N3627*(D3627/'cpi data'!$A$113)</f>
        <v>307590.02411067195</v>
      </c>
      <c r="P3627" s="10">
        <f t="shared" si="56"/>
        <v>1</v>
      </c>
      <c r="Q3627" t="s">
        <v>6534</v>
      </c>
      <c r="R3627">
        <v>127</v>
      </c>
    </row>
    <row r="3628" spans="1:18">
      <c r="A3628" t="s">
        <v>11168</v>
      </c>
      <c r="B3628" s="6" t="s">
        <v>36</v>
      </c>
      <c r="C3628" t="s">
        <v>20</v>
      </c>
      <c r="D3628">
        <f>_xlfn.XLOOKUP(E3628,'cpi data'!A:A,'cpi data'!B:B,"NA")</f>
        <v>166.6</v>
      </c>
      <c r="E3628">
        <v>1999</v>
      </c>
      <c r="F3628" t="s">
        <v>11169</v>
      </c>
      <c r="G3628">
        <v>8.1999999999999993</v>
      </c>
      <c r="H3628">
        <v>16000</v>
      </c>
      <c r="I3628" t="s">
        <v>9750</v>
      </c>
      <c r="J3628" t="s">
        <v>9750</v>
      </c>
      <c r="K3628" t="s">
        <v>11170</v>
      </c>
      <c r="L3628" t="s">
        <v>5870</v>
      </c>
      <c r="N3628" s="1">
        <v>2777552</v>
      </c>
      <c r="O3628" s="1">
        <f>N3628*(D3628/'cpi data'!$A$113)</f>
        <v>228626.56284584978</v>
      </c>
      <c r="P3628" s="10">
        <f t="shared" si="56"/>
        <v>1</v>
      </c>
      <c r="Q3628" t="s">
        <v>11171</v>
      </c>
      <c r="R3628">
        <v>90</v>
      </c>
    </row>
    <row r="3629" spans="1:18">
      <c r="A3629" t="s">
        <v>11172</v>
      </c>
      <c r="B3629" s="6" t="s">
        <v>19</v>
      </c>
      <c r="C3629" t="s">
        <v>20</v>
      </c>
      <c r="D3629">
        <f>_xlfn.XLOOKUP(E3629,'cpi data'!A:A,'cpi data'!B:B,"NA")</f>
        <v>166.6</v>
      </c>
      <c r="E3629">
        <v>1999</v>
      </c>
      <c r="F3629" t="s">
        <v>11173</v>
      </c>
      <c r="G3629">
        <v>7.5</v>
      </c>
      <c r="H3629">
        <v>13000</v>
      </c>
      <c r="I3629" t="s">
        <v>11174</v>
      </c>
      <c r="J3629" t="s">
        <v>11174</v>
      </c>
      <c r="K3629" t="s">
        <v>11175</v>
      </c>
      <c r="L3629" t="s">
        <v>455</v>
      </c>
      <c r="N3629" s="1">
        <v>293092</v>
      </c>
      <c r="O3629" s="1">
        <f>N3629*(D3629/'cpi data'!$A$113)</f>
        <v>24125.062845849803</v>
      </c>
      <c r="P3629" s="10">
        <f t="shared" si="56"/>
        <v>1</v>
      </c>
      <c r="Q3629" t="s">
        <v>10329</v>
      </c>
      <c r="R3629">
        <v>95</v>
      </c>
    </row>
    <row r="3630" spans="1:18">
      <c r="A3630" t="s">
        <v>11176</v>
      </c>
      <c r="B3630" s="6" t="s">
        <v>19</v>
      </c>
      <c r="C3630" t="s">
        <v>44</v>
      </c>
      <c r="D3630">
        <f>_xlfn.XLOOKUP(E3630,'cpi data'!A:A,'cpi data'!B:B,"NA")</f>
        <v>166.6</v>
      </c>
      <c r="E3630">
        <v>1999</v>
      </c>
      <c r="F3630" t="s">
        <v>10773</v>
      </c>
      <c r="G3630">
        <v>7.2</v>
      </c>
      <c r="H3630">
        <v>8400</v>
      </c>
      <c r="I3630" t="s">
        <v>11177</v>
      </c>
      <c r="J3630" t="s">
        <v>11178</v>
      </c>
      <c r="K3630" t="s">
        <v>11179</v>
      </c>
      <c r="L3630" t="s">
        <v>33</v>
      </c>
      <c r="M3630" s="1">
        <v>450000</v>
      </c>
      <c r="N3630" s="1">
        <v>2087228</v>
      </c>
      <c r="O3630" s="1">
        <f>N3630*(D3630/'cpi data'!$A$113)</f>
        <v>171804.43913043477</v>
      </c>
      <c r="P3630" s="10">
        <f t="shared" si="56"/>
        <v>0.78440304557048868</v>
      </c>
      <c r="Q3630" t="s">
        <v>8438</v>
      </c>
      <c r="R3630">
        <v>89</v>
      </c>
    </row>
    <row r="3631" spans="1:18">
      <c r="A3631" t="s">
        <v>11180</v>
      </c>
      <c r="B3631" s="6" t="s">
        <v>19</v>
      </c>
      <c r="C3631" t="s">
        <v>44</v>
      </c>
      <c r="D3631">
        <f>_xlfn.XLOOKUP(E3631,'cpi data'!A:A,'cpi data'!B:B,"NA")</f>
        <v>166.6</v>
      </c>
      <c r="E3631">
        <v>1999</v>
      </c>
      <c r="F3631" t="s">
        <v>11181</v>
      </c>
      <c r="G3631">
        <v>7.6</v>
      </c>
      <c r="H3631">
        <v>5500</v>
      </c>
      <c r="I3631" t="s">
        <v>11182</v>
      </c>
      <c r="J3631" t="s">
        <v>11183</v>
      </c>
      <c r="K3631" t="s">
        <v>11184</v>
      </c>
      <c r="L3631" t="s">
        <v>25</v>
      </c>
      <c r="N3631" s="1">
        <v>19478</v>
      </c>
      <c r="O3631" s="1">
        <f>N3631*(D3631/'cpi data'!$A$113)</f>
        <v>1603.2780632411066</v>
      </c>
      <c r="P3631" s="10">
        <f t="shared" si="56"/>
        <v>1</v>
      </c>
      <c r="Q3631" t="s">
        <v>10039</v>
      </c>
      <c r="R3631">
        <v>90</v>
      </c>
    </row>
    <row r="3632" spans="1:18">
      <c r="A3632" t="s">
        <v>11185</v>
      </c>
      <c r="B3632" s="6" t="s">
        <v>19</v>
      </c>
      <c r="C3632" t="s">
        <v>20</v>
      </c>
      <c r="D3632">
        <f>_xlfn.XLOOKUP(E3632,'cpi data'!A:A,'cpi data'!B:B,"NA")</f>
        <v>166.6</v>
      </c>
      <c r="E3632">
        <v>1999</v>
      </c>
      <c r="F3632" t="s">
        <v>11186</v>
      </c>
      <c r="G3632">
        <v>7.1</v>
      </c>
      <c r="H3632">
        <v>5300</v>
      </c>
      <c r="I3632" t="s">
        <v>11187</v>
      </c>
      <c r="J3632" t="s">
        <v>11188</v>
      </c>
      <c r="K3632" t="s">
        <v>3217</v>
      </c>
      <c r="L3632" t="s">
        <v>455</v>
      </c>
      <c r="N3632" s="1">
        <v>401299</v>
      </c>
      <c r="O3632" s="1">
        <f>N3632*(D3632/'cpi data'!$A$113)</f>
        <v>33031.824802371542</v>
      </c>
      <c r="P3632" s="10">
        <f t="shared" si="56"/>
        <v>1</v>
      </c>
      <c r="Q3632" t="s">
        <v>11189</v>
      </c>
      <c r="R3632">
        <v>80</v>
      </c>
    </row>
    <row r="3633" spans="1:18">
      <c r="A3633" t="s">
        <v>11190</v>
      </c>
      <c r="B3633" s="6" t="s">
        <v>19</v>
      </c>
      <c r="C3633" t="s">
        <v>20</v>
      </c>
      <c r="D3633">
        <f>_xlfn.XLOOKUP(E3633,'cpi data'!A:A,'cpi data'!B:B,"NA")</f>
        <v>166.6</v>
      </c>
      <c r="E3633">
        <v>1999</v>
      </c>
      <c r="F3633" t="s">
        <v>11191</v>
      </c>
      <c r="G3633">
        <v>5.4</v>
      </c>
      <c r="H3633">
        <v>3100</v>
      </c>
      <c r="I3633" t="s">
        <v>4952</v>
      </c>
      <c r="J3633" t="s">
        <v>4952</v>
      </c>
      <c r="K3633" t="s">
        <v>5162</v>
      </c>
      <c r="L3633" t="s">
        <v>25</v>
      </c>
      <c r="M3633" s="1">
        <v>4000000</v>
      </c>
      <c r="N3633" s="1">
        <v>164022</v>
      </c>
      <c r="O3633" s="1">
        <f>N3633*(D3633/'cpi data'!$A$113)</f>
        <v>13501.020355731225</v>
      </c>
      <c r="P3633" s="10">
        <f t="shared" si="56"/>
        <v>-23.386972479301559</v>
      </c>
      <c r="Q3633" t="s">
        <v>11192</v>
      </c>
      <c r="R3633">
        <v>106</v>
      </c>
    </row>
    <row r="3634" spans="1:18">
      <c r="A3634" t="s">
        <v>11193</v>
      </c>
      <c r="B3634" s="6" t="s">
        <v>450</v>
      </c>
      <c r="C3634" t="s">
        <v>66</v>
      </c>
      <c r="D3634">
        <f>_xlfn.XLOOKUP(E3634,'cpi data'!A:A,'cpi data'!B:B,"NA")</f>
        <v>166.6</v>
      </c>
      <c r="E3634">
        <v>1999</v>
      </c>
      <c r="F3634" t="s">
        <v>11194</v>
      </c>
      <c r="G3634">
        <v>7.2</v>
      </c>
      <c r="H3634">
        <v>6200</v>
      </c>
      <c r="I3634" t="s">
        <v>11195</v>
      </c>
      <c r="J3634" t="s">
        <v>11195</v>
      </c>
      <c r="K3634" t="s">
        <v>11196</v>
      </c>
      <c r="L3634" t="s">
        <v>5820</v>
      </c>
      <c r="N3634" s="1">
        <v>927107</v>
      </c>
      <c r="O3634" s="1">
        <f>N3634*(D3634/'cpi data'!$A$113)</f>
        <v>76312.2659090909</v>
      </c>
      <c r="P3634" s="10">
        <f t="shared" si="56"/>
        <v>1</v>
      </c>
      <c r="Q3634" t="s">
        <v>11197</v>
      </c>
      <c r="R3634">
        <v>125</v>
      </c>
    </row>
    <row r="3635" spans="1:18">
      <c r="A3635" t="s">
        <v>11198</v>
      </c>
      <c r="B3635" s="6" t="s">
        <v>2002</v>
      </c>
      <c r="C3635" t="s">
        <v>44</v>
      </c>
      <c r="D3635">
        <f>_xlfn.XLOOKUP(E3635,'cpi data'!A:A,'cpi data'!B:B,"NA")</f>
        <v>166.6</v>
      </c>
      <c r="E3635">
        <v>1999</v>
      </c>
      <c r="F3635" t="s">
        <v>11199</v>
      </c>
      <c r="G3635">
        <v>5.5</v>
      </c>
      <c r="H3635">
        <v>13000</v>
      </c>
      <c r="I3635" t="s">
        <v>7966</v>
      </c>
      <c r="J3635" t="s">
        <v>211</v>
      </c>
      <c r="K3635" t="s">
        <v>854</v>
      </c>
      <c r="L3635" t="s">
        <v>33</v>
      </c>
      <c r="M3635" s="1">
        <v>75000000</v>
      </c>
      <c r="N3635" s="1">
        <v>28544120</v>
      </c>
      <c r="O3635" s="1">
        <f>N3635*(D3635/'cpi data'!$A$113)</f>
        <v>2349530.8260869565</v>
      </c>
      <c r="P3635" s="10">
        <f t="shared" si="56"/>
        <v>-1.6275113753725812</v>
      </c>
      <c r="Q3635" t="s">
        <v>11200</v>
      </c>
      <c r="R3635">
        <v>90</v>
      </c>
    </row>
    <row r="3636" spans="1:18">
      <c r="A3636" t="s">
        <v>11201</v>
      </c>
      <c r="B3636" s="6" t="s">
        <v>19</v>
      </c>
      <c r="C3636" t="s">
        <v>20</v>
      </c>
      <c r="D3636">
        <f>_xlfn.XLOOKUP(E3636,'cpi data'!A:A,'cpi data'!B:B,"NA")</f>
        <v>166.6</v>
      </c>
      <c r="E3636">
        <v>1999</v>
      </c>
      <c r="F3636" t="s">
        <v>10950</v>
      </c>
      <c r="G3636">
        <v>6.6</v>
      </c>
      <c r="H3636">
        <v>4100</v>
      </c>
      <c r="I3636" t="s">
        <v>11202</v>
      </c>
      <c r="J3636" t="s">
        <v>11203</v>
      </c>
      <c r="K3636" t="s">
        <v>3239</v>
      </c>
      <c r="L3636" t="s">
        <v>33</v>
      </c>
      <c r="N3636" s="1">
        <v>570708</v>
      </c>
      <c r="O3636" s="1">
        <f>N3636*(D3636/'cpi data'!$A$113)</f>
        <v>46976.261264822133</v>
      </c>
      <c r="P3636" s="10">
        <f t="shared" si="56"/>
        <v>1</v>
      </c>
      <c r="Q3636" t="s">
        <v>11204</v>
      </c>
      <c r="R3636">
        <v>125</v>
      </c>
    </row>
    <row r="3637" spans="1:18">
      <c r="A3637" t="s">
        <v>11205</v>
      </c>
      <c r="B3637" s="6" t="s">
        <v>19</v>
      </c>
      <c r="C3637" t="s">
        <v>107</v>
      </c>
      <c r="D3637">
        <f>_xlfn.XLOOKUP(E3637,'cpi data'!A:A,'cpi data'!B:B,"NA")</f>
        <v>166.6</v>
      </c>
      <c r="E3637">
        <v>1999</v>
      </c>
      <c r="F3637" t="s">
        <v>10920</v>
      </c>
      <c r="G3637">
        <v>6.1</v>
      </c>
      <c r="H3637">
        <v>6400</v>
      </c>
      <c r="I3637" t="s">
        <v>994</v>
      </c>
      <c r="J3637" t="s">
        <v>11206</v>
      </c>
      <c r="K3637" t="s">
        <v>9045</v>
      </c>
      <c r="L3637" t="s">
        <v>33</v>
      </c>
      <c r="N3637" s="1">
        <v>370668</v>
      </c>
      <c r="O3637" s="1">
        <f>N3637*(D3637/'cpi data'!$A$113)</f>
        <v>30510.518181818181</v>
      </c>
      <c r="P3637" s="10">
        <f t="shared" si="56"/>
        <v>1</v>
      </c>
      <c r="Q3637" t="s">
        <v>10527</v>
      </c>
      <c r="R3637">
        <v>111</v>
      </c>
    </row>
    <row r="3638" spans="1:18">
      <c r="A3638" t="s">
        <v>11207</v>
      </c>
      <c r="B3638" s="6" t="s">
        <v>19</v>
      </c>
      <c r="C3638" t="s">
        <v>44</v>
      </c>
      <c r="D3638">
        <f>_xlfn.XLOOKUP(E3638,'cpi data'!A:A,'cpi data'!B:B,"NA")</f>
        <v>166.6</v>
      </c>
      <c r="E3638">
        <v>1999</v>
      </c>
      <c r="F3638" t="s">
        <v>11208</v>
      </c>
      <c r="G3638">
        <v>6.2</v>
      </c>
      <c r="H3638">
        <v>4900</v>
      </c>
      <c r="I3638" t="s">
        <v>5454</v>
      </c>
      <c r="J3638" t="s">
        <v>11209</v>
      </c>
      <c r="K3638" t="s">
        <v>11210</v>
      </c>
      <c r="L3638" t="s">
        <v>33</v>
      </c>
      <c r="M3638" s="1">
        <v>500000</v>
      </c>
      <c r="O3638" s="1">
        <f>N3638*(D3638/'cpi data'!$A$113)</f>
        <v>0</v>
      </c>
      <c r="P3638" s="10" t="e">
        <f t="shared" si="56"/>
        <v>#DIV/0!</v>
      </c>
      <c r="Q3638" t="s">
        <v>11211</v>
      </c>
      <c r="R3638">
        <v>124</v>
      </c>
    </row>
    <row r="3639" spans="1:18">
      <c r="A3639" t="s">
        <v>11212</v>
      </c>
      <c r="B3639" s="6" t="s">
        <v>19</v>
      </c>
      <c r="C3639" t="s">
        <v>44</v>
      </c>
      <c r="D3639">
        <f>_xlfn.XLOOKUP(E3639,'cpi data'!A:A,'cpi data'!B:B,"NA")</f>
        <v>166.6</v>
      </c>
      <c r="E3639">
        <v>1999</v>
      </c>
      <c r="F3639" t="s">
        <v>11213</v>
      </c>
      <c r="G3639">
        <v>5.8</v>
      </c>
      <c r="H3639">
        <v>3900</v>
      </c>
      <c r="I3639" t="s">
        <v>4388</v>
      </c>
      <c r="J3639" t="s">
        <v>4388</v>
      </c>
      <c r="K3639" t="s">
        <v>11214</v>
      </c>
      <c r="L3639" t="s">
        <v>25</v>
      </c>
      <c r="N3639" s="1">
        <v>437568</v>
      </c>
      <c r="O3639" s="1">
        <f>N3639*(D3639/'cpi data'!$A$113)</f>
        <v>36017.207905138341</v>
      </c>
      <c r="P3639" s="10">
        <f t="shared" si="56"/>
        <v>1</v>
      </c>
      <c r="Q3639" t="s">
        <v>11215</v>
      </c>
      <c r="R3639">
        <v>118</v>
      </c>
    </row>
    <row r="3640" spans="1:18">
      <c r="A3640" t="s">
        <v>11216</v>
      </c>
      <c r="B3640" s="6" t="s">
        <v>340</v>
      </c>
      <c r="C3640" t="s">
        <v>393</v>
      </c>
      <c r="D3640">
        <f>_xlfn.XLOOKUP(E3640,'cpi data'!A:A,'cpi data'!B:B,"NA")</f>
        <v>166.6</v>
      </c>
      <c r="E3640">
        <v>1999</v>
      </c>
      <c r="F3640" t="s">
        <v>10848</v>
      </c>
      <c r="G3640">
        <v>4.5</v>
      </c>
      <c r="H3640">
        <v>3700</v>
      </c>
      <c r="I3640" t="s">
        <v>8205</v>
      </c>
      <c r="J3640" t="s">
        <v>11217</v>
      </c>
      <c r="K3640" t="s">
        <v>3043</v>
      </c>
      <c r="L3640" t="s">
        <v>33</v>
      </c>
      <c r="M3640" s="1">
        <v>25000000</v>
      </c>
      <c r="N3640" s="1">
        <v>11993021</v>
      </c>
      <c r="O3640" s="1">
        <f>N3640*(D3640/'cpi data'!$A$113)</f>
        <v>987172.57835968374</v>
      </c>
      <c r="P3640" s="10">
        <f t="shared" si="56"/>
        <v>-1.0845456703527827</v>
      </c>
      <c r="Q3640" t="s">
        <v>4534</v>
      </c>
      <c r="R3640">
        <v>87</v>
      </c>
    </row>
    <row r="3641" spans="1:18">
      <c r="A3641" t="s">
        <v>11218</v>
      </c>
      <c r="B3641" s="6" t="s">
        <v>19</v>
      </c>
      <c r="C3641" t="s">
        <v>20</v>
      </c>
      <c r="D3641">
        <f>_xlfn.XLOOKUP(E3641,'cpi data'!A:A,'cpi data'!B:B,"NA")</f>
        <v>166.6</v>
      </c>
      <c r="E3641">
        <v>1999</v>
      </c>
      <c r="F3641" t="s">
        <v>11219</v>
      </c>
      <c r="G3641">
        <v>6.9</v>
      </c>
      <c r="H3641">
        <v>6900</v>
      </c>
      <c r="I3641" t="s">
        <v>11220</v>
      </c>
      <c r="J3641" t="s">
        <v>11221</v>
      </c>
      <c r="K3641" t="s">
        <v>10475</v>
      </c>
      <c r="L3641" t="s">
        <v>198</v>
      </c>
      <c r="M3641" s="1">
        <v>2500000</v>
      </c>
      <c r="N3641" s="1">
        <v>1302067</v>
      </c>
      <c r="O3641" s="1">
        <f>N3641*(D3641/'cpi data'!$A$113)</f>
        <v>107176.0682806324</v>
      </c>
      <c r="P3641" s="10">
        <f t="shared" si="56"/>
        <v>-0.9200240847821195</v>
      </c>
      <c r="Q3641" t="s">
        <v>11222</v>
      </c>
      <c r="R3641">
        <v>107</v>
      </c>
    </row>
    <row r="3642" spans="1:18">
      <c r="A3642" t="s">
        <v>11223</v>
      </c>
      <c r="B3642" s="6" t="s">
        <v>2002</v>
      </c>
      <c r="C3642" t="s">
        <v>44</v>
      </c>
      <c r="D3642">
        <f>_xlfn.XLOOKUP(E3642,'cpi data'!A:A,'cpi data'!B:B,"NA")</f>
        <v>166.6</v>
      </c>
      <c r="E3642">
        <v>1999</v>
      </c>
      <c r="F3642" t="s">
        <v>11224</v>
      </c>
      <c r="G3642">
        <v>6.3</v>
      </c>
      <c r="H3642">
        <v>9600</v>
      </c>
      <c r="I3642" t="s">
        <v>11225</v>
      </c>
      <c r="J3642" t="s">
        <v>11226</v>
      </c>
      <c r="K3642" t="s">
        <v>11227</v>
      </c>
      <c r="L3642" t="s">
        <v>33</v>
      </c>
      <c r="M3642" s="1">
        <v>2500000</v>
      </c>
      <c r="N3642" s="1">
        <v>1955933</v>
      </c>
      <c r="O3642" s="1">
        <f>N3642*(D3642/'cpi data'!$A$113)</f>
        <v>160997.25187747035</v>
      </c>
      <c r="P3642" s="10">
        <f t="shared" si="56"/>
        <v>-0.27816239104304696</v>
      </c>
      <c r="Q3642" t="s">
        <v>11228</v>
      </c>
      <c r="R3642">
        <v>98</v>
      </c>
    </row>
    <row r="3643" spans="1:18">
      <c r="A3643" t="s">
        <v>11229</v>
      </c>
      <c r="B3643" s="6" t="s">
        <v>19</v>
      </c>
      <c r="C3643" t="s">
        <v>44</v>
      </c>
      <c r="D3643">
        <f>_xlfn.XLOOKUP(E3643,'cpi data'!A:A,'cpi data'!B:B,"NA")</f>
        <v>166.6</v>
      </c>
      <c r="E3643">
        <v>1999</v>
      </c>
      <c r="F3643" t="s">
        <v>11230</v>
      </c>
      <c r="G3643">
        <v>7.5</v>
      </c>
      <c r="H3643">
        <v>13000</v>
      </c>
      <c r="I3643" t="s">
        <v>5581</v>
      </c>
      <c r="J3643" t="s">
        <v>11231</v>
      </c>
      <c r="K3643" t="s">
        <v>11232</v>
      </c>
      <c r="L3643" t="s">
        <v>455</v>
      </c>
      <c r="O3643" s="1">
        <f>N3643*(D3643/'cpi data'!$A$113)</f>
        <v>0</v>
      </c>
      <c r="P3643" s="10" t="e">
        <f t="shared" si="56"/>
        <v>#DIV/0!</v>
      </c>
      <c r="Q3643" t="s">
        <v>6515</v>
      </c>
      <c r="R3643">
        <v>90</v>
      </c>
    </row>
    <row r="3644" spans="1:18">
      <c r="A3644" t="s">
        <v>11233</v>
      </c>
      <c r="B3644" s="6" t="s">
        <v>19</v>
      </c>
      <c r="C3644" t="s">
        <v>107</v>
      </c>
      <c r="D3644">
        <f>_xlfn.XLOOKUP(E3644,'cpi data'!A:A,'cpi data'!B:B,"NA")</f>
        <v>166.6</v>
      </c>
      <c r="E3644">
        <v>1999</v>
      </c>
      <c r="F3644" t="s">
        <v>9749</v>
      </c>
      <c r="G3644">
        <v>6.7</v>
      </c>
      <c r="H3644">
        <v>2600</v>
      </c>
      <c r="I3644" t="s">
        <v>6229</v>
      </c>
      <c r="J3644" t="s">
        <v>6229</v>
      </c>
      <c r="K3644" t="s">
        <v>11234</v>
      </c>
      <c r="L3644" t="s">
        <v>33</v>
      </c>
      <c r="N3644" s="1">
        <v>60279</v>
      </c>
      <c r="O3644" s="1">
        <f>N3644*(D3644/'cpi data'!$A$113)</f>
        <v>4961.7002964426874</v>
      </c>
      <c r="P3644" s="10">
        <f t="shared" si="56"/>
        <v>1</v>
      </c>
      <c r="Q3644" t="s">
        <v>11235</v>
      </c>
      <c r="R3644">
        <v>93</v>
      </c>
    </row>
    <row r="3645" spans="1:18">
      <c r="A3645" t="s">
        <v>11236</v>
      </c>
      <c r="B3645" s="6" t="s">
        <v>19</v>
      </c>
      <c r="C3645" t="s">
        <v>28</v>
      </c>
      <c r="D3645">
        <f>_xlfn.XLOOKUP(E3645,'cpi data'!A:A,'cpi data'!B:B,"NA")</f>
        <v>172.2</v>
      </c>
      <c r="E3645">
        <v>2000</v>
      </c>
      <c r="F3645" t="s">
        <v>11237</v>
      </c>
      <c r="G3645">
        <v>7.9</v>
      </c>
      <c r="H3645">
        <v>260000</v>
      </c>
      <c r="I3645" t="s">
        <v>989</v>
      </c>
      <c r="J3645" t="s">
        <v>989</v>
      </c>
      <c r="K3645" t="s">
        <v>10475</v>
      </c>
      <c r="L3645" t="s">
        <v>33</v>
      </c>
      <c r="M3645" s="1">
        <v>60000000</v>
      </c>
      <c r="N3645" s="1">
        <v>47386287</v>
      </c>
      <c r="O3645" s="1">
        <f>N3645*(D3645/'cpi data'!$A$113)</f>
        <v>4031580.3465415016</v>
      </c>
      <c r="P3645" s="10">
        <f t="shared" si="56"/>
        <v>-0.26618909812452701</v>
      </c>
      <c r="Q3645" t="s">
        <v>34</v>
      </c>
      <c r="R3645">
        <v>122</v>
      </c>
    </row>
    <row r="3646" spans="1:18">
      <c r="A3646" t="s">
        <v>11238</v>
      </c>
      <c r="B3646" s="6" t="s">
        <v>19</v>
      </c>
      <c r="C3646" t="s">
        <v>44</v>
      </c>
      <c r="D3646">
        <f>_xlfn.XLOOKUP(E3646,'cpi data'!A:A,'cpi data'!B:B,"NA")</f>
        <v>172.2</v>
      </c>
      <c r="E3646">
        <v>2000</v>
      </c>
      <c r="F3646" t="s">
        <v>11239</v>
      </c>
      <c r="G3646">
        <v>7.6</v>
      </c>
      <c r="H3646">
        <v>514000</v>
      </c>
      <c r="I3646" t="s">
        <v>9431</v>
      </c>
      <c r="J3646" t="s">
        <v>3970</v>
      </c>
      <c r="K3646" t="s">
        <v>3910</v>
      </c>
      <c r="L3646" t="s">
        <v>33</v>
      </c>
      <c r="M3646" s="1">
        <v>7000000</v>
      </c>
      <c r="N3646" s="1">
        <v>34266564</v>
      </c>
      <c r="O3646" s="1">
        <f>N3646*(D3646/'cpi data'!$A$113)</f>
        <v>2915366.7592885373</v>
      </c>
      <c r="P3646" s="10">
        <f t="shared" si="56"/>
        <v>0.79571923231054043</v>
      </c>
      <c r="Q3646" t="s">
        <v>11240</v>
      </c>
      <c r="R3646">
        <v>101</v>
      </c>
    </row>
    <row r="3647" spans="1:18">
      <c r="A3647" t="s">
        <v>6989</v>
      </c>
      <c r="B3647" s="6" t="s">
        <v>19</v>
      </c>
      <c r="C3647" t="s">
        <v>37</v>
      </c>
      <c r="D3647">
        <f>_xlfn.XLOOKUP(E3647,'cpi data'!A:A,'cpi data'!B:B,"NA")</f>
        <v>172.2</v>
      </c>
      <c r="E3647">
        <v>2000</v>
      </c>
      <c r="F3647" t="s">
        <v>10905</v>
      </c>
      <c r="G3647">
        <v>8.5</v>
      </c>
      <c r="H3647">
        <v>1400000</v>
      </c>
      <c r="I3647" t="s">
        <v>993</v>
      </c>
      <c r="J3647" t="s">
        <v>3539</v>
      </c>
      <c r="K3647" t="s">
        <v>7005</v>
      </c>
      <c r="L3647" t="s">
        <v>33</v>
      </c>
      <c r="M3647" s="1">
        <v>103000000</v>
      </c>
      <c r="N3647" s="1">
        <v>465380802</v>
      </c>
      <c r="O3647" s="1">
        <f>N3647*(D3647/'cpi data'!$A$113)</f>
        <v>39594157.166205533</v>
      </c>
      <c r="P3647" s="10">
        <f t="shared" si="56"/>
        <v>0.77867587240953695</v>
      </c>
      <c r="Q3647" t="s">
        <v>9689</v>
      </c>
      <c r="R3647">
        <v>155</v>
      </c>
    </row>
    <row r="3648" spans="1:18">
      <c r="A3648" t="s">
        <v>11241</v>
      </c>
      <c r="B3648" s="6" t="s">
        <v>19</v>
      </c>
      <c r="C3648" t="s">
        <v>44</v>
      </c>
      <c r="D3648">
        <f>_xlfn.XLOOKUP(E3648,'cpi data'!A:A,'cpi data'!B:B,"NA")</f>
        <v>172.2</v>
      </c>
      <c r="E3648">
        <v>2000</v>
      </c>
      <c r="F3648" t="s">
        <v>11242</v>
      </c>
      <c r="G3648">
        <v>8.3000000000000007</v>
      </c>
      <c r="H3648">
        <v>800000</v>
      </c>
      <c r="I3648" t="s">
        <v>10083</v>
      </c>
      <c r="J3648" t="s">
        <v>10083</v>
      </c>
      <c r="K3648" t="s">
        <v>11243</v>
      </c>
      <c r="L3648" t="s">
        <v>25</v>
      </c>
      <c r="N3648" s="1">
        <v>83557872</v>
      </c>
      <c r="O3648" s="1">
        <f>N3648*(D3648/'cpi data'!$A$113)</f>
        <v>7109024.4853754938</v>
      </c>
      <c r="P3648" s="10">
        <f t="shared" si="56"/>
        <v>1</v>
      </c>
      <c r="Q3648" t="s">
        <v>34</v>
      </c>
      <c r="R3648">
        <v>102</v>
      </c>
    </row>
    <row r="3649" spans="1:18">
      <c r="A3649" t="s">
        <v>11244</v>
      </c>
      <c r="B3649" s="6" t="s">
        <v>2710</v>
      </c>
      <c r="C3649" t="s">
        <v>20</v>
      </c>
      <c r="D3649">
        <f>_xlfn.XLOOKUP(E3649,'cpi data'!A:A,'cpi data'!B:B,"NA")</f>
        <v>172.2</v>
      </c>
      <c r="E3649">
        <v>2000</v>
      </c>
      <c r="F3649" t="s">
        <v>11245</v>
      </c>
      <c r="G3649">
        <v>8.3000000000000007</v>
      </c>
      <c r="H3649">
        <v>786000</v>
      </c>
      <c r="I3649" t="s">
        <v>10208</v>
      </c>
      <c r="J3649" t="s">
        <v>5330</v>
      </c>
      <c r="K3649" t="s">
        <v>362</v>
      </c>
      <c r="L3649" t="s">
        <v>33</v>
      </c>
      <c r="M3649" s="1">
        <v>4500000</v>
      </c>
      <c r="N3649" s="1">
        <v>7390108</v>
      </c>
      <c r="O3649" s="1">
        <f>N3649*(D3649/'cpi data'!$A$113)</f>
        <v>628743.37826086953</v>
      </c>
      <c r="P3649" s="10">
        <f t="shared" si="56"/>
        <v>0.39107791117531704</v>
      </c>
      <c r="Q3649" t="s">
        <v>10588</v>
      </c>
      <c r="R3649">
        <v>102</v>
      </c>
    </row>
    <row r="3650" spans="1:18">
      <c r="A3650" t="s">
        <v>11246</v>
      </c>
      <c r="B3650" s="6" t="s">
        <v>19</v>
      </c>
      <c r="C3650" t="s">
        <v>4887</v>
      </c>
      <c r="D3650">
        <f>_xlfn.XLOOKUP(E3650,'cpi data'!A:A,'cpi data'!B:B,"NA")</f>
        <v>172.2</v>
      </c>
      <c r="E3650">
        <v>2000</v>
      </c>
      <c r="F3650" t="s">
        <v>11247</v>
      </c>
      <c r="G3650">
        <v>8.4</v>
      </c>
      <c r="H3650">
        <v>1200000</v>
      </c>
      <c r="I3650" t="s">
        <v>10274</v>
      </c>
      <c r="J3650" t="s">
        <v>10274</v>
      </c>
      <c r="K3650" t="s">
        <v>10850</v>
      </c>
      <c r="L3650" t="s">
        <v>33</v>
      </c>
      <c r="M3650" s="1">
        <v>9000000</v>
      </c>
      <c r="N3650" s="1">
        <v>40047078</v>
      </c>
      <c r="O3650" s="1">
        <f>N3650*(D3650/'cpi data'!$A$113)</f>
        <v>3407167.406916996</v>
      </c>
      <c r="P3650" s="10">
        <f t="shared" si="56"/>
        <v>0.7752645024438487</v>
      </c>
      <c r="Q3650" t="s">
        <v>11192</v>
      </c>
      <c r="R3650">
        <v>113</v>
      </c>
    </row>
    <row r="3651" spans="1:18">
      <c r="A3651" t="s">
        <v>11248</v>
      </c>
      <c r="B3651" s="6" t="s">
        <v>19</v>
      </c>
      <c r="C3651" t="s">
        <v>44</v>
      </c>
      <c r="D3651">
        <f>_xlfn.XLOOKUP(E3651,'cpi data'!A:A,'cpi data'!B:B,"NA")</f>
        <v>172.2</v>
      </c>
      <c r="E3651">
        <v>2000</v>
      </c>
      <c r="F3651" t="s">
        <v>11249</v>
      </c>
      <c r="G3651">
        <v>7.5</v>
      </c>
      <c r="H3651">
        <v>94000</v>
      </c>
      <c r="I3651" t="s">
        <v>4508</v>
      </c>
      <c r="J3651" t="s">
        <v>4508</v>
      </c>
      <c r="K3651" t="s">
        <v>11250</v>
      </c>
      <c r="L3651" t="s">
        <v>309</v>
      </c>
      <c r="N3651" s="1">
        <v>14493284</v>
      </c>
      <c r="O3651" s="1">
        <f>N3651*(D3651/'cpi data'!$A$113)</f>
        <v>1233074.8541501975</v>
      </c>
      <c r="P3651" s="10">
        <f t="shared" ref="P3651:P3714" si="57">(N3651-M3651)/N3651</f>
        <v>1</v>
      </c>
      <c r="Q3651" t="s">
        <v>11082</v>
      </c>
      <c r="R3651">
        <v>108</v>
      </c>
    </row>
    <row r="3652" spans="1:18">
      <c r="A3652" t="s">
        <v>11251</v>
      </c>
      <c r="B3652" s="6" t="s">
        <v>2002</v>
      </c>
      <c r="C3652" t="s">
        <v>28</v>
      </c>
      <c r="D3652">
        <f>_xlfn.XLOOKUP(E3652,'cpi data'!A:A,'cpi data'!B:B,"NA")</f>
        <v>172.2</v>
      </c>
      <c r="E3652">
        <v>2000</v>
      </c>
      <c r="F3652" t="s">
        <v>11252</v>
      </c>
      <c r="G3652">
        <v>7.8</v>
      </c>
      <c r="H3652">
        <v>542000</v>
      </c>
      <c r="I3652" t="s">
        <v>2058</v>
      </c>
      <c r="J3652" t="s">
        <v>11253</v>
      </c>
      <c r="K3652" t="s">
        <v>2094</v>
      </c>
      <c r="L3652" t="s">
        <v>33</v>
      </c>
      <c r="M3652" s="1">
        <v>90000000</v>
      </c>
      <c r="N3652" s="1">
        <v>429632142</v>
      </c>
      <c r="O3652" s="1">
        <f>N3652*(D3652/'cpi data'!$A$113)</f>
        <v>36552695.085177861</v>
      </c>
      <c r="P3652" s="10">
        <f t="shared" si="57"/>
        <v>0.79051846637675449</v>
      </c>
      <c r="Q3652" t="s">
        <v>183</v>
      </c>
      <c r="R3652">
        <v>143</v>
      </c>
    </row>
    <row r="3653" spans="1:18">
      <c r="A3653" t="s">
        <v>11254</v>
      </c>
      <c r="B3653" s="6" t="s">
        <v>19</v>
      </c>
      <c r="C3653" t="s">
        <v>44</v>
      </c>
      <c r="D3653">
        <f>_xlfn.XLOOKUP(E3653,'cpi data'!A:A,'cpi data'!B:B,"NA")</f>
        <v>172.2</v>
      </c>
      <c r="E3653">
        <v>2000</v>
      </c>
      <c r="F3653" t="s">
        <v>11219</v>
      </c>
      <c r="G3653">
        <v>6.2</v>
      </c>
      <c r="H3653">
        <v>238000</v>
      </c>
      <c r="I3653" t="s">
        <v>4632</v>
      </c>
      <c r="J3653" t="s">
        <v>9094</v>
      </c>
      <c r="K3653" t="s">
        <v>11255</v>
      </c>
      <c r="L3653" t="s">
        <v>33</v>
      </c>
      <c r="M3653" s="1">
        <v>19000000</v>
      </c>
      <c r="N3653" s="1">
        <v>278019771</v>
      </c>
      <c r="O3653" s="1">
        <f>N3653*(D3653/'cpi data'!$A$113)</f>
        <v>23653658.38250988</v>
      </c>
      <c r="P3653" s="10">
        <f t="shared" si="57"/>
        <v>0.93165953654425537</v>
      </c>
      <c r="Q3653" t="s">
        <v>8990</v>
      </c>
      <c r="R3653">
        <v>88</v>
      </c>
    </row>
    <row r="3654" spans="1:18">
      <c r="A3654" t="s">
        <v>11256</v>
      </c>
      <c r="B3654" s="6" t="s">
        <v>2002</v>
      </c>
      <c r="C3654" t="s">
        <v>37</v>
      </c>
      <c r="D3654">
        <f>_xlfn.XLOOKUP(E3654,'cpi data'!A:A,'cpi data'!B:B,"NA")</f>
        <v>172.2</v>
      </c>
      <c r="E3654">
        <v>2000</v>
      </c>
      <c r="F3654" t="s">
        <v>11257</v>
      </c>
      <c r="G3654">
        <v>6.4</v>
      </c>
      <c r="H3654">
        <v>160000</v>
      </c>
      <c r="I3654" t="s">
        <v>542</v>
      </c>
      <c r="J3654" t="s">
        <v>11258</v>
      </c>
      <c r="K3654" t="s">
        <v>9716</v>
      </c>
      <c r="L3654" t="s">
        <v>33</v>
      </c>
      <c r="M3654" s="1">
        <v>140000000</v>
      </c>
      <c r="N3654" s="1">
        <v>328718434</v>
      </c>
      <c r="O3654" s="1">
        <f>N3654*(D3654/'cpi data'!$A$113)</f>
        <v>27967052.536956519</v>
      </c>
      <c r="P3654" s="10">
        <f t="shared" si="57"/>
        <v>0.57410359286391588</v>
      </c>
      <c r="Q3654" t="s">
        <v>26</v>
      </c>
      <c r="R3654">
        <v>130</v>
      </c>
    </row>
    <row r="3655" spans="1:18">
      <c r="A3655" t="s">
        <v>11259</v>
      </c>
      <c r="B3655" s="6" t="s">
        <v>2002</v>
      </c>
      <c r="C3655" t="s">
        <v>44</v>
      </c>
      <c r="D3655">
        <f>_xlfn.XLOOKUP(E3655,'cpi data'!A:A,'cpi data'!B:B,"NA")</f>
        <v>172.2</v>
      </c>
      <c r="E3655">
        <v>2000</v>
      </c>
      <c r="F3655" t="s">
        <v>11260</v>
      </c>
      <c r="G3655">
        <v>5.7</v>
      </c>
      <c r="H3655">
        <v>108000</v>
      </c>
      <c r="I3655" t="s">
        <v>11261</v>
      </c>
      <c r="J3655" t="s">
        <v>11262</v>
      </c>
      <c r="K3655" t="s">
        <v>11263</v>
      </c>
      <c r="L3655" t="s">
        <v>33</v>
      </c>
      <c r="M3655" s="1">
        <v>45000000</v>
      </c>
      <c r="N3655" s="1">
        <v>113916474</v>
      </c>
      <c r="O3655" s="1">
        <f>N3655*(D3655/'cpi data'!$A$113)</f>
        <v>9691905.5448616594</v>
      </c>
      <c r="P3655" s="10">
        <f t="shared" si="57"/>
        <v>0.60497372838277985</v>
      </c>
      <c r="Q3655" t="s">
        <v>2095</v>
      </c>
      <c r="R3655">
        <v>100</v>
      </c>
    </row>
    <row r="3656" spans="1:18">
      <c r="A3656" t="s">
        <v>11264</v>
      </c>
      <c r="B3656" s="6" t="s">
        <v>2002</v>
      </c>
      <c r="C3656" t="s">
        <v>37</v>
      </c>
      <c r="D3656">
        <f>_xlfn.XLOOKUP(E3656,'cpi data'!A:A,'cpi data'!B:B,"NA")</f>
        <v>172.2</v>
      </c>
      <c r="E3656">
        <v>2000</v>
      </c>
      <c r="F3656" t="s">
        <v>10986</v>
      </c>
      <c r="G3656">
        <v>7.4</v>
      </c>
      <c r="H3656">
        <v>582000</v>
      </c>
      <c r="I3656" t="s">
        <v>8462</v>
      </c>
      <c r="J3656" t="s">
        <v>11265</v>
      </c>
      <c r="K3656" t="s">
        <v>7998</v>
      </c>
      <c r="L3656" t="s">
        <v>33</v>
      </c>
      <c r="M3656" s="1">
        <v>75000000</v>
      </c>
      <c r="N3656" s="1">
        <v>296339528</v>
      </c>
      <c r="O3656" s="1">
        <f>N3656*(D3656/'cpi data'!$A$113)</f>
        <v>25212285.929644268</v>
      </c>
      <c r="P3656" s="10">
        <f t="shared" si="57"/>
        <v>0.74691192732142031</v>
      </c>
      <c r="Q3656" t="s">
        <v>183</v>
      </c>
      <c r="R3656">
        <v>104</v>
      </c>
    </row>
    <row r="3657" spans="1:18">
      <c r="A3657" t="s">
        <v>11266</v>
      </c>
      <c r="B3657" s="6" t="s">
        <v>2002</v>
      </c>
      <c r="C3657" t="s">
        <v>37</v>
      </c>
      <c r="D3657">
        <f>_xlfn.XLOOKUP(E3657,'cpi data'!A:A,'cpi data'!B:B,"NA")</f>
        <v>172.2</v>
      </c>
      <c r="E3657">
        <v>2000</v>
      </c>
      <c r="F3657" t="s">
        <v>11260</v>
      </c>
      <c r="G3657">
        <v>6.4</v>
      </c>
      <c r="H3657">
        <v>75000</v>
      </c>
      <c r="I3657" t="s">
        <v>88</v>
      </c>
      <c r="J3657" t="s">
        <v>11267</v>
      </c>
      <c r="K3657" t="s">
        <v>88</v>
      </c>
      <c r="L3657" t="s">
        <v>33</v>
      </c>
      <c r="M3657" s="1">
        <v>65000000</v>
      </c>
      <c r="N3657" s="1">
        <v>128884132</v>
      </c>
      <c r="O3657" s="1">
        <f>N3657*(D3657/'cpi data'!$A$113)</f>
        <v>10965339.688932806</v>
      </c>
      <c r="P3657" s="10">
        <f t="shared" si="57"/>
        <v>0.4956710419557312</v>
      </c>
      <c r="Q3657" t="s">
        <v>11268</v>
      </c>
      <c r="R3657">
        <v>130</v>
      </c>
    </row>
    <row r="3658" spans="1:18">
      <c r="A3658" t="s">
        <v>11269</v>
      </c>
      <c r="B3658" s="6" t="s">
        <v>19</v>
      </c>
      <c r="C3658" t="s">
        <v>37</v>
      </c>
      <c r="D3658">
        <f>_xlfn.XLOOKUP(E3658,'cpi data'!A:A,'cpi data'!B:B,"NA")</f>
        <v>172.2</v>
      </c>
      <c r="E3658">
        <v>2000</v>
      </c>
      <c r="F3658" t="s">
        <v>11270</v>
      </c>
      <c r="G3658">
        <v>7.2</v>
      </c>
      <c r="H3658">
        <v>260000</v>
      </c>
      <c r="I3658" t="s">
        <v>6856</v>
      </c>
      <c r="J3658" t="s">
        <v>10075</v>
      </c>
      <c r="K3658" t="s">
        <v>538</v>
      </c>
      <c r="L3658" t="s">
        <v>33</v>
      </c>
      <c r="M3658" s="1">
        <v>110000000</v>
      </c>
      <c r="N3658" s="1">
        <v>215294342</v>
      </c>
      <c r="O3658" s="1">
        <f>N3658*(D3658/'cpi data'!$A$113)</f>
        <v>18317038.385573123</v>
      </c>
      <c r="P3658" s="10">
        <f t="shared" si="57"/>
        <v>0.48907157067787688</v>
      </c>
      <c r="Q3658" t="s">
        <v>34</v>
      </c>
      <c r="R3658">
        <v>165</v>
      </c>
    </row>
    <row r="3659" spans="1:18">
      <c r="A3659" t="s">
        <v>11271</v>
      </c>
      <c r="B3659" s="6" t="s">
        <v>19</v>
      </c>
      <c r="C3659" t="s">
        <v>66</v>
      </c>
      <c r="D3659">
        <f>_xlfn.XLOOKUP(E3659,'cpi data'!A:A,'cpi data'!B:B,"NA")</f>
        <v>172.2</v>
      </c>
      <c r="E3659">
        <v>2000</v>
      </c>
      <c r="F3659" t="s">
        <v>11272</v>
      </c>
      <c r="G3659">
        <v>7.4</v>
      </c>
      <c r="H3659">
        <v>182000</v>
      </c>
      <c r="I3659" t="s">
        <v>5109</v>
      </c>
      <c r="J3659" t="s">
        <v>10156</v>
      </c>
      <c r="K3659" t="s">
        <v>6288</v>
      </c>
      <c r="L3659" t="s">
        <v>33</v>
      </c>
      <c r="M3659" s="1">
        <v>52000000</v>
      </c>
      <c r="N3659" s="1">
        <v>256271286</v>
      </c>
      <c r="O3659" s="1">
        <f>N3659*(D3659/'cpi data'!$A$113)</f>
        <v>21803317.909683794</v>
      </c>
      <c r="P3659" s="10">
        <f t="shared" si="57"/>
        <v>0.79709002591886158</v>
      </c>
      <c r="Q3659" t="s">
        <v>64</v>
      </c>
      <c r="R3659">
        <v>131</v>
      </c>
    </row>
    <row r="3660" spans="1:18">
      <c r="A3660" t="s">
        <v>11273</v>
      </c>
      <c r="B3660" s="6" t="s">
        <v>2002</v>
      </c>
      <c r="C3660" t="s">
        <v>20</v>
      </c>
      <c r="D3660">
        <f>_xlfn.XLOOKUP(E3660,'cpi data'!A:A,'cpi data'!B:B,"NA")</f>
        <v>172.2</v>
      </c>
      <c r="E3660">
        <v>2000</v>
      </c>
      <c r="F3660" t="s">
        <v>11274</v>
      </c>
      <c r="G3660">
        <v>7.3</v>
      </c>
      <c r="H3660">
        <v>396000</v>
      </c>
      <c r="I3660" t="s">
        <v>10478</v>
      </c>
      <c r="J3660" t="s">
        <v>10478</v>
      </c>
      <c r="K3660" t="s">
        <v>4462</v>
      </c>
      <c r="L3660" t="s">
        <v>33</v>
      </c>
      <c r="M3660" s="1">
        <v>75000000</v>
      </c>
      <c r="N3660" s="1">
        <v>248118121</v>
      </c>
      <c r="O3660" s="1">
        <f>N3660*(D3660/'cpi data'!$A$113)</f>
        <v>21109654.365711462</v>
      </c>
      <c r="P3660" s="10">
        <f t="shared" si="57"/>
        <v>0.69772461721971524</v>
      </c>
      <c r="Q3660" t="s">
        <v>2095</v>
      </c>
      <c r="R3660">
        <v>106</v>
      </c>
    </row>
    <row r="3661" spans="1:18">
      <c r="A3661" t="s">
        <v>11275</v>
      </c>
      <c r="B3661" s="6" t="s">
        <v>2002</v>
      </c>
      <c r="C3661" t="s">
        <v>37</v>
      </c>
      <c r="D3661">
        <f>_xlfn.XLOOKUP(E3661,'cpi data'!A:A,'cpi data'!B:B,"NA")</f>
        <v>172.2</v>
      </c>
      <c r="E3661">
        <v>2000</v>
      </c>
      <c r="F3661" t="s">
        <v>11276</v>
      </c>
      <c r="G3661">
        <v>5.6</v>
      </c>
      <c r="H3661">
        <v>179000</v>
      </c>
      <c r="I3661" t="s">
        <v>11277</v>
      </c>
      <c r="J3661" t="s">
        <v>11278</v>
      </c>
      <c r="K3661" t="s">
        <v>8853</v>
      </c>
      <c r="L3661" t="s">
        <v>33</v>
      </c>
      <c r="M3661" s="1">
        <v>93000000</v>
      </c>
      <c r="N3661" s="1">
        <v>264105545</v>
      </c>
      <c r="O3661" s="1">
        <f>N3661*(D3661/'cpi data'!$A$113)</f>
        <v>22469849.233695652</v>
      </c>
      <c r="P3661" s="10">
        <f t="shared" si="57"/>
        <v>0.64786805214559207</v>
      </c>
      <c r="Q3661" t="s">
        <v>34</v>
      </c>
      <c r="R3661">
        <v>98</v>
      </c>
    </row>
    <row r="3662" spans="1:18">
      <c r="A3662" t="s">
        <v>11279</v>
      </c>
      <c r="B3662" s="6" t="s">
        <v>19</v>
      </c>
      <c r="C3662" t="s">
        <v>44</v>
      </c>
      <c r="D3662">
        <f>_xlfn.XLOOKUP(E3662,'cpi data'!A:A,'cpi data'!B:B,"NA")</f>
        <v>172.2</v>
      </c>
      <c r="E3662">
        <v>2000</v>
      </c>
      <c r="F3662" t="s">
        <v>10689</v>
      </c>
      <c r="G3662">
        <v>6.4</v>
      </c>
      <c r="H3662">
        <v>161000</v>
      </c>
      <c r="I3662" t="s">
        <v>11280</v>
      </c>
      <c r="J3662" t="s">
        <v>11280</v>
      </c>
      <c r="K3662" t="s">
        <v>11281</v>
      </c>
      <c r="L3662" t="s">
        <v>33</v>
      </c>
      <c r="M3662" s="1">
        <v>16000000</v>
      </c>
      <c r="N3662" s="1">
        <v>119754278</v>
      </c>
      <c r="O3662" s="1">
        <f>N3662*(D3662/'cpi data'!$A$113)</f>
        <v>10188580.371343873</v>
      </c>
      <c r="P3662" s="10">
        <f t="shared" si="57"/>
        <v>0.86639308200747533</v>
      </c>
      <c r="Q3662" t="s">
        <v>9689</v>
      </c>
      <c r="R3662">
        <v>93</v>
      </c>
    </row>
    <row r="3663" spans="1:18">
      <c r="A3663" t="s">
        <v>11282</v>
      </c>
      <c r="B3663" s="6" t="s">
        <v>19</v>
      </c>
      <c r="C3663" t="s">
        <v>28</v>
      </c>
      <c r="D3663">
        <f>_xlfn.XLOOKUP(E3663,'cpi data'!A:A,'cpi data'!B:B,"NA")</f>
        <v>172.2</v>
      </c>
      <c r="E3663">
        <v>2000</v>
      </c>
      <c r="F3663" t="s">
        <v>10936</v>
      </c>
      <c r="G3663">
        <v>6.7</v>
      </c>
      <c r="H3663">
        <v>228000</v>
      </c>
      <c r="I3663" t="s">
        <v>8089</v>
      </c>
      <c r="J3663" t="s">
        <v>8090</v>
      </c>
      <c r="K3663" t="s">
        <v>8513</v>
      </c>
      <c r="L3663" t="s">
        <v>33</v>
      </c>
      <c r="M3663" s="1">
        <v>50000000</v>
      </c>
      <c r="N3663" s="1">
        <v>144056873</v>
      </c>
      <c r="O3663" s="1">
        <f>N3663*(D3663/'cpi data'!$A$113)</f>
        <v>12256222.100098813</v>
      </c>
      <c r="P3663" s="10">
        <f t="shared" si="57"/>
        <v>0.65291485953606665</v>
      </c>
      <c r="Q3663" t="s">
        <v>11283</v>
      </c>
      <c r="R3663">
        <v>119</v>
      </c>
    </row>
    <row r="3664" spans="1:18">
      <c r="A3664" t="s">
        <v>11284</v>
      </c>
      <c r="B3664" s="6" t="s">
        <v>2002</v>
      </c>
      <c r="C3664" t="s">
        <v>44</v>
      </c>
      <c r="D3664">
        <f>_xlfn.XLOOKUP(E3664,'cpi data'!A:A,'cpi data'!B:B,"NA")</f>
        <v>172.2</v>
      </c>
      <c r="E3664">
        <v>2000</v>
      </c>
      <c r="F3664" t="s">
        <v>11285</v>
      </c>
      <c r="G3664">
        <v>6</v>
      </c>
      <c r="H3664">
        <v>90000</v>
      </c>
      <c r="I3664" t="s">
        <v>11286</v>
      </c>
      <c r="J3664" t="s">
        <v>11287</v>
      </c>
      <c r="K3664" t="s">
        <v>10170</v>
      </c>
      <c r="L3664" t="s">
        <v>33</v>
      </c>
      <c r="M3664" s="1">
        <v>11000000</v>
      </c>
      <c r="N3664" s="1">
        <v>90449929</v>
      </c>
      <c r="O3664" s="1">
        <f>N3664*(D3664/'cpi data'!$A$113)</f>
        <v>7695394.1570158098</v>
      </c>
      <c r="P3664" s="10">
        <f t="shared" si="57"/>
        <v>0.87838575307228817</v>
      </c>
      <c r="Q3664" t="s">
        <v>6334</v>
      </c>
      <c r="R3664">
        <v>98</v>
      </c>
    </row>
    <row r="3665" spans="1:18">
      <c r="A3665" t="s">
        <v>11288</v>
      </c>
      <c r="B3665" s="6" t="s">
        <v>36</v>
      </c>
      <c r="C3665" t="s">
        <v>66</v>
      </c>
      <c r="D3665">
        <f>_xlfn.XLOOKUP(E3665,'cpi data'!A:A,'cpi data'!B:B,"NA")</f>
        <v>172.2</v>
      </c>
      <c r="E3665">
        <v>2000</v>
      </c>
      <c r="F3665" t="s">
        <v>11289</v>
      </c>
      <c r="G3665">
        <v>7.8</v>
      </c>
      <c r="H3665">
        <v>202000</v>
      </c>
      <c r="I3665" t="s">
        <v>5915</v>
      </c>
      <c r="J3665" t="s">
        <v>11290</v>
      </c>
      <c r="K3665" t="s">
        <v>4128</v>
      </c>
      <c r="L3665" t="s">
        <v>33</v>
      </c>
      <c r="M3665" s="1">
        <v>30000000</v>
      </c>
      <c r="N3665" s="1">
        <v>136771683</v>
      </c>
      <c r="O3665" s="1">
        <f>N3665*(D3665/'cpi data'!$A$113)</f>
        <v>11636405.045750987</v>
      </c>
      <c r="P3665" s="10">
        <f t="shared" si="57"/>
        <v>0.7806563512126995</v>
      </c>
      <c r="Q3665" t="s">
        <v>11291</v>
      </c>
      <c r="R3665">
        <v>113</v>
      </c>
    </row>
    <row r="3666" spans="1:18">
      <c r="A3666" t="s">
        <v>11292</v>
      </c>
      <c r="B3666" s="6" t="s">
        <v>2002</v>
      </c>
      <c r="C3666" t="s">
        <v>37</v>
      </c>
      <c r="D3666">
        <f>_xlfn.XLOOKUP(E3666,'cpi data'!A:A,'cpi data'!B:B,"NA")</f>
        <v>172.2</v>
      </c>
      <c r="E3666">
        <v>2000</v>
      </c>
      <c r="F3666" t="s">
        <v>11293</v>
      </c>
      <c r="G3666">
        <v>6.1</v>
      </c>
      <c r="H3666">
        <v>322000</v>
      </c>
      <c r="I3666" t="s">
        <v>7477</v>
      </c>
      <c r="J3666" t="s">
        <v>9001</v>
      </c>
      <c r="K3666" t="s">
        <v>1481</v>
      </c>
      <c r="L3666" t="s">
        <v>33</v>
      </c>
      <c r="M3666" s="1">
        <v>125000000</v>
      </c>
      <c r="N3666" s="1">
        <v>546388108</v>
      </c>
      <c r="O3666" s="1">
        <f>N3666*(D3666/'cpi data'!$A$113)</f>
        <v>46486181.915810272</v>
      </c>
      <c r="P3666" s="10">
        <f t="shared" si="57"/>
        <v>0.77122488910391873</v>
      </c>
      <c r="Q3666" t="s">
        <v>47</v>
      </c>
      <c r="R3666">
        <v>123</v>
      </c>
    </row>
    <row r="3667" spans="1:18">
      <c r="A3667" t="s">
        <v>11294</v>
      </c>
      <c r="B3667" s="6" t="s">
        <v>2002</v>
      </c>
      <c r="C3667" t="s">
        <v>28</v>
      </c>
      <c r="D3667">
        <f>_xlfn.XLOOKUP(E3667,'cpi data'!A:A,'cpi data'!B:B,"NA")</f>
        <v>172.2</v>
      </c>
      <c r="E3667">
        <v>2000</v>
      </c>
      <c r="F3667" t="s">
        <v>11249</v>
      </c>
      <c r="G3667">
        <v>7.7</v>
      </c>
      <c r="H3667">
        <v>295000</v>
      </c>
      <c r="I3667" t="s">
        <v>2097</v>
      </c>
      <c r="J3667" t="s">
        <v>11295</v>
      </c>
      <c r="K3667" t="s">
        <v>9716</v>
      </c>
      <c r="L3667" t="s">
        <v>25</v>
      </c>
      <c r="M3667" s="1">
        <v>26000000</v>
      </c>
      <c r="N3667" s="1">
        <v>71870729</v>
      </c>
      <c r="O3667" s="1">
        <f>N3667*(D3667/'cpi data'!$A$113)</f>
        <v>6114693.4455533596</v>
      </c>
      <c r="P3667" s="10">
        <f t="shared" si="57"/>
        <v>0.63823937280502607</v>
      </c>
      <c r="Q3667" t="s">
        <v>2095</v>
      </c>
      <c r="R3667">
        <v>107</v>
      </c>
    </row>
    <row r="3668" spans="1:18">
      <c r="A3668" t="s">
        <v>11296</v>
      </c>
      <c r="B3668" s="6" t="s">
        <v>2002</v>
      </c>
      <c r="C3668" t="s">
        <v>37</v>
      </c>
      <c r="D3668">
        <f>_xlfn.XLOOKUP(E3668,'cpi data'!A:A,'cpi data'!B:B,"NA")</f>
        <v>172.2</v>
      </c>
      <c r="E3668">
        <v>2000</v>
      </c>
      <c r="F3668" t="s">
        <v>11297</v>
      </c>
      <c r="G3668">
        <v>5.9</v>
      </c>
      <c r="H3668">
        <v>118000</v>
      </c>
      <c r="I3668" t="s">
        <v>930</v>
      </c>
      <c r="J3668" t="s">
        <v>11298</v>
      </c>
      <c r="K3668" t="s">
        <v>1001</v>
      </c>
      <c r="L3668" t="s">
        <v>33</v>
      </c>
      <c r="M3668" s="1">
        <v>82000000</v>
      </c>
      <c r="N3668" s="1">
        <v>96085477</v>
      </c>
      <c r="O3668" s="1">
        <f>N3668*(D3668/'cpi data'!$A$113)</f>
        <v>8174861.2348814225</v>
      </c>
      <c r="P3668" s="10">
        <f t="shared" si="57"/>
        <v>0.14659319430760592</v>
      </c>
      <c r="Q3668" t="s">
        <v>9668</v>
      </c>
      <c r="R3668">
        <v>123</v>
      </c>
    </row>
    <row r="3669" spans="1:18">
      <c r="A3669" t="s">
        <v>11299</v>
      </c>
      <c r="B3669" s="6" t="s">
        <v>340</v>
      </c>
      <c r="C3669" t="s">
        <v>393</v>
      </c>
      <c r="D3669">
        <f>_xlfn.XLOOKUP(E3669,'cpi data'!A:A,'cpi data'!B:B,"NA")</f>
        <v>172.2</v>
      </c>
      <c r="E3669">
        <v>2000</v>
      </c>
      <c r="F3669" t="s">
        <v>11300</v>
      </c>
      <c r="G3669">
        <v>7</v>
      </c>
      <c r="H3669">
        <v>181000</v>
      </c>
      <c r="I3669" t="s">
        <v>11301</v>
      </c>
      <c r="J3669" t="s">
        <v>11301</v>
      </c>
      <c r="K3669" t="s">
        <v>538</v>
      </c>
      <c r="L3669" t="s">
        <v>33</v>
      </c>
      <c r="M3669" s="1">
        <v>45000000</v>
      </c>
      <c r="N3669" s="1">
        <v>224834564</v>
      </c>
      <c r="O3669" s="1">
        <f>N3669*(D3669/'cpi data'!$A$113)</f>
        <v>19128711.423320156</v>
      </c>
      <c r="P3669" s="10">
        <f t="shared" si="57"/>
        <v>0.7998528375734969</v>
      </c>
      <c r="Q3669" t="s">
        <v>11302</v>
      </c>
      <c r="R3669">
        <v>84</v>
      </c>
    </row>
    <row r="3670" spans="1:18">
      <c r="A3670" t="s">
        <v>11303</v>
      </c>
      <c r="B3670" s="6" t="s">
        <v>19</v>
      </c>
      <c r="C3670" t="s">
        <v>107</v>
      </c>
      <c r="D3670">
        <f>_xlfn.XLOOKUP(E3670,'cpi data'!A:A,'cpi data'!B:B,"NA")</f>
        <v>172.2</v>
      </c>
      <c r="E3670">
        <v>2000</v>
      </c>
      <c r="F3670" t="s">
        <v>11053</v>
      </c>
      <c r="G3670">
        <v>6.4</v>
      </c>
      <c r="H3670">
        <v>97000</v>
      </c>
      <c r="I3670" t="s">
        <v>11304</v>
      </c>
      <c r="J3670" t="s">
        <v>11305</v>
      </c>
      <c r="K3670" t="s">
        <v>9705</v>
      </c>
      <c r="L3670" t="s">
        <v>33</v>
      </c>
      <c r="M3670" s="1">
        <v>33000000</v>
      </c>
      <c r="N3670" s="1">
        <v>104155843</v>
      </c>
      <c r="O3670" s="1">
        <f>N3670*(D3670/'cpi data'!$A$113)</f>
        <v>8861480.3184782602</v>
      </c>
      <c r="P3670" s="10">
        <f t="shared" si="57"/>
        <v>0.68316707877828808</v>
      </c>
      <c r="Q3670" t="s">
        <v>2029</v>
      </c>
      <c r="R3670">
        <v>107</v>
      </c>
    </row>
    <row r="3671" spans="1:18">
      <c r="A3671" t="s">
        <v>11306</v>
      </c>
      <c r="B3671" s="6" t="s">
        <v>19</v>
      </c>
      <c r="C3671" t="s">
        <v>55</v>
      </c>
      <c r="D3671">
        <f>_xlfn.XLOOKUP(E3671,'cpi data'!A:A,'cpi data'!B:B,"NA")</f>
        <v>172.2</v>
      </c>
      <c r="E3671">
        <v>2000</v>
      </c>
      <c r="F3671" t="s">
        <v>11272</v>
      </c>
      <c r="G3671">
        <v>6.7</v>
      </c>
      <c r="H3671">
        <v>236000</v>
      </c>
      <c r="I3671" t="s">
        <v>11307</v>
      </c>
      <c r="J3671" t="s">
        <v>11308</v>
      </c>
      <c r="K3671" t="s">
        <v>10832</v>
      </c>
      <c r="L3671" t="s">
        <v>33</v>
      </c>
      <c r="M3671" s="1">
        <v>23000000</v>
      </c>
      <c r="N3671" s="1">
        <v>112880294</v>
      </c>
      <c r="O3671" s="1">
        <f>N3671*(D3671/'cpi data'!$A$113)</f>
        <v>9603748.3333992083</v>
      </c>
      <c r="P3671" s="10">
        <f t="shared" si="57"/>
        <v>0.79624432941324552</v>
      </c>
      <c r="Q3671" t="s">
        <v>2029</v>
      </c>
      <c r="R3671">
        <v>98</v>
      </c>
    </row>
    <row r="3672" spans="1:18">
      <c r="A3672" t="s">
        <v>11309</v>
      </c>
      <c r="B3672" s="6" t="s">
        <v>19</v>
      </c>
      <c r="C3672" t="s">
        <v>107</v>
      </c>
      <c r="D3672">
        <f>_xlfn.XLOOKUP(E3672,'cpi data'!A:A,'cpi data'!B:B,"NA")</f>
        <v>172.2</v>
      </c>
      <c r="E3672">
        <v>2000</v>
      </c>
      <c r="F3672" t="s">
        <v>11310</v>
      </c>
      <c r="G3672">
        <v>7.6</v>
      </c>
      <c r="H3672">
        <v>199000</v>
      </c>
      <c r="I3672" t="s">
        <v>5109</v>
      </c>
      <c r="J3672" t="s">
        <v>6584</v>
      </c>
      <c r="K3672" t="s">
        <v>1822</v>
      </c>
      <c r="L3672" t="s">
        <v>33</v>
      </c>
      <c r="M3672" s="1">
        <v>48000000</v>
      </c>
      <c r="N3672" s="1">
        <v>207515725</v>
      </c>
      <c r="O3672" s="1">
        <f>N3672*(D3672/'cpi data'!$A$113)</f>
        <v>17655241.03013834</v>
      </c>
      <c r="P3672" s="10">
        <f t="shared" si="57"/>
        <v>0.76869222802271975</v>
      </c>
      <c r="Q3672" t="s">
        <v>11311</v>
      </c>
      <c r="R3672">
        <v>147</v>
      </c>
    </row>
    <row r="3673" spans="1:18">
      <c r="A3673" t="s">
        <v>11312</v>
      </c>
      <c r="B3673" s="6" t="s">
        <v>19</v>
      </c>
      <c r="C3673" t="s">
        <v>107</v>
      </c>
      <c r="D3673">
        <f>_xlfn.XLOOKUP(E3673,'cpi data'!A:A,'cpi data'!B:B,"NA")</f>
        <v>172.2</v>
      </c>
      <c r="E3673">
        <v>2000</v>
      </c>
      <c r="F3673" t="s">
        <v>11313</v>
      </c>
      <c r="G3673">
        <v>7.3</v>
      </c>
      <c r="H3673">
        <v>57000</v>
      </c>
      <c r="I3673" t="s">
        <v>11314</v>
      </c>
      <c r="J3673" t="s">
        <v>11315</v>
      </c>
      <c r="K3673" t="s">
        <v>10932</v>
      </c>
      <c r="L3673" t="s">
        <v>25</v>
      </c>
      <c r="N3673" s="1">
        <v>10045677</v>
      </c>
      <c r="O3673" s="1">
        <f>N3673*(D3673/'cpi data'!$A$113)</f>
        <v>854676.66966403159</v>
      </c>
      <c r="P3673" s="10">
        <f t="shared" si="57"/>
        <v>1</v>
      </c>
      <c r="Q3673" t="s">
        <v>1789</v>
      </c>
      <c r="R3673">
        <v>89</v>
      </c>
    </row>
    <row r="3674" spans="1:18">
      <c r="A3674" t="s">
        <v>11316</v>
      </c>
      <c r="B3674" s="6" t="s">
        <v>36</v>
      </c>
      <c r="C3674" t="s">
        <v>20</v>
      </c>
      <c r="D3674">
        <f>_xlfn.XLOOKUP(E3674,'cpi data'!A:A,'cpi data'!B:B,"NA")</f>
        <v>172.2</v>
      </c>
      <c r="E3674">
        <v>2000</v>
      </c>
      <c r="F3674" t="s">
        <v>11317</v>
      </c>
      <c r="G3674">
        <v>8.1</v>
      </c>
      <c r="H3674">
        <v>133000</v>
      </c>
      <c r="I3674" t="s">
        <v>4719</v>
      </c>
      <c r="J3674" t="s">
        <v>4719</v>
      </c>
      <c r="K3674" t="s">
        <v>11318</v>
      </c>
      <c r="L3674" t="s">
        <v>494</v>
      </c>
      <c r="N3674" s="1">
        <v>14244250</v>
      </c>
      <c r="O3674" s="1">
        <f>N3674*(D3674/'cpi data'!$A$113)</f>
        <v>1211887.2776679841</v>
      </c>
      <c r="P3674" s="10">
        <f t="shared" si="57"/>
        <v>1</v>
      </c>
      <c r="Q3674" t="s">
        <v>9709</v>
      </c>
      <c r="R3674">
        <v>98</v>
      </c>
    </row>
    <row r="3675" spans="1:18">
      <c r="A3675" t="s">
        <v>11319</v>
      </c>
      <c r="B3675" s="6" t="s">
        <v>2002</v>
      </c>
      <c r="C3675" t="s">
        <v>20</v>
      </c>
      <c r="D3675">
        <f>_xlfn.XLOOKUP(E3675,'cpi data'!A:A,'cpi data'!B:B,"NA")</f>
        <v>172.2</v>
      </c>
      <c r="E3675">
        <v>2000</v>
      </c>
      <c r="F3675" t="s">
        <v>11066</v>
      </c>
      <c r="G3675">
        <v>6.6</v>
      </c>
      <c r="H3675">
        <v>120000</v>
      </c>
      <c r="I3675" t="s">
        <v>2058</v>
      </c>
      <c r="J3675" t="s">
        <v>11320</v>
      </c>
      <c r="K3675" t="s">
        <v>500</v>
      </c>
      <c r="L3675" t="s">
        <v>33</v>
      </c>
      <c r="M3675" s="1">
        <v>100000000</v>
      </c>
      <c r="N3675" s="1">
        <v>291420351</v>
      </c>
      <c r="O3675" s="1">
        <f>N3675*(D3675/'cpi data'!$A$113)</f>
        <v>24793767.016897231</v>
      </c>
      <c r="P3675" s="10">
        <f t="shared" si="57"/>
        <v>0.65685306583135639</v>
      </c>
      <c r="Q3675" t="s">
        <v>9689</v>
      </c>
      <c r="R3675">
        <v>130</v>
      </c>
    </row>
    <row r="3676" spans="1:18">
      <c r="A3676" t="s">
        <v>11321</v>
      </c>
      <c r="B3676" s="6" t="s">
        <v>340</v>
      </c>
      <c r="C3676" t="s">
        <v>393</v>
      </c>
      <c r="D3676">
        <f>_xlfn.XLOOKUP(E3676,'cpi data'!A:A,'cpi data'!B:B,"NA")</f>
        <v>172.2</v>
      </c>
      <c r="E3676">
        <v>2000</v>
      </c>
      <c r="F3676" t="s">
        <v>11245</v>
      </c>
      <c r="G3676">
        <v>7.4</v>
      </c>
      <c r="H3676">
        <v>187000</v>
      </c>
      <c r="I3676" t="s">
        <v>9945</v>
      </c>
      <c r="J3676" t="s">
        <v>11322</v>
      </c>
      <c r="K3676" t="s">
        <v>11130</v>
      </c>
      <c r="L3676" t="s">
        <v>33</v>
      </c>
      <c r="M3676" s="1">
        <v>100000000</v>
      </c>
      <c r="N3676" s="1">
        <v>169661687</v>
      </c>
      <c r="O3676" s="1">
        <f>N3676*(D3676/'cpi data'!$A$113)</f>
        <v>14434655.386067193</v>
      </c>
      <c r="P3676" s="10">
        <f t="shared" si="57"/>
        <v>0.4105917383693114</v>
      </c>
      <c r="Q3676" t="s">
        <v>614</v>
      </c>
      <c r="R3676">
        <v>78</v>
      </c>
    </row>
    <row r="3677" spans="1:18">
      <c r="A3677" t="s">
        <v>11323</v>
      </c>
      <c r="B3677" s="6" t="s">
        <v>2002</v>
      </c>
      <c r="C3677" t="s">
        <v>37</v>
      </c>
      <c r="D3677">
        <f>_xlfn.XLOOKUP(E3677,'cpi data'!A:A,'cpi data'!B:B,"NA")</f>
        <v>172.2</v>
      </c>
      <c r="E3677">
        <v>2000</v>
      </c>
      <c r="F3677" t="s">
        <v>11324</v>
      </c>
      <c r="G3677">
        <v>7.8</v>
      </c>
      <c r="H3677">
        <v>258000</v>
      </c>
      <c r="I3677" t="s">
        <v>7787</v>
      </c>
      <c r="J3677" t="s">
        <v>11325</v>
      </c>
      <c r="K3677" t="s">
        <v>10325</v>
      </c>
      <c r="L3677" t="s">
        <v>3009</v>
      </c>
      <c r="M3677" s="1">
        <v>17000000</v>
      </c>
      <c r="N3677" s="1">
        <v>213525736</v>
      </c>
      <c r="O3677" s="1">
        <f>N3677*(D3677/'cpi data'!$A$113)</f>
        <v>18166567.064822134</v>
      </c>
      <c r="P3677" s="10">
        <f t="shared" si="57"/>
        <v>0.92038430440066488</v>
      </c>
      <c r="Q3677" t="s">
        <v>11326</v>
      </c>
      <c r="R3677">
        <v>120</v>
      </c>
    </row>
    <row r="3678" spans="1:18">
      <c r="A3678" t="s">
        <v>11327</v>
      </c>
      <c r="B3678" s="6" t="s">
        <v>2002</v>
      </c>
      <c r="C3678" t="s">
        <v>37</v>
      </c>
      <c r="D3678">
        <f>_xlfn.XLOOKUP(E3678,'cpi data'!A:A,'cpi data'!B:B,"NA")</f>
        <v>172.2</v>
      </c>
      <c r="E3678">
        <v>2000</v>
      </c>
      <c r="F3678" t="s">
        <v>11328</v>
      </c>
      <c r="G3678">
        <v>6.5</v>
      </c>
      <c r="H3678">
        <v>265000</v>
      </c>
      <c r="I3678" t="s">
        <v>7485</v>
      </c>
      <c r="J3678" t="s">
        <v>11329</v>
      </c>
      <c r="K3678" t="s">
        <v>1538</v>
      </c>
      <c r="L3678" t="s">
        <v>33</v>
      </c>
      <c r="M3678" s="1">
        <v>90000000</v>
      </c>
      <c r="N3678" s="1">
        <v>237202299</v>
      </c>
      <c r="O3678" s="1">
        <f>N3678*(D3678/'cpi data'!$A$113)</f>
        <v>20180946.584881421</v>
      </c>
      <c r="P3678" s="10">
        <f t="shared" si="57"/>
        <v>0.6205770332774051</v>
      </c>
      <c r="Q3678" t="s">
        <v>2095</v>
      </c>
      <c r="R3678">
        <v>118</v>
      </c>
    </row>
    <row r="3679" spans="1:18">
      <c r="A3679" t="s">
        <v>11330</v>
      </c>
      <c r="B3679" s="6" t="s">
        <v>2002</v>
      </c>
      <c r="C3679" t="s">
        <v>44</v>
      </c>
      <c r="D3679">
        <f>_xlfn.XLOOKUP(E3679,'cpi data'!A:A,'cpi data'!B:B,"NA")</f>
        <v>172.2</v>
      </c>
      <c r="E3679">
        <v>2000</v>
      </c>
      <c r="F3679" t="s">
        <v>11245</v>
      </c>
      <c r="G3679">
        <v>5.5</v>
      </c>
      <c r="H3679">
        <v>136000</v>
      </c>
      <c r="I3679" t="s">
        <v>11331</v>
      </c>
      <c r="J3679" t="s">
        <v>11332</v>
      </c>
      <c r="K3679" t="s">
        <v>11333</v>
      </c>
      <c r="L3679" t="s">
        <v>33</v>
      </c>
      <c r="M3679" s="1">
        <v>13000000</v>
      </c>
      <c r="N3679" s="1">
        <v>73180723</v>
      </c>
      <c r="O3679" s="1">
        <f>N3679*(D3679/'cpi data'!$A$113)</f>
        <v>6226146.4923913041</v>
      </c>
      <c r="P3679" s="10">
        <f t="shared" si="57"/>
        <v>0.82235758998992126</v>
      </c>
      <c r="Q3679" t="s">
        <v>183</v>
      </c>
      <c r="R3679">
        <v>83</v>
      </c>
    </row>
    <row r="3680" spans="1:18">
      <c r="A3680" t="s">
        <v>11334</v>
      </c>
      <c r="B3680" s="6" t="s">
        <v>2002</v>
      </c>
      <c r="C3680" t="s">
        <v>44</v>
      </c>
      <c r="D3680">
        <f>_xlfn.XLOOKUP(E3680,'cpi data'!A:A,'cpi data'!B:B,"NA")</f>
        <v>172.2</v>
      </c>
      <c r="E3680">
        <v>2000</v>
      </c>
      <c r="F3680" t="s">
        <v>11335</v>
      </c>
      <c r="G3680">
        <v>7</v>
      </c>
      <c r="H3680">
        <v>317000</v>
      </c>
      <c r="I3680" t="s">
        <v>9525</v>
      </c>
      <c r="J3680" t="s">
        <v>11336</v>
      </c>
      <c r="K3680" t="s">
        <v>8011</v>
      </c>
      <c r="L3680" t="s">
        <v>33</v>
      </c>
      <c r="M3680" s="1">
        <v>55000000</v>
      </c>
      <c r="N3680" s="1">
        <v>330444045</v>
      </c>
      <c r="O3680" s="1">
        <f>N3680*(D3680/'cpi data'!$A$113)</f>
        <v>28113865.883893277</v>
      </c>
      <c r="P3680" s="10">
        <f t="shared" si="57"/>
        <v>0.83355729712121152</v>
      </c>
      <c r="Q3680" t="s">
        <v>64</v>
      </c>
      <c r="R3680">
        <v>108</v>
      </c>
    </row>
    <row r="3681" spans="1:18">
      <c r="A3681" t="s">
        <v>11337</v>
      </c>
      <c r="B3681" s="6" t="s">
        <v>19</v>
      </c>
      <c r="C3681" t="s">
        <v>37</v>
      </c>
      <c r="D3681">
        <f>_xlfn.XLOOKUP(E3681,'cpi data'!A:A,'cpi data'!B:B,"NA")</f>
        <v>172.2</v>
      </c>
      <c r="E3681">
        <v>2000</v>
      </c>
      <c r="F3681" t="s">
        <v>10913</v>
      </c>
      <c r="G3681">
        <v>7.1</v>
      </c>
      <c r="H3681">
        <v>229000</v>
      </c>
      <c r="I3681" t="s">
        <v>4804</v>
      </c>
      <c r="J3681" t="s">
        <v>5507</v>
      </c>
      <c r="K3681" t="s">
        <v>10439</v>
      </c>
      <c r="L3681" t="s">
        <v>33</v>
      </c>
      <c r="M3681" s="1">
        <v>23000000</v>
      </c>
      <c r="N3681" s="1">
        <v>53187659</v>
      </c>
      <c r="O3681" s="1">
        <f>N3681*(D3681/'cpi data'!$A$113)</f>
        <v>4525155.5730237151</v>
      </c>
      <c r="P3681" s="10">
        <f t="shared" si="57"/>
        <v>0.56756886028768438</v>
      </c>
      <c r="Q3681" t="s">
        <v>7574</v>
      </c>
      <c r="R3681">
        <v>109</v>
      </c>
    </row>
    <row r="3682" spans="1:18">
      <c r="A3682" t="s">
        <v>11338</v>
      </c>
      <c r="B3682" s="6" t="s">
        <v>19</v>
      </c>
      <c r="C3682" t="s">
        <v>37</v>
      </c>
      <c r="D3682">
        <f>_xlfn.XLOOKUP(E3682,'cpi data'!A:A,'cpi data'!B:B,"NA")</f>
        <v>172.2</v>
      </c>
      <c r="E3682">
        <v>2000</v>
      </c>
      <c r="F3682" t="s">
        <v>11260</v>
      </c>
      <c r="G3682">
        <v>5.8</v>
      </c>
      <c r="H3682">
        <v>126000</v>
      </c>
      <c r="I3682" t="s">
        <v>2649</v>
      </c>
      <c r="J3682" t="s">
        <v>6993</v>
      </c>
      <c r="K3682" t="s">
        <v>2049</v>
      </c>
      <c r="L3682" t="s">
        <v>33</v>
      </c>
      <c r="M3682" s="1">
        <v>95000000</v>
      </c>
      <c r="N3682" s="1">
        <v>190213455</v>
      </c>
      <c r="O3682" s="1">
        <f>N3682*(D3682/'cpi data'!$A$113)</f>
        <v>16183180.311758893</v>
      </c>
      <c r="P3682" s="10">
        <f t="shared" si="57"/>
        <v>0.50056109332539067</v>
      </c>
      <c r="Q3682" t="s">
        <v>34</v>
      </c>
      <c r="R3682">
        <v>112</v>
      </c>
    </row>
    <row r="3683" spans="1:18">
      <c r="A3683" t="s">
        <v>11339</v>
      </c>
      <c r="B3683" s="6" t="s">
        <v>450</v>
      </c>
      <c r="C3683" t="s">
        <v>20</v>
      </c>
      <c r="D3683">
        <f>_xlfn.XLOOKUP(E3683,'cpi data'!A:A,'cpi data'!B:B,"NA")</f>
        <v>172.2</v>
      </c>
      <c r="E3683">
        <v>2000</v>
      </c>
      <c r="F3683" t="s">
        <v>11340</v>
      </c>
      <c r="G3683">
        <v>6.8</v>
      </c>
      <c r="H3683">
        <v>43000</v>
      </c>
      <c r="I3683" t="s">
        <v>11341</v>
      </c>
      <c r="J3683" t="s">
        <v>11342</v>
      </c>
      <c r="K3683" t="s">
        <v>11343</v>
      </c>
      <c r="L3683" t="s">
        <v>198</v>
      </c>
      <c r="M3683" s="1">
        <v>5000000</v>
      </c>
      <c r="N3683" s="1">
        <v>2554</v>
      </c>
      <c r="O3683" s="1">
        <f>N3683*(D3683/'cpi data'!$A$113)</f>
        <v>217.29189723320158</v>
      </c>
      <c r="P3683" s="10">
        <f t="shared" si="57"/>
        <v>-1956.7133907595928</v>
      </c>
      <c r="Q3683" t="s">
        <v>11344</v>
      </c>
      <c r="R3683">
        <v>108</v>
      </c>
    </row>
    <row r="3684" spans="1:18">
      <c r="A3684" t="s">
        <v>11345</v>
      </c>
      <c r="B3684" s="6" t="s">
        <v>2002</v>
      </c>
      <c r="C3684" t="s">
        <v>37</v>
      </c>
      <c r="D3684">
        <f>_xlfn.XLOOKUP(E3684,'cpi data'!A:A,'cpi data'!B:B,"NA")</f>
        <v>172.2</v>
      </c>
      <c r="E3684">
        <v>2000</v>
      </c>
      <c r="F3684" t="s">
        <v>11252</v>
      </c>
      <c r="G3684">
        <v>6.3</v>
      </c>
      <c r="H3684">
        <v>194000</v>
      </c>
      <c r="I3684" t="s">
        <v>4499</v>
      </c>
      <c r="J3684" t="s">
        <v>7733</v>
      </c>
      <c r="K3684" t="s">
        <v>8593</v>
      </c>
      <c r="L3684" t="s">
        <v>33</v>
      </c>
      <c r="M3684" s="1">
        <v>45000000</v>
      </c>
      <c r="N3684" s="1">
        <v>212742720</v>
      </c>
      <c r="O3684" s="1">
        <f>N3684*(D3684/'cpi data'!$A$113)</f>
        <v>18099948.806324109</v>
      </c>
      <c r="P3684" s="10">
        <f t="shared" si="57"/>
        <v>0.788476898292924</v>
      </c>
      <c r="Q3684" t="s">
        <v>5112</v>
      </c>
      <c r="R3684">
        <v>109</v>
      </c>
    </row>
    <row r="3685" spans="1:18">
      <c r="A3685" t="s">
        <v>11346</v>
      </c>
      <c r="B3685" s="6" t="s">
        <v>19</v>
      </c>
      <c r="C3685" t="s">
        <v>44</v>
      </c>
      <c r="D3685">
        <f>_xlfn.XLOOKUP(E3685,'cpi data'!A:A,'cpi data'!B:B,"NA")</f>
        <v>172.2</v>
      </c>
      <c r="E3685">
        <v>2000</v>
      </c>
      <c r="F3685" t="s">
        <v>10777</v>
      </c>
      <c r="G3685">
        <v>7.5</v>
      </c>
      <c r="H3685">
        <v>172000</v>
      </c>
      <c r="I3685" t="s">
        <v>2208</v>
      </c>
      <c r="J3685" t="s">
        <v>9852</v>
      </c>
      <c r="K3685" t="s">
        <v>2628</v>
      </c>
      <c r="L3685" t="s">
        <v>25</v>
      </c>
      <c r="M3685" s="1">
        <v>30000000</v>
      </c>
      <c r="N3685" s="1">
        <v>47126295</v>
      </c>
      <c r="O3685" s="1">
        <f>N3685*(D3685/'cpi data'!$A$113)</f>
        <v>4009460.473814229</v>
      </c>
      <c r="P3685" s="10">
        <f t="shared" si="57"/>
        <v>0.36341271895021665</v>
      </c>
      <c r="Q3685" t="s">
        <v>2095</v>
      </c>
      <c r="R3685">
        <v>113</v>
      </c>
    </row>
    <row r="3686" spans="1:18">
      <c r="A3686" t="s">
        <v>11347</v>
      </c>
      <c r="B3686" s="6" t="s">
        <v>2002</v>
      </c>
      <c r="C3686" t="s">
        <v>37</v>
      </c>
      <c r="D3686">
        <f>_xlfn.XLOOKUP(E3686,'cpi data'!A:A,'cpi data'!B:B,"NA")</f>
        <v>172.2</v>
      </c>
      <c r="E3686">
        <v>2000</v>
      </c>
      <c r="F3686" t="s">
        <v>11348</v>
      </c>
      <c r="G3686">
        <v>2.5</v>
      </c>
      <c r="H3686">
        <v>77000</v>
      </c>
      <c r="I3686" t="s">
        <v>1275</v>
      </c>
      <c r="J3686" t="s">
        <v>11349</v>
      </c>
      <c r="K3686" t="s">
        <v>163</v>
      </c>
      <c r="L3686" t="s">
        <v>33</v>
      </c>
      <c r="M3686" s="1">
        <v>73000000</v>
      </c>
      <c r="N3686" s="1">
        <v>29725663</v>
      </c>
      <c r="O3686" s="1">
        <f>N3686*(D3686/'cpi data'!$A$113)</f>
        <v>2529031.2097826083</v>
      </c>
      <c r="P3686" s="10">
        <f t="shared" si="57"/>
        <v>-1.4557904730333517</v>
      </c>
      <c r="Q3686" t="s">
        <v>26</v>
      </c>
      <c r="R3686">
        <v>118</v>
      </c>
    </row>
    <row r="3687" spans="1:18">
      <c r="A3687" t="s">
        <v>11350</v>
      </c>
      <c r="B3687" s="6" t="s">
        <v>19</v>
      </c>
      <c r="C3687" t="s">
        <v>55</v>
      </c>
      <c r="D3687">
        <f>_xlfn.XLOOKUP(E3687,'cpi data'!A:A,'cpi data'!B:B,"NA")</f>
        <v>172.2</v>
      </c>
      <c r="E3687">
        <v>2000</v>
      </c>
      <c r="F3687" t="s">
        <v>11351</v>
      </c>
      <c r="G3687">
        <v>5.6</v>
      </c>
      <c r="H3687">
        <v>126000</v>
      </c>
      <c r="I3687" t="s">
        <v>698</v>
      </c>
      <c r="J3687" t="s">
        <v>8988</v>
      </c>
      <c r="K3687" t="s">
        <v>11352</v>
      </c>
      <c r="L3687" t="s">
        <v>33</v>
      </c>
      <c r="M3687" s="1">
        <v>40000000</v>
      </c>
      <c r="N3687" s="1">
        <v>161834276</v>
      </c>
      <c r="O3687" s="1">
        <f>N3687*(D3687/'cpi data'!$A$113)</f>
        <v>13768706.683399208</v>
      </c>
      <c r="P3687" s="10">
        <f t="shared" si="57"/>
        <v>0.75283357154821762</v>
      </c>
      <c r="Q3687" t="s">
        <v>8990</v>
      </c>
      <c r="R3687">
        <v>116</v>
      </c>
    </row>
    <row r="3688" spans="1:18">
      <c r="A3688" t="s">
        <v>11353</v>
      </c>
      <c r="B3688" s="6" t="s">
        <v>2002</v>
      </c>
      <c r="C3688" t="s">
        <v>44</v>
      </c>
      <c r="D3688">
        <f>_xlfn.XLOOKUP(E3688,'cpi data'!A:A,'cpi data'!B:B,"NA")</f>
        <v>172.2</v>
      </c>
      <c r="E3688">
        <v>2000</v>
      </c>
      <c r="F3688" t="s">
        <v>8194</v>
      </c>
      <c r="G3688">
        <v>7.5</v>
      </c>
      <c r="H3688">
        <v>58000</v>
      </c>
      <c r="I3688" t="s">
        <v>2072</v>
      </c>
      <c r="J3688" t="s">
        <v>2072</v>
      </c>
      <c r="K3688" t="s">
        <v>11354</v>
      </c>
      <c r="L3688" t="s">
        <v>33</v>
      </c>
      <c r="M3688" s="1">
        <v>10000000</v>
      </c>
      <c r="N3688" s="1">
        <v>20789556</v>
      </c>
      <c r="O3688" s="1">
        <f>N3688*(D3688/'cpi data'!$A$113)</f>
        <v>1768755.7031620552</v>
      </c>
      <c r="P3688" s="10">
        <f t="shared" si="57"/>
        <v>0.5189892463311867</v>
      </c>
      <c r="Q3688" t="s">
        <v>5112</v>
      </c>
      <c r="R3688">
        <v>90</v>
      </c>
    </row>
    <row r="3689" spans="1:18">
      <c r="A3689" t="s">
        <v>11355</v>
      </c>
      <c r="B3689" s="6" t="s">
        <v>19</v>
      </c>
      <c r="C3689" t="s">
        <v>44</v>
      </c>
      <c r="D3689">
        <f>_xlfn.XLOOKUP(E3689,'cpi data'!A:A,'cpi data'!B:B,"NA")</f>
        <v>172.2</v>
      </c>
      <c r="E3689">
        <v>2000</v>
      </c>
      <c r="F3689" t="s">
        <v>10913</v>
      </c>
      <c r="G3689">
        <v>6.7</v>
      </c>
      <c r="H3689">
        <v>114000</v>
      </c>
      <c r="I3689" t="s">
        <v>2577</v>
      </c>
      <c r="J3689" t="s">
        <v>11356</v>
      </c>
      <c r="K3689" t="s">
        <v>4462</v>
      </c>
      <c r="L3689" t="s">
        <v>33</v>
      </c>
      <c r="M3689" s="1">
        <v>41300000</v>
      </c>
      <c r="N3689" s="1">
        <v>106371651</v>
      </c>
      <c r="O3689" s="1">
        <f>N3689*(D3689/'cpi data'!$A$113)</f>
        <v>9049999.1611660067</v>
      </c>
      <c r="P3689" s="10">
        <f t="shared" si="57"/>
        <v>0.61173865769931501</v>
      </c>
      <c r="Q3689" t="s">
        <v>10708</v>
      </c>
      <c r="R3689">
        <v>98</v>
      </c>
    </row>
    <row r="3690" spans="1:18">
      <c r="A3690" t="s">
        <v>4922</v>
      </c>
      <c r="B3690" s="6" t="s">
        <v>2002</v>
      </c>
      <c r="C3690" t="s">
        <v>20</v>
      </c>
      <c r="D3690">
        <f>_xlfn.XLOOKUP(E3690,'cpi data'!A:A,'cpi data'!B:B,"NA")</f>
        <v>172.2</v>
      </c>
      <c r="E3690">
        <v>2000</v>
      </c>
      <c r="F3690" t="s">
        <v>11242</v>
      </c>
      <c r="G3690">
        <v>7.2</v>
      </c>
      <c r="H3690">
        <v>181000</v>
      </c>
      <c r="I3690" t="s">
        <v>2881</v>
      </c>
      <c r="J3690" t="s">
        <v>11357</v>
      </c>
      <c r="K3690" t="s">
        <v>6377</v>
      </c>
      <c r="L3690" t="s">
        <v>25</v>
      </c>
      <c r="M3690" s="1">
        <v>25000000</v>
      </c>
      <c r="N3690" s="1">
        <v>152699976</v>
      </c>
      <c r="O3690" s="1">
        <f>N3690*(D3690/'cpi data'!$A$113)</f>
        <v>12991569.104347825</v>
      </c>
      <c r="P3690" s="10">
        <f t="shared" si="57"/>
        <v>0.83628026241471054</v>
      </c>
      <c r="Q3690" t="s">
        <v>3747</v>
      </c>
      <c r="R3690">
        <v>121</v>
      </c>
    </row>
    <row r="3691" spans="1:18">
      <c r="A3691" t="s">
        <v>11358</v>
      </c>
      <c r="B3691" s="6" t="s">
        <v>19</v>
      </c>
      <c r="C3691" t="s">
        <v>20</v>
      </c>
      <c r="D3691">
        <f>_xlfn.XLOOKUP(E3691,'cpi data'!A:A,'cpi data'!B:B,"NA")</f>
        <v>172.2</v>
      </c>
      <c r="E3691">
        <v>2000</v>
      </c>
      <c r="F3691" t="s">
        <v>11359</v>
      </c>
      <c r="G3691">
        <v>7.7</v>
      </c>
      <c r="H3691">
        <v>129000</v>
      </c>
      <c r="I3691" t="s">
        <v>11360</v>
      </c>
      <c r="J3691" t="s">
        <v>11361</v>
      </c>
      <c r="K3691" t="s">
        <v>11362</v>
      </c>
      <c r="L3691" t="s">
        <v>25</v>
      </c>
      <c r="M3691" s="1">
        <v>5000000</v>
      </c>
      <c r="N3691" s="1">
        <v>109283018</v>
      </c>
      <c r="O3691" s="1">
        <f>N3691*(D3691/'cpi data'!$A$113)</f>
        <v>9297695.5037549399</v>
      </c>
      <c r="P3691" s="10">
        <f t="shared" si="57"/>
        <v>0.95424723720569282</v>
      </c>
      <c r="Q3691" t="s">
        <v>6858</v>
      </c>
      <c r="R3691">
        <v>110</v>
      </c>
    </row>
    <row r="3692" spans="1:18">
      <c r="A3692" t="s">
        <v>11363</v>
      </c>
      <c r="B3692" s="6" t="s">
        <v>19</v>
      </c>
      <c r="C3692" t="s">
        <v>20</v>
      </c>
      <c r="D3692">
        <f>_xlfn.XLOOKUP(E3692,'cpi data'!A:A,'cpi data'!B:B,"NA")</f>
        <v>172.2</v>
      </c>
      <c r="E3692">
        <v>2000</v>
      </c>
      <c r="F3692" t="s">
        <v>11364</v>
      </c>
      <c r="G3692">
        <v>8.1</v>
      </c>
      <c r="H3692">
        <v>228000</v>
      </c>
      <c r="I3692" t="s">
        <v>11365</v>
      </c>
      <c r="J3692" t="s">
        <v>11366</v>
      </c>
      <c r="K3692" t="s">
        <v>11367</v>
      </c>
      <c r="L3692" t="s">
        <v>1197</v>
      </c>
      <c r="M3692" s="1">
        <v>2000000</v>
      </c>
      <c r="N3692" s="1">
        <v>20908467</v>
      </c>
      <c r="O3692" s="1">
        <f>N3692*(D3692/'cpi data'!$A$113)</f>
        <v>1778872.5382411066</v>
      </c>
      <c r="P3692" s="10">
        <f t="shared" si="57"/>
        <v>0.90434497182409401</v>
      </c>
      <c r="Q3692" t="s">
        <v>11368</v>
      </c>
      <c r="R3692">
        <v>154</v>
      </c>
    </row>
    <row r="3693" spans="1:18">
      <c r="A3693" t="s">
        <v>11369</v>
      </c>
      <c r="B3693" s="6" t="s">
        <v>19</v>
      </c>
      <c r="C3693" t="s">
        <v>44</v>
      </c>
      <c r="D3693">
        <f>_xlfn.XLOOKUP(E3693,'cpi data'!A:A,'cpi data'!B:B,"NA")</f>
        <v>172.2</v>
      </c>
      <c r="E3693">
        <v>2000</v>
      </c>
      <c r="F3693" t="s">
        <v>11300</v>
      </c>
      <c r="G3693">
        <v>6.6</v>
      </c>
      <c r="H3693">
        <v>226000</v>
      </c>
      <c r="I3693" t="s">
        <v>9066</v>
      </c>
      <c r="J3693" t="s">
        <v>7930</v>
      </c>
      <c r="K3693" t="s">
        <v>7916</v>
      </c>
      <c r="L3693" t="s">
        <v>33</v>
      </c>
      <c r="M3693" s="1">
        <v>51000000</v>
      </c>
      <c r="N3693" s="1">
        <v>149270999</v>
      </c>
      <c r="O3693" s="1">
        <f>N3693*(D3693/'cpi data'!$A$113)</f>
        <v>12699834.993972331</v>
      </c>
      <c r="P3693" s="10">
        <f t="shared" si="57"/>
        <v>0.65833952782750516</v>
      </c>
      <c r="Q3693" t="s">
        <v>183</v>
      </c>
      <c r="R3693">
        <v>116</v>
      </c>
    </row>
    <row r="3694" spans="1:18">
      <c r="A3694" t="s">
        <v>11370</v>
      </c>
      <c r="B3694" s="6" t="s">
        <v>2002</v>
      </c>
      <c r="C3694" t="s">
        <v>37</v>
      </c>
      <c r="D3694">
        <f>_xlfn.XLOOKUP(E3694,'cpi data'!A:A,'cpi data'!B:B,"NA")</f>
        <v>172.2</v>
      </c>
      <c r="E3694">
        <v>2000</v>
      </c>
      <c r="F3694" t="s">
        <v>11371</v>
      </c>
      <c r="G3694">
        <v>6.6</v>
      </c>
      <c r="H3694">
        <v>79000</v>
      </c>
      <c r="I3694" t="s">
        <v>9673</v>
      </c>
      <c r="J3694" t="s">
        <v>9673</v>
      </c>
      <c r="K3694" t="s">
        <v>9024</v>
      </c>
      <c r="L3694" t="s">
        <v>455</v>
      </c>
      <c r="M3694" s="1">
        <v>62000000</v>
      </c>
      <c r="N3694" s="1">
        <v>127666415</v>
      </c>
      <c r="O3694" s="1">
        <f>N3694*(D3694/'cpi data'!$A$113)</f>
        <v>10861737.481719367</v>
      </c>
      <c r="P3694" s="10">
        <f t="shared" si="57"/>
        <v>0.51435935598254245</v>
      </c>
      <c r="Q3694" t="s">
        <v>64</v>
      </c>
      <c r="R3694">
        <v>116</v>
      </c>
    </row>
    <row r="3695" spans="1:18">
      <c r="A3695" t="s">
        <v>11372</v>
      </c>
      <c r="B3695" s="6" t="s">
        <v>2002</v>
      </c>
      <c r="C3695" t="s">
        <v>44</v>
      </c>
      <c r="D3695">
        <f>_xlfn.XLOOKUP(E3695,'cpi data'!A:A,'cpi data'!B:B,"NA")</f>
        <v>172.2</v>
      </c>
      <c r="E3695">
        <v>2000</v>
      </c>
      <c r="F3695" t="s">
        <v>8194</v>
      </c>
      <c r="G3695">
        <v>6</v>
      </c>
      <c r="H3695">
        <v>99000</v>
      </c>
      <c r="I3695" t="s">
        <v>50</v>
      </c>
      <c r="J3695" t="s">
        <v>11373</v>
      </c>
      <c r="K3695" t="s">
        <v>6932</v>
      </c>
      <c r="L3695" t="s">
        <v>33</v>
      </c>
      <c r="M3695" s="1">
        <v>48000000</v>
      </c>
      <c r="N3695" s="1">
        <v>90383208</v>
      </c>
      <c r="O3695" s="1">
        <f>N3695*(D3695/'cpi data'!$A$113)</f>
        <v>7689717.5976284584</v>
      </c>
      <c r="P3695" s="10">
        <f t="shared" si="57"/>
        <v>0.46892790085521197</v>
      </c>
      <c r="Q3695" t="s">
        <v>183</v>
      </c>
      <c r="R3695">
        <v>93</v>
      </c>
    </row>
    <row r="3696" spans="1:18">
      <c r="A3696" t="s">
        <v>11374</v>
      </c>
      <c r="B3696" s="6" t="s">
        <v>36</v>
      </c>
      <c r="C3696" t="s">
        <v>393</v>
      </c>
      <c r="D3696">
        <f>_xlfn.XLOOKUP(E3696,'cpi data'!A:A,'cpi data'!B:B,"NA")</f>
        <v>172.2</v>
      </c>
      <c r="E3696">
        <v>2000</v>
      </c>
      <c r="F3696" t="s">
        <v>10777</v>
      </c>
      <c r="G3696">
        <v>6.9</v>
      </c>
      <c r="H3696">
        <v>88000</v>
      </c>
      <c r="I3696" t="s">
        <v>11375</v>
      </c>
      <c r="J3696" t="s">
        <v>5184</v>
      </c>
      <c r="K3696" t="s">
        <v>1731</v>
      </c>
      <c r="L3696" t="s">
        <v>33</v>
      </c>
      <c r="M3696" s="1">
        <v>95000000</v>
      </c>
      <c r="N3696" s="1">
        <v>76432727</v>
      </c>
      <c r="O3696" s="1">
        <f>N3696*(D3696/'cpi data'!$A$113)</f>
        <v>6502823.9078063238</v>
      </c>
      <c r="P3696" s="10">
        <f t="shared" si="57"/>
        <v>-0.24292307403869026</v>
      </c>
      <c r="Q3696" t="s">
        <v>10176</v>
      </c>
      <c r="R3696">
        <v>89</v>
      </c>
    </row>
    <row r="3697" spans="1:18">
      <c r="A3697" t="s">
        <v>11376</v>
      </c>
      <c r="B3697" s="6" t="s">
        <v>19</v>
      </c>
      <c r="C3697" t="s">
        <v>20</v>
      </c>
      <c r="D3697">
        <f>_xlfn.XLOOKUP(E3697,'cpi data'!A:A,'cpi data'!B:B,"NA")</f>
        <v>172.2</v>
      </c>
      <c r="E3697">
        <v>2000</v>
      </c>
      <c r="F3697" t="s">
        <v>11377</v>
      </c>
      <c r="G3697">
        <v>5</v>
      </c>
      <c r="H3697">
        <v>2400</v>
      </c>
      <c r="I3697" t="s">
        <v>11378</v>
      </c>
      <c r="J3697" t="s">
        <v>11378</v>
      </c>
      <c r="K3697" t="s">
        <v>11378</v>
      </c>
      <c r="L3697" t="s">
        <v>309</v>
      </c>
      <c r="N3697" s="1">
        <v>18062</v>
      </c>
      <c r="O3697" s="1">
        <f>N3697*(D3697/'cpi data'!$A$113)</f>
        <v>1536.6978260869564</v>
      </c>
      <c r="P3697" s="10">
        <f t="shared" si="57"/>
        <v>1</v>
      </c>
      <c r="Q3697" t="s">
        <v>11379</v>
      </c>
      <c r="R3697">
        <v>90</v>
      </c>
    </row>
    <row r="3698" spans="1:18">
      <c r="A3698" t="s">
        <v>11380</v>
      </c>
      <c r="B3698" s="6" t="s">
        <v>36</v>
      </c>
      <c r="C3698" t="s">
        <v>393</v>
      </c>
      <c r="D3698">
        <f>_xlfn.XLOOKUP(E3698,'cpi data'!A:A,'cpi data'!B:B,"NA")</f>
        <v>172.2</v>
      </c>
      <c r="E3698">
        <v>2000</v>
      </c>
      <c r="F3698" t="s">
        <v>10689</v>
      </c>
      <c r="G3698">
        <v>6.5</v>
      </c>
      <c r="H3698">
        <v>56000</v>
      </c>
      <c r="I3698" t="s">
        <v>11381</v>
      </c>
      <c r="J3698" t="s">
        <v>11382</v>
      </c>
      <c r="K3698" t="s">
        <v>6962</v>
      </c>
      <c r="L3698" t="s">
        <v>33</v>
      </c>
      <c r="M3698" s="1">
        <v>127500000</v>
      </c>
      <c r="N3698" s="1">
        <v>349822765</v>
      </c>
      <c r="O3698" s="1">
        <f>N3698*(D3698/'cpi data'!$A$113)</f>
        <v>29762588.998517785</v>
      </c>
      <c r="P3698" s="10">
        <f t="shared" si="57"/>
        <v>0.63552972317281864</v>
      </c>
      <c r="Q3698" t="s">
        <v>1727</v>
      </c>
      <c r="R3698">
        <v>82</v>
      </c>
    </row>
    <row r="3699" spans="1:18">
      <c r="A3699" t="s">
        <v>11383</v>
      </c>
      <c r="B3699" s="6" t="s">
        <v>36</v>
      </c>
      <c r="C3699" t="s">
        <v>44</v>
      </c>
      <c r="D3699">
        <f>_xlfn.XLOOKUP(E3699,'cpi data'!A:A,'cpi data'!B:B,"NA")</f>
        <v>172.2</v>
      </c>
      <c r="E3699">
        <v>2000</v>
      </c>
      <c r="F3699" t="s">
        <v>11297</v>
      </c>
      <c r="G3699">
        <v>6.2</v>
      </c>
      <c r="H3699">
        <v>219000</v>
      </c>
      <c r="I3699" t="s">
        <v>1137</v>
      </c>
      <c r="J3699" t="s">
        <v>11384</v>
      </c>
      <c r="K3699" t="s">
        <v>7916</v>
      </c>
      <c r="L3699" t="s">
        <v>33</v>
      </c>
      <c r="M3699" s="1">
        <v>123000000</v>
      </c>
      <c r="N3699" s="1">
        <v>363597184</v>
      </c>
      <c r="O3699" s="1">
        <f>N3699*(D3699/'cpi data'!$A$113)</f>
        <v>30934503.500395253</v>
      </c>
      <c r="P3699" s="10">
        <f t="shared" si="57"/>
        <v>0.66171355166491064</v>
      </c>
      <c r="Q3699" t="s">
        <v>64</v>
      </c>
      <c r="R3699">
        <v>104</v>
      </c>
    </row>
    <row r="3700" spans="1:18">
      <c r="A3700" t="s">
        <v>11385</v>
      </c>
      <c r="B3700" s="6" t="s">
        <v>19</v>
      </c>
      <c r="C3700" t="s">
        <v>107</v>
      </c>
      <c r="D3700">
        <f>_xlfn.XLOOKUP(E3700,'cpi data'!A:A,'cpi data'!B:B,"NA")</f>
        <v>172.2</v>
      </c>
      <c r="E3700">
        <v>2000</v>
      </c>
      <c r="F3700" t="s">
        <v>11335</v>
      </c>
      <c r="G3700">
        <v>8</v>
      </c>
      <c r="H3700">
        <v>105000</v>
      </c>
      <c r="I3700" t="s">
        <v>6527</v>
      </c>
      <c r="J3700" t="s">
        <v>6527</v>
      </c>
      <c r="K3700" t="s">
        <v>11386</v>
      </c>
      <c r="L3700" t="s">
        <v>3814</v>
      </c>
      <c r="M3700" s="1">
        <v>12800000</v>
      </c>
      <c r="N3700" s="1">
        <v>40059672</v>
      </c>
      <c r="O3700" s="1">
        <f>N3700*(D3700/'cpi data'!$A$113)</f>
        <v>3408238.8924901183</v>
      </c>
      <c r="P3700" s="10">
        <f t="shared" si="57"/>
        <v>0.68047666491128533</v>
      </c>
      <c r="Q3700" t="s">
        <v>10417</v>
      </c>
      <c r="R3700">
        <v>140</v>
      </c>
    </row>
    <row r="3701" spans="1:18">
      <c r="A3701" t="s">
        <v>11387</v>
      </c>
      <c r="B3701" s="6" t="s">
        <v>2002</v>
      </c>
      <c r="C3701" t="s">
        <v>44</v>
      </c>
      <c r="D3701">
        <f>_xlfn.XLOOKUP(E3701,'cpi data'!A:A,'cpi data'!B:B,"NA")</f>
        <v>172.2</v>
      </c>
      <c r="E3701">
        <v>2000</v>
      </c>
      <c r="F3701" t="s">
        <v>11245</v>
      </c>
      <c r="G3701">
        <v>6.4</v>
      </c>
      <c r="H3701">
        <v>197000</v>
      </c>
      <c r="I3701" t="s">
        <v>217</v>
      </c>
      <c r="J3701" t="s">
        <v>11388</v>
      </c>
      <c r="K3701" t="s">
        <v>538</v>
      </c>
      <c r="L3701" t="s">
        <v>33</v>
      </c>
      <c r="M3701" s="1">
        <v>70000000</v>
      </c>
      <c r="N3701" s="1">
        <v>374111707</v>
      </c>
      <c r="O3701" s="1">
        <f>N3701*(D3701/'cpi data'!$A$113)</f>
        <v>31829069.142984189</v>
      </c>
      <c r="P3701" s="10">
        <f t="shared" si="57"/>
        <v>0.81289011092080043</v>
      </c>
      <c r="Q3701" t="s">
        <v>47</v>
      </c>
      <c r="R3701">
        <v>127</v>
      </c>
    </row>
    <row r="3702" spans="1:18">
      <c r="A3702" t="s">
        <v>11389</v>
      </c>
      <c r="B3702" s="6" t="s">
        <v>19</v>
      </c>
      <c r="C3702" t="s">
        <v>20</v>
      </c>
      <c r="D3702">
        <f>_xlfn.XLOOKUP(E3702,'cpi data'!A:A,'cpi data'!B:B,"NA")</f>
        <v>172.2</v>
      </c>
      <c r="E3702">
        <v>2000</v>
      </c>
      <c r="F3702" t="s">
        <v>11242</v>
      </c>
      <c r="G3702">
        <v>6.7</v>
      </c>
      <c r="H3702">
        <v>65000</v>
      </c>
      <c r="I3702" t="s">
        <v>514</v>
      </c>
      <c r="J3702" t="s">
        <v>7043</v>
      </c>
      <c r="K3702" t="s">
        <v>10227</v>
      </c>
      <c r="L3702" t="s">
        <v>33</v>
      </c>
      <c r="M3702" s="1">
        <v>10000000</v>
      </c>
      <c r="N3702" s="1">
        <v>44567606</v>
      </c>
      <c r="O3702" s="1">
        <f>N3702*(D3702/'cpi data'!$A$113)</f>
        <v>3791769.6409090906</v>
      </c>
      <c r="P3702" s="10">
        <f t="shared" si="57"/>
        <v>0.77562178233221679</v>
      </c>
      <c r="Q3702" t="s">
        <v>9991</v>
      </c>
      <c r="R3702">
        <v>111</v>
      </c>
    </row>
    <row r="3703" spans="1:18">
      <c r="A3703" t="s">
        <v>11390</v>
      </c>
      <c r="B3703" s="6" t="s">
        <v>2002</v>
      </c>
      <c r="C3703" t="s">
        <v>44</v>
      </c>
      <c r="D3703">
        <f>_xlfn.XLOOKUP(E3703,'cpi data'!A:A,'cpi data'!B:B,"NA")</f>
        <v>172.2</v>
      </c>
      <c r="E3703">
        <v>2000</v>
      </c>
      <c r="F3703" t="s">
        <v>11252</v>
      </c>
      <c r="G3703">
        <v>6.8</v>
      </c>
      <c r="H3703">
        <v>105000</v>
      </c>
      <c r="I3703" t="s">
        <v>9783</v>
      </c>
      <c r="J3703" t="s">
        <v>11391</v>
      </c>
      <c r="K3703" t="s">
        <v>1538</v>
      </c>
      <c r="L3703" t="s">
        <v>33</v>
      </c>
      <c r="M3703" s="1">
        <v>60000000</v>
      </c>
      <c r="N3703" s="1">
        <v>124745083</v>
      </c>
      <c r="O3703" s="1">
        <f>N3703*(D3703/'cpi data'!$A$113)</f>
        <v>10613193.326383399</v>
      </c>
      <c r="P3703" s="10">
        <f t="shared" si="57"/>
        <v>0.51901911837278591</v>
      </c>
      <c r="Q3703" t="s">
        <v>64</v>
      </c>
      <c r="R3703">
        <v>125</v>
      </c>
    </row>
    <row r="3704" spans="1:18">
      <c r="A3704" t="s">
        <v>11392</v>
      </c>
      <c r="B3704" s="6" t="s">
        <v>36</v>
      </c>
      <c r="C3704" t="s">
        <v>28</v>
      </c>
      <c r="D3704">
        <f>_xlfn.XLOOKUP(E3704,'cpi data'!A:A,'cpi data'!B:B,"NA")</f>
        <v>172.2</v>
      </c>
      <c r="E3704">
        <v>2000</v>
      </c>
      <c r="F3704" t="s">
        <v>10753</v>
      </c>
      <c r="G3704">
        <v>5.7</v>
      </c>
      <c r="H3704">
        <v>71000</v>
      </c>
      <c r="I3704" t="s">
        <v>108</v>
      </c>
      <c r="J3704" t="s">
        <v>11393</v>
      </c>
      <c r="K3704" t="s">
        <v>5299</v>
      </c>
      <c r="L3704" t="s">
        <v>33</v>
      </c>
      <c r="M3704" s="1">
        <v>100000000</v>
      </c>
      <c r="N3704" s="1">
        <v>110983407</v>
      </c>
      <c r="O3704" s="1">
        <f>N3704*(D3704/'cpi data'!$A$113)</f>
        <v>9442362.9868577067</v>
      </c>
      <c r="P3704" s="10">
        <f t="shared" si="57"/>
        <v>9.8964406454020645E-2</v>
      </c>
      <c r="Q3704" t="s">
        <v>2095</v>
      </c>
      <c r="R3704">
        <v>114</v>
      </c>
    </row>
    <row r="3705" spans="1:18">
      <c r="A3705" t="s">
        <v>11394</v>
      </c>
      <c r="B3705" s="6" t="s">
        <v>2002</v>
      </c>
      <c r="C3705" t="s">
        <v>44</v>
      </c>
      <c r="D3705">
        <f>_xlfn.XLOOKUP(E3705,'cpi data'!A:A,'cpi data'!B:B,"NA")</f>
        <v>172.2</v>
      </c>
      <c r="E3705">
        <v>2000</v>
      </c>
      <c r="F3705" t="s">
        <v>10786</v>
      </c>
      <c r="G3705">
        <v>6.6</v>
      </c>
      <c r="H3705">
        <v>60000</v>
      </c>
      <c r="I3705" t="s">
        <v>3259</v>
      </c>
      <c r="J3705" t="s">
        <v>11395</v>
      </c>
      <c r="K3705" t="s">
        <v>5079</v>
      </c>
      <c r="L3705" t="s">
        <v>33</v>
      </c>
      <c r="M3705" s="1">
        <v>50000000</v>
      </c>
      <c r="N3705" s="1">
        <v>50054511</v>
      </c>
      <c r="O3705" s="1">
        <f>N3705*(D3705/'cpi data'!$A$113)</f>
        <v>4258590.3133399207</v>
      </c>
      <c r="P3705" s="10">
        <f t="shared" si="57"/>
        <v>1.0890327147537212E-3</v>
      </c>
      <c r="Q3705" t="s">
        <v>11396</v>
      </c>
      <c r="R3705">
        <v>118</v>
      </c>
    </row>
    <row r="3706" spans="1:18">
      <c r="A3706" t="s">
        <v>11397</v>
      </c>
      <c r="B3706" s="6" t="s">
        <v>19</v>
      </c>
      <c r="C3706" t="s">
        <v>44</v>
      </c>
      <c r="D3706">
        <f>_xlfn.XLOOKUP(E3706,'cpi data'!A:A,'cpi data'!B:B,"NA")</f>
        <v>172.2</v>
      </c>
      <c r="E3706">
        <v>2000</v>
      </c>
      <c r="F3706" t="s">
        <v>11398</v>
      </c>
      <c r="G3706">
        <v>6.2</v>
      </c>
      <c r="H3706">
        <v>38000</v>
      </c>
      <c r="I3706" t="s">
        <v>11399</v>
      </c>
      <c r="J3706" t="s">
        <v>8503</v>
      </c>
      <c r="K3706" t="s">
        <v>8503</v>
      </c>
      <c r="L3706" t="s">
        <v>33</v>
      </c>
      <c r="M3706" s="1">
        <v>11000000</v>
      </c>
      <c r="N3706" s="1">
        <v>59827328</v>
      </c>
      <c r="O3706" s="1">
        <f>N3706*(D3706/'cpi data'!$A$113)</f>
        <v>5090052.3130434779</v>
      </c>
      <c r="P3706" s="10">
        <f t="shared" si="57"/>
        <v>0.81613753500741337</v>
      </c>
      <c r="Q3706" t="s">
        <v>2029</v>
      </c>
      <c r="R3706">
        <v>98</v>
      </c>
    </row>
    <row r="3707" spans="1:18">
      <c r="A3707" t="s">
        <v>6583</v>
      </c>
      <c r="B3707" s="6" t="s">
        <v>19</v>
      </c>
      <c r="C3707" t="s">
        <v>107</v>
      </c>
      <c r="D3707">
        <f>_xlfn.XLOOKUP(E3707,'cpi data'!A:A,'cpi data'!B:B,"NA")</f>
        <v>172.2</v>
      </c>
      <c r="E3707">
        <v>2000</v>
      </c>
      <c r="F3707" t="s">
        <v>11400</v>
      </c>
      <c r="G3707">
        <v>6.5</v>
      </c>
      <c r="H3707">
        <v>23000</v>
      </c>
      <c r="I3707" t="s">
        <v>5232</v>
      </c>
      <c r="J3707" t="s">
        <v>11401</v>
      </c>
      <c r="K3707" t="s">
        <v>5224</v>
      </c>
      <c r="L3707" t="s">
        <v>455</v>
      </c>
      <c r="M3707" s="1">
        <v>25000000</v>
      </c>
      <c r="N3707" s="1">
        <v>1308242</v>
      </c>
      <c r="O3707" s="1">
        <f>N3707*(D3707/'cpi data'!$A$113)</f>
        <v>111303.98833992094</v>
      </c>
      <c r="P3707" s="10">
        <f t="shared" si="57"/>
        <v>-18.109614276257755</v>
      </c>
      <c r="Q3707" t="s">
        <v>11402</v>
      </c>
      <c r="R3707">
        <v>110</v>
      </c>
    </row>
    <row r="3708" spans="1:18">
      <c r="A3708" t="s">
        <v>11403</v>
      </c>
      <c r="B3708" s="6" t="s">
        <v>2002</v>
      </c>
      <c r="C3708" t="s">
        <v>44</v>
      </c>
      <c r="D3708">
        <f>_xlfn.XLOOKUP(E3708,'cpi data'!A:A,'cpi data'!B:B,"NA")</f>
        <v>172.2</v>
      </c>
      <c r="E3708">
        <v>2000</v>
      </c>
      <c r="F3708" t="s">
        <v>11359</v>
      </c>
      <c r="G3708">
        <v>5.3</v>
      </c>
      <c r="H3708">
        <v>101000</v>
      </c>
      <c r="I3708" t="s">
        <v>6812</v>
      </c>
      <c r="J3708" t="s">
        <v>8516</v>
      </c>
      <c r="K3708" t="s">
        <v>8517</v>
      </c>
      <c r="L3708" t="s">
        <v>33</v>
      </c>
      <c r="M3708" s="1">
        <v>85000000</v>
      </c>
      <c r="N3708" s="1">
        <v>58292295</v>
      </c>
      <c r="O3708" s="1">
        <f>N3708*(D3708/'cpi data'!$A$113)</f>
        <v>4959453.1615612647</v>
      </c>
      <c r="P3708" s="10">
        <f t="shared" si="57"/>
        <v>-0.45816869965404516</v>
      </c>
      <c r="Q3708" t="s">
        <v>11404</v>
      </c>
      <c r="R3708">
        <v>90</v>
      </c>
    </row>
    <row r="3709" spans="1:18">
      <c r="A3709" t="s">
        <v>11405</v>
      </c>
      <c r="B3709" s="6" t="s">
        <v>19</v>
      </c>
      <c r="C3709" t="s">
        <v>107</v>
      </c>
      <c r="D3709">
        <f>_xlfn.XLOOKUP(E3709,'cpi data'!A:A,'cpi data'!B:B,"NA")</f>
        <v>172.2</v>
      </c>
      <c r="E3709">
        <v>2000</v>
      </c>
      <c r="F3709" t="s">
        <v>10913</v>
      </c>
      <c r="G3709">
        <v>7</v>
      </c>
      <c r="H3709">
        <v>51000</v>
      </c>
      <c r="I3709" t="s">
        <v>11406</v>
      </c>
      <c r="J3709" t="s">
        <v>11406</v>
      </c>
      <c r="K3709" t="s">
        <v>9339</v>
      </c>
      <c r="L3709" t="s">
        <v>33</v>
      </c>
      <c r="M3709" s="1">
        <v>7000000</v>
      </c>
      <c r="N3709" s="1">
        <v>28780255</v>
      </c>
      <c r="O3709" s="1">
        <f>N3709*(D3709/'cpi data'!$A$113)</f>
        <v>2448596.793972332</v>
      </c>
      <c r="P3709" s="10">
        <f t="shared" si="57"/>
        <v>0.75677769359583502</v>
      </c>
      <c r="Q3709" t="s">
        <v>2029</v>
      </c>
      <c r="R3709">
        <v>120</v>
      </c>
    </row>
    <row r="3710" spans="1:18">
      <c r="A3710" t="s">
        <v>6112</v>
      </c>
      <c r="B3710" s="6" t="s">
        <v>2002</v>
      </c>
      <c r="C3710" t="s">
        <v>44</v>
      </c>
      <c r="D3710">
        <f>_xlfn.XLOOKUP(E3710,'cpi data'!A:A,'cpi data'!B:B,"NA")</f>
        <v>172.2</v>
      </c>
      <c r="E3710">
        <v>2000</v>
      </c>
      <c r="F3710" t="s">
        <v>11407</v>
      </c>
      <c r="G3710">
        <v>6.7</v>
      </c>
      <c r="H3710">
        <v>32000</v>
      </c>
      <c r="I3710" t="s">
        <v>6384</v>
      </c>
      <c r="J3710" t="s">
        <v>1138</v>
      </c>
      <c r="K3710" t="s">
        <v>11408</v>
      </c>
      <c r="L3710" t="s">
        <v>33</v>
      </c>
      <c r="M3710" s="1">
        <v>15000000</v>
      </c>
      <c r="N3710" s="1">
        <v>40863718</v>
      </c>
      <c r="O3710" s="1">
        <f>N3710*(D3710/'cpi data'!$A$113)</f>
        <v>3476646.3634387348</v>
      </c>
      <c r="P3710" s="10">
        <f t="shared" si="57"/>
        <v>0.63292620607845818</v>
      </c>
      <c r="Q3710" t="s">
        <v>183</v>
      </c>
      <c r="R3710">
        <v>120</v>
      </c>
    </row>
    <row r="3711" spans="1:18">
      <c r="A3711" t="s">
        <v>11409</v>
      </c>
      <c r="B3711" s="6" t="s">
        <v>2002</v>
      </c>
      <c r="C3711" t="s">
        <v>107</v>
      </c>
      <c r="D3711">
        <f>_xlfn.XLOOKUP(E3711,'cpi data'!A:A,'cpi data'!B:B,"NA")</f>
        <v>172.2</v>
      </c>
      <c r="E3711">
        <v>2000</v>
      </c>
      <c r="F3711" t="s">
        <v>11407</v>
      </c>
      <c r="G3711">
        <v>7.3</v>
      </c>
      <c r="H3711">
        <v>103000</v>
      </c>
      <c r="I3711" t="s">
        <v>9030</v>
      </c>
      <c r="J3711" t="s">
        <v>11410</v>
      </c>
      <c r="K3711" t="s">
        <v>1500</v>
      </c>
      <c r="L3711" t="s">
        <v>33</v>
      </c>
      <c r="M3711" s="1">
        <v>31000000</v>
      </c>
      <c r="N3711" s="1">
        <v>68106245</v>
      </c>
      <c r="O3711" s="1">
        <f>N3711*(D3711/'cpi data'!$A$113)</f>
        <v>5794414.717885375</v>
      </c>
      <c r="P3711" s="10">
        <f t="shared" si="57"/>
        <v>0.54482881856135223</v>
      </c>
      <c r="Q3711" t="s">
        <v>2029</v>
      </c>
      <c r="R3711">
        <v>118</v>
      </c>
    </row>
    <row r="3712" spans="1:18">
      <c r="A3712" t="s">
        <v>11411</v>
      </c>
      <c r="B3712" s="6" t="s">
        <v>19</v>
      </c>
      <c r="C3712" t="s">
        <v>66</v>
      </c>
      <c r="D3712">
        <f>_xlfn.XLOOKUP(E3712,'cpi data'!A:A,'cpi data'!B:B,"NA")</f>
        <v>172.2</v>
      </c>
      <c r="E3712">
        <v>2000</v>
      </c>
      <c r="F3712" t="s">
        <v>11359</v>
      </c>
      <c r="G3712">
        <v>7.2</v>
      </c>
      <c r="H3712">
        <v>110000</v>
      </c>
      <c r="I3712" t="s">
        <v>9746</v>
      </c>
      <c r="J3712" t="s">
        <v>11412</v>
      </c>
      <c r="K3712" t="s">
        <v>6222</v>
      </c>
      <c r="L3712" t="s">
        <v>33</v>
      </c>
      <c r="M3712" s="1">
        <v>32000000</v>
      </c>
      <c r="N3712" s="1">
        <v>82343495</v>
      </c>
      <c r="O3712" s="1">
        <f>N3712*(D3712/'cpi data'!$A$113)</f>
        <v>7005706.4421936758</v>
      </c>
      <c r="P3712" s="10">
        <f t="shared" si="57"/>
        <v>0.61138399578497371</v>
      </c>
      <c r="Q3712" t="s">
        <v>9112</v>
      </c>
      <c r="R3712">
        <v>129</v>
      </c>
    </row>
    <row r="3713" spans="1:18">
      <c r="A3713" t="s">
        <v>11413</v>
      </c>
      <c r="B3713" s="6" t="s">
        <v>2002</v>
      </c>
      <c r="C3713" t="s">
        <v>44</v>
      </c>
      <c r="D3713">
        <f>_xlfn.XLOOKUP(E3713,'cpi data'!A:A,'cpi data'!B:B,"NA")</f>
        <v>172.2</v>
      </c>
      <c r="E3713">
        <v>2000</v>
      </c>
      <c r="F3713" t="s">
        <v>11239</v>
      </c>
      <c r="G3713">
        <v>6.1</v>
      </c>
      <c r="H3713">
        <v>46000</v>
      </c>
      <c r="I3713" t="s">
        <v>8607</v>
      </c>
      <c r="J3713" t="s">
        <v>10156</v>
      </c>
      <c r="K3713" t="s">
        <v>8593</v>
      </c>
      <c r="L3713" t="s">
        <v>33</v>
      </c>
      <c r="M3713" s="1">
        <v>43000000</v>
      </c>
      <c r="N3713" s="1">
        <v>62198945</v>
      </c>
      <c r="O3713" s="1">
        <f>N3713*(D3713/'cpi data'!$A$113)</f>
        <v>5291827.2376482207</v>
      </c>
      <c r="P3713" s="10">
        <f t="shared" si="57"/>
        <v>0.3086699460899216</v>
      </c>
      <c r="Q3713" t="s">
        <v>34</v>
      </c>
      <c r="R3713">
        <v>103</v>
      </c>
    </row>
    <row r="3714" spans="1:18">
      <c r="A3714" t="s">
        <v>11414</v>
      </c>
      <c r="B3714" s="6" t="s">
        <v>2002</v>
      </c>
      <c r="C3714" t="s">
        <v>20</v>
      </c>
      <c r="D3714">
        <f>_xlfn.XLOOKUP(E3714,'cpi data'!A:A,'cpi data'!B:B,"NA")</f>
        <v>172.2</v>
      </c>
      <c r="E3714">
        <v>2000</v>
      </c>
      <c r="F3714" t="s">
        <v>11371</v>
      </c>
      <c r="G3714">
        <v>7.2</v>
      </c>
      <c r="H3714">
        <v>20000</v>
      </c>
      <c r="I3714" t="s">
        <v>11415</v>
      </c>
      <c r="J3714" t="s">
        <v>11415</v>
      </c>
      <c r="K3714" t="s">
        <v>11416</v>
      </c>
      <c r="L3714" t="s">
        <v>33</v>
      </c>
      <c r="M3714" s="1">
        <v>20000000</v>
      </c>
      <c r="N3714" s="1">
        <v>27728118</v>
      </c>
      <c r="O3714" s="1">
        <f>N3714*(D3714/'cpi data'!$A$113)</f>
        <v>2359081.9760869564</v>
      </c>
      <c r="P3714" s="10">
        <f t="shared" si="57"/>
        <v>0.27871051327753293</v>
      </c>
      <c r="Q3714" t="s">
        <v>3433</v>
      </c>
      <c r="R3714">
        <v>124</v>
      </c>
    </row>
    <row r="3715" spans="1:18">
      <c r="A3715" t="s">
        <v>11417</v>
      </c>
      <c r="B3715" s="6" t="s">
        <v>2002</v>
      </c>
      <c r="C3715" t="s">
        <v>37</v>
      </c>
      <c r="D3715">
        <f>_xlfn.XLOOKUP(E3715,'cpi data'!A:A,'cpi data'!B:B,"NA")</f>
        <v>172.2</v>
      </c>
      <c r="E3715">
        <v>2000</v>
      </c>
      <c r="F3715" t="s">
        <v>11048</v>
      </c>
      <c r="G3715">
        <v>6.6</v>
      </c>
      <c r="H3715">
        <v>122000</v>
      </c>
      <c r="I3715" t="s">
        <v>11418</v>
      </c>
      <c r="J3715" t="s">
        <v>11419</v>
      </c>
      <c r="K3715" t="s">
        <v>2755</v>
      </c>
      <c r="L3715" t="s">
        <v>33</v>
      </c>
      <c r="M3715" s="1">
        <v>55000000</v>
      </c>
      <c r="N3715" s="1">
        <v>99274467</v>
      </c>
      <c r="O3715" s="1">
        <f>N3715*(D3715/'cpi data'!$A$113)</f>
        <v>8446177.478952568</v>
      </c>
      <c r="P3715" s="10">
        <f t="shared" ref="P3715:P3778" si="58">(N3715-M3715)/N3715</f>
        <v>0.44598040501189495</v>
      </c>
      <c r="Q3715" t="s">
        <v>2095</v>
      </c>
      <c r="R3715">
        <v>110</v>
      </c>
    </row>
    <row r="3716" spans="1:18">
      <c r="A3716" t="s">
        <v>11420</v>
      </c>
      <c r="B3716" s="6" t="s">
        <v>36</v>
      </c>
      <c r="C3716" t="s">
        <v>28</v>
      </c>
      <c r="D3716">
        <f>_xlfn.XLOOKUP(E3716,'cpi data'!A:A,'cpi data'!B:B,"NA")</f>
        <v>172.2</v>
      </c>
      <c r="E3716">
        <v>2000</v>
      </c>
      <c r="F3716" t="s">
        <v>11421</v>
      </c>
      <c r="G3716">
        <v>5.8</v>
      </c>
      <c r="H3716">
        <v>9800</v>
      </c>
      <c r="I3716" t="s">
        <v>5329</v>
      </c>
      <c r="J3716" t="s">
        <v>11422</v>
      </c>
      <c r="K3716" t="s">
        <v>11423</v>
      </c>
      <c r="L3716" t="s">
        <v>5820</v>
      </c>
      <c r="M3716" s="1">
        <v>35000000</v>
      </c>
      <c r="N3716" s="1">
        <v>27965865</v>
      </c>
      <c r="O3716" s="1">
        <f>N3716*(D3716/'cpi data'!$A$113)</f>
        <v>2379309.2653162056</v>
      </c>
      <c r="P3716" s="10">
        <f t="shared" si="58"/>
        <v>-0.25152574397394822</v>
      </c>
      <c r="Q3716" t="s">
        <v>11424</v>
      </c>
      <c r="R3716">
        <v>95</v>
      </c>
    </row>
    <row r="3717" spans="1:18">
      <c r="A3717" t="s">
        <v>11425</v>
      </c>
      <c r="B3717" s="6" t="s">
        <v>19</v>
      </c>
      <c r="C3717" t="s">
        <v>66</v>
      </c>
      <c r="D3717">
        <f>_xlfn.XLOOKUP(E3717,'cpi data'!A:A,'cpi data'!B:B,"NA")</f>
        <v>172.2</v>
      </c>
      <c r="E3717">
        <v>2000</v>
      </c>
      <c r="F3717" t="s">
        <v>11426</v>
      </c>
      <c r="G3717">
        <v>7.3</v>
      </c>
      <c r="H3717">
        <v>52000</v>
      </c>
      <c r="I3717" t="s">
        <v>1517</v>
      </c>
      <c r="J3717" t="s">
        <v>11427</v>
      </c>
      <c r="K3717" t="s">
        <v>9214</v>
      </c>
      <c r="L3717" t="s">
        <v>25</v>
      </c>
      <c r="M3717" s="1">
        <v>13500000</v>
      </c>
      <c r="N3717" s="1">
        <v>17989227</v>
      </c>
      <c r="O3717" s="1">
        <f>N3717*(D3717/'cpi data'!$A$113)</f>
        <v>1530506.3682806324</v>
      </c>
      <c r="P3717" s="10">
        <f t="shared" si="58"/>
        <v>0.24955085618742817</v>
      </c>
      <c r="Q3717" t="s">
        <v>9442</v>
      </c>
      <c r="R3717">
        <v>124</v>
      </c>
    </row>
    <row r="3718" spans="1:18">
      <c r="A3718" t="s">
        <v>11428</v>
      </c>
      <c r="B3718" s="6" t="s">
        <v>2002</v>
      </c>
      <c r="C3718" t="s">
        <v>20</v>
      </c>
      <c r="D3718">
        <f>_xlfn.XLOOKUP(E3718,'cpi data'!A:A,'cpi data'!B:B,"NA")</f>
        <v>172.2</v>
      </c>
      <c r="E3718">
        <v>2000</v>
      </c>
      <c r="F3718" t="s">
        <v>8194</v>
      </c>
      <c r="G3718">
        <v>7.2</v>
      </c>
      <c r="H3718">
        <v>114000</v>
      </c>
      <c r="I3718" t="s">
        <v>9714</v>
      </c>
      <c r="J3718" t="s">
        <v>11429</v>
      </c>
      <c r="K3718" t="s">
        <v>8365</v>
      </c>
      <c r="L3718" t="s">
        <v>33</v>
      </c>
      <c r="M3718" s="1">
        <v>40000000</v>
      </c>
      <c r="N3718" s="1">
        <v>55707411</v>
      </c>
      <c r="O3718" s="1">
        <f>N3718*(D3718/'cpi data'!$A$113)</f>
        <v>4739533.6829051385</v>
      </c>
      <c r="P3718" s="10">
        <f t="shared" si="58"/>
        <v>0.2819626817695764</v>
      </c>
      <c r="Q3718" t="s">
        <v>26</v>
      </c>
      <c r="R3718">
        <v>123</v>
      </c>
    </row>
    <row r="3719" spans="1:18">
      <c r="A3719" t="s">
        <v>11430</v>
      </c>
      <c r="B3719" s="6" t="s">
        <v>2002</v>
      </c>
      <c r="C3719" t="s">
        <v>37</v>
      </c>
      <c r="D3719">
        <f>_xlfn.XLOOKUP(E3719,'cpi data'!A:A,'cpi data'!B:B,"NA")</f>
        <v>172.2</v>
      </c>
      <c r="E3719">
        <v>2000</v>
      </c>
      <c r="F3719" t="s">
        <v>11431</v>
      </c>
      <c r="G3719">
        <v>5.9</v>
      </c>
      <c r="H3719">
        <v>60000</v>
      </c>
      <c r="I3719" t="s">
        <v>5019</v>
      </c>
      <c r="J3719" t="s">
        <v>9836</v>
      </c>
      <c r="K3719" t="s">
        <v>207</v>
      </c>
      <c r="L3719" t="s">
        <v>33</v>
      </c>
      <c r="M3719" s="1">
        <v>75000000</v>
      </c>
      <c r="N3719" s="1">
        <v>215663859</v>
      </c>
      <c r="O3719" s="1">
        <f>N3719*(D3719/'cpi data'!$A$113)</f>
        <v>18348476.541403159</v>
      </c>
      <c r="P3719" s="10">
        <f t="shared" si="58"/>
        <v>0.65223658545403285</v>
      </c>
      <c r="Q3719" t="s">
        <v>34</v>
      </c>
      <c r="R3719">
        <v>124</v>
      </c>
    </row>
    <row r="3720" spans="1:18">
      <c r="A3720" t="s">
        <v>11432</v>
      </c>
      <c r="B3720" s="6" t="s">
        <v>36</v>
      </c>
      <c r="C3720" t="s">
        <v>44</v>
      </c>
      <c r="D3720">
        <f>_xlfn.XLOOKUP(E3720,'cpi data'!A:A,'cpi data'!B:B,"NA")</f>
        <v>172.2</v>
      </c>
      <c r="E3720">
        <v>2000</v>
      </c>
      <c r="F3720" t="s">
        <v>11407</v>
      </c>
      <c r="G3720">
        <v>3.7</v>
      </c>
      <c r="H3720">
        <v>22000</v>
      </c>
      <c r="I3720" t="s">
        <v>6401</v>
      </c>
      <c r="J3720" t="s">
        <v>11433</v>
      </c>
      <c r="K3720" t="s">
        <v>11434</v>
      </c>
      <c r="L3720" t="s">
        <v>33</v>
      </c>
      <c r="M3720" s="1">
        <v>83000000</v>
      </c>
      <c r="N3720" s="1">
        <v>59468275</v>
      </c>
      <c r="O3720" s="1">
        <f>N3720*(D3720/'cpi data'!$A$113)</f>
        <v>5059504.4244071143</v>
      </c>
      <c r="P3720" s="10">
        <f t="shared" si="58"/>
        <v>-0.39570216220329241</v>
      </c>
      <c r="Q3720" t="s">
        <v>64</v>
      </c>
      <c r="R3720">
        <v>90</v>
      </c>
    </row>
    <row r="3721" spans="1:18">
      <c r="A3721" t="s">
        <v>11435</v>
      </c>
      <c r="B3721" s="6" t="s">
        <v>450</v>
      </c>
      <c r="C3721" t="s">
        <v>107</v>
      </c>
      <c r="D3721">
        <f>_xlfn.XLOOKUP(E3721,'cpi data'!A:A,'cpi data'!B:B,"NA")</f>
        <v>172.2</v>
      </c>
      <c r="E3721">
        <v>2000</v>
      </c>
      <c r="F3721" t="s">
        <v>11436</v>
      </c>
      <c r="G3721">
        <v>4.5</v>
      </c>
      <c r="H3721">
        <v>17000</v>
      </c>
      <c r="I3721" t="s">
        <v>11437</v>
      </c>
      <c r="J3721" t="s">
        <v>11437</v>
      </c>
      <c r="K3721" t="s">
        <v>11438</v>
      </c>
      <c r="L3721" t="s">
        <v>455</v>
      </c>
      <c r="N3721" s="1">
        <v>940944</v>
      </c>
      <c r="O3721" s="1">
        <f>N3721*(D3721/'cpi data'!$A$113)</f>
        <v>80054.622924901181</v>
      </c>
      <c r="P3721" s="10">
        <f t="shared" si="58"/>
        <v>1</v>
      </c>
      <c r="Q3721" t="s">
        <v>6515</v>
      </c>
      <c r="R3721">
        <v>77</v>
      </c>
    </row>
    <row r="3722" spans="1:18">
      <c r="A3722" t="s">
        <v>11439</v>
      </c>
      <c r="B3722" s="6" t="s">
        <v>19</v>
      </c>
      <c r="C3722" t="s">
        <v>37</v>
      </c>
      <c r="D3722">
        <f>_xlfn.XLOOKUP(E3722,'cpi data'!A:A,'cpi data'!B:B,"NA")</f>
        <v>172.2</v>
      </c>
      <c r="E3722">
        <v>2000</v>
      </c>
      <c r="F3722" t="s">
        <v>11440</v>
      </c>
      <c r="G3722">
        <v>5.8</v>
      </c>
      <c r="H3722">
        <v>38000</v>
      </c>
      <c r="I3722" t="s">
        <v>1322</v>
      </c>
      <c r="J3722" t="s">
        <v>10877</v>
      </c>
      <c r="K3722" t="s">
        <v>9663</v>
      </c>
      <c r="L3722" t="s">
        <v>33</v>
      </c>
      <c r="M3722" s="1">
        <v>42000000</v>
      </c>
      <c r="N3722" s="1">
        <v>32168970</v>
      </c>
      <c r="O3722" s="1">
        <f>N3722*(D3722/'cpi data'!$A$113)</f>
        <v>2736905.4515810274</v>
      </c>
      <c r="P3722" s="10">
        <f t="shared" si="58"/>
        <v>-0.30560599235847463</v>
      </c>
      <c r="Q3722" t="s">
        <v>8990</v>
      </c>
      <c r="R3722">
        <v>104</v>
      </c>
    </row>
    <row r="3723" spans="1:18">
      <c r="A3723" t="s">
        <v>11441</v>
      </c>
      <c r="B3723" s="6" t="s">
        <v>19</v>
      </c>
      <c r="C3723" t="s">
        <v>37</v>
      </c>
      <c r="D3723">
        <f>_xlfn.XLOOKUP(E3723,'cpi data'!A:A,'cpi data'!B:B,"NA")</f>
        <v>172.2</v>
      </c>
      <c r="E3723">
        <v>2000</v>
      </c>
      <c r="F3723" t="s">
        <v>11252</v>
      </c>
      <c r="G3723">
        <v>4.9000000000000004</v>
      </c>
      <c r="H3723">
        <v>33000</v>
      </c>
      <c r="I3723" t="s">
        <v>11442</v>
      </c>
      <c r="J3723" t="s">
        <v>11443</v>
      </c>
      <c r="K3723" t="s">
        <v>11444</v>
      </c>
      <c r="L3723" t="s">
        <v>33</v>
      </c>
      <c r="M3723" s="1">
        <v>54000000</v>
      </c>
      <c r="N3723" s="1">
        <v>47053625</v>
      </c>
      <c r="O3723" s="1">
        <f>N3723*(D3723/'cpi data'!$A$113)</f>
        <v>4003277.7791501973</v>
      </c>
      <c r="P3723" s="10">
        <f t="shared" si="58"/>
        <v>-0.14762677689551018</v>
      </c>
      <c r="Q3723" t="s">
        <v>8990</v>
      </c>
      <c r="R3723">
        <v>99</v>
      </c>
    </row>
    <row r="3724" spans="1:18">
      <c r="A3724" t="s">
        <v>11445</v>
      </c>
      <c r="B3724" s="6" t="s">
        <v>340</v>
      </c>
      <c r="C3724" t="s">
        <v>28</v>
      </c>
      <c r="D3724">
        <f>_xlfn.XLOOKUP(E3724,'cpi data'!A:A,'cpi data'!B:B,"NA")</f>
        <v>172.2</v>
      </c>
      <c r="E3724">
        <v>2000</v>
      </c>
      <c r="F3724" t="s">
        <v>11274</v>
      </c>
      <c r="G3724">
        <v>4.9000000000000004</v>
      </c>
      <c r="H3724">
        <v>36000</v>
      </c>
      <c r="I3724" t="s">
        <v>8569</v>
      </c>
      <c r="J3724" t="s">
        <v>9014</v>
      </c>
      <c r="K3724" t="s">
        <v>3025</v>
      </c>
      <c r="L3724" t="s">
        <v>33</v>
      </c>
      <c r="M3724" s="1">
        <v>85000000</v>
      </c>
      <c r="N3724" s="1">
        <v>183611771</v>
      </c>
      <c r="O3724" s="1">
        <f>N3724*(D3724/'cpi data'!$A$113)</f>
        <v>15621515.299505929</v>
      </c>
      <c r="P3724" s="10">
        <f t="shared" si="58"/>
        <v>0.53706671670848383</v>
      </c>
      <c r="Q3724" t="s">
        <v>11446</v>
      </c>
      <c r="R3724">
        <v>100</v>
      </c>
    </row>
    <row r="3725" spans="1:18">
      <c r="A3725" t="s">
        <v>11447</v>
      </c>
      <c r="B3725" s="6" t="s">
        <v>2002</v>
      </c>
      <c r="C3725" t="s">
        <v>37</v>
      </c>
      <c r="D3725">
        <f>_xlfn.XLOOKUP(E3725,'cpi data'!A:A,'cpi data'!B:B,"NA")</f>
        <v>172.2</v>
      </c>
      <c r="E3725">
        <v>2000</v>
      </c>
      <c r="F3725" t="s">
        <v>11359</v>
      </c>
      <c r="G3725">
        <v>5.7</v>
      </c>
      <c r="H3725">
        <v>56000</v>
      </c>
      <c r="I3725" t="s">
        <v>11448</v>
      </c>
      <c r="J3725" t="s">
        <v>5889</v>
      </c>
      <c r="K3725" t="s">
        <v>2078</v>
      </c>
      <c r="L3725" t="s">
        <v>33</v>
      </c>
      <c r="M3725" s="1">
        <v>80000000</v>
      </c>
      <c r="N3725" s="1">
        <v>33463969</v>
      </c>
      <c r="O3725" s="1">
        <f>N3725*(D3725/'cpi data'!$A$113)</f>
        <v>2847082.7380434782</v>
      </c>
      <c r="P3725" s="10">
        <f t="shared" si="58"/>
        <v>-1.3906309499629288</v>
      </c>
      <c r="Q3725" t="s">
        <v>26</v>
      </c>
      <c r="R3725">
        <v>106</v>
      </c>
    </row>
    <row r="3726" spans="1:18">
      <c r="A3726" t="s">
        <v>11449</v>
      </c>
      <c r="B3726" s="6" t="s">
        <v>2002</v>
      </c>
      <c r="C3726" t="s">
        <v>37</v>
      </c>
      <c r="D3726">
        <f>_xlfn.XLOOKUP(E3726,'cpi data'!A:A,'cpi data'!B:B,"NA")</f>
        <v>172.2</v>
      </c>
      <c r="E3726">
        <v>2000</v>
      </c>
      <c r="F3726" t="s">
        <v>11431</v>
      </c>
      <c r="G3726">
        <v>3.7</v>
      </c>
      <c r="H3726">
        <v>32000</v>
      </c>
      <c r="I3726" t="s">
        <v>11450</v>
      </c>
      <c r="J3726" t="s">
        <v>11451</v>
      </c>
      <c r="K3726" t="s">
        <v>6369</v>
      </c>
      <c r="L3726" t="s">
        <v>33</v>
      </c>
      <c r="M3726" s="1">
        <v>45000000</v>
      </c>
      <c r="N3726" s="1">
        <v>33978694</v>
      </c>
      <c r="O3726" s="1">
        <f>N3726*(D3726/'cpi data'!$A$113)</f>
        <v>2890875.0527667981</v>
      </c>
      <c r="P3726" s="10">
        <f t="shared" si="58"/>
        <v>-0.32435931763592796</v>
      </c>
      <c r="Q3726" t="s">
        <v>2029</v>
      </c>
      <c r="R3726">
        <v>107</v>
      </c>
    </row>
    <row r="3727" spans="1:18">
      <c r="A3727" t="s">
        <v>11452</v>
      </c>
      <c r="B3727" s="6" t="s">
        <v>19</v>
      </c>
      <c r="C3727" t="s">
        <v>37</v>
      </c>
      <c r="D3727">
        <f>_xlfn.XLOOKUP(E3727,'cpi data'!A:A,'cpi data'!B:B,"NA")</f>
        <v>172.2</v>
      </c>
      <c r="E3727">
        <v>2000</v>
      </c>
      <c r="F3727" t="s">
        <v>11335</v>
      </c>
      <c r="G3727">
        <v>5.2</v>
      </c>
      <c r="H3727">
        <v>33000</v>
      </c>
      <c r="I3727" t="s">
        <v>9999</v>
      </c>
      <c r="J3727" t="s">
        <v>11453</v>
      </c>
      <c r="K3727" t="s">
        <v>764</v>
      </c>
      <c r="L3727" t="s">
        <v>33</v>
      </c>
      <c r="M3727" s="1">
        <v>63600000</v>
      </c>
      <c r="N3727" s="1">
        <v>19412993</v>
      </c>
      <c r="O3727" s="1">
        <f>N3727*(D3727/'cpi data'!$A$113)</f>
        <v>1651639.028952569</v>
      </c>
      <c r="P3727" s="10">
        <f t="shared" si="58"/>
        <v>-2.2761563350895968</v>
      </c>
      <c r="Q3727" t="s">
        <v>4534</v>
      </c>
      <c r="R3727">
        <v>102</v>
      </c>
    </row>
    <row r="3728" spans="1:18">
      <c r="A3728" t="s">
        <v>11454</v>
      </c>
      <c r="B3728" s="6" t="s">
        <v>19</v>
      </c>
      <c r="C3728" t="s">
        <v>44</v>
      </c>
      <c r="D3728">
        <f>_xlfn.XLOOKUP(E3728,'cpi data'!A:A,'cpi data'!B:B,"NA")</f>
        <v>172.2</v>
      </c>
      <c r="E3728">
        <v>2000</v>
      </c>
      <c r="F3728" t="s">
        <v>11440</v>
      </c>
      <c r="G3728">
        <v>7.3</v>
      </c>
      <c r="H3728">
        <v>62000</v>
      </c>
      <c r="I3728" t="s">
        <v>1666</v>
      </c>
      <c r="J3728" t="s">
        <v>11455</v>
      </c>
      <c r="K3728" t="s">
        <v>1822</v>
      </c>
      <c r="L3728" t="s">
        <v>33</v>
      </c>
      <c r="M3728" s="1">
        <v>55000000</v>
      </c>
      <c r="N3728" s="1">
        <v>33426588</v>
      </c>
      <c r="O3728" s="1">
        <f>N3728*(D3728/'cpi data'!$A$113)</f>
        <v>2843902.3980237152</v>
      </c>
      <c r="P3728" s="10">
        <f t="shared" si="58"/>
        <v>-0.64539677217429425</v>
      </c>
      <c r="Q3728" t="s">
        <v>10918</v>
      </c>
      <c r="R3728">
        <v>107</v>
      </c>
    </row>
    <row r="3729" spans="1:18">
      <c r="A3729" t="s">
        <v>11456</v>
      </c>
      <c r="B3729" s="6" t="s">
        <v>19</v>
      </c>
      <c r="C3729" t="s">
        <v>37</v>
      </c>
      <c r="D3729">
        <f>_xlfn.XLOOKUP(E3729,'cpi data'!A:A,'cpi data'!B:B,"NA")</f>
        <v>172.2</v>
      </c>
      <c r="E3729">
        <v>2000</v>
      </c>
      <c r="F3729" t="s">
        <v>10993</v>
      </c>
      <c r="G3729">
        <v>6</v>
      </c>
      <c r="H3729">
        <v>75000</v>
      </c>
      <c r="I3729" t="s">
        <v>6221</v>
      </c>
      <c r="J3729" t="s">
        <v>1973</v>
      </c>
      <c r="K3729" t="s">
        <v>9412</v>
      </c>
      <c r="L3729" t="s">
        <v>5820</v>
      </c>
      <c r="M3729" s="1">
        <v>46000000</v>
      </c>
      <c r="N3729" s="1">
        <v>107626125</v>
      </c>
      <c r="O3729" s="1">
        <f>N3729*(D3729/'cpi data'!$A$113)</f>
        <v>9156728.6190711465</v>
      </c>
      <c r="P3729" s="10">
        <f t="shared" si="58"/>
        <v>0.57259447926792872</v>
      </c>
      <c r="Q3729" t="s">
        <v>47</v>
      </c>
      <c r="R3729">
        <v>99</v>
      </c>
    </row>
    <row r="3730" spans="1:18">
      <c r="A3730" t="s">
        <v>11457</v>
      </c>
      <c r="B3730" s="6" t="s">
        <v>2002</v>
      </c>
      <c r="C3730" t="s">
        <v>20</v>
      </c>
      <c r="D3730">
        <f>_xlfn.XLOOKUP(E3730,'cpi data'!A:A,'cpi data'!B:B,"NA")</f>
        <v>172.2</v>
      </c>
      <c r="E3730">
        <v>2000</v>
      </c>
      <c r="F3730" t="s">
        <v>11324</v>
      </c>
      <c r="G3730">
        <v>7.3</v>
      </c>
      <c r="H3730">
        <v>84000</v>
      </c>
      <c r="I3730" t="s">
        <v>5228</v>
      </c>
      <c r="J3730" t="s">
        <v>11458</v>
      </c>
      <c r="K3730" t="s">
        <v>572</v>
      </c>
      <c r="L3730" t="s">
        <v>33</v>
      </c>
      <c r="M3730" s="1">
        <v>43000000</v>
      </c>
      <c r="N3730" s="1">
        <v>80049764</v>
      </c>
      <c r="O3730" s="1">
        <f>N3730*(D3730/'cpi data'!$A$113)</f>
        <v>6810557.9845849797</v>
      </c>
      <c r="P3730" s="10">
        <f t="shared" si="58"/>
        <v>0.46283414402071194</v>
      </c>
      <c r="Q3730" t="s">
        <v>34</v>
      </c>
      <c r="R3730">
        <v>136</v>
      </c>
    </row>
    <row r="3731" spans="1:18">
      <c r="A3731" t="s">
        <v>11459</v>
      </c>
      <c r="B3731" s="6" t="s">
        <v>2002</v>
      </c>
      <c r="C3731" t="s">
        <v>20</v>
      </c>
      <c r="D3731">
        <f>_xlfn.XLOOKUP(E3731,'cpi data'!A:A,'cpi data'!B:B,"NA")</f>
        <v>172.2</v>
      </c>
      <c r="E3731">
        <v>2000</v>
      </c>
      <c r="F3731" t="s">
        <v>11276</v>
      </c>
      <c r="G3731">
        <v>6.7</v>
      </c>
      <c r="H3731">
        <v>54000</v>
      </c>
      <c r="I3731" t="s">
        <v>103</v>
      </c>
      <c r="J3731" t="s">
        <v>11460</v>
      </c>
      <c r="K3731" t="s">
        <v>7640</v>
      </c>
      <c r="L3731" t="s">
        <v>33</v>
      </c>
      <c r="M3731" s="1">
        <v>80000000</v>
      </c>
      <c r="N3731" s="1">
        <v>39459427</v>
      </c>
      <c r="O3731" s="1">
        <f>N3731*(D3731/'cpi data'!$A$113)</f>
        <v>3357170.6172924899</v>
      </c>
      <c r="P3731" s="10">
        <f t="shared" si="58"/>
        <v>-1.0273989280178852</v>
      </c>
      <c r="Q3731" t="s">
        <v>183</v>
      </c>
      <c r="R3731">
        <v>126</v>
      </c>
    </row>
    <row r="3732" spans="1:18">
      <c r="A3732" t="s">
        <v>11461</v>
      </c>
      <c r="B3732" s="6" t="s">
        <v>36</v>
      </c>
      <c r="C3732" t="s">
        <v>393</v>
      </c>
      <c r="D3732">
        <f>_xlfn.XLOOKUP(E3732,'cpi data'!A:A,'cpi data'!B:B,"NA")</f>
        <v>172.2</v>
      </c>
      <c r="E3732">
        <v>2000</v>
      </c>
      <c r="F3732" t="s">
        <v>10993</v>
      </c>
      <c r="G3732">
        <v>6.6</v>
      </c>
      <c r="H3732">
        <v>59000</v>
      </c>
      <c r="I3732" t="s">
        <v>1059</v>
      </c>
      <c r="J3732" t="s">
        <v>9624</v>
      </c>
      <c r="K3732" t="s">
        <v>9532</v>
      </c>
      <c r="L3732" t="s">
        <v>33</v>
      </c>
      <c r="M3732" s="1">
        <v>75000000</v>
      </c>
      <c r="N3732" s="1">
        <v>36754634</v>
      </c>
      <c r="O3732" s="1">
        <f>N3732*(D3732/'cpi data'!$A$113)</f>
        <v>3127049.3946640315</v>
      </c>
      <c r="P3732" s="10">
        <f t="shared" si="58"/>
        <v>-1.0405590217549168</v>
      </c>
      <c r="Q3732" t="s">
        <v>9946</v>
      </c>
      <c r="R3732">
        <v>94</v>
      </c>
    </row>
    <row r="3733" spans="1:18">
      <c r="A3733" t="s">
        <v>11462</v>
      </c>
      <c r="B3733" s="6" t="s">
        <v>36</v>
      </c>
      <c r="C3733" t="s">
        <v>28</v>
      </c>
      <c r="D3733">
        <f>_xlfn.XLOOKUP(E3733,'cpi data'!A:A,'cpi data'!B:B,"NA")</f>
        <v>172.2</v>
      </c>
      <c r="E3733">
        <v>2000</v>
      </c>
      <c r="F3733" t="s">
        <v>10936</v>
      </c>
      <c r="G3733">
        <v>5.0999999999999996</v>
      </c>
      <c r="H3733">
        <v>12000</v>
      </c>
      <c r="I3733" t="s">
        <v>11463</v>
      </c>
      <c r="J3733" t="s">
        <v>11464</v>
      </c>
      <c r="K3733" t="s">
        <v>52</v>
      </c>
      <c r="L3733" t="s">
        <v>33</v>
      </c>
      <c r="M3733" s="1">
        <v>13000000</v>
      </c>
      <c r="N3733" s="1">
        <v>62464731</v>
      </c>
      <c r="O3733" s="1">
        <f>N3733*(D3733/'cpi data'!$A$113)</f>
        <v>5314440.0583992088</v>
      </c>
      <c r="P3733" s="10">
        <f t="shared" si="58"/>
        <v>0.7918825584952891</v>
      </c>
      <c r="Q3733" t="s">
        <v>11465</v>
      </c>
      <c r="R3733">
        <v>89</v>
      </c>
    </row>
    <row r="3734" spans="1:18">
      <c r="A3734" t="s">
        <v>11466</v>
      </c>
      <c r="B3734" s="6" t="s">
        <v>19</v>
      </c>
      <c r="C3734" t="s">
        <v>107</v>
      </c>
      <c r="D3734">
        <f>_xlfn.XLOOKUP(E3734,'cpi data'!A:A,'cpi data'!B:B,"NA")</f>
        <v>172.2</v>
      </c>
      <c r="E3734">
        <v>2000</v>
      </c>
      <c r="F3734" t="s">
        <v>11467</v>
      </c>
      <c r="G3734">
        <v>5.3</v>
      </c>
      <c r="H3734">
        <v>26000</v>
      </c>
      <c r="I3734" t="s">
        <v>11468</v>
      </c>
      <c r="J3734" t="s">
        <v>11469</v>
      </c>
      <c r="K3734" t="s">
        <v>2738</v>
      </c>
      <c r="L3734" t="s">
        <v>33</v>
      </c>
      <c r="M3734" s="1">
        <v>30000000</v>
      </c>
      <c r="N3734" s="1">
        <v>47267829</v>
      </c>
      <c r="O3734" s="1">
        <f>N3734*(D3734/'cpi data'!$A$113)</f>
        <v>4021502.0522727272</v>
      </c>
      <c r="P3734" s="10">
        <f t="shared" si="58"/>
        <v>0.36531885143275777</v>
      </c>
      <c r="Q3734" t="s">
        <v>11470</v>
      </c>
      <c r="R3734">
        <v>97</v>
      </c>
    </row>
    <row r="3735" spans="1:18">
      <c r="A3735" t="s">
        <v>11471</v>
      </c>
      <c r="B3735" s="6" t="s">
        <v>2002</v>
      </c>
      <c r="C3735" t="s">
        <v>37</v>
      </c>
      <c r="D3735">
        <f>_xlfn.XLOOKUP(E3735,'cpi data'!A:A,'cpi data'!B:B,"NA")</f>
        <v>172.2</v>
      </c>
      <c r="E3735">
        <v>2000</v>
      </c>
      <c r="F3735" t="s">
        <v>10777</v>
      </c>
      <c r="G3735">
        <v>5.6</v>
      </c>
      <c r="H3735">
        <v>31000</v>
      </c>
      <c r="I3735" t="s">
        <v>2486</v>
      </c>
      <c r="J3735" t="s">
        <v>11472</v>
      </c>
      <c r="K3735" t="s">
        <v>11473</v>
      </c>
      <c r="L3735" t="s">
        <v>33</v>
      </c>
      <c r="M3735" s="1">
        <v>35000000</v>
      </c>
      <c r="N3735" s="1">
        <v>50802120</v>
      </c>
      <c r="O3735" s="1">
        <f>N3735*(D3735/'cpi data'!$A$113)</f>
        <v>4322196.1778656123</v>
      </c>
      <c r="P3735" s="10">
        <f t="shared" si="58"/>
        <v>0.31105237340488939</v>
      </c>
      <c r="Q3735" t="s">
        <v>64</v>
      </c>
      <c r="R3735">
        <v>106</v>
      </c>
    </row>
    <row r="3736" spans="1:18">
      <c r="A3736" t="s">
        <v>11474</v>
      </c>
      <c r="B3736" s="6" t="s">
        <v>19</v>
      </c>
      <c r="C3736" t="s">
        <v>37</v>
      </c>
      <c r="D3736">
        <f>_xlfn.XLOOKUP(E3736,'cpi data'!A:A,'cpi data'!B:B,"NA")</f>
        <v>172.2</v>
      </c>
      <c r="E3736">
        <v>2000</v>
      </c>
      <c r="F3736" t="s">
        <v>11475</v>
      </c>
      <c r="G3736">
        <v>6.1</v>
      </c>
      <c r="H3736">
        <v>68000</v>
      </c>
      <c r="I3736" t="s">
        <v>11476</v>
      </c>
      <c r="J3736" t="s">
        <v>11356</v>
      </c>
      <c r="K3736" t="s">
        <v>7346</v>
      </c>
      <c r="L3736" t="s">
        <v>33</v>
      </c>
      <c r="M3736" s="1">
        <v>25000000</v>
      </c>
      <c r="N3736" s="1">
        <v>91036760</v>
      </c>
      <c r="O3736" s="1">
        <f>N3736*(D3736/'cpi data'!$A$113)</f>
        <v>7745321.1818181816</v>
      </c>
      <c r="P3736" s="10">
        <f t="shared" si="58"/>
        <v>0.72538565739817629</v>
      </c>
      <c r="Q3736" t="s">
        <v>26</v>
      </c>
      <c r="R3736">
        <v>115</v>
      </c>
    </row>
    <row r="3737" spans="1:18">
      <c r="A3737" t="s">
        <v>11477</v>
      </c>
      <c r="B3737" s="6" t="s">
        <v>2002</v>
      </c>
      <c r="C3737" t="s">
        <v>37</v>
      </c>
      <c r="D3737">
        <f>_xlfn.XLOOKUP(E3737,'cpi data'!A:A,'cpi data'!B:B,"NA")</f>
        <v>172.2</v>
      </c>
      <c r="E3737">
        <v>2000</v>
      </c>
      <c r="F3737" t="s">
        <v>11060</v>
      </c>
      <c r="G3737">
        <v>5.2</v>
      </c>
      <c r="H3737">
        <v>82000</v>
      </c>
      <c r="I3737" t="s">
        <v>9558</v>
      </c>
      <c r="J3737" t="s">
        <v>11478</v>
      </c>
      <c r="K3737" t="s">
        <v>9368</v>
      </c>
      <c r="L3737" t="s">
        <v>5820</v>
      </c>
      <c r="M3737" s="1">
        <v>30000000</v>
      </c>
      <c r="N3737" s="1">
        <v>173959438</v>
      </c>
      <c r="O3737" s="1">
        <f>N3737*(D3737/'cpi data'!$A$113)</f>
        <v>14800303.964229248</v>
      </c>
      <c r="P3737" s="10">
        <f t="shared" si="58"/>
        <v>0.82754600529348687</v>
      </c>
      <c r="Q3737" t="s">
        <v>183</v>
      </c>
      <c r="R3737">
        <v>99</v>
      </c>
    </row>
    <row r="3738" spans="1:18">
      <c r="A3738" t="s">
        <v>11479</v>
      </c>
      <c r="B3738" s="6" t="s">
        <v>2002</v>
      </c>
      <c r="C3738" t="s">
        <v>44</v>
      </c>
      <c r="D3738">
        <f>_xlfn.XLOOKUP(E3738,'cpi data'!A:A,'cpi data'!B:B,"NA")</f>
        <v>172.2</v>
      </c>
      <c r="E3738">
        <v>2000</v>
      </c>
      <c r="F3738" t="s">
        <v>11480</v>
      </c>
      <c r="G3738">
        <v>5.7</v>
      </c>
      <c r="H3738">
        <v>14000</v>
      </c>
      <c r="I3738" t="s">
        <v>7284</v>
      </c>
      <c r="J3738" t="s">
        <v>11481</v>
      </c>
      <c r="K3738" t="s">
        <v>3523</v>
      </c>
      <c r="L3738" t="s">
        <v>33</v>
      </c>
      <c r="M3738" s="1">
        <v>37000000</v>
      </c>
      <c r="N3738" s="1">
        <v>15910104</v>
      </c>
      <c r="O3738" s="1">
        <f>N3738*(D3738/'cpi data'!$A$113)</f>
        <v>1353616.5557312253</v>
      </c>
      <c r="P3738" s="10">
        <f t="shared" si="58"/>
        <v>-1.3255661936590735</v>
      </c>
      <c r="Q3738" t="s">
        <v>11482</v>
      </c>
      <c r="R3738">
        <v>96</v>
      </c>
    </row>
    <row r="3739" spans="1:18">
      <c r="A3739" t="s">
        <v>11483</v>
      </c>
      <c r="B3739" s="6" t="s">
        <v>19</v>
      </c>
      <c r="C3739" t="s">
        <v>66</v>
      </c>
      <c r="D3739">
        <f>_xlfn.XLOOKUP(E3739,'cpi data'!A:A,'cpi data'!B:B,"NA")</f>
        <v>172.2</v>
      </c>
      <c r="E3739">
        <v>2000</v>
      </c>
      <c r="F3739" t="s">
        <v>11484</v>
      </c>
      <c r="G3739">
        <v>7.2</v>
      </c>
      <c r="H3739">
        <v>37000</v>
      </c>
      <c r="I3739" t="s">
        <v>11485</v>
      </c>
      <c r="J3739" t="s">
        <v>11486</v>
      </c>
      <c r="K3739" t="s">
        <v>11487</v>
      </c>
      <c r="L3739" t="s">
        <v>251</v>
      </c>
      <c r="N3739" s="1">
        <v>238471</v>
      </c>
      <c r="O3739" s="1">
        <f>N3739*(D3739/'cpi data'!$A$113)</f>
        <v>20288.886462450591</v>
      </c>
      <c r="P3739" s="10">
        <f t="shared" si="58"/>
        <v>1</v>
      </c>
      <c r="Q3739" t="s">
        <v>6690</v>
      </c>
      <c r="R3739">
        <v>94</v>
      </c>
    </row>
    <row r="3740" spans="1:18">
      <c r="A3740" t="s">
        <v>11488</v>
      </c>
      <c r="B3740" s="6" t="s">
        <v>2002</v>
      </c>
      <c r="C3740" t="s">
        <v>44</v>
      </c>
      <c r="D3740">
        <f>_xlfn.XLOOKUP(E3740,'cpi data'!A:A,'cpi data'!B:B,"NA")</f>
        <v>172.2</v>
      </c>
      <c r="E3740">
        <v>2000</v>
      </c>
      <c r="F3740" t="s">
        <v>11239</v>
      </c>
      <c r="G3740">
        <v>6.4</v>
      </c>
      <c r="H3740">
        <v>50000</v>
      </c>
      <c r="I3740" t="s">
        <v>10080</v>
      </c>
      <c r="J3740" t="s">
        <v>11489</v>
      </c>
      <c r="K3740" t="s">
        <v>8011</v>
      </c>
      <c r="L3740" t="s">
        <v>33</v>
      </c>
      <c r="M3740" s="1">
        <v>29000000</v>
      </c>
      <c r="N3740" s="1">
        <v>59945183</v>
      </c>
      <c r="O3740" s="1">
        <f>N3740*(D3740/'cpi data'!$A$113)</f>
        <v>5100079.304644268</v>
      </c>
      <c r="P3740" s="10">
        <f t="shared" si="58"/>
        <v>0.51622468147273814</v>
      </c>
      <c r="Q3740" t="s">
        <v>11039</v>
      </c>
      <c r="R3740">
        <v>128</v>
      </c>
    </row>
    <row r="3741" spans="1:18">
      <c r="A3741" t="s">
        <v>11490</v>
      </c>
      <c r="B3741" s="6" t="s">
        <v>2002</v>
      </c>
      <c r="C3741" t="s">
        <v>20</v>
      </c>
      <c r="D3741">
        <f>_xlfn.XLOOKUP(E3741,'cpi data'!A:A,'cpi data'!B:B,"NA")</f>
        <v>172.2</v>
      </c>
      <c r="E3741">
        <v>2000</v>
      </c>
      <c r="F3741" t="s">
        <v>11348</v>
      </c>
      <c r="G3741">
        <v>6.7</v>
      </c>
      <c r="H3741">
        <v>19000</v>
      </c>
      <c r="I3741" t="s">
        <v>8148</v>
      </c>
      <c r="J3741" t="s">
        <v>7594</v>
      </c>
      <c r="K3741" t="s">
        <v>11491</v>
      </c>
      <c r="L3741" t="s">
        <v>33</v>
      </c>
      <c r="M3741" s="1">
        <v>29000000</v>
      </c>
      <c r="N3741" s="1">
        <v>26385941</v>
      </c>
      <c r="O3741" s="1">
        <f>N3741*(D3741/'cpi data'!$A$113)</f>
        <v>2244890.8301383397</v>
      </c>
      <c r="P3741" s="10">
        <f t="shared" si="58"/>
        <v>-9.9070144968489093E-2</v>
      </c>
      <c r="Q3741" t="s">
        <v>34</v>
      </c>
      <c r="R3741">
        <v>115</v>
      </c>
    </row>
    <row r="3742" spans="1:18">
      <c r="A3742" t="s">
        <v>11492</v>
      </c>
      <c r="B3742" s="6" t="s">
        <v>19</v>
      </c>
      <c r="C3742" t="s">
        <v>20</v>
      </c>
      <c r="D3742">
        <f>_xlfn.XLOOKUP(E3742,'cpi data'!A:A,'cpi data'!B:B,"NA")</f>
        <v>172.2</v>
      </c>
      <c r="E3742">
        <v>2000</v>
      </c>
      <c r="F3742" t="s">
        <v>11493</v>
      </c>
      <c r="G3742">
        <v>5.7</v>
      </c>
      <c r="H3742">
        <v>3700</v>
      </c>
      <c r="I3742" t="s">
        <v>2075</v>
      </c>
      <c r="J3742" t="s">
        <v>2075</v>
      </c>
      <c r="K3742" t="s">
        <v>11494</v>
      </c>
      <c r="L3742" t="s">
        <v>33</v>
      </c>
      <c r="N3742" s="1">
        <v>122121</v>
      </c>
      <c r="O3742" s="1">
        <f>N3742*(D3742/'cpi data'!$A$113)</f>
        <v>10389.938833992093</v>
      </c>
      <c r="P3742" s="10">
        <f t="shared" si="58"/>
        <v>1</v>
      </c>
      <c r="Q3742" t="s">
        <v>11495</v>
      </c>
      <c r="R3742">
        <v>123</v>
      </c>
    </row>
    <row r="3743" spans="1:18">
      <c r="A3743" t="s">
        <v>11496</v>
      </c>
      <c r="B3743" s="6" t="s">
        <v>19</v>
      </c>
      <c r="C3743" t="s">
        <v>28</v>
      </c>
      <c r="D3743">
        <f>_xlfn.XLOOKUP(E3743,'cpi data'!A:A,'cpi data'!B:B,"NA")</f>
        <v>172.2</v>
      </c>
      <c r="E3743">
        <v>2000</v>
      </c>
      <c r="F3743" t="s">
        <v>11421</v>
      </c>
      <c r="G3743">
        <v>4</v>
      </c>
      <c r="H3743">
        <v>36000</v>
      </c>
      <c r="I3743" t="s">
        <v>11497</v>
      </c>
      <c r="J3743" t="s">
        <v>10685</v>
      </c>
      <c r="K3743" t="s">
        <v>11498</v>
      </c>
      <c r="L3743" t="s">
        <v>33</v>
      </c>
      <c r="M3743" s="1">
        <v>15000000</v>
      </c>
      <c r="N3743" s="1">
        <v>47737094</v>
      </c>
      <c r="O3743" s="1">
        <f>N3743*(D3743/'cpi data'!$A$113)</f>
        <v>4061426.6733201579</v>
      </c>
      <c r="P3743" s="10">
        <f t="shared" si="58"/>
        <v>0.68577894582355603</v>
      </c>
      <c r="Q3743" t="s">
        <v>10588</v>
      </c>
      <c r="R3743">
        <v>90</v>
      </c>
    </row>
    <row r="3744" spans="1:18">
      <c r="A3744" t="s">
        <v>11499</v>
      </c>
      <c r="B3744" s="6" t="s">
        <v>19</v>
      </c>
      <c r="C3744" t="s">
        <v>20</v>
      </c>
      <c r="D3744">
        <f>_xlfn.XLOOKUP(E3744,'cpi data'!A:A,'cpi data'!B:B,"NA")</f>
        <v>172.2</v>
      </c>
      <c r="E3744">
        <v>2000</v>
      </c>
      <c r="F3744" t="s">
        <v>11500</v>
      </c>
      <c r="G3744">
        <v>6.4</v>
      </c>
      <c r="H3744">
        <v>45000</v>
      </c>
      <c r="I3744" t="s">
        <v>138</v>
      </c>
      <c r="J3744" t="s">
        <v>11501</v>
      </c>
      <c r="K3744" t="s">
        <v>1879</v>
      </c>
      <c r="L3744" t="s">
        <v>25</v>
      </c>
      <c r="M3744" s="1">
        <v>60000000</v>
      </c>
      <c r="N3744" s="1">
        <v>71732303</v>
      </c>
      <c r="O3744" s="1">
        <f>N3744*(D3744/'cpi data'!$A$113)</f>
        <v>6102916.292786561</v>
      </c>
      <c r="P3744" s="10">
        <f t="shared" si="58"/>
        <v>0.16355675907965761</v>
      </c>
      <c r="Q3744" t="s">
        <v>11502</v>
      </c>
      <c r="R3744">
        <v>128</v>
      </c>
    </row>
    <row r="3745" spans="1:18">
      <c r="A3745" t="s">
        <v>11503</v>
      </c>
      <c r="B3745" s="6" t="s">
        <v>2002</v>
      </c>
      <c r="C3745" t="s">
        <v>20</v>
      </c>
      <c r="D3745">
        <f>_xlfn.XLOOKUP(E3745,'cpi data'!A:A,'cpi data'!B:B,"NA")</f>
        <v>172.2</v>
      </c>
      <c r="E3745">
        <v>2000</v>
      </c>
      <c r="F3745" t="s">
        <v>11324</v>
      </c>
      <c r="G3745">
        <v>7.3</v>
      </c>
      <c r="H3745">
        <v>55000</v>
      </c>
      <c r="I3745" t="s">
        <v>2130</v>
      </c>
      <c r="J3745" t="s">
        <v>10810</v>
      </c>
      <c r="K3745" t="s">
        <v>2832</v>
      </c>
      <c r="L3745" t="s">
        <v>33</v>
      </c>
      <c r="M3745" s="1">
        <v>80000000</v>
      </c>
      <c r="N3745" s="1">
        <v>66579890</v>
      </c>
      <c r="O3745" s="1">
        <f>N3745*(D3745/'cpi data'!$A$113)</f>
        <v>5664553.8824110664</v>
      </c>
      <c r="P3745" s="10">
        <f t="shared" si="58"/>
        <v>-0.20156401580116759</v>
      </c>
      <c r="Q3745" t="s">
        <v>2029</v>
      </c>
      <c r="R3745">
        <v>145</v>
      </c>
    </row>
    <row r="3746" spans="1:18">
      <c r="A3746" t="s">
        <v>11504</v>
      </c>
      <c r="B3746" s="6" t="s">
        <v>19</v>
      </c>
      <c r="C3746" t="s">
        <v>20</v>
      </c>
      <c r="D3746">
        <f>_xlfn.XLOOKUP(E3746,'cpi data'!A:A,'cpi data'!B:B,"NA")</f>
        <v>172.2</v>
      </c>
      <c r="E3746">
        <v>2000</v>
      </c>
      <c r="F3746" t="s">
        <v>11252</v>
      </c>
      <c r="G3746">
        <v>7.5</v>
      </c>
      <c r="H3746">
        <v>29000</v>
      </c>
      <c r="I3746" t="s">
        <v>10902</v>
      </c>
      <c r="J3746" t="s">
        <v>10902</v>
      </c>
      <c r="K3746" t="s">
        <v>8470</v>
      </c>
      <c r="L3746" t="s">
        <v>33</v>
      </c>
      <c r="M3746" s="1">
        <v>1200000</v>
      </c>
      <c r="N3746" s="1">
        <v>11242521</v>
      </c>
      <c r="O3746" s="1">
        <f>N3746*(D3746/'cpi data'!$A$113)</f>
        <v>956503.02183794463</v>
      </c>
      <c r="P3746" s="10">
        <f t="shared" si="58"/>
        <v>0.89326237415967469</v>
      </c>
      <c r="Q3746" t="s">
        <v>11505</v>
      </c>
      <c r="R3746">
        <v>111</v>
      </c>
    </row>
    <row r="3747" spans="1:18">
      <c r="A3747" t="s">
        <v>11506</v>
      </c>
      <c r="B3747" s="6" t="s">
        <v>36</v>
      </c>
      <c r="C3747" t="s">
        <v>44</v>
      </c>
      <c r="D3747">
        <f>_xlfn.XLOOKUP(E3747,'cpi data'!A:A,'cpi data'!B:B,"NA")</f>
        <v>172.2</v>
      </c>
      <c r="E3747">
        <v>2000</v>
      </c>
      <c r="F3747" t="s">
        <v>11219</v>
      </c>
      <c r="G3747">
        <v>6.1</v>
      </c>
      <c r="H3747">
        <v>41000</v>
      </c>
      <c r="I3747" t="s">
        <v>6948</v>
      </c>
      <c r="J3747" t="s">
        <v>9376</v>
      </c>
      <c r="K3747" t="s">
        <v>4462</v>
      </c>
      <c r="L3747" t="s">
        <v>33</v>
      </c>
      <c r="M3747" s="1">
        <v>65000000</v>
      </c>
      <c r="N3747" s="1">
        <v>110317580</v>
      </c>
      <c r="O3747" s="1">
        <f>N3747*(D3747/'cpi data'!$A$113)</f>
        <v>9385715.057312252</v>
      </c>
      <c r="P3747" s="10">
        <f t="shared" si="58"/>
        <v>0.41079200613356459</v>
      </c>
      <c r="Q3747" t="s">
        <v>11507</v>
      </c>
      <c r="R3747">
        <v>104</v>
      </c>
    </row>
    <row r="3748" spans="1:18">
      <c r="A3748" t="s">
        <v>11508</v>
      </c>
      <c r="B3748" s="6" t="s">
        <v>2002</v>
      </c>
      <c r="C3748" t="s">
        <v>20</v>
      </c>
      <c r="D3748">
        <f>_xlfn.XLOOKUP(E3748,'cpi data'!A:A,'cpi data'!B:B,"NA")</f>
        <v>172.2</v>
      </c>
      <c r="E3748">
        <v>2000</v>
      </c>
      <c r="F3748" t="s">
        <v>11509</v>
      </c>
      <c r="G3748">
        <v>5.8</v>
      </c>
      <c r="H3748">
        <v>13000</v>
      </c>
      <c r="I3748" t="s">
        <v>7043</v>
      </c>
      <c r="J3748" t="s">
        <v>11510</v>
      </c>
      <c r="K3748" t="s">
        <v>9532</v>
      </c>
      <c r="L3748" t="s">
        <v>33</v>
      </c>
      <c r="M3748" s="1">
        <v>57000000</v>
      </c>
      <c r="N3748" s="1">
        <v>18133495</v>
      </c>
      <c r="O3748" s="1">
        <f>N3748*(D3748/'cpi data'!$A$113)</f>
        <v>1542780.5528656126</v>
      </c>
      <c r="P3748" s="10">
        <f t="shared" si="58"/>
        <v>-2.1433543285505636</v>
      </c>
      <c r="Q3748" t="s">
        <v>34</v>
      </c>
      <c r="R3748">
        <v>116</v>
      </c>
    </row>
    <row r="3749" spans="1:18">
      <c r="A3749" t="s">
        <v>11511</v>
      </c>
      <c r="B3749" s="6" t="s">
        <v>2002</v>
      </c>
      <c r="C3749" t="s">
        <v>44</v>
      </c>
      <c r="D3749">
        <f>_xlfn.XLOOKUP(E3749,'cpi data'!A:A,'cpi data'!B:B,"NA")</f>
        <v>172.2</v>
      </c>
      <c r="E3749">
        <v>2000</v>
      </c>
      <c r="F3749" t="s">
        <v>10913</v>
      </c>
      <c r="G3749">
        <v>4.9000000000000004</v>
      </c>
      <c r="H3749">
        <v>12000</v>
      </c>
      <c r="I3749" t="s">
        <v>2369</v>
      </c>
      <c r="J3749" t="s">
        <v>11512</v>
      </c>
      <c r="K3749" t="s">
        <v>2369</v>
      </c>
      <c r="L3749" t="s">
        <v>5820</v>
      </c>
      <c r="M3749" s="1">
        <v>60000000</v>
      </c>
      <c r="N3749" s="1">
        <v>51880044</v>
      </c>
      <c r="O3749" s="1">
        <f>N3749*(D3749/'cpi data'!$A$113)</f>
        <v>4413904.9292490119</v>
      </c>
      <c r="P3749" s="10">
        <f t="shared" si="58"/>
        <v>-0.15651405384313088</v>
      </c>
      <c r="Q3749" t="s">
        <v>34</v>
      </c>
      <c r="R3749">
        <v>94</v>
      </c>
    </row>
    <row r="3750" spans="1:18">
      <c r="A3750" t="s">
        <v>11513</v>
      </c>
      <c r="B3750" s="6" t="s">
        <v>450</v>
      </c>
      <c r="C3750" t="s">
        <v>20</v>
      </c>
      <c r="D3750">
        <f>_xlfn.XLOOKUP(E3750,'cpi data'!A:A,'cpi data'!B:B,"NA")</f>
        <v>172.2</v>
      </c>
      <c r="E3750">
        <v>2000</v>
      </c>
      <c r="F3750" t="s">
        <v>11514</v>
      </c>
      <c r="G3750">
        <v>8.1999999999999993</v>
      </c>
      <c r="H3750">
        <v>22000</v>
      </c>
      <c r="I3750" t="s">
        <v>3006</v>
      </c>
      <c r="J3750" t="s">
        <v>3006</v>
      </c>
      <c r="K3750" t="s">
        <v>11515</v>
      </c>
      <c r="L3750" t="s">
        <v>3009</v>
      </c>
      <c r="N3750" s="1">
        <v>1196218</v>
      </c>
      <c r="O3750" s="1">
        <f>N3750*(D3750/'cpi data'!$A$113)</f>
        <v>101773.09268774703</v>
      </c>
      <c r="P3750" s="10">
        <f t="shared" si="58"/>
        <v>1</v>
      </c>
      <c r="Q3750" t="s">
        <v>11516</v>
      </c>
      <c r="R3750">
        <v>173</v>
      </c>
    </row>
    <row r="3751" spans="1:18">
      <c r="A3751" t="s">
        <v>11517</v>
      </c>
      <c r="B3751" s="6" t="s">
        <v>2002</v>
      </c>
      <c r="C3751" t="s">
        <v>44</v>
      </c>
      <c r="D3751">
        <f>_xlfn.XLOOKUP(E3751,'cpi data'!A:A,'cpi data'!B:B,"NA")</f>
        <v>172.2</v>
      </c>
      <c r="E3751">
        <v>2000</v>
      </c>
      <c r="F3751" t="s">
        <v>11518</v>
      </c>
      <c r="G3751">
        <v>7.2</v>
      </c>
      <c r="H3751">
        <v>16000</v>
      </c>
      <c r="I3751" t="s">
        <v>9823</v>
      </c>
      <c r="J3751" t="s">
        <v>9824</v>
      </c>
      <c r="K3751" t="s">
        <v>676</v>
      </c>
      <c r="L3751" t="s">
        <v>251</v>
      </c>
      <c r="N3751" s="1">
        <v>16575074</v>
      </c>
      <c r="O3751" s="1">
        <f>N3751*(D3751/'cpi data'!$A$113)</f>
        <v>1410191.5725296442</v>
      </c>
      <c r="P3751" s="10">
        <f t="shared" si="58"/>
        <v>1</v>
      </c>
      <c r="Q3751" t="s">
        <v>9826</v>
      </c>
      <c r="R3751">
        <v>101</v>
      </c>
    </row>
    <row r="3752" spans="1:18">
      <c r="A3752" t="s">
        <v>11519</v>
      </c>
      <c r="B3752" s="6" t="s">
        <v>2002</v>
      </c>
      <c r="C3752" t="s">
        <v>55</v>
      </c>
      <c r="D3752">
        <f>_xlfn.XLOOKUP(E3752,'cpi data'!A:A,'cpi data'!B:B,"NA")</f>
        <v>172.2</v>
      </c>
      <c r="E3752">
        <v>2000</v>
      </c>
      <c r="F3752" t="s">
        <v>10696</v>
      </c>
      <c r="G3752">
        <v>4.9000000000000004</v>
      </c>
      <c r="H3752">
        <v>17000</v>
      </c>
      <c r="I3752" t="s">
        <v>80</v>
      </c>
      <c r="J3752" t="s">
        <v>2806</v>
      </c>
      <c r="K3752" t="s">
        <v>2738</v>
      </c>
      <c r="L3752" t="s">
        <v>33</v>
      </c>
      <c r="M3752" s="1">
        <v>90000000</v>
      </c>
      <c r="N3752" s="1">
        <v>14828081</v>
      </c>
      <c r="O3752" s="1">
        <f>N3752*(D3752/'cpi data'!$A$113)</f>
        <v>1261559.0653162054</v>
      </c>
      <c r="P3752" s="10">
        <f t="shared" si="58"/>
        <v>-5.0695649018912157</v>
      </c>
      <c r="Q3752" t="s">
        <v>11520</v>
      </c>
      <c r="R3752">
        <v>90</v>
      </c>
    </row>
    <row r="3753" spans="1:18">
      <c r="A3753" t="s">
        <v>11521</v>
      </c>
      <c r="B3753" s="6" t="s">
        <v>2002</v>
      </c>
      <c r="C3753" t="s">
        <v>44</v>
      </c>
      <c r="D3753">
        <f>_xlfn.XLOOKUP(E3753,'cpi data'!A:A,'cpi data'!B:B,"NA")</f>
        <v>172.2</v>
      </c>
      <c r="E3753">
        <v>2000</v>
      </c>
      <c r="F3753" t="s">
        <v>11066</v>
      </c>
      <c r="G3753">
        <v>5.3</v>
      </c>
      <c r="H3753">
        <v>27000</v>
      </c>
      <c r="I3753" t="s">
        <v>988</v>
      </c>
      <c r="J3753" t="s">
        <v>988</v>
      </c>
      <c r="K3753" t="s">
        <v>10658</v>
      </c>
      <c r="L3753" t="s">
        <v>33</v>
      </c>
      <c r="M3753" s="1">
        <v>20000000</v>
      </c>
      <c r="N3753" s="1">
        <v>18404706</v>
      </c>
      <c r="O3753" s="1">
        <f>N3753*(D3753/'cpi data'!$A$113)</f>
        <v>1565854.9274703555</v>
      </c>
      <c r="P3753" s="10">
        <f t="shared" si="58"/>
        <v>-8.6678591877533934E-2</v>
      </c>
      <c r="Q3753" t="s">
        <v>11522</v>
      </c>
      <c r="R3753">
        <v>98</v>
      </c>
    </row>
    <row r="3754" spans="1:18">
      <c r="A3754" t="s">
        <v>11523</v>
      </c>
      <c r="B3754" s="6" t="s">
        <v>2002</v>
      </c>
      <c r="C3754" t="s">
        <v>44</v>
      </c>
      <c r="D3754">
        <f>_xlfn.XLOOKUP(E3754,'cpi data'!A:A,'cpi data'!B:B,"NA")</f>
        <v>172.2</v>
      </c>
      <c r="E3754">
        <v>2000</v>
      </c>
      <c r="F3754" t="s">
        <v>10950</v>
      </c>
      <c r="G3754">
        <v>5</v>
      </c>
      <c r="H3754">
        <v>15000</v>
      </c>
      <c r="I3754" t="s">
        <v>11524</v>
      </c>
      <c r="J3754" t="s">
        <v>11524</v>
      </c>
      <c r="K3754" t="s">
        <v>10716</v>
      </c>
      <c r="L3754" t="s">
        <v>33</v>
      </c>
      <c r="M3754" s="1">
        <v>11000000</v>
      </c>
      <c r="N3754" s="1">
        <v>24419914</v>
      </c>
      <c r="O3754" s="1">
        <f>N3754*(D3754/'cpi data'!$A$113)</f>
        <v>2077623.1179841897</v>
      </c>
      <c r="P3754" s="10">
        <f t="shared" si="58"/>
        <v>0.54954796319102517</v>
      </c>
      <c r="Q3754" t="s">
        <v>11525</v>
      </c>
      <c r="R3754">
        <v>91</v>
      </c>
    </row>
    <row r="3755" spans="1:18">
      <c r="A3755" t="s">
        <v>11526</v>
      </c>
      <c r="B3755" s="6" t="s">
        <v>19</v>
      </c>
      <c r="C3755" t="s">
        <v>37</v>
      </c>
      <c r="D3755">
        <f>_xlfn.XLOOKUP(E3755,'cpi data'!A:A,'cpi data'!B:B,"NA")</f>
        <v>172.2</v>
      </c>
      <c r="E3755">
        <v>2000</v>
      </c>
      <c r="F3755" t="s">
        <v>11467</v>
      </c>
      <c r="G3755">
        <v>6.7</v>
      </c>
      <c r="H3755">
        <v>32000</v>
      </c>
      <c r="I3755" t="s">
        <v>8463</v>
      </c>
      <c r="J3755" t="s">
        <v>8463</v>
      </c>
      <c r="K3755" t="s">
        <v>10231</v>
      </c>
      <c r="L3755" t="s">
        <v>33</v>
      </c>
      <c r="M3755" s="1">
        <v>8500000</v>
      </c>
      <c r="N3755" s="1">
        <v>13200972</v>
      </c>
      <c r="O3755" s="1">
        <f>N3755*(D3755/'cpi data'!$A$113)</f>
        <v>1123126.1750988141</v>
      </c>
      <c r="P3755" s="10">
        <f t="shared" si="58"/>
        <v>0.35610801992459346</v>
      </c>
      <c r="Q3755" t="s">
        <v>10588</v>
      </c>
      <c r="R3755">
        <v>119</v>
      </c>
    </row>
    <row r="3756" spans="1:18">
      <c r="A3756" t="s">
        <v>11527</v>
      </c>
      <c r="B3756" s="6" t="s">
        <v>36</v>
      </c>
      <c r="C3756" t="s">
        <v>393</v>
      </c>
      <c r="D3756">
        <f>_xlfn.XLOOKUP(E3756,'cpi data'!A:A,'cpi data'!B:B,"NA")</f>
        <v>172.2</v>
      </c>
      <c r="E3756">
        <v>2000</v>
      </c>
      <c r="F3756" t="s">
        <v>11257</v>
      </c>
      <c r="G3756">
        <v>4.2</v>
      </c>
      <c r="H3756">
        <v>20000</v>
      </c>
      <c r="I3756" t="s">
        <v>11528</v>
      </c>
      <c r="J3756" t="s">
        <v>9602</v>
      </c>
      <c r="K3756" t="s">
        <v>70</v>
      </c>
      <c r="L3756" t="s">
        <v>33</v>
      </c>
      <c r="M3756" s="1">
        <v>76000000</v>
      </c>
      <c r="N3756" s="1">
        <v>35134820</v>
      </c>
      <c r="O3756" s="1">
        <f>N3756*(D3756/'cpi data'!$A$113)</f>
        <v>2989237.1561264819</v>
      </c>
      <c r="P3756" s="10">
        <f t="shared" si="58"/>
        <v>-1.1630963243870325</v>
      </c>
      <c r="Q3756" t="s">
        <v>6471</v>
      </c>
      <c r="R3756">
        <v>92</v>
      </c>
    </row>
    <row r="3757" spans="1:18">
      <c r="A3757" t="s">
        <v>11529</v>
      </c>
      <c r="B3757" s="6" t="s">
        <v>19</v>
      </c>
      <c r="C3757" t="s">
        <v>44</v>
      </c>
      <c r="D3757">
        <f>_xlfn.XLOOKUP(E3757,'cpi data'!A:A,'cpi data'!B:B,"NA")</f>
        <v>172.2</v>
      </c>
      <c r="E3757">
        <v>2000</v>
      </c>
      <c r="F3757" t="s">
        <v>11530</v>
      </c>
      <c r="G3757">
        <v>6.2</v>
      </c>
      <c r="H3757">
        <v>14000</v>
      </c>
      <c r="I3757" t="s">
        <v>4567</v>
      </c>
      <c r="J3757" t="s">
        <v>4567</v>
      </c>
      <c r="K3757" t="s">
        <v>4050</v>
      </c>
      <c r="L3757" t="s">
        <v>33</v>
      </c>
      <c r="M3757" s="1">
        <v>10000000</v>
      </c>
      <c r="N3757" s="1">
        <v>1961544</v>
      </c>
      <c r="O3757" s="1">
        <f>N3757*(D3757/'cpi data'!$A$113)</f>
        <v>166886.30276679841</v>
      </c>
      <c r="P3757" s="10">
        <f t="shared" si="58"/>
        <v>-4.09802482126325</v>
      </c>
      <c r="Q3757" t="s">
        <v>11531</v>
      </c>
      <c r="R3757">
        <v>87</v>
      </c>
    </row>
    <row r="3758" spans="1:18">
      <c r="A3758" t="s">
        <v>11532</v>
      </c>
      <c r="B3758" s="6" t="s">
        <v>2002</v>
      </c>
      <c r="C3758" t="s">
        <v>44</v>
      </c>
      <c r="D3758">
        <f>_xlfn.XLOOKUP(E3758,'cpi data'!A:A,'cpi data'!B:B,"NA")</f>
        <v>172.2</v>
      </c>
      <c r="E3758">
        <v>2000</v>
      </c>
      <c r="F3758" t="s">
        <v>10331</v>
      </c>
      <c r="G3758">
        <v>4.4000000000000004</v>
      </c>
      <c r="H3758">
        <v>49000</v>
      </c>
      <c r="I3758" t="s">
        <v>8015</v>
      </c>
      <c r="J3758" t="s">
        <v>9103</v>
      </c>
      <c r="K3758" t="s">
        <v>1488</v>
      </c>
      <c r="L3758" t="s">
        <v>33</v>
      </c>
      <c r="M3758" s="1">
        <v>84000000</v>
      </c>
      <c r="N3758" s="1">
        <v>166339890</v>
      </c>
      <c r="O3758" s="1">
        <f>N3758*(D3758/'cpi data'!$A$113)</f>
        <v>14152040.048418971</v>
      </c>
      <c r="P3758" s="10">
        <f t="shared" si="58"/>
        <v>0.49500988608324797</v>
      </c>
      <c r="Q3758" t="s">
        <v>64</v>
      </c>
      <c r="R3758">
        <v>106</v>
      </c>
    </row>
    <row r="3759" spans="1:18">
      <c r="A3759" t="s">
        <v>11533</v>
      </c>
      <c r="B3759" s="6" t="s">
        <v>19</v>
      </c>
      <c r="C3759" t="s">
        <v>107</v>
      </c>
      <c r="D3759">
        <f>_xlfn.XLOOKUP(E3759,'cpi data'!A:A,'cpi data'!B:B,"NA")</f>
        <v>172.2</v>
      </c>
      <c r="E3759">
        <v>2000</v>
      </c>
      <c r="F3759" t="s">
        <v>11313</v>
      </c>
      <c r="G3759">
        <v>6.9</v>
      </c>
      <c r="H3759">
        <v>59000</v>
      </c>
      <c r="I3759" t="s">
        <v>8542</v>
      </c>
      <c r="J3759" t="s">
        <v>11534</v>
      </c>
      <c r="K3759" t="s">
        <v>7906</v>
      </c>
      <c r="L3759" t="s">
        <v>455</v>
      </c>
      <c r="M3759" s="1">
        <v>14000000</v>
      </c>
      <c r="N3759" s="1">
        <v>60103680</v>
      </c>
      <c r="O3759" s="1">
        <f>N3759*(D3759/'cpi data'!$A$113)</f>
        <v>5113564.0790513828</v>
      </c>
      <c r="P3759" s="10">
        <f t="shared" si="58"/>
        <v>0.76706917113893858</v>
      </c>
      <c r="Q3759" t="s">
        <v>11535</v>
      </c>
      <c r="R3759">
        <v>106</v>
      </c>
    </row>
    <row r="3760" spans="1:18">
      <c r="A3760" t="s">
        <v>11536</v>
      </c>
      <c r="B3760" s="6" t="s">
        <v>19</v>
      </c>
      <c r="C3760" t="s">
        <v>37</v>
      </c>
      <c r="D3760">
        <f>_xlfn.XLOOKUP(E3760,'cpi data'!A:A,'cpi data'!B:B,"NA")</f>
        <v>172.2</v>
      </c>
      <c r="E3760">
        <v>2000</v>
      </c>
      <c r="F3760" t="s">
        <v>11431</v>
      </c>
      <c r="G3760">
        <v>6.3</v>
      </c>
      <c r="H3760">
        <v>56000</v>
      </c>
      <c r="I3760" t="s">
        <v>1012</v>
      </c>
      <c r="J3760" t="s">
        <v>6961</v>
      </c>
      <c r="K3760" t="s">
        <v>7209</v>
      </c>
      <c r="L3760" t="s">
        <v>33</v>
      </c>
      <c r="M3760" s="1">
        <v>65000000</v>
      </c>
      <c r="N3760" s="1">
        <v>62761005</v>
      </c>
      <c r="O3760" s="1">
        <f>N3760*(D3760/'cpi data'!$A$113)</f>
        <v>5339646.7692687744</v>
      </c>
      <c r="P3760" s="10">
        <f t="shared" si="58"/>
        <v>-3.5674938602401285E-2</v>
      </c>
      <c r="Q3760" t="s">
        <v>5112</v>
      </c>
      <c r="R3760">
        <v>135</v>
      </c>
    </row>
    <row r="3761" spans="1:18">
      <c r="A3761" t="s">
        <v>11537</v>
      </c>
      <c r="B3761" s="6" t="s">
        <v>19</v>
      </c>
      <c r="C3761" t="s">
        <v>44</v>
      </c>
      <c r="D3761">
        <f>_xlfn.XLOOKUP(E3761,'cpi data'!A:A,'cpi data'!B:B,"NA")</f>
        <v>172.2</v>
      </c>
      <c r="E3761">
        <v>2000</v>
      </c>
      <c r="F3761" t="s">
        <v>8194</v>
      </c>
      <c r="G3761">
        <v>6.6</v>
      </c>
      <c r="H3761">
        <v>11000</v>
      </c>
      <c r="I3761" t="s">
        <v>3431</v>
      </c>
      <c r="J3761" t="s">
        <v>3431</v>
      </c>
      <c r="K3761" t="s">
        <v>7099</v>
      </c>
      <c r="L3761" t="s">
        <v>33</v>
      </c>
      <c r="M3761" s="1">
        <v>10000000</v>
      </c>
      <c r="N3761" s="1">
        <v>2463650</v>
      </c>
      <c r="O3761" s="1">
        <f>N3761*(D3761/'cpi data'!$A$113)</f>
        <v>209605.00494071146</v>
      </c>
      <c r="P3761" s="10">
        <f t="shared" si="58"/>
        <v>-3.0590181235159215</v>
      </c>
      <c r="Q3761" t="s">
        <v>2029</v>
      </c>
      <c r="R3761">
        <v>135</v>
      </c>
    </row>
    <row r="3762" spans="1:18">
      <c r="A3762" t="s">
        <v>11538</v>
      </c>
      <c r="B3762" s="6" t="s">
        <v>19</v>
      </c>
      <c r="C3762" t="s">
        <v>20</v>
      </c>
      <c r="D3762">
        <f>_xlfn.XLOOKUP(E3762,'cpi data'!A:A,'cpi data'!B:B,"NA")</f>
        <v>172.2</v>
      </c>
      <c r="E3762">
        <v>2000</v>
      </c>
      <c r="F3762" t="s">
        <v>11539</v>
      </c>
      <c r="G3762">
        <v>6.9</v>
      </c>
      <c r="H3762">
        <v>40000</v>
      </c>
      <c r="I3762" t="s">
        <v>11540</v>
      </c>
      <c r="J3762" t="s">
        <v>11541</v>
      </c>
      <c r="K3762" t="s">
        <v>4336</v>
      </c>
      <c r="L3762" t="s">
        <v>25</v>
      </c>
      <c r="M3762" s="1">
        <v>8000000</v>
      </c>
      <c r="N3762" s="1">
        <v>11155214</v>
      </c>
      <c r="O3762" s="1">
        <f>N3762*(D3762/'cpi data'!$A$113)</f>
        <v>949075.02509881416</v>
      </c>
      <c r="P3762" s="10">
        <f t="shared" si="58"/>
        <v>0.28284656842979433</v>
      </c>
      <c r="Q3762" t="s">
        <v>11542</v>
      </c>
      <c r="R3762">
        <v>92</v>
      </c>
    </row>
    <row r="3763" spans="1:18">
      <c r="A3763" t="s">
        <v>11543</v>
      </c>
      <c r="B3763" s="6" t="s">
        <v>340</v>
      </c>
      <c r="C3763" t="s">
        <v>28</v>
      </c>
      <c r="D3763">
        <f>_xlfn.XLOOKUP(E3763,'cpi data'!A:A,'cpi data'!B:B,"NA")</f>
        <v>172.2</v>
      </c>
      <c r="E3763">
        <v>2000</v>
      </c>
      <c r="F3763" t="s">
        <v>11544</v>
      </c>
      <c r="G3763">
        <v>4.2</v>
      </c>
      <c r="H3763">
        <v>3900</v>
      </c>
      <c r="I3763" t="s">
        <v>11545</v>
      </c>
      <c r="J3763" t="s">
        <v>11545</v>
      </c>
      <c r="K3763" t="s">
        <v>4467</v>
      </c>
      <c r="L3763" t="s">
        <v>25</v>
      </c>
      <c r="M3763" s="1">
        <v>19000000</v>
      </c>
      <c r="N3763" s="1">
        <v>19748009</v>
      </c>
      <c r="O3763" s="1">
        <f>N3763*(D3763/'cpi data'!$A$113)</f>
        <v>1680141.87243083</v>
      </c>
      <c r="P3763" s="10">
        <f t="shared" si="58"/>
        <v>3.7877691872633845E-2</v>
      </c>
      <c r="Q3763" t="s">
        <v>11546</v>
      </c>
      <c r="R3763">
        <v>85</v>
      </c>
    </row>
    <row r="3764" spans="1:18">
      <c r="A3764" t="s">
        <v>11547</v>
      </c>
      <c r="B3764" s="6" t="s">
        <v>19</v>
      </c>
      <c r="C3764" t="s">
        <v>20</v>
      </c>
      <c r="D3764">
        <f>_xlfn.XLOOKUP(E3764,'cpi data'!A:A,'cpi data'!B:B,"NA")</f>
        <v>172.2</v>
      </c>
      <c r="E3764">
        <v>2000</v>
      </c>
      <c r="F3764" t="s">
        <v>11548</v>
      </c>
      <c r="G3764">
        <v>7</v>
      </c>
      <c r="H3764">
        <v>39000</v>
      </c>
      <c r="I3764" t="s">
        <v>831</v>
      </c>
      <c r="J3764" t="s">
        <v>11549</v>
      </c>
      <c r="K3764" t="s">
        <v>11550</v>
      </c>
      <c r="L3764" t="s">
        <v>33</v>
      </c>
      <c r="M3764" s="1">
        <v>10000000</v>
      </c>
      <c r="N3764" s="1">
        <v>148701</v>
      </c>
      <c r="O3764" s="1">
        <f>N3764*(D3764/'cpi data'!$A$113)</f>
        <v>12651.340019762845</v>
      </c>
      <c r="P3764" s="10">
        <f t="shared" si="58"/>
        <v>-66.249043382357883</v>
      </c>
      <c r="Q3764" t="s">
        <v>11551</v>
      </c>
      <c r="R3764">
        <v>101</v>
      </c>
    </row>
    <row r="3765" spans="1:18">
      <c r="A3765" t="s">
        <v>11552</v>
      </c>
      <c r="B3765" s="6" t="s">
        <v>36</v>
      </c>
      <c r="C3765" t="s">
        <v>44</v>
      </c>
      <c r="D3765">
        <f>_xlfn.XLOOKUP(E3765,'cpi data'!A:A,'cpi data'!B:B,"NA")</f>
        <v>172.2</v>
      </c>
      <c r="E3765">
        <v>2000</v>
      </c>
      <c r="F3765" t="s">
        <v>11500</v>
      </c>
      <c r="G3765">
        <v>6.9</v>
      </c>
      <c r="H3765">
        <v>20000</v>
      </c>
      <c r="I3765" t="s">
        <v>11553</v>
      </c>
      <c r="J3765" t="s">
        <v>11553</v>
      </c>
      <c r="K3765" t="s">
        <v>10035</v>
      </c>
      <c r="L3765" t="s">
        <v>33</v>
      </c>
      <c r="M3765" s="1">
        <v>24000000</v>
      </c>
      <c r="N3765" s="1">
        <v>36609995</v>
      </c>
      <c r="O3765" s="1">
        <f>N3765*(D3765/'cpi data'!$A$113)</f>
        <v>3114743.6457509878</v>
      </c>
      <c r="P3765" s="10">
        <f t="shared" si="58"/>
        <v>0.34444131991823546</v>
      </c>
      <c r="Q3765" t="s">
        <v>121</v>
      </c>
      <c r="R3765">
        <v>115</v>
      </c>
    </row>
    <row r="3766" spans="1:18">
      <c r="A3766" t="s">
        <v>11554</v>
      </c>
      <c r="B3766" s="6" t="s">
        <v>2002</v>
      </c>
      <c r="C3766" t="s">
        <v>44</v>
      </c>
      <c r="D3766">
        <f>_xlfn.XLOOKUP(E3766,'cpi data'!A:A,'cpi data'!B:B,"NA")</f>
        <v>172.2</v>
      </c>
      <c r="E3766">
        <v>2000</v>
      </c>
      <c r="F3766" t="s">
        <v>10993</v>
      </c>
      <c r="G3766">
        <v>5.4</v>
      </c>
      <c r="H3766">
        <v>16000</v>
      </c>
      <c r="I3766" t="s">
        <v>10714</v>
      </c>
      <c r="J3766" t="s">
        <v>7743</v>
      </c>
      <c r="K3766" t="s">
        <v>10716</v>
      </c>
      <c r="L3766" t="s">
        <v>33</v>
      </c>
      <c r="M3766" s="1">
        <v>35000000</v>
      </c>
      <c r="N3766" s="1">
        <v>25850615</v>
      </c>
      <c r="O3766" s="1">
        <f>N3766*(D3766/'cpi data'!$A$113)</f>
        <v>2199345.8018774702</v>
      </c>
      <c r="P3766" s="10">
        <f t="shared" si="58"/>
        <v>-0.35393297219427855</v>
      </c>
      <c r="Q3766" t="s">
        <v>11555</v>
      </c>
      <c r="R3766">
        <v>94</v>
      </c>
    </row>
    <row r="3767" spans="1:18">
      <c r="A3767" t="s">
        <v>11556</v>
      </c>
      <c r="B3767" s="6" t="s">
        <v>2002</v>
      </c>
      <c r="C3767" t="s">
        <v>44</v>
      </c>
      <c r="D3767">
        <f>_xlfn.XLOOKUP(E3767,'cpi data'!A:A,'cpi data'!B:B,"NA")</f>
        <v>172.2</v>
      </c>
      <c r="E3767">
        <v>2000</v>
      </c>
      <c r="F3767" t="s">
        <v>10862</v>
      </c>
      <c r="G3767">
        <v>5.5</v>
      </c>
      <c r="H3767">
        <v>10000</v>
      </c>
      <c r="I3767" t="s">
        <v>11557</v>
      </c>
      <c r="J3767" t="s">
        <v>11558</v>
      </c>
      <c r="K3767" t="s">
        <v>11559</v>
      </c>
      <c r="L3767" t="s">
        <v>33</v>
      </c>
      <c r="M3767" s="1">
        <v>32000000</v>
      </c>
      <c r="N3767" s="1">
        <v>9902115</v>
      </c>
      <c r="O3767" s="1">
        <f>N3767*(D3767/'cpi data'!$A$113)</f>
        <v>842462.55088932801</v>
      </c>
      <c r="P3767" s="10">
        <f t="shared" si="58"/>
        <v>-2.2316328380351065</v>
      </c>
      <c r="Q3767" t="s">
        <v>34</v>
      </c>
      <c r="R3767">
        <v>94</v>
      </c>
    </row>
    <row r="3768" spans="1:18">
      <c r="A3768" t="s">
        <v>11560</v>
      </c>
      <c r="B3768" s="6" t="s">
        <v>19</v>
      </c>
      <c r="C3768" t="s">
        <v>44</v>
      </c>
      <c r="D3768">
        <f>_xlfn.XLOOKUP(E3768,'cpi data'!A:A,'cpi data'!B:B,"NA")</f>
        <v>172.2</v>
      </c>
      <c r="E3768">
        <v>2000</v>
      </c>
      <c r="F3768" t="s">
        <v>11260</v>
      </c>
      <c r="G3768">
        <v>6.6</v>
      </c>
      <c r="H3768">
        <v>5300</v>
      </c>
      <c r="I3768" t="s">
        <v>11561</v>
      </c>
      <c r="J3768" t="s">
        <v>11562</v>
      </c>
      <c r="K3768" t="s">
        <v>11562</v>
      </c>
      <c r="L3768" t="s">
        <v>33</v>
      </c>
      <c r="M3768" s="1">
        <v>250000</v>
      </c>
      <c r="N3768" s="1">
        <v>1182065</v>
      </c>
      <c r="O3768" s="1">
        <f>N3768*(D3768/'cpi data'!$A$113)</f>
        <v>100568.96887351778</v>
      </c>
      <c r="P3768" s="10">
        <f t="shared" si="58"/>
        <v>0.7885057082309348</v>
      </c>
      <c r="Q3768" t="s">
        <v>10588</v>
      </c>
      <c r="R3768">
        <v>96</v>
      </c>
    </row>
    <row r="3769" spans="1:18">
      <c r="A3769" t="s">
        <v>11563</v>
      </c>
      <c r="B3769" s="6" t="s">
        <v>2002</v>
      </c>
      <c r="C3769" t="s">
        <v>20</v>
      </c>
      <c r="D3769">
        <f>_xlfn.XLOOKUP(E3769,'cpi data'!A:A,'cpi data'!B:B,"NA")</f>
        <v>172.2</v>
      </c>
      <c r="E3769">
        <v>2000</v>
      </c>
      <c r="F3769" t="s">
        <v>10786</v>
      </c>
      <c r="G3769">
        <v>5.6</v>
      </c>
      <c r="H3769">
        <v>25000</v>
      </c>
      <c r="I3769" t="s">
        <v>11564</v>
      </c>
      <c r="J3769" t="s">
        <v>11565</v>
      </c>
      <c r="K3769" t="s">
        <v>187</v>
      </c>
      <c r="L3769" t="s">
        <v>33</v>
      </c>
      <c r="M3769" s="1">
        <v>65000000</v>
      </c>
      <c r="N3769" s="1">
        <v>90726668</v>
      </c>
      <c r="O3769" s="1">
        <f>N3769*(D3769/'cpi data'!$A$113)</f>
        <v>7718938.8486166</v>
      </c>
      <c r="P3769" s="10">
        <f t="shared" si="58"/>
        <v>0.2835623589747614</v>
      </c>
      <c r="Q3769" t="s">
        <v>121</v>
      </c>
      <c r="R3769">
        <v>103</v>
      </c>
    </row>
    <row r="3770" spans="1:18">
      <c r="A3770" t="s">
        <v>11566</v>
      </c>
      <c r="B3770" s="6" t="s">
        <v>19</v>
      </c>
      <c r="C3770" t="s">
        <v>66</v>
      </c>
      <c r="D3770">
        <f>_xlfn.XLOOKUP(E3770,'cpi data'!A:A,'cpi data'!B:B,"NA")</f>
        <v>172.2</v>
      </c>
      <c r="E3770">
        <v>2000</v>
      </c>
      <c r="F3770" t="s">
        <v>11567</v>
      </c>
      <c r="G3770">
        <v>7</v>
      </c>
      <c r="H3770">
        <v>27000</v>
      </c>
      <c r="I3770" t="s">
        <v>3133</v>
      </c>
      <c r="J3770" t="s">
        <v>11568</v>
      </c>
      <c r="K3770" t="s">
        <v>3133</v>
      </c>
      <c r="L3770" t="s">
        <v>33</v>
      </c>
      <c r="M3770" s="1">
        <v>6000000</v>
      </c>
      <c r="N3770" s="1">
        <v>10994533</v>
      </c>
      <c r="O3770" s="1">
        <f>N3770*(D3770/'cpi data'!$A$113)</f>
        <v>935404.43804347818</v>
      </c>
      <c r="P3770" s="10">
        <f t="shared" si="58"/>
        <v>0.4542742288371866</v>
      </c>
      <c r="Q3770" t="s">
        <v>11569</v>
      </c>
      <c r="R3770">
        <v>122</v>
      </c>
    </row>
    <row r="3771" spans="1:18">
      <c r="A3771" t="s">
        <v>11570</v>
      </c>
      <c r="B3771" s="6" t="s">
        <v>19</v>
      </c>
      <c r="C3771" t="s">
        <v>37</v>
      </c>
      <c r="D3771">
        <f>_xlfn.XLOOKUP(E3771,'cpi data'!A:A,'cpi data'!B:B,"NA")</f>
        <v>172.2</v>
      </c>
      <c r="E3771">
        <v>2000</v>
      </c>
      <c r="F3771" t="s">
        <v>11285</v>
      </c>
      <c r="G3771">
        <v>5.7</v>
      </c>
      <c r="H3771">
        <v>29000</v>
      </c>
      <c r="I3771" t="s">
        <v>8779</v>
      </c>
      <c r="J3771" t="s">
        <v>9736</v>
      </c>
      <c r="K3771" t="s">
        <v>6344</v>
      </c>
      <c r="L3771" t="s">
        <v>33</v>
      </c>
      <c r="M3771" s="1">
        <v>60000000</v>
      </c>
      <c r="N3771" s="1">
        <v>40400425</v>
      </c>
      <c r="O3771" s="1">
        <f>N3771*(D3771/'cpi data'!$A$113)</f>
        <v>3437229.834486166</v>
      </c>
      <c r="P3771" s="10">
        <f t="shared" si="58"/>
        <v>-0.48513289154755179</v>
      </c>
      <c r="Q3771" t="s">
        <v>4534</v>
      </c>
      <c r="R3771">
        <v>117</v>
      </c>
    </row>
    <row r="3772" spans="1:18">
      <c r="A3772" t="s">
        <v>11571</v>
      </c>
      <c r="B3772" s="6" t="s">
        <v>19</v>
      </c>
      <c r="C3772" t="s">
        <v>66</v>
      </c>
      <c r="D3772">
        <f>_xlfn.XLOOKUP(E3772,'cpi data'!A:A,'cpi data'!B:B,"NA")</f>
        <v>172.2</v>
      </c>
      <c r="E3772">
        <v>2000</v>
      </c>
      <c r="F3772" t="s">
        <v>11572</v>
      </c>
      <c r="G3772">
        <v>7.2</v>
      </c>
      <c r="H3772">
        <v>24000</v>
      </c>
      <c r="I3772" t="s">
        <v>9264</v>
      </c>
      <c r="J3772" t="s">
        <v>11573</v>
      </c>
      <c r="K3772" t="s">
        <v>11574</v>
      </c>
      <c r="L3772" t="s">
        <v>33</v>
      </c>
      <c r="N3772" s="1">
        <v>8601053</v>
      </c>
      <c r="O3772" s="1">
        <f>N3772*(D3772/'cpi data'!$A$113)</f>
        <v>731769.43013833987</v>
      </c>
      <c r="P3772" s="10">
        <f t="shared" si="58"/>
        <v>1</v>
      </c>
      <c r="Q3772" t="s">
        <v>11575</v>
      </c>
      <c r="R3772">
        <v>133</v>
      </c>
    </row>
    <row r="3773" spans="1:18">
      <c r="A3773" t="s">
        <v>11576</v>
      </c>
      <c r="B3773" s="6" t="s">
        <v>2002</v>
      </c>
      <c r="C3773" t="s">
        <v>37</v>
      </c>
      <c r="D3773">
        <f>_xlfn.XLOOKUP(E3773,'cpi data'!A:A,'cpi data'!B:B,"NA")</f>
        <v>172.2</v>
      </c>
      <c r="E3773">
        <v>2000</v>
      </c>
      <c r="F3773" t="s">
        <v>11249</v>
      </c>
      <c r="G3773">
        <v>4.5</v>
      </c>
      <c r="H3773">
        <v>9200</v>
      </c>
      <c r="I3773" t="s">
        <v>11577</v>
      </c>
      <c r="J3773" t="s">
        <v>11578</v>
      </c>
      <c r="K3773" t="s">
        <v>5482</v>
      </c>
      <c r="L3773" t="s">
        <v>198</v>
      </c>
      <c r="M3773" s="1">
        <v>4000000</v>
      </c>
      <c r="N3773" s="1">
        <v>4224065</v>
      </c>
      <c r="O3773" s="1">
        <f>N3773*(D3773/'cpi data'!$A$113)</f>
        <v>359379.44318181818</v>
      </c>
      <c r="P3773" s="10">
        <f t="shared" si="58"/>
        <v>5.304487501967891E-2</v>
      </c>
      <c r="Q3773" t="s">
        <v>11579</v>
      </c>
      <c r="R3773">
        <v>96</v>
      </c>
    </row>
    <row r="3774" spans="1:18">
      <c r="A3774" t="s">
        <v>11580</v>
      </c>
      <c r="B3774" s="6" t="s">
        <v>19</v>
      </c>
      <c r="C3774" t="s">
        <v>44</v>
      </c>
      <c r="D3774">
        <f>_xlfn.XLOOKUP(E3774,'cpi data'!A:A,'cpi data'!B:B,"NA")</f>
        <v>172.2</v>
      </c>
      <c r="E3774">
        <v>2000</v>
      </c>
      <c r="F3774" t="s">
        <v>11581</v>
      </c>
      <c r="G3774">
        <v>6.2</v>
      </c>
      <c r="H3774">
        <v>5300</v>
      </c>
      <c r="I3774" t="s">
        <v>11582</v>
      </c>
      <c r="J3774" t="s">
        <v>11582</v>
      </c>
      <c r="K3774" t="s">
        <v>11583</v>
      </c>
      <c r="L3774" t="s">
        <v>33</v>
      </c>
      <c r="N3774" s="1">
        <v>580372</v>
      </c>
      <c r="O3774" s="1">
        <f>N3774*(D3774/'cpi data'!$A$113)</f>
        <v>49377.499209486166</v>
      </c>
      <c r="P3774" s="10">
        <f t="shared" si="58"/>
        <v>1</v>
      </c>
      <c r="Q3774" t="s">
        <v>11584</v>
      </c>
      <c r="R3774">
        <v>82</v>
      </c>
    </row>
    <row r="3775" spans="1:18">
      <c r="A3775" t="s">
        <v>11585</v>
      </c>
      <c r="B3775" s="6" t="s">
        <v>2710</v>
      </c>
      <c r="C3775" t="s">
        <v>44</v>
      </c>
      <c r="D3775">
        <f>_xlfn.XLOOKUP(E3775,'cpi data'!A:A,'cpi data'!B:B,"NA")</f>
        <v>172.2</v>
      </c>
      <c r="E3775">
        <v>2000</v>
      </c>
      <c r="F3775" t="s">
        <v>11586</v>
      </c>
      <c r="G3775">
        <v>6.2</v>
      </c>
      <c r="H3775">
        <v>5700</v>
      </c>
      <c r="I3775" t="s">
        <v>11587</v>
      </c>
      <c r="J3775" t="s">
        <v>11588</v>
      </c>
      <c r="K3775" t="s">
        <v>11589</v>
      </c>
      <c r="L3775" t="s">
        <v>251</v>
      </c>
      <c r="M3775" s="1">
        <v>1500000</v>
      </c>
      <c r="N3775" s="1">
        <v>268117</v>
      </c>
      <c r="O3775" s="1">
        <f>N3775*(D3775/'cpi data'!$A$113)</f>
        <v>22811.140019762843</v>
      </c>
      <c r="P3775" s="10">
        <f t="shared" si="58"/>
        <v>-4.5945725187138446</v>
      </c>
      <c r="Q3775" t="s">
        <v>11590</v>
      </c>
      <c r="R3775">
        <v>95</v>
      </c>
    </row>
    <row r="3776" spans="1:18">
      <c r="A3776" t="s">
        <v>11591</v>
      </c>
      <c r="B3776" s="6" t="s">
        <v>19</v>
      </c>
      <c r="C3776" t="s">
        <v>37</v>
      </c>
      <c r="D3776">
        <f>_xlfn.XLOOKUP(E3776,'cpi data'!A:A,'cpi data'!B:B,"NA")</f>
        <v>172.2</v>
      </c>
      <c r="E3776">
        <v>2000</v>
      </c>
      <c r="F3776" t="s">
        <v>11592</v>
      </c>
      <c r="G3776">
        <v>5.8</v>
      </c>
      <c r="H3776">
        <v>11000</v>
      </c>
      <c r="I3776" t="s">
        <v>10323</v>
      </c>
      <c r="J3776" t="s">
        <v>8173</v>
      </c>
      <c r="K3776" t="s">
        <v>9889</v>
      </c>
      <c r="L3776" t="s">
        <v>198</v>
      </c>
      <c r="M3776" s="1">
        <v>51000000</v>
      </c>
      <c r="N3776" s="1">
        <v>15471969</v>
      </c>
      <c r="O3776" s="1">
        <f>N3776*(D3776/'cpi data'!$A$113)</f>
        <v>1316340.4455533596</v>
      </c>
      <c r="P3776" s="10">
        <f t="shared" si="58"/>
        <v>-2.2962837503099962</v>
      </c>
      <c r="Q3776" t="s">
        <v>5112</v>
      </c>
      <c r="R3776">
        <v>119</v>
      </c>
    </row>
    <row r="3777" spans="1:18">
      <c r="A3777" t="s">
        <v>11593</v>
      </c>
      <c r="B3777" s="6" t="s">
        <v>19</v>
      </c>
      <c r="C3777" t="s">
        <v>44</v>
      </c>
      <c r="D3777">
        <f>_xlfn.XLOOKUP(E3777,'cpi data'!A:A,'cpi data'!B:B,"NA")</f>
        <v>172.2</v>
      </c>
      <c r="E3777">
        <v>2000</v>
      </c>
      <c r="F3777" t="s">
        <v>11530</v>
      </c>
      <c r="G3777">
        <v>6.9</v>
      </c>
      <c r="H3777">
        <v>18000</v>
      </c>
      <c r="I3777" t="s">
        <v>11594</v>
      </c>
      <c r="J3777" t="s">
        <v>11595</v>
      </c>
      <c r="K3777" t="s">
        <v>10557</v>
      </c>
      <c r="L3777" t="s">
        <v>25</v>
      </c>
      <c r="M3777" s="1">
        <v>10000000</v>
      </c>
      <c r="N3777" s="1">
        <v>28741330</v>
      </c>
      <c r="O3777" s="1">
        <f>N3777*(D3777/'cpi data'!$A$113)</f>
        <v>2445285.0918972329</v>
      </c>
      <c r="P3777" s="10">
        <f t="shared" si="58"/>
        <v>0.65206898915255485</v>
      </c>
      <c r="Q3777" t="s">
        <v>11596</v>
      </c>
      <c r="R3777">
        <v>93</v>
      </c>
    </row>
    <row r="3778" spans="1:18">
      <c r="A3778" t="s">
        <v>5813</v>
      </c>
      <c r="B3778" s="6" t="s">
        <v>19</v>
      </c>
      <c r="C3778" t="s">
        <v>20</v>
      </c>
      <c r="D3778">
        <f>_xlfn.XLOOKUP(E3778,'cpi data'!A:A,'cpi data'!B:B,"NA")</f>
        <v>172.2</v>
      </c>
      <c r="E3778">
        <v>2000</v>
      </c>
      <c r="F3778" t="s">
        <v>11300</v>
      </c>
      <c r="G3778">
        <v>6</v>
      </c>
      <c r="H3778">
        <v>9200</v>
      </c>
      <c r="I3778" t="s">
        <v>11597</v>
      </c>
      <c r="J3778" t="s">
        <v>5257</v>
      </c>
      <c r="K3778" t="s">
        <v>2646</v>
      </c>
      <c r="L3778" t="s">
        <v>33</v>
      </c>
      <c r="M3778" s="1">
        <v>2000000</v>
      </c>
      <c r="N3778" s="1">
        <v>2046433</v>
      </c>
      <c r="O3778" s="1">
        <f>N3778*(D3778/'cpi data'!$A$113)</f>
        <v>174108.57835968377</v>
      </c>
      <c r="P3778" s="10">
        <f t="shared" si="58"/>
        <v>2.2689724022237717E-2</v>
      </c>
      <c r="Q3778" t="s">
        <v>11598</v>
      </c>
      <c r="R3778">
        <v>112</v>
      </c>
    </row>
    <row r="3779" spans="1:18">
      <c r="A3779" t="s">
        <v>11599</v>
      </c>
      <c r="B3779" s="6" t="s">
        <v>450</v>
      </c>
      <c r="C3779" t="s">
        <v>20</v>
      </c>
      <c r="D3779">
        <f>_xlfn.XLOOKUP(E3779,'cpi data'!A:A,'cpi data'!B:B,"NA")</f>
        <v>172.2</v>
      </c>
      <c r="E3779">
        <v>2000</v>
      </c>
      <c r="F3779" t="s">
        <v>11600</v>
      </c>
      <c r="G3779">
        <v>7</v>
      </c>
      <c r="H3779">
        <v>13000</v>
      </c>
      <c r="I3779" t="s">
        <v>11601</v>
      </c>
      <c r="J3779" t="s">
        <v>11601</v>
      </c>
      <c r="K3779" t="s">
        <v>11602</v>
      </c>
      <c r="L3779" t="s">
        <v>923</v>
      </c>
      <c r="M3779" s="1">
        <v>1000000</v>
      </c>
      <c r="N3779" s="1">
        <v>24963</v>
      </c>
      <c r="O3779" s="1">
        <f>N3779*(D3779/'cpi data'!$A$113)</f>
        <v>2123.8283596837941</v>
      </c>
      <c r="P3779" s="10">
        <f t="shared" ref="P3779:P3842" si="59">(N3779-M3779)/N3779</f>
        <v>-39.059287745863877</v>
      </c>
      <c r="Q3779" t="s">
        <v>11603</v>
      </c>
      <c r="R3779">
        <v>90</v>
      </c>
    </row>
    <row r="3780" spans="1:18">
      <c r="A3780" t="s">
        <v>11604</v>
      </c>
      <c r="B3780" s="6" t="s">
        <v>450</v>
      </c>
      <c r="C3780" t="s">
        <v>44</v>
      </c>
      <c r="D3780">
        <f>_xlfn.XLOOKUP(E3780,'cpi data'!A:A,'cpi data'!B:B,"NA")</f>
        <v>172.2</v>
      </c>
      <c r="E3780">
        <v>2000</v>
      </c>
      <c r="F3780" t="s">
        <v>11605</v>
      </c>
      <c r="G3780">
        <v>6.8</v>
      </c>
      <c r="H3780">
        <v>6200</v>
      </c>
      <c r="I3780" t="s">
        <v>11606</v>
      </c>
      <c r="J3780" t="s">
        <v>1434</v>
      </c>
      <c r="K3780" t="s">
        <v>11607</v>
      </c>
      <c r="L3780" t="s">
        <v>455</v>
      </c>
      <c r="O3780" s="1">
        <f>N3780*(D3780/'cpi data'!$A$113)</f>
        <v>0</v>
      </c>
      <c r="P3780" s="10" t="e">
        <f t="shared" si="59"/>
        <v>#DIV/0!</v>
      </c>
      <c r="Q3780" t="s">
        <v>11608</v>
      </c>
      <c r="R3780">
        <v>82</v>
      </c>
    </row>
    <row r="3781" spans="1:18">
      <c r="A3781" t="s">
        <v>11609</v>
      </c>
      <c r="B3781" s="6" t="s">
        <v>19</v>
      </c>
      <c r="C3781" t="s">
        <v>44</v>
      </c>
      <c r="D3781">
        <f>_xlfn.XLOOKUP(E3781,'cpi data'!A:A,'cpi data'!B:B,"NA")</f>
        <v>172.2</v>
      </c>
      <c r="E3781">
        <v>2000</v>
      </c>
      <c r="F3781" t="s">
        <v>11610</v>
      </c>
      <c r="G3781">
        <v>6.8</v>
      </c>
      <c r="H3781">
        <v>5600</v>
      </c>
      <c r="I3781" t="s">
        <v>11611</v>
      </c>
      <c r="J3781" t="s">
        <v>11611</v>
      </c>
      <c r="K3781" t="s">
        <v>10333</v>
      </c>
      <c r="L3781" t="s">
        <v>25</v>
      </c>
      <c r="N3781" s="1">
        <v>1961054</v>
      </c>
      <c r="O3781" s="1">
        <f>N3781*(D3781/'cpi data'!$A$113)</f>
        <v>166844.61403162056</v>
      </c>
      <c r="P3781" s="10">
        <f t="shared" si="59"/>
        <v>1</v>
      </c>
      <c r="Q3781" t="s">
        <v>11612</v>
      </c>
      <c r="R3781">
        <v>91</v>
      </c>
    </row>
    <row r="3782" spans="1:18">
      <c r="A3782" t="s">
        <v>11613</v>
      </c>
      <c r="B3782" s="6" t="s">
        <v>19</v>
      </c>
      <c r="C3782" t="s">
        <v>37</v>
      </c>
      <c r="D3782">
        <f>_xlfn.XLOOKUP(E3782,'cpi data'!A:A,'cpi data'!B:B,"NA")</f>
        <v>172.2</v>
      </c>
      <c r="E3782">
        <v>2000</v>
      </c>
      <c r="F3782" t="s">
        <v>11530</v>
      </c>
      <c r="G3782">
        <v>4.5999999999999996</v>
      </c>
      <c r="H3782">
        <v>20000</v>
      </c>
      <c r="I3782" t="s">
        <v>11614</v>
      </c>
      <c r="J3782" t="s">
        <v>3254</v>
      </c>
      <c r="K3782" t="s">
        <v>2222</v>
      </c>
      <c r="L3782" t="s">
        <v>25</v>
      </c>
      <c r="M3782" s="1">
        <v>25000000</v>
      </c>
      <c r="N3782" s="1">
        <v>15843608</v>
      </c>
      <c r="O3782" s="1">
        <f>N3782*(D3782/'cpi data'!$A$113)</f>
        <v>1347959.1391304347</v>
      </c>
      <c r="P3782" s="10">
        <f t="shared" si="59"/>
        <v>-0.57792341239444955</v>
      </c>
      <c r="Q3782" t="s">
        <v>6379</v>
      </c>
      <c r="R3782">
        <v>87</v>
      </c>
    </row>
    <row r="3783" spans="1:18">
      <c r="A3783" t="s">
        <v>11615</v>
      </c>
      <c r="B3783" s="6" t="s">
        <v>19</v>
      </c>
      <c r="C3783" t="s">
        <v>44</v>
      </c>
      <c r="D3783">
        <f>_xlfn.XLOOKUP(E3783,'cpi data'!A:A,'cpi data'!B:B,"NA")</f>
        <v>172.2</v>
      </c>
      <c r="E3783">
        <v>2000</v>
      </c>
      <c r="F3783" t="s">
        <v>11616</v>
      </c>
      <c r="G3783">
        <v>4.5999999999999996</v>
      </c>
      <c r="H3783">
        <v>18000</v>
      </c>
      <c r="I3783" t="s">
        <v>98</v>
      </c>
      <c r="J3783" t="s">
        <v>11085</v>
      </c>
      <c r="K3783" t="s">
        <v>187</v>
      </c>
      <c r="L3783" t="s">
        <v>33</v>
      </c>
      <c r="M3783" s="1">
        <v>23000000</v>
      </c>
      <c r="N3783" s="1">
        <v>22844291</v>
      </c>
      <c r="O3783" s="1">
        <f>N3783*(D3783/'cpi data'!$A$113)</f>
        <v>1943570.607806324</v>
      </c>
      <c r="P3783" s="10">
        <f t="shared" si="59"/>
        <v>-6.81610123071887E-3</v>
      </c>
      <c r="Q3783" t="s">
        <v>10588</v>
      </c>
      <c r="R3783">
        <v>122</v>
      </c>
    </row>
    <row r="3784" spans="1:18">
      <c r="A3784" t="s">
        <v>11617</v>
      </c>
      <c r="B3784" s="6" t="s">
        <v>19</v>
      </c>
      <c r="C3784" t="s">
        <v>107</v>
      </c>
      <c r="D3784">
        <f>_xlfn.XLOOKUP(E3784,'cpi data'!A:A,'cpi data'!B:B,"NA")</f>
        <v>172.2</v>
      </c>
      <c r="E3784">
        <v>2000</v>
      </c>
      <c r="F3784" t="s">
        <v>11618</v>
      </c>
      <c r="G3784">
        <v>6.4</v>
      </c>
      <c r="H3784">
        <v>20000</v>
      </c>
      <c r="I3784" t="s">
        <v>8319</v>
      </c>
      <c r="J3784" t="s">
        <v>8319</v>
      </c>
      <c r="K3784" t="s">
        <v>9041</v>
      </c>
      <c r="L3784" t="s">
        <v>33</v>
      </c>
      <c r="M3784" s="1">
        <v>24000000</v>
      </c>
      <c r="N3784" s="1">
        <v>924036</v>
      </c>
      <c r="O3784" s="1">
        <f>N3784*(D3784/'cpi data'!$A$113)</f>
        <v>78616.10632411066</v>
      </c>
      <c r="P3784" s="10">
        <f t="shared" si="59"/>
        <v>-24.973014038414089</v>
      </c>
      <c r="Q3784" t="s">
        <v>3747</v>
      </c>
      <c r="R3784">
        <v>115</v>
      </c>
    </row>
    <row r="3785" spans="1:18">
      <c r="A3785" t="s">
        <v>11619</v>
      </c>
      <c r="B3785" s="6" t="s">
        <v>19</v>
      </c>
      <c r="C3785" t="s">
        <v>55</v>
      </c>
      <c r="D3785">
        <f>_xlfn.XLOOKUP(E3785,'cpi data'!A:A,'cpi data'!B:B,"NA")</f>
        <v>172.2</v>
      </c>
      <c r="E3785">
        <v>2000</v>
      </c>
      <c r="F3785" t="s">
        <v>11237</v>
      </c>
      <c r="G3785">
        <v>4.3</v>
      </c>
      <c r="H3785">
        <v>16000</v>
      </c>
      <c r="I3785" t="s">
        <v>11620</v>
      </c>
      <c r="J3785" t="s">
        <v>10197</v>
      </c>
      <c r="K3785" t="s">
        <v>11621</v>
      </c>
      <c r="L3785" t="s">
        <v>198</v>
      </c>
      <c r="M3785" s="1">
        <v>14000000</v>
      </c>
      <c r="N3785" s="1">
        <v>38574362</v>
      </c>
      <c r="O3785" s="1">
        <f>N3785*(D3785/'cpi data'!$A$113)</f>
        <v>3281870.1266798419</v>
      </c>
      <c r="P3785" s="10">
        <f t="shared" si="59"/>
        <v>0.63706463894334786</v>
      </c>
      <c r="Q3785" t="s">
        <v>9668</v>
      </c>
      <c r="R3785">
        <v>97</v>
      </c>
    </row>
    <row r="3786" spans="1:18">
      <c r="A3786" t="s">
        <v>11622</v>
      </c>
      <c r="B3786" s="6" t="s">
        <v>19</v>
      </c>
      <c r="C3786" t="s">
        <v>44</v>
      </c>
      <c r="D3786">
        <f>_xlfn.XLOOKUP(E3786,'cpi data'!A:A,'cpi data'!B:B,"NA")</f>
        <v>172.2</v>
      </c>
      <c r="E3786">
        <v>2000</v>
      </c>
      <c r="F3786" t="s">
        <v>11237</v>
      </c>
      <c r="G3786">
        <v>5.3</v>
      </c>
      <c r="H3786">
        <v>10000</v>
      </c>
      <c r="I3786" t="s">
        <v>11623</v>
      </c>
      <c r="J3786" t="s">
        <v>11624</v>
      </c>
      <c r="K3786" t="s">
        <v>6967</v>
      </c>
      <c r="L3786" t="s">
        <v>33</v>
      </c>
      <c r="M3786" s="1">
        <v>8000000</v>
      </c>
      <c r="N3786" s="1">
        <v>10194274</v>
      </c>
      <c r="O3786" s="1">
        <f>N3786*(D3786/'cpi data'!$A$113)</f>
        <v>867319.16146245052</v>
      </c>
      <c r="P3786" s="10">
        <f t="shared" si="59"/>
        <v>0.21524573500771119</v>
      </c>
      <c r="Q3786" t="s">
        <v>9442</v>
      </c>
      <c r="R3786">
        <v>92</v>
      </c>
    </row>
    <row r="3787" spans="1:18">
      <c r="A3787" t="s">
        <v>11625</v>
      </c>
      <c r="B3787" s="6" t="s">
        <v>2002</v>
      </c>
      <c r="C3787" t="s">
        <v>44</v>
      </c>
      <c r="D3787">
        <f>_xlfn.XLOOKUP(E3787,'cpi data'!A:A,'cpi data'!B:B,"NA")</f>
        <v>172.2</v>
      </c>
      <c r="E3787">
        <v>2000</v>
      </c>
      <c r="F3787" t="s">
        <v>11500</v>
      </c>
      <c r="G3787">
        <v>5.4</v>
      </c>
      <c r="H3787">
        <v>14000</v>
      </c>
      <c r="I3787" t="s">
        <v>9611</v>
      </c>
      <c r="J3787" t="s">
        <v>6812</v>
      </c>
      <c r="K3787" t="s">
        <v>11352</v>
      </c>
      <c r="L3787" t="s">
        <v>33</v>
      </c>
      <c r="M3787" s="1">
        <v>24000000</v>
      </c>
      <c r="N3787" s="1">
        <v>12452362</v>
      </c>
      <c r="O3787" s="1">
        <f>N3787*(D3787/'cpi data'!$A$113)</f>
        <v>1059435.1464426876</v>
      </c>
      <c r="P3787" s="10">
        <f t="shared" si="59"/>
        <v>-0.92734518961141665</v>
      </c>
      <c r="Q3787" t="s">
        <v>11396</v>
      </c>
      <c r="R3787">
        <v>107</v>
      </c>
    </row>
    <row r="3788" spans="1:18">
      <c r="A3788" t="s">
        <v>11626</v>
      </c>
      <c r="B3788" s="6" t="s">
        <v>19</v>
      </c>
      <c r="C3788" t="s">
        <v>393</v>
      </c>
      <c r="D3788">
        <f>_xlfn.XLOOKUP(E3788,'cpi data'!A:A,'cpi data'!B:B,"NA")</f>
        <v>172.2</v>
      </c>
      <c r="E3788">
        <v>2000</v>
      </c>
      <c r="F3788" t="s">
        <v>11627</v>
      </c>
      <c r="G3788">
        <v>7.7</v>
      </c>
      <c r="H3788">
        <v>30000</v>
      </c>
      <c r="I3788" t="s">
        <v>11628</v>
      </c>
      <c r="J3788" t="s">
        <v>11629</v>
      </c>
      <c r="K3788" t="s">
        <v>11630</v>
      </c>
      <c r="L3788" t="s">
        <v>2111</v>
      </c>
      <c r="N3788" s="1">
        <v>151086</v>
      </c>
      <c r="O3788" s="1">
        <f>N3788*(D3788/'cpi data'!$A$113)</f>
        <v>12854.253557312251</v>
      </c>
      <c r="P3788" s="10">
        <f t="shared" si="59"/>
        <v>1</v>
      </c>
      <c r="Q3788" t="s">
        <v>6008</v>
      </c>
      <c r="R3788">
        <v>103</v>
      </c>
    </row>
    <row r="3789" spans="1:18">
      <c r="A3789" t="s">
        <v>11631</v>
      </c>
      <c r="C3789" t="s">
        <v>20</v>
      </c>
      <c r="D3789">
        <f>_xlfn.XLOOKUP(E3789,'cpi data'!A:A,'cpi data'!B:B,"NA")</f>
        <v>172.2</v>
      </c>
      <c r="E3789">
        <v>2000</v>
      </c>
      <c r="F3789" t="s">
        <v>11632</v>
      </c>
      <c r="G3789">
        <v>8.1999999999999993</v>
      </c>
      <c r="H3789">
        <v>13000</v>
      </c>
      <c r="I3789" t="s">
        <v>11633</v>
      </c>
      <c r="J3789" t="s">
        <v>11634</v>
      </c>
      <c r="K3789" t="s">
        <v>11635</v>
      </c>
      <c r="L3789" t="s">
        <v>2539</v>
      </c>
      <c r="N3789" s="1">
        <v>25461</v>
      </c>
      <c r="O3789" s="1">
        <f>N3789*(D3789/'cpi data'!$A$113)</f>
        <v>2166.1977272727272</v>
      </c>
      <c r="P3789" s="10">
        <f t="shared" si="59"/>
        <v>1</v>
      </c>
      <c r="Q3789" t="s">
        <v>11636</v>
      </c>
      <c r="R3789">
        <v>145</v>
      </c>
    </row>
    <row r="3790" spans="1:18">
      <c r="A3790" t="s">
        <v>11637</v>
      </c>
      <c r="B3790" s="6" t="s">
        <v>19</v>
      </c>
      <c r="C3790" t="s">
        <v>44</v>
      </c>
      <c r="D3790">
        <f>_xlfn.XLOOKUP(E3790,'cpi data'!A:A,'cpi data'!B:B,"NA")</f>
        <v>172.2</v>
      </c>
      <c r="E3790">
        <v>2000</v>
      </c>
      <c r="F3790" t="s">
        <v>11616</v>
      </c>
      <c r="G3790">
        <v>5.2</v>
      </c>
      <c r="H3790">
        <v>13000</v>
      </c>
      <c r="I3790" t="s">
        <v>5789</v>
      </c>
      <c r="J3790" t="s">
        <v>11638</v>
      </c>
      <c r="K3790" t="s">
        <v>11638</v>
      </c>
      <c r="L3790" t="s">
        <v>33</v>
      </c>
      <c r="M3790" s="1">
        <v>24000000</v>
      </c>
      <c r="N3790" s="1">
        <v>13743212</v>
      </c>
      <c r="O3790" s="1">
        <f>N3790*(D3790/'cpi data'!$A$113)</f>
        <v>1169259.4399209486</v>
      </c>
      <c r="P3790" s="10">
        <f t="shared" si="59"/>
        <v>-0.74631665435998518</v>
      </c>
      <c r="Q3790" t="s">
        <v>8322</v>
      </c>
      <c r="R3790">
        <v>84</v>
      </c>
    </row>
    <row r="3791" spans="1:18">
      <c r="A3791" t="s">
        <v>11639</v>
      </c>
      <c r="B3791" s="6" t="s">
        <v>19</v>
      </c>
      <c r="C3791" t="s">
        <v>20</v>
      </c>
      <c r="D3791">
        <f>_xlfn.XLOOKUP(E3791,'cpi data'!A:A,'cpi data'!B:B,"NA")</f>
        <v>172.2</v>
      </c>
      <c r="E3791">
        <v>2000</v>
      </c>
      <c r="F3791" t="s">
        <v>11616</v>
      </c>
      <c r="G3791">
        <v>6.9</v>
      </c>
      <c r="H3791">
        <v>23000</v>
      </c>
      <c r="I3791" t="s">
        <v>11640</v>
      </c>
      <c r="J3791" t="s">
        <v>11640</v>
      </c>
      <c r="K3791" t="s">
        <v>11641</v>
      </c>
      <c r="L3791" t="s">
        <v>33</v>
      </c>
      <c r="M3791" s="1">
        <v>20000000</v>
      </c>
      <c r="N3791" s="1">
        <v>22428990</v>
      </c>
      <c r="O3791" s="1">
        <f>N3791*(D3791/'cpi data'!$A$113)</f>
        <v>1908237.1926877468</v>
      </c>
      <c r="P3791" s="10">
        <f t="shared" si="59"/>
        <v>0.10829689611525084</v>
      </c>
      <c r="Q3791" t="s">
        <v>11204</v>
      </c>
      <c r="R3791">
        <v>126</v>
      </c>
    </row>
    <row r="3792" spans="1:18">
      <c r="A3792" t="s">
        <v>11642</v>
      </c>
      <c r="B3792" s="6" t="s">
        <v>19</v>
      </c>
      <c r="C3792" t="s">
        <v>107</v>
      </c>
      <c r="D3792">
        <f>_xlfn.XLOOKUP(E3792,'cpi data'!A:A,'cpi data'!B:B,"NA")</f>
        <v>172.2</v>
      </c>
      <c r="E3792">
        <v>2000</v>
      </c>
      <c r="F3792" t="s">
        <v>11643</v>
      </c>
      <c r="G3792">
        <v>7.9</v>
      </c>
      <c r="H3792">
        <v>51000</v>
      </c>
      <c r="I3792" t="s">
        <v>11644</v>
      </c>
      <c r="J3792" t="s">
        <v>11644</v>
      </c>
      <c r="K3792" t="s">
        <v>11645</v>
      </c>
      <c r="L3792" t="s">
        <v>2990</v>
      </c>
      <c r="M3792" s="1">
        <v>1500000</v>
      </c>
      <c r="N3792" s="1">
        <v>12413888</v>
      </c>
      <c r="O3792" s="1">
        <f>N3792*(D3792/'cpi data'!$A$113)</f>
        <v>1056161.8150197628</v>
      </c>
      <c r="P3792" s="10">
        <f t="shared" si="59"/>
        <v>0.87916759036330927</v>
      </c>
      <c r="Q3792" t="s">
        <v>11646</v>
      </c>
      <c r="R3792">
        <v>114</v>
      </c>
    </row>
    <row r="3793" spans="1:18">
      <c r="A3793" t="s">
        <v>11647</v>
      </c>
      <c r="B3793" s="6" t="s">
        <v>19</v>
      </c>
      <c r="C3793" t="s">
        <v>44</v>
      </c>
      <c r="D3793">
        <f>_xlfn.XLOOKUP(E3793,'cpi data'!A:A,'cpi data'!B:B,"NA")</f>
        <v>172.2</v>
      </c>
      <c r="E3793">
        <v>2000</v>
      </c>
      <c r="F3793" t="s">
        <v>8194</v>
      </c>
      <c r="G3793">
        <v>7</v>
      </c>
      <c r="H3793">
        <v>7300</v>
      </c>
      <c r="I3793" t="s">
        <v>11648</v>
      </c>
      <c r="J3793" t="s">
        <v>11648</v>
      </c>
      <c r="K3793" t="s">
        <v>11649</v>
      </c>
      <c r="L3793" t="s">
        <v>33</v>
      </c>
      <c r="M3793" s="1">
        <v>1000000</v>
      </c>
      <c r="N3793" s="1">
        <v>2019121</v>
      </c>
      <c r="O3793" s="1">
        <f>N3793*(D3793/'cpi data'!$A$113)</f>
        <v>171784.89930830037</v>
      </c>
      <c r="P3793" s="10">
        <f t="shared" si="59"/>
        <v>0.50473498121212146</v>
      </c>
      <c r="Q3793" t="s">
        <v>11650</v>
      </c>
      <c r="R3793">
        <v>94</v>
      </c>
    </row>
    <row r="3794" spans="1:18">
      <c r="A3794" t="s">
        <v>11651</v>
      </c>
      <c r="B3794" s="6" t="s">
        <v>2002</v>
      </c>
      <c r="C3794" t="s">
        <v>20</v>
      </c>
      <c r="D3794">
        <f>_xlfn.XLOOKUP(E3794,'cpi data'!A:A,'cpi data'!B:B,"NA")</f>
        <v>172.2</v>
      </c>
      <c r="E3794">
        <v>2000</v>
      </c>
      <c r="F3794" t="s">
        <v>11652</v>
      </c>
      <c r="G3794">
        <v>4.7</v>
      </c>
      <c r="H3794">
        <v>4400</v>
      </c>
      <c r="I3794" t="s">
        <v>4289</v>
      </c>
      <c r="J3794" t="s">
        <v>11653</v>
      </c>
      <c r="K3794" t="s">
        <v>11654</v>
      </c>
      <c r="L3794" t="s">
        <v>33</v>
      </c>
      <c r="M3794" s="1">
        <v>24000000</v>
      </c>
      <c r="N3794" s="1">
        <v>5280035</v>
      </c>
      <c r="O3794" s="1">
        <f>N3794*(D3794/'cpi data'!$A$113)</f>
        <v>449220.36907114624</v>
      </c>
      <c r="P3794" s="10">
        <f t="shared" si="59"/>
        <v>-3.5454244148002805</v>
      </c>
      <c r="Q3794" t="s">
        <v>4534</v>
      </c>
      <c r="R3794">
        <v>105</v>
      </c>
    </row>
    <row r="3795" spans="1:18">
      <c r="A3795" t="s">
        <v>11655</v>
      </c>
      <c r="B3795" s="6" t="s">
        <v>19</v>
      </c>
      <c r="C3795" t="s">
        <v>20</v>
      </c>
      <c r="D3795">
        <f>_xlfn.XLOOKUP(E3795,'cpi data'!A:A,'cpi data'!B:B,"NA")</f>
        <v>172.2</v>
      </c>
      <c r="E3795">
        <v>2000</v>
      </c>
      <c r="F3795" t="s">
        <v>11335</v>
      </c>
      <c r="G3795">
        <v>6.8</v>
      </c>
      <c r="H3795">
        <v>9400</v>
      </c>
      <c r="I3795" t="s">
        <v>11656</v>
      </c>
      <c r="J3795" t="s">
        <v>11656</v>
      </c>
      <c r="K3795" t="s">
        <v>11657</v>
      </c>
      <c r="L3795" t="s">
        <v>33</v>
      </c>
      <c r="M3795" s="1">
        <v>1000000</v>
      </c>
      <c r="N3795" s="1">
        <v>1666028</v>
      </c>
      <c r="O3795" s="1">
        <f>N3795*(D3795/'cpi data'!$A$113)</f>
        <v>141744.08181818182</v>
      </c>
      <c r="P3795" s="10">
        <f t="shared" si="59"/>
        <v>0.39976999186088108</v>
      </c>
      <c r="Q3795" t="s">
        <v>11658</v>
      </c>
      <c r="R3795">
        <v>110</v>
      </c>
    </row>
    <row r="3796" spans="1:18">
      <c r="A3796" t="s">
        <v>11659</v>
      </c>
      <c r="B3796" s="6" t="s">
        <v>19</v>
      </c>
      <c r="C3796" t="s">
        <v>44</v>
      </c>
      <c r="D3796">
        <f>_xlfn.XLOOKUP(E3796,'cpi data'!A:A,'cpi data'!B:B,"NA")</f>
        <v>172.2</v>
      </c>
      <c r="E3796">
        <v>2000</v>
      </c>
      <c r="F3796" t="s">
        <v>11426</v>
      </c>
      <c r="G3796">
        <v>5.8</v>
      </c>
      <c r="H3796">
        <v>3600</v>
      </c>
      <c r="I3796" t="s">
        <v>11660</v>
      </c>
      <c r="J3796" t="s">
        <v>11661</v>
      </c>
      <c r="K3796" t="s">
        <v>10031</v>
      </c>
      <c r="L3796" t="s">
        <v>25</v>
      </c>
      <c r="N3796" s="1">
        <v>313768</v>
      </c>
      <c r="O3796" s="1">
        <f>N3796*(D3796/'cpi data'!$A$113)</f>
        <v>26695.083794466402</v>
      </c>
      <c r="P3796" s="10">
        <f t="shared" si="59"/>
        <v>1</v>
      </c>
      <c r="Q3796" t="s">
        <v>10855</v>
      </c>
      <c r="R3796">
        <v>86</v>
      </c>
    </row>
    <row r="3797" spans="1:18">
      <c r="A3797" t="s">
        <v>11662</v>
      </c>
      <c r="B3797" s="6" t="s">
        <v>19</v>
      </c>
      <c r="C3797" t="s">
        <v>20</v>
      </c>
      <c r="D3797">
        <f>_xlfn.XLOOKUP(E3797,'cpi data'!A:A,'cpi data'!B:B,"NA")</f>
        <v>172.2</v>
      </c>
      <c r="E3797">
        <v>2000</v>
      </c>
      <c r="F3797" t="s">
        <v>11371</v>
      </c>
      <c r="G3797">
        <v>5.9</v>
      </c>
      <c r="H3797">
        <v>15000</v>
      </c>
      <c r="I3797" t="s">
        <v>11663</v>
      </c>
      <c r="J3797" t="s">
        <v>9831</v>
      </c>
      <c r="K3797" t="s">
        <v>10248</v>
      </c>
      <c r="L3797" t="s">
        <v>33</v>
      </c>
      <c r="M3797" s="1">
        <v>24000000</v>
      </c>
      <c r="N3797" s="1">
        <v>12591270</v>
      </c>
      <c r="O3797" s="1">
        <f>N3797*(D3797/'cpi data'!$A$113)</f>
        <v>1071253.3073122529</v>
      </c>
      <c r="P3797" s="10">
        <f t="shared" si="59"/>
        <v>-0.90608254766993324</v>
      </c>
      <c r="Q3797" t="s">
        <v>11664</v>
      </c>
      <c r="R3797">
        <v>90</v>
      </c>
    </row>
    <row r="3798" spans="1:18">
      <c r="A3798" t="s">
        <v>11665</v>
      </c>
      <c r="B3798" s="6" t="s">
        <v>19</v>
      </c>
      <c r="C3798" t="s">
        <v>20</v>
      </c>
      <c r="D3798">
        <f>_xlfn.XLOOKUP(E3798,'cpi data'!A:A,'cpi data'!B:B,"NA")</f>
        <v>172.2</v>
      </c>
      <c r="E3798">
        <v>2000</v>
      </c>
      <c r="F3798" t="s">
        <v>10862</v>
      </c>
      <c r="G3798">
        <v>6.5</v>
      </c>
      <c r="H3798">
        <v>6900</v>
      </c>
      <c r="I3798" t="s">
        <v>1502</v>
      </c>
      <c r="J3798" t="s">
        <v>567</v>
      </c>
      <c r="K3798" t="s">
        <v>10475</v>
      </c>
      <c r="L3798" t="s">
        <v>33</v>
      </c>
      <c r="M3798" s="1">
        <v>8500000</v>
      </c>
      <c r="N3798" s="1">
        <v>270745</v>
      </c>
      <c r="O3798" s="1">
        <f>N3798*(D3798/'cpi data'!$A$113)</f>
        <v>23034.727766798416</v>
      </c>
      <c r="P3798" s="10">
        <f t="shared" si="59"/>
        <v>-30.394854937302629</v>
      </c>
      <c r="Q3798" t="s">
        <v>7574</v>
      </c>
      <c r="R3798">
        <v>105</v>
      </c>
    </row>
    <row r="3799" spans="1:18">
      <c r="A3799" t="s">
        <v>11666</v>
      </c>
      <c r="B3799" s="6" t="s">
        <v>36</v>
      </c>
      <c r="C3799" t="s">
        <v>44</v>
      </c>
      <c r="D3799">
        <f>_xlfn.XLOOKUP(E3799,'cpi data'!A:A,'cpi data'!B:B,"NA")</f>
        <v>172.2</v>
      </c>
      <c r="E3799">
        <v>2000</v>
      </c>
      <c r="F3799" t="s">
        <v>11480</v>
      </c>
      <c r="G3799">
        <v>7</v>
      </c>
      <c r="H3799">
        <v>20000</v>
      </c>
      <c r="I3799" t="s">
        <v>11667</v>
      </c>
      <c r="J3799" t="s">
        <v>11668</v>
      </c>
      <c r="K3799" t="s">
        <v>11669</v>
      </c>
      <c r="L3799" t="s">
        <v>33</v>
      </c>
      <c r="M3799" s="1">
        <v>6000000</v>
      </c>
      <c r="N3799" s="1">
        <v>35547761</v>
      </c>
      <c r="O3799" s="1">
        <f>N3799*(D3799/'cpi data'!$A$113)</f>
        <v>3024369.7846837942</v>
      </c>
      <c r="P3799" s="10">
        <f t="shared" si="59"/>
        <v>0.83121299819698913</v>
      </c>
      <c r="Q3799" t="s">
        <v>11131</v>
      </c>
      <c r="R3799">
        <v>95</v>
      </c>
    </row>
    <row r="3800" spans="1:18">
      <c r="A3800" t="s">
        <v>11670</v>
      </c>
      <c r="B3800" s="6" t="s">
        <v>2710</v>
      </c>
      <c r="C3800" t="s">
        <v>20</v>
      </c>
      <c r="D3800">
        <f>_xlfn.XLOOKUP(E3800,'cpi data'!A:A,'cpi data'!B:B,"NA")</f>
        <v>172.2</v>
      </c>
      <c r="E3800">
        <v>2000</v>
      </c>
      <c r="F3800" t="s">
        <v>11518</v>
      </c>
      <c r="G3800">
        <v>7.1</v>
      </c>
      <c r="H3800">
        <v>8500</v>
      </c>
      <c r="I3800" t="s">
        <v>11606</v>
      </c>
      <c r="J3800" t="s">
        <v>11606</v>
      </c>
      <c r="K3800" t="s">
        <v>11671</v>
      </c>
      <c r="L3800" t="s">
        <v>455</v>
      </c>
      <c r="N3800" s="1">
        <v>6531687</v>
      </c>
      <c r="O3800" s="1">
        <f>N3800*(D3800/'cpi data'!$A$113)</f>
        <v>555709.73389328062</v>
      </c>
      <c r="P3800" s="10">
        <f t="shared" si="59"/>
        <v>1</v>
      </c>
      <c r="Q3800" t="s">
        <v>11608</v>
      </c>
      <c r="R3800">
        <v>92</v>
      </c>
    </row>
    <row r="3801" spans="1:18">
      <c r="A3801" t="s">
        <v>11672</v>
      </c>
      <c r="B3801" s="6" t="s">
        <v>2710</v>
      </c>
      <c r="C3801" t="s">
        <v>20</v>
      </c>
      <c r="D3801">
        <f>_xlfn.XLOOKUP(E3801,'cpi data'!A:A,'cpi data'!B:B,"NA")</f>
        <v>172.2</v>
      </c>
      <c r="E3801">
        <v>2000</v>
      </c>
      <c r="F3801" t="s">
        <v>11673</v>
      </c>
      <c r="G3801">
        <v>5.8</v>
      </c>
      <c r="H3801">
        <v>3200</v>
      </c>
      <c r="I3801" t="s">
        <v>11674</v>
      </c>
      <c r="J3801" t="s">
        <v>11674</v>
      </c>
      <c r="K3801" t="s">
        <v>11675</v>
      </c>
      <c r="L3801" t="s">
        <v>7601</v>
      </c>
      <c r="N3801" s="1">
        <v>126783</v>
      </c>
      <c r="O3801" s="1">
        <f>N3801*(D3801/'cpi data'!$A$113)</f>
        <v>10786.577371541502</v>
      </c>
      <c r="P3801" s="10">
        <f t="shared" si="59"/>
        <v>1</v>
      </c>
      <c r="Q3801" t="s">
        <v>11676</v>
      </c>
      <c r="R3801">
        <v>87</v>
      </c>
    </row>
    <row r="3802" spans="1:18">
      <c r="A3802" t="s">
        <v>11677</v>
      </c>
      <c r="B3802" s="6" t="s">
        <v>450</v>
      </c>
      <c r="C3802" t="s">
        <v>107</v>
      </c>
      <c r="D3802">
        <f>_xlfn.XLOOKUP(E3802,'cpi data'!A:A,'cpi data'!B:B,"NA")</f>
        <v>172.2</v>
      </c>
      <c r="E3802">
        <v>2000</v>
      </c>
      <c r="F3802" t="s">
        <v>11678</v>
      </c>
      <c r="G3802">
        <v>7.9</v>
      </c>
      <c r="H3802">
        <v>12000</v>
      </c>
      <c r="I3802" t="s">
        <v>11679</v>
      </c>
      <c r="J3802" t="s">
        <v>11680</v>
      </c>
      <c r="K3802" t="s">
        <v>11679</v>
      </c>
      <c r="L3802" t="s">
        <v>10296</v>
      </c>
      <c r="N3802" s="1">
        <v>274675</v>
      </c>
      <c r="O3802" s="1">
        <f>N3802*(D3802/'cpi data'!$A$113)</f>
        <v>23369.088438735176</v>
      </c>
      <c r="P3802" s="10">
        <f t="shared" si="59"/>
        <v>1</v>
      </c>
      <c r="Q3802" t="s">
        <v>11681</v>
      </c>
      <c r="R3802">
        <v>186</v>
      </c>
    </row>
    <row r="3803" spans="1:18">
      <c r="A3803" t="s">
        <v>11682</v>
      </c>
      <c r="B3803" s="6" t="s">
        <v>19</v>
      </c>
      <c r="C3803" t="s">
        <v>44</v>
      </c>
      <c r="D3803">
        <f>_xlfn.XLOOKUP(E3803,'cpi data'!A:A,'cpi data'!B:B,"NA")</f>
        <v>172.2</v>
      </c>
      <c r="E3803">
        <v>2000</v>
      </c>
      <c r="F3803" t="s">
        <v>11592</v>
      </c>
      <c r="G3803">
        <v>6.1</v>
      </c>
      <c r="H3803">
        <v>9200</v>
      </c>
      <c r="I3803" t="s">
        <v>1306</v>
      </c>
      <c r="J3803" t="s">
        <v>867</v>
      </c>
      <c r="K3803" t="s">
        <v>11683</v>
      </c>
      <c r="L3803" t="s">
        <v>33</v>
      </c>
      <c r="M3803" s="1">
        <v>21000000</v>
      </c>
      <c r="N3803" s="1">
        <v>6620242</v>
      </c>
      <c r="O3803" s="1">
        <f>N3803*(D3803/'cpi data'!$A$113)</f>
        <v>563243.90928853746</v>
      </c>
      <c r="P3803" s="10">
        <f t="shared" si="59"/>
        <v>-2.1720894795084531</v>
      </c>
      <c r="Q3803" t="s">
        <v>5724</v>
      </c>
      <c r="R3803">
        <v>112</v>
      </c>
    </row>
    <row r="3804" spans="1:18">
      <c r="A3804" t="s">
        <v>11684</v>
      </c>
      <c r="B3804" s="6" t="s">
        <v>19</v>
      </c>
      <c r="C3804" t="s">
        <v>107</v>
      </c>
      <c r="D3804">
        <f>_xlfn.XLOOKUP(E3804,'cpi data'!A:A,'cpi data'!B:B,"NA")</f>
        <v>172.2</v>
      </c>
      <c r="E3804">
        <v>2000</v>
      </c>
      <c r="F3804" t="s">
        <v>11685</v>
      </c>
      <c r="G3804">
        <v>5.9</v>
      </c>
      <c r="H3804">
        <v>9100</v>
      </c>
      <c r="I3804" t="s">
        <v>3889</v>
      </c>
      <c r="J3804" t="s">
        <v>11686</v>
      </c>
      <c r="K3804" t="s">
        <v>10462</v>
      </c>
      <c r="L3804" t="s">
        <v>33</v>
      </c>
      <c r="M3804" s="1">
        <v>16000000</v>
      </c>
      <c r="N3804" s="1">
        <v>321279</v>
      </c>
      <c r="O3804" s="1">
        <f>N3804*(D3804/'cpi data'!$A$113)</f>
        <v>27334.112549407113</v>
      </c>
      <c r="P3804" s="10">
        <f t="shared" si="59"/>
        <v>-48.800951820691672</v>
      </c>
      <c r="Q3804" t="s">
        <v>6858</v>
      </c>
      <c r="R3804">
        <v>114</v>
      </c>
    </row>
    <row r="3805" spans="1:18">
      <c r="A3805" t="s">
        <v>11687</v>
      </c>
      <c r="B3805" s="6" t="s">
        <v>19</v>
      </c>
      <c r="C3805" t="s">
        <v>44</v>
      </c>
      <c r="D3805">
        <f>_xlfn.XLOOKUP(E3805,'cpi data'!A:A,'cpi data'!B:B,"NA")</f>
        <v>172.2</v>
      </c>
      <c r="E3805">
        <v>2000</v>
      </c>
      <c r="F3805" t="s">
        <v>11421</v>
      </c>
      <c r="G3805">
        <v>5</v>
      </c>
      <c r="H3805">
        <v>9900</v>
      </c>
      <c r="I3805" t="s">
        <v>1588</v>
      </c>
      <c r="J3805" t="s">
        <v>8265</v>
      </c>
      <c r="K3805" t="s">
        <v>163</v>
      </c>
      <c r="L3805" t="s">
        <v>455</v>
      </c>
      <c r="M3805" s="1">
        <v>63000000</v>
      </c>
      <c r="N3805" s="1">
        <v>10890222</v>
      </c>
      <c r="O3805" s="1">
        <f>N3805*(D3805/'cpi data'!$A$113)</f>
        <v>926529.75711462449</v>
      </c>
      <c r="P3805" s="10">
        <f t="shared" si="59"/>
        <v>-4.7850060356896309</v>
      </c>
      <c r="Q3805" t="s">
        <v>47</v>
      </c>
      <c r="R3805">
        <v>105</v>
      </c>
    </row>
    <row r="3806" spans="1:18">
      <c r="A3806" t="s">
        <v>11688</v>
      </c>
      <c r="B3806" s="6" t="s">
        <v>19</v>
      </c>
      <c r="C3806" t="s">
        <v>107</v>
      </c>
      <c r="D3806">
        <f>_xlfn.XLOOKUP(E3806,'cpi data'!A:A,'cpi data'!B:B,"NA")</f>
        <v>172.2</v>
      </c>
      <c r="E3806">
        <v>2000</v>
      </c>
      <c r="F3806" t="s">
        <v>11689</v>
      </c>
      <c r="G3806">
        <v>6.6</v>
      </c>
      <c r="H3806">
        <v>13000</v>
      </c>
      <c r="I3806" t="s">
        <v>7177</v>
      </c>
      <c r="J3806" t="s">
        <v>11690</v>
      </c>
      <c r="K3806" t="s">
        <v>4547</v>
      </c>
      <c r="L3806" t="s">
        <v>33</v>
      </c>
      <c r="M3806" s="1">
        <v>3600000</v>
      </c>
      <c r="N3806" s="1">
        <v>43805</v>
      </c>
      <c r="O3806" s="1">
        <f>N3806*(D3806/'cpi data'!$A$113)</f>
        <v>3726.887845849802</v>
      </c>
      <c r="P3806" s="10">
        <f t="shared" si="59"/>
        <v>-81.182399269489778</v>
      </c>
      <c r="Q3806" t="s">
        <v>11691</v>
      </c>
      <c r="R3806">
        <v>94</v>
      </c>
    </row>
    <row r="3807" spans="1:18">
      <c r="A3807" t="s">
        <v>11692</v>
      </c>
      <c r="B3807" s="6" t="s">
        <v>19</v>
      </c>
      <c r="C3807" t="s">
        <v>107</v>
      </c>
      <c r="D3807">
        <f>_xlfn.XLOOKUP(E3807,'cpi data'!A:A,'cpi data'!B:B,"NA")</f>
        <v>172.2</v>
      </c>
      <c r="E3807">
        <v>2000</v>
      </c>
      <c r="F3807" t="s">
        <v>10786</v>
      </c>
      <c r="G3807">
        <v>5.0999999999999996</v>
      </c>
      <c r="H3807">
        <v>14000</v>
      </c>
      <c r="I3807" t="s">
        <v>3937</v>
      </c>
      <c r="J3807" t="s">
        <v>11693</v>
      </c>
      <c r="K3807" t="s">
        <v>4063</v>
      </c>
      <c r="L3807" t="s">
        <v>33</v>
      </c>
      <c r="M3807" s="1">
        <v>65000000</v>
      </c>
      <c r="N3807" s="1">
        <v>40443010</v>
      </c>
      <c r="O3807" s="1">
        <f>N3807*(D3807/'cpi data'!$A$113)</f>
        <v>3440852.9258893277</v>
      </c>
      <c r="P3807" s="10">
        <f t="shared" si="59"/>
        <v>-0.60719985975326762</v>
      </c>
      <c r="Q3807" t="s">
        <v>47</v>
      </c>
      <c r="R3807">
        <v>107</v>
      </c>
    </row>
    <row r="3808" spans="1:18">
      <c r="A3808" t="s">
        <v>11694</v>
      </c>
      <c r="B3808" s="6" t="s">
        <v>19</v>
      </c>
      <c r="C3808" t="s">
        <v>20</v>
      </c>
      <c r="D3808">
        <f>_xlfn.XLOOKUP(E3808,'cpi data'!A:A,'cpi data'!B:B,"NA")</f>
        <v>172.2</v>
      </c>
      <c r="E3808">
        <v>2000</v>
      </c>
      <c r="F3808" t="s">
        <v>11695</v>
      </c>
      <c r="G3808">
        <v>6.2</v>
      </c>
      <c r="H3808">
        <v>15000</v>
      </c>
      <c r="I3808" t="s">
        <v>6986</v>
      </c>
      <c r="J3808" t="s">
        <v>6986</v>
      </c>
      <c r="K3808" t="s">
        <v>8563</v>
      </c>
      <c r="L3808" t="s">
        <v>25</v>
      </c>
      <c r="N3808" s="1">
        <v>1322763</v>
      </c>
      <c r="O3808" s="1">
        <f>N3808*(D3808/'cpi data'!$A$113)</f>
        <v>112539.42124505927</v>
      </c>
      <c r="P3808" s="10">
        <f t="shared" si="59"/>
        <v>1</v>
      </c>
      <c r="Q3808" t="s">
        <v>6515</v>
      </c>
      <c r="R3808">
        <v>100</v>
      </c>
    </row>
    <row r="3809" spans="1:18">
      <c r="A3809" t="s">
        <v>11696</v>
      </c>
      <c r="B3809" s="6" t="s">
        <v>19</v>
      </c>
      <c r="C3809" t="s">
        <v>44</v>
      </c>
      <c r="D3809">
        <f>_xlfn.XLOOKUP(E3809,'cpi data'!A:A,'cpi data'!B:B,"NA")</f>
        <v>172.2</v>
      </c>
      <c r="E3809">
        <v>2000</v>
      </c>
      <c r="F3809" t="s">
        <v>11324</v>
      </c>
      <c r="G3809">
        <v>6.8</v>
      </c>
      <c r="H3809">
        <v>21000</v>
      </c>
      <c r="I3809" t="s">
        <v>690</v>
      </c>
      <c r="J3809" t="s">
        <v>690</v>
      </c>
      <c r="K3809" t="s">
        <v>11697</v>
      </c>
      <c r="L3809" t="s">
        <v>455</v>
      </c>
      <c r="N3809" s="1">
        <v>9206279</v>
      </c>
      <c r="O3809" s="1">
        <f>N3809*(D3809/'cpi data'!$A$113)</f>
        <v>783261.48409090901</v>
      </c>
      <c r="P3809" s="10">
        <f t="shared" si="59"/>
        <v>1</v>
      </c>
      <c r="Q3809" t="s">
        <v>11698</v>
      </c>
      <c r="R3809">
        <v>105</v>
      </c>
    </row>
    <row r="3810" spans="1:18">
      <c r="A3810" t="s">
        <v>11699</v>
      </c>
      <c r="B3810" s="6" t="s">
        <v>340</v>
      </c>
      <c r="C3810" t="s">
        <v>393</v>
      </c>
      <c r="D3810">
        <f>_xlfn.XLOOKUP(E3810,'cpi data'!A:A,'cpi data'!B:B,"NA")</f>
        <v>172.2</v>
      </c>
      <c r="E3810">
        <v>2000</v>
      </c>
      <c r="F3810" t="s">
        <v>11297</v>
      </c>
      <c r="G3810">
        <v>6.2</v>
      </c>
      <c r="H3810">
        <v>12000</v>
      </c>
      <c r="I3810" t="s">
        <v>11700</v>
      </c>
      <c r="J3810" t="s">
        <v>11701</v>
      </c>
      <c r="K3810" t="s">
        <v>11702</v>
      </c>
      <c r="L3810" t="s">
        <v>5820</v>
      </c>
      <c r="M3810" s="1">
        <v>30000000</v>
      </c>
      <c r="N3810" s="1">
        <v>103291131</v>
      </c>
      <c r="O3810" s="1">
        <f>N3810*(D3810/'cpi data'!$A$113)</f>
        <v>8787911.4417984188</v>
      </c>
      <c r="P3810" s="10">
        <f t="shared" si="59"/>
        <v>0.70955880035818375</v>
      </c>
      <c r="Q3810" t="s">
        <v>47</v>
      </c>
      <c r="R3810">
        <v>78</v>
      </c>
    </row>
    <row r="3811" spans="1:18">
      <c r="A3811" t="s">
        <v>11703</v>
      </c>
      <c r="B3811" s="6" t="s">
        <v>450</v>
      </c>
      <c r="C3811" t="s">
        <v>20</v>
      </c>
      <c r="D3811">
        <f>_xlfn.XLOOKUP(E3811,'cpi data'!A:A,'cpi data'!B:B,"NA")</f>
        <v>172.2</v>
      </c>
      <c r="E3811">
        <v>2000</v>
      </c>
      <c r="F3811" t="s">
        <v>11704</v>
      </c>
      <c r="G3811">
        <v>7.2</v>
      </c>
      <c r="H3811">
        <v>13000</v>
      </c>
      <c r="I3811" t="s">
        <v>11705</v>
      </c>
      <c r="J3811" t="s">
        <v>11705</v>
      </c>
      <c r="K3811" t="s">
        <v>6377</v>
      </c>
      <c r="L3811" t="s">
        <v>455</v>
      </c>
      <c r="N3811" s="1">
        <v>95242</v>
      </c>
      <c r="O3811" s="1">
        <f>N3811*(D3811/'cpi data'!$A$113)</f>
        <v>8103.0990118577074</v>
      </c>
      <c r="P3811" s="10">
        <f t="shared" si="59"/>
        <v>1</v>
      </c>
      <c r="Q3811" t="s">
        <v>11706</v>
      </c>
      <c r="R3811">
        <v>118</v>
      </c>
    </row>
    <row r="3812" spans="1:18">
      <c r="A3812" t="s">
        <v>11707</v>
      </c>
      <c r="B3812" s="6" t="s">
        <v>19</v>
      </c>
      <c r="C3812" t="s">
        <v>20</v>
      </c>
      <c r="D3812">
        <f>_xlfn.XLOOKUP(E3812,'cpi data'!A:A,'cpi data'!B:B,"NA")</f>
        <v>172.2</v>
      </c>
      <c r="E3812">
        <v>2000</v>
      </c>
      <c r="F3812" t="s">
        <v>11708</v>
      </c>
      <c r="G3812">
        <v>6.9</v>
      </c>
      <c r="H3812">
        <v>5000</v>
      </c>
      <c r="I3812" t="s">
        <v>11709</v>
      </c>
      <c r="J3812" t="s">
        <v>11709</v>
      </c>
      <c r="K3812" t="s">
        <v>11710</v>
      </c>
      <c r="L3812" t="s">
        <v>198</v>
      </c>
      <c r="N3812" s="1">
        <v>254380</v>
      </c>
      <c r="O3812" s="1">
        <f>N3812*(D3812/'cpi data'!$A$113)</f>
        <v>21642.409090909088</v>
      </c>
      <c r="P3812" s="10">
        <f t="shared" si="59"/>
        <v>1</v>
      </c>
      <c r="Q3812" t="s">
        <v>5501</v>
      </c>
      <c r="R3812">
        <v>87</v>
      </c>
    </row>
    <row r="3813" spans="1:18">
      <c r="A3813" t="s">
        <v>11711</v>
      </c>
      <c r="B3813" s="6" t="s">
        <v>19</v>
      </c>
      <c r="C3813" t="s">
        <v>107</v>
      </c>
      <c r="D3813">
        <f>_xlfn.XLOOKUP(E3813,'cpi data'!A:A,'cpi data'!B:B,"NA")</f>
        <v>172.2</v>
      </c>
      <c r="E3813">
        <v>2000</v>
      </c>
      <c r="F3813" t="s">
        <v>11712</v>
      </c>
      <c r="G3813">
        <v>6.7</v>
      </c>
      <c r="H3813">
        <v>13000</v>
      </c>
      <c r="I3813" t="s">
        <v>10594</v>
      </c>
      <c r="J3813" t="s">
        <v>11713</v>
      </c>
      <c r="K3813" t="s">
        <v>1874</v>
      </c>
      <c r="L3813" t="s">
        <v>25</v>
      </c>
      <c r="N3813" s="1">
        <v>30915</v>
      </c>
      <c r="O3813" s="1">
        <f>N3813*(D3813/'cpi data'!$A$113)</f>
        <v>2630.2188735177865</v>
      </c>
      <c r="P3813" s="10">
        <f t="shared" si="59"/>
        <v>1</v>
      </c>
      <c r="Q3813" t="s">
        <v>11064</v>
      </c>
      <c r="R3813">
        <v>103</v>
      </c>
    </row>
    <row r="3814" spans="1:18">
      <c r="A3814" t="s">
        <v>11714</v>
      </c>
      <c r="B3814" s="6" t="s">
        <v>450</v>
      </c>
      <c r="C3814" t="s">
        <v>37</v>
      </c>
      <c r="D3814">
        <f>_xlfn.XLOOKUP(E3814,'cpi data'!A:A,'cpi data'!B:B,"NA")</f>
        <v>172.2</v>
      </c>
      <c r="E3814">
        <v>2000</v>
      </c>
      <c r="F3814" t="s">
        <v>11335</v>
      </c>
      <c r="G3814">
        <v>6.5</v>
      </c>
      <c r="H3814">
        <v>52000</v>
      </c>
      <c r="I3814" t="s">
        <v>11715</v>
      </c>
      <c r="J3814" t="s">
        <v>2910</v>
      </c>
      <c r="K3814" t="s">
        <v>10328</v>
      </c>
      <c r="L3814" t="s">
        <v>455</v>
      </c>
      <c r="N3814" s="1">
        <v>60726164</v>
      </c>
      <c r="O3814" s="1">
        <f>N3814*(D3814/'cpi data'!$A$113)</f>
        <v>5166524.4272727268</v>
      </c>
      <c r="P3814" s="10">
        <f t="shared" si="59"/>
        <v>1</v>
      </c>
      <c r="Q3814" t="s">
        <v>10329</v>
      </c>
      <c r="R3814">
        <v>88</v>
      </c>
    </row>
    <row r="3815" spans="1:18">
      <c r="A3815" t="s">
        <v>11716</v>
      </c>
      <c r="B3815" s="6" t="s">
        <v>36</v>
      </c>
      <c r="C3815" t="s">
        <v>44</v>
      </c>
      <c r="D3815">
        <f>_xlfn.XLOOKUP(E3815,'cpi data'!A:A,'cpi data'!B:B,"NA")</f>
        <v>172.2</v>
      </c>
      <c r="E3815">
        <v>2000</v>
      </c>
      <c r="F3815" t="s">
        <v>10689</v>
      </c>
      <c r="G3815">
        <v>6.7</v>
      </c>
      <c r="H3815">
        <v>38000</v>
      </c>
      <c r="I3815" t="s">
        <v>292</v>
      </c>
      <c r="J3815" t="s">
        <v>292</v>
      </c>
      <c r="K3815" t="s">
        <v>292</v>
      </c>
      <c r="L3815" t="s">
        <v>33</v>
      </c>
      <c r="M3815" s="1">
        <v>25000000</v>
      </c>
      <c r="N3815" s="1">
        <v>29934477</v>
      </c>
      <c r="O3815" s="1">
        <f>N3815*(D3815/'cpi data'!$A$113)</f>
        <v>2546796.9068181817</v>
      </c>
      <c r="P3815" s="10">
        <f t="shared" si="59"/>
        <v>0.16484259938798998</v>
      </c>
      <c r="Q3815" t="s">
        <v>9689</v>
      </c>
      <c r="R3815">
        <v>94</v>
      </c>
    </row>
    <row r="3816" spans="1:18">
      <c r="A3816" t="s">
        <v>11717</v>
      </c>
      <c r="B3816" s="6" t="s">
        <v>450</v>
      </c>
      <c r="C3816" t="s">
        <v>44</v>
      </c>
      <c r="D3816">
        <f>_xlfn.XLOOKUP(E3816,'cpi data'!A:A,'cpi data'!B:B,"NA")</f>
        <v>172.2</v>
      </c>
      <c r="E3816">
        <v>2000</v>
      </c>
      <c r="F3816" t="s">
        <v>11718</v>
      </c>
      <c r="G3816">
        <v>7.6</v>
      </c>
      <c r="H3816">
        <v>18000</v>
      </c>
      <c r="I3816" t="s">
        <v>11719</v>
      </c>
      <c r="J3816" t="s">
        <v>11719</v>
      </c>
      <c r="K3816" t="s">
        <v>11720</v>
      </c>
      <c r="L3816" t="s">
        <v>1096</v>
      </c>
      <c r="N3816" s="1">
        <v>80334</v>
      </c>
      <c r="O3816" s="1">
        <f>N3816*(D3816/'cpi data'!$A$113)</f>
        <v>6834.7405138339918</v>
      </c>
      <c r="P3816" s="10">
        <f t="shared" si="59"/>
        <v>1</v>
      </c>
      <c r="Q3816" t="s">
        <v>11706</v>
      </c>
      <c r="R3816">
        <v>98</v>
      </c>
    </row>
    <row r="3817" spans="1:18">
      <c r="A3817" t="s">
        <v>11721</v>
      </c>
      <c r="B3817" s="6" t="s">
        <v>2002</v>
      </c>
      <c r="C3817" t="s">
        <v>20</v>
      </c>
      <c r="D3817">
        <f>_xlfn.XLOOKUP(E3817,'cpi data'!A:A,'cpi data'!B:B,"NA")</f>
        <v>172.2</v>
      </c>
      <c r="E3817">
        <v>2000</v>
      </c>
      <c r="F3817" t="s">
        <v>11297</v>
      </c>
      <c r="G3817">
        <v>5.7</v>
      </c>
      <c r="H3817">
        <v>20000</v>
      </c>
      <c r="I3817" t="s">
        <v>7238</v>
      </c>
      <c r="J3817" t="s">
        <v>7238</v>
      </c>
      <c r="K3817" t="s">
        <v>9663</v>
      </c>
      <c r="L3817" t="s">
        <v>33</v>
      </c>
      <c r="M3817" s="1">
        <v>35000000</v>
      </c>
      <c r="N3817" s="1">
        <v>53425292</v>
      </c>
      <c r="O3817" s="1">
        <f>N3817*(D3817/'cpi data'!$A$113)</f>
        <v>4545373.1632411061</v>
      </c>
      <c r="P3817" s="10">
        <f t="shared" si="59"/>
        <v>0.34487957501477018</v>
      </c>
      <c r="Q3817" t="s">
        <v>3747</v>
      </c>
      <c r="R3817">
        <v>106</v>
      </c>
    </row>
    <row r="3818" spans="1:18">
      <c r="A3818" t="s">
        <v>11722</v>
      </c>
      <c r="B3818" s="6" t="s">
        <v>2002</v>
      </c>
      <c r="C3818" t="s">
        <v>44</v>
      </c>
      <c r="D3818">
        <f>_xlfn.XLOOKUP(E3818,'cpi data'!A:A,'cpi data'!B:B,"NA")</f>
        <v>172.2</v>
      </c>
      <c r="E3818">
        <v>2000</v>
      </c>
      <c r="F3818" t="s">
        <v>11723</v>
      </c>
      <c r="G3818">
        <v>7.3</v>
      </c>
      <c r="H3818">
        <v>9200</v>
      </c>
      <c r="I3818" t="s">
        <v>11724</v>
      </c>
      <c r="J3818" t="s">
        <v>11724</v>
      </c>
      <c r="K3818" t="s">
        <v>11725</v>
      </c>
      <c r="L3818" t="s">
        <v>309</v>
      </c>
      <c r="N3818" s="1">
        <v>9719848</v>
      </c>
      <c r="O3818" s="1">
        <f>N3818*(D3818/'cpi data'!$A$113)</f>
        <v>826955.44743082998</v>
      </c>
      <c r="P3818" s="10">
        <f t="shared" si="59"/>
        <v>1</v>
      </c>
      <c r="Q3818" t="s">
        <v>11726</v>
      </c>
      <c r="R3818">
        <v>114</v>
      </c>
    </row>
    <row r="3819" spans="1:18">
      <c r="A3819" t="s">
        <v>11727</v>
      </c>
      <c r="C3819" t="s">
        <v>107</v>
      </c>
      <c r="D3819">
        <f>_xlfn.XLOOKUP(E3819,'cpi data'!A:A,'cpi data'!B:B,"NA")</f>
        <v>172.2</v>
      </c>
      <c r="E3819">
        <v>2000</v>
      </c>
      <c r="F3819" t="s">
        <v>11728</v>
      </c>
      <c r="G3819">
        <v>7.1</v>
      </c>
      <c r="H3819">
        <v>22000</v>
      </c>
      <c r="I3819" t="s">
        <v>5466</v>
      </c>
      <c r="J3819" t="s">
        <v>5466</v>
      </c>
      <c r="K3819" t="s">
        <v>5466</v>
      </c>
      <c r="L3819" t="s">
        <v>33</v>
      </c>
      <c r="M3819" s="1">
        <v>10000000</v>
      </c>
      <c r="N3819" s="1">
        <v>15250594</v>
      </c>
      <c r="O3819" s="1">
        <f>N3819*(D3819/'cpi data'!$A$113)</f>
        <v>1297506.0705533596</v>
      </c>
      <c r="P3819" s="10">
        <f t="shared" si="59"/>
        <v>0.34428783560823928</v>
      </c>
      <c r="Q3819" t="s">
        <v>1789</v>
      </c>
      <c r="R3819">
        <v>114</v>
      </c>
    </row>
    <row r="3820" spans="1:18">
      <c r="A3820" t="s">
        <v>11729</v>
      </c>
      <c r="B3820" s="6" t="s">
        <v>19</v>
      </c>
      <c r="C3820" t="s">
        <v>44</v>
      </c>
      <c r="D3820">
        <f>_xlfn.XLOOKUP(E3820,'cpi data'!A:A,'cpi data'!B:B,"NA")</f>
        <v>172.2</v>
      </c>
      <c r="E3820">
        <v>2000</v>
      </c>
      <c r="F3820" t="s">
        <v>11730</v>
      </c>
      <c r="G3820">
        <v>6.5</v>
      </c>
      <c r="H3820">
        <v>5200</v>
      </c>
      <c r="I3820" t="s">
        <v>11731</v>
      </c>
      <c r="J3820" t="s">
        <v>11731</v>
      </c>
      <c r="K3820" t="s">
        <v>11732</v>
      </c>
      <c r="L3820" t="s">
        <v>25</v>
      </c>
      <c r="N3820" s="1">
        <v>1400</v>
      </c>
      <c r="O3820" s="1">
        <f>N3820*(D3820/'cpi data'!$A$113)</f>
        <v>119.11067193675889</v>
      </c>
      <c r="P3820" s="10">
        <f t="shared" si="59"/>
        <v>1</v>
      </c>
      <c r="Q3820" t="s">
        <v>5939</v>
      </c>
      <c r="R3820">
        <v>103</v>
      </c>
    </row>
    <row r="3821" spans="1:18">
      <c r="A3821" t="s">
        <v>11733</v>
      </c>
      <c r="B3821" s="6" t="s">
        <v>19</v>
      </c>
      <c r="C3821" t="s">
        <v>44</v>
      </c>
      <c r="D3821">
        <f>_xlfn.XLOOKUP(E3821,'cpi data'!A:A,'cpi data'!B:B,"NA")</f>
        <v>172.2</v>
      </c>
      <c r="E3821">
        <v>2000</v>
      </c>
      <c r="F3821" t="s">
        <v>11467</v>
      </c>
      <c r="G3821">
        <v>6.2</v>
      </c>
      <c r="H3821">
        <v>33000</v>
      </c>
      <c r="I3821" t="s">
        <v>10037</v>
      </c>
      <c r="J3821" t="s">
        <v>11734</v>
      </c>
      <c r="K3821" t="s">
        <v>8031</v>
      </c>
      <c r="L3821" t="s">
        <v>5820</v>
      </c>
      <c r="M3821" s="1">
        <v>35000000</v>
      </c>
      <c r="N3821" s="1">
        <v>29364989</v>
      </c>
      <c r="O3821" s="1">
        <f>N3821*(D3821/'cpi data'!$A$113)</f>
        <v>2498345.4080039524</v>
      </c>
      <c r="P3821" s="10">
        <f t="shared" si="59"/>
        <v>-0.19189555970887645</v>
      </c>
      <c r="Q3821" t="s">
        <v>7364</v>
      </c>
      <c r="R3821">
        <v>110</v>
      </c>
    </row>
    <row r="3822" spans="1:18">
      <c r="A3822" t="s">
        <v>11735</v>
      </c>
      <c r="B3822" s="6" t="s">
        <v>36</v>
      </c>
      <c r="C3822" t="s">
        <v>780</v>
      </c>
      <c r="D3822">
        <f>_xlfn.XLOOKUP(E3822,'cpi data'!A:A,'cpi data'!B:B,"NA")</f>
        <v>172.2</v>
      </c>
      <c r="E3822">
        <v>2000</v>
      </c>
      <c r="F3822" t="s">
        <v>11736</v>
      </c>
      <c r="G3822">
        <v>7</v>
      </c>
      <c r="H3822">
        <v>7200</v>
      </c>
      <c r="I3822" t="s">
        <v>5048</v>
      </c>
      <c r="J3822" t="s">
        <v>7448</v>
      </c>
      <c r="K3822" t="s">
        <v>10445</v>
      </c>
      <c r="L3822" t="s">
        <v>25</v>
      </c>
      <c r="M3822" s="1">
        <v>10000000</v>
      </c>
      <c r="N3822" s="1">
        <v>5164404</v>
      </c>
      <c r="O3822" s="1">
        <f>N3822*(D3822/'cpi data'!$A$113)</f>
        <v>439382.5932806324</v>
      </c>
      <c r="P3822" s="10">
        <f t="shared" si="59"/>
        <v>-0.93633185939752195</v>
      </c>
      <c r="Q3822" t="s">
        <v>11737</v>
      </c>
      <c r="R3822">
        <v>135</v>
      </c>
    </row>
    <row r="3823" spans="1:18">
      <c r="A3823" t="s">
        <v>11738</v>
      </c>
      <c r="B3823" s="6" t="s">
        <v>2002</v>
      </c>
      <c r="C3823" t="s">
        <v>44</v>
      </c>
      <c r="D3823">
        <f>_xlfn.XLOOKUP(E3823,'cpi data'!A:A,'cpi data'!B:B,"NA")</f>
        <v>172.2</v>
      </c>
      <c r="E3823">
        <v>2000</v>
      </c>
      <c r="F3823" t="s">
        <v>11289</v>
      </c>
      <c r="G3823">
        <v>5.6</v>
      </c>
      <c r="H3823">
        <v>3700</v>
      </c>
      <c r="I3823" t="s">
        <v>906</v>
      </c>
      <c r="J3823" t="s">
        <v>10586</v>
      </c>
      <c r="K3823" t="s">
        <v>11739</v>
      </c>
      <c r="L3823" t="s">
        <v>33</v>
      </c>
      <c r="M3823" s="1">
        <v>14000000</v>
      </c>
      <c r="N3823" s="1">
        <v>3169930</v>
      </c>
      <c r="O3823" s="1">
        <f>N3823*(D3823/'cpi data'!$A$113)</f>
        <v>269694.63735177863</v>
      </c>
      <c r="P3823" s="10">
        <f t="shared" si="59"/>
        <v>-3.4165013107544961</v>
      </c>
      <c r="Q3823" t="s">
        <v>11073</v>
      </c>
      <c r="R3823">
        <v>112</v>
      </c>
    </row>
    <row r="3824" spans="1:18">
      <c r="A3824" t="s">
        <v>11740</v>
      </c>
      <c r="B3824" s="6" t="s">
        <v>2002</v>
      </c>
      <c r="C3824" t="s">
        <v>20</v>
      </c>
      <c r="D3824">
        <f>_xlfn.XLOOKUP(E3824,'cpi data'!A:A,'cpi data'!B:B,"NA")</f>
        <v>172.2</v>
      </c>
      <c r="E3824">
        <v>2000</v>
      </c>
      <c r="F3824" t="s">
        <v>10862</v>
      </c>
      <c r="G3824">
        <v>5.2</v>
      </c>
      <c r="H3824">
        <v>8300</v>
      </c>
      <c r="I3824" t="s">
        <v>11741</v>
      </c>
      <c r="J3824" t="s">
        <v>11742</v>
      </c>
      <c r="K3824" t="s">
        <v>11743</v>
      </c>
      <c r="L3824" t="s">
        <v>33</v>
      </c>
      <c r="M3824" s="1">
        <v>15000000</v>
      </c>
      <c r="N3824" s="1">
        <v>10873148</v>
      </c>
      <c r="O3824" s="1">
        <f>N3824*(D3824/'cpi data'!$A$113)</f>
        <v>925077.11739130435</v>
      </c>
      <c r="P3824" s="10">
        <f t="shared" si="59"/>
        <v>-0.37954527980305242</v>
      </c>
      <c r="Q3824" t="s">
        <v>9112</v>
      </c>
      <c r="R3824">
        <v>96</v>
      </c>
    </row>
    <row r="3825" spans="1:18">
      <c r="A3825" t="s">
        <v>11744</v>
      </c>
      <c r="B3825" s="6" t="s">
        <v>19</v>
      </c>
      <c r="C3825" t="s">
        <v>20</v>
      </c>
      <c r="D3825">
        <f>_xlfn.XLOOKUP(E3825,'cpi data'!A:A,'cpi data'!B:B,"NA")</f>
        <v>172.2</v>
      </c>
      <c r="E3825">
        <v>2000</v>
      </c>
      <c r="F3825" t="s">
        <v>11745</v>
      </c>
      <c r="G3825">
        <v>5.9</v>
      </c>
      <c r="H3825">
        <v>21000</v>
      </c>
      <c r="I3825" t="s">
        <v>1334</v>
      </c>
      <c r="J3825" t="s">
        <v>11746</v>
      </c>
      <c r="K3825" t="s">
        <v>8191</v>
      </c>
      <c r="L3825" t="s">
        <v>5820</v>
      </c>
      <c r="M3825" s="1">
        <v>8000000</v>
      </c>
      <c r="N3825" s="1">
        <v>105983</v>
      </c>
      <c r="O3825" s="1">
        <f>N3825*(D3825/'cpi data'!$A$113)</f>
        <v>9016.9331027667977</v>
      </c>
      <c r="P3825" s="10">
        <f t="shared" si="59"/>
        <v>-74.483804006302904</v>
      </c>
      <c r="Q3825" t="s">
        <v>7591</v>
      </c>
      <c r="R3825">
        <v>122</v>
      </c>
    </row>
    <row r="3826" spans="1:18">
      <c r="A3826" t="s">
        <v>11747</v>
      </c>
      <c r="B3826" s="6" t="s">
        <v>340</v>
      </c>
      <c r="C3826" t="s">
        <v>393</v>
      </c>
      <c r="D3826">
        <f>_xlfn.XLOOKUP(E3826,'cpi data'!A:A,'cpi data'!B:B,"NA")</f>
        <v>172.2</v>
      </c>
      <c r="E3826">
        <v>2000</v>
      </c>
      <c r="F3826" t="s">
        <v>10936</v>
      </c>
      <c r="G3826">
        <v>6.4</v>
      </c>
      <c r="H3826">
        <v>18000</v>
      </c>
      <c r="I3826" t="s">
        <v>11748</v>
      </c>
      <c r="J3826" t="s">
        <v>11749</v>
      </c>
      <c r="K3826" t="s">
        <v>11750</v>
      </c>
      <c r="L3826" t="s">
        <v>33</v>
      </c>
      <c r="M3826" s="1">
        <v>30000000</v>
      </c>
      <c r="N3826" s="1">
        <v>96159800</v>
      </c>
      <c r="O3826" s="1">
        <f>N3826*(D3826/'cpi data'!$A$113)</f>
        <v>8181184.5652173907</v>
      </c>
      <c r="P3826" s="10">
        <f t="shared" si="59"/>
        <v>0.68801931784383907</v>
      </c>
      <c r="Q3826" t="s">
        <v>5946</v>
      </c>
      <c r="R3826">
        <v>77</v>
      </c>
    </row>
    <row r="3827" spans="1:18">
      <c r="A3827" t="s">
        <v>11751</v>
      </c>
      <c r="B3827" s="6" t="s">
        <v>19</v>
      </c>
      <c r="C3827" t="s">
        <v>44</v>
      </c>
      <c r="D3827">
        <f>_xlfn.XLOOKUP(E3827,'cpi data'!A:A,'cpi data'!B:B,"NA")</f>
        <v>172.2</v>
      </c>
      <c r="E3827">
        <v>2000</v>
      </c>
      <c r="F3827" t="s">
        <v>11480</v>
      </c>
      <c r="G3827">
        <v>5.6</v>
      </c>
      <c r="H3827">
        <v>9100</v>
      </c>
      <c r="I3827" t="s">
        <v>477</v>
      </c>
      <c r="J3827" t="s">
        <v>11752</v>
      </c>
      <c r="K3827" t="s">
        <v>11752</v>
      </c>
      <c r="L3827" t="s">
        <v>33</v>
      </c>
      <c r="M3827" s="1">
        <v>60000000</v>
      </c>
      <c r="N3827" s="1">
        <v>14145677</v>
      </c>
      <c r="O3827" s="1">
        <f>N3827*(D3827/'cpi data'!$A$113)</f>
        <v>1203500.7803359684</v>
      </c>
      <c r="P3827" s="10">
        <f t="shared" si="59"/>
        <v>-3.2415785402140882</v>
      </c>
      <c r="Q3827" t="s">
        <v>11753</v>
      </c>
      <c r="R3827">
        <v>105</v>
      </c>
    </row>
    <row r="3828" spans="1:18">
      <c r="A3828" t="s">
        <v>11754</v>
      </c>
      <c r="C3828" t="s">
        <v>66</v>
      </c>
      <c r="D3828">
        <f>_xlfn.XLOOKUP(E3828,'cpi data'!A:A,'cpi data'!B:B,"NA")</f>
        <v>172.2</v>
      </c>
      <c r="E3828">
        <v>2000</v>
      </c>
      <c r="F3828" t="s">
        <v>11755</v>
      </c>
      <c r="G3828">
        <v>6.1</v>
      </c>
      <c r="H3828">
        <v>1700</v>
      </c>
      <c r="I3828" t="s">
        <v>8950</v>
      </c>
      <c r="J3828" t="s">
        <v>11756</v>
      </c>
      <c r="K3828" t="s">
        <v>7122</v>
      </c>
      <c r="L3828" t="s">
        <v>455</v>
      </c>
      <c r="N3828" s="1">
        <v>100544</v>
      </c>
      <c r="O3828" s="1">
        <f>N3828*(D3828/'cpi data'!$A$113)</f>
        <v>8554.1881422924889</v>
      </c>
      <c r="P3828" s="10">
        <f t="shared" si="59"/>
        <v>1</v>
      </c>
      <c r="Q3828" t="s">
        <v>6529</v>
      </c>
      <c r="R3828">
        <v>100</v>
      </c>
    </row>
    <row r="3829" spans="1:18">
      <c r="A3829" t="s">
        <v>11757</v>
      </c>
      <c r="B3829" s="6" t="s">
        <v>19</v>
      </c>
      <c r="C3829" t="s">
        <v>44</v>
      </c>
      <c r="D3829">
        <f>_xlfn.XLOOKUP(E3829,'cpi data'!A:A,'cpi data'!B:B,"NA")</f>
        <v>172.2</v>
      </c>
      <c r="E3829">
        <v>2000</v>
      </c>
      <c r="F3829" t="s">
        <v>11758</v>
      </c>
      <c r="G3829">
        <v>5.0999999999999996</v>
      </c>
      <c r="H3829">
        <v>3700</v>
      </c>
      <c r="I3829" t="s">
        <v>9277</v>
      </c>
      <c r="J3829" t="s">
        <v>9277</v>
      </c>
      <c r="K3829" t="s">
        <v>11759</v>
      </c>
      <c r="L3829" t="s">
        <v>33</v>
      </c>
      <c r="M3829" s="1">
        <v>3000000</v>
      </c>
      <c r="N3829" s="1">
        <v>40361</v>
      </c>
      <c r="O3829" s="1">
        <f>N3829*(D3829/'cpi data'!$A$113)</f>
        <v>3433.8755928853752</v>
      </c>
      <c r="P3829" s="10">
        <f t="shared" si="59"/>
        <v>-73.329179158098171</v>
      </c>
      <c r="Q3829" t="s">
        <v>3747</v>
      </c>
      <c r="R3829">
        <v>98</v>
      </c>
    </row>
    <row r="3830" spans="1:18">
      <c r="A3830" t="s">
        <v>11760</v>
      </c>
      <c r="B3830" s="6" t="s">
        <v>19</v>
      </c>
      <c r="C3830" t="s">
        <v>44</v>
      </c>
      <c r="D3830">
        <f>_xlfn.XLOOKUP(E3830,'cpi data'!A:A,'cpi data'!B:B,"NA")</f>
        <v>172.2</v>
      </c>
      <c r="E3830">
        <v>2000</v>
      </c>
      <c r="F3830" t="s">
        <v>11761</v>
      </c>
      <c r="G3830">
        <v>7.4</v>
      </c>
      <c r="H3830">
        <v>21000</v>
      </c>
      <c r="I3830" t="s">
        <v>10400</v>
      </c>
      <c r="J3830" t="s">
        <v>10400</v>
      </c>
      <c r="K3830" t="s">
        <v>11762</v>
      </c>
      <c r="L3830" t="s">
        <v>1096</v>
      </c>
      <c r="N3830" s="1">
        <v>14596148</v>
      </c>
      <c r="O3830" s="1">
        <f>N3830*(D3830/'cpi data'!$A$113)</f>
        <v>1241826.4256916996</v>
      </c>
      <c r="P3830" s="10">
        <f t="shared" si="59"/>
        <v>1</v>
      </c>
      <c r="Q3830" t="s">
        <v>7339</v>
      </c>
      <c r="R3830">
        <v>106</v>
      </c>
    </row>
    <row r="3831" spans="1:18">
      <c r="A3831" t="s">
        <v>11763</v>
      </c>
      <c r="B3831" s="6" t="s">
        <v>19</v>
      </c>
      <c r="C3831" t="s">
        <v>20</v>
      </c>
      <c r="D3831">
        <f>_xlfn.XLOOKUP(E3831,'cpi data'!A:A,'cpi data'!B:B,"NA")</f>
        <v>172.2</v>
      </c>
      <c r="E3831">
        <v>2000</v>
      </c>
      <c r="F3831" t="s">
        <v>11764</v>
      </c>
      <c r="G3831">
        <v>7.1</v>
      </c>
      <c r="H3831">
        <v>6100</v>
      </c>
      <c r="I3831" t="s">
        <v>4131</v>
      </c>
      <c r="J3831" t="s">
        <v>11765</v>
      </c>
      <c r="K3831" t="s">
        <v>7314</v>
      </c>
      <c r="L3831" t="s">
        <v>455</v>
      </c>
      <c r="M3831" s="1">
        <v>8000000</v>
      </c>
      <c r="N3831" s="1">
        <v>3033646</v>
      </c>
      <c r="O3831" s="1">
        <f>N3831*(D3831/'cpi data'!$A$113)</f>
        <v>258099.72391304348</v>
      </c>
      <c r="P3831" s="10">
        <f t="shared" si="59"/>
        <v>-1.6370908141556397</v>
      </c>
      <c r="Q3831" t="s">
        <v>4133</v>
      </c>
      <c r="R3831">
        <v>121</v>
      </c>
    </row>
    <row r="3832" spans="1:18">
      <c r="A3832" t="s">
        <v>11766</v>
      </c>
      <c r="B3832" s="6" t="s">
        <v>19</v>
      </c>
      <c r="C3832" t="s">
        <v>37</v>
      </c>
      <c r="D3832">
        <f>_xlfn.XLOOKUP(E3832,'cpi data'!A:A,'cpi data'!B:B,"NA")</f>
        <v>172.2</v>
      </c>
      <c r="E3832">
        <v>2000</v>
      </c>
      <c r="F3832" t="s">
        <v>11767</v>
      </c>
      <c r="G3832">
        <v>5.8</v>
      </c>
      <c r="H3832">
        <v>2200</v>
      </c>
      <c r="I3832" t="s">
        <v>11768</v>
      </c>
      <c r="J3832" t="s">
        <v>11769</v>
      </c>
      <c r="K3832" t="s">
        <v>2205</v>
      </c>
      <c r="L3832" t="s">
        <v>33</v>
      </c>
      <c r="M3832" s="1">
        <v>1000000</v>
      </c>
      <c r="N3832" s="1">
        <v>13276</v>
      </c>
      <c r="O3832" s="1">
        <f>N3832*(D3832/'cpi data'!$A$113)</f>
        <v>1129.5094861660079</v>
      </c>
      <c r="P3832" s="10">
        <f t="shared" si="59"/>
        <v>-74.323892738776735</v>
      </c>
      <c r="Q3832" t="s">
        <v>11753</v>
      </c>
      <c r="R3832">
        <v>82</v>
      </c>
    </row>
    <row r="3833" spans="1:18">
      <c r="A3833" t="s">
        <v>11770</v>
      </c>
      <c r="B3833" s="6" t="s">
        <v>36</v>
      </c>
      <c r="C3833" t="s">
        <v>780</v>
      </c>
      <c r="D3833">
        <f>_xlfn.XLOOKUP(E3833,'cpi data'!A:A,'cpi data'!B:B,"NA")</f>
        <v>172.2</v>
      </c>
      <c r="E3833">
        <v>2000</v>
      </c>
      <c r="F3833" t="s">
        <v>11771</v>
      </c>
      <c r="G3833">
        <v>6</v>
      </c>
      <c r="H3833">
        <v>4400</v>
      </c>
      <c r="I3833" t="s">
        <v>5256</v>
      </c>
      <c r="J3833" t="s">
        <v>5257</v>
      </c>
      <c r="K3833" t="s">
        <v>11144</v>
      </c>
      <c r="L3833" t="s">
        <v>25</v>
      </c>
      <c r="M3833" s="1">
        <v>13000000</v>
      </c>
      <c r="N3833" s="1">
        <v>299792</v>
      </c>
      <c r="O3833" s="1">
        <f>N3833*(D3833/'cpi data'!$A$113)</f>
        <v>25506.018972332015</v>
      </c>
      <c r="P3833" s="10">
        <f t="shared" si="59"/>
        <v>-42.363398623045313</v>
      </c>
      <c r="Q3833" t="s">
        <v>10846</v>
      </c>
      <c r="R3833">
        <v>93</v>
      </c>
    </row>
    <row r="3834" spans="1:18">
      <c r="A3834" t="s">
        <v>11772</v>
      </c>
      <c r="B3834" s="6" t="s">
        <v>19</v>
      </c>
      <c r="C3834" t="s">
        <v>20</v>
      </c>
      <c r="D3834">
        <f>_xlfn.XLOOKUP(E3834,'cpi data'!A:A,'cpi data'!B:B,"NA")</f>
        <v>172.2</v>
      </c>
      <c r="E3834">
        <v>2000</v>
      </c>
      <c r="F3834" t="s">
        <v>11616</v>
      </c>
      <c r="G3834">
        <v>4.8</v>
      </c>
      <c r="H3834">
        <v>11000</v>
      </c>
      <c r="I3834" t="s">
        <v>11773</v>
      </c>
      <c r="J3834" t="s">
        <v>11774</v>
      </c>
      <c r="K3834" t="s">
        <v>4492</v>
      </c>
      <c r="L3834" t="s">
        <v>33</v>
      </c>
      <c r="M3834" s="1">
        <v>50000000</v>
      </c>
      <c r="N3834" s="1">
        <v>31355910</v>
      </c>
      <c r="O3834" s="1">
        <f>N3834*(D3834/'cpi data'!$A$113)</f>
        <v>2667731.0780632407</v>
      </c>
      <c r="P3834" s="10">
        <f t="shared" si="59"/>
        <v>-0.59459572374075575</v>
      </c>
      <c r="Q3834" t="s">
        <v>11775</v>
      </c>
      <c r="R3834">
        <v>97</v>
      </c>
    </row>
    <row r="3835" spans="1:18">
      <c r="A3835" t="s">
        <v>11776</v>
      </c>
      <c r="B3835" s="6" t="s">
        <v>19</v>
      </c>
      <c r="C3835" t="s">
        <v>20</v>
      </c>
      <c r="D3835">
        <f>_xlfn.XLOOKUP(E3835,'cpi data'!A:A,'cpi data'!B:B,"NA")</f>
        <v>172.2</v>
      </c>
      <c r="E3835">
        <v>2000</v>
      </c>
      <c r="F3835" t="s">
        <v>11247</v>
      </c>
      <c r="G3835">
        <v>5.9</v>
      </c>
      <c r="H3835">
        <v>4200</v>
      </c>
      <c r="I3835" t="s">
        <v>840</v>
      </c>
      <c r="J3835" t="s">
        <v>2454</v>
      </c>
      <c r="K3835" t="s">
        <v>7731</v>
      </c>
      <c r="L3835" t="s">
        <v>33</v>
      </c>
      <c r="M3835" s="1">
        <v>15000000</v>
      </c>
      <c r="N3835" s="1">
        <v>5753678</v>
      </c>
      <c r="O3835" s="1">
        <f>N3835*(D3835/'cpi data'!$A$113)</f>
        <v>489517.46620553359</v>
      </c>
      <c r="P3835" s="10">
        <f t="shared" si="59"/>
        <v>-1.6070280610072374</v>
      </c>
      <c r="Q3835" t="s">
        <v>842</v>
      </c>
      <c r="R3835">
        <v>130</v>
      </c>
    </row>
    <row r="3836" spans="1:18">
      <c r="A3836" t="s">
        <v>11777</v>
      </c>
      <c r="B3836" s="6" t="s">
        <v>36</v>
      </c>
      <c r="C3836" t="s">
        <v>393</v>
      </c>
      <c r="D3836">
        <f>_xlfn.XLOOKUP(E3836,'cpi data'!A:A,'cpi data'!B:B,"NA")</f>
        <v>172.2</v>
      </c>
      <c r="E3836">
        <v>2000</v>
      </c>
      <c r="F3836" t="s">
        <v>11335</v>
      </c>
      <c r="G3836">
        <v>6.1</v>
      </c>
      <c r="H3836">
        <v>7000</v>
      </c>
      <c r="I3836" t="s">
        <v>611</v>
      </c>
      <c r="J3836" t="s">
        <v>11778</v>
      </c>
      <c r="K3836" t="s">
        <v>11779</v>
      </c>
      <c r="L3836" t="s">
        <v>33</v>
      </c>
      <c r="M3836" s="1">
        <v>5000000</v>
      </c>
      <c r="N3836" s="1">
        <v>16643191</v>
      </c>
      <c r="O3836" s="1">
        <f>N3836*(D3836/'cpi data'!$A$113)</f>
        <v>1415986.9022727271</v>
      </c>
      <c r="P3836" s="10">
        <f t="shared" si="59"/>
        <v>0.69957684196498138</v>
      </c>
      <c r="Q3836" t="s">
        <v>11780</v>
      </c>
      <c r="R3836">
        <v>82</v>
      </c>
    </row>
    <row r="3837" spans="1:18">
      <c r="A3837" t="s">
        <v>11781</v>
      </c>
      <c r="B3837" s="6" t="s">
        <v>450</v>
      </c>
      <c r="C3837" t="s">
        <v>37</v>
      </c>
      <c r="D3837">
        <f>_xlfn.XLOOKUP(E3837,'cpi data'!A:A,'cpi data'!B:B,"NA")</f>
        <v>172.2</v>
      </c>
      <c r="E3837">
        <v>2000</v>
      </c>
      <c r="F3837" t="s">
        <v>11782</v>
      </c>
      <c r="G3837">
        <v>6.9</v>
      </c>
      <c r="H3837">
        <v>14000</v>
      </c>
      <c r="I3837" t="s">
        <v>11783</v>
      </c>
      <c r="J3837" t="s">
        <v>11783</v>
      </c>
      <c r="K3837" t="s">
        <v>11784</v>
      </c>
      <c r="L3837" t="s">
        <v>10296</v>
      </c>
      <c r="O3837" s="1">
        <f>N3837*(D3837/'cpi data'!$A$113)</f>
        <v>0</v>
      </c>
      <c r="P3837" s="10" t="e">
        <f t="shared" si="59"/>
        <v>#DIV/0!</v>
      </c>
      <c r="Q3837" t="s">
        <v>11785</v>
      </c>
      <c r="R3837">
        <v>172</v>
      </c>
    </row>
    <row r="3838" spans="1:18">
      <c r="A3838" t="s">
        <v>11786</v>
      </c>
      <c r="B3838" s="6" t="s">
        <v>19</v>
      </c>
      <c r="C3838" t="s">
        <v>44</v>
      </c>
      <c r="D3838">
        <f>_xlfn.XLOOKUP(E3838,'cpi data'!A:A,'cpi data'!B:B,"NA")</f>
        <v>172.2</v>
      </c>
      <c r="E3838">
        <v>2000</v>
      </c>
      <c r="F3838" t="s">
        <v>11787</v>
      </c>
      <c r="G3838">
        <v>6.8</v>
      </c>
      <c r="H3838">
        <v>2900</v>
      </c>
      <c r="I3838" t="s">
        <v>11788</v>
      </c>
      <c r="J3838" t="s">
        <v>11788</v>
      </c>
      <c r="K3838" t="s">
        <v>11789</v>
      </c>
      <c r="L3838" t="s">
        <v>33</v>
      </c>
      <c r="N3838" s="1">
        <v>1111273</v>
      </c>
      <c r="O3838" s="1">
        <f>N3838*(D3838/'cpi data'!$A$113)</f>
        <v>94546.052667984186</v>
      </c>
      <c r="P3838" s="10">
        <f t="shared" si="59"/>
        <v>1</v>
      </c>
      <c r="Q3838" t="s">
        <v>11790</v>
      </c>
      <c r="R3838">
        <v>111</v>
      </c>
    </row>
    <row r="3839" spans="1:18">
      <c r="A3839" t="s">
        <v>11791</v>
      </c>
      <c r="B3839" s="6" t="s">
        <v>19</v>
      </c>
      <c r="C3839" t="s">
        <v>107</v>
      </c>
      <c r="D3839">
        <f>_xlfn.XLOOKUP(E3839,'cpi data'!A:A,'cpi data'!B:B,"NA")</f>
        <v>172.2</v>
      </c>
      <c r="E3839">
        <v>2000</v>
      </c>
      <c r="F3839" t="s">
        <v>11792</v>
      </c>
      <c r="G3839">
        <v>5.0999999999999996</v>
      </c>
      <c r="H3839">
        <v>1500</v>
      </c>
      <c r="I3839" t="s">
        <v>11793</v>
      </c>
      <c r="J3839" t="s">
        <v>11794</v>
      </c>
      <c r="K3839" t="s">
        <v>11795</v>
      </c>
      <c r="L3839" t="s">
        <v>251</v>
      </c>
      <c r="N3839" s="1">
        <v>6831</v>
      </c>
      <c r="O3839" s="1">
        <f>N3839*(D3839/'cpi data'!$A$113)</f>
        <v>581.17499999999995</v>
      </c>
      <c r="P3839" s="10">
        <f t="shared" si="59"/>
        <v>1</v>
      </c>
      <c r="Q3839" t="s">
        <v>5480</v>
      </c>
      <c r="R3839">
        <v>93</v>
      </c>
    </row>
    <row r="3840" spans="1:18">
      <c r="A3840" t="s">
        <v>11796</v>
      </c>
      <c r="C3840" t="s">
        <v>20</v>
      </c>
      <c r="D3840">
        <f>_xlfn.XLOOKUP(E3840,'cpi data'!A:A,'cpi data'!B:B,"NA")</f>
        <v>172.2</v>
      </c>
      <c r="E3840">
        <v>2000</v>
      </c>
      <c r="F3840" t="s">
        <v>11797</v>
      </c>
      <c r="G3840">
        <v>7.4</v>
      </c>
      <c r="H3840">
        <v>4400</v>
      </c>
      <c r="I3840" t="s">
        <v>11798</v>
      </c>
      <c r="J3840" t="s">
        <v>11798</v>
      </c>
      <c r="K3840" t="s">
        <v>11799</v>
      </c>
      <c r="L3840" t="s">
        <v>5820</v>
      </c>
      <c r="O3840" s="1">
        <f>N3840*(D3840/'cpi data'!$A$113)</f>
        <v>0</v>
      </c>
      <c r="P3840" s="10" t="e">
        <f t="shared" si="59"/>
        <v>#DIV/0!</v>
      </c>
      <c r="Q3840" t="s">
        <v>11800</v>
      </c>
      <c r="R3840">
        <v>83</v>
      </c>
    </row>
    <row r="3841" spans="1:18">
      <c r="A3841" t="s">
        <v>11801</v>
      </c>
      <c r="B3841" s="6" t="s">
        <v>2002</v>
      </c>
      <c r="C3841" t="s">
        <v>44</v>
      </c>
      <c r="D3841">
        <f>_xlfn.XLOOKUP(E3841,'cpi data'!A:A,'cpi data'!B:B,"NA")</f>
        <v>172.2</v>
      </c>
      <c r="E3841">
        <v>2000</v>
      </c>
      <c r="F3841" t="s">
        <v>11480</v>
      </c>
      <c r="G3841">
        <v>4.7</v>
      </c>
      <c r="H3841">
        <v>11000</v>
      </c>
      <c r="I3841" t="s">
        <v>941</v>
      </c>
      <c r="J3841" t="s">
        <v>5003</v>
      </c>
      <c r="K3841" t="s">
        <v>4149</v>
      </c>
      <c r="L3841" t="s">
        <v>33</v>
      </c>
      <c r="M3841" s="1">
        <v>25000000</v>
      </c>
      <c r="N3841" s="1">
        <v>24362772</v>
      </c>
      <c r="O3841" s="1">
        <f>N3841*(D3841/'cpi data'!$A$113)</f>
        <v>2072761.5308300394</v>
      </c>
      <c r="P3841" s="10">
        <f t="shared" si="59"/>
        <v>-2.6155808542640387E-2</v>
      </c>
      <c r="Q3841" t="s">
        <v>9991</v>
      </c>
      <c r="R3841">
        <v>108</v>
      </c>
    </row>
    <row r="3842" spans="1:18">
      <c r="A3842" t="s">
        <v>11802</v>
      </c>
      <c r="B3842" s="6" t="s">
        <v>450</v>
      </c>
      <c r="C3842" t="s">
        <v>66</v>
      </c>
      <c r="D3842">
        <f>_xlfn.XLOOKUP(E3842,'cpi data'!A:A,'cpi data'!B:B,"NA")</f>
        <v>172.2</v>
      </c>
      <c r="E3842">
        <v>2000</v>
      </c>
      <c r="F3842" t="s">
        <v>11803</v>
      </c>
      <c r="G3842">
        <v>5.5</v>
      </c>
      <c r="H3842">
        <v>5100</v>
      </c>
      <c r="I3842" t="s">
        <v>11804</v>
      </c>
      <c r="J3842" t="s">
        <v>11805</v>
      </c>
      <c r="K3842" t="s">
        <v>1992</v>
      </c>
      <c r="L3842" t="s">
        <v>33</v>
      </c>
      <c r="O3842" s="1">
        <f>N3842*(D3842/'cpi data'!$A$113)</f>
        <v>0</v>
      </c>
      <c r="P3842" s="10" t="e">
        <f t="shared" si="59"/>
        <v>#DIV/0!</v>
      </c>
      <c r="Q3842" t="s">
        <v>11806</v>
      </c>
      <c r="R3842">
        <v>89</v>
      </c>
    </row>
    <row r="3843" spans="1:18">
      <c r="A3843" t="s">
        <v>11807</v>
      </c>
      <c r="B3843" s="6" t="s">
        <v>19</v>
      </c>
      <c r="C3843" t="s">
        <v>44</v>
      </c>
      <c r="D3843">
        <f>_xlfn.XLOOKUP(E3843,'cpi data'!A:A,'cpi data'!B:B,"NA")</f>
        <v>172.2</v>
      </c>
      <c r="E3843">
        <v>2000</v>
      </c>
      <c r="F3843" t="s">
        <v>11808</v>
      </c>
      <c r="G3843">
        <v>5.7</v>
      </c>
      <c r="H3843">
        <v>7000</v>
      </c>
      <c r="I3843" t="s">
        <v>11809</v>
      </c>
      <c r="J3843" t="s">
        <v>11809</v>
      </c>
      <c r="K3843" t="s">
        <v>5713</v>
      </c>
      <c r="L3843" t="s">
        <v>33</v>
      </c>
      <c r="M3843" s="1">
        <v>14000000</v>
      </c>
      <c r="N3843" s="1">
        <v>3284444</v>
      </c>
      <c r="O3843" s="1">
        <f>N3843*(D3843/'cpi data'!$A$113)</f>
        <v>279437.37984189723</v>
      </c>
      <c r="P3843" s="10">
        <f t="shared" ref="P3843:P3906" si="60">(N3843-M3843)/N3843</f>
        <v>-3.2625174915449922</v>
      </c>
      <c r="Q3843" t="s">
        <v>5724</v>
      </c>
      <c r="R3843">
        <v>101</v>
      </c>
    </row>
    <row r="3844" spans="1:18">
      <c r="A3844" t="s">
        <v>11810</v>
      </c>
      <c r="B3844" s="6" t="s">
        <v>2002</v>
      </c>
      <c r="C3844" t="s">
        <v>44</v>
      </c>
      <c r="D3844">
        <f>_xlfn.XLOOKUP(E3844,'cpi data'!A:A,'cpi data'!B:B,"NA")</f>
        <v>172.2</v>
      </c>
      <c r="E3844">
        <v>2000</v>
      </c>
      <c r="F3844" t="s">
        <v>11811</v>
      </c>
      <c r="G3844">
        <v>7.3</v>
      </c>
      <c r="H3844">
        <v>4200</v>
      </c>
      <c r="I3844" t="s">
        <v>11812</v>
      </c>
      <c r="J3844" t="s">
        <v>11812</v>
      </c>
      <c r="K3844" t="s">
        <v>4120</v>
      </c>
      <c r="L3844" t="s">
        <v>33</v>
      </c>
      <c r="N3844" s="1">
        <v>512451</v>
      </c>
      <c r="O3844" s="1">
        <f>N3844*(D3844/'cpi data'!$A$113)</f>
        <v>43598.844960474307</v>
      </c>
      <c r="P3844" s="10">
        <f t="shared" si="60"/>
        <v>1</v>
      </c>
      <c r="Q3844" t="s">
        <v>11813</v>
      </c>
      <c r="R3844">
        <v>118</v>
      </c>
    </row>
    <row r="3845" spans="1:18">
      <c r="A3845" t="s">
        <v>11814</v>
      </c>
      <c r="B3845" s="6" t="s">
        <v>36</v>
      </c>
      <c r="C3845" t="s">
        <v>28</v>
      </c>
      <c r="D3845">
        <f>_xlfn.XLOOKUP(E3845,'cpi data'!A:A,'cpi data'!B:B,"NA")</f>
        <v>177.1</v>
      </c>
      <c r="E3845">
        <v>2001</v>
      </c>
      <c r="F3845" t="s">
        <v>11815</v>
      </c>
      <c r="G3845">
        <v>7.6</v>
      </c>
      <c r="H3845">
        <v>685000</v>
      </c>
      <c r="I3845" t="s">
        <v>2054</v>
      </c>
      <c r="J3845" t="s">
        <v>11816</v>
      </c>
      <c r="K3845" t="s">
        <v>11817</v>
      </c>
      <c r="L3845" t="s">
        <v>25</v>
      </c>
      <c r="M3845" s="1">
        <v>125000000</v>
      </c>
      <c r="N3845" s="1">
        <v>1006968171</v>
      </c>
      <c r="O3845" s="1">
        <f>N3845*(D3845/'cpi data'!$A$113)</f>
        <v>88109714.962499991</v>
      </c>
      <c r="P3845" s="10">
        <f t="shared" si="60"/>
        <v>0.87586499394924766</v>
      </c>
      <c r="Q3845" t="s">
        <v>26</v>
      </c>
      <c r="R3845">
        <v>152</v>
      </c>
    </row>
    <row r="3846" spans="1:18">
      <c r="A3846" t="s">
        <v>11818</v>
      </c>
      <c r="B3846" s="6" t="s">
        <v>2002</v>
      </c>
      <c r="C3846" t="s">
        <v>37</v>
      </c>
      <c r="D3846">
        <f>_xlfn.XLOOKUP(E3846,'cpi data'!A:A,'cpi data'!B:B,"NA")</f>
        <v>177.1</v>
      </c>
      <c r="E3846">
        <v>2001</v>
      </c>
      <c r="F3846" t="s">
        <v>11819</v>
      </c>
      <c r="G3846">
        <v>6.8</v>
      </c>
      <c r="H3846">
        <v>362000</v>
      </c>
      <c r="I3846" t="s">
        <v>2486</v>
      </c>
      <c r="J3846" t="s">
        <v>11820</v>
      </c>
      <c r="K3846" t="s">
        <v>11821</v>
      </c>
      <c r="L3846" t="s">
        <v>33</v>
      </c>
      <c r="M3846" s="1">
        <v>38000000</v>
      </c>
      <c r="N3846" s="1">
        <v>207305509</v>
      </c>
      <c r="O3846" s="1">
        <f>N3846*(D3846/'cpi data'!$A$113)</f>
        <v>18139232.037499998</v>
      </c>
      <c r="P3846" s="10">
        <f t="shared" si="60"/>
        <v>0.81669565761515772</v>
      </c>
      <c r="Q3846" t="s">
        <v>64</v>
      </c>
      <c r="R3846">
        <v>106</v>
      </c>
    </row>
    <row r="3847" spans="1:18">
      <c r="A3847" t="s">
        <v>11822</v>
      </c>
      <c r="B3847" s="6" t="s">
        <v>2002</v>
      </c>
      <c r="C3847" t="s">
        <v>37</v>
      </c>
      <c r="D3847">
        <f>_xlfn.XLOOKUP(E3847,'cpi data'!A:A,'cpi data'!B:B,"NA")</f>
        <v>177.1</v>
      </c>
      <c r="E3847">
        <v>2001</v>
      </c>
      <c r="F3847" t="s">
        <v>11823</v>
      </c>
      <c r="G3847">
        <v>8.8000000000000007</v>
      </c>
      <c r="H3847">
        <v>1700000</v>
      </c>
      <c r="I3847" t="s">
        <v>6886</v>
      </c>
      <c r="J3847" t="s">
        <v>11824</v>
      </c>
      <c r="K3847" t="s">
        <v>7688</v>
      </c>
      <c r="L3847" t="s">
        <v>1880</v>
      </c>
      <c r="M3847" s="1">
        <v>93000000</v>
      </c>
      <c r="N3847" s="1">
        <v>897690072</v>
      </c>
      <c r="O3847" s="1">
        <f>N3847*(D3847/'cpi data'!$A$113)</f>
        <v>78547881.299999997</v>
      </c>
      <c r="P3847" s="10">
        <f t="shared" si="60"/>
        <v>0.8964007702649518</v>
      </c>
      <c r="Q3847" t="s">
        <v>2029</v>
      </c>
      <c r="R3847">
        <v>178</v>
      </c>
    </row>
    <row r="3848" spans="1:18">
      <c r="A3848" t="s">
        <v>11825</v>
      </c>
      <c r="B3848" s="6" t="s">
        <v>2002</v>
      </c>
      <c r="C3848" t="s">
        <v>44</v>
      </c>
      <c r="D3848">
        <f>_xlfn.XLOOKUP(E3848,'cpi data'!A:A,'cpi data'!B:B,"NA")</f>
        <v>177.1</v>
      </c>
      <c r="E3848">
        <v>2001</v>
      </c>
      <c r="F3848" t="s">
        <v>11313</v>
      </c>
      <c r="G3848">
        <v>6.3</v>
      </c>
      <c r="H3848">
        <v>195000</v>
      </c>
      <c r="I3848" t="s">
        <v>11826</v>
      </c>
      <c r="J3848" t="s">
        <v>11827</v>
      </c>
      <c r="K3848" t="s">
        <v>7783</v>
      </c>
      <c r="L3848" t="s">
        <v>33</v>
      </c>
      <c r="M3848" s="1">
        <v>18000000</v>
      </c>
      <c r="N3848" s="1">
        <v>141774679</v>
      </c>
      <c r="O3848" s="1">
        <f>N3848*(D3848/'cpi data'!$A$113)</f>
        <v>12405284.4125</v>
      </c>
      <c r="P3848" s="10">
        <f t="shared" si="60"/>
        <v>0.87303797739510314</v>
      </c>
      <c r="Q3848" t="s">
        <v>121</v>
      </c>
      <c r="R3848">
        <v>96</v>
      </c>
    </row>
    <row r="3849" spans="1:18">
      <c r="A3849" t="s">
        <v>11828</v>
      </c>
      <c r="B3849" s="6" t="s">
        <v>19</v>
      </c>
      <c r="C3849" t="s">
        <v>20</v>
      </c>
      <c r="D3849">
        <f>_xlfn.XLOOKUP(E3849,'cpi data'!A:A,'cpi data'!B:B,"NA")</f>
        <v>177.1</v>
      </c>
      <c r="E3849">
        <v>2001</v>
      </c>
      <c r="F3849" t="s">
        <v>11829</v>
      </c>
      <c r="G3849">
        <v>7.9</v>
      </c>
      <c r="H3849">
        <v>331000</v>
      </c>
      <c r="I3849" t="s">
        <v>2004</v>
      </c>
      <c r="J3849" t="s">
        <v>2004</v>
      </c>
      <c r="K3849" t="s">
        <v>11830</v>
      </c>
      <c r="L3849" t="s">
        <v>455</v>
      </c>
      <c r="M3849" s="1">
        <v>15000000</v>
      </c>
      <c r="N3849" s="1">
        <v>20263646</v>
      </c>
      <c r="O3849" s="1">
        <f>N3849*(D3849/'cpi data'!$A$113)</f>
        <v>1773069.0249999999</v>
      </c>
      <c r="P3849" s="10">
        <f t="shared" si="60"/>
        <v>0.25975809091809043</v>
      </c>
      <c r="Q3849" t="s">
        <v>10613</v>
      </c>
      <c r="R3849">
        <v>147</v>
      </c>
    </row>
    <row r="3850" spans="1:18">
      <c r="A3850" t="s">
        <v>11831</v>
      </c>
      <c r="B3850" s="6" t="s">
        <v>340</v>
      </c>
      <c r="C3850" t="s">
        <v>393</v>
      </c>
      <c r="D3850">
        <f>_xlfn.XLOOKUP(E3850,'cpi data'!A:A,'cpi data'!B:B,"NA")</f>
        <v>177.1</v>
      </c>
      <c r="E3850">
        <v>2001</v>
      </c>
      <c r="F3850" t="s">
        <v>11723</v>
      </c>
      <c r="G3850">
        <v>8.1</v>
      </c>
      <c r="H3850">
        <v>838000</v>
      </c>
      <c r="I3850" t="s">
        <v>11832</v>
      </c>
      <c r="J3850" t="s">
        <v>11832</v>
      </c>
      <c r="K3850" t="s">
        <v>4921</v>
      </c>
      <c r="L3850" t="s">
        <v>33</v>
      </c>
      <c r="M3850" s="1">
        <v>115000000</v>
      </c>
      <c r="N3850" s="1">
        <v>579707738</v>
      </c>
      <c r="O3850" s="1">
        <f>N3850*(D3850/'cpi data'!$A$113)</f>
        <v>50724427.074999996</v>
      </c>
      <c r="P3850" s="10">
        <f t="shared" si="60"/>
        <v>0.80162417635349903</v>
      </c>
      <c r="Q3850" t="s">
        <v>10121</v>
      </c>
      <c r="R3850">
        <v>92</v>
      </c>
    </row>
    <row r="3851" spans="1:18">
      <c r="A3851" t="s">
        <v>11833</v>
      </c>
      <c r="B3851" s="6" t="s">
        <v>36</v>
      </c>
      <c r="C3851" t="s">
        <v>393</v>
      </c>
      <c r="D3851">
        <f>_xlfn.XLOOKUP(E3851,'cpi data'!A:A,'cpi data'!B:B,"NA")</f>
        <v>177.1</v>
      </c>
      <c r="E3851">
        <v>2001</v>
      </c>
      <c r="F3851" t="s">
        <v>11834</v>
      </c>
      <c r="G3851">
        <v>8.6</v>
      </c>
      <c r="H3851">
        <v>679000</v>
      </c>
      <c r="I3851" t="s">
        <v>2109</v>
      </c>
      <c r="J3851" t="s">
        <v>2109</v>
      </c>
      <c r="K3851" t="s">
        <v>11835</v>
      </c>
      <c r="L3851" t="s">
        <v>2111</v>
      </c>
      <c r="M3851" s="1">
        <v>19000000</v>
      </c>
      <c r="N3851" s="1">
        <v>355475245</v>
      </c>
      <c r="O3851" s="1">
        <f>N3851*(D3851/'cpi data'!$A$113)</f>
        <v>31104083.937499996</v>
      </c>
      <c r="P3851" s="10">
        <f t="shared" si="60"/>
        <v>0.94655042716125004</v>
      </c>
      <c r="Q3851" t="s">
        <v>11836</v>
      </c>
      <c r="R3851">
        <v>125</v>
      </c>
    </row>
    <row r="3852" spans="1:18">
      <c r="A3852" t="s">
        <v>11837</v>
      </c>
      <c r="B3852" s="6" t="s">
        <v>19</v>
      </c>
      <c r="C3852" t="s">
        <v>20</v>
      </c>
      <c r="D3852">
        <f>_xlfn.XLOOKUP(E3852,'cpi data'!A:A,'cpi data'!B:B,"NA")</f>
        <v>177.1</v>
      </c>
      <c r="E3852">
        <v>2001</v>
      </c>
      <c r="F3852" t="s">
        <v>11838</v>
      </c>
      <c r="G3852">
        <v>8</v>
      </c>
      <c r="H3852">
        <v>755000</v>
      </c>
      <c r="I3852" t="s">
        <v>11839</v>
      </c>
      <c r="J3852" t="s">
        <v>11839</v>
      </c>
      <c r="K3852" t="s">
        <v>10808</v>
      </c>
      <c r="L3852" t="s">
        <v>33</v>
      </c>
      <c r="M3852" s="1">
        <v>6000000</v>
      </c>
      <c r="N3852" s="1">
        <v>6981586</v>
      </c>
      <c r="O3852" s="1">
        <f>N3852*(D3852/'cpi data'!$A$113)</f>
        <v>610888.77499999991</v>
      </c>
      <c r="P3852" s="10">
        <f t="shared" si="60"/>
        <v>0.14059642035491648</v>
      </c>
      <c r="Q3852" t="s">
        <v>11840</v>
      </c>
      <c r="R3852">
        <v>113</v>
      </c>
    </row>
    <row r="3853" spans="1:18">
      <c r="A3853" t="s">
        <v>11841</v>
      </c>
      <c r="B3853" s="6" t="s">
        <v>19</v>
      </c>
      <c r="C3853" t="s">
        <v>44</v>
      </c>
      <c r="D3853">
        <f>_xlfn.XLOOKUP(E3853,'cpi data'!A:A,'cpi data'!B:B,"NA")</f>
        <v>177.1</v>
      </c>
      <c r="E3853">
        <v>2001</v>
      </c>
      <c r="F3853" t="s">
        <v>11842</v>
      </c>
      <c r="G3853">
        <v>5.7</v>
      </c>
      <c r="H3853">
        <v>100000</v>
      </c>
      <c r="I3853" t="s">
        <v>11843</v>
      </c>
      <c r="J3853" t="s">
        <v>11844</v>
      </c>
      <c r="K3853" t="s">
        <v>11845</v>
      </c>
      <c r="L3853" t="s">
        <v>33</v>
      </c>
      <c r="M3853" s="1">
        <v>15000000</v>
      </c>
      <c r="N3853" s="1">
        <v>66468985</v>
      </c>
      <c r="O3853" s="1">
        <f>N3853*(D3853/'cpi data'!$A$113)</f>
        <v>5816036.1875</v>
      </c>
      <c r="P3853" s="10">
        <f t="shared" si="60"/>
        <v>0.77433084016552989</v>
      </c>
      <c r="Q3853" t="s">
        <v>34</v>
      </c>
      <c r="R3853">
        <v>89</v>
      </c>
    </row>
    <row r="3854" spans="1:18">
      <c r="A3854" t="s">
        <v>11846</v>
      </c>
      <c r="B3854" s="6" t="s">
        <v>19</v>
      </c>
      <c r="C3854" t="s">
        <v>44</v>
      </c>
      <c r="D3854">
        <f>_xlfn.XLOOKUP(E3854,'cpi data'!A:A,'cpi data'!B:B,"NA")</f>
        <v>177.1</v>
      </c>
      <c r="E3854">
        <v>2001</v>
      </c>
      <c r="F3854" t="s">
        <v>11847</v>
      </c>
      <c r="G3854">
        <v>5.3</v>
      </c>
      <c r="H3854">
        <v>152000</v>
      </c>
      <c r="I3854" t="s">
        <v>4632</v>
      </c>
      <c r="J3854" t="s">
        <v>9094</v>
      </c>
      <c r="K3854" t="s">
        <v>11255</v>
      </c>
      <c r="L3854" t="s">
        <v>33</v>
      </c>
      <c r="M3854" s="1">
        <v>45000000</v>
      </c>
      <c r="N3854" s="1">
        <v>141220678</v>
      </c>
      <c r="O3854" s="1">
        <f>N3854*(D3854/'cpi data'!$A$113)</f>
        <v>12356809.324999999</v>
      </c>
      <c r="P3854" s="10">
        <f t="shared" si="60"/>
        <v>0.68134978080193043</v>
      </c>
      <c r="Q3854" t="s">
        <v>8990</v>
      </c>
      <c r="R3854">
        <v>83</v>
      </c>
    </row>
    <row r="3855" spans="1:18">
      <c r="A3855" t="s">
        <v>11848</v>
      </c>
      <c r="B3855" s="6" t="s">
        <v>2002</v>
      </c>
      <c r="C3855" t="s">
        <v>107</v>
      </c>
      <c r="D3855">
        <f>_xlfn.XLOOKUP(E3855,'cpi data'!A:A,'cpi data'!B:B,"NA")</f>
        <v>177.1</v>
      </c>
      <c r="E3855">
        <v>2001</v>
      </c>
      <c r="F3855" t="s">
        <v>11849</v>
      </c>
      <c r="G3855">
        <v>7.7</v>
      </c>
      <c r="H3855">
        <v>531000</v>
      </c>
      <c r="I3855" t="s">
        <v>5109</v>
      </c>
      <c r="J3855" t="s">
        <v>11850</v>
      </c>
      <c r="K3855" t="s">
        <v>9716</v>
      </c>
      <c r="L3855" t="s">
        <v>33</v>
      </c>
      <c r="M3855" s="1">
        <v>85000000</v>
      </c>
      <c r="N3855" s="1">
        <v>450717150</v>
      </c>
      <c r="O3855" s="1">
        <f>N3855*(D3855/'cpi data'!$A$113)</f>
        <v>39437750.625</v>
      </c>
      <c r="P3855" s="10">
        <f t="shared" si="60"/>
        <v>0.8114116580653743</v>
      </c>
      <c r="Q3855" t="s">
        <v>26</v>
      </c>
      <c r="R3855">
        <v>116</v>
      </c>
    </row>
    <row r="3856" spans="1:18">
      <c r="A3856" t="s">
        <v>11851</v>
      </c>
      <c r="B3856" s="6" t="s">
        <v>36</v>
      </c>
      <c r="C3856" t="s">
        <v>393</v>
      </c>
      <c r="D3856">
        <f>_xlfn.XLOOKUP(E3856,'cpi data'!A:A,'cpi data'!B:B,"NA")</f>
        <v>177.1</v>
      </c>
      <c r="E3856">
        <v>2001</v>
      </c>
      <c r="F3856" t="s">
        <v>11852</v>
      </c>
      <c r="G3856">
        <v>7.9</v>
      </c>
      <c r="H3856">
        <v>630000</v>
      </c>
      <c r="I3856" t="s">
        <v>11853</v>
      </c>
      <c r="J3856" t="s">
        <v>11854</v>
      </c>
      <c r="K3856" t="s">
        <v>6846</v>
      </c>
      <c r="L3856" t="s">
        <v>33</v>
      </c>
      <c r="M3856" s="1">
        <v>60000000</v>
      </c>
      <c r="N3856" s="1">
        <v>487853320</v>
      </c>
      <c r="O3856" s="1">
        <f>N3856*(D3856/'cpi data'!$A$113)</f>
        <v>42687165.5</v>
      </c>
      <c r="P3856" s="10">
        <f t="shared" si="60"/>
        <v>0.87701221342513358</v>
      </c>
      <c r="Q3856" t="s">
        <v>10176</v>
      </c>
      <c r="R3856">
        <v>90</v>
      </c>
    </row>
    <row r="3857" spans="1:18">
      <c r="A3857" t="s">
        <v>11855</v>
      </c>
      <c r="B3857" s="6" t="s">
        <v>19</v>
      </c>
      <c r="C3857" t="s">
        <v>20</v>
      </c>
      <c r="D3857">
        <f>_xlfn.XLOOKUP(E3857,'cpi data'!A:A,'cpi data'!B:B,"NA")</f>
        <v>177.1</v>
      </c>
      <c r="E3857">
        <v>2001</v>
      </c>
      <c r="F3857" t="s">
        <v>11856</v>
      </c>
      <c r="G3857">
        <v>7.7</v>
      </c>
      <c r="H3857">
        <v>372000</v>
      </c>
      <c r="I3857" t="s">
        <v>993</v>
      </c>
      <c r="J3857" t="s">
        <v>7833</v>
      </c>
      <c r="K3857" t="s">
        <v>11857</v>
      </c>
      <c r="L3857" t="s">
        <v>33</v>
      </c>
      <c r="M3857" s="1">
        <v>92000000</v>
      </c>
      <c r="N3857" s="1">
        <v>172989651</v>
      </c>
      <c r="O3857" s="1">
        <f>N3857*(D3857/'cpi data'!$A$113)</f>
        <v>15136594.462499999</v>
      </c>
      <c r="P3857" s="10">
        <f t="shared" si="60"/>
        <v>0.46817627836014308</v>
      </c>
      <c r="Q3857" t="s">
        <v>11858</v>
      </c>
      <c r="R3857">
        <v>144</v>
      </c>
    </row>
    <row r="3858" spans="1:18">
      <c r="A3858" t="s">
        <v>11859</v>
      </c>
      <c r="B3858" s="6" t="s">
        <v>2002</v>
      </c>
      <c r="C3858" t="s">
        <v>66</v>
      </c>
      <c r="D3858">
        <f>_xlfn.XLOOKUP(E3858,'cpi data'!A:A,'cpi data'!B:B,"NA")</f>
        <v>177.1</v>
      </c>
      <c r="E3858">
        <v>2001</v>
      </c>
      <c r="F3858" t="s">
        <v>11860</v>
      </c>
      <c r="G3858">
        <v>8.1999999999999993</v>
      </c>
      <c r="H3858">
        <v>871000</v>
      </c>
      <c r="I3858" t="s">
        <v>1137</v>
      </c>
      <c r="J3858" t="s">
        <v>8345</v>
      </c>
      <c r="K3858" t="s">
        <v>7005</v>
      </c>
      <c r="L3858" t="s">
        <v>33</v>
      </c>
      <c r="M3858" s="1">
        <v>58000000</v>
      </c>
      <c r="N3858" s="1">
        <v>316791257</v>
      </c>
      <c r="O3858" s="1">
        <f>N3858*(D3858/'cpi data'!$A$113)</f>
        <v>27719234.987499997</v>
      </c>
      <c r="P3858" s="10">
        <f t="shared" si="60"/>
        <v>0.81691413914241962</v>
      </c>
      <c r="Q3858" t="s">
        <v>64</v>
      </c>
      <c r="R3858">
        <v>135</v>
      </c>
    </row>
    <row r="3859" spans="1:18">
      <c r="A3859" t="s">
        <v>11861</v>
      </c>
      <c r="B3859" s="6" t="s">
        <v>2002</v>
      </c>
      <c r="C3859" t="s">
        <v>37</v>
      </c>
      <c r="D3859">
        <f>_xlfn.XLOOKUP(E3859,'cpi data'!A:A,'cpi data'!B:B,"NA")</f>
        <v>177.1</v>
      </c>
      <c r="E3859">
        <v>2001</v>
      </c>
      <c r="F3859" t="s">
        <v>11518</v>
      </c>
      <c r="G3859">
        <v>6.4</v>
      </c>
      <c r="H3859">
        <v>307000</v>
      </c>
      <c r="I3859" t="s">
        <v>7686</v>
      </c>
      <c r="J3859" t="s">
        <v>7686</v>
      </c>
      <c r="K3859" t="s">
        <v>6932</v>
      </c>
      <c r="L3859" t="s">
        <v>33</v>
      </c>
      <c r="M3859" s="1">
        <v>98000000</v>
      </c>
      <c r="N3859" s="1">
        <v>443280904</v>
      </c>
      <c r="O3859" s="1">
        <f>N3859*(D3859/'cpi data'!$A$113)</f>
        <v>38787079.099999994</v>
      </c>
      <c r="P3859" s="10">
        <f t="shared" si="60"/>
        <v>0.77892122327922342</v>
      </c>
      <c r="Q3859" t="s">
        <v>64</v>
      </c>
      <c r="R3859">
        <v>130</v>
      </c>
    </row>
    <row r="3860" spans="1:18">
      <c r="A3860" t="s">
        <v>11862</v>
      </c>
      <c r="B3860" s="6" t="s">
        <v>2002</v>
      </c>
      <c r="C3860" t="s">
        <v>37</v>
      </c>
      <c r="D3860">
        <f>_xlfn.XLOOKUP(E3860,'cpi data'!A:A,'cpi data'!B:B,"NA")</f>
        <v>177.1</v>
      </c>
      <c r="E3860">
        <v>2001</v>
      </c>
      <c r="F3860" t="s">
        <v>11247</v>
      </c>
      <c r="G3860">
        <v>6.2</v>
      </c>
      <c r="H3860">
        <v>317000</v>
      </c>
      <c r="I3860" t="s">
        <v>8514</v>
      </c>
      <c r="J3860" t="s">
        <v>8456</v>
      </c>
      <c r="K3860" t="s">
        <v>9663</v>
      </c>
      <c r="L3860" t="s">
        <v>33</v>
      </c>
      <c r="M3860" s="1">
        <v>140000000</v>
      </c>
      <c r="N3860" s="1">
        <v>449220945</v>
      </c>
      <c r="O3860" s="1">
        <f>N3860*(D3860/'cpi data'!$A$113)</f>
        <v>39306832.6875</v>
      </c>
      <c r="P3860" s="10">
        <f t="shared" si="60"/>
        <v>0.68834934889333799</v>
      </c>
      <c r="Q3860" t="s">
        <v>2095</v>
      </c>
      <c r="R3860">
        <v>183</v>
      </c>
    </row>
    <row r="3861" spans="1:18">
      <c r="A3861" t="s">
        <v>11863</v>
      </c>
      <c r="B3861" s="6" t="s">
        <v>19</v>
      </c>
      <c r="C3861" t="s">
        <v>44</v>
      </c>
      <c r="D3861">
        <f>_xlfn.XLOOKUP(E3861,'cpi data'!A:A,'cpi data'!B:B,"NA")</f>
        <v>177.1</v>
      </c>
      <c r="E3861">
        <v>2001</v>
      </c>
      <c r="F3861" t="s">
        <v>11860</v>
      </c>
      <c r="G3861">
        <v>7.6</v>
      </c>
      <c r="H3861">
        <v>273000</v>
      </c>
      <c r="I3861" t="s">
        <v>9044</v>
      </c>
      <c r="J3861" t="s">
        <v>9044</v>
      </c>
      <c r="K3861" t="s">
        <v>76</v>
      </c>
      <c r="L3861" t="s">
        <v>33</v>
      </c>
      <c r="M3861" s="1">
        <v>21000000</v>
      </c>
      <c r="N3861" s="1">
        <v>71444482</v>
      </c>
      <c r="O3861" s="1">
        <f>N3861*(D3861/'cpi data'!$A$113)</f>
        <v>6251392.1749999998</v>
      </c>
      <c r="P3861" s="10">
        <f t="shared" si="60"/>
        <v>0.70606547332794711</v>
      </c>
      <c r="Q3861" t="s">
        <v>2095</v>
      </c>
      <c r="R3861">
        <v>110</v>
      </c>
    </row>
    <row r="3862" spans="1:18">
      <c r="A3862" t="s">
        <v>11864</v>
      </c>
      <c r="B3862" s="6" t="s">
        <v>19</v>
      </c>
      <c r="C3862" t="s">
        <v>44</v>
      </c>
      <c r="D3862">
        <f>_xlfn.XLOOKUP(E3862,'cpi data'!A:A,'cpi data'!B:B,"NA")</f>
        <v>177.1</v>
      </c>
      <c r="E3862">
        <v>2001</v>
      </c>
      <c r="F3862" t="s">
        <v>11865</v>
      </c>
      <c r="G3862">
        <v>8.3000000000000007</v>
      </c>
      <c r="H3862">
        <v>717000</v>
      </c>
      <c r="I3862" t="s">
        <v>6360</v>
      </c>
      <c r="J3862" t="s">
        <v>11866</v>
      </c>
      <c r="K3862" t="s">
        <v>11867</v>
      </c>
      <c r="L3862" t="s">
        <v>455</v>
      </c>
      <c r="M3862" s="1">
        <v>10000000</v>
      </c>
      <c r="N3862" s="1">
        <v>173997108</v>
      </c>
      <c r="O3862" s="1">
        <f>N3862*(D3862/'cpi data'!$A$113)</f>
        <v>15224746.949999999</v>
      </c>
      <c r="P3862" s="10">
        <f t="shared" si="60"/>
        <v>0.94252778040425822</v>
      </c>
      <c r="Q3862" t="s">
        <v>11868</v>
      </c>
      <c r="R3862">
        <v>122</v>
      </c>
    </row>
    <row r="3863" spans="1:18">
      <c r="A3863" t="s">
        <v>11869</v>
      </c>
      <c r="B3863" s="6" t="s">
        <v>19</v>
      </c>
      <c r="C3863" t="s">
        <v>107</v>
      </c>
      <c r="D3863">
        <f>_xlfn.XLOOKUP(E3863,'cpi data'!A:A,'cpi data'!B:B,"NA")</f>
        <v>177.1</v>
      </c>
      <c r="E3863">
        <v>2001</v>
      </c>
      <c r="F3863" t="s">
        <v>11870</v>
      </c>
      <c r="G3863">
        <v>7.7</v>
      </c>
      <c r="H3863">
        <v>403000</v>
      </c>
      <c r="I3863" t="s">
        <v>10323</v>
      </c>
      <c r="J3863" t="s">
        <v>11871</v>
      </c>
      <c r="K3863" t="s">
        <v>4128</v>
      </c>
      <c r="L3863" t="s">
        <v>33</v>
      </c>
      <c r="M3863" s="1">
        <v>45000000</v>
      </c>
      <c r="N3863" s="1">
        <v>104876233</v>
      </c>
      <c r="O3863" s="1">
        <f>N3863*(D3863/'cpi data'!$A$113)</f>
        <v>9176670.3874999993</v>
      </c>
      <c r="P3863" s="10">
        <f t="shared" si="60"/>
        <v>0.57092280383487837</v>
      </c>
      <c r="Q3863" t="s">
        <v>26</v>
      </c>
      <c r="R3863">
        <v>122</v>
      </c>
    </row>
    <row r="3864" spans="1:18">
      <c r="A3864" t="s">
        <v>11872</v>
      </c>
      <c r="B3864" s="6" t="s">
        <v>2002</v>
      </c>
      <c r="C3864" t="s">
        <v>20</v>
      </c>
      <c r="D3864">
        <f>_xlfn.XLOOKUP(E3864,'cpi data'!A:A,'cpi data'!B:B,"NA")</f>
        <v>177.1</v>
      </c>
      <c r="E3864">
        <v>2001</v>
      </c>
      <c r="F3864" t="s">
        <v>11873</v>
      </c>
      <c r="G3864">
        <v>7.2</v>
      </c>
      <c r="H3864">
        <v>295000</v>
      </c>
      <c r="I3864" t="s">
        <v>498</v>
      </c>
      <c r="J3864" t="s">
        <v>6039</v>
      </c>
      <c r="K3864" t="s">
        <v>11874</v>
      </c>
      <c r="L3864" t="s">
        <v>33</v>
      </c>
      <c r="M3864" s="1">
        <v>100000000</v>
      </c>
      <c r="N3864" s="1">
        <v>235926552</v>
      </c>
      <c r="O3864" s="1">
        <f>N3864*(D3864/'cpi data'!$A$113)</f>
        <v>20643573.299999997</v>
      </c>
      <c r="P3864" s="10">
        <f t="shared" si="60"/>
        <v>0.57613927236134066</v>
      </c>
      <c r="Q3864" t="s">
        <v>26</v>
      </c>
      <c r="R3864">
        <v>146</v>
      </c>
    </row>
    <row r="3865" spans="1:18">
      <c r="A3865" t="s">
        <v>11875</v>
      </c>
      <c r="B3865" s="6" t="s">
        <v>19</v>
      </c>
      <c r="C3865" t="s">
        <v>44</v>
      </c>
      <c r="D3865">
        <f>_xlfn.XLOOKUP(E3865,'cpi data'!A:A,'cpi data'!B:B,"NA")</f>
        <v>177.1</v>
      </c>
      <c r="E3865">
        <v>2001</v>
      </c>
      <c r="F3865" t="s">
        <v>11761</v>
      </c>
      <c r="G3865">
        <v>7.3</v>
      </c>
      <c r="H3865">
        <v>115000</v>
      </c>
      <c r="I3865" t="s">
        <v>11876</v>
      </c>
      <c r="J3865" t="s">
        <v>11877</v>
      </c>
      <c r="K3865" t="s">
        <v>7177</v>
      </c>
      <c r="L3865" t="s">
        <v>33</v>
      </c>
      <c r="M3865" s="1">
        <v>7000000</v>
      </c>
      <c r="N3865" s="1">
        <v>8764007</v>
      </c>
      <c r="O3865" s="1">
        <f>N3865*(D3865/'cpi data'!$A$113)</f>
        <v>766850.61249999993</v>
      </c>
      <c r="P3865" s="10">
        <f t="shared" si="60"/>
        <v>0.20127859322796068</v>
      </c>
      <c r="Q3865" t="s">
        <v>83</v>
      </c>
      <c r="R3865">
        <v>111</v>
      </c>
    </row>
    <row r="3866" spans="1:18">
      <c r="A3866" t="s">
        <v>11878</v>
      </c>
      <c r="B3866" s="6" t="s">
        <v>19</v>
      </c>
      <c r="C3866" t="s">
        <v>44</v>
      </c>
      <c r="D3866">
        <f>_xlfn.XLOOKUP(E3866,'cpi data'!A:A,'cpi data'!B:B,"NA")</f>
        <v>177.1</v>
      </c>
      <c r="E3866">
        <v>2001</v>
      </c>
      <c r="F3866" t="s">
        <v>11879</v>
      </c>
      <c r="G3866">
        <v>7.1</v>
      </c>
      <c r="H3866">
        <v>98000</v>
      </c>
      <c r="I3866" t="s">
        <v>11880</v>
      </c>
      <c r="J3866" t="s">
        <v>11880</v>
      </c>
      <c r="K3866" t="s">
        <v>11880</v>
      </c>
      <c r="L3866" t="s">
        <v>33</v>
      </c>
      <c r="M3866" s="1">
        <v>3000000</v>
      </c>
      <c r="N3866" s="1">
        <v>23182223</v>
      </c>
      <c r="O3866" s="1">
        <f>N3866*(D3866/'cpi data'!$A$113)</f>
        <v>2028444.5125</v>
      </c>
      <c r="P3866" s="10">
        <f t="shared" si="60"/>
        <v>0.8705904951393143</v>
      </c>
      <c r="Q3866" t="s">
        <v>9442</v>
      </c>
      <c r="R3866">
        <v>100</v>
      </c>
    </row>
    <row r="3867" spans="1:18">
      <c r="A3867" t="s">
        <v>11881</v>
      </c>
      <c r="B3867" s="6" t="s">
        <v>2002</v>
      </c>
      <c r="C3867" t="s">
        <v>37</v>
      </c>
      <c r="D3867">
        <f>_xlfn.XLOOKUP(E3867,'cpi data'!A:A,'cpi data'!B:B,"NA")</f>
        <v>177.1</v>
      </c>
      <c r="E3867">
        <v>2001</v>
      </c>
      <c r="F3867" t="s">
        <v>11787</v>
      </c>
      <c r="G3867">
        <v>6.9</v>
      </c>
      <c r="H3867">
        <v>176000</v>
      </c>
      <c r="I3867" t="s">
        <v>9671</v>
      </c>
      <c r="J3867" t="s">
        <v>9671</v>
      </c>
      <c r="K3867" t="s">
        <v>10670</v>
      </c>
      <c r="L3867" t="s">
        <v>33</v>
      </c>
      <c r="M3867" s="1">
        <v>65000000</v>
      </c>
      <c r="N3867" s="1">
        <v>117487473</v>
      </c>
      <c r="O3867" s="1">
        <f>N3867*(D3867/'cpi data'!$A$113)</f>
        <v>10280153.887499999</v>
      </c>
      <c r="P3867" s="10">
        <f t="shared" si="60"/>
        <v>0.44674952707511206</v>
      </c>
      <c r="Q3867" t="s">
        <v>34</v>
      </c>
      <c r="R3867">
        <v>132</v>
      </c>
    </row>
    <row r="3868" spans="1:18">
      <c r="A3868" t="s">
        <v>11882</v>
      </c>
      <c r="B3868" s="6" t="s">
        <v>19</v>
      </c>
      <c r="C3868" t="s">
        <v>66</v>
      </c>
      <c r="D3868">
        <f>_xlfn.XLOOKUP(E3868,'cpi data'!A:A,'cpi data'!B:B,"NA")</f>
        <v>177.1</v>
      </c>
      <c r="E3868">
        <v>2001</v>
      </c>
      <c r="F3868" t="s">
        <v>11883</v>
      </c>
      <c r="G3868">
        <v>7.6</v>
      </c>
      <c r="H3868">
        <v>246000</v>
      </c>
      <c r="I3868" t="s">
        <v>8296</v>
      </c>
      <c r="J3868" t="s">
        <v>11884</v>
      </c>
      <c r="K3868" t="s">
        <v>5686</v>
      </c>
      <c r="L3868" t="s">
        <v>33</v>
      </c>
      <c r="M3868" s="1">
        <v>53000000</v>
      </c>
      <c r="N3868" s="1">
        <v>83282296</v>
      </c>
      <c r="O3868" s="1">
        <f>N3868*(D3868/'cpi data'!$A$113)</f>
        <v>7287200.8999999994</v>
      </c>
      <c r="P3868" s="10">
        <f t="shared" si="60"/>
        <v>0.36361024436694206</v>
      </c>
      <c r="Q3868" t="s">
        <v>11885</v>
      </c>
      <c r="R3868">
        <v>124</v>
      </c>
    </row>
    <row r="3869" spans="1:18">
      <c r="A3869" t="s">
        <v>11886</v>
      </c>
      <c r="B3869" s="6" t="s">
        <v>19</v>
      </c>
      <c r="C3869" t="s">
        <v>107</v>
      </c>
      <c r="D3869">
        <f>_xlfn.XLOOKUP(E3869,'cpi data'!A:A,'cpi data'!B:B,"NA")</f>
        <v>177.1</v>
      </c>
      <c r="E3869">
        <v>2001</v>
      </c>
      <c r="F3869" t="s">
        <v>11730</v>
      </c>
      <c r="G3869">
        <v>6.8</v>
      </c>
      <c r="H3869">
        <v>261000</v>
      </c>
      <c r="I3869" t="s">
        <v>993</v>
      </c>
      <c r="J3869" t="s">
        <v>3268</v>
      </c>
      <c r="K3869" t="s">
        <v>3059</v>
      </c>
      <c r="L3869" t="s">
        <v>33</v>
      </c>
      <c r="M3869" s="1">
        <v>87000000</v>
      </c>
      <c r="N3869" s="1">
        <v>351692268</v>
      </c>
      <c r="O3869" s="1">
        <f>N3869*(D3869/'cpi data'!$A$113)</f>
        <v>30773073.449999999</v>
      </c>
      <c r="P3869" s="10">
        <f t="shared" si="60"/>
        <v>0.75262464399700701</v>
      </c>
      <c r="Q3869" t="s">
        <v>121</v>
      </c>
      <c r="R3869">
        <v>131</v>
      </c>
    </row>
    <row r="3870" spans="1:18">
      <c r="A3870" t="s">
        <v>11887</v>
      </c>
      <c r="B3870" s="6" t="s">
        <v>340</v>
      </c>
      <c r="C3870" t="s">
        <v>44</v>
      </c>
      <c r="D3870">
        <f>_xlfn.XLOOKUP(E3870,'cpi data'!A:A,'cpi data'!B:B,"NA")</f>
        <v>177.1</v>
      </c>
      <c r="E3870">
        <v>2001</v>
      </c>
      <c r="F3870" t="s">
        <v>11888</v>
      </c>
      <c r="G3870">
        <v>6.4</v>
      </c>
      <c r="H3870">
        <v>133000</v>
      </c>
      <c r="I3870" t="s">
        <v>1234</v>
      </c>
      <c r="J3870" t="s">
        <v>11889</v>
      </c>
      <c r="K3870" t="s">
        <v>718</v>
      </c>
      <c r="L3870" t="s">
        <v>33</v>
      </c>
      <c r="M3870" s="1">
        <v>26000000</v>
      </c>
      <c r="N3870" s="1">
        <v>165335153</v>
      </c>
      <c r="O3870" s="1">
        <f>N3870*(D3870/'cpi data'!$A$113)</f>
        <v>14466825.887499999</v>
      </c>
      <c r="P3870" s="10">
        <f t="shared" si="60"/>
        <v>0.84274366625468933</v>
      </c>
      <c r="Q3870" t="s">
        <v>1727</v>
      </c>
      <c r="R3870">
        <v>111</v>
      </c>
    </row>
    <row r="3871" spans="1:18">
      <c r="A3871" t="s">
        <v>11890</v>
      </c>
      <c r="B3871" s="6" t="s">
        <v>2002</v>
      </c>
      <c r="C3871" t="s">
        <v>20</v>
      </c>
      <c r="D3871">
        <f>_xlfn.XLOOKUP(E3871,'cpi data'!A:A,'cpi data'!B:B,"NA")</f>
        <v>177.1</v>
      </c>
      <c r="E3871">
        <v>2001</v>
      </c>
      <c r="F3871" t="s">
        <v>11891</v>
      </c>
      <c r="G3871">
        <v>7.6</v>
      </c>
      <c r="H3871">
        <v>271000</v>
      </c>
      <c r="I3871" t="s">
        <v>6980</v>
      </c>
      <c r="J3871" t="s">
        <v>6980</v>
      </c>
      <c r="K3871" t="s">
        <v>5214</v>
      </c>
      <c r="L3871" t="s">
        <v>251</v>
      </c>
      <c r="M3871" s="1">
        <v>50000000</v>
      </c>
      <c r="N3871" s="1">
        <v>184935320</v>
      </c>
      <c r="O3871" s="1">
        <f>N3871*(D3871/'cpi data'!$A$113)</f>
        <v>16181840.499999998</v>
      </c>
      <c r="P3871" s="10">
        <f t="shared" si="60"/>
        <v>0.72963520435144569</v>
      </c>
      <c r="Q3871" t="s">
        <v>183</v>
      </c>
      <c r="R3871">
        <v>127</v>
      </c>
    </row>
    <row r="3872" spans="1:18">
      <c r="A3872" t="s">
        <v>11892</v>
      </c>
      <c r="B3872" s="6" t="s">
        <v>19</v>
      </c>
      <c r="C3872" t="s">
        <v>154</v>
      </c>
      <c r="D3872">
        <f>_xlfn.XLOOKUP(E3872,'cpi data'!A:A,'cpi data'!B:B,"NA")</f>
        <v>177.1</v>
      </c>
      <c r="E3872">
        <v>2001</v>
      </c>
      <c r="F3872" t="s">
        <v>11842</v>
      </c>
      <c r="G3872">
        <v>6.9</v>
      </c>
      <c r="H3872">
        <v>253000</v>
      </c>
      <c r="I3872" t="s">
        <v>989</v>
      </c>
      <c r="J3872" t="s">
        <v>9732</v>
      </c>
      <c r="K3872" t="s">
        <v>1481</v>
      </c>
      <c r="L3872" t="s">
        <v>33</v>
      </c>
      <c r="M3872" s="1">
        <v>68000000</v>
      </c>
      <c r="N3872" s="1">
        <v>203388341</v>
      </c>
      <c r="O3872" s="1">
        <f>N3872*(D3872/'cpi data'!$A$113)</f>
        <v>17796479.837499999</v>
      </c>
      <c r="P3872" s="10">
        <f t="shared" si="60"/>
        <v>0.66566421818642985</v>
      </c>
      <c r="Q3872" t="s">
        <v>47</v>
      </c>
      <c r="R3872">
        <v>136</v>
      </c>
    </row>
    <row r="3873" spans="1:18">
      <c r="A3873" t="s">
        <v>11893</v>
      </c>
      <c r="B3873" s="6" t="s">
        <v>19</v>
      </c>
      <c r="C3873" t="s">
        <v>154</v>
      </c>
      <c r="D3873">
        <f>_xlfn.XLOOKUP(E3873,'cpi data'!A:A,'cpi data'!B:B,"NA")</f>
        <v>177.1</v>
      </c>
      <c r="E3873">
        <v>2001</v>
      </c>
      <c r="F3873" t="s">
        <v>11894</v>
      </c>
      <c r="G3873">
        <v>5.6</v>
      </c>
      <c r="H3873">
        <v>81000</v>
      </c>
      <c r="I3873" t="s">
        <v>11895</v>
      </c>
      <c r="J3873" t="s">
        <v>10783</v>
      </c>
      <c r="K3873" t="s">
        <v>9109</v>
      </c>
      <c r="L3873" t="s">
        <v>33</v>
      </c>
      <c r="M3873" s="1">
        <v>42000000</v>
      </c>
      <c r="N3873" s="1">
        <v>68467960</v>
      </c>
      <c r="O3873" s="1">
        <f>N3873*(D3873/'cpi data'!$A$113)</f>
        <v>5990946.5</v>
      </c>
      <c r="P3873" s="10">
        <f t="shared" si="60"/>
        <v>0.38657439187614179</v>
      </c>
      <c r="Q3873" t="s">
        <v>26</v>
      </c>
      <c r="R3873">
        <v>91</v>
      </c>
    </row>
    <row r="3874" spans="1:18">
      <c r="A3874" t="s">
        <v>11896</v>
      </c>
      <c r="B3874" s="6" t="s">
        <v>2002</v>
      </c>
      <c r="C3874" t="s">
        <v>37</v>
      </c>
      <c r="D3874">
        <f>_xlfn.XLOOKUP(E3874,'cpi data'!A:A,'cpi data'!B:B,"NA")</f>
        <v>177.1</v>
      </c>
      <c r="E3874">
        <v>2001</v>
      </c>
      <c r="F3874" t="s">
        <v>11897</v>
      </c>
      <c r="G3874">
        <v>5.7</v>
      </c>
      <c r="H3874">
        <v>213000</v>
      </c>
      <c r="I3874" t="s">
        <v>2672</v>
      </c>
      <c r="J3874" t="s">
        <v>11898</v>
      </c>
      <c r="K3874" t="s">
        <v>9041</v>
      </c>
      <c r="L3874" t="s">
        <v>33</v>
      </c>
      <c r="M3874" s="1">
        <v>100000000</v>
      </c>
      <c r="N3874" s="1">
        <v>362211740</v>
      </c>
      <c r="O3874" s="1">
        <f>N3874*(D3874/'cpi data'!$A$113)</f>
        <v>31693527.249999996</v>
      </c>
      <c r="P3874" s="10">
        <f t="shared" si="60"/>
        <v>0.72391839093895738</v>
      </c>
      <c r="Q3874" t="s">
        <v>183</v>
      </c>
      <c r="R3874">
        <v>119</v>
      </c>
    </row>
    <row r="3875" spans="1:18">
      <c r="A3875" t="s">
        <v>11899</v>
      </c>
      <c r="B3875" s="6" t="s">
        <v>2002</v>
      </c>
      <c r="C3875" t="s">
        <v>55</v>
      </c>
      <c r="D3875">
        <f>_xlfn.XLOOKUP(E3875,'cpi data'!A:A,'cpi data'!B:B,"NA")</f>
        <v>177.1</v>
      </c>
      <c r="E3875">
        <v>2001</v>
      </c>
      <c r="F3875" t="s">
        <v>11900</v>
      </c>
      <c r="G3875">
        <v>7.6</v>
      </c>
      <c r="H3875">
        <v>346000</v>
      </c>
      <c r="I3875" t="s">
        <v>9732</v>
      </c>
      <c r="J3875" t="s">
        <v>9732</v>
      </c>
      <c r="K3875" t="s">
        <v>5214</v>
      </c>
      <c r="L3875" t="s">
        <v>1114</v>
      </c>
      <c r="M3875" s="1">
        <v>17000000</v>
      </c>
      <c r="N3875" s="1">
        <v>209947037</v>
      </c>
      <c r="O3875" s="1">
        <f>N3875*(D3875/'cpi data'!$A$113)</f>
        <v>18370365.737499997</v>
      </c>
      <c r="P3875" s="10">
        <f t="shared" si="60"/>
        <v>0.91902719732119864</v>
      </c>
      <c r="Q3875" t="s">
        <v>10476</v>
      </c>
      <c r="R3875">
        <v>104</v>
      </c>
    </row>
    <row r="3876" spans="1:18">
      <c r="A3876" t="s">
        <v>11901</v>
      </c>
      <c r="B3876" s="6" t="s">
        <v>2002</v>
      </c>
      <c r="C3876" t="s">
        <v>28</v>
      </c>
      <c r="D3876">
        <f>_xlfn.XLOOKUP(E3876,'cpi data'!A:A,'cpi data'!B:B,"NA")</f>
        <v>177.1</v>
      </c>
      <c r="E3876">
        <v>2001</v>
      </c>
      <c r="F3876" t="s">
        <v>11902</v>
      </c>
      <c r="G3876">
        <v>6</v>
      </c>
      <c r="H3876">
        <v>53000</v>
      </c>
      <c r="I3876" t="s">
        <v>11903</v>
      </c>
      <c r="J3876" t="s">
        <v>11130</v>
      </c>
      <c r="K3876" t="s">
        <v>11130</v>
      </c>
      <c r="L3876" t="s">
        <v>33</v>
      </c>
      <c r="M3876" s="1">
        <v>17700000</v>
      </c>
      <c r="N3876" s="1">
        <v>30987695</v>
      </c>
      <c r="O3876" s="1">
        <f>N3876*(D3876/'cpi data'!$A$113)</f>
        <v>2711423.3125</v>
      </c>
      <c r="P3876" s="10">
        <f t="shared" si="60"/>
        <v>0.42880553071146466</v>
      </c>
      <c r="Q3876" t="s">
        <v>34</v>
      </c>
      <c r="R3876">
        <v>91</v>
      </c>
    </row>
    <row r="3877" spans="1:18">
      <c r="A3877" t="s">
        <v>11904</v>
      </c>
      <c r="B3877" s="6" t="s">
        <v>36</v>
      </c>
      <c r="C3877" t="s">
        <v>393</v>
      </c>
      <c r="D3877">
        <f>_xlfn.XLOOKUP(E3877,'cpi data'!A:A,'cpi data'!B:B,"NA")</f>
        <v>177.1</v>
      </c>
      <c r="E3877">
        <v>2001</v>
      </c>
      <c r="F3877" t="s">
        <v>11905</v>
      </c>
      <c r="G3877">
        <v>6.9</v>
      </c>
      <c r="H3877">
        <v>109000</v>
      </c>
      <c r="I3877" t="s">
        <v>6249</v>
      </c>
      <c r="J3877" t="s">
        <v>4002</v>
      </c>
      <c r="K3877" t="s">
        <v>2569</v>
      </c>
      <c r="L3877" t="s">
        <v>33</v>
      </c>
      <c r="M3877" s="1">
        <v>120000000</v>
      </c>
      <c r="N3877" s="1">
        <v>186053725</v>
      </c>
      <c r="O3877" s="1">
        <f>N3877*(D3877/'cpi data'!$A$113)</f>
        <v>16279700.937499998</v>
      </c>
      <c r="P3877" s="10">
        <f t="shared" si="60"/>
        <v>0.35502500688981098</v>
      </c>
      <c r="Q3877" t="s">
        <v>614</v>
      </c>
      <c r="R3877">
        <v>95</v>
      </c>
    </row>
    <row r="3878" spans="1:18">
      <c r="A3878" t="s">
        <v>11906</v>
      </c>
      <c r="B3878" s="6" t="s">
        <v>2002</v>
      </c>
      <c r="C3878" t="s">
        <v>37</v>
      </c>
      <c r="D3878">
        <f>_xlfn.XLOOKUP(E3878,'cpi data'!A:A,'cpi data'!B:B,"NA")</f>
        <v>177.1</v>
      </c>
      <c r="E3878">
        <v>2001</v>
      </c>
      <c r="F3878" t="s">
        <v>11907</v>
      </c>
      <c r="G3878">
        <v>6.4</v>
      </c>
      <c r="H3878">
        <v>111000</v>
      </c>
      <c r="I3878" t="s">
        <v>4523</v>
      </c>
      <c r="J3878" t="s">
        <v>4859</v>
      </c>
      <c r="K3878" t="s">
        <v>11281</v>
      </c>
      <c r="L3878" t="s">
        <v>33</v>
      </c>
      <c r="M3878" s="1">
        <v>48000000</v>
      </c>
      <c r="N3878" s="1">
        <v>85498534</v>
      </c>
      <c r="O3878" s="1">
        <f>N3878*(D3878/'cpi data'!$A$113)</f>
        <v>7481121.7249999996</v>
      </c>
      <c r="P3878" s="10">
        <f t="shared" si="60"/>
        <v>0.43858686512683365</v>
      </c>
      <c r="Q3878" t="s">
        <v>47</v>
      </c>
      <c r="R3878">
        <v>112</v>
      </c>
    </row>
    <row r="3879" spans="1:18">
      <c r="A3879" t="s">
        <v>11908</v>
      </c>
      <c r="B3879" s="6" t="s">
        <v>2002</v>
      </c>
      <c r="C3879" t="s">
        <v>44</v>
      </c>
      <c r="D3879">
        <f>_xlfn.XLOOKUP(E3879,'cpi data'!A:A,'cpi data'!B:B,"NA")</f>
        <v>177.1</v>
      </c>
      <c r="E3879">
        <v>2001</v>
      </c>
      <c r="F3879" t="s">
        <v>11909</v>
      </c>
      <c r="G3879">
        <v>5.0999999999999996</v>
      </c>
      <c r="H3879">
        <v>15000</v>
      </c>
      <c r="I3879" t="s">
        <v>11910</v>
      </c>
      <c r="J3879" t="s">
        <v>11911</v>
      </c>
      <c r="K3879" t="s">
        <v>10716</v>
      </c>
      <c r="L3879" t="s">
        <v>33</v>
      </c>
      <c r="M3879" s="1">
        <v>34000000</v>
      </c>
      <c r="N3879" s="1">
        <v>19772447</v>
      </c>
      <c r="O3879" s="1">
        <f>N3879*(D3879/'cpi data'!$A$113)</f>
        <v>1730089.1124999998</v>
      </c>
      <c r="P3879" s="10">
        <f t="shared" si="60"/>
        <v>-0.71956460421919455</v>
      </c>
      <c r="Q3879" t="s">
        <v>26</v>
      </c>
      <c r="R3879">
        <v>104</v>
      </c>
    </row>
    <row r="3880" spans="1:18">
      <c r="A3880" t="s">
        <v>11912</v>
      </c>
      <c r="B3880" s="6" t="s">
        <v>19</v>
      </c>
      <c r="C3880" t="s">
        <v>44</v>
      </c>
      <c r="D3880">
        <f>_xlfn.XLOOKUP(E3880,'cpi data'!A:A,'cpi data'!B:B,"NA")</f>
        <v>177.1</v>
      </c>
      <c r="E3880">
        <v>2001</v>
      </c>
      <c r="F3880" t="s">
        <v>11913</v>
      </c>
      <c r="G3880">
        <v>6.6</v>
      </c>
      <c r="H3880">
        <v>55000</v>
      </c>
      <c r="I3880" t="s">
        <v>11914</v>
      </c>
      <c r="J3880" t="s">
        <v>11915</v>
      </c>
      <c r="K3880" t="s">
        <v>10069</v>
      </c>
      <c r="L3880" t="s">
        <v>33</v>
      </c>
      <c r="M3880" s="1">
        <v>5000000</v>
      </c>
      <c r="N3880" s="1">
        <v>295206</v>
      </c>
      <c r="O3880" s="1">
        <f>N3880*(D3880/'cpi data'!$A$113)</f>
        <v>25830.524999999998</v>
      </c>
      <c r="P3880" s="10">
        <f t="shared" si="60"/>
        <v>-15.937325122118114</v>
      </c>
      <c r="Q3880" t="s">
        <v>11916</v>
      </c>
      <c r="R3880">
        <v>97</v>
      </c>
    </row>
    <row r="3881" spans="1:18">
      <c r="A3881" t="s">
        <v>11917</v>
      </c>
      <c r="B3881" s="6" t="s">
        <v>2002</v>
      </c>
      <c r="C3881" t="s">
        <v>44</v>
      </c>
      <c r="D3881">
        <f>_xlfn.XLOOKUP(E3881,'cpi data'!A:A,'cpi data'!B:B,"NA")</f>
        <v>177.1</v>
      </c>
      <c r="E3881">
        <v>2001</v>
      </c>
      <c r="F3881" t="s">
        <v>11918</v>
      </c>
      <c r="G3881">
        <v>5.9</v>
      </c>
      <c r="H3881">
        <v>129000</v>
      </c>
      <c r="I3881" t="s">
        <v>9066</v>
      </c>
      <c r="J3881" t="s">
        <v>11919</v>
      </c>
      <c r="K3881" t="s">
        <v>11920</v>
      </c>
      <c r="L3881" t="s">
        <v>33</v>
      </c>
      <c r="M3881" s="1">
        <v>40000000</v>
      </c>
      <c r="N3881" s="1">
        <v>141069860</v>
      </c>
      <c r="O3881" s="1">
        <f>N3881*(D3881/'cpi data'!$A$113)</f>
        <v>12343612.75</v>
      </c>
      <c r="P3881" s="10">
        <f t="shared" si="60"/>
        <v>0.71645254344195142</v>
      </c>
      <c r="Q3881" t="s">
        <v>183</v>
      </c>
      <c r="R3881">
        <v>114</v>
      </c>
    </row>
    <row r="3882" spans="1:18">
      <c r="A3882" t="s">
        <v>11921</v>
      </c>
      <c r="B3882" s="6" t="s">
        <v>2002</v>
      </c>
      <c r="C3882" t="s">
        <v>44</v>
      </c>
      <c r="D3882">
        <f>_xlfn.XLOOKUP(E3882,'cpi data'!A:A,'cpi data'!B:B,"NA")</f>
        <v>177.1</v>
      </c>
      <c r="E3882">
        <v>2001</v>
      </c>
      <c r="F3882" t="s">
        <v>11627</v>
      </c>
      <c r="G3882">
        <v>6.5</v>
      </c>
      <c r="H3882">
        <v>251000</v>
      </c>
      <c r="I3882" t="s">
        <v>8011</v>
      </c>
      <c r="J3882" t="s">
        <v>11922</v>
      </c>
      <c r="K3882" t="s">
        <v>8011</v>
      </c>
      <c r="L3882" t="s">
        <v>5820</v>
      </c>
      <c r="M3882" s="1">
        <v>28000000</v>
      </c>
      <c r="N3882" s="1">
        <v>60780981</v>
      </c>
      <c r="O3882" s="1">
        <f>N3882*(D3882/'cpi data'!$A$113)</f>
        <v>5318335.8374999994</v>
      </c>
      <c r="P3882" s="10">
        <f t="shared" si="60"/>
        <v>0.53932958074500315</v>
      </c>
      <c r="Q3882" t="s">
        <v>47</v>
      </c>
      <c r="R3882">
        <v>90</v>
      </c>
    </row>
    <row r="3883" spans="1:18">
      <c r="A3883" t="s">
        <v>11923</v>
      </c>
      <c r="B3883" s="6" t="s">
        <v>2002</v>
      </c>
      <c r="C3883" t="s">
        <v>37</v>
      </c>
      <c r="D3883">
        <f>_xlfn.XLOOKUP(E3883,'cpi data'!A:A,'cpi data'!B:B,"NA")</f>
        <v>177.1</v>
      </c>
      <c r="E3883">
        <v>2001</v>
      </c>
      <c r="F3883" t="s">
        <v>11924</v>
      </c>
      <c r="G3883">
        <v>5.9</v>
      </c>
      <c r="H3883">
        <v>301000</v>
      </c>
      <c r="I3883" t="s">
        <v>5099</v>
      </c>
      <c r="J3883" t="s">
        <v>760</v>
      </c>
      <c r="K3883" t="s">
        <v>676</v>
      </c>
      <c r="L3883" t="s">
        <v>33</v>
      </c>
      <c r="M3883" s="1">
        <v>93000000</v>
      </c>
      <c r="N3883" s="1">
        <v>368780809</v>
      </c>
      <c r="O3883" s="1">
        <f>N3883*(D3883/'cpi data'!$A$113)</f>
        <v>32268320.787499998</v>
      </c>
      <c r="P3883" s="10">
        <f t="shared" si="60"/>
        <v>0.74781767995958814</v>
      </c>
      <c r="Q3883" t="s">
        <v>64</v>
      </c>
      <c r="R3883">
        <v>92</v>
      </c>
    </row>
    <row r="3884" spans="1:18">
      <c r="A3884" t="s">
        <v>11925</v>
      </c>
      <c r="B3884" s="6" t="s">
        <v>19</v>
      </c>
      <c r="C3884" t="s">
        <v>20</v>
      </c>
      <c r="D3884">
        <f>_xlfn.XLOOKUP(E3884,'cpi data'!A:A,'cpi data'!B:B,"NA")</f>
        <v>177.1</v>
      </c>
      <c r="E3884">
        <v>2001</v>
      </c>
      <c r="F3884" t="s">
        <v>11926</v>
      </c>
      <c r="G3884">
        <v>7.6</v>
      </c>
      <c r="H3884">
        <v>249000</v>
      </c>
      <c r="I3884" t="s">
        <v>668</v>
      </c>
      <c r="J3884" t="s">
        <v>668</v>
      </c>
      <c r="K3884" t="s">
        <v>10812</v>
      </c>
      <c r="L3884" t="s">
        <v>3159</v>
      </c>
      <c r="M3884" s="1">
        <v>68000000</v>
      </c>
      <c r="N3884" s="1">
        <v>96976270</v>
      </c>
      <c r="O3884" s="1">
        <f>N3884*(D3884/'cpi data'!$A$113)</f>
        <v>8485423.625</v>
      </c>
      <c r="P3884" s="10">
        <f t="shared" si="60"/>
        <v>0.29879753057113867</v>
      </c>
      <c r="Q3884" t="s">
        <v>47</v>
      </c>
      <c r="R3884">
        <v>131</v>
      </c>
    </row>
    <row r="3885" spans="1:18">
      <c r="A3885" t="s">
        <v>11927</v>
      </c>
      <c r="B3885" s="6" t="s">
        <v>19</v>
      </c>
      <c r="C3885" t="s">
        <v>44</v>
      </c>
      <c r="D3885">
        <f>_xlfn.XLOOKUP(E3885,'cpi data'!A:A,'cpi data'!B:B,"NA")</f>
        <v>177.1</v>
      </c>
      <c r="E3885">
        <v>2001</v>
      </c>
      <c r="F3885" t="s">
        <v>11856</v>
      </c>
      <c r="G3885">
        <v>7.2</v>
      </c>
      <c r="H3885">
        <v>82000</v>
      </c>
      <c r="I3885" t="s">
        <v>98</v>
      </c>
      <c r="J3885" t="s">
        <v>11928</v>
      </c>
      <c r="K3885" t="s">
        <v>2639</v>
      </c>
      <c r="L3885" t="s">
        <v>33</v>
      </c>
      <c r="M3885" s="1">
        <v>19800000</v>
      </c>
      <c r="N3885" s="1">
        <v>87754044</v>
      </c>
      <c r="O3885" s="1">
        <f>N3885*(D3885/'cpi data'!$A$113)</f>
        <v>7678478.8499999996</v>
      </c>
      <c r="P3885" s="10">
        <f t="shared" si="60"/>
        <v>0.77436937265250139</v>
      </c>
      <c r="Q3885" t="s">
        <v>11929</v>
      </c>
      <c r="R3885">
        <v>131</v>
      </c>
    </row>
    <row r="3886" spans="1:18">
      <c r="A3886" t="s">
        <v>11930</v>
      </c>
      <c r="B3886" s="6" t="s">
        <v>19</v>
      </c>
      <c r="C3886" t="s">
        <v>37</v>
      </c>
      <c r="D3886">
        <f>_xlfn.XLOOKUP(E3886,'cpi data'!A:A,'cpi data'!B:B,"NA")</f>
        <v>177.1</v>
      </c>
      <c r="E3886">
        <v>2001</v>
      </c>
      <c r="F3886" t="s">
        <v>11931</v>
      </c>
      <c r="G3886">
        <v>6.5</v>
      </c>
      <c r="H3886">
        <v>179000</v>
      </c>
      <c r="I3886" t="s">
        <v>7485</v>
      </c>
      <c r="J3886" t="s">
        <v>10420</v>
      </c>
      <c r="K3886" t="s">
        <v>163</v>
      </c>
      <c r="L3886" t="s">
        <v>33</v>
      </c>
      <c r="M3886" s="1">
        <v>102000000</v>
      </c>
      <c r="N3886" s="1">
        <v>147080413</v>
      </c>
      <c r="O3886" s="1">
        <f>N3886*(D3886/'cpi data'!$A$113)</f>
        <v>12869536.137499999</v>
      </c>
      <c r="P3886" s="10">
        <f t="shared" si="60"/>
        <v>0.30650181135947724</v>
      </c>
      <c r="Q3886" t="s">
        <v>11932</v>
      </c>
      <c r="R3886">
        <v>99</v>
      </c>
    </row>
    <row r="3887" spans="1:18">
      <c r="A3887" t="s">
        <v>11933</v>
      </c>
      <c r="B3887" s="6" t="s">
        <v>19</v>
      </c>
      <c r="C3887" t="s">
        <v>55</v>
      </c>
      <c r="D3887">
        <f>_xlfn.XLOOKUP(E3887,'cpi data'!A:A,'cpi data'!B:B,"NA")</f>
        <v>177.1</v>
      </c>
      <c r="E3887">
        <v>2001</v>
      </c>
      <c r="F3887" t="s">
        <v>11934</v>
      </c>
      <c r="G3887">
        <v>6.2</v>
      </c>
      <c r="H3887">
        <v>115000</v>
      </c>
      <c r="I3887" t="s">
        <v>8632</v>
      </c>
      <c r="J3887" t="s">
        <v>8632</v>
      </c>
      <c r="K3887" t="s">
        <v>11935</v>
      </c>
      <c r="L3887" t="s">
        <v>33</v>
      </c>
      <c r="M3887" s="1">
        <v>10000000</v>
      </c>
      <c r="N3887" s="1">
        <v>59371303</v>
      </c>
      <c r="O3887" s="1">
        <f>N3887*(D3887/'cpi data'!$A$113)</f>
        <v>5194989.0124999993</v>
      </c>
      <c r="P3887" s="10">
        <f t="shared" si="60"/>
        <v>0.83156845993425477</v>
      </c>
      <c r="Q3887" t="s">
        <v>83</v>
      </c>
      <c r="R3887">
        <v>90</v>
      </c>
    </row>
    <row r="3888" spans="1:18">
      <c r="A3888" t="s">
        <v>11936</v>
      </c>
      <c r="B3888" s="6" t="s">
        <v>8585</v>
      </c>
      <c r="C3888" t="s">
        <v>20</v>
      </c>
      <c r="D3888">
        <f>_xlfn.XLOOKUP(E3888,'cpi data'!A:A,'cpi data'!B:B,"NA")</f>
        <v>177.1</v>
      </c>
      <c r="E3888">
        <v>2001</v>
      </c>
      <c r="F3888" t="s">
        <v>11937</v>
      </c>
      <c r="G3888">
        <v>7.1</v>
      </c>
      <c r="H3888">
        <v>36000</v>
      </c>
      <c r="I3888" t="s">
        <v>10510</v>
      </c>
      <c r="J3888" t="s">
        <v>10510</v>
      </c>
      <c r="K3888" t="s">
        <v>11938</v>
      </c>
      <c r="L3888" t="s">
        <v>1114</v>
      </c>
      <c r="N3888" s="1">
        <v>7640680</v>
      </c>
      <c r="O3888" s="1">
        <f>N3888*(D3888/'cpi data'!$A$113)</f>
        <v>668559.5</v>
      </c>
      <c r="P3888" s="10">
        <f t="shared" si="60"/>
        <v>1</v>
      </c>
      <c r="Q3888" t="s">
        <v>11939</v>
      </c>
      <c r="R3888">
        <v>128</v>
      </c>
    </row>
    <row r="3889" spans="1:18">
      <c r="A3889" t="s">
        <v>11940</v>
      </c>
      <c r="B3889" s="6" t="s">
        <v>19</v>
      </c>
      <c r="C3889" t="s">
        <v>20</v>
      </c>
      <c r="D3889">
        <f>_xlfn.XLOOKUP(E3889,'cpi data'!A:A,'cpi data'!B:B,"NA")</f>
        <v>177.1</v>
      </c>
      <c r="E3889">
        <v>2001</v>
      </c>
      <c r="F3889" t="s">
        <v>11941</v>
      </c>
      <c r="G3889">
        <v>6.4</v>
      </c>
      <c r="H3889">
        <v>29000</v>
      </c>
      <c r="I3889" t="s">
        <v>9611</v>
      </c>
      <c r="J3889" t="s">
        <v>11942</v>
      </c>
      <c r="K3889" t="s">
        <v>5079</v>
      </c>
      <c r="L3889" t="s">
        <v>5820</v>
      </c>
      <c r="M3889" s="1">
        <v>32000000</v>
      </c>
      <c r="N3889" s="1">
        <v>44102389</v>
      </c>
      <c r="O3889" s="1">
        <f>N3889*(D3889/'cpi data'!$A$113)</f>
        <v>3858959.0374999996</v>
      </c>
      <c r="P3889" s="10">
        <f t="shared" si="60"/>
        <v>0.27441572382847562</v>
      </c>
      <c r="Q3889" t="s">
        <v>47</v>
      </c>
      <c r="R3889">
        <v>106</v>
      </c>
    </row>
    <row r="3890" spans="1:18">
      <c r="A3890" t="s">
        <v>11943</v>
      </c>
      <c r="B3890" s="6" t="s">
        <v>2002</v>
      </c>
      <c r="C3890" t="s">
        <v>44</v>
      </c>
      <c r="D3890">
        <f>_xlfn.XLOOKUP(E3890,'cpi data'!A:A,'cpi data'!B:B,"NA")</f>
        <v>177.1</v>
      </c>
      <c r="E3890">
        <v>2001</v>
      </c>
      <c r="F3890" t="s">
        <v>11931</v>
      </c>
      <c r="G3890">
        <v>6.1</v>
      </c>
      <c r="H3890">
        <v>122000</v>
      </c>
      <c r="I3890" t="s">
        <v>547</v>
      </c>
      <c r="J3890" t="s">
        <v>2846</v>
      </c>
      <c r="K3890" t="s">
        <v>10035</v>
      </c>
      <c r="L3890" t="s">
        <v>33</v>
      </c>
      <c r="M3890" s="1">
        <v>80000000</v>
      </c>
      <c r="N3890" s="1">
        <v>98376292</v>
      </c>
      <c r="O3890" s="1">
        <f>N3890*(D3890/'cpi data'!$A$113)</f>
        <v>8607925.5499999989</v>
      </c>
      <c r="P3890" s="10">
        <f t="shared" si="60"/>
        <v>0.18679594063171237</v>
      </c>
      <c r="Q3890" t="s">
        <v>34</v>
      </c>
      <c r="R3890">
        <v>101</v>
      </c>
    </row>
    <row r="3891" spans="1:18">
      <c r="A3891" t="s">
        <v>11944</v>
      </c>
      <c r="B3891" s="6" t="s">
        <v>19</v>
      </c>
      <c r="C3891" t="s">
        <v>20</v>
      </c>
      <c r="D3891">
        <f>_xlfn.XLOOKUP(E3891,'cpi data'!A:A,'cpi data'!B:B,"NA")</f>
        <v>177.1</v>
      </c>
      <c r="E3891">
        <v>2001</v>
      </c>
      <c r="F3891" t="s">
        <v>11888</v>
      </c>
      <c r="G3891">
        <v>6.1</v>
      </c>
      <c r="H3891">
        <v>55000</v>
      </c>
      <c r="I3891" t="s">
        <v>2229</v>
      </c>
      <c r="J3891" t="s">
        <v>9305</v>
      </c>
      <c r="K3891" t="s">
        <v>8153</v>
      </c>
      <c r="L3891" t="s">
        <v>455</v>
      </c>
      <c r="M3891" s="1">
        <v>42000000</v>
      </c>
      <c r="N3891" s="1">
        <v>35402320</v>
      </c>
      <c r="O3891" s="1">
        <f>N3891*(D3891/'cpi data'!$A$113)</f>
        <v>3097703</v>
      </c>
      <c r="P3891" s="10">
        <f t="shared" si="60"/>
        <v>-0.18636292762734194</v>
      </c>
      <c r="Q3891" t="s">
        <v>121</v>
      </c>
      <c r="R3891">
        <v>116</v>
      </c>
    </row>
    <row r="3892" spans="1:18">
      <c r="A3892" t="s">
        <v>11945</v>
      </c>
      <c r="C3892" t="s">
        <v>20</v>
      </c>
      <c r="D3892">
        <f>_xlfn.XLOOKUP(E3892,'cpi data'!A:A,'cpi data'!B:B,"NA")</f>
        <v>177.1</v>
      </c>
      <c r="E3892">
        <v>2001</v>
      </c>
      <c r="F3892" t="s">
        <v>11946</v>
      </c>
      <c r="G3892">
        <v>7</v>
      </c>
      <c r="H3892">
        <v>84000</v>
      </c>
      <c r="I3892" t="s">
        <v>11947</v>
      </c>
      <c r="J3892" t="s">
        <v>11948</v>
      </c>
      <c r="K3892" t="s">
        <v>7043</v>
      </c>
      <c r="L3892" t="s">
        <v>33</v>
      </c>
      <c r="M3892" s="1">
        <v>4000000</v>
      </c>
      <c r="N3892" s="1">
        <v>45011434</v>
      </c>
      <c r="O3892" s="1">
        <f>N3892*(D3892/'cpi data'!$A$113)</f>
        <v>3938500.4749999996</v>
      </c>
      <c r="P3892" s="10">
        <f t="shared" si="60"/>
        <v>0.91113369105281117</v>
      </c>
      <c r="Q3892" t="s">
        <v>11949</v>
      </c>
      <c r="R3892">
        <v>111</v>
      </c>
    </row>
    <row r="3893" spans="1:18">
      <c r="A3893" t="s">
        <v>11950</v>
      </c>
      <c r="B3893" s="6" t="s">
        <v>36</v>
      </c>
      <c r="C3893" t="s">
        <v>37</v>
      </c>
      <c r="D3893">
        <f>_xlfn.XLOOKUP(E3893,'cpi data'!A:A,'cpi data'!B:B,"NA")</f>
        <v>177.1</v>
      </c>
      <c r="E3893">
        <v>2001</v>
      </c>
      <c r="F3893" t="s">
        <v>11951</v>
      </c>
      <c r="G3893">
        <v>5.5</v>
      </c>
      <c r="H3893">
        <v>111000</v>
      </c>
      <c r="I3893" t="s">
        <v>6909</v>
      </c>
      <c r="J3893" t="s">
        <v>6909</v>
      </c>
      <c r="K3893" t="s">
        <v>11952</v>
      </c>
      <c r="L3893" t="s">
        <v>33</v>
      </c>
      <c r="M3893" s="1">
        <v>35000000</v>
      </c>
      <c r="N3893" s="1">
        <v>147934180</v>
      </c>
      <c r="O3893" s="1">
        <f>N3893*(D3893/'cpi data'!$A$113)</f>
        <v>12944240.75</v>
      </c>
      <c r="P3893" s="10">
        <f t="shared" si="60"/>
        <v>0.76340829414811373</v>
      </c>
      <c r="Q3893" t="s">
        <v>8990</v>
      </c>
      <c r="R3893">
        <v>88</v>
      </c>
    </row>
    <row r="3894" spans="1:18">
      <c r="A3894" t="s">
        <v>11953</v>
      </c>
      <c r="B3894" s="6" t="s">
        <v>2002</v>
      </c>
      <c r="C3894" t="s">
        <v>37</v>
      </c>
      <c r="D3894">
        <f>_xlfn.XLOOKUP(E3894,'cpi data'!A:A,'cpi data'!B:B,"NA")</f>
        <v>177.1</v>
      </c>
      <c r="E3894">
        <v>2001</v>
      </c>
      <c r="F3894" t="s">
        <v>11704</v>
      </c>
      <c r="G3894">
        <v>6.4</v>
      </c>
      <c r="H3894">
        <v>100000</v>
      </c>
      <c r="I3894" t="s">
        <v>11954</v>
      </c>
      <c r="J3894" t="s">
        <v>3866</v>
      </c>
      <c r="K3894" t="s">
        <v>76</v>
      </c>
      <c r="L3894" t="s">
        <v>33</v>
      </c>
      <c r="M3894" s="1">
        <v>40000000</v>
      </c>
      <c r="N3894" s="1">
        <v>91753202</v>
      </c>
      <c r="O3894" s="1">
        <f>N3894*(D3894/'cpi data'!$A$113)</f>
        <v>8028405.1749999998</v>
      </c>
      <c r="P3894" s="10">
        <f t="shared" si="60"/>
        <v>0.56404791191919379</v>
      </c>
      <c r="Q3894" t="s">
        <v>183</v>
      </c>
      <c r="R3894">
        <v>106</v>
      </c>
    </row>
    <row r="3895" spans="1:18">
      <c r="A3895" t="s">
        <v>11955</v>
      </c>
      <c r="B3895" s="6" t="s">
        <v>2710</v>
      </c>
      <c r="C3895" t="s">
        <v>20</v>
      </c>
      <c r="D3895">
        <f>_xlfn.XLOOKUP(E3895,'cpi data'!A:A,'cpi data'!B:B,"NA")</f>
        <v>177.1</v>
      </c>
      <c r="E3895">
        <v>2001</v>
      </c>
      <c r="F3895" t="s">
        <v>11956</v>
      </c>
      <c r="G3895">
        <v>6.1</v>
      </c>
      <c r="H3895">
        <v>12000</v>
      </c>
      <c r="I3895" t="s">
        <v>8185</v>
      </c>
      <c r="J3895" t="s">
        <v>2775</v>
      </c>
      <c r="K3895" t="s">
        <v>8821</v>
      </c>
      <c r="L3895" t="s">
        <v>455</v>
      </c>
      <c r="N3895" s="1">
        <v>2672527</v>
      </c>
      <c r="O3895" s="1">
        <f>N3895*(D3895/'cpi data'!$A$113)</f>
        <v>233846.11249999999</v>
      </c>
      <c r="P3895" s="10">
        <f t="shared" si="60"/>
        <v>1</v>
      </c>
      <c r="Q3895" t="s">
        <v>11957</v>
      </c>
      <c r="R3895">
        <v>119</v>
      </c>
    </row>
    <row r="3896" spans="1:18">
      <c r="A3896" t="s">
        <v>11958</v>
      </c>
      <c r="B3896" s="6" t="s">
        <v>8585</v>
      </c>
      <c r="C3896" t="s">
        <v>66</v>
      </c>
      <c r="D3896">
        <f>_xlfn.XLOOKUP(E3896,'cpi data'!A:A,'cpi data'!B:B,"NA")</f>
        <v>177.1</v>
      </c>
      <c r="E3896">
        <v>2001</v>
      </c>
      <c r="F3896" t="s">
        <v>11959</v>
      </c>
      <c r="G3896">
        <v>6.9</v>
      </c>
      <c r="H3896">
        <v>35000</v>
      </c>
      <c r="I3896" t="s">
        <v>8475</v>
      </c>
      <c r="J3896" t="s">
        <v>11960</v>
      </c>
      <c r="K3896" t="s">
        <v>11961</v>
      </c>
      <c r="L3896" t="s">
        <v>33</v>
      </c>
      <c r="N3896" s="1">
        <v>704808</v>
      </c>
      <c r="O3896" s="1">
        <f>N3896*(D3896/'cpi data'!$A$113)</f>
        <v>61670.7</v>
      </c>
      <c r="P3896" s="10">
        <f t="shared" si="60"/>
        <v>1</v>
      </c>
      <c r="Q3896" t="s">
        <v>6858</v>
      </c>
      <c r="R3896">
        <v>108</v>
      </c>
    </row>
    <row r="3897" spans="1:18">
      <c r="A3897" t="s">
        <v>11962</v>
      </c>
      <c r="B3897" s="6" t="s">
        <v>19</v>
      </c>
      <c r="C3897" t="s">
        <v>44</v>
      </c>
      <c r="D3897">
        <f>_xlfn.XLOOKUP(E3897,'cpi data'!A:A,'cpi data'!B:B,"NA")</f>
        <v>177.1</v>
      </c>
      <c r="E3897">
        <v>2001</v>
      </c>
      <c r="F3897" t="s">
        <v>11364</v>
      </c>
      <c r="G3897">
        <v>6.7</v>
      </c>
      <c r="H3897">
        <v>232000</v>
      </c>
      <c r="I3897" t="s">
        <v>11963</v>
      </c>
      <c r="J3897" t="s">
        <v>11964</v>
      </c>
      <c r="K3897" t="s">
        <v>8031</v>
      </c>
      <c r="L3897" t="s">
        <v>25</v>
      </c>
      <c r="M3897" s="1">
        <v>25000000</v>
      </c>
      <c r="N3897" s="1">
        <v>281995610</v>
      </c>
      <c r="O3897" s="1">
        <f>N3897*(D3897/'cpi data'!$A$113)</f>
        <v>24674615.875</v>
      </c>
      <c r="P3897" s="10">
        <f t="shared" si="60"/>
        <v>0.91134613762249705</v>
      </c>
      <c r="Q3897" t="s">
        <v>3747</v>
      </c>
      <c r="R3897">
        <v>97</v>
      </c>
    </row>
    <row r="3898" spans="1:18">
      <c r="A3898" t="s">
        <v>11965</v>
      </c>
      <c r="B3898" s="6" t="s">
        <v>2002</v>
      </c>
      <c r="C3898" t="s">
        <v>20</v>
      </c>
      <c r="D3898">
        <f>_xlfn.XLOOKUP(E3898,'cpi data'!A:A,'cpi data'!B:B,"NA")</f>
        <v>177.1</v>
      </c>
      <c r="E3898">
        <v>2001</v>
      </c>
      <c r="F3898" t="s">
        <v>11966</v>
      </c>
      <c r="G3898">
        <v>7.6</v>
      </c>
      <c r="H3898">
        <v>145000</v>
      </c>
      <c r="I3898" t="s">
        <v>8294</v>
      </c>
      <c r="J3898" t="s">
        <v>11967</v>
      </c>
      <c r="K3898" t="s">
        <v>990</v>
      </c>
      <c r="L3898" t="s">
        <v>33</v>
      </c>
      <c r="M3898" s="1">
        <v>22000000</v>
      </c>
      <c r="N3898" s="1">
        <v>97818139</v>
      </c>
      <c r="O3898" s="1">
        <f>N3898*(D3898/'cpi data'!$A$113)</f>
        <v>8559087.1624999996</v>
      </c>
      <c r="P3898" s="10">
        <f t="shared" si="60"/>
        <v>0.77509283835383536</v>
      </c>
      <c r="Q3898" t="s">
        <v>2029</v>
      </c>
      <c r="R3898">
        <v>132</v>
      </c>
    </row>
    <row r="3899" spans="1:18">
      <c r="A3899" t="s">
        <v>11968</v>
      </c>
      <c r="B3899" s="6" t="s">
        <v>19</v>
      </c>
      <c r="C3899" t="s">
        <v>37</v>
      </c>
      <c r="D3899">
        <f>_xlfn.XLOOKUP(E3899,'cpi data'!A:A,'cpi data'!B:B,"NA")</f>
        <v>177.1</v>
      </c>
      <c r="E3899">
        <v>2001</v>
      </c>
      <c r="F3899" t="s">
        <v>11829</v>
      </c>
      <c r="G3899">
        <v>7</v>
      </c>
      <c r="H3899">
        <v>75000</v>
      </c>
      <c r="I3899" t="s">
        <v>11640</v>
      </c>
      <c r="J3899" t="s">
        <v>11969</v>
      </c>
      <c r="K3899" t="s">
        <v>103</v>
      </c>
      <c r="L3899" t="s">
        <v>33</v>
      </c>
      <c r="M3899" s="1">
        <v>72000000</v>
      </c>
      <c r="N3899" s="1">
        <v>27642707</v>
      </c>
      <c r="O3899" s="1">
        <f>N3899*(D3899/'cpi data'!$A$113)</f>
        <v>2418736.8624999998</v>
      </c>
      <c r="P3899" s="10">
        <f t="shared" si="60"/>
        <v>-1.6046653100942683</v>
      </c>
      <c r="Q3899" t="s">
        <v>9689</v>
      </c>
      <c r="R3899">
        <v>131</v>
      </c>
    </row>
    <row r="3900" spans="1:18">
      <c r="A3900" t="s">
        <v>11970</v>
      </c>
      <c r="B3900" s="6" t="s">
        <v>19</v>
      </c>
      <c r="C3900" t="s">
        <v>20</v>
      </c>
      <c r="D3900">
        <f>_xlfn.XLOOKUP(E3900,'cpi data'!A:A,'cpi data'!B:B,"NA")</f>
        <v>177.1</v>
      </c>
      <c r="E3900">
        <v>2001</v>
      </c>
      <c r="F3900" t="s">
        <v>11971</v>
      </c>
      <c r="G3900">
        <v>7.5</v>
      </c>
      <c r="H3900">
        <v>59000</v>
      </c>
      <c r="I3900" t="s">
        <v>11705</v>
      </c>
      <c r="J3900" t="s">
        <v>11705</v>
      </c>
      <c r="K3900" t="s">
        <v>3233</v>
      </c>
      <c r="L3900" t="s">
        <v>455</v>
      </c>
      <c r="N3900" s="1">
        <v>6766381</v>
      </c>
      <c r="O3900" s="1">
        <f>N3900*(D3900/'cpi data'!$A$113)</f>
        <v>592058.33749999991</v>
      </c>
      <c r="P3900" s="10">
        <f t="shared" si="60"/>
        <v>1</v>
      </c>
      <c r="Q3900" t="s">
        <v>9179</v>
      </c>
      <c r="R3900">
        <v>131</v>
      </c>
    </row>
    <row r="3901" spans="1:18">
      <c r="A3901" t="s">
        <v>11972</v>
      </c>
      <c r="B3901" s="6" t="s">
        <v>19</v>
      </c>
      <c r="C3901" t="s">
        <v>37</v>
      </c>
      <c r="D3901">
        <f>_xlfn.XLOOKUP(E3901,'cpi data'!A:A,'cpi data'!B:B,"NA")</f>
        <v>177.1</v>
      </c>
      <c r="E3901">
        <v>2001</v>
      </c>
      <c r="F3901" t="s">
        <v>11973</v>
      </c>
      <c r="G3901">
        <v>7.1</v>
      </c>
      <c r="H3901">
        <v>149000</v>
      </c>
      <c r="I3901" t="s">
        <v>1562</v>
      </c>
      <c r="J3901" t="s">
        <v>7650</v>
      </c>
      <c r="K3901" t="s">
        <v>103</v>
      </c>
      <c r="L3901" t="s">
        <v>33</v>
      </c>
      <c r="M3901" s="1">
        <v>115000000</v>
      </c>
      <c r="N3901" s="1">
        <v>143049560</v>
      </c>
      <c r="O3901" s="1">
        <f>N3901*(D3901/'cpi data'!$A$113)</f>
        <v>12516836.5</v>
      </c>
      <c r="P3901" s="10">
        <f t="shared" si="60"/>
        <v>0.19608281213867418</v>
      </c>
      <c r="Q3901" t="s">
        <v>64</v>
      </c>
      <c r="R3901">
        <v>126</v>
      </c>
    </row>
    <row r="3902" spans="1:18">
      <c r="A3902" t="s">
        <v>11974</v>
      </c>
      <c r="B3902" s="6" t="s">
        <v>2002</v>
      </c>
      <c r="C3902" t="s">
        <v>37</v>
      </c>
      <c r="D3902">
        <f>_xlfn.XLOOKUP(E3902,'cpi data'!A:A,'cpi data'!B:B,"NA")</f>
        <v>177.1</v>
      </c>
      <c r="E3902">
        <v>2001</v>
      </c>
      <c r="F3902" t="s">
        <v>11905</v>
      </c>
      <c r="G3902">
        <v>5.8</v>
      </c>
      <c r="H3902">
        <v>201000</v>
      </c>
      <c r="I3902" t="s">
        <v>9540</v>
      </c>
      <c r="J3902" t="s">
        <v>11975</v>
      </c>
      <c r="K3902" t="s">
        <v>11976</v>
      </c>
      <c r="L3902" t="s">
        <v>33</v>
      </c>
      <c r="M3902" s="1">
        <v>115000000</v>
      </c>
      <c r="N3902" s="1">
        <v>274703340</v>
      </c>
      <c r="O3902" s="1">
        <f>N3902*(D3902/'cpi data'!$A$113)</f>
        <v>24036542.25</v>
      </c>
      <c r="P3902" s="10">
        <f t="shared" si="60"/>
        <v>0.5813665753026519</v>
      </c>
      <c r="Q3902" t="s">
        <v>47</v>
      </c>
      <c r="R3902">
        <v>100</v>
      </c>
    </row>
    <row r="3903" spans="1:18">
      <c r="A3903" t="s">
        <v>11977</v>
      </c>
      <c r="B3903" s="6" t="s">
        <v>19</v>
      </c>
      <c r="C3903" t="s">
        <v>44</v>
      </c>
      <c r="D3903">
        <f>_xlfn.XLOOKUP(E3903,'cpi data'!A:A,'cpi data'!B:B,"NA")</f>
        <v>177.1</v>
      </c>
      <c r="E3903">
        <v>2001</v>
      </c>
      <c r="F3903" t="s">
        <v>11900</v>
      </c>
      <c r="G3903">
        <v>6.4</v>
      </c>
      <c r="H3903">
        <v>244000</v>
      </c>
      <c r="I3903" t="s">
        <v>11978</v>
      </c>
      <c r="J3903" t="s">
        <v>10657</v>
      </c>
      <c r="K3903" t="s">
        <v>10658</v>
      </c>
      <c r="L3903" t="s">
        <v>33</v>
      </c>
      <c r="M3903" s="1">
        <v>30000000</v>
      </c>
      <c r="N3903" s="1">
        <v>287553595</v>
      </c>
      <c r="O3903" s="1">
        <f>N3903*(D3903/'cpi data'!$A$113)</f>
        <v>25160939.5625</v>
      </c>
      <c r="P3903" s="10">
        <f t="shared" si="60"/>
        <v>0.89567162253700916</v>
      </c>
      <c r="Q3903" t="s">
        <v>11979</v>
      </c>
      <c r="R3903">
        <v>108</v>
      </c>
    </row>
    <row r="3904" spans="1:18">
      <c r="A3904" t="s">
        <v>11980</v>
      </c>
      <c r="B3904" s="6" t="s">
        <v>19</v>
      </c>
      <c r="C3904" t="s">
        <v>107</v>
      </c>
      <c r="D3904">
        <f>_xlfn.XLOOKUP(E3904,'cpi data'!A:A,'cpi data'!B:B,"NA")</f>
        <v>177.1</v>
      </c>
      <c r="E3904">
        <v>2001</v>
      </c>
      <c r="F3904" t="s">
        <v>11981</v>
      </c>
      <c r="G3904">
        <v>7.2</v>
      </c>
      <c r="H3904">
        <v>79000</v>
      </c>
      <c r="I3904" t="s">
        <v>4393</v>
      </c>
      <c r="J3904" t="s">
        <v>11982</v>
      </c>
      <c r="K3904" t="s">
        <v>4393</v>
      </c>
      <c r="L3904" t="s">
        <v>33</v>
      </c>
      <c r="M3904" s="1">
        <v>11000000</v>
      </c>
      <c r="N3904" s="1">
        <v>17423030</v>
      </c>
      <c r="O3904" s="1">
        <f>N3904*(D3904/'cpi data'!$A$113)</f>
        <v>1524515.125</v>
      </c>
      <c r="P3904" s="10">
        <f t="shared" si="60"/>
        <v>0.36865172131368656</v>
      </c>
      <c r="Q3904" t="s">
        <v>9946</v>
      </c>
      <c r="R3904">
        <v>100</v>
      </c>
    </row>
    <row r="3905" spans="1:18">
      <c r="A3905" t="s">
        <v>11983</v>
      </c>
      <c r="B3905" s="6" t="s">
        <v>19</v>
      </c>
      <c r="C3905" t="s">
        <v>20</v>
      </c>
      <c r="D3905">
        <f>_xlfn.XLOOKUP(E3905,'cpi data'!A:A,'cpi data'!B:B,"NA")</f>
        <v>177.1</v>
      </c>
      <c r="E3905">
        <v>2001</v>
      </c>
      <c r="F3905" t="s">
        <v>11883</v>
      </c>
      <c r="G3905">
        <v>6.4</v>
      </c>
      <c r="H3905">
        <v>79000</v>
      </c>
      <c r="I3905" t="s">
        <v>8059</v>
      </c>
      <c r="J3905" t="s">
        <v>9681</v>
      </c>
      <c r="K3905" t="s">
        <v>5224</v>
      </c>
      <c r="L3905" t="s">
        <v>33</v>
      </c>
      <c r="M3905" s="1">
        <v>60000000</v>
      </c>
      <c r="N3905" s="1">
        <v>105178561</v>
      </c>
      <c r="O3905" s="1">
        <f>N3905*(D3905/'cpi data'!$A$113)</f>
        <v>9203124.0874999985</v>
      </c>
      <c r="P3905" s="10">
        <f t="shared" si="60"/>
        <v>0.4295415393637112</v>
      </c>
      <c r="Q3905" t="s">
        <v>47</v>
      </c>
      <c r="R3905">
        <v>104</v>
      </c>
    </row>
    <row r="3906" spans="1:18">
      <c r="A3906" t="s">
        <v>11984</v>
      </c>
      <c r="B3906" s="6" t="s">
        <v>2002</v>
      </c>
      <c r="C3906" t="s">
        <v>37</v>
      </c>
      <c r="D3906">
        <f>_xlfn.XLOOKUP(E3906,'cpi data'!A:A,'cpi data'!B:B,"NA")</f>
        <v>177.1</v>
      </c>
      <c r="E3906">
        <v>2001</v>
      </c>
      <c r="F3906" t="s">
        <v>11888</v>
      </c>
      <c r="G3906">
        <v>6.6</v>
      </c>
      <c r="H3906">
        <v>205000</v>
      </c>
      <c r="I3906" t="s">
        <v>9783</v>
      </c>
      <c r="J3906" t="s">
        <v>10107</v>
      </c>
      <c r="K3906" t="s">
        <v>2755</v>
      </c>
      <c r="L3906" t="s">
        <v>494</v>
      </c>
      <c r="M3906" s="1">
        <v>90000000</v>
      </c>
      <c r="N3906" s="1">
        <v>347325802</v>
      </c>
      <c r="O3906" s="1">
        <f>N3906*(D3906/'cpi data'!$A$113)</f>
        <v>30391007.674999997</v>
      </c>
      <c r="P3906" s="10">
        <f t="shared" si="60"/>
        <v>0.74087729883079634</v>
      </c>
      <c r="Q3906" t="s">
        <v>2029</v>
      </c>
      <c r="R3906">
        <v>90</v>
      </c>
    </row>
    <row r="3907" spans="1:18">
      <c r="A3907" t="s">
        <v>11985</v>
      </c>
      <c r="B3907" s="6" t="s">
        <v>2002</v>
      </c>
      <c r="C3907" t="s">
        <v>20</v>
      </c>
      <c r="D3907">
        <f>_xlfn.XLOOKUP(E3907,'cpi data'!A:A,'cpi data'!B:B,"NA")</f>
        <v>177.1</v>
      </c>
      <c r="E3907">
        <v>2001</v>
      </c>
      <c r="F3907" t="s">
        <v>11324</v>
      </c>
      <c r="G3907">
        <v>6.2</v>
      </c>
      <c r="H3907">
        <v>59000</v>
      </c>
      <c r="I3907" t="s">
        <v>7625</v>
      </c>
      <c r="J3907" t="s">
        <v>11986</v>
      </c>
      <c r="K3907" t="s">
        <v>11987</v>
      </c>
      <c r="L3907" t="s">
        <v>33</v>
      </c>
      <c r="M3907" s="1">
        <v>13000000</v>
      </c>
      <c r="N3907" s="1">
        <v>131706809</v>
      </c>
      <c r="O3907" s="1">
        <f>N3907*(D3907/'cpi data'!$A$113)</f>
        <v>11524345.7875</v>
      </c>
      <c r="P3907" s="10">
        <f t="shared" ref="P3907:P3970" si="61">(N3907-M3907)/N3907</f>
        <v>0.90129591553615118</v>
      </c>
      <c r="Q3907" t="s">
        <v>11988</v>
      </c>
      <c r="R3907">
        <v>112</v>
      </c>
    </row>
    <row r="3908" spans="1:18">
      <c r="A3908" t="s">
        <v>11989</v>
      </c>
      <c r="B3908" s="6" t="s">
        <v>2002</v>
      </c>
      <c r="C3908" t="s">
        <v>107</v>
      </c>
      <c r="D3908">
        <f>_xlfn.XLOOKUP(E3908,'cpi data'!A:A,'cpi data'!B:B,"NA")</f>
        <v>177.1</v>
      </c>
      <c r="E3908">
        <v>2001</v>
      </c>
      <c r="F3908" t="s">
        <v>11723</v>
      </c>
      <c r="G3908">
        <v>5.6</v>
      </c>
      <c r="H3908">
        <v>25000</v>
      </c>
      <c r="I3908" t="s">
        <v>599</v>
      </c>
      <c r="J3908" t="s">
        <v>7652</v>
      </c>
      <c r="K3908" t="s">
        <v>163</v>
      </c>
      <c r="L3908" t="s">
        <v>33</v>
      </c>
      <c r="M3908" s="1">
        <v>75000000</v>
      </c>
      <c r="N3908" s="1">
        <v>54249294</v>
      </c>
      <c r="O3908" s="1">
        <f>N3908*(D3908/'cpi data'!$A$113)</f>
        <v>4746813.2249999996</v>
      </c>
      <c r="P3908" s="10">
        <f t="shared" si="61"/>
        <v>-0.38250647095978796</v>
      </c>
      <c r="Q3908" t="s">
        <v>47</v>
      </c>
      <c r="R3908">
        <v>89</v>
      </c>
    </row>
    <row r="3909" spans="1:18">
      <c r="A3909" t="s">
        <v>11990</v>
      </c>
      <c r="B3909" s="6" t="s">
        <v>2002</v>
      </c>
      <c r="C3909" t="s">
        <v>66</v>
      </c>
      <c r="D3909">
        <f>_xlfn.XLOOKUP(E3909,'cpi data'!A:A,'cpi data'!B:B,"NA")</f>
        <v>177.1</v>
      </c>
      <c r="E3909">
        <v>2001</v>
      </c>
      <c r="F3909" t="s">
        <v>11829</v>
      </c>
      <c r="G3909">
        <v>6.5</v>
      </c>
      <c r="H3909">
        <v>27000</v>
      </c>
      <c r="I3909" t="s">
        <v>3538</v>
      </c>
      <c r="J3909" t="s">
        <v>11991</v>
      </c>
      <c r="K3909" t="s">
        <v>2134</v>
      </c>
      <c r="L3909" t="s">
        <v>33</v>
      </c>
      <c r="M3909" s="1">
        <v>48000000</v>
      </c>
      <c r="N3909" s="1">
        <v>35743308</v>
      </c>
      <c r="O3909" s="1">
        <f>N3909*(D3909/'cpi data'!$A$113)</f>
        <v>3127539.4499999997</v>
      </c>
      <c r="P3909" s="10">
        <f t="shared" si="61"/>
        <v>-0.34290872014420154</v>
      </c>
      <c r="Q3909" t="s">
        <v>34</v>
      </c>
      <c r="R3909">
        <v>132</v>
      </c>
    </row>
    <row r="3910" spans="1:18">
      <c r="A3910" t="s">
        <v>11992</v>
      </c>
      <c r="B3910" s="6" t="s">
        <v>2002</v>
      </c>
      <c r="C3910" t="s">
        <v>44</v>
      </c>
      <c r="D3910">
        <f>_xlfn.XLOOKUP(E3910,'cpi data'!A:A,'cpi data'!B:B,"NA")</f>
        <v>177.1</v>
      </c>
      <c r="E3910">
        <v>2001</v>
      </c>
      <c r="F3910" t="s">
        <v>11891</v>
      </c>
      <c r="G3910">
        <v>4.8</v>
      </c>
      <c r="H3910">
        <v>58000</v>
      </c>
      <c r="I3910" t="s">
        <v>11993</v>
      </c>
      <c r="J3910" t="s">
        <v>11994</v>
      </c>
      <c r="K3910" t="s">
        <v>10763</v>
      </c>
      <c r="L3910" t="s">
        <v>33</v>
      </c>
      <c r="M3910" s="1">
        <v>47000000</v>
      </c>
      <c r="N3910" s="1">
        <v>85191134</v>
      </c>
      <c r="O3910" s="1">
        <f>N3910*(D3910/'cpi data'!$A$113)</f>
        <v>7454224.2249999996</v>
      </c>
      <c r="P3910" s="10">
        <f t="shared" si="61"/>
        <v>0.44829939697715493</v>
      </c>
      <c r="Q3910" t="s">
        <v>11858</v>
      </c>
      <c r="R3910">
        <v>84</v>
      </c>
    </row>
    <row r="3911" spans="1:18">
      <c r="A3911" t="s">
        <v>11995</v>
      </c>
      <c r="B3911" s="6" t="s">
        <v>19</v>
      </c>
      <c r="C3911" t="s">
        <v>44</v>
      </c>
      <c r="D3911">
        <f>_xlfn.XLOOKUP(E3911,'cpi data'!A:A,'cpi data'!B:B,"NA")</f>
        <v>177.1</v>
      </c>
      <c r="E3911">
        <v>2001</v>
      </c>
      <c r="F3911" t="s">
        <v>11996</v>
      </c>
      <c r="G3911">
        <v>6.3</v>
      </c>
      <c r="H3911">
        <v>55000</v>
      </c>
      <c r="I3911" t="s">
        <v>11997</v>
      </c>
      <c r="J3911" t="s">
        <v>11998</v>
      </c>
      <c r="K3911" t="s">
        <v>11999</v>
      </c>
      <c r="L3911" t="s">
        <v>33</v>
      </c>
      <c r="M3911" s="1">
        <v>20000000</v>
      </c>
      <c r="N3911" s="1">
        <v>31283740</v>
      </c>
      <c r="O3911" s="1">
        <f>N3911*(D3911/'cpi data'!$A$113)</f>
        <v>2737327.25</v>
      </c>
      <c r="P3911" s="10">
        <f t="shared" si="61"/>
        <v>0.36069024995093296</v>
      </c>
      <c r="Q3911" t="s">
        <v>8013</v>
      </c>
      <c r="R3911">
        <v>93</v>
      </c>
    </row>
    <row r="3912" spans="1:18">
      <c r="A3912" t="s">
        <v>12000</v>
      </c>
      <c r="B3912" s="6" t="s">
        <v>19</v>
      </c>
      <c r="C3912" t="s">
        <v>37</v>
      </c>
      <c r="D3912">
        <f>_xlfn.XLOOKUP(E3912,'cpi data'!A:A,'cpi data'!B:B,"NA")</f>
        <v>177.1</v>
      </c>
      <c r="E3912">
        <v>2001</v>
      </c>
      <c r="F3912" t="s">
        <v>11870</v>
      </c>
      <c r="G3912">
        <v>6.6</v>
      </c>
      <c r="H3912">
        <v>66000</v>
      </c>
      <c r="I3912" t="s">
        <v>5314</v>
      </c>
      <c r="J3912" t="s">
        <v>12001</v>
      </c>
      <c r="K3912" t="s">
        <v>12002</v>
      </c>
      <c r="L3912" t="s">
        <v>33</v>
      </c>
      <c r="M3912" s="1">
        <v>23000000</v>
      </c>
      <c r="N3912" s="1">
        <v>36642838</v>
      </c>
      <c r="O3912" s="1">
        <f>N3912*(D3912/'cpi data'!$A$113)</f>
        <v>3206248.3249999997</v>
      </c>
      <c r="P3912" s="10">
        <f t="shared" si="61"/>
        <v>0.3723193601980283</v>
      </c>
      <c r="Q3912" t="s">
        <v>8628</v>
      </c>
      <c r="R3912">
        <v>97</v>
      </c>
    </row>
    <row r="3913" spans="1:18">
      <c r="A3913" t="s">
        <v>12003</v>
      </c>
      <c r="B3913" s="6" t="s">
        <v>19</v>
      </c>
      <c r="C3913" t="s">
        <v>37</v>
      </c>
      <c r="D3913">
        <f>_xlfn.XLOOKUP(E3913,'cpi data'!A:A,'cpi data'!B:B,"NA")</f>
        <v>177.1</v>
      </c>
      <c r="E3913">
        <v>2001</v>
      </c>
      <c r="F3913" t="s">
        <v>11572</v>
      </c>
      <c r="G3913">
        <v>6</v>
      </c>
      <c r="H3913">
        <v>45000</v>
      </c>
      <c r="I3913" t="s">
        <v>12004</v>
      </c>
      <c r="J3913" t="s">
        <v>12005</v>
      </c>
      <c r="K3913" t="s">
        <v>510</v>
      </c>
      <c r="L3913" t="s">
        <v>33</v>
      </c>
      <c r="M3913" s="1">
        <v>62000000</v>
      </c>
      <c r="N3913" s="1">
        <v>18720175</v>
      </c>
      <c r="O3913" s="1">
        <f>N3913*(D3913/'cpi data'!$A$113)</f>
        <v>1638015.3125</v>
      </c>
      <c r="P3913" s="10">
        <f t="shared" si="61"/>
        <v>-2.3119348510363817</v>
      </c>
      <c r="Q3913" t="s">
        <v>10708</v>
      </c>
      <c r="R3913">
        <v>125</v>
      </c>
    </row>
    <row r="3914" spans="1:18">
      <c r="A3914" t="s">
        <v>12006</v>
      </c>
      <c r="B3914" s="6" t="s">
        <v>19</v>
      </c>
      <c r="C3914" t="s">
        <v>37</v>
      </c>
      <c r="D3914">
        <f>_xlfn.XLOOKUP(E3914,'cpi data'!A:A,'cpi data'!B:B,"NA")</f>
        <v>177.1</v>
      </c>
      <c r="E3914">
        <v>2001</v>
      </c>
      <c r="F3914" t="s">
        <v>11313</v>
      </c>
      <c r="G3914">
        <v>6.8</v>
      </c>
      <c r="H3914">
        <v>124000</v>
      </c>
      <c r="I3914" t="s">
        <v>2224</v>
      </c>
      <c r="J3914" t="s">
        <v>12007</v>
      </c>
      <c r="K3914" t="s">
        <v>70</v>
      </c>
      <c r="L3914" t="s">
        <v>5820</v>
      </c>
      <c r="M3914" s="1">
        <v>68000000</v>
      </c>
      <c r="N3914" s="1">
        <v>114252154</v>
      </c>
      <c r="O3914" s="1">
        <f>N3914*(D3914/'cpi data'!$A$113)</f>
        <v>9997063.4749999996</v>
      </c>
      <c r="P3914" s="10">
        <f t="shared" si="61"/>
        <v>0.40482522543951338</v>
      </c>
      <c r="Q3914" t="s">
        <v>47</v>
      </c>
      <c r="R3914">
        <v>124</v>
      </c>
    </row>
    <row r="3915" spans="1:18">
      <c r="A3915" t="s">
        <v>12008</v>
      </c>
      <c r="B3915" s="6" t="s">
        <v>19</v>
      </c>
      <c r="C3915" t="s">
        <v>37</v>
      </c>
      <c r="D3915">
        <f>_xlfn.XLOOKUP(E3915,'cpi data'!A:A,'cpi data'!B:B,"NA")</f>
        <v>177.1</v>
      </c>
      <c r="E3915">
        <v>2001</v>
      </c>
      <c r="F3915" t="s">
        <v>12009</v>
      </c>
      <c r="G3915">
        <v>4.4000000000000004</v>
      </c>
      <c r="H3915">
        <v>52000</v>
      </c>
      <c r="I3915" t="s">
        <v>5445</v>
      </c>
      <c r="J3915" t="s">
        <v>58</v>
      </c>
      <c r="K3915" t="s">
        <v>12010</v>
      </c>
      <c r="L3915" t="s">
        <v>198</v>
      </c>
      <c r="M3915" s="1">
        <v>11000000</v>
      </c>
      <c r="N3915" s="1">
        <v>17077882</v>
      </c>
      <c r="O3915" s="1">
        <f>N3915*(D3915/'cpi data'!$A$113)</f>
        <v>1494314.6749999998</v>
      </c>
      <c r="P3915" s="10">
        <f t="shared" si="61"/>
        <v>0.35589202454964847</v>
      </c>
      <c r="Q3915" t="s">
        <v>2029</v>
      </c>
      <c r="R3915">
        <v>92</v>
      </c>
    </row>
    <row r="3916" spans="1:18">
      <c r="A3916" t="s">
        <v>12011</v>
      </c>
      <c r="B3916" s="6" t="s">
        <v>19</v>
      </c>
      <c r="C3916" t="s">
        <v>44</v>
      </c>
      <c r="D3916">
        <f>_xlfn.XLOOKUP(E3916,'cpi data'!A:A,'cpi data'!B:B,"NA")</f>
        <v>177.1</v>
      </c>
      <c r="E3916">
        <v>2001</v>
      </c>
      <c r="F3916" t="s">
        <v>11909</v>
      </c>
      <c r="G3916">
        <v>6.8</v>
      </c>
      <c r="H3916">
        <v>150000</v>
      </c>
      <c r="I3916" t="s">
        <v>7973</v>
      </c>
      <c r="J3916" t="s">
        <v>7973</v>
      </c>
      <c r="K3916" t="s">
        <v>12012</v>
      </c>
      <c r="L3916" t="s">
        <v>33</v>
      </c>
      <c r="M3916" s="1">
        <v>22000000</v>
      </c>
      <c r="N3916" s="1">
        <v>33788161</v>
      </c>
      <c r="O3916" s="1">
        <f>N3916*(D3916/'cpi data'!$A$113)</f>
        <v>2956464.0874999999</v>
      </c>
      <c r="P3916" s="10">
        <f t="shared" si="61"/>
        <v>0.34888436218828245</v>
      </c>
      <c r="Q3916" t="s">
        <v>8990</v>
      </c>
      <c r="R3916">
        <v>104</v>
      </c>
    </row>
    <row r="3917" spans="1:18">
      <c r="A3917" t="s">
        <v>12013</v>
      </c>
      <c r="B3917" s="6" t="s">
        <v>19</v>
      </c>
      <c r="C3917" t="s">
        <v>28</v>
      </c>
      <c r="D3917">
        <f>_xlfn.XLOOKUP(E3917,'cpi data'!A:A,'cpi data'!B:B,"NA")</f>
        <v>177.1</v>
      </c>
      <c r="E3917">
        <v>2001</v>
      </c>
      <c r="F3917" t="s">
        <v>12014</v>
      </c>
      <c r="G3917">
        <v>6.1</v>
      </c>
      <c r="H3917">
        <v>105000</v>
      </c>
      <c r="I3917" t="s">
        <v>9725</v>
      </c>
      <c r="J3917" t="s">
        <v>12015</v>
      </c>
      <c r="K3917" t="s">
        <v>6538</v>
      </c>
      <c r="L3917" t="s">
        <v>33</v>
      </c>
      <c r="M3917" s="1">
        <v>57000000</v>
      </c>
      <c r="N3917" s="1">
        <v>147845033</v>
      </c>
      <c r="O3917" s="1">
        <f>N3917*(D3917/'cpi data'!$A$113)</f>
        <v>12936440.387499999</v>
      </c>
      <c r="P3917" s="10">
        <f t="shared" si="61"/>
        <v>0.61446117706233661</v>
      </c>
      <c r="Q3917" t="s">
        <v>9689</v>
      </c>
      <c r="R3917">
        <v>123</v>
      </c>
    </row>
    <row r="3918" spans="1:18">
      <c r="A3918" t="s">
        <v>12016</v>
      </c>
      <c r="B3918" s="6" t="s">
        <v>19</v>
      </c>
      <c r="C3918" t="s">
        <v>55</v>
      </c>
      <c r="D3918">
        <f>_xlfn.XLOOKUP(E3918,'cpi data'!A:A,'cpi data'!B:B,"NA")</f>
        <v>177.1</v>
      </c>
      <c r="E3918">
        <v>2001</v>
      </c>
      <c r="F3918" t="s">
        <v>11829</v>
      </c>
      <c r="G3918">
        <v>6.8</v>
      </c>
      <c r="H3918">
        <v>149000</v>
      </c>
      <c r="I3918" t="s">
        <v>7451</v>
      </c>
      <c r="J3918" t="s">
        <v>12017</v>
      </c>
      <c r="K3918" t="s">
        <v>5686</v>
      </c>
      <c r="L3918" t="s">
        <v>33</v>
      </c>
      <c r="M3918" s="1">
        <v>35000000</v>
      </c>
      <c r="N3918" s="1">
        <v>74558115</v>
      </c>
      <c r="O3918" s="1">
        <f>N3918*(D3918/'cpi data'!$A$113)</f>
        <v>6523835.0625</v>
      </c>
      <c r="P3918" s="10">
        <f t="shared" si="61"/>
        <v>0.53056753111314581</v>
      </c>
      <c r="Q3918" t="s">
        <v>183</v>
      </c>
      <c r="R3918">
        <v>122</v>
      </c>
    </row>
    <row r="3919" spans="1:18">
      <c r="A3919" t="s">
        <v>12018</v>
      </c>
      <c r="B3919" s="6" t="s">
        <v>36</v>
      </c>
      <c r="C3919" t="s">
        <v>37</v>
      </c>
      <c r="D3919">
        <f>_xlfn.XLOOKUP(E3919,'cpi data'!A:A,'cpi data'!B:B,"NA")</f>
        <v>177.1</v>
      </c>
      <c r="E3919">
        <v>2001</v>
      </c>
      <c r="F3919" t="s">
        <v>12019</v>
      </c>
      <c r="G3919">
        <v>4.8</v>
      </c>
      <c r="H3919">
        <v>24000</v>
      </c>
      <c r="I3919" t="s">
        <v>2817</v>
      </c>
      <c r="J3919" t="s">
        <v>3248</v>
      </c>
      <c r="K3919" t="s">
        <v>3248</v>
      </c>
      <c r="L3919" t="s">
        <v>251</v>
      </c>
      <c r="M3919" s="1">
        <v>21150000</v>
      </c>
      <c r="N3919" s="1">
        <v>39438674</v>
      </c>
      <c r="O3919" s="1">
        <f>N3919*(D3919/'cpi data'!$A$113)</f>
        <v>3450883.9749999996</v>
      </c>
      <c r="P3919" s="10">
        <f t="shared" si="61"/>
        <v>0.46372436355238517</v>
      </c>
      <c r="Q3919" t="s">
        <v>12020</v>
      </c>
      <c r="R3919">
        <v>95</v>
      </c>
    </row>
    <row r="3920" spans="1:18">
      <c r="A3920" t="s">
        <v>12021</v>
      </c>
      <c r="B3920" s="6" t="s">
        <v>19</v>
      </c>
      <c r="C3920" t="s">
        <v>37</v>
      </c>
      <c r="D3920">
        <f>_xlfn.XLOOKUP(E3920,'cpi data'!A:A,'cpi data'!B:B,"NA")</f>
        <v>177.1</v>
      </c>
      <c r="E3920">
        <v>2001</v>
      </c>
      <c r="F3920" t="s">
        <v>11918</v>
      </c>
      <c r="G3920">
        <v>6.5</v>
      </c>
      <c r="H3920">
        <v>34000</v>
      </c>
      <c r="I3920" t="s">
        <v>690</v>
      </c>
      <c r="J3920" t="s">
        <v>690</v>
      </c>
      <c r="K3920" t="s">
        <v>76</v>
      </c>
      <c r="L3920" t="s">
        <v>198</v>
      </c>
      <c r="M3920" s="1">
        <v>39000000</v>
      </c>
      <c r="N3920" s="1">
        <v>28510652</v>
      </c>
      <c r="O3920" s="1">
        <f>N3920*(D3920/'cpi data'!$A$113)</f>
        <v>2494682.0499999998</v>
      </c>
      <c r="P3920" s="10">
        <f t="shared" si="61"/>
        <v>-0.36790979034783211</v>
      </c>
      <c r="Q3920" t="s">
        <v>4534</v>
      </c>
      <c r="R3920">
        <v>109</v>
      </c>
    </row>
    <row r="3921" spans="1:18">
      <c r="A3921" t="s">
        <v>12022</v>
      </c>
      <c r="B3921" s="6" t="s">
        <v>2002</v>
      </c>
      <c r="C3921" t="s">
        <v>44</v>
      </c>
      <c r="D3921">
        <f>_xlfn.XLOOKUP(E3921,'cpi data'!A:A,'cpi data'!B:B,"NA")</f>
        <v>177.1</v>
      </c>
      <c r="E3921">
        <v>2001</v>
      </c>
      <c r="F3921" t="s">
        <v>11870</v>
      </c>
      <c r="G3921">
        <v>6.9</v>
      </c>
      <c r="H3921">
        <v>106000</v>
      </c>
      <c r="I3921" t="s">
        <v>6505</v>
      </c>
      <c r="J3921" t="s">
        <v>12023</v>
      </c>
      <c r="K3921" t="s">
        <v>2628</v>
      </c>
      <c r="L3921" t="s">
        <v>33</v>
      </c>
      <c r="M3921" s="1">
        <v>28000000</v>
      </c>
      <c r="N3921" s="1">
        <v>77516304</v>
      </c>
      <c r="O3921" s="1">
        <f>N3921*(D3921/'cpi data'!$A$113)</f>
        <v>6782676.5999999996</v>
      </c>
      <c r="P3921" s="10">
        <f t="shared" si="61"/>
        <v>0.63878566759323308</v>
      </c>
      <c r="Q3921" t="s">
        <v>3747</v>
      </c>
      <c r="R3921">
        <v>90</v>
      </c>
    </row>
    <row r="3922" spans="1:18">
      <c r="A3922" t="s">
        <v>12024</v>
      </c>
      <c r="B3922" s="6" t="s">
        <v>19</v>
      </c>
      <c r="C3922" t="s">
        <v>37</v>
      </c>
      <c r="D3922">
        <f>_xlfn.XLOOKUP(E3922,'cpi data'!A:A,'cpi data'!B:B,"NA")</f>
        <v>177.1</v>
      </c>
      <c r="E3922">
        <v>2001</v>
      </c>
      <c r="F3922" t="s">
        <v>11966</v>
      </c>
      <c r="G3922">
        <v>7</v>
      </c>
      <c r="H3922">
        <v>64000</v>
      </c>
      <c r="I3922" t="s">
        <v>12025</v>
      </c>
      <c r="J3922" t="s">
        <v>12026</v>
      </c>
      <c r="K3922" t="s">
        <v>12027</v>
      </c>
      <c r="L3922" t="s">
        <v>455</v>
      </c>
      <c r="M3922" s="1">
        <v>29000000</v>
      </c>
      <c r="N3922" s="1">
        <v>70752904</v>
      </c>
      <c r="O3922" s="1">
        <f>N3922*(D3922/'cpi data'!$A$113)</f>
        <v>6190879.0999999996</v>
      </c>
      <c r="P3922" s="10">
        <f t="shared" si="61"/>
        <v>0.59012283085935247</v>
      </c>
      <c r="Q3922" t="s">
        <v>12028</v>
      </c>
      <c r="R3922">
        <v>142</v>
      </c>
    </row>
    <row r="3923" spans="1:18">
      <c r="A3923" t="s">
        <v>12029</v>
      </c>
      <c r="B3923" s="6" t="s">
        <v>19</v>
      </c>
      <c r="C3923" t="s">
        <v>107</v>
      </c>
      <c r="D3923">
        <f>_xlfn.XLOOKUP(E3923,'cpi data'!A:A,'cpi data'!B:B,"NA")</f>
        <v>177.1</v>
      </c>
      <c r="E3923">
        <v>2001</v>
      </c>
      <c r="F3923" t="s">
        <v>11242</v>
      </c>
      <c r="G3923">
        <v>6.8</v>
      </c>
      <c r="H3923">
        <v>55000</v>
      </c>
      <c r="I3923" t="s">
        <v>990</v>
      </c>
      <c r="J3923" t="s">
        <v>7273</v>
      </c>
      <c r="K3923" t="s">
        <v>24</v>
      </c>
      <c r="L3923" t="s">
        <v>33</v>
      </c>
      <c r="M3923" s="1">
        <v>35000000</v>
      </c>
      <c r="N3923" s="1">
        <v>29419291</v>
      </c>
      <c r="O3923" s="1">
        <f>N3923*(D3923/'cpi data'!$A$113)</f>
        <v>2574187.9624999999</v>
      </c>
      <c r="P3923" s="10">
        <f t="shared" si="61"/>
        <v>-0.18969556404333471</v>
      </c>
      <c r="Q3923" t="s">
        <v>4534</v>
      </c>
      <c r="R3923">
        <v>124</v>
      </c>
    </row>
    <row r="3924" spans="1:18">
      <c r="A3924" t="s">
        <v>12030</v>
      </c>
      <c r="B3924" s="6" t="s">
        <v>2002</v>
      </c>
      <c r="C3924" t="s">
        <v>37</v>
      </c>
      <c r="D3924">
        <f>_xlfn.XLOOKUP(E3924,'cpi data'!A:A,'cpi data'!B:B,"NA")</f>
        <v>177.1</v>
      </c>
      <c r="E3924">
        <v>2001</v>
      </c>
      <c r="F3924" t="s">
        <v>11907</v>
      </c>
      <c r="G3924">
        <v>6</v>
      </c>
      <c r="H3924">
        <v>14000</v>
      </c>
      <c r="I3924" t="s">
        <v>6900</v>
      </c>
      <c r="J3924" t="s">
        <v>1821</v>
      </c>
      <c r="K3924" t="s">
        <v>11550</v>
      </c>
      <c r="L3924" t="s">
        <v>33</v>
      </c>
      <c r="M3924" s="1">
        <v>35000000</v>
      </c>
      <c r="N3924" s="1">
        <v>13678913</v>
      </c>
      <c r="O3924" s="1">
        <f>N3924*(D3924/'cpi data'!$A$113)</f>
        <v>1196904.8875</v>
      </c>
      <c r="P3924" s="10">
        <f t="shared" si="61"/>
        <v>-1.558682842708335</v>
      </c>
      <c r="Q3924" t="s">
        <v>4534</v>
      </c>
      <c r="R3924">
        <v>94</v>
      </c>
    </row>
    <row r="3925" spans="1:18">
      <c r="A3925" t="s">
        <v>12031</v>
      </c>
      <c r="B3925" s="6" t="s">
        <v>19</v>
      </c>
      <c r="C3925" t="s">
        <v>37</v>
      </c>
      <c r="D3925">
        <f>_xlfn.XLOOKUP(E3925,'cpi data'!A:A,'cpi data'!B:B,"NA")</f>
        <v>177.1</v>
      </c>
      <c r="E3925">
        <v>2001</v>
      </c>
      <c r="F3925" t="s">
        <v>11909</v>
      </c>
      <c r="G3925">
        <v>4.9000000000000004</v>
      </c>
      <c r="H3925">
        <v>52000</v>
      </c>
      <c r="I3925" t="s">
        <v>129</v>
      </c>
      <c r="J3925" t="s">
        <v>12032</v>
      </c>
      <c r="K3925" t="s">
        <v>8527</v>
      </c>
      <c r="L3925" t="s">
        <v>33</v>
      </c>
      <c r="M3925" s="1">
        <v>28000000</v>
      </c>
      <c r="N3925" s="1">
        <v>14010832</v>
      </c>
      <c r="O3925" s="1">
        <f>N3925*(D3925/'cpi data'!$A$113)</f>
        <v>1225947.7999999998</v>
      </c>
      <c r="P3925" s="10">
        <f t="shared" si="61"/>
        <v>-0.9984537677705364</v>
      </c>
      <c r="Q3925" t="s">
        <v>10878</v>
      </c>
      <c r="R3925">
        <v>98</v>
      </c>
    </row>
    <row r="3926" spans="1:18">
      <c r="A3926" t="s">
        <v>1922</v>
      </c>
      <c r="B3926" s="6" t="s">
        <v>19</v>
      </c>
      <c r="C3926" t="s">
        <v>107</v>
      </c>
      <c r="D3926">
        <f>_xlfn.XLOOKUP(E3926,'cpi data'!A:A,'cpi data'!B:B,"NA")</f>
        <v>177.1</v>
      </c>
      <c r="E3926">
        <v>2001</v>
      </c>
      <c r="F3926" t="s">
        <v>11815</v>
      </c>
      <c r="G3926">
        <v>7.5</v>
      </c>
      <c r="H3926">
        <v>106000</v>
      </c>
      <c r="I3926" t="s">
        <v>2097</v>
      </c>
      <c r="J3926" t="s">
        <v>2097</v>
      </c>
      <c r="K3926" t="s">
        <v>7043</v>
      </c>
      <c r="L3926" t="s">
        <v>33</v>
      </c>
      <c r="M3926" s="1">
        <v>20000000</v>
      </c>
      <c r="N3926" s="1">
        <v>18916623</v>
      </c>
      <c r="O3926" s="1">
        <f>N3926*(D3926/'cpi data'!$A$113)</f>
        <v>1655204.5125</v>
      </c>
      <c r="P3926" s="10">
        <f t="shared" si="61"/>
        <v>-5.7271163040041553E-2</v>
      </c>
      <c r="Q3926" t="s">
        <v>8438</v>
      </c>
      <c r="R3926">
        <v>116</v>
      </c>
    </row>
    <row r="3927" spans="1:18">
      <c r="A3927" t="s">
        <v>12033</v>
      </c>
      <c r="B3927" s="6" t="s">
        <v>19</v>
      </c>
      <c r="C3927" t="s">
        <v>20</v>
      </c>
      <c r="D3927">
        <f>_xlfn.XLOOKUP(E3927,'cpi data'!A:A,'cpi data'!B:B,"NA")</f>
        <v>177.1</v>
      </c>
      <c r="E3927">
        <v>2001</v>
      </c>
      <c r="F3927" t="s">
        <v>11586</v>
      </c>
      <c r="G3927">
        <v>6.3</v>
      </c>
      <c r="H3927">
        <v>42000</v>
      </c>
      <c r="I3927" t="s">
        <v>3355</v>
      </c>
      <c r="J3927" t="s">
        <v>2886</v>
      </c>
      <c r="K3927" t="s">
        <v>9041</v>
      </c>
      <c r="L3927" t="s">
        <v>33</v>
      </c>
      <c r="M3927" s="1">
        <v>57000000</v>
      </c>
      <c r="N3927" s="1">
        <v>19334145</v>
      </c>
      <c r="O3927" s="1">
        <f>N3927*(D3927/'cpi data'!$A$113)</f>
        <v>1691737.6875</v>
      </c>
      <c r="P3927" s="10">
        <f t="shared" si="61"/>
        <v>-1.9481520905113725</v>
      </c>
      <c r="Q3927" t="s">
        <v>26</v>
      </c>
      <c r="R3927">
        <v>105</v>
      </c>
    </row>
    <row r="3928" spans="1:18">
      <c r="A3928" t="s">
        <v>12034</v>
      </c>
      <c r="B3928" s="6" t="s">
        <v>36</v>
      </c>
      <c r="C3928" t="s">
        <v>393</v>
      </c>
      <c r="D3928">
        <f>_xlfn.XLOOKUP(E3928,'cpi data'!A:A,'cpi data'!B:B,"NA")</f>
        <v>177.1</v>
      </c>
      <c r="E3928">
        <v>2001</v>
      </c>
      <c r="F3928" t="s">
        <v>11900</v>
      </c>
      <c r="G3928">
        <v>6.3</v>
      </c>
      <c r="H3928">
        <v>33000</v>
      </c>
      <c r="I3928" t="s">
        <v>9066</v>
      </c>
      <c r="J3928" t="s">
        <v>12035</v>
      </c>
      <c r="K3928" t="s">
        <v>4730</v>
      </c>
      <c r="L3928" t="s">
        <v>33</v>
      </c>
      <c r="M3928" s="1">
        <v>70000000</v>
      </c>
      <c r="N3928" s="1">
        <v>14026418</v>
      </c>
      <c r="O3928" s="1">
        <f>N3928*(D3928/'cpi data'!$A$113)</f>
        <v>1227311.575</v>
      </c>
      <c r="P3928" s="10">
        <f t="shared" si="61"/>
        <v>-3.9905827703124204</v>
      </c>
      <c r="Q3928" t="s">
        <v>26</v>
      </c>
      <c r="R3928">
        <v>95</v>
      </c>
    </row>
    <row r="3929" spans="1:18">
      <c r="A3929" t="s">
        <v>12036</v>
      </c>
      <c r="B3929" s="6" t="s">
        <v>450</v>
      </c>
      <c r="C3929" t="s">
        <v>20</v>
      </c>
      <c r="D3929">
        <f>_xlfn.XLOOKUP(E3929,'cpi data'!A:A,'cpi data'!B:B,"NA")</f>
        <v>177.1</v>
      </c>
      <c r="E3929">
        <v>2001</v>
      </c>
      <c r="F3929" t="s">
        <v>12037</v>
      </c>
      <c r="G3929">
        <v>6.5</v>
      </c>
      <c r="H3929">
        <v>11000</v>
      </c>
      <c r="I3929" t="s">
        <v>4883</v>
      </c>
      <c r="J3929" t="s">
        <v>4883</v>
      </c>
      <c r="K3929" t="s">
        <v>12038</v>
      </c>
      <c r="L3929" t="s">
        <v>455</v>
      </c>
      <c r="N3929" s="1">
        <v>765705</v>
      </c>
      <c r="O3929" s="1">
        <f>N3929*(D3929/'cpi data'!$A$113)</f>
        <v>66999.1875</v>
      </c>
      <c r="P3929" s="10">
        <f t="shared" si="61"/>
        <v>1</v>
      </c>
      <c r="Q3929" t="s">
        <v>11706</v>
      </c>
      <c r="R3929">
        <v>86</v>
      </c>
    </row>
    <row r="3930" spans="1:18">
      <c r="A3930" t="s">
        <v>12039</v>
      </c>
      <c r="B3930" s="6" t="s">
        <v>2002</v>
      </c>
      <c r="C3930" t="s">
        <v>44</v>
      </c>
      <c r="D3930">
        <f>_xlfn.XLOOKUP(E3930,'cpi data'!A:A,'cpi data'!B:B,"NA")</f>
        <v>177.1</v>
      </c>
      <c r="E3930">
        <v>2001</v>
      </c>
      <c r="F3930" t="s">
        <v>11730</v>
      </c>
      <c r="G3930">
        <v>5.9</v>
      </c>
      <c r="H3930">
        <v>39000</v>
      </c>
      <c r="I3930" t="s">
        <v>5778</v>
      </c>
      <c r="J3930" t="s">
        <v>12040</v>
      </c>
      <c r="K3930" t="s">
        <v>10658</v>
      </c>
      <c r="L3930" t="s">
        <v>33</v>
      </c>
      <c r="M3930" s="1">
        <v>22000000</v>
      </c>
      <c r="N3930" s="1">
        <v>26086706</v>
      </c>
      <c r="O3930" s="1">
        <f>N3930*(D3930/'cpi data'!$A$113)</f>
        <v>2282586.7749999999</v>
      </c>
      <c r="P3930" s="10">
        <f t="shared" si="61"/>
        <v>0.15665856777777923</v>
      </c>
      <c r="Q3930" t="s">
        <v>34</v>
      </c>
      <c r="R3930">
        <v>90</v>
      </c>
    </row>
    <row r="3931" spans="1:18">
      <c r="A3931" t="s">
        <v>12041</v>
      </c>
      <c r="B3931" s="6" t="s">
        <v>2002</v>
      </c>
      <c r="C3931" t="s">
        <v>107</v>
      </c>
      <c r="D3931">
        <f>_xlfn.XLOOKUP(E3931,'cpi data'!A:A,'cpi data'!B:B,"NA")</f>
        <v>177.1</v>
      </c>
      <c r="E3931">
        <v>2001</v>
      </c>
      <c r="F3931" t="s">
        <v>11941</v>
      </c>
      <c r="G3931">
        <v>5.8</v>
      </c>
      <c r="H3931">
        <v>34000</v>
      </c>
      <c r="I3931" t="s">
        <v>12042</v>
      </c>
      <c r="J3931" t="s">
        <v>5443</v>
      </c>
      <c r="K3931" t="s">
        <v>10803</v>
      </c>
      <c r="L3931" t="s">
        <v>33</v>
      </c>
      <c r="M3931" s="1">
        <v>30000000</v>
      </c>
      <c r="N3931" s="1">
        <v>23619609</v>
      </c>
      <c r="O3931" s="1">
        <f>N3931*(D3931/'cpi data'!$A$113)</f>
        <v>2066715.7874999999</v>
      </c>
      <c r="P3931" s="10">
        <f t="shared" si="61"/>
        <v>-0.27013110166218246</v>
      </c>
      <c r="Q3931" t="s">
        <v>34</v>
      </c>
      <c r="R3931">
        <v>106</v>
      </c>
    </row>
    <row r="3932" spans="1:18">
      <c r="A3932" t="s">
        <v>12043</v>
      </c>
      <c r="B3932" s="6" t="s">
        <v>2002</v>
      </c>
      <c r="C3932" t="s">
        <v>44</v>
      </c>
      <c r="D3932">
        <f>_xlfn.XLOOKUP(E3932,'cpi data'!A:A,'cpi data'!B:B,"NA")</f>
        <v>177.1</v>
      </c>
      <c r="E3932">
        <v>2001</v>
      </c>
      <c r="F3932" t="s">
        <v>11539</v>
      </c>
      <c r="G3932">
        <v>5.3</v>
      </c>
      <c r="H3932">
        <v>78000</v>
      </c>
      <c r="I3932" t="s">
        <v>12044</v>
      </c>
      <c r="J3932" t="s">
        <v>12045</v>
      </c>
      <c r="K3932" t="s">
        <v>9705</v>
      </c>
      <c r="L3932" t="s">
        <v>5820</v>
      </c>
      <c r="M3932" s="1">
        <v>35000000</v>
      </c>
      <c r="N3932" s="1">
        <v>94728529</v>
      </c>
      <c r="O3932" s="1">
        <f>N3932*(D3932/'cpi data'!$A$113)</f>
        <v>8288746.2874999996</v>
      </c>
      <c r="P3932" s="10">
        <f t="shared" si="61"/>
        <v>0.63052313416584349</v>
      </c>
      <c r="Q3932" t="s">
        <v>34</v>
      </c>
      <c r="R3932">
        <v>103</v>
      </c>
    </row>
    <row r="3933" spans="1:18">
      <c r="A3933" t="s">
        <v>2499</v>
      </c>
      <c r="B3933" s="6" t="s">
        <v>2002</v>
      </c>
      <c r="C3933" t="s">
        <v>44</v>
      </c>
      <c r="D3933">
        <f>_xlfn.XLOOKUP(E3933,'cpi data'!A:A,'cpi data'!B:B,"NA")</f>
        <v>177.1</v>
      </c>
      <c r="E3933">
        <v>2001</v>
      </c>
      <c r="F3933" t="s">
        <v>11567</v>
      </c>
      <c r="G3933">
        <v>6.2</v>
      </c>
      <c r="H3933">
        <v>52000</v>
      </c>
      <c r="I3933" t="s">
        <v>9647</v>
      </c>
      <c r="J3933" t="s">
        <v>12046</v>
      </c>
      <c r="K3933" t="s">
        <v>3239</v>
      </c>
      <c r="L3933" t="s">
        <v>33</v>
      </c>
      <c r="M3933" s="1">
        <v>35000000</v>
      </c>
      <c r="N3933" s="1">
        <v>57756408</v>
      </c>
      <c r="O3933" s="1">
        <f>N3933*(D3933/'cpi data'!$A$113)</f>
        <v>5053685.6999999993</v>
      </c>
      <c r="P3933" s="10">
        <f t="shared" si="61"/>
        <v>0.39400663559271204</v>
      </c>
      <c r="Q3933" t="s">
        <v>5186</v>
      </c>
      <c r="R3933">
        <v>123</v>
      </c>
    </row>
    <row r="3934" spans="1:18">
      <c r="A3934" t="s">
        <v>12047</v>
      </c>
      <c r="B3934" s="6" t="s">
        <v>19</v>
      </c>
      <c r="C3934" t="s">
        <v>55</v>
      </c>
      <c r="D3934">
        <f>_xlfn.XLOOKUP(E3934,'cpi data'!A:A,'cpi data'!B:B,"NA")</f>
        <v>177.1</v>
      </c>
      <c r="E3934">
        <v>2001</v>
      </c>
      <c r="F3934" t="s">
        <v>12048</v>
      </c>
      <c r="G3934">
        <v>6.4</v>
      </c>
      <c r="H3934">
        <v>56000</v>
      </c>
      <c r="I3934" t="s">
        <v>12049</v>
      </c>
      <c r="J3934" t="s">
        <v>12049</v>
      </c>
      <c r="K3934" t="s">
        <v>8651</v>
      </c>
      <c r="L3934" t="s">
        <v>33</v>
      </c>
      <c r="M3934" s="1">
        <v>1500000</v>
      </c>
      <c r="N3934" s="1">
        <v>1612259</v>
      </c>
      <c r="O3934" s="1">
        <f>N3934*(D3934/'cpi data'!$A$113)</f>
        <v>141072.66249999998</v>
      </c>
      <c r="P3934" s="10">
        <f t="shared" si="61"/>
        <v>6.9628390971922E-2</v>
      </c>
      <c r="Q3934" t="s">
        <v>11929</v>
      </c>
      <c r="R3934">
        <v>97</v>
      </c>
    </row>
    <row r="3935" spans="1:18">
      <c r="A3935" t="s">
        <v>5407</v>
      </c>
      <c r="B3935" s="6" t="s">
        <v>2002</v>
      </c>
      <c r="C3935" t="s">
        <v>44</v>
      </c>
      <c r="D3935">
        <f>_xlfn.XLOOKUP(E3935,'cpi data'!A:A,'cpi data'!B:B,"NA")</f>
        <v>177.1</v>
      </c>
      <c r="E3935">
        <v>2001</v>
      </c>
      <c r="F3935" t="s">
        <v>11973</v>
      </c>
      <c r="G3935">
        <v>6.3</v>
      </c>
      <c r="H3935">
        <v>17000</v>
      </c>
      <c r="I3935" t="s">
        <v>12050</v>
      </c>
      <c r="J3935" t="s">
        <v>12051</v>
      </c>
      <c r="K3935" t="s">
        <v>12052</v>
      </c>
      <c r="L3935" t="s">
        <v>33</v>
      </c>
      <c r="M3935" s="1">
        <v>24000000</v>
      </c>
      <c r="N3935" s="1">
        <v>14782676</v>
      </c>
      <c r="O3935" s="1">
        <f>N3935*(D3935/'cpi data'!$A$113)</f>
        <v>1293484.1499999999</v>
      </c>
      <c r="P3935" s="10">
        <f t="shared" si="61"/>
        <v>-0.62352201996445022</v>
      </c>
      <c r="Q3935" t="s">
        <v>2095</v>
      </c>
      <c r="R3935">
        <v>89</v>
      </c>
    </row>
    <row r="3936" spans="1:18">
      <c r="A3936" t="s">
        <v>12053</v>
      </c>
      <c r="B3936" s="6" t="s">
        <v>19</v>
      </c>
      <c r="C3936" t="s">
        <v>44</v>
      </c>
      <c r="D3936">
        <f>_xlfn.XLOOKUP(E3936,'cpi data'!A:A,'cpi data'!B:B,"NA")</f>
        <v>177.1</v>
      </c>
      <c r="E3936">
        <v>2001</v>
      </c>
      <c r="F3936" t="s">
        <v>11934</v>
      </c>
      <c r="G3936">
        <v>7.7</v>
      </c>
      <c r="H3936">
        <v>33000</v>
      </c>
      <c r="I3936" t="s">
        <v>12054</v>
      </c>
      <c r="J3936" t="s">
        <v>12054</v>
      </c>
      <c r="K3936" t="s">
        <v>12054</v>
      </c>
      <c r="L3936" t="s">
        <v>33</v>
      </c>
      <c r="M3936" s="1">
        <v>6000000</v>
      </c>
      <c r="N3936" s="1">
        <v>3645107</v>
      </c>
      <c r="O3936" s="1">
        <f>N3936*(D3936/'cpi data'!$A$113)</f>
        <v>318946.86249999999</v>
      </c>
      <c r="P3936" s="10">
        <f t="shared" si="61"/>
        <v>-0.64604221494732528</v>
      </c>
      <c r="Q3936" t="s">
        <v>12055</v>
      </c>
      <c r="R3936">
        <v>95</v>
      </c>
    </row>
    <row r="3937" spans="1:18">
      <c r="A3937" t="s">
        <v>12056</v>
      </c>
      <c r="B3937" s="6" t="s">
        <v>19</v>
      </c>
      <c r="C3937" t="s">
        <v>107</v>
      </c>
      <c r="D3937">
        <f>_xlfn.XLOOKUP(E3937,'cpi data'!A:A,'cpi data'!B:B,"NA")</f>
        <v>177.1</v>
      </c>
      <c r="E3937">
        <v>2001</v>
      </c>
      <c r="F3937" t="s">
        <v>12057</v>
      </c>
      <c r="G3937">
        <v>6.4</v>
      </c>
      <c r="H3937">
        <v>14000</v>
      </c>
      <c r="I3937" t="s">
        <v>6221</v>
      </c>
      <c r="J3937" t="s">
        <v>6221</v>
      </c>
      <c r="K3937" t="s">
        <v>12058</v>
      </c>
      <c r="L3937" t="s">
        <v>33</v>
      </c>
      <c r="M3937" s="1">
        <v>16000000</v>
      </c>
      <c r="N3937" s="1">
        <v>29381649</v>
      </c>
      <c r="O3937" s="1">
        <f>N3937*(D3937/'cpi data'!$A$113)</f>
        <v>2570894.2874999996</v>
      </c>
      <c r="P3937" s="10">
        <f t="shared" si="61"/>
        <v>0.45544240896758381</v>
      </c>
      <c r="Q3937" t="s">
        <v>34</v>
      </c>
      <c r="R3937">
        <v>130</v>
      </c>
    </row>
    <row r="3938" spans="1:18">
      <c r="A3938" t="s">
        <v>12059</v>
      </c>
      <c r="B3938" s="6" t="s">
        <v>2002</v>
      </c>
      <c r="C3938" t="s">
        <v>20</v>
      </c>
      <c r="D3938">
        <f>_xlfn.XLOOKUP(E3938,'cpi data'!A:A,'cpi data'!B:B,"NA")</f>
        <v>177.1</v>
      </c>
      <c r="E3938">
        <v>2001</v>
      </c>
      <c r="F3938" t="s">
        <v>11894</v>
      </c>
      <c r="G3938">
        <v>7.4</v>
      </c>
      <c r="H3938">
        <v>177000</v>
      </c>
      <c r="I3938" t="s">
        <v>8337</v>
      </c>
      <c r="J3938" t="s">
        <v>12060</v>
      </c>
      <c r="K3938" t="s">
        <v>8365</v>
      </c>
      <c r="L3938" t="s">
        <v>33</v>
      </c>
      <c r="M3938" s="1">
        <v>68000000</v>
      </c>
      <c r="N3938" s="1">
        <v>65001485</v>
      </c>
      <c r="O3938" s="1">
        <f>N3938*(D3938/'cpi data'!$A$113)</f>
        <v>5687629.9375</v>
      </c>
      <c r="P3938" s="10">
        <f t="shared" si="61"/>
        <v>-4.6129946108154296E-2</v>
      </c>
      <c r="Q3938" t="s">
        <v>12061</v>
      </c>
      <c r="R3938">
        <v>120</v>
      </c>
    </row>
    <row r="3939" spans="1:18">
      <c r="A3939" t="s">
        <v>12062</v>
      </c>
      <c r="B3939" s="6" t="s">
        <v>19</v>
      </c>
      <c r="C3939" t="s">
        <v>44</v>
      </c>
      <c r="D3939">
        <f>_xlfn.XLOOKUP(E3939,'cpi data'!A:A,'cpi data'!B:B,"NA")</f>
        <v>177.1</v>
      </c>
      <c r="E3939">
        <v>2001</v>
      </c>
      <c r="F3939" t="s">
        <v>12019</v>
      </c>
      <c r="G3939">
        <v>4.5999999999999996</v>
      </c>
      <c r="H3939">
        <v>47000</v>
      </c>
      <c r="I3939" t="s">
        <v>12063</v>
      </c>
      <c r="J3939" t="s">
        <v>12063</v>
      </c>
      <c r="K3939" t="s">
        <v>12063</v>
      </c>
      <c r="L3939" t="s">
        <v>33</v>
      </c>
      <c r="M3939" s="1">
        <v>14000000</v>
      </c>
      <c r="N3939" s="1">
        <v>14343028</v>
      </c>
      <c r="O3939" s="1">
        <f>N3939*(D3939/'cpi data'!$A$113)</f>
        <v>1255014.95</v>
      </c>
      <c r="P3939" s="10">
        <f t="shared" si="61"/>
        <v>2.3916009924822013E-2</v>
      </c>
      <c r="Q3939" t="s">
        <v>8628</v>
      </c>
      <c r="R3939">
        <v>87</v>
      </c>
    </row>
    <row r="3940" spans="1:18">
      <c r="A3940" t="s">
        <v>4947</v>
      </c>
      <c r="B3940" s="6" t="s">
        <v>19</v>
      </c>
      <c r="C3940" t="s">
        <v>55</v>
      </c>
      <c r="D3940">
        <f>_xlfn.XLOOKUP(E3940,'cpi data'!A:A,'cpi data'!B:B,"NA")</f>
        <v>177.1</v>
      </c>
      <c r="E3940">
        <v>2001</v>
      </c>
      <c r="F3940" t="s">
        <v>12064</v>
      </c>
      <c r="G3940">
        <v>6.6</v>
      </c>
      <c r="H3940">
        <v>18000</v>
      </c>
      <c r="I3940" t="s">
        <v>9806</v>
      </c>
      <c r="J3940" t="s">
        <v>9806</v>
      </c>
      <c r="K3940" t="s">
        <v>12065</v>
      </c>
      <c r="L3940" t="s">
        <v>2111</v>
      </c>
      <c r="N3940" s="1">
        <v>318451</v>
      </c>
      <c r="O3940" s="1">
        <f>N3940*(D3940/'cpi data'!$A$113)</f>
        <v>27864.462499999998</v>
      </c>
      <c r="P3940" s="10">
        <f t="shared" si="61"/>
        <v>1</v>
      </c>
      <c r="Q3940" t="s">
        <v>12066</v>
      </c>
      <c r="R3940">
        <v>119</v>
      </c>
    </row>
    <row r="3941" spans="1:18">
      <c r="A3941" t="s">
        <v>12067</v>
      </c>
      <c r="B3941" s="6" t="s">
        <v>2002</v>
      </c>
      <c r="C3941" t="s">
        <v>20</v>
      </c>
      <c r="D3941">
        <f>_xlfn.XLOOKUP(E3941,'cpi data'!A:A,'cpi data'!B:B,"NA")</f>
        <v>177.1</v>
      </c>
      <c r="E3941">
        <v>2001</v>
      </c>
      <c r="F3941" t="s">
        <v>12068</v>
      </c>
      <c r="G3941">
        <v>6.7</v>
      </c>
      <c r="H3941">
        <v>87000</v>
      </c>
      <c r="I3941" t="s">
        <v>4202</v>
      </c>
      <c r="J3941" t="s">
        <v>12069</v>
      </c>
      <c r="K3941" t="s">
        <v>5079</v>
      </c>
      <c r="L3941" t="s">
        <v>33</v>
      </c>
      <c r="M3941" s="1">
        <v>40000000</v>
      </c>
      <c r="N3941" s="1">
        <v>65754228</v>
      </c>
      <c r="O3941" s="1">
        <f>N3941*(D3941/'cpi data'!$A$113)</f>
        <v>5753494.9499999993</v>
      </c>
      <c r="P3941" s="10">
        <f t="shared" si="61"/>
        <v>0.39167409888836352</v>
      </c>
      <c r="Q3941" t="s">
        <v>26</v>
      </c>
      <c r="R3941">
        <v>119</v>
      </c>
    </row>
    <row r="3942" spans="1:18">
      <c r="A3942" t="s">
        <v>12070</v>
      </c>
      <c r="B3942" s="6" t="s">
        <v>2002</v>
      </c>
      <c r="C3942" t="s">
        <v>44</v>
      </c>
      <c r="D3942">
        <f>_xlfn.XLOOKUP(E3942,'cpi data'!A:A,'cpi data'!B:B,"NA")</f>
        <v>177.1</v>
      </c>
      <c r="E3942">
        <v>2001</v>
      </c>
      <c r="F3942" t="s">
        <v>12071</v>
      </c>
      <c r="G3942">
        <v>6.4</v>
      </c>
      <c r="H3942">
        <v>80000</v>
      </c>
      <c r="I3942" t="s">
        <v>8813</v>
      </c>
      <c r="J3942" t="s">
        <v>10234</v>
      </c>
      <c r="K3942" t="s">
        <v>7209</v>
      </c>
      <c r="L3942" t="s">
        <v>33</v>
      </c>
      <c r="M3942" s="1">
        <v>48000000</v>
      </c>
      <c r="N3942" s="1">
        <v>76019048</v>
      </c>
      <c r="O3942" s="1">
        <f>N3942*(D3942/'cpi data'!$A$113)</f>
        <v>6651666.6999999993</v>
      </c>
      <c r="P3942" s="10">
        <f t="shared" si="61"/>
        <v>0.3685793065969466</v>
      </c>
      <c r="Q3942" t="s">
        <v>12072</v>
      </c>
      <c r="R3942">
        <v>118</v>
      </c>
    </row>
    <row r="3943" spans="1:18">
      <c r="A3943" t="s">
        <v>12073</v>
      </c>
      <c r="B3943" s="6" t="s">
        <v>19</v>
      </c>
      <c r="C3943" t="s">
        <v>20</v>
      </c>
      <c r="D3943">
        <f>_xlfn.XLOOKUP(E3943,'cpi data'!A:A,'cpi data'!B:B,"NA")</f>
        <v>177.1</v>
      </c>
      <c r="E3943">
        <v>2001</v>
      </c>
      <c r="F3943" t="s">
        <v>11627</v>
      </c>
      <c r="G3943">
        <v>6.3</v>
      </c>
      <c r="H3943">
        <v>50000</v>
      </c>
      <c r="I3943" t="s">
        <v>8762</v>
      </c>
      <c r="J3943" t="s">
        <v>10934</v>
      </c>
      <c r="K3943" t="s">
        <v>1822</v>
      </c>
      <c r="L3943" t="s">
        <v>33</v>
      </c>
      <c r="M3943" s="1">
        <v>50000000</v>
      </c>
      <c r="N3943" s="1">
        <v>100020092</v>
      </c>
      <c r="O3943" s="1">
        <f>N3943*(D3943/'cpi data'!$A$113)</f>
        <v>8751758.0499999989</v>
      </c>
      <c r="P3943" s="10">
        <f t="shared" si="61"/>
        <v>0.50010043981963148</v>
      </c>
      <c r="Q3943" t="s">
        <v>8628</v>
      </c>
      <c r="R3943">
        <v>113</v>
      </c>
    </row>
    <row r="3944" spans="1:18">
      <c r="A3944" t="s">
        <v>12074</v>
      </c>
      <c r="B3944" s="6" t="s">
        <v>19</v>
      </c>
      <c r="C3944" t="s">
        <v>66</v>
      </c>
      <c r="D3944">
        <f>_xlfn.XLOOKUP(E3944,'cpi data'!A:A,'cpi data'!B:B,"NA")</f>
        <v>177.1</v>
      </c>
      <c r="E3944">
        <v>2001</v>
      </c>
      <c r="F3944" t="s">
        <v>12071</v>
      </c>
      <c r="G3944">
        <v>6.8</v>
      </c>
      <c r="H3944">
        <v>95000</v>
      </c>
      <c r="I3944" t="s">
        <v>560</v>
      </c>
      <c r="J3944" t="s">
        <v>11290</v>
      </c>
      <c r="K3944" t="s">
        <v>7640</v>
      </c>
      <c r="L3944" t="s">
        <v>33</v>
      </c>
      <c r="M3944" s="1">
        <v>107000000</v>
      </c>
      <c r="N3944" s="1">
        <v>87812729</v>
      </c>
      <c r="O3944" s="1">
        <f>N3944*(D3944/'cpi data'!$A$113)</f>
        <v>7683613.7874999996</v>
      </c>
      <c r="P3944" s="10">
        <f t="shared" si="61"/>
        <v>-0.21850216043280013</v>
      </c>
      <c r="Q3944" t="s">
        <v>34</v>
      </c>
      <c r="R3944">
        <v>157</v>
      </c>
    </row>
    <row r="3945" spans="1:18">
      <c r="A3945" t="s">
        <v>12075</v>
      </c>
      <c r="B3945" s="6" t="s">
        <v>19</v>
      </c>
      <c r="C3945" t="s">
        <v>20</v>
      </c>
      <c r="D3945">
        <f>_xlfn.XLOOKUP(E3945,'cpi data'!A:A,'cpi data'!B:B,"NA")</f>
        <v>177.1</v>
      </c>
      <c r="E3945">
        <v>2001</v>
      </c>
      <c r="F3945" t="s">
        <v>11918</v>
      </c>
      <c r="G3945">
        <v>7.5</v>
      </c>
      <c r="H3945">
        <v>43000</v>
      </c>
      <c r="I3945" t="s">
        <v>6658</v>
      </c>
      <c r="J3945" t="s">
        <v>6759</v>
      </c>
      <c r="K3945" t="s">
        <v>12076</v>
      </c>
      <c r="L3945" t="s">
        <v>33</v>
      </c>
      <c r="M3945" s="1">
        <v>27000000</v>
      </c>
      <c r="N3945" s="1">
        <v>23903791</v>
      </c>
      <c r="O3945" s="1">
        <f>N3945*(D3945/'cpi data'!$A$113)</f>
        <v>2091581.7124999999</v>
      </c>
      <c r="P3945" s="10">
        <f t="shared" si="61"/>
        <v>-0.12952794809827445</v>
      </c>
      <c r="Q3945" t="s">
        <v>12077</v>
      </c>
      <c r="R3945">
        <v>125</v>
      </c>
    </row>
    <row r="3946" spans="1:18">
      <c r="A3946" t="s">
        <v>12078</v>
      </c>
      <c r="C3946" t="s">
        <v>37</v>
      </c>
      <c r="D3946">
        <f>_xlfn.XLOOKUP(E3946,'cpi data'!A:A,'cpi data'!B:B,"NA")</f>
        <v>177.1</v>
      </c>
      <c r="E3946">
        <v>2001</v>
      </c>
      <c r="F3946" t="s">
        <v>12079</v>
      </c>
      <c r="G3946">
        <v>7</v>
      </c>
      <c r="H3946">
        <v>53000</v>
      </c>
      <c r="I3946" t="s">
        <v>12080</v>
      </c>
      <c r="J3946" t="s">
        <v>12081</v>
      </c>
      <c r="K3946" t="s">
        <v>12082</v>
      </c>
      <c r="L3946" t="s">
        <v>2111</v>
      </c>
      <c r="M3946" s="1">
        <v>1400000</v>
      </c>
      <c r="N3946" s="1">
        <v>80631</v>
      </c>
      <c r="O3946" s="1">
        <f>N3946*(D3946/'cpi data'!$A$113)</f>
        <v>7055.2124999999996</v>
      </c>
      <c r="P3946" s="10">
        <f t="shared" si="61"/>
        <v>-16.363048951395864</v>
      </c>
      <c r="Q3946" t="s">
        <v>12083</v>
      </c>
      <c r="R3946">
        <v>129</v>
      </c>
    </row>
    <row r="3947" spans="1:18">
      <c r="A3947" t="s">
        <v>12084</v>
      </c>
      <c r="B3947" s="6" t="s">
        <v>19</v>
      </c>
      <c r="C3947" t="s">
        <v>44</v>
      </c>
      <c r="D3947">
        <f>_xlfn.XLOOKUP(E3947,'cpi data'!A:A,'cpi data'!B:B,"NA")</f>
        <v>177.1</v>
      </c>
      <c r="E3947">
        <v>2001</v>
      </c>
      <c r="F3947" t="s">
        <v>11951</v>
      </c>
      <c r="G3947">
        <v>5.4</v>
      </c>
      <c r="H3947">
        <v>18000</v>
      </c>
      <c r="I3947" t="s">
        <v>9831</v>
      </c>
      <c r="J3947" t="s">
        <v>9831</v>
      </c>
      <c r="K3947" t="s">
        <v>12085</v>
      </c>
      <c r="L3947" t="s">
        <v>33</v>
      </c>
      <c r="M3947" s="1">
        <v>11000000</v>
      </c>
      <c r="N3947" s="1">
        <v>23430766</v>
      </c>
      <c r="O3947" s="1">
        <f>N3947*(D3947/'cpi data'!$A$113)</f>
        <v>2050192.0249999999</v>
      </c>
      <c r="P3947" s="10">
        <f t="shared" si="61"/>
        <v>0.5305317803097005</v>
      </c>
      <c r="Q3947" t="s">
        <v>11858</v>
      </c>
      <c r="R3947">
        <v>95</v>
      </c>
    </row>
    <row r="3948" spans="1:18">
      <c r="A3948" t="s">
        <v>12086</v>
      </c>
      <c r="B3948" s="6" t="s">
        <v>2002</v>
      </c>
      <c r="C3948" t="s">
        <v>44</v>
      </c>
      <c r="D3948">
        <f>_xlfn.XLOOKUP(E3948,'cpi data'!A:A,'cpi data'!B:B,"NA")</f>
        <v>177.1</v>
      </c>
      <c r="E3948">
        <v>2001</v>
      </c>
      <c r="F3948" t="s">
        <v>7758</v>
      </c>
      <c r="G3948">
        <v>6.5</v>
      </c>
      <c r="H3948">
        <v>66000</v>
      </c>
      <c r="I3948" t="s">
        <v>1130</v>
      </c>
      <c r="J3948" t="s">
        <v>12087</v>
      </c>
      <c r="K3948" t="s">
        <v>4462</v>
      </c>
      <c r="L3948" t="s">
        <v>33</v>
      </c>
      <c r="M3948" s="1">
        <v>75000000</v>
      </c>
      <c r="N3948" s="1">
        <v>67631903</v>
      </c>
      <c r="O3948" s="1">
        <f>N3948*(D3948/'cpi data'!$A$113)</f>
        <v>5917791.5124999993</v>
      </c>
      <c r="P3948" s="10">
        <f t="shared" si="61"/>
        <v>-0.10894410290362523</v>
      </c>
      <c r="Q3948" t="s">
        <v>121</v>
      </c>
      <c r="R3948">
        <v>123</v>
      </c>
    </row>
    <row r="3949" spans="1:18">
      <c r="A3949" t="s">
        <v>12088</v>
      </c>
      <c r="B3949" s="6" t="s">
        <v>2002</v>
      </c>
      <c r="C3949" t="s">
        <v>393</v>
      </c>
      <c r="D3949">
        <f>_xlfn.XLOOKUP(E3949,'cpi data'!A:A,'cpi data'!B:B,"NA")</f>
        <v>177.1</v>
      </c>
      <c r="E3949">
        <v>2001</v>
      </c>
      <c r="F3949" t="s">
        <v>11572</v>
      </c>
      <c r="G3949">
        <v>4.8</v>
      </c>
      <c r="H3949">
        <v>17000</v>
      </c>
      <c r="I3949" t="s">
        <v>7424</v>
      </c>
      <c r="J3949" t="s">
        <v>12089</v>
      </c>
      <c r="K3949" t="s">
        <v>6932</v>
      </c>
      <c r="L3949" t="s">
        <v>33</v>
      </c>
      <c r="M3949" s="1">
        <v>75000000</v>
      </c>
      <c r="N3949" s="1">
        <v>7622365</v>
      </c>
      <c r="O3949" s="1">
        <f>N3949*(D3949/'cpi data'!$A$113)</f>
        <v>666956.9375</v>
      </c>
      <c r="P3949" s="10">
        <f t="shared" si="61"/>
        <v>-8.8394658350787445</v>
      </c>
      <c r="Q3949" t="s">
        <v>183</v>
      </c>
      <c r="R3949">
        <v>93</v>
      </c>
    </row>
    <row r="3950" spans="1:18">
      <c r="A3950" t="s">
        <v>12090</v>
      </c>
      <c r="B3950" s="6" t="s">
        <v>19</v>
      </c>
      <c r="C3950" t="s">
        <v>107</v>
      </c>
      <c r="D3950">
        <f>_xlfn.XLOOKUP(E3950,'cpi data'!A:A,'cpi data'!B:B,"NA")</f>
        <v>177.1</v>
      </c>
      <c r="E3950">
        <v>2001</v>
      </c>
      <c r="F3950" t="s">
        <v>11865</v>
      </c>
      <c r="G3950">
        <v>7.4</v>
      </c>
      <c r="H3950">
        <v>38000</v>
      </c>
      <c r="I3950" t="s">
        <v>12091</v>
      </c>
      <c r="J3950" t="s">
        <v>12092</v>
      </c>
      <c r="K3950" t="s">
        <v>12093</v>
      </c>
      <c r="L3950" t="s">
        <v>33</v>
      </c>
      <c r="M3950" s="1">
        <v>1700000</v>
      </c>
      <c r="N3950" s="1">
        <v>44763181</v>
      </c>
      <c r="O3950" s="1">
        <f>N3950*(D3950/'cpi data'!$A$113)</f>
        <v>3916778.3374999999</v>
      </c>
      <c r="P3950" s="10">
        <f t="shared" si="61"/>
        <v>0.96202235940292091</v>
      </c>
      <c r="Q3950" t="s">
        <v>8438</v>
      </c>
      <c r="R3950">
        <v>131</v>
      </c>
    </row>
    <row r="3951" spans="1:18">
      <c r="A3951" t="s">
        <v>12094</v>
      </c>
      <c r="B3951" s="6" t="s">
        <v>2002</v>
      </c>
      <c r="C3951" t="s">
        <v>37</v>
      </c>
      <c r="D3951">
        <f>_xlfn.XLOOKUP(E3951,'cpi data'!A:A,'cpi data'!B:B,"NA")</f>
        <v>177.1</v>
      </c>
      <c r="E3951">
        <v>2001</v>
      </c>
      <c r="F3951" t="s">
        <v>11873</v>
      </c>
      <c r="G3951">
        <v>5.3</v>
      </c>
      <c r="H3951">
        <v>14000</v>
      </c>
      <c r="I3951" t="s">
        <v>12095</v>
      </c>
      <c r="J3951" t="s">
        <v>12095</v>
      </c>
      <c r="K3951" t="s">
        <v>7709</v>
      </c>
      <c r="L3951" t="s">
        <v>33</v>
      </c>
      <c r="M3951" s="1">
        <v>7000000</v>
      </c>
      <c r="N3951" s="1">
        <v>3313583</v>
      </c>
      <c r="O3951" s="1">
        <f>N3951*(D3951/'cpi data'!$A$113)</f>
        <v>289938.51249999995</v>
      </c>
      <c r="P3951" s="10">
        <f t="shared" si="61"/>
        <v>-1.1125168737285289</v>
      </c>
      <c r="Q3951" t="s">
        <v>47</v>
      </c>
      <c r="R3951">
        <v>81</v>
      </c>
    </row>
    <row r="3952" spans="1:18">
      <c r="A3952" t="s">
        <v>12096</v>
      </c>
      <c r="B3952" s="6" t="s">
        <v>19</v>
      </c>
      <c r="C3952" t="s">
        <v>393</v>
      </c>
      <c r="D3952">
        <f>_xlfn.XLOOKUP(E3952,'cpi data'!A:A,'cpi data'!B:B,"NA")</f>
        <v>177.1</v>
      </c>
      <c r="E3952">
        <v>2001</v>
      </c>
      <c r="F3952" t="s">
        <v>12097</v>
      </c>
      <c r="G3952">
        <v>7.8</v>
      </c>
      <c r="H3952">
        <v>62000</v>
      </c>
      <c r="I3952" t="s">
        <v>5754</v>
      </c>
      <c r="J3952" t="s">
        <v>5754</v>
      </c>
      <c r="K3952" t="s">
        <v>2646</v>
      </c>
      <c r="L3952" t="s">
        <v>33</v>
      </c>
      <c r="N3952" s="1">
        <v>3176880</v>
      </c>
      <c r="O3952" s="1">
        <f>N3952*(D3952/'cpi data'!$A$113)</f>
        <v>277977</v>
      </c>
      <c r="P3952" s="10">
        <f t="shared" si="61"/>
        <v>1</v>
      </c>
      <c r="Q3952" t="s">
        <v>9442</v>
      </c>
      <c r="R3952">
        <v>99</v>
      </c>
    </row>
    <row r="3953" spans="1:18">
      <c r="A3953" t="s">
        <v>12098</v>
      </c>
      <c r="B3953" s="6" t="s">
        <v>2002</v>
      </c>
      <c r="C3953" t="s">
        <v>28</v>
      </c>
      <c r="D3953">
        <f>_xlfn.XLOOKUP(E3953,'cpi data'!A:A,'cpi data'!B:B,"NA")</f>
        <v>177.1</v>
      </c>
      <c r="E3953">
        <v>2001</v>
      </c>
      <c r="F3953" t="s">
        <v>11909</v>
      </c>
      <c r="G3953">
        <v>5.6</v>
      </c>
      <c r="H3953">
        <v>31000</v>
      </c>
      <c r="I3953" t="s">
        <v>12099</v>
      </c>
      <c r="J3953" t="s">
        <v>12100</v>
      </c>
      <c r="K3953" t="s">
        <v>10808</v>
      </c>
      <c r="L3953" t="s">
        <v>33</v>
      </c>
      <c r="M3953" s="1">
        <v>13000000</v>
      </c>
      <c r="N3953" s="1">
        <v>5007898</v>
      </c>
      <c r="O3953" s="1">
        <f>N3953*(D3953/'cpi data'!$A$113)</f>
        <v>438191.07499999995</v>
      </c>
      <c r="P3953" s="10">
        <f t="shared" si="61"/>
        <v>-1.5958995171227528</v>
      </c>
      <c r="Q3953" t="s">
        <v>9975</v>
      </c>
      <c r="R3953">
        <v>84</v>
      </c>
    </row>
    <row r="3954" spans="1:18">
      <c r="A3954" t="s">
        <v>12101</v>
      </c>
      <c r="B3954" s="6" t="s">
        <v>2002</v>
      </c>
      <c r="C3954" t="s">
        <v>44</v>
      </c>
      <c r="D3954">
        <f>_xlfn.XLOOKUP(E3954,'cpi data'!A:A,'cpi data'!B:B,"NA")</f>
        <v>177.1</v>
      </c>
      <c r="E3954">
        <v>2001</v>
      </c>
      <c r="F3954" t="s">
        <v>11902</v>
      </c>
      <c r="G3954">
        <v>5.5</v>
      </c>
      <c r="H3954">
        <v>22000</v>
      </c>
      <c r="I3954" t="s">
        <v>10165</v>
      </c>
      <c r="J3954" t="s">
        <v>10166</v>
      </c>
      <c r="K3954" t="s">
        <v>12102</v>
      </c>
      <c r="L3954" t="s">
        <v>198</v>
      </c>
      <c r="M3954" s="1">
        <v>39000000</v>
      </c>
      <c r="N3954" s="1">
        <v>14866015</v>
      </c>
      <c r="O3954" s="1">
        <f>N3954*(D3954/'cpi data'!$A$113)</f>
        <v>1300776.3125</v>
      </c>
      <c r="P3954" s="10">
        <f t="shared" si="61"/>
        <v>-1.6234333814408233</v>
      </c>
      <c r="Q3954" t="s">
        <v>64</v>
      </c>
      <c r="R3954">
        <v>98</v>
      </c>
    </row>
    <row r="3955" spans="1:18">
      <c r="A3955" t="s">
        <v>12103</v>
      </c>
      <c r="B3955" s="6" t="s">
        <v>19</v>
      </c>
      <c r="C3955" t="s">
        <v>20</v>
      </c>
      <c r="D3955">
        <f>_xlfn.XLOOKUP(E3955,'cpi data'!A:A,'cpi data'!B:B,"NA")</f>
        <v>177.1</v>
      </c>
      <c r="E3955">
        <v>2001</v>
      </c>
      <c r="F3955" t="s">
        <v>12104</v>
      </c>
      <c r="G3955">
        <v>7.4</v>
      </c>
      <c r="H3955">
        <v>63000</v>
      </c>
      <c r="I3955" t="s">
        <v>7560</v>
      </c>
      <c r="J3955" t="s">
        <v>7560</v>
      </c>
      <c r="K3955" t="s">
        <v>8869</v>
      </c>
      <c r="L3955" t="s">
        <v>1114</v>
      </c>
      <c r="M3955" s="1">
        <v>4500000</v>
      </c>
      <c r="N3955" s="1">
        <v>6582065</v>
      </c>
      <c r="O3955" s="1">
        <f>N3955*(D3955/'cpi data'!$A$113)</f>
        <v>575930.6875</v>
      </c>
      <c r="P3955" s="10">
        <f t="shared" si="61"/>
        <v>0.31632398039217174</v>
      </c>
      <c r="Q3955" t="s">
        <v>5201</v>
      </c>
      <c r="R3955">
        <v>106</v>
      </c>
    </row>
    <row r="3956" spans="1:18">
      <c r="A3956" t="s">
        <v>12105</v>
      </c>
      <c r="B3956" s="6" t="s">
        <v>36</v>
      </c>
      <c r="C3956" t="s">
        <v>37</v>
      </c>
      <c r="D3956">
        <f>_xlfn.XLOOKUP(E3956,'cpi data'!A:A,'cpi data'!B:B,"NA")</f>
        <v>177.1</v>
      </c>
      <c r="E3956">
        <v>2001</v>
      </c>
      <c r="F3956" t="s">
        <v>12106</v>
      </c>
      <c r="G3956">
        <v>7.3</v>
      </c>
      <c r="H3956">
        <v>76000</v>
      </c>
      <c r="I3956" t="s">
        <v>12107</v>
      </c>
      <c r="J3956" t="s">
        <v>12107</v>
      </c>
      <c r="K3956" t="s">
        <v>12107</v>
      </c>
      <c r="L3956" t="s">
        <v>494</v>
      </c>
      <c r="M3956" s="1">
        <v>10000000</v>
      </c>
      <c r="N3956" s="1">
        <v>42776760</v>
      </c>
      <c r="O3956" s="1">
        <f>N3956*(D3956/'cpi data'!$A$113)</f>
        <v>3742966.4999999995</v>
      </c>
      <c r="P3956" s="10">
        <f t="shared" si="61"/>
        <v>0.76622820428662664</v>
      </c>
      <c r="Q3956" t="s">
        <v>12108</v>
      </c>
      <c r="R3956">
        <v>87</v>
      </c>
    </row>
    <row r="3957" spans="1:18">
      <c r="A3957" t="s">
        <v>12109</v>
      </c>
      <c r="B3957" s="6" t="s">
        <v>340</v>
      </c>
      <c r="C3957" t="s">
        <v>393</v>
      </c>
      <c r="D3957">
        <f>_xlfn.XLOOKUP(E3957,'cpi data'!A:A,'cpi data'!B:B,"NA")</f>
        <v>177.1</v>
      </c>
      <c r="E3957">
        <v>2001</v>
      </c>
      <c r="F3957" t="s">
        <v>11996</v>
      </c>
      <c r="G3957">
        <v>6</v>
      </c>
      <c r="H3957">
        <v>32000</v>
      </c>
      <c r="I3957" t="s">
        <v>12110</v>
      </c>
      <c r="J3957" t="s">
        <v>12110</v>
      </c>
      <c r="K3957" t="s">
        <v>12111</v>
      </c>
      <c r="L3957" t="s">
        <v>33</v>
      </c>
      <c r="M3957" s="1">
        <v>30000000</v>
      </c>
      <c r="N3957" s="1">
        <v>102992536</v>
      </c>
      <c r="O3957" s="1">
        <f>N3957*(D3957/'cpi data'!$A$113)</f>
        <v>9011846.8999999985</v>
      </c>
      <c r="P3957" s="10">
        <f t="shared" si="61"/>
        <v>0.70871675594044992</v>
      </c>
      <c r="Q3957" t="s">
        <v>47</v>
      </c>
      <c r="R3957">
        <v>82</v>
      </c>
    </row>
    <row r="3958" spans="1:18">
      <c r="A3958" t="s">
        <v>12112</v>
      </c>
      <c r="B3958" s="6" t="s">
        <v>2002</v>
      </c>
      <c r="C3958" t="s">
        <v>37</v>
      </c>
      <c r="D3958">
        <f>_xlfn.XLOOKUP(E3958,'cpi data'!A:A,'cpi data'!B:B,"NA")</f>
        <v>177.1</v>
      </c>
      <c r="E3958">
        <v>2001</v>
      </c>
      <c r="F3958" t="s">
        <v>12113</v>
      </c>
      <c r="G3958">
        <v>4.5999999999999996</v>
      </c>
      <c r="H3958">
        <v>40000</v>
      </c>
      <c r="I3958" t="s">
        <v>3789</v>
      </c>
      <c r="J3958" t="s">
        <v>12114</v>
      </c>
      <c r="K3958" t="s">
        <v>764</v>
      </c>
      <c r="L3958" t="s">
        <v>33</v>
      </c>
      <c r="M3958" s="1">
        <v>94000000</v>
      </c>
      <c r="N3958" s="1">
        <v>54744738</v>
      </c>
      <c r="O3958" s="1">
        <f>N3958*(D3958/'cpi data'!$A$113)</f>
        <v>4790164.5749999993</v>
      </c>
      <c r="P3958" s="10">
        <f t="shared" si="61"/>
        <v>-0.71706000310020668</v>
      </c>
      <c r="Q3958" t="s">
        <v>10708</v>
      </c>
      <c r="R3958">
        <v>116</v>
      </c>
    </row>
    <row r="3959" spans="1:18">
      <c r="A3959" t="s">
        <v>12115</v>
      </c>
      <c r="B3959" s="6" t="s">
        <v>2002</v>
      </c>
      <c r="C3959" t="s">
        <v>44</v>
      </c>
      <c r="D3959">
        <f>_xlfn.XLOOKUP(E3959,'cpi data'!A:A,'cpi data'!B:B,"NA")</f>
        <v>177.1</v>
      </c>
      <c r="E3959">
        <v>2001</v>
      </c>
      <c r="F3959" t="s">
        <v>11317</v>
      </c>
      <c r="G3959">
        <v>5.7</v>
      </c>
      <c r="H3959">
        <v>18000</v>
      </c>
      <c r="I3959" t="s">
        <v>12116</v>
      </c>
      <c r="J3959" t="s">
        <v>10715</v>
      </c>
      <c r="K3959" t="s">
        <v>10170</v>
      </c>
      <c r="L3959" t="s">
        <v>33</v>
      </c>
      <c r="M3959" s="1">
        <v>22000000</v>
      </c>
      <c r="N3959" s="1">
        <v>19900366</v>
      </c>
      <c r="O3959" s="1">
        <f>N3959*(D3959/'cpi data'!$A$113)</f>
        <v>1741282.0249999999</v>
      </c>
      <c r="P3959" s="10">
        <f t="shared" si="61"/>
        <v>-0.10550730574503002</v>
      </c>
      <c r="Q3959" t="s">
        <v>3747</v>
      </c>
      <c r="R3959">
        <v>87</v>
      </c>
    </row>
    <row r="3960" spans="1:18">
      <c r="A3960" t="s">
        <v>12117</v>
      </c>
      <c r="C3960" t="s">
        <v>393</v>
      </c>
      <c r="D3960">
        <f>_xlfn.XLOOKUP(E3960,'cpi data'!A:A,'cpi data'!B:B,"NA")</f>
        <v>177.1</v>
      </c>
      <c r="E3960">
        <v>2001</v>
      </c>
      <c r="F3960" t="s">
        <v>12118</v>
      </c>
      <c r="G3960">
        <v>7.9</v>
      </c>
      <c r="H3960">
        <v>44000</v>
      </c>
      <c r="I3960" t="s">
        <v>611</v>
      </c>
      <c r="J3960" t="s">
        <v>12119</v>
      </c>
      <c r="K3960" t="s">
        <v>12120</v>
      </c>
      <c r="L3960" t="s">
        <v>2111</v>
      </c>
      <c r="N3960" s="1">
        <v>3007903</v>
      </c>
      <c r="O3960" s="1">
        <f>N3960*(D3960/'cpi data'!$A$113)</f>
        <v>263191.51250000001</v>
      </c>
      <c r="P3960" s="10">
        <f t="shared" si="61"/>
        <v>1</v>
      </c>
      <c r="Q3960" t="s">
        <v>6119</v>
      </c>
      <c r="R3960">
        <v>115</v>
      </c>
    </row>
    <row r="3961" spans="1:18">
      <c r="A3961" t="s">
        <v>12121</v>
      </c>
      <c r="B3961" s="6" t="s">
        <v>2002</v>
      </c>
      <c r="C3961" t="s">
        <v>20</v>
      </c>
      <c r="D3961">
        <f>_xlfn.XLOOKUP(E3961,'cpi data'!A:A,'cpi data'!B:B,"NA")</f>
        <v>177.1</v>
      </c>
      <c r="E3961">
        <v>2001</v>
      </c>
      <c r="F3961" t="s">
        <v>12122</v>
      </c>
      <c r="G3961">
        <v>6.7</v>
      </c>
      <c r="H3961">
        <v>3900</v>
      </c>
      <c r="I3961" t="s">
        <v>12123</v>
      </c>
      <c r="J3961" t="s">
        <v>12123</v>
      </c>
      <c r="K3961" t="s">
        <v>1090</v>
      </c>
      <c r="L3961" t="s">
        <v>33</v>
      </c>
      <c r="N3961" s="1">
        <v>970676</v>
      </c>
      <c r="O3961" s="1">
        <f>N3961*(D3961/'cpi data'!$A$113)</f>
        <v>84934.15</v>
      </c>
      <c r="P3961" s="10">
        <f t="shared" si="61"/>
        <v>1</v>
      </c>
      <c r="Q3961" t="s">
        <v>12124</v>
      </c>
      <c r="R3961">
        <v>106</v>
      </c>
    </row>
    <row r="3962" spans="1:18">
      <c r="A3962" t="s">
        <v>12125</v>
      </c>
      <c r="B3962" s="6" t="s">
        <v>19</v>
      </c>
      <c r="C3962" t="s">
        <v>37</v>
      </c>
      <c r="D3962">
        <f>_xlfn.XLOOKUP(E3962,'cpi data'!A:A,'cpi data'!B:B,"NA")</f>
        <v>177.1</v>
      </c>
      <c r="E3962">
        <v>2001</v>
      </c>
      <c r="F3962" t="s">
        <v>11926</v>
      </c>
      <c r="G3962">
        <v>5.6</v>
      </c>
      <c r="H3962">
        <v>33000</v>
      </c>
      <c r="I3962" t="s">
        <v>11476</v>
      </c>
      <c r="J3962" t="s">
        <v>8177</v>
      </c>
      <c r="K3962" t="s">
        <v>4624</v>
      </c>
      <c r="L3962" t="s">
        <v>33</v>
      </c>
      <c r="M3962" s="1">
        <v>50000000</v>
      </c>
      <c r="N3962" s="1">
        <v>79958599</v>
      </c>
      <c r="O3962" s="1">
        <f>N3962*(D3962/'cpi data'!$A$113)</f>
        <v>6996377.4124999996</v>
      </c>
      <c r="P3962" s="10">
        <f t="shared" si="61"/>
        <v>0.374676387213838</v>
      </c>
      <c r="Q3962" t="s">
        <v>26</v>
      </c>
      <c r="R3962">
        <v>101</v>
      </c>
    </row>
    <row r="3963" spans="1:18">
      <c r="A3963" t="s">
        <v>12126</v>
      </c>
      <c r="B3963" s="6" t="s">
        <v>19</v>
      </c>
      <c r="C3963" t="s">
        <v>20</v>
      </c>
      <c r="D3963">
        <f>_xlfn.XLOOKUP(E3963,'cpi data'!A:A,'cpi data'!B:B,"NA")</f>
        <v>177.1</v>
      </c>
      <c r="E3963">
        <v>2001</v>
      </c>
      <c r="F3963" t="s">
        <v>12127</v>
      </c>
      <c r="G3963">
        <v>7.2</v>
      </c>
      <c r="H3963">
        <v>9300</v>
      </c>
      <c r="I3963" t="s">
        <v>12128</v>
      </c>
      <c r="J3963" t="s">
        <v>12129</v>
      </c>
      <c r="K3963" t="s">
        <v>12130</v>
      </c>
      <c r="L3963" t="s">
        <v>33</v>
      </c>
      <c r="N3963" s="1">
        <v>69958</v>
      </c>
      <c r="O3963" s="1">
        <f>N3963*(D3963/'cpi data'!$A$113)</f>
        <v>6121.3249999999998</v>
      </c>
      <c r="P3963" s="10">
        <f t="shared" si="61"/>
        <v>1</v>
      </c>
      <c r="Q3963" t="s">
        <v>12131</v>
      </c>
      <c r="R3963">
        <v>100</v>
      </c>
    </row>
    <row r="3964" spans="1:18">
      <c r="A3964" t="s">
        <v>12132</v>
      </c>
      <c r="B3964" s="6" t="s">
        <v>36</v>
      </c>
      <c r="C3964" t="s">
        <v>20</v>
      </c>
      <c r="D3964">
        <f>_xlfn.XLOOKUP(E3964,'cpi data'!A:A,'cpi data'!B:B,"NA")</f>
        <v>177.1</v>
      </c>
      <c r="E3964">
        <v>2001</v>
      </c>
      <c r="F3964" t="s">
        <v>11905</v>
      </c>
      <c r="G3964">
        <v>8.1</v>
      </c>
      <c r="H3964">
        <v>108000</v>
      </c>
      <c r="I3964" t="s">
        <v>12133</v>
      </c>
      <c r="J3964" t="s">
        <v>12133</v>
      </c>
      <c r="K3964" t="s">
        <v>12134</v>
      </c>
      <c r="L3964" t="s">
        <v>10296</v>
      </c>
      <c r="N3964" s="1">
        <v>1724806</v>
      </c>
      <c r="O3964" s="1">
        <f>N3964*(D3964/'cpi data'!$A$113)</f>
        <v>150920.52499999999</v>
      </c>
      <c r="P3964" s="10">
        <f t="shared" si="61"/>
        <v>1</v>
      </c>
      <c r="Q3964" t="s">
        <v>12135</v>
      </c>
      <c r="R3964">
        <v>224</v>
      </c>
    </row>
    <row r="3965" spans="1:18">
      <c r="A3965" t="s">
        <v>12136</v>
      </c>
      <c r="B3965" s="6" t="s">
        <v>36</v>
      </c>
      <c r="C3965" t="s">
        <v>20</v>
      </c>
      <c r="D3965">
        <f>_xlfn.XLOOKUP(E3965,'cpi data'!A:A,'cpi data'!B:B,"NA")</f>
        <v>177.1</v>
      </c>
      <c r="E3965">
        <v>2001</v>
      </c>
      <c r="F3965" t="s">
        <v>11996</v>
      </c>
      <c r="G3965">
        <v>6.9</v>
      </c>
      <c r="H3965">
        <v>53000</v>
      </c>
      <c r="I3965" t="s">
        <v>7899</v>
      </c>
      <c r="J3965" t="s">
        <v>12137</v>
      </c>
      <c r="K3965" t="s">
        <v>7916</v>
      </c>
      <c r="L3965" t="s">
        <v>33</v>
      </c>
      <c r="M3965" s="1">
        <v>72000000</v>
      </c>
      <c r="N3965" s="1">
        <v>37317673</v>
      </c>
      <c r="O3965" s="1">
        <f>N3965*(D3965/'cpi data'!$A$113)</f>
        <v>3265296.3874999997</v>
      </c>
      <c r="P3965" s="10">
        <f t="shared" si="61"/>
        <v>-0.92938075211710014</v>
      </c>
      <c r="Q3965" t="s">
        <v>5112</v>
      </c>
      <c r="R3965">
        <v>152</v>
      </c>
    </row>
    <row r="3966" spans="1:18">
      <c r="A3966" t="s">
        <v>12138</v>
      </c>
      <c r="B3966" s="6" t="s">
        <v>19</v>
      </c>
      <c r="C3966" t="s">
        <v>55</v>
      </c>
      <c r="D3966">
        <f>_xlfn.XLOOKUP(E3966,'cpi data'!A:A,'cpi data'!B:B,"NA")</f>
        <v>177.1</v>
      </c>
      <c r="E3966">
        <v>2001</v>
      </c>
      <c r="F3966" t="s">
        <v>11249</v>
      </c>
      <c r="G3966">
        <v>4.8</v>
      </c>
      <c r="H3966">
        <v>26000</v>
      </c>
      <c r="I3966" t="s">
        <v>10196</v>
      </c>
      <c r="J3966" t="s">
        <v>12139</v>
      </c>
      <c r="K3966" t="s">
        <v>12140</v>
      </c>
      <c r="L3966" t="s">
        <v>198</v>
      </c>
      <c r="M3966" s="1">
        <v>29000000</v>
      </c>
      <c r="N3966" s="1">
        <v>36684136</v>
      </c>
      <c r="O3966" s="1">
        <f>N3966*(D3966/'cpi data'!$A$113)</f>
        <v>3209861.9</v>
      </c>
      <c r="P3966" s="10">
        <f t="shared" si="61"/>
        <v>0.20946754749791571</v>
      </c>
      <c r="Q3966" t="s">
        <v>26</v>
      </c>
      <c r="R3966">
        <v>96</v>
      </c>
    </row>
    <row r="3967" spans="1:18">
      <c r="A3967" t="s">
        <v>12141</v>
      </c>
      <c r="B3967" s="6" t="s">
        <v>2002</v>
      </c>
      <c r="C3967" t="s">
        <v>393</v>
      </c>
      <c r="D3967">
        <f>_xlfn.XLOOKUP(E3967,'cpi data'!A:A,'cpi data'!B:B,"NA")</f>
        <v>177.1</v>
      </c>
      <c r="E3967">
        <v>2001</v>
      </c>
      <c r="F3967" t="s">
        <v>12142</v>
      </c>
      <c r="G3967">
        <v>6.4</v>
      </c>
      <c r="H3967">
        <v>81000</v>
      </c>
      <c r="I3967" t="s">
        <v>12143</v>
      </c>
      <c r="J3967" t="s">
        <v>12143</v>
      </c>
      <c r="K3967" t="s">
        <v>4467</v>
      </c>
      <c r="L3967" t="s">
        <v>33</v>
      </c>
      <c r="M3967" s="1">
        <v>137000000</v>
      </c>
      <c r="N3967" s="1">
        <v>85131830</v>
      </c>
      <c r="O3967" s="1">
        <f>N3967*(D3967/'cpi data'!$A$113)</f>
        <v>7449035.1249999991</v>
      </c>
      <c r="P3967" s="10">
        <f t="shared" si="61"/>
        <v>-0.60926882459827303</v>
      </c>
      <c r="Q3967" t="s">
        <v>12144</v>
      </c>
      <c r="R3967">
        <v>106</v>
      </c>
    </row>
    <row r="3968" spans="1:18">
      <c r="A3968" t="s">
        <v>12145</v>
      </c>
      <c r="B3968" s="6" t="s">
        <v>2002</v>
      </c>
      <c r="C3968" t="s">
        <v>37</v>
      </c>
      <c r="D3968">
        <f>_xlfn.XLOOKUP(E3968,'cpi data'!A:A,'cpi data'!B:B,"NA")</f>
        <v>177.1</v>
      </c>
      <c r="E3968">
        <v>2001</v>
      </c>
      <c r="F3968" t="s">
        <v>11723</v>
      </c>
      <c r="G3968">
        <v>5.9</v>
      </c>
      <c r="H3968">
        <v>89000</v>
      </c>
      <c r="I3968" t="s">
        <v>11307</v>
      </c>
      <c r="J3968" t="s">
        <v>11308</v>
      </c>
      <c r="K3968" t="s">
        <v>7346</v>
      </c>
      <c r="L3968" t="s">
        <v>33</v>
      </c>
      <c r="M3968" s="1">
        <v>49000000</v>
      </c>
      <c r="N3968" s="1">
        <v>74005691</v>
      </c>
      <c r="O3968" s="1">
        <f>N3968*(D3968/'cpi data'!$A$113)</f>
        <v>6475497.9624999994</v>
      </c>
      <c r="P3968" s="10">
        <f t="shared" si="61"/>
        <v>0.33788875777134492</v>
      </c>
      <c r="Q3968" t="s">
        <v>11858</v>
      </c>
      <c r="R3968">
        <v>87</v>
      </c>
    </row>
    <row r="3969" spans="1:18">
      <c r="A3969" t="s">
        <v>12146</v>
      </c>
      <c r="B3969" s="6" t="s">
        <v>19</v>
      </c>
      <c r="C3969" t="s">
        <v>20</v>
      </c>
      <c r="D3969">
        <f>_xlfn.XLOOKUP(E3969,'cpi data'!A:A,'cpi data'!B:B,"NA")</f>
        <v>177.1</v>
      </c>
      <c r="E3969">
        <v>2001</v>
      </c>
      <c r="F3969" t="s">
        <v>12147</v>
      </c>
      <c r="G3969">
        <v>6.9</v>
      </c>
      <c r="H3969">
        <v>20000</v>
      </c>
      <c r="I3969" t="s">
        <v>12148</v>
      </c>
      <c r="J3969" t="s">
        <v>12149</v>
      </c>
      <c r="K3969" t="s">
        <v>11263</v>
      </c>
      <c r="L3969" t="s">
        <v>198</v>
      </c>
      <c r="N3969" s="1">
        <v>396897</v>
      </c>
      <c r="O3969" s="1">
        <f>N3969*(D3969/'cpi data'!$A$113)</f>
        <v>34728.487499999996</v>
      </c>
      <c r="P3969" s="10">
        <f t="shared" si="61"/>
        <v>1</v>
      </c>
      <c r="Q3969" t="s">
        <v>12150</v>
      </c>
      <c r="R3969">
        <v>103</v>
      </c>
    </row>
    <row r="3970" spans="1:18">
      <c r="A3970" t="s">
        <v>12151</v>
      </c>
      <c r="B3970" s="6" t="s">
        <v>2002</v>
      </c>
      <c r="C3970" t="s">
        <v>44</v>
      </c>
      <c r="D3970">
        <f>_xlfn.XLOOKUP(E3970,'cpi data'!A:A,'cpi data'!B:B,"NA")</f>
        <v>177.1</v>
      </c>
      <c r="E3970">
        <v>2001</v>
      </c>
      <c r="F3970" t="s">
        <v>11539</v>
      </c>
      <c r="G3970">
        <v>5.7</v>
      </c>
      <c r="H3970">
        <v>14000</v>
      </c>
      <c r="I3970" t="s">
        <v>12152</v>
      </c>
      <c r="J3970" t="s">
        <v>12153</v>
      </c>
      <c r="K3970" t="s">
        <v>12154</v>
      </c>
      <c r="L3970" t="s">
        <v>33</v>
      </c>
      <c r="M3970" s="1">
        <v>27000000</v>
      </c>
      <c r="N3970" s="1">
        <v>16923761</v>
      </c>
      <c r="O3970" s="1">
        <f>N3970*(D3970/'cpi data'!$A$113)</f>
        <v>1480829.0874999999</v>
      </c>
      <c r="P3970" s="10">
        <f t="shared" si="61"/>
        <v>-0.59539005543744083</v>
      </c>
      <c r="Q3970" t="s">
        <v>2029</v>
      </c>
      <c r="R3970">
        <v>81</v>
      </c>
    </row>
    <row r="3971" spans="1:18">
      <c r="A3971" t="s">
        <v>12155</v>
      </c>
      <c r="B3971" s="6" t="s">
        <v>36</v>
      </c>
      <c r="C3971" t="s">
        <v>37</v>
      </c>
      <c r="D3971">
        <f>_xlfn.XLOOKUP(E3971,'cpi data'!A:A,'cpi data'!B:B,"NA")</f>
        <v>177.1</v>
      </c>
      <c r="E3971">
        <v>2001</v>
      </c>
      <c r="F3971" t="s">
        <v>11847</v>
      </c>
      <c r="G3971">
        <v>5.0999999999999996</v>
      </c>
      <c r="H3971">
        <v>57000</v>
      </c>
      <c r="I3971" t="s">
        <v>12156</v>
      </c>
      <c r="J3971" t="s">
        <v>12157</v>
      </c>
      <c r="K3971" t="s">
        <v>4467</v>
      </c>
      <c r="L3971" t="s">
        <v>33</v>
      </c>
      <c r="M3971" s="1">
        <v>60000000</v>
      </c>
      <c r="N3971" s="1">
        <v>200687492</v>
      </c>
      <c r="O3971" s="1">
        <f>N3971*(D3971/'cpi data'!$A$113)</f>
        <v>17560155.550000001</v>
      </c>
      <c r="P3971" s="10">
        <f t="shared" ref="P3971:P4034" si="62">(N3971-M3971)/N3971</f>
        <v>0.70102770530412528</v>
      </c>
      <c r="Q3971" t="s">
        <v>26</v>
      </c>
      <c r="R3971">
        <v>87</v>
      </c>
    </row>
    <row r="3972" spans="1:18">
      <c r="A3972" t="s">
        <v>12158</v>
      </c>
      <c r="B3972" s="6" t="s">
        <v>2002</v>
      </c>
      <c r="C3972" t="s">
        <v>20</v>
      </c>
      <c r="D3972">
        <f>_xlfn.XLOOKUP(E3972,'cpi data'!A:A,'cpi data'!B:B,"NA")</f>
        <v>177.1</v>
      </c>
      <c r="E3972">
        <v>2001</v>
      </c>
      <c r="F3972" t="s">
        <v>11627</v>
      </c>
      <c r="G3972">
        <v>6.9</v>
      </c>
      <c r="H3972">
        <v>37000</v>
      </c>
      <c r="I3972" t="s">
        <v>9212</v>
      </c>
      <c r="J3972" t="s">
        <v>23</v>
      </c>
      <c r="K3972" t="s">
        <v>3059</v>
      </c>
      <c r="L3972" t="s">
        <v>33</v>
      </c>
      <c r="M3972" s="1">
        <v>31000000</v>
      </c>
      <c r="N3972" s="1">
        <v>30919415</v>
      </c>
      <c r="O3972" s="1">
        <f>N3972*(D3972/'cpi data'!$A$113)</f>
        <v>2705448.8125</v>
      </c>
      <c r="P3972" s="10">
        <f t="shared" si="62"/>
        <v>-2.606291225108884E-3</v>
      </c>
      <c r="Q3972" t="s">
        <v>5112</v>
      </c>
      <c r="R3972">
        <v>101</v>
      </c>
    </row>
    <row r="3973" spans="1:18">
      <c r="A3973" t="s">
        <v>12159</v>
      </c>
      <c r="B3973" s="6" t="s">
        <v>2002</v>
      </c>
      <c r="C3973" t="s">
        <v>44</v>
      </c>
      <c r="D3973">
        <f>_xlfn.XLOOKUP(E3973,'cpi data'!A:A,'cpi data'!B:B,"NA")</f>
        <v>177.1</v>
      </c>
      <c r="E3973">
        <v>2001</v>
      </c>
      <c r="F3973" t="s">
        <v>12160</v>
      </c>
      <c r="G3973">
        <v>5.7</v>
      </c>
      <c r="H3973">
        <v>55000</v>
      </c>
      <c r="I3973" t="s">
        <v>3975</v>
      </c>
      <c r="J3973" t="s">
        <v>4921</v>
      </c>
      <c r="K3973" t="s">
        <v>6288</v>
      </c>
      <c r="L3973" t="s">
        <v>33</v>
      </c>
      <c r="M3973" s="1">
        <v>46000000</v>
      </c>
      <c r="N3973" s="1">
        <v>138307673</v>
      </c>
      <c r="O3973" s="1">
        <f>N3973*(D3973/'cpi data'!$A$113)</f>
        <v>12101921.387499999</v>
      </c>
      <c r="P3973" s="10">
        <f t="shared" si="62"/>
        <v>0.6674081849385175</v>
      </c>
      <c r="Q3973" t="s">
        <v>11858</v>
      </c>
      <c r="R3973">
        <v>102</v>
      </c>
    </row>
    <row r="3974" spans="1:18">
      <c r="A3974" t="s">
        <v>12161</v>
      </c>
      <c r="B3974" s="6" t="s">
        <v>19</v>
      </c>
      <c r="C3974" t="s">
        <v>37</v>
      </c>
      <c r="D3974">
        <f>_xlfn.XLOOKUP(E3974,'cpi data'!A:A,'cpi data'!B:B,"NA")</f>
        <v>177.1</v>
      </c>
      <c r="E3974">
        <v>2001</v>
      </c>
      <c r="F3974" t="s">
        <v>12162</v>
      </c>
      <c r="G3974">
        <v>6.6</v>
      </c>
      <c r="H3974">
        <v>62000</v>
      </c>
      <c r="I3974" t="s">
        <v>12163</v>
      </c>
      <c r="J3974" t="s">
        <v>7346</v>
      </c>
      <c r="K3974" t="s">
        <v>7346</v>
      </c>
      <c r="L3974" t="s">
        <v>455</v>
      </c>
      <c r="M3974" s="1">
        <v>25000000</v>
      </c>
      <c r="N3974" s="1">
        <v>64437847</v>
      </c>
      <c r="O3974" s="1">
        <f>N3974*(D3974/'cpi data'!$A$113)</f>
        <v>5638311.6124999998</v>
      </c>
      <c r="P3974" s="10">
        <f t="shared" si="62"/>
        <v>0.61202924734589592</v>
      </c>
      <c r="Q3974" t="s">
        <v>183</v>
      </c>
      <c r="R3974">
        <v>98</v>
      </c>
    </row>
    <row r="3975" spans="1:18">
      <c r="A3975" t="s">
        <v>12164</v>
      </c>
      <c r="B3975" s="6" t="s">
        <v>19</v>
      </c>
      <c r="C3975" t="s">
        <v>20</v>
      </c>
      <c r="D3975">
        <f>_xlfn.XLOOKUP(E3975,'cpi data'!A:A,'cpi data'!B:B,"NA")</f>
        <v>177.1</v>
      </c>
      <c r="E3975">
        <v>2001</v>
      </c>
      <c r="F3975" t="s">
        <v>11907</v>
      </c>
      <c r="G3975">
        <v>5.9</v>
      </c>
      <c r="H3975">
        <v>33000</v>
      </c>
      <c r="I3975" t="s">
        <v>7893</v>
      </c>
      <c r="J3975" t="s">
        <v>12165</v>
      </c>
      <c r="K3975" t="s">
        <v>1538</v>
      </c>
      <c r="L3975" t="s">
        <v>25</v>
      </c>
      <c r="M3975" s="1">
        <v>57000000</v>
      </c>
      <c r="N3975" s="1">
        <v>62112895</v>
      </c>
      <c r="O3975" s="1">
        <f>N3975*(D3975/'cpi data'!$A$113)</f>
        <v>5434878.3125</v>
      </c>
      <c r="P3975" s="10">
        <f t="shared" si="62"/>
        <v>8.2316159953581297E-2</v>
      </c>
      <c r="Q3975" t="s">
        <v>64</v>
      </c>
      <c r="R3975">
        <v>131</v>
      </c>
    </row>
    <row r="3976" spans="1:18">
      <c r="A3976" t="s">
        <v>12166</v>
      </c>
      <c r="B3976" s="6" t="s">
        <v>19</v>
      </c>
      <c r="C3976" t="s">
        <v>20</v>
      </c>
      <c r="D3976">
        <f>_xlfn.XLOOKUP(E3976,'cpi data'!A:A,'cpi data'!B:B,"NA")</f>
        <v>177.1</v>
      </c>
      <c r="E3976">
        <v>2001</v>
      </c>
      <c r="F3976" t="s">
        <v>12167</v>
      </c>
      <c r="G3976">
        <v>7.1</v>
      </c>
      <c r="H3976">
        <v>37000</v>
      </c>
      <c r="I3976" t="s">
        <v>1908</v>
      </c>
      <c r="J3976" t="s">
        <v>1908</v>
      </c>
      <c r="K3976" t="s">
        <v>12168</v>
      </c>
      <c r="L3976" t="s">
        <v>33</v>
      </c>
      <c r="M3976" s="1">
        <v>1500000</v>
      </c>
      <c r="N3976" s="1">
        <v>1309316</v>
      </c>
      <c r="O3976" s="1">
        <f>N3976*(D3976/'cpi data'!$A$113)</f>
        <v>114565.15</v>
      </c>
      <c r="P3976" s="10">
        <f t="shared" si="62"/>
        <v>-0.14563634752802226</v>
      </c>
      <c r="Q3976" t="s">
        <v>12169</v>
      </c>
      <c r="R3976">
        <v>98</v>
      </c>
    </row>
    <row r="3977" spans="1:18">
      <c r="A3977" t="s">
        <v>12170</v>
      </c>
      <c r="B3977" s="6" t="s">
        <v>450</v>
      </c>
      <c r="C3977" t="s">
        <v>44</v>
      </c>
      <c r="D3977">
        <f>_xlfn.XLOOKUP(E3977,'cpi data'!A:A,'cpi data'!B:B,"NA")</f>
        <v>177.1</v>
      </c>
      <c r="E3977">
        <v>2001</v>
      </c>
      <c r="F3977" t="s">
        <v>12171</v>
      </c>
      <c r="G3977">
        <v>8.1</v>
      </c>
      <c r="H3977">
        <v>68000</v>
      </c>
      <c r="I3977" t="s">
        <v>12172</v>
      </c>
      <c r="J3977" t="s">
        <v>12173</v>
      </c>
      <c r="K3977" t="s">
        <v>12134</v>
      </c>
      <c r="L3977" t="s">
        <v>10296</v>
      </c>
      <c r="N3977" s="1">
        <v>316221</v>
      </c>
      <c r="O3977" s="1">
        <f>N3977*(D3977/'cpi data'!$A$113)</f>
        <v>27669.337499999998</v>
      </c>
      <c r="P3977" s="10">
        <f t="shared" si="62"/>
        <v>1</v>
      </c>
      <c r="Q3977" t="s">
        <v>12174</v>
      </c>
      <c r="R3977">
        <v>183</v>
      </c>
    </row>
    <row r="3978" spans="1:18">
      <c r="A3978" t="s">
        <v>12175</v>
      </c>
      <c r="B3978" s="6" t="s">
        <v>2002</v>
      </c>
      <c r="C3978" t="s">
        <v>44</v>
      </c>
      <c r="D3978">
        <f>_xlfn.XLOOKUP(E3978,'cpi data'!A:A,'cpi data'!B:B,"NA")</f>
        <v>177.1</v>
      </c>
      <c r="E3978">
        <v>2001</v>
      </c>
      <c r="F3978" t="s">
        <v>11951</v>
      </c>
      <c r="G3978">
        <v>6.1</v>
      </c>
      <c r="H3978">
        <v>24000</v>
      </c>
      <c r="I3978" t="s">
        <v>10727</v>
      </c>
      <c r="J3978" t="s">
        <v>12176</v>
      </c>
      <c r="K3978" t="s">
        <v>7635</v>
      </c>
      <c r="L3978" t="s">
        <v>33</v>
      </c>
      <c r="M3978" s="1">
        <v>23000000</v>
      </c>
      <c r="N3978" s="1">
        <v>38689940</v>
      </c>
      <c r="O3978" s="1">
        <f>N3978*(D3978/'cpi data'!$A$113)</f>
        <v>3385369.75</v>
      </c>
      <c r="P3978" s="10">
        <f t="shared" si="62"/>
        <v>0.4055302231019226</v>
      </c>
      <c r="Q3978" t="s">
        <v>9112</v>
      </c>
      <c r="R3978">
        <v>97</v>
      </c>
    </row>
    <row r="3979" spans="1:18">
      <c r="A3979" t="s">
        <v>12177</v>
      </c>
      <c r="B3979" s="6" t="s">
        <v>19</v>
      </c>
      <c r="C3979" t="s">
        <v>44</v>
      </c>
      <c r="D3979">
        <f>_xlfn.XLOOKUP(E3979,'cpi data'!A:A,'cpi data'!B:B,"NA")</f>
        <v>177.1</v>
      </c>
      <c r="E3979">
        <v>2001</v>
      </c>
      <c r="F3979" t="s">
        <v>12178</v>
      </c>
      <c r="G3979">
        <v>6.5</v>
      </c>
      <c r="H3979">
        <v>37000</v>
      </c>
      <c r="I3979" t="s">
        <v>12179</v>
      </c>
      <c r="J3979" t="s">
        <v>12180</v>
      </c>
      <c r="K3979" t="s">
        <v>12181</v>
      </c>
      <c r="L3979" t="s">
        <v>25</v>
      </c>
      <c r="N3979" s="1">
        <v>7310206</v>
      </c>
      <c r="O3979" s="1">
        <f>N3979*(D3979/'cpi data'!$A$113)</f>
        <v>639643.02499999991</v>
      </c>
      <c r="P3979" s="10">
        <f t="shared" si="62"/>
        <v>1</v>
      </c>
      <c r="Q3979" t="s">
        <v>47</v>
      </c>
      <c r="R3979">
        <v>99</v>
      </c>
    </row>
    <row r="3980" spans="1:18">
      <c r="A3980" t="s">
        <v>12182</v>
      </c>
      <c r="B3980" s="6" t="s">
        <v>19</v>
      </c>
      <c r="C3980" t="s">
        <v>20</v>
      </c>
      <c r="D3980">
        <f>_xlfn.XLOOKUP(E3980,'cpi data'!A:A,'cpi data'!B:B,"NA")</f>
        <v>177.1</v>
      </c>
      <c r="E3980">
        <v>2001</v>
      </c>
      <c r="F3980" t="s">
        <v>12183</v>
      </c>
      <c r="G3980">
        <v>6.4</v>
      </c>
      <c r="H3980">
        <v>20000</v>
      </c>
      <c r="I3980" t="s">
        <v>236</v>
      </c>
      <c r="J3980" t="s">
        <v>12184</v>
      </c>
      <c r="K3980" t="s">
        <v>12185</v>
      </c>
      <c r="L3980" t="s">
        <v>25</v>
      </c>
      <c r="N3980" s="1">
        <v>15713204</v>
      </c>
      <c r="O3980" s="1">
        <f>N3980*(D3980/'cpi data'!$A$113)</f>
        <v>1374905.3499999999</v>
      </c>
      <c r="P3980" s="10">
        <f t="shared" si="62"/>
        <v>1</v>
      </c>
      <c r="Q3980" t="s">
        <v>12186</v>
      </c>
      <c r="R3980">
        <v>119</v>
      </c>
    </row>
    <row r="3981" spans="1:18">
      <c r="A3981" t="s">
        <v>12187</v>
      </c>
      <c r="B3981" s="6" t="s">
        <v>19</v>
      </c>
      <c r="C3981" t="s">
        <v>20</v>
      </c>
      <c r="D3981">
        <f>_xlfn.XLOOKUP(E3981,'cpi data'!A:A,'cpi data'!B:B,"NA")</f>
        <v>177.1</v>
      </c>
      <c r="E3981">
        <v>2001</v>
      </c>
      <c r="F3981" t="s">
        <v>12188</v>
      </c>
      <c r="G3981">
        <v>7.7</v>
      </c>
      <c r="H3981">
        <v>92000</v>
      </c>
      <c r="I3981" t="s">
        <v>12189</v>
      </c>
      <c r="J3981" t="s">
        <v>12190</v>
      </c>
      <c r="K3981" t="s">
        <v>12191</v>
      </c>
      <c r="L3981" t="s">
        <v>5820</v>
      </c>
      <c r="N3981" s="1">
        <v>13782896</v>
      </c>
      <c r="O3981" s="1">
        <f>N3981*(D3981/'cpi data'!$A$113)</f>
        <v>1206003.3999999999</v>
      </c>
      <c r="P3981" s="10">
        <f t="shared" si="62"/>
        <v>1</v>
      </c>
      <c r="Q3981" t="s">
        <v>12192</v>
      </c>
      <c r="R3981">
        <v>120</v>
      </c>
    </row>
    <row r="3982" spans="1:18">
      <c r="A3982" t="s">
        <v>12193</v>
      </c>
      <c r="B3982" s="6" t="s">
        <v>36</v>
      </c>
      <c r="C3982" t="s">
        <v>393</v>
      </c>
      <c r="D3982">
        <f>_xlfn.XLOOKUP(E3982,'cpi data'!A:A,'cpi data'!B:B,"NA")</f>
        <v>177.1</v>
      </c>
      <c r="E3982">
        <v>2001</v>
      </c>
      <c r="F3982" t="s">
        <v>12194</v>
      </c>
      <c r="G3982">
        <v>7.9</v>
      </c>
      <c r="H3982">
        <v>25000</v>
      </c>
      <c r="I3982" t="s">
        <v>9616</v>
      </c>
      <c r="J3982" t="s">
        <v>9616</v>
      </c>
      <c r="K3982" t="s">
        <v>12195</v>
      </c>
      <c r="L3982" t="s">
        <v>2111</v>
      </c>
      <c r="N3982" s="1">
        <v>262891</v>
      </c>
      <c r="O3982" s="1">
        <f>N3982*(D3982/'cpi data'!$A$113)</f>
        <v>23002.962499999998</v>
      </c>
      <c r="P3982" s="10">
        <f t="shared" si="62"/>
        <v>1</v>
      </c>
      <c r="Q3982" t="s">
        <v>6119</v>
      </c>
      <c r="R3982">
        <v>87</v>
      </c>
    </row>
    <row r="3983" spans="1:18">
      <c r="A3983" t="s">
        <v>12196</v>
      </c>
      <c r="B3983" s="6" t="s">
        <v>19</v>
      </c>
      <c r="C3983" t="s">
        <v>44</v>
      </c>
      <c r="D3983">
        <f>_xlfn.XLOOKUP(E3983,'cpi data'!A:A,'cpi data'!B:B,"NA")</f>
        <v>177.1</v>
      </c>
      <c r="E3983">
        <v>2001</v>
      </c>
      <c r="F3983" t="s">
        <v>11951</v>
      </c>
      <c r="G3983">
        <v>6.2</v>
      </c>
      <c r="H3983">
        <v>28000</v>
      </c>
      <c r="I3983" t="s">
        <v>530</v>
      </c>
      <c r="J3983" t="s">
        <v>5948</v>
      </c>
      <c r="K3983" t="s">
        <v>4736</v>
      </c>
      <c r="L3983" t="s">
        <v>33</v>
      </c>
      <c r="M3983" s="1">
        <v>21000000</v>
      </c>
      <c r="N3983" s="1">
        <v>28008462</v>
      </c>
      <c r="O3983" s="1">
        <f>N3983*(D3983/'cpi data'!$A$113)</f>
        <v>2450740.4249999998</v>
      </c>
      <c r="P3983" s="10">
        <f t="shared" si="62"/>
        <v>0.25022659223487531</v>
      </c>
      <c r="Q3983" t="s">
        <v>34</v>
      </c>
      <c r="R3983">
        <v>109</v>
      </c>
    </row>
    <row r="3984" spans="1:18">
      <c r="A3984" t="s">
        <v>12197</v>
      </c>
      <c r="B3984" s="6" t="s">
        <v>19</v>
      </c>
      <c r="C3984" t="s">
        <v>37</v>
      </c>
      <c r="D3984">
        <f>_xlfn.XLOOKUP(E3984,'cpi data'!A:A,'cpi data'!B:B,"NA")</f>
        <v>177.1</v>
      </c>
      <c r="E3984">
        <v>2001</v>
      </c>
      <c r="F3984" t="s">
        <v>12198</v>
      </c>
      <c r="G3984">
        <v>6.3</v>
      </c>
      <c r="H3984">
        <v>48000</v>
      </c>
      <c r="I3984" t="s">
        <v>9911</v>
      </c>
      <c r="J3984" t="s">
        <v>12199</v>
      </c>
      <c r="K3984" t="s">
        <v>9412</v>
      </c>
      <c r="L3984" t="s">
        <v>25</v>
      </c>
      <c r="M3984" s="1">
        <v>27000000</v>
      </c>
      <c r="N3984" s="1">
        <v>12881605</v>
      </c>
      <c r="O3984" s="1">
        <f>N3984*(D3984/'cpi data'!$A$113)</f>
        <v>1127140.4375</v>
      </c>
      <c r="P3984" s="10">
        <f t="shared" si="62"/>
        <v>-1.0960121040817508</v>
      </c>
      <c r="Q3984" t="s">
        <v>10039</v>
      </c>
      <c r="R3984">
        <v>93</v>
      </c>
    </row>
    <row r="3985" spans="1:18">
      <c r="A3985" t="s">
        <v>12200</v>
      </c>
      <c r="B3985" s="6" t="s">
        <v>19</v>
      </c>
      <c r="C3985" t="s">
        <v>37</v>
      </c>
      <c r="D3985">
        <f>_xlfn.XLOOKUP(E3985,'cpi data'!A:A,'cpi data'!B:B,"NA")</f>
        <v>177.1</v>
      </c>
      <c r="E3985">
        <v>2001</v>
      </c>
      <c r="F3985" t="s">
        <v>11317</v>
      </c>
      <c r="G3985">
        <v>6.1</v>
      </c>
      <c r="H3985">
        <v>49000</v>
      </c>
      <c r="I3985" t="s">
        <v>1707</v>
      </c>
      <c r="J3985" t="s">
        <v>1707</v>
      </c>
      <c r="K3985" t="s">
        <v>70</v>
      </c>
      <c r="L3985" t="s">
        <v>33</v>
      </c>
      <c r="M3985" s="1">
        <v>60000000</v>
      </c>
      <c r="N3985" s="1">
        <v>56359980</v>
      </c>
      <c r="O3985" s="1">
        <f>N3985*(D3985/'cpi data'!$A$113)</f>
        <v>4931498.25</v>
      </c>
      <c r="P3985" s="10">
        <f t="shared" si="62"/>
        <v>-6.4585189703757873E-2</v>
      </c>
      <c r="Q3985" t="s">
        <v>2029</v>
      </c>
      <c r="R3985">
        <v>120</v>
      </c>
    </row>
    <row r="3986" spans="1:18">
      <c r="A3986" t="s">
        <v>12201</v>
      </c>
      <c r="B3986" s="6" t="s">
        <v>19</v>
      </c>
      <c r="C3986" t="s">
        <v>66</v>
      </c>
      <c r="D3986">
        <f>_xlfn.XLOOKUP(E3986,'cpi data'!A:A,'cpi data'!B:B,"NA")</f>
        <v>177.1</v>
      </c>
      <c r="E3986">
        <v>2001</v>
      </c>
      <c r="F3986" t="s">
        <v>12202</v>
      </c>
      <c r="G3986">
        <v>7</v>
      </c>
      <c r="H3986">
        <v>18000</v>
      </c>
      <c r="I3986" t="s">
        <v>12203</v>
      </c>
      <c r="J3986" t="s">
        <v>12204</v>
      </c>
      <c r="K3986" t="s">
        <v>9873</v>
      </c>
      <c r="L3986" t="s">
        <v>25</v>
      </c>
      <c r="M3986" s="1">
        <v>5500000</v>
      </c>
      <c r="N3986" s="1">
        <v>16153953</v>
      </c>
      <c r="O3986" s="1">
        <f>N3986*(D3986/'cpi data'!$A$113)</f>
        <v>1413470.8875</v>
      </c>
      <c r="P3986" s="10">
        <f t="shared" si="62"/>
        <v>0.65952606151571691</v>
      </c>
      <c r="Q3986" t="s">
        <v>5939</v>
      </c>
      <c r="R3986">
        <v>91</v>
      </c>
    </row>
    <row r="3987" spans="1:18">
      <c r="A3987" t="s">
        <v>12205</v>
      </c>
      <c r="B3987" s="6" t="s">
        <v>19</v>
      </c>
      <c r="C3987" t="s">
        <v>66</v>
      </c>
      <c r="D3987">
        <f>_xlfn.XLOOKUP(E3987,'cpi data'!A:A,'cpi data'!B:B,"NA")</f>
        <v>177.1</v>
      </c>
      <c r="E3987">
        <v>2001</v>
      </c>
      <c r="F3987" t="s">
        <v>12118</v>
      </c>
      <c r="G3987">
        <v>7.5</v>
      </c>
      <c r="H3987">
        <v>13000</v>
      </c>
      <c r="I3987" t="s">
        <v>12206</v>
      </c>
      <c r="J3987" t="s">
        <v>12206</v>
      </c>
      <c r="K3987" t="s">
        <v>12207</v>
      </c>
      <c r="L3987" t="s">
        <v>5820</v>
      </c>
      <c r="N3987" s="1">
        <v>24322180</v>
      </c>
      <c r="O3987" s="1">
        <f>N3987*(D3987/'cpi data'!$A$113)</f>
        <v>2128190.75</v>
      </c>
      <c r="P3987" s="10">
        <f t="shared" si="62"/>
        <v>1</v>
      </c>
      <c r="Q3987" t="s">
        <v>12208</v>
      </c>
      <c r="R3987">
        <v>141</v>
      </c>
    </row>
    <row r="3988" spans="1:18">
      <c r="A3988" t="s">
        <v>12209</v>
      </c>
      <c r="B3988" s="6" t="s">
        <v>2002</v>
      </c>
      <c r="C3988" t="s">
        <v>20</v>
      </c>
      <c r="D3988">
        <f>_xlfn.XLOOKUP(E3988,'cpi data'!A:A,'cpi data'!B:B,"NA")</f>
        <v>177.1</v>
      </c>
      <c r="E3988">
        <v>2001</v>
      </c>
      <c r="F3988" t="s">
        <v>11873</v>
      </c>
      <c r="G3988">
        <v>6.4</v>
      </c>
      <c r="H3988">
        <v>24000</v>
      </c>
      <c r="I3988" t="s">
        <v>2886</v>
      </c>
      <c r="J3988" t="s">
        <v>12210</v>
      </c>
      <c r="K3988" t="s">
        <v>10170</v>
      </c>
      <c r="L3988" t="s">
        <v>33</v>
      </c>
      <c r="M3988" s="1">
        <v>13000000</v>
      </c>
      <c r="N3988" s="1">
        <v>19937988</v>
      </c>
      <c r="O3988" s="1">
        <f>N3988*(D3988/'cpi data'!$A$113)</f>
        <v>1744573.95</v>
      </c>
      <c r="P3988" s="10">
        <f t="shared" si="62"/>
        <v>0.34797834164610791</v>
      </c>
      <c r="Q3988" t="s">
        <v>2095</v>
      </c>
      <c r="R3988">
        <v>99</v>
      </c>
    </row>
    <row r="3989" spans="1:18">
      <c r="A3989" t="s">
        <v>12211</v>
      </c>
      <c r="B3989" s="6" t="s">
        <v>19</v>
      </c>
      <c r="C3989" t="s">
        <v>20</v>
      </c>
      <c r="D3989">
        <f>_xlfn.XLOOKUP(E3989,'cpi data'!A:A,'cpi data'!B:B,"NA")</f>
        <v>177.1</v>
      </c>
      <c r="E3989">
        <v>2001</v>
      </c>
      <c r="F3989" t="s">
        <v>11852</v>
      </c>
      <c r="G3989">
        <v>5.6</v>
      </c>
      <c r="H3989">
        <v>23000</v>
      </c>
      <c r="I3989" t="s">
        <v>5864</v>
      </c>
      <c r="J3989" t="s">
        <v>9222</v>
      </c>
      <c r="K3989" t="s">
        <v>9705</v>
      </c>
      <c r="L3989" t="s">
        <v>33</v>
      </c>
      <c r="M3989" s="1">
        <v>53000000</v>
      </c>
      <c r="N3989" s="1">
        <v>29715606</v>
      </c>
      <c r="O3989" s="1">
        <f>N3989*(D3989/'cpi data'!$A$113)</f>
        <v>2600115.5249999999</v>
      </c>
      <c r="P3989" s="10">
        <f t="shared" si="62"/>
        <v>-0.78357459713256394</v>
      </c>
      <c r="Q3989" t="s">
        <v>10708</v>
      </c>
      <c r="R3989">
        <v>102</v>
      </c>
    </row>
    <row r="3990" spans="1:18">
      <c r="A3990" t="s">
        <v>4077</v>
      </c>
      <c r="B3990" s="6" t="s">
        <v>19</v>
      </c>
      <c r="C3990" t="s">
        <v>44</v>
      </c>
      <c r="D3990">
        <f>_xlfn.XLOOKUP(E3990,'cpi data'!A:A,'cpi data'!B:B,"NA")</f>
        <v>177.1</v>
      </c>
      <c r="E3990">
        <v>2001</v>
      </c>
      <c r="F3990" t="s">
        <v>12212</v>
      </c>
      <c r="G3990">
        <v>7.9</v>
      </c>
      <c r="H3990">
        <v>45000</v>
      </c>
      <c r="I3990" t="s">
        <v>12213</v>
      </c>
      <c r="J3990" t="s">
        <v>12213</v>
      </c>
      <c r="K3990" t="s">
        <v>12214</v>
      </c>
      <c r="L3990" t="s">
        <v>455</v>
      </c>
      <c r="N3990" s="1">
        <v>4858869</v>
      </c>
      <c r="O3990" s="1">
        <f>N3990*(D3990/'cpi data'!$A$113)</f>
        <v>425151.03749999998</v>
      </c>
      <c r="P3990" s="10">
        <f t="shared" si="62"/>
        <v>1</v>
      </c>
      <c r="Q3990" t="s">
        <v>12215</v>
      </c>
      <c r="R3990">
        <v>98</v>
      </c>
    </row>
    <row r="3991" spans="1:18">
      <c r="A3991" t="s">
        <v>12216</v>
      </c>
      <c r="B3991" s="6" t="s">
        <v>450</v>
      </c>
      <c r="C3991" t="s">
        <v>20</v>
      </c>
      <c r="D3991">
        <f>_xlfn.XLOOKUP(E3991,'cpi data'!A:A,'cpi data'!B:B,"NA")</f>
        <v>177.1</v>
      </c>
      <c r="E3991">
        <v>2001</v>
      </c>
      <c r="F3991" t="s">
        <v>11842</v>
      </c>
      <c r="G3991">
        <v>7.4</v>
      </c>
      <c r="H3991">
        <v>46000</v>
      </c>
      <c r="I3991" t="s">
        <v>10294</v>
      </c>
      <c r="J3991" t="s">
        <v>10294</v>
      </c>
      <c r="K3991" t="s">
        <v>10295</v>
      </c>
      <c r="L3991" t="s">
        <v>10296</v>
      </c>
      <c r="M3991" s="1">
        <v>7500000</v>
      </c>
      <c r="N3991" s="1">
        <v>11334547</v>
      </c>
      <c r="O3991" s="1">
        <f>N3991*(D3991/'cpi data'!$A$113)</f>
        <v>991772.86249999993</v>
      </c>
      <c r="P3991" s="10">
        <f t="shared" si="62"/>
        <v>0.33830615374394762</v>
      </c>
      <c r="Q3991" t="s">
        <v>10297</v>
      </c>
      <c r="R3991">
        <v>210</v>
      </c>
    </row>
    <row r="3992" spans="1:18">
      <c r="A3992" t="s">
        <v>12217</v>
      </c>
      <c r="B3992" s="6" t="s">
        <v>19</v>
      </c>
      <c r="C3992" t="s">
        <v>44</v>
      </c>
      <c r="D3992">
        <f>_xlfn.XLOOKUP(E3992,'cpi data'!A:A,'cpi data'!B:B,"NA")</f>
        <v>177.1</v>
      </c>
      <c r="E3992">
        <v>2001</v>
      </c>
      <c r="F3992" t="s">
        <v>12218</v>
      </c>
      <c r="G3992">
        <v>6.8</v>
      </c>
      <c r="H3992">
        <v>24000</v>
      </c>
      <c r="I3992" t="s">
        <v>12219</v>
      </c>
      <c r="J3992" t="s">
        <v>12220</v>
      </c>
      <c r="K3992" t="s">
        <v>10570</v>
      </c>
      <c r="L3992" t="s">
        <v>25</v>
      </c>
      <c r="M3992" s="1">
        <v>15000000</v>
      </c>
      <c r="N3992" s="1">
        <v>2300684</v>
      </c>
      <c r="O3992" s="1">
        <f>N3992*(D3992/'cpi data'!$A$113)</f>
        <v>201309.84999999998</v>
      </c>
      <c r="P3992" s="10">
        <f t="shared" si="62"/>
        <v>-5.5198001985496488</v>
      </c>
      <c r="Q3992" t="s">
        <v>11064</v>
      </c>
      <c r="R3992">
        <v>98</v>
      </c>
    </row>
    <row r="3993" spans="1:18">
      <c r="A3993" t="s">
        <v>12221</v>
      </c>
      <c r="B3993" s="6" t="s">
        <v>19</v>
      </c>
      <c r="C3993" t="s">
        <v>44</v>
      </c>
      <c r="D3993">
        <f>_xlfn.XLOOKUP(E3993,'cpi data'!A:A,'cpi data'!B:B,"NA")</f>
        <v>177.1</v>
      </c>
      <c r="E3993">
        <v>2001</v>
      </c>
      <c r="F3993" t="s">
        <v>11873</v>
      </c>
      <c r="G3993">
        <v>6.3</v>
      </c>
      <c r="H3993">
        <v>8100</v>
      </c>
      <c r="I3993" t="s">
        <v>12222</v>
      </c>
      <c r="J3993" t="s">
        <v>4956</v>
      </c>
      <c r="K3993" t="s">
        <v>12222</v>
      </c>
      <c r="L3993" t="s">
        <v>33</v>
      </c>
      <c r="N3993" s="1">
        <v>4931888</v>
      </c>
      <c r="O3993" s="1">
        <f>N3993*(D3993/'cpi data'!$A$113)</f>
        <v>431540.19999999995</v>
      </c>
      <c r="P3993" s="10">
        <f t="shared" si="62"/>
        <v>1</v>
      </c>
      <c r="Q3993" t="s">
        <v>7529</v>
      </c>
      <c r="R3993">
        <v>115</v>
      </c>
    </row>
    <row r="3994" spans="1:18">
      <c r="A3994" t="s">
        <v>12223</v>
      </c>
      <c r="B3994" s="6" t="s">
        <v>19</v>
      </c>
      <c r="C3994" t="s">
        <v>44</v>
      </c>
      <c r="D3994">
        <f>_xlfn.XLOOKUP(E3994,'cpi data'!A:A,'cpi data'!B:B,"NA")</f>
        <v>177.1</v>
      </c>
      <c r="E3994">
        <v>2001</v>
      </c>
      <c r="F3994" t="s">
        <v>12224</v>
      </c>
      <c r="G3994">
        <v>6.3</v>
      </c>
      <c r="H3994">
        <v>8100</v>
      </c>
      <c r="I3994" t="s">
        <v>12225</v>
      </c>
      <c r="J3994" t="s">
        <v>9638</v>
      </c>
      <c r="K3994" t="s">
        <v>6436</v>
      </c>
      <c r="L3994" t="s">
        <v>33</v>
      </c>
      <c r="N3994" s="1">
        <v>830286</v>
      </c>
      <c r="O3994" s="1">
        <f>N3994*(D3994/'cpi data'!$A$113)</f>
        <v>72650.024999999994</v>
      </c>
      <c r="P3994" s="10">
        <f t="shared" si="62"/>
        <v>1</v>
      </c>
      <c r="Q3994" t="s">
        <v>12226</v>
      </c>
      <c r="R3994">
        <v>94</v>
      </c>
    </row>
    <row r="3995" spans="1:18">
      <c r="A3995" t="s">
        <v>12227</v>
      </c>
      <c r="B3995" s="6" t="s">
        <v>2002</v>
      </c>
      <c r="C3995" t="s">
        <v>37</v>
      </c>
      <c r="D3995">
        <f>_xlfn.XLOOKUP(E3995,'cpi data'!A:A,'cpi data'!B:B,"NA")</f>
        <v>177.1</v>
      </c>
      <c r="E3995">
        <v>2001</v>
      </c>
      <c r="F3995" t="s">
        <v>11586</v>
      </c>
      <c r="G3995">
        <v>4.8</v>
      </c>
      <c r="H3995">
        <v>14000</v>
      </c>
      <c r="I3995" t="s">
        <v>710</v>
      </c>
      <c r="J3995" t="s">
        <v>7458</v>
      </c>
      <c r="K3995" t="s">
        <v>12228</v>
      </c>
      <c r="L3995" t="s">
        <v>5820</v>
      </c>
      <c r="M3995" s="1">
        <v>40000000</v>
      </c>
      <c r="N3995" s="1">
        <v>32533802</v>
      </c>
      <c r="O3995" s="1">
        <f>N3995*(D3995/'cpi data'!$A$113)</f>
        <v>2846707.6749999998</v>
      </c>
      <c r="P3995" s="10">
        <f t="shared" si="62"/>
        <v>-0.22949048500387381</v>
      </c>
      <c r="Q3995" t="s">
        <v>3703</v>
      </c>
      <c r="R3995">
        <v>104</v>
      </c>
    </row>
    <row r="3996" spans="1:18">
      <c r="A3996" t="s">
        <v>12229</v>
      </c>
      <c r="B3996" s="6" t="s">
        <v>19</v>
      </c>
      <c r="C3996" t="s">
        <v>20</v>
      </c>
      <c r="D3996">
        <f>_xlfn.XLOOKUP(E3996,'cpi data'!A:A,'cpi data'!B:B,"NA")</f>
        <v>177.1</v>
      </c>
      <c r="E3996">
        <v>2001</v>
      </c>
      <c r="F3996" t="s">
        <v>11934</v>
      </c>
      <c r="G3996">
        <v>6.1</v>
      </c>
      <c r="H3996">
        <v>19000</v>
      </c>
      <c r="I3996" t="s">
        <v>12230</v>
      </c>
      <c r="J3996" t="s">
        <v>5257</v>
      </c>
      <c r="K3996" t="s">
        <v>12231</v>
      </c>
      <c r="L3996" t="s">
        <v>33</v>
      </c>
      <c r="M3996" s="1">
        <v>5000000</v>
      </c>
      <c r="N3996" s="1">
        <v>19260537</v>
      </c>
      <c r="O3996" s="1">
        <f>N3996*(D3996/'cpi data'!$A$113)</f>
        <v>1685296.9874999998</v>
      </c>
      <c r="P3996" s="10">
        <f t="shared" si="62"/>
        <v>0.74040183822496741</v>
      </c>
      <c r="Q3996" t="s">
        <v>12232</v>
      </c>
      <c r="R3996">
        <v>95</v>
      </c>
    </row>
    <row r="3997" spans="1:18">
      <c r="A3997" t="s">
        <v>12233</v>
      </c>
      <c r="B3997" s="6" t="s">
        <v>19</v>
      </c>
      <c r="C3997" t="s">
        <v>44</v>
      </c>
      <c r="D3997">
        <f>_xlfn.XLOOKUP(E3997,'cpi data'!A:A,'cpi data'!B:B,"NA")</f>
        <v>177.1</v>
      </c>
      <c r="E3997">
        <v>2001</v>
      </c>
      <c r="F3997" t="s">
        <v>12234</v>
      </c>
      <c r="G3997">
        <v>6.1</v>
      </c>
      <c r="H3997">
        <v>25000</v>
      </c>
      <c r="I3997" t="s">
        <v>12235</v>
      </c>
      <c r="J3997" t="s">
        <v>12236</v>
      </c>
      <c r="K3997" t="s">
        <v>5214</v>
      </c>
      <c r="L3997" t="s">
        <v>25</v>
      </c>
      <c r="M3997" s="1">
        <v>13000000</v>
      </c>
      <c r="N3997" s="1">
        <v>16171098</v>
      </c>
      <c r="O3997" s="1">
        <f>N3997*(D3997/'cpi data'!$A$113)</f>
        <v>1414971.075</v>
      </c>
      <c r="P3997" s="10">
        <f t="shared" si="62"/>
        <v>0.19609664105677921</v>
      </c>
      <c r="Q3997" t="s">
        <v>11064</v>
      </c>
      <c r="R3997">
        <v>93</v>
      </c>
    </row>
    <row r="3998" spans="1:18">
      <c r="A3998" t="s">
        <v>12237</v>
      </c>
      <c r="B3998" s="6" t="s">
        <v>19</v>
      </c>
      <c r="C3998" t="s">
        <v>44</v>
      </c>
      <c r="D3998">
        <f>_xlfn.XLOOKUP(E3998,'cpi data'!A:A,'cpi data'!B:B,"NA")</f>
        <v>177.1</v>
      </c>
      <c r="E3998">
        <v>2001</v>
      </c>
      <c r="F3998" t="s">
        <v>12238</v>
      </c>
      <c r="G3998">
        <v>6.4</v>
      </c>
      <c r="H3998">
        <v>18000</v>
      </c>
      <c r="I3998" t="s">
        <v>12239</v>
      </c>
      <c r="J3998" t="s">
        <v>10734</v>
      </c>
      <c r="K3998" t="s">
        <v>5299</v>
      </c>
      <c r="L3998" t="s">
        <v>455</v>
      </c>
      <c r="N3998" s="1">
        <v>1574660</v>
      </c>
      <c r="O3998" s="1">
        <f>N3998*(D3998/'cpi data'!$A$113)</f>
        <v>137782.75</v>
      </c>
      <c r="P3998" s="10">
        <f t="shared" si="62"/>
        <v>1</v>
      </c>
      <c r="Q3998" t="s">
        <v>7529</v>
      </c>
      <c r="R3998">
        <v>96</v>
      </c>
    </row>
    <row r="3999" spans="1:18">
      <c r="A3999" t="s">
        <v>12240</v>
      </c>
      <c r="B3999" s="6" t="s">
        <v>19</v>
      </c>
      <c r="C3999" t="s">
        <v>44</v>
      </c>
      <c r="D3999">
        <f>_xlfn.XLOOKUP(E3999,'cpi data'!A:A,'cpi data'!B:B,"NA")</f>
        <v>177.1</v>
      </c>
      <c r="E3999">
        <v>2001</v>
      </c>
      <c r="F3999" t="s">
        <v>11934</v>
      </c>
      <c r="G3999">
        <v>6.4</v>
      </c>
      <c r="H3999">
        <v>18000</v>
      </c>
      <c r="I3999" t="s">
        <v>9084</v>
      </c>
      <c r="J3999" t="s">
        <v>9084</v>
      </c>
      <c r="K3999" t="s">
        <v>9085</v>
      </c>
      <c r="L3999" t="s">
        <v>33</v>
      </c>
      <c r="M3999" s="1">
        <v>5000000</v>
      </c>
      <c r="N3999" s="1">
        <v>5480653</v>
      </c>
      <c r="O3999" s="1">
        <f>N3999*(D3999/'cpi data'!$A$113)</f>
        <v>479557.13749999995</v>
      </c>
      <c r="P3999" s="10">
        <f t="shared" si="62"/>
        <v>8.7699951082471375E-2</v>
      </c>
      <c r="Q3999" t="s">
        <v>10588</v>
      </c>
      <c r="R3999">
        <v>95</v>
      </c>
    </row>
    <row r="4000" spans="1:18">
      <c r="A4000" t="s">
        <v>12241</v>
      </c>
      <c r="B4000" s="6" t="s">
        <v>19</v>
      </c>
      <c r="C4000" t="s">
        <v>44</v>
      </c>
      <c r="D4000">
        <f>_xlfn.XLOOKUP(E4000,'cpi data'!A:A,'cpi data'!B:B,"NA")</f>
        <v>177.1</v>
      </c>
      <c r="E4000">
        <v>2001</v>
      </c>
      <c r="F4000" t="s">
        <v>12113</v>
      </c>
      <c r="G4000">
        <v>6.1</v>
      </c>
      <c r="H4000">
        <v>29000</v>
      </c>
      <c r="I4000" t="s">
        <v>12242</v>
      </c>
      <c r="J4000" t="s">
        <v>12243</v>
      </c>
      <c r="K4000" t="s">
        <v>9729</v>
      </c>
      <c r="L4000" t="s">
        <v>33</v>
      </c>
      <c r="M4000" s="1">
        <v>18000000</v>
      </c>
      <c r="N4000" s="1">
        <v>13578186</v>
      </c>
      <c r="O4000" s="1">
        <f>N4000*(D4000/'cpi data'!$A$113)</f>
        <v>1188091.2749999999</v>
      </c>
      <c r="P4000" s="10">
        <f t="shared" si="62"/>
        <v>-0.32565572455702108</v>
      </c>
      <c r="Q4000" t="s">
        <v>9455</v>
      </c>
      <c r="R4000">
        <v>93</v>
      </c>
    </row>
    <row r="4001" spans="1:18">
      <c r="A4001" t="s">
        <v>12244</v>
      </c>
      <c r="B4001" s="6" t="s">
        <v>36</v>
      </c>
      <c r="C4001" t="s">
        <v>44</v>
      </c>
      <c r="D4001">
        <f>_xlfn.XLOOKUP(E4001,'cpi data'!A:A,'cpi data'!B:B,"NA")</f>
        <v>177.1</v>
      </c>
      <c r="E4001">
        <v>2001</v>
      </c>
      <c r="F4001" t="s">
        <v>11819</v>
      </c>
      <c r="G4001">
        <v>4.7</v>
      </c>
      <c r="H4001">
        <v>42000</v>
      </c>
      <c r="I4001" t="s">
        <v>11399</v>
      </c>
      <c r="J4001" t="s">
        <v>10341</v>
      </c>
      <c r="K4001" t="s">
        <v>1488</v>
      </c>
      <c r="L4001" t="s">
        <v>33</v>
      </c>
      <c r="M4001" s="1">
        <v>70000000</v>
      </c>
      <c r="N4001" s="1">
        <v>176104344</v>
      </c>
      <c r="O4001" s="1">
        <f>N4001*(D4001/'cpi data'!$A$113)</f>
        <v>15409130.1</v>
      </c>
      <c r="P4001" s="10">
        <f t="shared" si="62"/>
        <v>0.60250838559666653</v>
      </c>
      <c r="Q4001" t="s">
        <v>183</v>
      </c>
      <c r="R4001">
        <v>87</v>
      </c>
    </row>
    <row r="4002" spans="1:18">
      <c r="A4002" t="s">
        <v>12245</v>
      </c>
      <c r="B4002" s="6" t="s">
        <v>450</v>
      </c>
      <c r="C4002" t="s">
        <v>20</v>
      </c>
      <c r="D4002">
        <f>_xlfn.XLOOKUP(E4002,'cpi data'!A:A,'cpi data'!B:B,"NA")</f>
        <v>177.1</v>
      </c>
      <c r="E4002">
        <v>2001</v>
      </c>
      <c r="F4002" t="s">
        <v>12246</v>
      </c>
      <c r="G4002">
        <v>6</v>
      </c>
      <c r="H4002">
        <v>7500</v>
      </c>
      <c r="I4002" t="s">
        <v>4924</v>
      </c>
      <c r="J4002" t="s">
        <v>4924</v>
      </c>
      <c r="K4002" t="s">
        <v>10239</v>
      </c>
      <c r="L4002" t="s">
        <v>455</v>
      </c>
      <c r="N4002" s="1">
        <v>15571</v>
      </c>
      <c r="O4002" s="1">
        <f>N4002*(D4002/'cpi data'!$A$113)</f>
        <v>1362.4624999999999</v>
      </c>
      <c r="P4002" s="10">
        <f t="shared" si="62"/>
        <v>1</v>
      </c>
      <c r="Q4002" t="s">
        <v>9179</v>
      </c>
      <c r="R4002">
        <v>101</v>
      </c>
    </row>
    <row r="4003" spans="1:18">
      <c r="A4003" t="s">
        <v>12247</v>
      </c>
      <c r="B4003" s="6" t="s">
        <v>36</v>
      </c>
      <c r="C4003" t="s">
        <v>44</v>
      </c>
      <c r="D4003">
        <f>_xlfn.XLOOKUP(E4003,'cpi data'!A:A,'cpi data'!B:B,"NA")</f>
        <v>177.1</v>
      </c>
      <c r="E4003">
        <v>2001</v>
      </c>
      <c r="F4003" t="s">
        <v>11870</v>
      </c>
      <c r="G4003">
        <v>5.4</v>
      </c>
      <c r="H4003">
        <v>7700</v>
      </c>
      <c r="I4003" t="s">
        <v>11003</v>
      </c>
      <c r="J4003" t="s">
        <v>12248</v>
      </c>
      <c r="K4003" t="s">
        <v>9559</v>
      </c>
      <c r="L4003" t="s">
        <v>33</v>
      </c>
      <c r="M4003" s="1">
        <v>25000000</v>
      </c>
      <c r="N4003" s="1">
        <v>18634654</v>
      </c>
      <c r="O4003" s="1">
        <f>N4003*(D4003/'cpi data'!$A$113)</f>
        <v>1630532.2249999999</v>
      </c>
      <c r="P4003" s="10">
        <f t="shared" si="62"/>
        <v>-0.34158648719745482</v>
      </c>
      <c r="Q4003" t="s">
        <v>1727</v>
      </c>
      <c r="R4003">
        <v>86</v>
      </c>
    </row>
    <row r="4004" spans="1:18">
      <c r="A4004" t="s">
        <v>12249</v>
      </c>
      <c r="B4004" s="6" t="s">
        <v>2710</v>
      </c>
      <c r="C4004" t="s">
        <v>20</v>
      </c>
      <c r="D4004">
        <f>_xlfn.XLOOKUP(E4004,'cpi data'!A:A,'cpi data'!B:B,"NA")</f>
        <v>177.1</v>
      </c>
      <c r="E4004">
        <v>2001</v>
      </c>
      <c r="F4004" t="s">
        <v>12250</v>
      </c>
      <c r="G4004">
        <v>5.8</v>
      </c>
      <c r="H4004">
        <v>4700</v>
      </c>
      <c r="I4004" t="s">
        <v>4256</v>
      </c>
      <c r="J4004" t="s">
        <v>4256</v>
      </c>
      <c r="K4004" t="s">
        <v>12251</v>
      </c>
      <c r="L4004" t="s">
        <v>33</v>
      </c>
      <c r="N4004" s="1">
        <v>1460687</v>
      </c>
      <c r="O4004" s="1">
        <f>N4004*(D4004/'cpi data'!$A$113)</f>
        <v>127810.11249999999</v>
      </c>
      <c r="P4004" s="10">
        <f t="shared" si="62"/>
        <v>1</v>
      </c>
      <c r="Q4004" t="s">
        <v>10588</v>
      </c>
      <c r="R4004">
        <v>88</v>
      </c>
    </row>
    <row r="4005" spans="1:18">
      <c r="A4005" t="s">
        <v>12252</v>
      </c>
      <c r="B4005" s="6" t="s">
        <v>19</v>
      </c>
      <c r="C4005" t="s">
        <v>37</v>
      </c>
      <c r="D4005">
        <f>_xlfn.XLOOKUP(E4005,'cpi data'!A:A,'cpi data'!B:B,"NA")</f>
        <v>177.1</v>
      </c>
      <c r="E4005">
        <v>2001</v>
      </c>
      <c r="F4005" t="s">
        <v>12253</v>
      </c>
      <c r="G4005">
        <v>6.7</v>
      </c>
      <c r="H4005">
        <v>38000</v>
      </c>
      <c r="I4005" t="s">
        <v>11715</v>
      </c>
      <c r="J4005" t="s">
        <v>2910</v>
      </c>
      <c r="K4005" t="s">
        <v>7906</v>
      </c>
      <c r="L4005" t="s">
        <v>455</v>
      </c>
      <c r="N4005" s="1">
        <v>10366360</v>
      </c>
      <c r="O4005" s="1">
        <f>N4005*(D4005/'cpi data'!$A$113)</f>
        <v>907056.5</v>
      </c>
      <c r="P4005" s="10">
        <f t="shared" si="62"/>
        <v>1</v>
      </c>
      <c r="Q4005" t="s">
        <v>12254</v>
      </c>
      <c r="R4005">
        <v>94</v>
      </c>
    </row>
    <row r="4006" spans="1:18">
      <c r="A4006" t="s">
        <v>12255</v>
      </c>
      <c r="B4006" s="6" t="s">
        <v>2002</v>
      </c>
      <c r="C4006" t="s">
        <v>55</v>
      </c>
      <c r="D4006">
        <f>_xlfn.XLOOKUP(E4006,'cpi data'!A:A,'cpi data'!B:B,"NA")</f>
        <v>177.1</v>
      </c>
      <c r="E4006">
        <v>2001</v>
      </c>
      <c r="F4006" t="s">
        <v>11586</v>
      </c>
      <c r="G4006">
        <v>3.9</v>
      </c>
      <c r="H4006">
        <v>8500</v>
      </c>
      <c r="I4006" t="s">
        <v>4426</v>
      </c>
      <c r="J4006" t="s">
        <v>4426</v>
      </c>
      <c r="K4006" t="s">
        <v>12256</v>
      </c>
      <c r="L4006" t="s">
        <v>33</v>
      </c>
      <c r="M4006" s="1">
        <v>17000000</v>
      </c>
      <c r="N4006" s="1">
        <v>4299141</v>
      </c>
      <c r="O4006" s="1">
        <f>N4006*(D4006/'cpi data'!$A$113)</f>
        <v>376174.83749999997</v>
      </c>
      <c r="P4006" s="10">
        <f t="shared" si="62"/>
        <v>-2.9542783081550477</v>
      </c>
      <c r="Q4006" t="s">
        <v>12257</v>
      </c>
      <c r="R4006">
        <v>84</v>
      </c>
    </row>
    <row r="4007" spans="1:18">
      <c r="A4007" t="s">
        <v>12258</v>
      </c>
      <c r="B4007" s="6" t="s">
        <v>2002</v>
      </c>
      <c r="C4007" t="s">
        <v>28</v>
      </c>
      <c r="D4007">
        <f>_xlfn.XLOOKUP(E4007,'cpi data'!A:A,'cpi data'!B:B,"NA")</f>
        <v>177.1</v>
      </c>
      <c r="E4007">
        <v>2001</v>
      </c>
      <c r="F4007" t="s">
        <v>11973</v>
      </c>
      <c r="G4007">
        <v>4.9000000000000004</v>
      </c>
      <c r="H4007">
        <v>39000</v>
      </c>
      <c r="I4007" t="s">
        <v>10668</v>
      </c>
      <c r="J4007" t="s">
        <v>11478</v>
      </c>
      <c r="K4007" t="s">
        <v>9368</v>
      </c>
      <c r="L4007" t="s">
        <v>33</v>
      </c>
      <c r="M4007" s="1">
        <v>50000000</v>
      </c>
      <c r="N4007" s="1">
        <v>39976235</v>
      </c>
      <c r="O4007" s="1">
        <f>N4007*(D4007/'cpi data'!$A$113)</f>
        <v>3497920.5625</v>
      </c>
      <c r="P4007" s="10">
        <f t="shared" si="62"/>
        <v>-0.25074309774294651</v>
      </c>
      <c r="Q4007" t="s">
        <v>183</v>
      </c>
      <c r="R4007">
        <v>95</v>
      </c>
    </row>
    <row r="4008" spans="1:18">
      <c r="A4008" t="s">
        <v>12259</v>
      </c>
      <c r="B4008" s="6" t="s">
        <v>19</v>
      </c>
      <c r="C4008" t="s">
        <v>20</v>
      </c>
      <c r="D4008">
        <f>_xlfn.XLOOKUP(E4008,'cpi data'!A:A,'cpi data'!B:B,"NA")</f>
        <v>177.1</v>
      </c>
      <c r="E4008">
        <v>2001</v>
      </c>
      <c r="F4008" t="s">
        <v>11856</v>
      </c>
      <c r="G4008">
        <v>6.7</v>
      </c>
      <c r="H4008">
        <v>32000</v>
      </c>
      <c r="I4008" t="s">
        <v>2881</v>
      </c>
      <c r="J4008" t="s">
        <v>12260</v>
      </c>
      <c r="K4008" t="s">
        <v>8365</v>
      </c>
      <c r="L4008" t="s">
        <v>198</v>
      </c>
      <c r="M4008" s="1">
        <v>38000000</v>
      </c>
      <c r="N4008" s="1">
        <v>24690441</v>
      </c>
      <c r="O4008" s="1">
        <f>N4008*(D4008/'cpi data'!$A$113)</f>
        <v>2160413.5874999999</v>
      </c>
      <c r="P4008" s="10">
        <f t="shared" si="62"/>
        <v>-0.53905715981338687</v>
      </c>
      <c r="Q4008" t="s">
        <v>3747</v>
      </c>
      <c r="R4008">
        <v>111</v>
      </c>
    </row>
    <row r="4009" spans="1:18">
      <c r="A4009" t="s">
        <v>12261</v>
      </c>
      <c r="B4009" s="6" t="s">
        <v>19</v>
      </c>
      <c r="C4009" t="s">
        <v>107</v>
      </c>
      <c r="D4009">
        <f>_xlfn.XLOOKUP(E4009,'cpi data'!A:A,'cpi data'!B:B,"NA")</f>
        <v>177.1</v>
      </c>
      <c r="E4009">
        <v>2001</v>
      </c>
      <c r="F4009" t="s">
        <v>11934</v>
      </c>
      <c r="G4009">
        <v>6.6</v>
      </c>
      <c r="H4009">
        <v>11000</v>
      </c>
      <c r="I4009" t="s">
        <v>7796</v>
      </c>
      <c r="J4009" t="s">
        <v>12262</v>
      </c>
      <c r="K4009" t="s">
        <v>6134</v>
      </c>
      <c r="L4009" t="s">
        <v>33</v>
      </c>
      <c r="M4009" s="1">
        <v>3000000</v>
      </c>
      <c r="N4009" s="1">
        <v>10031529</v>
      </c>
      <c r="O4009" s="1">
        <f>N4009*(D4009/'cpi data'!$A$113)</f>
        <v>877758.78749999998</v>
      </c>
      <c r="P4009" s="10">
        <f t="shared" si="62"/>
        <v>0.70094289713960856</v>
      </c>
      <c r="Q4009" t="s">
        <v>12263</v>
      </c>
      <c r="R4009">
        <v>101</v>
      </c>
    </row>
    <row r="4010" spans="1:18">
      <c r="A4010" t="s">
        <v>12264</v>
      </c>
      <c r="B4010" s="6" t="s">
        <v>19</v>
      </c>
      <c r="C4010" t="s">
        <v>20</v>
      </c>
      <c r="D4010">
        <f>_xlfn.XLOOKUP(E4010,'cpi data'!A:A,'cpi data'!B:B,"NA")</f>
        <v>177.1</v>
      </c>
      <c r="E4010">
        <v>2001</v>
      </c>
      <c r="F4010" t="s">
        <v>12265</v>
      </c>
      <c r="G4010">
        <v>7.3</v>
      </c>
      <c r="H4010">
        <v>18000</v>
      </c>
      <c r="I4010" t="s">
        <v>7827</v>
      </c>
      <c r="J4010" t="s">
        <v>7827</v>
      </c>
      <c r="K4010" t="s">
        <v>7827</v>
      </c>
      <c r="L4010" t="s">
        <v>309</v>
      </c>
      <c r="N4010" s="1">
        <v>11767402</v>
      </c>
      <c r="O4010" s="1">
        <f>N4010*(D4010/'cpi data'!$A$113)</f>
        <v>1029647.6749999999</v>
      </c>
      <c r="P4010" s="10">
        <f t="shared" si="62"/>
        <v>1</v>
      </c>
      <c r="Q4010" t="s">
        <v>7828</v>
      </c>
      <c r="R4010">
        <v>99</v>
      </c>
    </row>
    <row r="4011" spans="1:18">
      <c r="A4011" t="s">
        <v>12266</v>
      </c>
      <c r="B4011" s="6" t="s">
        <v>19</v>
      </c>
      <c r="C4011" t="s">
        <v>44</v>
      </c>
      <c r="D4011">
        <f>_xlfn.XLOOKUP(E4011,'cpi data'!A:A,'cpi data'!B:B,"NA")</f>
        <v>177.1</v>
      </c>
      <c r="E4011">
        <v>2001</v>
      </c>
      <c r="F4011" t="s">
        <v>12267</v>
      </c>
      <c r="G4011">
        <v>6.5</v>
      </c>
      <c r="H4011">
        <v>16000</v>
      </c>
      <c r="I4011" t="s">
        <v>12268</v>
      </c>
      <c r="J4011" t="s">
        <v>12269</v>
      </c>
      <c r="K4011" t="s">
        <v>12270</v>
      </c>
      <c r="L4011" t="s">
        <v>33</v>
      </c>
      <c r="M4011" s="1">
        <v>1000000</v>
      </c>
      <c r="N4011" s="1">
        <v>10013424</v>
      </c>
      <c r="O4011" s="1">
        <f>N4011*(D4011/'cpi data'!$A$113)</f>
        <v>876174.6</v>
      </c>
      <c r="P4011" s="10">
        <f t="shared" si="62"/>
        <v>0.90013406003780527</v>
      </c>
      <c r="Q4011" t="s">
        <v>9442</v>
      </c>
      <c r="R4011">
        <v>97</v>
      </c>
    </row>
    <row r="4012" spans="1:18">
      <c r="A4012" t="s">
        <v>12271</v>
      </c>
      <c r="B4012" s="6" t="s">
        <v>2002</v>
      </c>
      <c r="C4012" t="s">
        <v>37</v>
      </c>
      <c r="D4012">
        <f>_xlfn.XLOOKUP(E4012,'cpi data'!A:A,'cpi data'!B:B,"NA")</f>
        <v>177.1</v>
      </c>
      <c r="E4012">
        <v>2001</v>
      </c>
      <c r="F4012" t="s">
        <v>11324</v>
      </c>
      <c r="G4012">
        <v>6.1</v>
      </c>
      <c r="H4012">
        <v>29000</v>
      </c>
      <c r="I4012" t="s">
        <v>10236</v>
      </c>
      <c r="J4012" t="s">
        <v>4142</v>
      </c>
      <c r="K4012" t="s">
        <v>10231</v>
      </c>
      <c r="L4012" t="s">
        <v>33</v>
      </c>
      <c r="M4012" s="1">
        <v>30000000</v>
      </c>
      <c r="N4012" s="1">
        <v>18195610</v>
      </c>
      <c r="O4012" s="1">
        <f>N4012*(D4012/'cpi data'!$A$113)</f>
        <v>1592115.875</v>
      </c>
      <c r="P4012" s="10">
        <f t="shared" si="62"/>
        <v>-0.64874934118724237</v>
      </c>
      <c r="Q4012" t="s">
        <v>121</v>
      </c>
      <c r="R4012">
        <v>108</v>
      </c>
    </row>
    <row r="4013" spans="1:18">
      <c r="A4013" t="s">
        <v>12272</v>
      </c>
      <c r="B4013" s="6" t="s">
        <v>2002</v>
      </c>
      <c r="C4013" t="s">
        <v>28</v>
      </c>
      <c r="D4013">
        <f>_xlfn.XLOOKUP(E4013,'cpi data'!A:A,'cpi data'!B:B,"NA")</f>
        <v>177.1</v>
      </c>
      <c r="E4013">
        <v>2001</v>
      </c>
      <c r="F4013" t="s">
        <v>11883</v>
      </c>
      <c r="G4013">
        <v>5.8</v>
      </c>
      <c r="H4013">
        <v>18000</v>
      </c>
      <c r="I4013" t="s">
        <v>7682</v>
      </c>
      <c r="J4013" t="s">
        <v>7682</v>
      </c>
      <c r="K4013" t="s">
        <v>7906</v>
      </c>
      <c r="L4013" t="s">
        <v>455</v>
      </c>
      <c r="M4013" s="1">
        <v>35000000</v>
      </c>
      <c r="N4013" s="1">
        <v>16176732</v>
      </c>
      <c r="O4013" s="1">
        <f>N4013*(D4013/'cpi data'!$A$113)</f>
        <v>1415464.0499999998</v>
      </c>
      <c r="P4013" s="10">
        <f t="shared" si="62"/>
        <v>-1.1636013998377424</v>
      </c>
      <c r="Q4013" t="s">
        <v>554</v>
      </c>
      <c r="R4013">
        <v>88</v>
      </c>
    </row>
    <row r="4014" spans="1:18">
      <c r="A4014" t="s">
        <v>12273</v>
      </c>
      <c r="B4014" s="6" t="s">
        <v>19</v>
      </c>
      <c r="C4014" t="s">
        <v>107</v>
      </c>
      <c r="D4014">
        <f>_xlfn.XLOOKUP(E4014,'cpi data'!A:A,'cpi data'!B:B,"NA")</f>
        <v>177.1</v>
      </c>
      <c r="E4014">
        <v>2001</v>
      </c>
      <c r="F4014" t="s">
        <v>12274</v>
      </c>
      <c r="G4014">
        <v>6.1</v>
      </c>
      <c r="H4014">
        <v>23000</v>
      </c>
      <c r="I4014" t="s">
        <v>12275</v>
      </c>
      <c r="J4014" t="s">
        <v>12275</v>
      </c>
      <c r="K4014" t="s">
        <v>12276</v>
      </c>
      <c r="L4014" t="s">
        <v>33</v>
      </c>
      <c r="N4014" s="1">
        <v>12806614</v>
      </c>
      <c r="O4014" s="1">
        <f>N4014*(D4014/'cpi data'!$A$113)</f>
        <v>1120578.7249999999</v>
      </c>
      <c r="P4014" s="10">
        <f t="shared" si="62"/>
        <v>1</v>
      </c>
      <c r="Q4014" t="s">
        <v>2029</v>
      </c>
      <c r="R4014">
        <v>92</v>
      </c>
    </row>
    <row r="4015" spans="1:18">
      <c r="A4015" t="s">
        <v>12277</v>
      </c>
      <c r="B4015" s="6" t="s">
        <v>19</v>
      </c>
      <c r="C4015" t="s">
        <v>44</v>
      </c>
      <c r="D4015">
        <f>_xlfn.XLOOKUP(E4015,'cpi data'!A:A,'cpi data'!B:B,"NA")</f>
        <v>177.1</v>
      </c>
      <c r="E4015">
        <v>2001</v>
      </c>
      <c r="F4015" t="s">
        <v>12009</v>
      </c>
      <c r="G4015">
        <v>7.4</v>
      </c>
      <c r="H4015">
        <v>24000</v>
      </c>
      <c r="I4015" t="s">
        <v>4846</v>
      </c>
      <c r="J4015" t="s">
        <v>12278</v>
      </c>
      <c r="K4015" t="s">
        <v>12279</v>
      </c>
      <c r="L4015" t="s">
        <v>10296</v>
      </c>
      <c r="N4015" s="1">
        <v>30787356</v>
      </c>
      <c r="O4015" s="1">
        <f>N4015*(D4015/'cpi data'!$A$113)</f>
        <v>2693893.65</v>
      </c>
      <c r="P4015" s="10">
        <f t="shared" si="62"/>
        <v>1</v>
      </c>
      <c r="Q4015" t="s">
        <v>12280</v>
      </c>
      <c r="R4015">
        <v>114</v>
      </c>
    </row>
    <row r="4016" spans="1:18">
      <c r="A4016" t="s">
        <v>1970</v>
      </c>
      <c r="B4016" s="6" t="s">
        <v>19</v>
      </c>
      <c r="C4016" t="s">
        <v>20</v>
      </c>
      <c r="D4016">
        <f>_xlfn.XLOOKUP(E4016,'cpi data'!A:A,'cpi data'!B:B,"NA")</f>
        <v>177.1</v>
      </c>
      <c r="E4016">
        <v>2001</v>
      </c>
      <c r="F4016" t="s">
        <v>12281</v>
      </c>
      <c r="G4016">
        <v>7.3</v>
      </c>
      <c r="H4016">
        <v>19000</v>
      </c>
      <c r="I4016" t="s">
        <v>3127</v>
      </c>
      <c r="J4016" t="s">
        <v>12282</v>
      </c>
      <c r="K4016" t="s">
        <v>6695</v>
      </c>
      <c r="L4016" t="s">
        <v>251</v>
      </c>
      <c r="N4016" s="1">
        <v>15747450</v>
      </c>
      <c r="O4016" s="1">
        <f>N4016*(D4016/'cpi data'!$A$113)</f>
        <v>1377901.875</v>
      </c>
      <c r="P4016" s="10">
        <f t="shared" si="62"/>
        <v>1</v>
      </c>
      <c r="Q4016" t="s">
        <v>12283</v>
      </c>
      <c r="R4016">
        <v>121</v>
      </c>
    </row>
    <row r="4017" spans="1:18">
      <c r="A4017" t="s">
        <v>12284</v>
      </c>
      <c r="B4017" s="6" t="s">
        <v>2710</v>
      </c>
      <c r="C4017" t="s">
        <v>107</v>
      </c>
      <c r="D4017">
        <f>_xlfn.XLOOKUP(E4017,'cpi data'!A:A,'cpi data'!B:B,"NA")</f>
        <v>177.1</v>
      </c>
      <c r="E4017">
        <v>2001</v>
      </c>
      <c r="F4017" t="s">
        <v>12285</v>
      </c>
      <c r="G4017">
        <v>7.1</v>
      </c>
      <c r="H4017">
        <v>9600</v>
      </c>
      <c r="I4017" t="s">
        <v>12286</v>
      </c>
      <c r="J4017" t="s">
        <v>12287</v>
      </c>
      <c r="K4017" t="s">
        <v>12288</v>
      </c>
      <c r="L4017" t="s">
        <v>33</v>
      </c>
      <c r="M4017" s="1">
        <v>700000</v>
      </c>
      <c r="N4017" s="1">
        <v>1846059</v>
      </c>
      <c r="O4017" s="1">
        <f>N4017*(D4017/'cpi data'!$A$113)</f>
        <v>161530.16249999998</v>
      </c>
      <c r="P4017" s="10">
        <f t="shared" si="62"/>
        <v>0.62081385264501299</v>
      </c>
      <c r="Q4017" t="s">
        <v>12289</v>
      </c>
      <c r="R4017">
        <v>97</v>
      </c>
    </row>
    <row r="4018" spans="1:18">
      <c r="A4018" t="s">
        <v>12290</v>
      </c>
      <c r="B4018" s="6" t="s">
        <v>19</v>
      </c>
      <c r="C4018" t="s">
        <v>44</v>
      </c>
      <c r="D4018">
        <f>_xlfn.XLOOKUP(E4018,'cpi data'!A:A,'cpi data'!B:B,"NA")</f>
        <v>177.1</v>
      </c>
      <c r="E4018">
        <v>2001</v>
      </c>
      <c r="F4018" t="s">
        <v>12291</v>
      </c>
      <c r="G4018">
        <v>4.8</v>
      </c>
      <c r="H4018">
        <v>6700</v>
      </c>
      <c r="I4018" t="s">
        <v>12292</v>
      </c>
      <c r="J4018" t="s">
        <v>12292</v>
      </c>
      <c r="K4018" t="s">
        <v>12293</v>
      </c>
      <c r="L4018" t="s">
        <v>33</v>
      </c>
      <c r="M4018" s="1">
        <v>7000000</v>
      </c>
      <c r="N4018" s="1">
        <v>10229331</v>
      </c>
      <c r="O4018" s="1">
        <f>N4018*(D4018/'cpi data'!$A$113)</f>
        <v>895066.46249999991</v>
      </c>
      <c r="P4018" s="10">
        <f t="shared" si="62"/>
        <v>0.31569327456507174</v>
      </c>
      <c r="Q4018" t="s">
        <v>10357</v>
      </c>
      <c r="R4018">
        <v>93</v>
      </c>
    </row>
    <row r="4019" spans="1:18">
      <c r="A4019" t="s">
        <v>12294</v>
      </c>
      <c r="B4019" s="6" t="s">
        <v>19</v>
      </c>
      <c r="C4019" t="s">
        <v>107</v>
      </c>
      <c r="D4019">
        <f>_xlfn.XLOOKUP(E4019,'cpi data'!A:A,'cpi data'!B:B,"NA")</f>
        <v>177.1</v>
      </c>
      <c r="E4019">
        <v>2001</v>
      </c>
      <c r="F4019" t="s">
        <v>12295</v>
      </c>
      <c r="G4019">
        <v>4.3</v>
      </c>
      <c r="H4019">
        <v>6800</v>
      </c>
      <c r="I4019" t="s">
        <v>6936</v>
      </c>
      <c r="J4019" t="s">
        <v>5999</v>
      </c>
      <c r="K4019" t="s">
        <v>12296</v>
      </c>
      <c r="L4019" t="s">
        <v>33</v>
      </c>
      <c r="M4019" s="1">
        <v>16000000</v>
      </c>
      <c r="N4019" s="1">
        <v>8378853</v>
      </c>
      <c r="O4019" s="1">
        <f>N4019*(D4019/'cpi data'!$A$113)</f>
        <v>733149.63749999995</v>
      </c>
      <c r="P4019" s="10">
        <f t="shared" si="62"/>
        <v>-0.90956924533704075</v>
      </c>
      <c r="Q4019" t="s">
        <v>2029</v>
      </c>
      <c r="R4019">
        <v>96</v>
      </c>
    </row>
    <row r="4020" spans="1:18">
      <c r="A4020" t="s">
        <v>12297</v>
      </c>
      <c r="B4020" s="6" t="s">
        <v>19</v>
      </c>
      <c r="C4020" t="s">
        <v>44</v>
      </c>
      <c r="D4020">
        <f>_xlfn.XLOOKUP(E4020,'cpi data'!A:A,'cpi data'!B:B,"NA")</f>
        <v>177.1</v>
      </c>
      <c r="E4020">
        <v>2001</v>
      </c>
      <c r="F4020" t="s">
        <v>11567</v>
      </c>
      <c r="G4020">
        <v>5</v>
      </c>
      <c r="H4020">
        <v>13000</v>
      </c>
      <c r="I4020" t="s">
        <v>11978</v>
      </c>
      <c r="J4020" t="s">
        <v>12298</v>
      </c>
      <c r="K4020" t="s">
        <v>11743</v>
      </c>
      <c r="L4020" t="s">
        <v>33</v>
      </c>
      <c r="M4020" s="1">
        <v>25000000</v>
      </c>
      <c r="N4020" s="1">
        <v>12320393</v>
      </c>
      <c r="O4020" s="1">
        <f>N4020*(D4020/'cpi data'!$A$113)</f>
        <v>1078034.3875</v>
      </c>
      <c r="P4020" s="10">
        <f t="shared" si="62"/>
        <v>-1.0291560504604034</v>
      </c>
      <c r="Q4020" t="s">
        <v>183</v>
      </c>
      <c r="R4020">
        <v>95</v>
      </c>
    </row>
    <row r="4021" spans="1:18">
      <c r="A4021" t="s">
        <v>12299</v>
      </c>
      <c r="B4021" s="6" t="s">
        <v>2002</v>
      </c>
      <c r="C4021" t="s">
        <v>37</v>
      </c>
      <c r="D4021">
        <f>_xlfn.XLOOKUP(E4021,'cpi data'!A:A,'cpi data'!B:B,"NA")</f>
        <v>177.1</v>
      </c>
      <c r="E4021">
        <v>2001</v>
      </c>
      <c r="F4021" t="s">
        <v>11704</v>
      </c>
      <c r="G4021">
        <v>5.2</v>
      </c>
      <c r="H4021">
        <v>5500</v>
      </c>
      <c r="I4021" t="s">
        <v>579</v>
      </c>
      <c r="J4021" t="s">
        <v>12300</v>
      </c>
      <c r="K4021" t="s">
        <v>10711</v>
      </c>
      <c r="L4021" t="s">
        <v>33</v>
      </c>
      <c r="M4021" s="1">
        <v>38000000</v>
      </c>
      <c r="N4021" s="1">
        <v>763740</v>
      </c>
      <c r="O4021" s="1">
        <f>N4021*(D4021/'cpi data'!$A$113)</f>
        <v>66827.25</v>
      </c>
      <c r="P4021" s="10">
        <f t="shared" si="62"/>
        <v>-48.755152276952892</v>
      </c>
      <c r="Q4021" t="s">
        <v>12301</v>
      </c>
      <c r="R4021">
        <v>90</v>
      </c>
    </row>
    <row r="4022" spans="1:18">
      <c r="A4022" t="s">
        <v>12302</v>
      </c>
      <c r="B4022" s="6" t="s">
        <v>2002</v>
      </c>
      <c r="C4022" t="s">
        <v>44</v>
      </c>
      <c r="D4022">
        <f>_xlfn.XLOOKUP(E4022,'cpi data'!A:A,'cpi data'!B:B,"NA")</f>
        <v>177.1</v>
      </c>
      <c r="E4022">
        <v>2001</v>
      </c>
      <c r="F4022" t="s">
        <v>11891</v>
      </c>
      <c r="G4022">
        <v>5.5</v>
      </c>
      <c r="H4022">
        <v>15000</v>
      </c>
      <c r="I4022" t="s">
        <v>7966</v>
      </c>
      <c r="J4022" t="s">
        <v>10823</v>
      </c>
      <c r="K4022" t="s">
        <v>9368</v>
      </c>
      <c r="L4022" t="s">
        <v>33</v>
      </c>
      <c r="M4022" s="1">
        <v>60000000</v>
      </c>
      <c r="N4022" s="1">
        <v>38464131</v>
      </c>
      <c r="O4022" s="1">
        <f>N4022*(D4022/'cpi data'!$A$113)</f>
        <v>3365611.4624999999</v>
      </c>
      <c r="P4022" s="10">
        <f t="shared" si="62"/>
        <v>-0.55989485372748959</v>
      </c>
      <c r="Q4022" t="s">
        <v>121</v>
      </c>
      <c r="R4022">
        <v>94</v>
      </c>
    </row>
    <row r="4023" spans="1:18">
      <c r="A4023" t="s">
        <v>12303</v>
      </c>
      <c r="B4023" s="6" t="s">
        <v>2002</v>
      </c>
      <c r="C4023" t="s">
        <v>44</v>
      </c>
      <c r="D4023">
        <f>_xlfn.XLOOKUP(E4023,'cpi data'!A:A,'cpi data'!B:B,"NA")</f>
        <v>177.1</v>
      </c>
      <c r="E4023">
        <v>2001</v>
      </c>
      <c r="F4023" t="s">
        <v>11249</v>
      </c>
      <c r="G4023">
        <v>5.5</v>
      </c>
      <c r="H4023">
        <v>14000</v>
      </c>
      <c r="I4023" t="s">
        <v>9973</v>
      </c>
      <c r="J4023" t="s">
        <v>12304</v>
      </c>
      <c r="K4023" t="s">
        <v>12305</v>
      </c>
      <c r="L4023" t="s">
        <v>33</v>
      </c>
      <c r="M4023" s="1">
        <v>14000000</v>
      </c>
      <c r="N4023" s="1">
        <v>13127022</v>
      </c>
      <c r="O4023" s="1">
        <f>N4023*(D4023/'cpi data'!$A$113)</f>
        <v>1148614.4249999998</v>
      </c>
      <c r="P4023" s="10">
        <f t="shared" si="62"/>
        <v>-6.650236435956304E-2</v>
      </c>
      <c r="Q4023" t="s">
        <v>64</v>
      </c>
      <c r="R4023">
        <v>86</v>
      </c>
    </row>
    <row r="4024" spans="1:18">
      <c r="A4024" t="s">
        <v>12306</v>
      </c>
      <c r="B4024" s="6" t="s">
        <v>2002</v>
      </c>
      <c r="C4024" t="s">
        <v>20</v>
      </c>
      <c r="D4024">
        <f>_xlfn.XLOOKUP(E4024,'cpi data'!A:A,'cpi data'!B:B,"NA")</f>
        <v>177.1</v>
      </c>
      <c r="E4024">
        <v>2001</v>
      </c>
      <c r="F4024" t="s">
        <v>11761</v>
      </c>
      <c r="G4024">
        <v>2.2999999999999998</v>
      </c>
      <c r="H4024">
        <v>22000</v>
      </c>
      <c r="I4024" t="s">
        <v>9916</v>
      </c>
      <c r="J4024" t="s">
        <v>12307</v>
      </c>
      <c r="K4024" t="s">
        <v>12308</v>
      </c>
      <c r="L4024" t="s">
        <v>33</v>
      </c>
      <c r="M4024" s="1">
        <v>22000000</v>
      </c>
      <c r="N4024" s="1">
        <v>5271666</v>
      </c>
      <c r="O4024" s="1">
        <f>N4024*(D4024/'cpi data'!$A$113)</f>
        <v>461270.77499999997</v>
      </c>
      <c r="P4024" s="10">
        <f t="shared" si="62"/>
        <v>-3.1732537683533062</v>
      </c>
      <c r="Q4024" t="s">
        <v>183</v>
      </c>
      <c r="R4024">
        <v>104</v>
      </c>
    </row>
    <row r="4025" spans="1:18">
      <c r="A4025" t="s">
        <v>12309</v>
      </c>
      <c r="B4025" s="6" t="s">
        <v>2002</v>
      </c>
      <c r="C4025" t="s">
        <v>44</v>
      </c>
      <c r="D4025">
        <f>_xlfn.XLOOKUP(E4025,'cpi data'!A:A,'cpi data'!B:B,"NA")</f>
        <v>177.1</v>
      </c>
      <c r="E4025">
        <v>2001</v>
      </c>
      <c r="F4025" t="s">
        <v>12068</v>
      </c>
      <c r="G4025">
        <v>5.4</v>
      </c>
      <c r="H4025">
        <v>22000</v>
      </c>
      <c r="I4025" t="s">
        <v>12310</v>
      </c>
      <c r="J4025" t="s">
        <v>4081</v>
      </c>
      <c r="K4025" t="s">
        <v>7709</v>
      </c>
      <c r="L4025" t="s">
        <v>5820</v>
      </c>
      <c r="M4025" s="1">
        <v>49000000</v>
      </c>
      <c r="N4025" s="1">
        <v>71186502</v>
      </c>
      <c r="O4025" s="1">
        <f>N4025*(D4025/'cpi data'!$A$113)</f>
        <v>6228818.9249999998</v>
      </c>
      <c r="P4025" s="10">
        <f t="shared" si="62"/>
        <v>0.31166725961615588</v>
      </c>
      <c r="Q4025" t="s">
        <v>9140</v>
      </c>
      <c r="R4025">
        <v>87</v>
      </c>
    </row>
    <row r="4026" spans="1:18">
      <c r="A4026" t="s">
        <v>12311</v>
      </c>
      <c r="B4026" s="6" t="s">
        <v>19</v>
      </c>
      <c r="C4026" t="s">
        <v>20</v>
      </c>
      <c r="D4026">
        <f>_xlfn.XLOOKUP(E4026,'cpi data'!A:A,'cpi data'!B:B,"NA")</f>
        <v>177.1</v>
      </c>
      <c r="E4026">
        <v>2001</v>
      </c>
      <c r="F4026" t="s">
        <v>12312</v>
      </c>
      <c r="G4026">
        <v>7.2</v>
      </c>
      <c r="H4026">
        <v>19000</v>
      </c>
      <c r="I4026" t="s">
        <v>5754</v>
      </c>
      <c r="J4026" t="s">
        <v>12313</v>
      </c>
      <c r="K4026" t="s">
        <v>2646</v>
      </c>
      <c r="L4026" t="s">
        <v>33</v>
      </c>
      <c r="M4026" s="1">
        <v>100000</v>
      </c>
      <c r="N4026" s="1">
        <v>515900</v>
      </c>
      <c r="O4026" s="1">
        <f>N4026*(D4026/'cpi data'!$A$113)</f>
        <v>45141.25</v>
      </c>
      <c r="P4026" s="10">
        <f t="shared" si="62"/>
        <v>0.80616398526846289</v>
      </c>
      <c r="Q4026" t="s">
        <v>5755</v>
      </c>
      <c r="R4026">
        <v>86</v>
      </c>
    </row>
    <row r="4027" spans="1:18">
      <c r="A4027" t="s">
        <v>12314</v>
      </c>
      <c r="B4027" s="6" t="s">
        <v>36</v>
      </c>
      <c r="C4027" t="s">
        <v>37</v>
      </c>
      <c r="D4027">
        <f>_xlfn.XLOOKUP(E4027,'cpi data'!A:A,'cpi data'!B:B,"NA")</f>
        <v>177.1</v>
      </c>
      <c r="E4027">
        <v>2001</v>
      </c>
      <c r="F4027" t="s">
        <v>12014</v>
      </c>
      <c r="G4027">
        <v>5.4</v>
      </c>
      <c r="H4027">
        <v>8800</v>
      </c>
      <c r="I4027" t="s">
        <v>7711</v>
      </c>
      <c r="J4027" t="s">
        <v>3522</v>
      </c>
      <c r="K4027" t="s">
        <v>11352</v>
      </c>
      <c r="L4027" t="s">
        <v>33</v>
      </c>
      <c r="M4027" s="1">
        <v>35000000</v>
      </c>
      <c r="N4027" s="1">
        <v>43057552</v>
      </c>
      <c r="O4027" s="1">
        <f>N4027*(D4027/'cpi data'!$A$113)</f>
        <v>3767535.8</v>
      </c>
      <c r="P4027" s="10">
        <f t="shared" si="62"/>
        <v>0.18713446598171676</v>
      </c>
      <c r="Q4027" t="s">
        <v>26</v>
      </c>
      <c r="R4027">
        <v>94</v>
      </c>
    </row>
    <row r="4028" spans="1:18">
      <c r="A4028" t="s">
        <v>12315</v>
      </c>
      <c r="B4028" s="6" t="s">
        <v>19</v>
      </c>
      <c r="C4028" t="s">
        <v>44</v>
      </c>
      <c r="D4028">
        <f>_xlfn.XLOOKUP(E4028,'cpi data'!A:A,'cpi data'!B:B,"NA")</f>
        <v>177.1</v>
      </c>
      <c r="E4028">
        <v>2001</v>
      </c>
      <c r="F4028" t="s">
        <v>11586</v>
      </c>
      <c r="G4028">
        <v>6.2</v>
      </c>
      <c r="H4028">
        <v>6500</v>
      </c>
      <c r="I4028" t="s">
        <v>10047</v>
      </c>
      <c r="J4028" t="s">
        <v>10047</v>
      </c>
      <c r="K4028" t="s">
        <v>12316</v>
      </c>
      <c r="L4028" t="s">
        <v>33</v>
      </c>
      <c r="M4028" s="1">
        <v>13000000</v>
      </c>
      <c r="N4028" s="1">
        <v>22391450</v>
      </c>
      <c r="O4028" s="1">
        <f>N4028*(D4028/'cpi data'!$A$113)</f>
        <v>1959251.8749999998</v>
      </c>
      <c r="P4028" s="10">
        <f t="shared" si="62"/>
        <v>0.41942125230835875</v>
      </c>
      <c r="Q4028" t="s">
        <v>10878</v>
      </c>
      <c r="R4028">
        <v>90</v>
      </c>
    </row>
    <row r="4029" spans="1:18">
      <c r="A4029" t="s">
        <v>12317</v>
      </c>
      <c r="B4029" s="6" t="s">
        <v>2002</v>
      </c>
      <c r="C4029" t="s">
        <v>20</v>
      </c>
      <c r="D4029">
        <f>_xlfn.XLOOKUP(E4029,'cpi data'!A:A,'cpi data'!B:B,"NA")</f>
        <v>177.1</v>
      </c>
      <c r="E4029">
        <v>2001</v>
      </c>
      <c r="F4029" t="s">
        <v>11860</v>
      </c>
      <c r="G4029">
        <v>6.2</v>
      </c>
      <c r="H4029">
        <v>23000</v>
      </c>
      <c r="I4029" t="s">
        <v>8762</v>
      </c>
      <c r="J4029" t="s">
        <v>5658</v>
      </c>
      <c r="K4029" t="s">
        <v>12318</v>
      </c>
      <c r="L4029" t="s">
        <v>33</v>
      </c>
      <c r="M4029" s="1">
        <v>30000000</v>
      </c>
      <c r="N4029" s="1">
        <v>8694320</v>
      </c>
      <c r="O4029" s="1">
        <f>N4029*(D4029/'cpi data'!$A$113)</f>
        <v>760753</v>
      </c>
      <c r="P4029" s="10">
        <f t="shared" si="62"/>
        <v>-2.450528620984735</v>
      </c>
      <c r="Q4029" t="s">
        <v>8990</v>
      </c>
      <c r="R4029">
        <v>95</v>
      </c>
    </row>
    <row r="4030" spans="1:18">
      <c r="A4030" t="s">
        <v>12319</v>
      </c>
      <c r="B4030" s="6" t="s">
        <v>19</v>
      </c>
      <c r="C4030" t="s">
        <v>44</v>
      </c>
      <c r="D4030">
        <f>_xlfn.XLOOKUP(E4030,'cpi data'!A:A,'cpi data'!B:B,"NA")</f>
        <v>177.1</v>
      </c>
      <c r="E4030">
        <v>2001</v>
      </c>
      <c r="F4030" t="s">
        <v>12320</v>
      </c>
      <c r="G4030">
        <v>6.8</v>
      </c>
      <c r="H4030">
        <v>17000</v>
      </c>
      <c r="I4030" t="s">
        <v>8684</v>
      </c>
      <c r="J4030" t="s">
        <v>8684</v>
      </c>
      <c r="K4030" t="s">
        <v>12321</v>
      </c>
      <c r="L4030" t="s">
        <v>33</v>
      </c>
      <c r="N4030" s="1">
        <v>1318945</v>
      </c>
      <c r="O4030" s="1">
        <f>N4030*(D4030/'cpi data'!$A$113)</f>
        <v>115407.68749999999</v>
      </c>
      <c r="P4030" s="10">
        <f t="shared" si="62"/>
        <v>1</v>
      </c>
      <c r="Q4030" t="s">
        <v>2029</v>
      </c>
      <c r="R4030">
        <v>87</v>
      </c>
    </row>
    <row r="4031" spans="1:18">
      <c r="A4031" t="s">
        <v>12322</v>
      </c>
      <c r="B4031" s="6" t="s">
        <v>2002</v>
      </c>
      <c r="C4031" t="s">
        <v>393</v>
      </c>
      <c r="D4031">
        <f>_xlfn.XLOOKUP(E4031,'cpi data'!A:A,'cpi data'!B:B,"NA")</f>
        <v>177.1</v>
      </c>
      <c r="E4031">
        <v>2001</v>
      </c>
      <c r="F4031" t="s">
        <v>11966</v>
      </c>
      <c r="G4031">
        <v>7.2</v>
      </c>
      <c r="H4031">
        <v>21000</v>
      </c>
      <c r="I4031" t="s">
        <v>12323</v>
      </c>
      <c r="J4031" t="s">
        <v>12324</v>
      </c>
      <c r="K4031" t="s">
        <v>12325</v>
      </c>
      <c r="L4031" t="s">
        <v>2111</v>
      </c>
      <c r="M4031" s="1">
        <v>15000000</v>
      </c>
      <c r="N4031" s="1">
        <v>4035192</v>
      </c>
      <c r="O4031" s="1">
        <f>N4031*(D4031/'cpi data'!$A$113)</f>
        <v>353079.3</v>
      </c>
      <c r="P4031" s="10">
        <f t="shared" si="62"/>
        <v>-2.7172952365091922</v>
      </c>
      <c r="Q4031" t="s">
        <v>6119</v>
      </c>
      <c r="R4031">
        <v>108</v>
      </c>
    </row>
    <row r="4032" spans="1:18">
      <c r="A4032" t="s">
        <v>12326</v>
      </c>
      <c r="B4032" s="6" t="s">
        <v>19</v>
      </c>
      <c r="C4032" t="s">
        <v>44</v>
      </c>
      <c r="D4032">
        <f>_xlfn.XLOOKUP(E4032,'cpi data'!A:A,'cpi data'!B:B,"NA")</f>
        <v>177.1</v>
      </c>
      <c r="E4032">
        <v>2001</v>
      </c>
      <c r="F4032" t="s">
        <v>12327</v>
      </c>
      <c r="G4032">
        <v>6.7</v>
      </c>
      <c r="H4032">
        <v>4300</v>
      </c>
      <c r="I4032" t="s">
        <v>12328</v>
      </c>
      <c r="J4032" t="s">
        <v>5257</v>
      </c>
      <c r="K4032" t="s">
        <v>4764</v>
      </c>
      <c r="L4032" t="s">
        <v>33</v>
      </c>
      <c r="N4032" s="1">
        <v>384098</v>
      </c>
      <c r="O4032" s="1">
        <f>N4032*(D4032/'cpi data'!$A$113)</f>
        <v>33608.574999999997</v>
      </c>
      <c r="P4032" s="10">
        <f t="shared" si="62"/>
        <v>1</v>
      </c>
      <c r="Q4032" t="s">
        <v>12329</v>
      </c>
      <c r="R4032">
        <v>104</v>
      </c>
    </row>
    <row r="4033" spans="1:18">
      <c r="A4033" t="s">
        <v>12330</v>
      </c>
      <c r="B4033" s="6" t="s">
        <v>2002</v>
      </c>
      <c r="C4033" t="s">
        <v>44</v>
      </c>
      <c r="D4033">
        <f>_xlfn.XLOOKUP(E4033,'cpi data'!A:A,'cpi data'!B:B,"NA")</f>
        <v>177.1</v>
      </c>
      <c r="E4033">
        <v>2001</v>
      </c>
      <c r="F4033" t="s">
        <v>11934</v>
      </c>
      <c r="G4033">
        <v>6.7</v>
      </c>
      <c r="H4033">
        <v>4500</v>
      </c>
      <c r="I4033" t="s">
        <v>12331</v>
      </c>
      <c r="J4033" t="s">
        <v>11325</v>
      </c>
      <c r="K4033" t="s">
        <v>12332</v>
      </c>
      <c r="L4033" t="s">
        <v>33</v>
      </c>
      <c r="N4033" s="1">
        <v>4634077</v>
      </c>
      <c r="O4033" s="1">
        <f>N4033*(D4033/'cpi data'!$A$113)</f>
        <v>405481.73749999999</v>
      </c>
      <c r="P4033" s="10">
        <f t="shared" si="62"/>
        <v>1</v>
      </c>
      <c r="Q4033" t="s">
        <v>12333</v>
      </c>
      <c r="R4033">
        <v>102</v>
      </c>
    </row>
    <row r="4034" spans="1:18">
      <c r="A4034" t="s">
        <v>12334</v>
      </c>
      <c r="B4034" s="6" t="s">
        <v>19</v>
      </c>
      <c r="C4034" t="s">
        <v>20</v>
      </c>
      <c r="D4034">
        <f>_xlfn.XLOOKUP(E4034,'cpi data'!A:A,'cpi data'!B:B,"NA")</f>
        <v>177.1</v>
      </c>
      <c r="E4034">
        <v>2001</v>
      </c>
      <c r="F4034" t="s">
        <v>11849</v>
      </c>
      <c r="G4034">
        <v>6.1</v>
      </c>
      <c r="H4034">
        <v>5100</v>
      </c>
      <c r="I4034" t="s">
        <v>2354</v>
      </c>
      <c r="J4034" t="s">
        <v>12335</v>
      </c>
      <c r="K4034" t="s">
        <v>10779</v>
      </c>
      <c r="L4034" t="s">
        <v>33</v>
      </c>
      <c r="M4034" s="1">
        <v>30000000</v>
      </c>
      <c r="N4034" s="1">
        <v>1198113</v>
      </c>
      <c r="O4034" s="1">
        <f>N4034*(D4034/'cpi data'!$A$113)</f>
        <v>104834.8875</v>
      </c>
      <c r="P4034" s="10">
        <f t="shared" si="62"/>
        <v>-24.039374416269585</v>
      </c>
      <c r="Q4034" t="s">
        <v>11131</v>
      </c>
      <c r="R4034">
        <v>118</v>
      </c>
    </row>
    <row r="4035" spans="1:18">
      <c r="A4035" t="s">
        <v>12336</v>
      </c>
      <c r="B4035" s="6" t="s">
        <v>19</v>
      </c>
      <c r="C4035" t="s">
        <v>44</v>
      </c>
      <c r="D4035">
        <f>_xlfn.XLOOKUP(E4035,'cpi data'!A:A,'cpi data'!B:B,"NA")</f>
        <v>177.1</v>
      </c>
      <c r="E4035">
        <v>2001</v>
      </c>
      <c r="F4035" t="s">
        <v>12337</v>
      </c>
      <c r="G4035">
        <v>6.8</v>
      </c>
      <c r="H4035">
        <v>7000</v>
      </c>
      <c r="I4035" t="s">
        <v>12338</v>
      </c>
      <c r="J4035" t="s">
        <v>12338</v>
      </c>
      <c r="K4035" t="s">
        <v>12339</v>
      </c>
      <c r="L4035" t="s">
        <v>33</v>
      </c>
      <c r="M4035" s="1">
        <v>250000</v>
      </c>
      <c r="N4035" s="1">
        <v>4677852</v>
      </c>
      <c r="O4035" s="1">
        <f>N4035*(D4035/'cpi data'!$A$113)</f>
        <v>409312.05</v>
      </c>
      <c r="P4035" s="10">
        <f t="shared" ref="P4035:P4098" si="63">(N4035-M4035)/N4035</f>
        <v>0.94655666746190348</v>
      </c>
      <c r="Q4035" t="s">
        <v>12340</v>
      </c>
      <c r="R4035">
        <v>91</v>
      </c>
    </row>
    <row r="4036" spans="1:18">
      <c r="A4036" t="s">
        <v>12341</v>
      </c>
      <c r="B4036" s="6" t="s">
        <v>450</v>
      </c>
      <c r="C4036" t="s">
        <v>44</v>
      </c>
      <c r="D4036">
        <f>_xlfn.XLOOKUP(E4036,'cpi data'!A:A,'cpi data'!B:B,"NA")</f>
        <v>177.1</v>
      </c>
      <c r="E4036">
        <v>2001</v>
      </c>
      <c r="F4036" t="s">
        <v>12342</v>
      </c>
      <c r="G4036">
        <v>7.1</v>
      </c>
      <c r="H4036">
        <v>6100</v>
      </c>
      <c r="I4036" t="s">
        <v>12343</v>
      </c>
      <c r="J4036" t="s">
        <v>12343</v>
      </c>
      <c r="K4036" t="s">
        <v>12344</v>
      </c>
      <c r="L4036" t="s">
        <v>2990</v>
      </c>
      <c r="N4036" s="1">
        <v>270811</v>
      </c>
      <c r="O4036" s="1">
        <f>N4036*(D4036/'cpi data'!$A$113)</f>
        <v>23695.962499999998</v>
      </c>
      <c r="P4036" s="10">
        <f t="shared" si="63"/>
        <v>1</v>
      </c>
      <c r="Q4036" t="s">
        <v>12345</v>
      </c>
      <c r="R4036">
        <v>103</v>
      </c>
    </row>
    <row r="4037" spans="1:18">
      <c r="A4037" t="s">
        <v>12346</v>
      </c>
      <c r="B4037" s="6" t="s">
        <v>2002</v>
      </c>
      <c r="C4037" t="s">
        <v>44</v>
      </c>
      <c r="D4037">
        <f>_xlfn.XLOOKUP(E4037,'cpi data'!A:A,'cpi data'!B:B,"NA")</f>
        <v>177.1</v>
      </c>
      <c r="E4037">
        <v>2001</v>
      </c>
      <c r="F4037" t="s">
        <v>7758</v>
      </c>
      <c r="G4037">
        <v>4.7</v>
      </c>
      <c r="H4037">
        <v>13000</v>
      </c>
      <c r="I4037" t="s">
        <v>12347</v>
      </c>
      <c r="J4037" t="s">
        <v>12348</v>
      </c>
      <c r="K4037" t="s">
        <v>10301</v>
      </c>
      <c r="L4037" t="s">
        <v>33</v>
      </c>
      <c r="M4037" s="1">
        <v>11000000</v>
      </c>
      <c r="N4037" s="1">
        <v>25272752</v>
      </c>
      <c r="O4037" s="1">
        <f>N4037*(D4037/'cpi data'!$A$113)</f>
        <v>2211365.7999999998</v>
      </c>
      <c r="P4037" s="10">
        <f t="shared" si="63"/>
        <v>0.56474862729630715</v>
      </c>
      <c r="Q4037" t="s">
        <v>2095</v>
      </c>
      <c r="R4037">
        <v>86</v>
      </c>
    </row>
    <row r="4038" spans="1:18">
      <c r="A4038" t="s">
        <v>12349</v>
      </c>
      <c r="B4038" s="6" t="s">
        <v>19</v>
      </c>
      <c r="C4038" t="s">
        <v>107</v>
      </c>
      <c r="D4038">
        <f>_xlfn.XLOOKUP(E4038,'cpi data'!A:A,'cpi data'!B:B,"NA")</f>
        <v>177.1</v>
      </c>
      <c r="E4038">
        <v>2001</v>
      </c>
      <c r="F4038" t="s">
        <v>12350</v>
      </c>
      <c r="G4038">
        <v>7.3</v>
      </c>
      <c r="H4038">
        <v>14000</v>
      </c>
      <c r="I4038" t="s">
        <v>12351</v>
      </c>
      <c r="J4038" t="s">
        <v>12351</v>
      </c>
      <c r="K4038" t="s">
        <v>8543</v>
      </c>
      <c r="L4038" t="s">
        <v>455</v>
      </c>
      <c r="N4038" s="1">
        <v>5393526</v>
      </c>
      <c r="O4038" s="1">
        <f>N4038*(D4038/'cpi data'!$A$113)</f>
        <v>471933.52499999997</v>
      </c>
      <c r="P4038" s="10">
        <f t="shared" si="63"/>
        <v>1</v>
      </c>
      <c r="Q4038" t="s">
        <v>6515</v>
      </c>
      <c r="R4038">
        <v>115</v>
      </c>
    </row>
    <row r="4039" spans="1:18">
      <c r="A4039" t="s">
        <v>12352</v>
      </c>
      <c r="B4039" s="6" t="s">
        <v>340</v>
      </c>
      <c r="C4039" t="s">
        <v>393</v>
      </c>
      <c r="D4039">
        <f>_xlfn.XLOOKUP(E4039,'cpi data'!A:A,'cpi data'!B:B,"NA")</f>
        <v>177.1</v>
      </c>
      <c r="E4039">
        <v>2001</v>
      </c>
      <c r="F4039" t="s">
        <v>12068</v>
      </c>
      <c r="G4039">
        <v>6.6</v>
      </c>
      <c r="H4039">
        <v>9800</v>
      </c>
      <c r="I4039" t="s">
        <v>12353</v>
      </c>
      <c r="J4039" t="s">
        <v>12354</v>
      </c>
      <c r="K4039" t="s">
        <v>12355</v>
      </c>
      <c r="L4039" t="s">
        <v>33</v>
      </c>
      <c r="M4039" s="1">
        <v>23000000</v>
      </c>
      <c r="N4039" s="1">
        <v>44460850</v>
      </c>
      <c r="O4039" s="1">
        <f>N4039*(D4039/'cpi data'!$A$113)</f>
        <v>3890324.3749999995</v>
      </c>
      <c r="P4039" s="10">
        <f t="shared" si="63"/>
        <v>0.48269095170245285</v>
      </c>
      <c r="Q4039" t="s">
        <v>5946</v>
      </c>
      <c r="R4039">
        <v>82</v>
      </c>
    </row>
    <row r="4040" spans="1:18">
      <c r="A4040" t="s">
        <v>12356</v>
      </c>
      <c r="B4040" s="6" t="s">
        <v>36</v>
      </c>
      <c r="C4040" t="s">
        <v>28</v>
      </c>
      <c r="D4040">
        <f>_xlfn.XLOOKUP(E4040,'cpi data'!A:A,'cpi data'!B:B,"NA")</f>
        <v>177.1</v>
      </c>
      <c r="E4040">
        <v>2001</v>
      </c>
      <c r="F4040" t="s">
        <v>11981</v>
      </c>
      <c r="G4040">
        <v>6.4</v>
      </c>
      <c r="H4040">
        <v>4200</v>
      </c>
      <c r="I4040" t="s">
        <v>12357</v>
      </c>
      <c r="J4040" t="s">
        <v>12357</v>
      </c>
      <c r="K4040" t="s">
        <v>12358</v>
      </c>
      <c r="L4040" t="s">
        <v>33</v>
      </c>
      <c r="M4040" s="1">
        <v>7000000</v>
      </c>
      <c r="N4040" s="1">
        <v>4760014</v>
      </c>
      <c r="O4040" s="1">
        <f>N4040*(D4040/'cpi data'!$A$113)</f>
        <v>416501.22499999998</v>
      </c>
      <c r="P4040" s="10">
        <f t="shared" si="63"/>
        <v>-0.47058391004732342</v>
      </c>
      <c r="Q4040" t="s">
        <v>12359</v>
      </c>
      <c r="R4040">
        <v>113</v>
      </c>
    </row>
    <row r="4041" spans="1:18">
      <c r="A4041" t="s">
        <v>12360</v>
      </c>
      <c r="B4041" s="6" t="s">
        <v>19</v>
      </c>
      <c r="C4041" t="s">
        <v>20</v>
      </c>
      <c r="D4041">
        <f>_xlfn.XLOOKUP(E4041,'cpi data'!A:A,'cpi data'!B:B,"NA")</f>
        <v>177.1</v>
      </c>
      <c r="E4041">
        <v>2001</v>
      </c>
      <c r="F4041" t="s">
        <v>12361</v>
      </c>
      <c r="G4041">
        <v>7</v>
      </c>
      <c r="H4041">
        <v>10000</v>
      </c>
      <c r="I4041" t="s">
        <v>12230</v>
      </c>
      <c r="J4041" t="s">
        <v>12362</v>
      </c>
      <c r="K4041" t="s">
        <v>11352</v>
      </c>
      <c r="L4041" t="s">
        <v>33</v>
      </c>
      <c r="M4041" s="1">
        <v>5000000</v>
      </c>
      <c r="N4041" s="1">
        <v>621592</v>
      </c>
      <c r="O4041" s="1">
        <f>N4041*(D4041/'cpi data'!$A$113)</f>
        <v>54389.299999999996</v>
      </c>
      <c r="P4041" s="10">
        <f t="shared" si="63"/>
        <v>-7.0438615683599535</v>
      </c>
      <c r="Q4041" t="s">
        <v>12055</v>
      </c>
      <c r="R4041">
        <v>108</v>
      </c>
    </row>
    <row r="4042" spans="1:18">
      <c r="A4042" t="s">
        <v>12363</v>
      </c>
      <c r="B4042" s="6" t="s">
        <v>19</v>
      </c>
      <c r="C4042" t="s">
        <v>44</v>
      </c>
      <c r="D4042">
        <f>_xlfn.XLOOKUP(E4042,'cpi data'!A:A,'cpi data'!B:B,"NA")</f>
        <v>177.1</v>
      </c>
      <c r="E4042">
        <v>2001</v>
      </c>
      <c r="F4042" t="s">
        <v>11842</v>
      </c>
      <c r="G4042">
        <v>5.8</v>
      </c>
      <c r="H4042">
        <v>11000</v>
      </c>
      <c r="I4042" t="s">
        <v>7657</v>
      </c>
      <c r="J4042" t="s">
        <v>12364</v>
      </c>
      <c r="K4042" t="s">
        <v>854</v>
      </c>
      <c r="L4042" t="s">
        <v>33</v>
      </c>
      <c r="M4042" s="1">
        <v>8000000</v>
      </c>
      <c r="N4042" s="1">
        <v>2534372</v>
      </c>
      <c r="O4042" s="1">
        <f>N4042*(D4042/'cpi data'!$A$113)</f>
        <v>221757.55</v>
      </c>
      <c r="P4042" s="10">
        <f t="shared" si="63"/>
        <v>-2.1566005306245493</v>
      </c>
      <c r="Q4042" t="s">
        <v>10588</v>
      </c>
      <c r="R4042">
        <v>95</v>
      </c>
    </row>
    <row r="4043" spans="1:18">
      <c r="A4043" t="s">
        <v>12365</v>
      </c>
      <c r="B4043" s="6" t="s">
        <v>2002</v>
      </c>
      <c r="C4043" t="s">
        <v>20</v>
      </c>
      <c r="D4043">
        <f>_xlfn.XLOOKUP(E4043,'cpi data'!A:A,'cpi data'!B:B,"NA")</f>
        <v>177.1</v>
      </c>
      <c r="E4043">
        <v>2001</v>
      </c>
      <c r="F4043" t="s">
        <v>12366</v>
      </c>
      <c r="G4043">
        <v>6.4</v>
      </c>
      <c r="H4043">
        <v>11000</v>
      </c>
      <c r="I4043" t="s">
        <v>2429</v>
      </c>
      <c r="J4043" t="s">
        <v>12367</v>
      </c>
      <c r="K4043" t="s">
        <v>10227</v>
      </c>
      <c r="L4043" t="s">
        <v>25</v>
      </c>
      <c r="M4043" s="1">
        <v>20000000</v>
      </c>
      <c r="N4043" s="1">
        <v>5323109</v>
      </c>
      <c r="O4043" s="1">
        <f>N4043*(D4043/'cpi data'!$A$113)</f>
        <v>465772.03749999998</v>
      </c>
      <c r="P4043" s="10">
        <f t="shared" si="63"/>
        <v>-2.7572027925785476</v>
      </c>
      <c r="Q4043" t="s">
        <v>12368</v>
      </c>
      <c r="R4043">
        <v>121</v>
      </c>
    </row>
    <row r="4044" spans="1:18">
      <c r="A4044" t="s">
        <v>12369</v>
      </c>
      <c r="B4044" s="6" t="s">
        <v>2002</v>
      </c>
      <c r="C4044" t="s">
        <v>44</v>
      </c>
      <c r="D4044">
        <f>_xlfn.XLOOKUP(E4044,'cpi data'!A:A,'cpi data'!B:B,"NA")</f>
        <v>177.1</v>
      </c>
      <c r="E4044">
        <v>2001</v>
      </c>
      <c r="F4044" t="s">
        <v>11909</v>
      </c>
      <c r="G4044">
        <v>6.7</v>
      </c>
      <c r="H4044">
        <v>38000</v>
      </c>
      <c r="I4044" t="s">
        <v>292</v>
      </c>
      <c r="J4044" t="s">
        <v>292</v>
      </c>
      <c r="K4044" t="s">
        <v>12370</v>
      </c>
      <c r="L4044" t="s">
        <v>33</v>
      </c>
      <c r="M4044" s="1">
        <v>33000000</v>
      </c>
      <c r="N4044" s="1">
        <v>18914307</v>
      </c>
      <c r="O4044" s="1">
        <f>N4044*(D4044/'cpi data'!$A$113)</f>
        <v>1655001.8624999998</v>
      </c>
      <c r="P4044" s="10">
        <f t="shared" si="63"/>
        <v>-0.74471102747777118</v>
      </c>
      <c r="Q4044" t="s">
        <v>9689</v>
      </c>
      <c r="R4044">
        <v>103</v>
      </c>
    </row>
    <row r="4045" spans="1:18">
      <c r="A4045" t="s">
        <v>12371</v>
      </c>
      <c r="B4045" s="6" t="s">
        <v>2002</v>
      </c>
      <c r="C4045" t="s">
        <v>37</v>
      </c>
      <c r="D4045">
        <f>_xlfn.XLOOKUP(E4045,'cpi data'!A:A,'cpi data'!B:B,"NA")</f>
        <v>179.9</v>
      </c>
      <c r="E4045">
        <v>2002</v>
      </c>
      <c r="F4045" t="s">
        <v>12372</v>
      </c>
      <c r="G4045">
        <v>7.3</v>
      </c>
      <c r="H4045">
        <v>706000</v>
      </c>
      <c r="I4045" t="s">
        <v>514</v>
      </c>
      <c r="J4045" t="s">
        <v>12373</v>
      </c>
      <c r="K4045" t="s">
        <v>10137</v>
      </c>
      <c r="L4045" t="s">
        <v>33</v>
      </c>
      <c r="M4045" s="1">
        <v>139000000</v>
      </c>
      <c r="N4045" s="1">
        <v>825025036</v>
      </c>
      <c r="O4045" s="1">
        <f>N4045*(D4045/'cpi data'!$A$113)</f>
        <v>73331029.632608697</v>
      </c>
      <c r="P4045" s="10">
        <f t="shared" si="63"/>
        <v>0.83152026431353043</v>
      </c>
      <c r="Q4045" t="s">
        <v>34</v>
      </c>
      <c r="R4045">
        <v>121</v>
      </c>
    </row>
    <row r="4046" spans="1:18">
      <c r="A4046" t="s">
        <v>12374</v>
      </c>
      <c r="B4046" s="6" t="s">
        <v>2002</v>
      </c>
      <c r="C4046" t="s">
        <v>37</v>
      </c>
      <c r="D4046">
        <f>_xlfn.XLOOKUP(E4046,'cpi data'!A:A,'cpi data'!B:B,"NA")</f>
        <v>179.9</v>
      </c>
      <c r="E4046">
        <v>2002</v>
      </c>
      <c r="F4046" t="s">
        <v>12375</v>
      </c>
      <c r="G4046">
        <v>6.4</v>
      </c>
      <c r="H4046">
        <v>108000</v>
      </c>
      <c r="I4046" t="s">
        <v>2286</v>
      </c>
      <c r="J4046" t="s">
        <v>5689</v>
      </c>
      <c r="K4046" t="s">
        <v>9663</v>
      </c>
      <c r="L4046" t="s">
        <v>33</v>
      </c>
      <c r="M4046" s="1">
        <v>68000000</v>
      </c>
      <c r="N4046" s="1">
        <v>193921372</v>
      </c>
      <c r="O4046" s="1">
        <f>N4046*(D4046/'cpi data'!$A$113)</f>
        <v>17236390.722727273</v>
      </c>
      <c r="P4046" s="10">
        <f t="shared" si="63"/>
        <v>0.64934241492474587</v>
      </c>
      <c r="Q4046" t="s">
        <v>47</v>
      </c>
      <c r="R4046">
        <v>124</v>
      </c>
    </row>
    <row r="4047" spans="1:18">
      <c r="A4047" t="s">
        <v>12376</v>
      </c>
      <c r="B4047" s="6" t="s">
        <v>19</v>
      </c>
      <c r="C4047" t="s">
        <v>20</v>
      </c>
      <c r="D4047">
        <f>_xlfn.XLOOKUP(E4047,'cpi data'!A:A,'cpi data'!B:B,"NA")</f>
        <v>179.9</v>
      </c>
      <c r="E4047">
        <v>2002</v>
      </c>
      <c r="F4047" t="s">
        <v>12377</v>
      </c>
      <c r="G4047">
        <v>7.1</v>
      </c>
      <c r="H4047">
        <v>259000</v>
      </c>
      <c r="I4047" t="s">
        <v>1666</v>
      </c>
      <c r="J4047" t="s">
        <v>11139</v>
      </c>
      <c r="K4047" t="s">
        <v>12378</v>
      </c>
      <c r="L4047" t="s">
        <v>33</v>
      </c>
      <c r="M4047" s="1">
        <v>41000000</v>
      </c>
      <c r="N4047" s="1">
        <v>242875078</v>
      </c>
      <c r="O4047" s="1">
        <f>N4047*(D4047/'cpi data'!$A$113)</f>
        <v>21587562.515909091</v>
      </c>
      <c r="P4047" s="10">
        <f t="shared" si="63"/>
        <v>0.83118893738451005</v>
      </c>
      <c r="Q4047" t="s">
        <v>4881</v>
      </c>
      <c r="R4047">
        <v>110</v>
      </c>
    </row>
    <row r="4048" spans="1:18">
      <c r="A4048" t="s">
        <v>12379</v>
      </c>
      <c r="B4048" s="6" t="s">
        <v>19</v>
      </c>
      <c r="C4048" t="s">
        <v>66</v>
      </c>
      <c r="D4048">
        <f>_xlfn.XLOOKUP(E4048,'cpi data'!A:A,'cpi data'!B:B,"NA")</f>
        <v>179.9</v>
      </c>
      <c r="E4048">
        <v>2002</v>
      </c>
      <c r="F4048" t="s">
        <v>11834</v>
      </c>
      <c r="G4048">
        <v>8.5</v>
      </c>
      <c r="H4048">
        <v>756000</v>
      </c>
      <c r="I4048" t="s">
        <v>3488</v>
      </c>
      <c r="J4048" t="s">
        <v>1825</v>
      </c>
      <c r="K4048" t="s">
        <v>11167</v>
      </c>
      <c r="L4048" t="s">
        <v>25</v>
      </c>
      <c r="M4048" s="1">
        <v>35000000</v>
      </c>
      <c r="N4048" s="1">
        <v>120072577</v>
      </c>
      <c r="O4048" s="1">
        <f>N4048*(D4048/'cpi data'!$A$113)</f>
        <v>10672458.795602767</v>
      </c>
      <c r="P4048" s="10">
        <f t="shared" si="63"/>
        <v>0.70850962913871662</v>
      </c>
      <c r="Q4048" t="s">
        <v>12380</v>
      </c>
      <c r="R4048">
        <v>150</v>
      </c>
    </row>
    <row r="4049" spans="1:18">
      <c r="A4049" t="s">
        <v>12381</v>
      </c>
      <c r="B4049" s="6" t="s">
        <v>36</v>
      </c>
      <c r="C4049" t="s">
        <v>28</v>
      </c>
      <c r="D4049">
        <f>_xlfn.XLOOKUP(E4049,'cpi data'!A:A,'cpi data'!B:B,"NA")</f>
        <v>179.9</v>
      </c>
      <c r="E4049">
        <v>2002</v>
      </c>
      <c r="F4049" t="s">
        <v>12382</v>
      </c>
      <c r="G4049">
        <v>7.4</v>
      </c>
      <c r="H4049">
        <v>572000</v>
      </c>
      <c r="I4049" t="s">
        <v>2054</v>
      </c>
      <c r="J4049" t="s">
        <v>11816</v>
      </c>
      <c r="K4049" t="s">
        <v>11817</v>
      </c>
      <c r="L4049" t="s">
        <v>25</v>
      </c>
      <c r="M4049" s="1">
        <v>100000000</v>
      </c>
      <c r="N4049" s="1">
        <v>879602366</v>
      </c>
      <c r="O4049" s="1">
        <f>N4049*(D4049/'cpi data'!$A$113)</f>
        <v>78182048.242786556</v>
      </c>
      <c r="P4049" s="10">
        <f t="shared" si="63"/>
        <v>0.88631226578578803</v>
      </c>
      <c r="Q4049" t="s">
        <v>26</v>
      </c>
      <c r="R4049">
        <v>161</v>
      </c>
    </row>
    <row r="4050" spans="1:18">
      <c r="A4050" t="s">
        <v>12383</v>
      </c>
      <c r="B4050" s="6" t="s">
        <v>2002</v>
      </c>
      <c r="C4050" t="s">
        <v>37</v>
      </c>
      <c r="D4050">
        <f>_xlfn.XLOOKUP(E4050,'cpi data'!A:A,'cpi data'!B:B,"NA")</f>
        <v>179.9</v>
      </c>
      <c r="E4050">
        <v>2002</v>
      </c>
      <c r="F4050" t="s">
        <v>12384</v>
      </c>
      <c r="G4050">
        <v>8.6999999999999993</v>
      </c>
      <c r="H4050">
        <v>1500000</v>
      </c>
      <c r="I4050" t="s">
        <v>6886</v>
      </c>
      <c r="J4050" t="s">
        <v>11824</v>
      </c>
      <c r="K4050" t="s">
        <v>7688</v>
      </c>
      <c r="L4050" t="s">
        <v>1880</v>
      </c>
      <c r="M4050" s="1">
        <v>94000000</v>
      </c>
      <c r="N4050" s="1">
        <v>947495095</v>
      </c>
      <c r="O4050" s="1">
        <f>N4050*(D4050/'cpi data'!$A$113)</f>
        <v>84216584.777915016</v>
      </c>
      <c r="P4050" s="10">
        <f t="shared" si="63"/>
        <v>0.9007910431451891</v>
      </c>
      <c r="Q4050" t="s">
        <v>2029</v>
      </c>
      <c r="R4050">
        <v>179</v>
      </c>
    </row>
    <row r="4051" spans="1:18">
      <c r="A4051" t="s">
        <v>12385</v>
      </c>
      <c r="B4051" s="6" t="s">
        <v>19</v>
      </c>
      <c r="C4051" t="s">
        <v>107</v>
      </c>
      <c r="D4051">
        <f>_xlfn.XLOOKUP(E4051,'cpi data'!A:A,'cpi data'!B:B,"NA")</f>
        <v>179.9</v>
      </c>
      <c r="E4051">
        <v>2002</v>
      </c>
      <c r="F4051" t="s">
        <v>12386</v>
      </c>
      <c r="G4051">
        <v>7.7</v>
      </c>
      <c r="H4051">
        <v>253000</v>
      </c>
      <c r="I4051" t="s">
        <v>10663</v>
      </c>
      <c r="J4051" t="s">
        <v>12387</v>
      </c>
      <c r="K4051" t="s">
        <v>2094</v>
      </c>
      <c r="L4051" t="s">
        <v>33</v>
      </c>
      <c r="M4051" s="1">
        <v>80000000</v>
      </c>
      <c r="N4051" s="1">
        <v>181001478</v>
      </c>
      <c r="O4051" s="1">
        <f>N4051*(D4051/'cpi data'!$A$113)</f>
        <v>16088026.626581028</v>
      </c>
      <c r="P4051" s="10">
        <f t="shared" si="63"/>
        <v>0.55801465886372481</v>
      </c>
      <c r="Q4051" t="s">
        <v>9689</v>
      </c>
      <c r="R4051">
        <v>117</v>
      </c>
    </row>
    <row r="4052" spans="1:18">
      <c r="A4052" t="s">
        <v>12388</v>
      </c>
      <c r="B4052" s="6" t="s">
        <v>19</v>
      </c>
      <c r="C4052" t="s">
        <v>37</v>
      </c>
      <c r="D4052">
        <f>_xlfn.XLOOKUP(E4052,'cpi data'!A:A,'cpi data'!B:B,"NA")</f>
        <v>179.9</v>
      </c>
      <c r="E4052">
        <v>2002</v>
      </c>
      <c r="F4052" t="s">
        <v>11764</v>
      </c>
      <c r="G4052">
        <v>6.7</v>
      </c>
      <c r="H4052">
        <v>254000</v>
      </c>
      <c r="I4052" t="s">
        <v>8485</v>
      </c>
      <c r="J4052" t="s">
        <v>8485</v>
      </c>
      <c r="K4052" t="s">
        <v>10840</v>
      </c>
      <c r="L4052" t="s">
        <v>25</v>
      </c>
      <c r="M4052" s="1">
        <v>33000000</v>
      </c>
      <c r="N4052" s="1">
        <v>102984862</v>
      </c>
      <c r="O4052" s="1">
        <f>N4052*(D4052/'cpi data'!$A$113)</f>
        <v>9153644.6016798411</v>
      </c>
      <c r="P4052" s="10">
        <f t="shared" si="63"/>
        <v>0.67956455580821185</v>
      </c>
      <c r="Q4052" t="s">
        <v>2046</v>
      </c>
      <c r="R4052">
        <v>100</v>
      </c>
    </row>
    <row r="4053" spans="1:18">
      <c r="A4053" t="s">
        <v>12389</v>
      </c>
      <c r="B4053" s="6" t="s">
        <v>2002</v>
      </c>
      <c r="C4053" t="s">
        <v>66</v>
      </c>
      <c r="D4053">
        <f>_xlfn.XLOOKUP(E4053,'cpi data'!A:A,'cpi data'!B:B,"NA")</f>
        <v>179.9</v>
      </c>
      <c r="E4053">
        <v>2002</v>
      </c>
      <c r="F4053" t="s">
        <v>12390</v>
      </c>
      <c r="G4053">
        <v>8.1</v>
      </c>
      <c r="H4053">
        <v>866000</v>
      </c>
      <c r="I4053" t="s">
        <v>498</v>
      </c>
      <c r="J4053" t="s">
        <v>12391</v>
      </c>
      <c r="K4053" t="s">
        <v>8513</v>
      </c>
      <c r="L4053" t="s">
        <v>33</v>
      </c>
      <c r="M4053" s="1">
        <v>52000000</v>
      </c>
      <c r="N4053" s="1">
        <v>352114312</v>
      </c>
      <c r="O4053" s="1">
        <f>N4053*(D4053/'cpi data'!$A$113)</f>
        <v>31297116.960869566</v>
      </c>
      <c r="P4053" s="10">
        <f t="shared" si="63"/>
        <v>0.85232068612990664</v>
      </c>
      <c r="Q4053" t="s">
        <v>9689</v>
      </c>
      <c r="R4053">
        <v>141</v>
      </c>
    </row>
    <row r="4054" spans="1:18">
      <c r="A4054" t="s">
        <v>12392</v>
      </c>
      <c r="B4054" s="6" t="s">
        <v>19</v>
      </c>
      <c r="C4054" t="s">
        <v>20</v>
      </c>
      <c r="D4054">
        <f>_xlfn.XLOOKUP(E4054,'cpi data'!A:A,'cpi data'!B:B,"NA")</f>
        <v>179.9</v>
      </c>
      <c r="E4054">
        <v>2002</v>
      </c>
      <c r="F4054" t="s">
        <v>12393</v>
      </c>
      <c r="G4054">
        <v>7.6</v>
      </c>
      <c r="H4054">
        <v>386000</v>
      </c>
      <c r="I4054" t="s">
        <v>8089</v>
      </c>
      <c r="J4054" t="s">
        <v>12394</v>
      </c>
      <c r="K4054" t="s">
        <v>12395</v>
      </c>
      <c r="L4054" t="s">
        <v>25</v>
      </c>
      <c r="M4054" s="1">
        <v>8000000</v>
      </c>
      <c r="N4054" s="1">
        <v>85720385</v>
      </c>
      <c r="O4054" s="1">
        <f>N4054*(D4054/'cpi data'!$A$113)</f>
        <v>7619119.2003458496</v>
      </c>
      <c r="P4054" s="10">
        <f t="shared" si="63"/>
        <v>0.90667330763855059</v>
      </c>
      <c r="Q4054" t="s">
        <v>12396</v>
      </c>
      <c r="R4054">
        <v>113</v>
      </c>
    </row>
    <row r="4055" spans="1:18">
      <c r="A4055" t="s">
        <v>12397</v>
      </c>
      <c r="B4055" s="6" t="s">
        <v>19</v>
      </c>
      <c r="C4055" t="s">
        <v>107</v>
      </c>
      <c r="D4055">
        <f>_xlfn.XLOOKUP(E4055,'cpi data'!A:A,'cpi data'!B:B,"NA")</f>
        <v>179.9</v>
      </c>
      <c r="E4055">
        <v>2002</v>
      </c>
      <c r="F4055" t="s">
        <v>12398</v>
      </c>
      <c r="G4055">
        <v>8.6</v>
      </c>
      <c r="H4055">
        <v>714000</v>
      </c>
      <c r="I4055" t="s">
        <v>12399</v>
      </c>
      <c r="J4055" t="s">
        <v>12400</v>
      </c>
      <c r="K4055" t="s">
        <v>12401</v>
      </c>
      <c r="L4055" t="s">
        <v>2601</v>
      </c>
      <c r="N4055" s="1">
        <v>30680793</v>
      </c>
      <c r="O4055" s="1">
        <f>N4055*(D4055/'cpi data'!$A$113)</f>
        <v>2727013.1722826087</v>
      </c>
      <c r="P4055" s="10">
        <f t="shared" si="63"/>
        <v>1</v>
      </c>
      <c r="Q4055" t="s">
        <v>12402</v>
      </c>
      <c r="R4055">
        <v>130</v>
      </c>
    </row>
    <row r="4056" spans="1:18">
      <c r="A4056" t="s">
        <v>12403</v>
      </c>
      <c r="B4056" s="6" t="s">
        <v>450</v>
      </c>
      <c r="C4056" t="s">
        <v>107</v>
      </c>
      <c r="D4056">
        <f>_xlfn.XLOOKUP(E4056,'cpi data'!A:A,'cpi data'!B:B,"NA")</f>
        <v>179.9</v>
      </c>
      <c r="E4056">
        <v>2002</v>
      </c>
      <c r="F4056" t="s">
        <v>12404</v>
      </c>
      <c r="G4056">
        <v>7.4</v>
      </c>
      <c r="H4056">
        <v>124000</v>
      </c>
      <c r="I4056" t="s">
        <v>10279</v>
      </c>
      <c r="J4056" t="s">
        <v>10279</v>
      </c>
      <c r="K4056" t="s">
        <v>11250</v>
      </c>
      <c r="L4056" t="s">
        <v>455</v>
      </c>
      <c r="N4056" s="1">
        <v>6479328</v>
      </c>
      <c r="O4056" s="1">
        <f>N4056*(D4056/'cpi data'!$A$113)</f>
        <v>575904.69723320159</v>
      </c>
      <c r="P4056" s="10">
        <f t="shared" si="63"/>
        <v>1</v>
      </c>
      <c r="Q4056" t="s">
        <v>12405</v>
      </c>
      <c r="R4056">
        <v>97</v>
      </c>
    </row>
    <row r="4057" spans="1:18">
      <c r="A4057" t="s">
        <v>12406</v>
      </c>
      <c r="B4057" s="6" t="s">
        <v>2002</v>
      </c>
      <c r="C4057" t="s">
        <v>55</v>
      </c>
      <c r="D4057">
        <f>_xlfn.XLOOKUP(E4057,'cpi data'!A:A,'cpi data'!B:B,"NA")</f>
        <v>179.9</v>
      </c>
      <c r="E4057">
        <v>2002</v>
      </c>
      <c r="F4057" t="s">
        <v>12198</v>
      </c>
      <c r="G4057">
        <v>7.1</v>
      </c>
      <c r="H4057">
        <v>328000</v>
      </c>
      <c r="I4057" t="s">
        <v>9725</v>
      </c>
      <c r="J4057" t="s">
        <v>10877</v>
      </c>
      <c r="K4057" t="s">
        <v>11830</v>
      </c>
      <c r="L4057" t="s">
        <v>33</v>
      </c>
      <c r="M4057" s="1">
        <v>48000000</v>
      </c>
      <c r="N4057" s="1">
        <v>249348933</v>
      </c>
      <c r="O4057" s="1">
        <f>N4057*(D4057/'cpi data'!$A$113)</f>
        <v>22162980.754298419</v>
      </c>
      <c r="P4057" s="10">
        <f t="shared" si="63"/>
        <v>0.80749867495923877</v>
      </c>
      <c r="Q4057" t="s">
        <v>9689</v>
      </c>
      <c r="R4057">
        <v>115</v>
      </c>
    </row>
    <row r="4058" spans="1:18">
      <c r="A4058" t="s">
        <v>12407</v>
      </c>
      <c r="B4058" s="6" t="s">
        <v>2002</v>
      </c>
      <c r="C4058" t="s">
        <v>20</v>
      </c>
      <c r="D4058">
        <f>_xlfn.XLOOKUP(E4058,'cpi data'!A:A,'cpi data'!B:B,"NA")</f>
        <v>179.9</v>
      </c>
      <c r="E4058">
        <v>2002</v>
      </c>
      <c r="F4058" t="s">
        <v>12337</v>
      </c>
      <c r="G4058">
        <v>6.7</v>
      </c>
      <c r="H4058">
        <v>344000</v>
      </c>
      <c r="I4058" t="s">
        <v>10478</v>
      </c>
      <c r="J4058" t="s">
        <v>10478</v>
      </c>
      <c r="K4058" t="s">
        <v>538</v>
      </c>
      <c r="L4058" t="s">
        <v>33</v>
      </c>
      <c r="M4058" s="1">
        <v>72000000</v>
      </c>
      <c r="N4058" s="1">
        <v>408247917</v>
      </c>
      <c r="O4058" s="1">
        <f>N4058*(D4058/'cpi data'!$A$113)</f>
        <v>36286462.583152175</v>
      </c>
      <c r="P4058" s="10">
        <f t="shared" si="63"/>
        <v>0.82363657718307481</v>
      </c>
      <c r="Q4058" t="s">
        <v>2095</v>
      </c>
      <c r="R4058">
        <v>106</v>
      </c>
    </row>
    <row r="4059" spans="1:18">
      <c r="A4059" t="s">
        <v>12408</v>
      </c>
      <c r="B4059" s="6" t="s">
        <v>2002</v>
      </c>
      <c r="C4059" t="s">
        <v>37</v>
      </c>
      <c r="D4059">
        <f>_xlfn.XLOOKUP(E4059,'cpi data'!A:A,'cpi data'!B:B,"NA")</f>
        <v>179.9</v>
      </c>
      <c r="E4059">
        <v>2002</v>
      </c>
      <c r="F4059" t="s">
        <v>12409</v>
      </c>
      <c r="G4059">
        <v>7.9</v>
      </c>
      <c r="H4059">
        <v>519000</v>
      </c>
      <c r="I4059" t="s">
        <v>9083</v>
      </c>
      <c r="J4059" t="s">
        <v>6961</v>
      </c>
      <c r="K4059" t="s">
        <v>10254</v>
      </c>
      <c r="L4059" t="s">
        <v>33</v>
      </c>
      <c r="M4059" s="1">
        <v>60000000</v>
      </c>
      <c r="N4059" s="1">
        <v>214034224</v>
      </c>
      <c r="O4059" s="1">
        <f>N4059*(D4059/'cpi data'!$A$113)</f>
        <v>19024089.376284584</v>
      </c>
      <c r="P4059" s="10">
        <f t="shared" si="63"/>
        <v>0.71967099990513672</v>
      </c>
      <c r="Q4059" t="s">
        <v>64</v>
      </c>
      <c r="R4059">
        <v>119</v>
      </c>
    </row>
    <row r="4060" spans="1:18">
      <c r="A4060" t="s">
        <v>12410</v>
      </c>
      <c r="B4060" s="6" t="s">
        <v>36</v>
      </c>
      <c r="C4060" t="s">
        <v>37</v>
      </c>
      <c r="D4060">
        <f>_xlfn.XLOOKUP(E4060,'cpi data'!A:A,'cpi data'!B:B,"NA")</f>
        <v>179.9</v>
      </c>
      <c r="E4060">
        <v>2002</v>
      </c>
      <c r="F4060" t="s">
        <v>12411</v>
      </c>
      <c r="G4060">
        <v>6.5</v>
      </c>
      <c r="H4060">
        <v>658000</v>
      </c>
      <c r="I4060" t="s">
        <v>4484</v>
      </c>
      <c r="J4060" t="s">
        <v>4484</v>
      </c>
      <c r="K4060" t="s">
        <v>12076</v>
      </c>
      <c r="L4060" t="s">
        <v>33</v>
      </c>
      <c r="M4060" s="1">
        <v>115000000</v>
      </c>
      <c r="N4060" s="1">
        <v>653779970</v>
      </c>
      <c r="O4060" s="1">
        <f>N4060*(D4060/'cpi data'!$A$113)</f>
        <v>58110186.068675891</v>
      </c>
      <c r="P4060" s="10">
        <f t="shared" si="63"/>
        <v>0.82409984203095121</v>
      </c>
      <c r="Q4060" t="s">
        <v>42</v>
      </c>
      <c r="R4060">
        <v>142</v>
      </c>
    </row>
    <row r="4061" spans="1:18">
      <c r="A4061" t="s">
        <v>12412</v>
      </c>
      <c r="B4061" s="6" t="s">
        <v>19</v>
      </c>
      <c r="C4061" t="s">
        <v>44</v>
      </c>
      <c r="D4061">
        <f>_xlfn.XLOOKUP(E4061,'cpi data'!A:A,'cpi data'!B:B,"NA")</f>
        <v>179.9</v>
      </c>
      <c r="E4061">
        <v>2002</v>
      </c>
      <c r="F4061" t="s">
        <v>12274</v>
      </c>
      <c r="G4061">
        <v>7</v>
      </c>
      <c r="H4061">
        <v>86000</v>
      </c>
      <c r="I4061" t="s">
        <v>12413</v>
      </c>
      <c r="J4061" t="s">
        <v>12414</v>
      </c>
      <c r="K4061" t="s">
        <v>2738</v>
      </c>
      <c r="L4061" t="s">
        <v>33</v>
      </c>
      <c r="M4061" s="1">
        <v>4000000</v>
      </c>
      <c r="N4061" s="1">
        <v>9304609</v>
      </c>
      <c r="O4061" s="1">
        <f>N4061*(D4061/'cpi data'!$A$113)</f>
        <v>827025.27623517788</v>
      </c>
      <c r="P4061" s="10">
        <f t="shared" si="63"/>
        <v>0.57010552512201207</v>
      </c>
      <c r="Q4061" t="s">
        <v>12415</v>
      </c>
      <c r="R4061">
        <v>107</v>
      </c>
    </row>
    <row r="4062" spans="1:18">
      <c r="A4062" t="s">
        <v>12416</v>
      </c>
      <c r="B4062" s="6" t="s">
        <v>36</v>
      </c>
      <c r="C4062" t="s">
        <v>28</v>
      </c>
      <c r="D4062">
        <f>_xlfn.XLOOKUP(E4062,'cpi data'!A:A,'cpi data'!B:B,"NA")</f>
        <v>179.9</v>
      </c>
      <c r="E4062">
        <v>2002</v>
      </c>
      <c r="F4062" t="s">
        <v>12409</v>
      </c>
      <c r="G4062">
        <v>5.0999999999999996</v>
      </c>
      <c r="H4062">
        <v>103000</v>
      </c>
      <c r="I4062" t="s">
        <v>9558</v>
      </c>
      <c r="J4062" t="s">
        <v>11769</v>
      </c>
      <c r="K4062" t="s">
        <v>10321</v>
      </c>
      <c r="L4062" t="s">
        <v>33</v>
      </c>
      <c r="M4062" s="1">
        <v>84000000</v>
      </c>
      <c r="N4062" s="1">
        <v>275650703</v>
      </c>
      <c r="O4062" s="1">
        <f>N4062*(D4062/'cpi data'!$A$113)</f>
        <v>24500771.477124505</v>
      </c>
      <c r="P4062" s="10">
        <f t="shared" si="63"/>
        <v>0.69526651270684403</v>
      </c>
      <c r="Q4062" t="s">
        <v>26</v>
      </c>
      <c r="R4062">
        <v>86</v>
      </c>
    </row>
    <row r="4063" spans="1:18">
      <c r="A4063" t="s">
        <v>12417</v>
      </c>
      <c r="B4063" s="6" t="s">
        <v>2002</v>
      </c>
      <c r="C4063" t="s">
        <v>37</v>
      </c>
      <c r="D4063">
        <f>_xlfn.XLOOKUP(E4063,'cpi data'!A:A,'cpi data'!B:B,"NA")</f>
        <v>179.9</v>
      </c>
      <c r="E4063">
        <v>2002</v>
      </c>
      <c r="F4063" t="s">
        <v>12386</v>
      </c>
      <c r="G4063">
        <v>6.2</v>
      </c>
      <c r="H4063">
        <v>129000</v>
      </c>
      <c r="I4063" t="s">
        <v>7588</v>
      </c>
      <c r="J4063" t="s">
        <v>12418</v>
      </c>
      <c r="K4063" t="s">
        <v>9024</v>
      </c>
      <c r="L4063" t="s">
        <v>33</v>
      </c>
      <c r="M4063" s="1">
        <v>60000000</v>
      </c>
      <c r="N4063" s="1">
        <v>82150183</v>
      </c>
      <c r="O4063" s="1">
        <f>N4063*(D4063/'cpi data'!$A$113)</f>
        <v>7301787.5107213436</v>
      </c>
      <c r="P4063" s="10">
        <f t="shared" si="63"/>
        <v>0.26963035493177173</v>
      </c>
      <c r="Q4063" t="s">
        <v>2095</v>
      </c>
      <c r="R4063">
        <v>101</v>
      </c>
    </row>
    <row r="4064" spans="1:18">
      <c r="A4064" t="s">
        <v>12419</v>
      </c>
      <c r="B4064" s="6" t="s">
        <v>2002</v>
      </c>
      <c r="C4064" t="s">
        <v>37</v>
      </c>
      <c r="D4064">
        <f>_xlfn.XLOOKUP(E4064,'cpi data'!A:A,'cpi data'!B:B,"NA")</f>
        <v>179.9</v>
      </c>
      <c r="E4064">
        <v>2002</v>
      </c>
      <c r="F4064" t="s">
        <v>12420</v>
      </c>
      <c r="G4064">
        <v>7.6</v>
      </c>
      <c r="H4064">
        <v>519000</v>
      </c>
      <c r="I4064" t="s">
        <v>498</v>
      </c>
      <c r="J4064" t="s">
        <v>5658</v>
      </c>
      <c r="K4064" t="s">
        <v>1481</v>
      </c>
      <c r="L4064" t="s">
        <v>33</v>
      </c>
      <c r="M4064" s="1">
        <v>102000000</v>
      </c>
      <c r="N4064" s="1">
        <v>358372926</v>
      </c>
      <c r="O4064" s="1">
        <f>N4064*(D4064/'cpi data'!$A$113)</f>
        <v>31853403.847529646</v>
      </c>
      <c r="P4064" s="10">
        <f t="shared" si="63"/>
        <v>0.71538028517254681</v>
      </c>
      <c r="Q4064" t="s">
        <v>183</v>
      </c>
      <c r="R4064">
        <v>145</v>
      </c>
    </row>
    <row r="4065" spans="1:18">
      <c r="A4065" t="s">
        <v>12421</v>
      </c>
      <c r="B4065" s="6" t="s">
        <v>2002</v>
      </c>
      <c r="C4065" t="s">
        <v>37</v>
      </c>
      <c r="D4065">
        <f>_xlfn.XLOOKUP(E4065,'cpi data'!A:A,'cpi data'!B:B,"NA")</f>
        <v>179.9</v>
      </c>
      <c r="E4065">
        <v>2002</v>
      </c>
      <c r="F4065" t="s">
        <v>12350</v>
      </c>
      <c r="G4065">
        <v>6.2</v>
      </c>
      <c r="H4065">
        <v>199000</v>
      </c>
      <c r="I4065" t="s">
        <v>9525</v>
      </c>
      <c r="J4065" t="s">
        <v>6846</v>
      </c>
      <c r="K4065" t="s">
        <v>6846</v>
      </c>
      <c r="L4065" t="s">
        <v>33</v>
      </c>
      <c r="M4065" s="1">
        <v>63000000</v>
      </c>
      <c r="N4065" s="1">
        <v>296938801</v>
      </c>
      <c r="O4065" s="1">
        <f>N4065*(D4065/'cpi data'!$A$113)</f>
        <v>26392929.99006917</v>
      </c>
      <c r="P4065" s="10">
        <f t="shared" si="63"/>
        <v>0.78783506975903761</v>
      </c>
      <c r="Q4065" t="s">
        <v>2029</v>
      </c>
      <c r="R4065">
        <v>94</v>
      </c>
    </row>
    <row r="4066" spans="1:18">
      <c r="A4066" t="s">
        <v>12422</v>
      </c>
      <c r="B4066" s="6" t="s">
        <v>19</v>
      </c>
      <c r="C4066" t="s">
        <v>107</v>
      </c>
      <c r="D4066">
        <f>_xlfn.XLOOKUP(E4066,'cpi data'!A:A,'cpi data'!B:B,"NA")</f>
        <v>179.9</v>
      </c>
      <c r="E4066">
        <v>2002</v>
      </c>
      <c r="F4066" t="s">
        <v>12423</v>
      </c>
      <c r="G4066">
        <v>7.2</v>
      </c>
      <c r="H4066">
        <v>259000</v>
      </c>
      <c r="I4066" t="s">
        <v>9783</v>
      </c>
      <c r="J4066" t="s">
        <v>3268</v>
      </c>
      <c r="K4066" t="s">
        <v>3059</v>
      </c>
      <c r="L4066" t="s">
        <v>5820</v>
      </c>
      <c r="M4066" s="1">
        <v>78000000</v>
      </c>
      <c r="N4066" s="1">
        <v>209196298</v>
      </c>
      <c r="O4066" s="1">
        <f>N4066*(D4066/'cpi data'!$A$113)</f>
        <v>18594078.068280634</v>
      </c>
      <c r="P4066" s="10">
        <f t="shared" si="63"/>
        <v>0.62714445357919291</v>
      </c>
      <c r="Q4066" t="s">
        <v>64</v>
      </c>
      <c r="R4066">
        <v>124</v>
      </c>
    </row>
    <row r="4067" spans="1:18">
      <c r="A4067" t="s">
        <v>12424</v>
      </c>
      <c r="B4067" s="6" t="s">
        <v>19</v>
      </c>
      <c r="C4067" t="s">
        <v>107</v>
      </c>
      <c r="D4067">
        <f>_xlfn.XLOOKUP(E4067,'cpi data'!A:A,'cpi data'!B:B,"NA")</f>
        <v>179.9</v>
      </c>
      <c r="E4067">
        <v>2002</v>
      </c>
      <c r="F4067" t="s">
        <v>12425</v>
      </c>
      <c r="G4067">
        <v>7.5</v>
      </c>
      <c r="H4067">
        <v>415000</v>
      </c>
      <c r="I4067" t="s">
        <v>68</v>
      </c>
      <c r="J4067" t="s">
        <v>12426</v>
      </c>
      <c r="K4067" t="s">
        <v>8513</v>
      </c>
      <c r="L4067" t="s">
        <v>33</v>
      </c>
      <c r="M4067" s="1">
        <v>100000000</v>
      </c>
      <c r="N4067" s="1">
        <v>193772504</v>
      </c>
      <c r="O4067" s="1">
        <f>N4067*(D4067/'cpi data'!$A$113)</f>
        <v>17223158.828853756</v>
      </c>
      <c r="P4067" s="10">
        <f t="shared" si="63"/>
        <v>0.48393090900038122</v>
      </c>
      <c r="Q4067" t="s">
        <v>3747</v>
      </c>
      <c r="R4067">
        <v>167</v>
      </c>
    </row>
    <row r="4068" spans="1:18">
      <c r="A4068" t="s">
        <v>12427</v>
      </c>
      <c r="B4068" s="6" t="s">
        <v>36</v>
      </c>
      <c r="C4068" t="s">
        <v>44</v>
      </c>
      <c r="D4068">
        <f>_xlfn.XLOOKUP(E4068,'cpi data'!A:A,'cpi data'!B:B,"NA")</f>
        <v>179.9</v>
      </c>
      <c r="E4068">
        <v>2002</v>
      </c>
      <c r="F4068" t="s">
        <v>12420</v>
      </c>
      <c r="G4068">
        <v>6.8</v>
      </c>
      <c r="H4068">
        <v>22000</v>
      </c>
      <c r="I4068" t="s">
        <v>8797</v>
      </c>
      <c r="J4068" t="s">
        <v>5059</v>
      </c>
      <c r="K4068" t="s">
        <v>8251</v>
      </c>
      <c r="L4068" t="s">
        <v>25</v>
      </c>
      <c r="M4068" s="1">
        <v>15000000</v>
      </c>
      <c r="N4068" s="1">
        <v>18009625</v>
      </c>
      <c r="O4068" s="1">
        <f>N4068*(D4068/'cpi data'!$A$113)</f>
        <v>1600756.6884881423</v>
      </c>
      <c r="P4068" s="10">
        <f t="shared" si="63"/>
        <v>0.16711203037264796</v>
      </c>
      <c r="Q4068" t="s">
        <v>3747</v>
      </c>
      <c r="R4068">
        <v>97</v>
      </c>
    </row>
    <row r="4069" spans="1:18">
      <c r="A4069" t="s">
        <v>12428</v>
      </c>
      <c r="B4069" s="6" t="s">
        <v>2002</v>
      </c>
      <c r="C4069" t="s">
        <v>44</v>
      </c>
      <c r="D4069">
        <f>_xlfn.XLOOKUP(E4069,'cpi data'!A:A,'cpi data'!B:B,"NA")</f>
        <v>179.9</v>
      </c>
      <c r="E4069">
        <v>2002</v>
      </c>
      <c r="F4069" t="s">
        <v>12429</v>
      </c>
      <c r="G4069">
        <v>6.2</v>
      </c>
      <c r="H4069">
        <v>105000</v>
      </c>
      <c r="I4069" t="s">
        <v>8668</v>
      </c>
      <c r="J4069" t="s">
        <v>12430</v>
      </c>
      <c r="K4069" t="s">
        <v>7783</v>
      </c>
      <c r="L4069" t="s">
        <v>33</v>
      </c>
      <c r="M4069" s="1">
        <v>30000000</v>
      </c>
      <c r="N4069" s="1">
        <v>180622424</v>
      </c>
      <c r="O4069" s="1">
        <f>N4069*(D4069/'cpi data'!$A$113)</f>
        <v>16054335.018577075</v>
      </c>
      <c r="P4069" s="10">
        <f t="shared" si="63"/>
        <v>0.83390766586102283</v>
      </c>
      <c r="Q4069" t="s">
        <v>2095</v>
      </c>
      <c r="R4069">
        <v>108</v>
      </c>
    </row>
    <row r="4070" spans="1:18">
      <c r="A4070" t="s">
        <v>12431</v>
      </c>
      <c r="B4070" s="6" t="s">
        <v>2002</v>
      </c>
      <c r="C4070" t="s">
        <v>37</v>
      </c>
      <c r="D4070">
        <f>_xlfn.XLOOKUP(E4070,'cpi data'!A:A,'cpi data'!B:B,"NA")</f>
        <v>179.9</v>
      </c>
      <c r="E4070">
        <v>2002</v>
      </c>
      <c r="F4070" t="s">
        <v>11966</v>
      </c>
      <c r="G4070">
        <v>7.7</v>
      </c>
      <c r="H4070">
        <v>132000</v>
      </c>
      <c r="I4070" t="s">
        <v>2041</v>
      </c>
      <c r="J4070" t="s">
        <v>7458</v>
      </c>
      <c r="K4070" t="s">
        <v>10135</v>
      </c>
      <c r="L4070" t="s">
        <v>25</v>
      </c>
      <c r="M4070" s="1">
        <v>35000000</v>
      </c>
      <c r="N4070" s="1">
        <v>75395048</v>
      </c>
      <c r="O4070" s="1">
        <f>N4070*(D4070/'cpi data'!$A$113)</f>
        <v>6701368.1498023719</v>
      </c>
      <c r="P4070" s="10">
        <f t="shared" si="63"/>
        <v>0.53577853017614629</v>
      </c>
      <c r="Q4070" t="s">
        <v>2095</v>
      </c>
      <c r="R4070">
        <v>131</v>
      </c>
    </row>
    <row r="4071" spans="1:18">
      <c r="A4071" t="s">
        <v>12432</v>
      </c>
      <c r="B4071" s="6" t="s">
        <v>2002</v>
      </c>
      <c r="C4071" t="s">
        <v>44</v>
      </c>
      <c r="D4071">
        <f>_xlfn.XLOOKUP(E4071,'cpi data'!A:A,'cpi data'!B:B,"NA")</f>
        <v>179.9</v>
      </c>
      <c r="E4071">
        <v>2002</v>
      </c>
      <c r="F4071" t="s">
        <v>12433</v>
      </c>
      <c r="G4071">
        <v>5.5</v>
      </c>
      <c r="H4071">
        <v>92000</v>
      </c>
      <c r="I4071" t="s">
        <v>11994</v>
      </c>
      <c r="J4071" t="s">
        <v>11994</v>
      </c>
      <c r="K4071" t="s">
        <v>10763</v>
      </c>
      <c r="L4071" t="s">
        <v>33</v>
      </c>
      <c r="N4071" s="1">
        <v>54639553</v>
      </c>
      <c r="O4071" s="1">
        <f>N4071*(D4071/'cpi data'!$A$113)</f>
        <v>4856549.2019268777</v>
      </c>
      <c r="P4071" s="10">
        <f t="shared" si="63"/>
        <v>1</v>
      </c>
      <c r="Q4071" t="s">
        <v>2095</v>
      </c>
      <c r="R4071">
        <v>104</v>
      </c>
    </row>
    <row r="4072" spans="1:18">
      <c r="A4072" t="s">
        <v>12434</v>
      </c>
      <c r="B4072" s="6" t="s">
        <v>19</v>
      </c>
      <c r="C4072" t="s">
        <v>44</v>
      </c>
      <c r="D4072">
        <f>_xlfn.XLOOKUP(E4072,'cpi data'!A:A,'cpi data'!B:B,"NA")</f>
        <v>179.9</v>
      </c>
      <c r="E4072">
        <v>2002</v>
      </c>
      <c r="F4072" t="s">
        <v>12435</v>
      </c>
      <c r="G4072">
        <v>7.7</v>
      </c>
      <c r="H4072">
        <v>183000</v>
      </c>
      <c r="I4072" t="s">
        <v>10733</v>
      </c>
      <c r="J4072" t="s">
        <v>12436</v>
      </c>
      <c r="K4072" t="s">
        <v>1538</v>
      </c>
      <c r="L4072" t="s">
        <v>33</v>
      </c>
      <c r="M4072" s="1">
        <v>19000000</v>
      </c>
      <c r="N4072" s="1">
        <v>32801173</v>
      </c>
      <c r="O4072" s="1">
        <f>N4072*(D4072/'cpi data'!$A$113)</f>
        <v>2915479.7542984188</v>
      </c>
      <c r="P4072" s="10">
        <f t="shared" si="63"/>
        <v>0.42075242248196426</v>
      </c>
      <c r="Q4072" t="s">
        <v>12437</v>
      </c>
      <c r="R4072">
        <v>115</v>
      </c>
    </row>
    <row r="4073" spans="1:18">
      <c r="A4073" t="s">
        <v>12438</v>
      </c>
      <c r="B4073" s="6" t="s">
        <v>19</v>
      </c>
      <c r="C4073" t="s">
        <v>20</v>
      </c>
      <c r="D4073">
        <f>_xlfn.XLOOKUP(E4073,'cpi data'!A:A,'cpi data'!B:B,"NA")</f>
        <v>179.9</v>
      </c>
      <c r="E4073">
        <v>2002</v>
      </c>
      <c r="F4073" t="s">
        <v>12439</v>
      </c>
      <c r="G4073">
        <v>6.7</v>
      </c>
      <c r="H4073">
        <v>83000</v>
      </c>
      <c r="I4073" t="s">
        <v>1509</v>
      </c>
      <c r="J4073" t="s">
        <v>6714</v>
      </c>
      <c r="K4073" t="s">
        <v>187</v>
      </c>
      <c r="L4073" t="s">
        <v>455</v>
      </c>
      <c r="M4073" s="1">
        <v>50000000</v>
      </c>
      <c r="N4073" s="1">
        <v>119137784</v>
      </c>
      <c r="O4073" s="1">
        <f>N4073*(D4073/'cpi data'!$A$113)</f>
        <v>10589371.216205534</v>
      </c>
      <c r="P4073" s="10">
        <f t="shared" si="63"/>
        <v>0.58031786120849793</v>
      </c>
      <c r="Q4073" t="s">
        <v>9112</v>
      </c>
      <c r="R4073">
        <v>124</v>
      </c>
    </row>
    <row r="4074" spans="1:18">
      <c r="A4074" t="s">
        <v>12440</v>
      </c>
      <c r="B4074" s="6" t="s">
        <v>36</v>
      </c>
      <c r="C4074" t="s">
        <v>393</v>
      </c>
      <c r="D4074">
        <f>_xlfn.XLOOKUP(E4074,'cpi data'!A:A,'cpi data'!B:B,"NA")</f>
        <v>179.9</v>
      </c>
      <c r="E4074">
        <v>2002</v>
      </c>
      <c r="F4074" t="s">
        <v>11764</v>
      </c>
      <c r="G4074">
        <v>7.5</v>
      </c>
      <c r="H4074">
        <v>452000</v>
      </c>
      <c r="I4074" t="s">
        <v>12441</v>
      </c>
      <c r="J4074" t="s">
        <v>12442</v>
      </c>
      <c r="K4074" t="s">
        <v>8298</v>
      </c>
      <c r="L4074" t="s">
        <v>33</v>
      </c>
      <c r="M4074" s="1">
        <v>59000000</v>
      </c>
      <c r="N4074" s="1">
        <v>383257136</v>
      </c>
      <c r="O4074" s="1">
        <f>N4074*(D4074/'cpi data'!$A$113)</f>
        <v>34065197.01897233</v>
      </c>
      <c r="P4074" s="10">
        <f t="shared" si="63"/>
        <v>0.84605635627355935</v>
      </c>
      <c r="Q4074" t="s">
        <v>183</v>
      </c>
      <c r="R4074">
        <v>81</v>
      </c>
    </row>
    <row r="4075" spans="1:18">
      <c r="A4075" t="s">
        <v>12443</v>
      </c>
      <c r="B4075" s="6" t="s">
        <v>19</v>
      </c>
      <c r="C4075" t="s">
        <v>107</v>
      </c>
      <c r="D4075">
        <f>_xlfn.XLOOKUP(E4075,'cpi data'!A:A,'cpi data'!B:B,"NA")</f>
        <v>179.9</v>
      </c>
      <c r="E4075">
        <v>2002</v>
      </c>
      <c r="F4075" t="s">
        <v>12202</v>
      </c>
      <c r="G4075">
        <v>6.8</v>
      </c>
      <c r="H4075">
        <v>266000</v>
      </c>
      <c r="I4075" t="s">
        <v>6821</v>
      </c>
      <c r="J4075" t="s">
        <v>5906</v>
      </c>
      <c r="K4075" t="s">
        <v>4364</v>
      </c>
      <c r="L4075" t="s">
        <v>33</v>
      </c>
      <c r="M4075" s="1">
        <v>48000000</v>
      </c>
      <c r="N4075" s="1">
        <v>197079546</v>
      </c>
      <c r="O4075" s="1">
        <f>N4075*(D4075/'cpi data'!$A$113)</f>
        <v>17517099.963142291</v>
      </c>
      <c r="P4075" s="10">
        <f t="shared" si="63"/>
        <v>0.75644352255611547</v>
      </c>
      <c r="Q4075" t="s">
        <v>34</v>
      </c>
      <c r="R4075">
        <v>112</v>
      </c>
    </row>
    <row r="4076" spans="1:18">
      <c r="A4076" t="s">
        <v>9880</v>
      </c>
      <c r="B4076" s="6" t="s">
        <v>19</v>
      </c>
      <c r="C4076" t="s">
        <v>20</v>
      </c>
      <c r="D4076">
        <f>_xlfn.XLOOKUP(E4076,'cpi data'!A:A,'cpi data'!B:B,"NA")</f>
        <v>179.9</v>
      </c>
      <c r="E4076">
        <v>2002</v>
      </c>
      <c r="F4076" t="s">
        <v>12444</v>
      </c>
      <c r="G4076">
        <v>7.2</v>
      </c>
      <c r="H4076">
        <v>281000</v>
      </c>
      <c r="I4076" t="s">
        <v>10274</v>
      </c>
      <c r="J4076" t="s">
        <v>12445</v>
      </c>
      <c r="K4076" t="s">
        <v>139</v>
      </c>
      <c r="L4076" t="s">
        <v>33</v>
      </c>
      <c r="M4076" s="1">
        <v>46000000</v>
      </c>
      <c r="N4076" s="1">
        <v>113758770</v>
      </c>
      <c r="O4076" s="1">
        <f>N4076*(D4076/'cpi data'!$A$113)</f>
        <v>10111266.167490119</v>
      </c>
      <c r="P4076" s="10">
        <f t="shared" si="63"/>
        <v>0.59563557165746428</v>
      </c>
      <c r="Q4076" t="s">
        <v>11131</v>
      </c>
      <c r="R4076">
        <v>118</v>
      </c>
    </row>
    <row r="4077" spans="1:18">
      <c r="A4077" t="s">
        <v>12446</v>
      </c>
      <c r="B4077" s="6" t="s">
        <v>2002</v>
      </c>
      <c r="C4077" t="s">
        <v>37</v>
      </c>
      <c r="D4077">
        <f>_xlfn.XLOOKUP(E4077,'cpi data'!A:A,'cpi data'!B:B,"NA")</f>
        <v>179.9</v>
      </c>
      <c r="E4077">
        <v>2002</v>
      </c>
      <c r="F4077" t="s">
        <v>12447</v>
      </c>
      <c r="G4077">
        <v>6.2</v>
      </c>
      <c r="H4077">
        <v>351000</v>
      </c>
      <c r="I4077" t="s">
        <v>6232</v>
      </c>
      <c r="J4077" t="s">
        <v>9555</v>
      </c>
      <c r="K4077" t="s">
        <v>1879</v>
      </c>
      <c r="L4077" t="s">
        <v>33</v>
      </c>
      <c r="M4077" s="1">
        <v>140000000</v>
      </c>
      <c r="N4077" s="1">
        <v>445135288</v>
      </c>
      <c r="O4077" s="1">
        <f>N4077*(D4077/'cpi data'!$A$113)</f>
        <v>39565137.505533598</v>
      </c>
      <c r="P4077" s="10">
        <f t="shared" si="63"/>
        <v>0.68548887546295811</v>
      </c>
      <c r="Q4077" t="s">
        <v>34</v>
      </c>
      <c r="R4077">
        <v>88</v>
      </c>
    </row>
    <row r="4078" spans="1:18">
      <c r="A4078" t="s">
        <v>12448</v>
      </c>
      <c r="B4078" s="6" t="s">
        <v>36</v>
      </c>
      <c r="C4078" t="s">
        <v>393</v>
      </c>
      <c r="D4078">
        <f>_xlfn.XLOOKUP(E4078,'cpi data'!A:A,'cpi data'!B:B,"NA")</f>
        <v>179.9</v>
      </c>
      <c r="E4078">
        <v>2002</v>
      </c>
      <c r="F4078" t="s">
        <v>12420</v>
      </c>
      <c r="G4078">
        <v>7.3</v>
      </c>
      <c r="H4078">
        <v>174000</v>
      </c>
      <c r="I4078" t="s">
        <v>12449</v>
      </c>
      <c r="J4078" t="s">
        <v>12450</v>
      </c>
      <c r="K4078" t="s">
        <v>11835</v>
      </c>
      <c r="L4078" t="s">
        <v>33</v>
      </c>
      <c r="M4078" s="1">
        <v>80000000</v>
      </c>
      <c r="N4078" s="1">
        <v>273144151</v>
      </c>
      <c r="O4078" s="1">
        <f>N4078*(D4078/'cpi data'!$A$113)</f>
        <v>24277980.61506917</v>
      </c>
      <c r="P4078" s="10">
        <f t="shared" si="63"/>
        <v>0.70711435808852452</v>
      </c>
      <c r="Q4078" t="s">
        <v>1727</v>
      </c>
      <c r="R4078">
        <v>92</v>
      </c>
    </row>
    <row r="4079" spans="1:18">
      <c r="A4079" t="s">
        <v>12451</v>
      </c>
      <c r="B4079" s="6" t="s">
        <v>2002</v>
      </c>
      <c r="C4079" t="s">
        <v>44</v>
      </c>
      <c r="D4079">
        <f>_xlfn.XLOOKUP(E4079,'cpi data'!A:A,'cpi data'!B:B,"NA")</f>
        <v>179.9</v>
      </c>
      <c r="E4079">
        <v>2002</v>
      </c>
      <c r="F4079" t="s">
        <v>12452</v>
      </c>
      <c r="G4079">
        <v>7.2</v>
      </c>
      <c r="H4079">
        <v>220000</v>
      </c>
      <c r="I4079" t="s">
        <v>12453</v>
      </c>
      <c r="J4079" t="s">
        <v>1884</v>
      </c>
      <c r="K4079" t="s">
        <v>8031</v>
      </c>
      <c r="L4079" t="s">
        <v>33</v>
      </c>
      <c r="M4079" s="1">
        <v>45000000</v>
      </c>
      <c r="N4079" s="1">
        <v>306776732</v>
      </c>
      <c r="O4079" s="1">
        <f>N4079*(D4079/'cpi data'!$A$113)</f>
        <v>27267358.73853755</v>
      </c>
      <c r="P4079" s="10">
        <f t="shared" si="63"/>
        <v>0.85331351661963728</v>
      </c>
      <c r="Q4079" t="s">
        <v>3747</v>
      </c>
      <c r="R4079">
        <v>113</v>
      </c>
    </row>
    <row r="4080" spans="1:18">
      <c r="A4080" t="s">
        <v>12454</v>
      </c>
      <c r="B4080" s="6" t="s">
        <v>36</v>
      </c>
      <c r="C4080" t="s">
        <v>20</v>
      </c>
      <c r="D4080">
        <f>_xlfn.XLOOKUP(E4080,'cpi data'!A:A,'cpi data'!B:B,"NA")</f>
        <v>179.9</v>
      </c>
      <c r="E4080">
        <v>2002</v>
      </c>
      <c r="F4080" t="s">
        <v>11966</v>
      </c>
      <c r="G4080">
        <v>7.3</v>
      </c>
      <c r="H4080">
        <v>203000</v>
      </c>
      <c r="I4080" t="s">
        <v>12044</v>
      </c>
      <c r="J4080" t="s">
        <v>10893</v>
      </c>
      <c r="K4080" t="s">
        <v>12455</v>
      </c>
      <c r="L4080" t="s">
        <v>33</v>
      </c>
      <c r="M4080" s="1">
        <v>11800000</v>
      </c>
      <c r="N4080" s="1">
        <v>47494916</v>
      </c>
      <c r="O4080" s="1">
        <f>N4080*(D4080/'cpi data'!$A$113)</f>
        <v>4221509.5792490123</v>
      </c>
      <c r="P4080" s="10">
        <f t="shared" si="63"/>
        <v>0.75155235562475786</v>
      </c>
      <c r="Q4080" t="s">
        <v>26</v>
      </c>
      <c r="R4080">
        <v>101</v>
      </c>
    </row>
    <row r="4081" spans="1:18">
      <c r="A4081" t="s">
        <v>12456</v>
      </c>
      <c r="B4081" s="6" t="s">
        <v>36</v>
      </c>
      <c r="C4081" t="s">
        <v>393</v>
      </c>
      <c r="D4081">
        <f>_xlfn.XLOOKUP(E4081,'cpi data'!A:A,'cpi data'!B:B,"NA")</f>
        <v>179.9</v>
      </c>
      <c r="E4081">
        <v>2002</v>
      </c>
      <c r="F4081" t="s">
        <v>12457</v>
      </c>
      <c r="G4081">
        <v>7.2</v>
      </c>
      <c r="H4081">
        <v>107000</v>
      </c>
      <c r="I4081" t="s">
        <v>5089</v>
      </c>
      <c r="J4081" t="s">
        <v>9272</v>
      </c>
      <c r="K4081" t="s">
        <v>12130</v>
      </c>
      <c r="L4081" t="s">
        <v>33</v>
      </c>
      <c r="M4081" s="1">
        <v>140000000</v>
      </c>
      <c r="N4081" s="1">
        <v>110041363</v>
      </c>
      <c r="O4081" s="1">
        <f>N4081*(D4081/'cpi data'!$A$113)</f>
        <v>9780850.3970849812</v>
      </c>
      <c r="P4081" s="10">
        <f t="shared" si="63"/>
        <v>-0.27224887245353369</v>
      </c>
      <c r="Q4081" t="s">
        <v>614</v>
      </c>
      <c r="R4081">
        <v>95</v>
      </c>
    </row>
    <row r="4082" spans="1:18">
      <c r="A4082" t="s">
        <v>12458</v>
      </c>
      <c r="B4082" s="6" t="s">
        <v>36</v>
      </c>
      <c r="C4082" t="s">
        <v>44</v>
      </c>
      <c r="D4082">
        <f>_xlfn.XLOOKUP(E4082,'cpi data'!A:A,'cpi data'!B:B,"NA")</f>
        <v>179.9</v>
      </c>
      <c r="E4082">
        <v>2002</v>
      </c>
      <c r="F4082" t="s">
        <v>12337</v>
      </c>
      <c r="G4082">
        <v>6.6</v>
      </c>
      <c r="H4082">
        <v>122000</v>
      </c>
      <c r="I4082" t="s">
        <v>5637</v>
      </c>
      <c r="J4082" t="s">
        <v>12459</v>
      </c>
      <c r="K4082" t="s">
        <v>12459</v>
      </c>
      <c r="L4082" t="s">
        <v>198</v>
      </c>
      <c r="M4082" s="1">
        <v>5000000</v>
      </c>
      <c r="N4082" s="1">
        <v>368744044</v>
      </c>
      <c r="O4082" s="1">
        <f>N4082*(D4082/'cpi data'!$A$113)</f>
        <v>32775224.068972331</v>
      </c>
      <c r="P4082" s="10">
        <f t="shared" si="63"/>
        <v>0.98644045895423327</v>
      </c>
      <c r="Q4082" t="s">
        <v>12460</v>
      </c>
      <c r="R4082">
        <v>95</v>
      </c>
    </row>
    <row r="4083" spans="1:18">
      <c r="A4083" t="s">
        <v>12461</v>
      </c>
      <c r="B4083" s="6" t="s">
        <v>19</v>
      </c>
      <c r="C4083" t="s">
        <v>37</v>
      </c>
      <c r="D4083">
        <f>_xlfn.XLOOKUP(E4083,'cpi data'!A:A,'cpi data'!B:B,"NA")</f>
        <v>179.9</v>
      </c>
      <c r="E4083">
        <v>2002</v>
      </c>
      <c r="F4083" t="s">
        <v>11946</v>
      </c>
      <c r="G4083">
        <v>7.2</v>
      </c>
      <c r="H4083">
        <v>133000</v>
      </c>
      <c r="I4083" t="s">
        <v>8456</v>
      </c>
      <c r="J4083" t="s">
        <v>12462</v>
      </c>
      <c r="K4083" t="s">
        <v>538</v>
      </c>
      <c r="L4083" t="s">
        <v>33</v>
      </c>
      <c r="M4083" s="1">
        <v>75000000</v>
      </c>
      <c r="N4083" s="1">
        <v>115374915</v>
      </c>
      <c r="O4083" s="1">
        <f>N4083*(D4083/'cpi data'!$A$113)</f>
        <v>10254914.628705533</v>
      </c>
      <c r="P4083" s="10">
        <f t="shared" si="63"/>
        <v>0.34994534990556658</v>
      </c>
      <c r="Q4083" t="s">
        <v>7591</v>
      </c>
      <c r="R4083">
        <v>138</v>
      </c>
    </row>
    <row r="4084" spans="1:18">
      <c r="A4084" t="s">
        <v>12463</v>
      </c>
      <c r="B4084" s="6" t="s">
        <v>19</v>
      </c>
      <c r="C4084" t="s">
        <v>44</v>
      </c>
      <c r="D4084">
        <f>_xlfn.XLOOKUP(E4084,'cpi data'!A:A,'cpi data'!B:B,"NA")</f>
        <v>179.9</v>
      </c>
      <c r="E4084">
        <v>2002</v>
      </c>
      <c r="F4084" t="s">
        <v>11981</v>
      </c>
      <c r="G4084">
        <v>5.2</v>
      </c>
      <c r="H4084">
        <v>56000</v>
      </c>
      <c r="I4084" t="s">
        <v>8757</v>
      </c>
      <c r="J4084" t="s">
        <v>12464</v>
      </c>
      <c r="K4084" t="s">
        <v>8853</v>
      </c>
      <c r="L4084" t="s">
        <v>33</v>
      </c>
      <c r="M4084" s="1">
        <v>43000000</v>
      </c>
      <c r="N4084" s="1">
        <v>69319426</v>
      </c>
      <c r="O4084" s="1">
        <f>N4084*(D4084/'cpi data'!$A$113)</f>
        <v>6161346.2141304351</v>
      </c>
      <c r="P4084" s="10">
        <f t="shared" si="63"/>
        <v>0.37968326512109318</v>
      </c>
      <c r="Q4084" t="s">
        <v>34</v>
      </c>
      <c r="R4084">
        <v>84</v>
      </c>
    </row>
    <row r="4085" spans="1:18">
      <c r="A4085" t="s">
        <v>12465</v>
      </c>
      <c r="B4085" s="6" t="s">
        <v>2002</v>
      </c>
      <c r="C4085" t="s">
        <v>37</v>
      </c>
      <c r="D4085">
        <f>_xlfn.XLOOKUP(E4085,'cpi data'!A:A,'cpi data'!B:B,"NA")</f>
        <v>179.9</v>
      </c>
      <c r="E4085">
        <v>2002</v>
      </c>
      <c r="F4085" t="s">
        <v>12466</v>
      </c>
      <c r="G4085">
        <v>5.9</v>
      </c>
      <c r="H4085">
        <v>175000</v>
      </c>
      <c r="I4085" t="s">
        <v>2486</v>
      </c>
      <c r="J4085" t="s">
        <v>8028</v>
      </c>
      <c r="K4085" t="s">
        <v>11821</v>
      </c>
      <c r="L4085" t="s">
        <v>33</v>
      </c>
      <c r="M4085" s="1">
        <v>70000000</v>
      </c>
      <c r="N4085" s="1">
        <v>277448382</v>
      </c>
      <c r="O4085" s="1">
        <f>N4085*(D4085/'cpi data'!$A$113)</f>
        <v>24660555.297332015</v>
      </c>
      <c r="P4085" s="10">
        <f t="shared" si="63"/>
        <v>0.74770081737222027</v>
      </c>
      <c r="Q4085" t="s">
        <v>11858</v>
      </c>
      <c r="R4085">
        <v>124</v>
      </c>
    </row>
    <row r="4086" spans="1:18">
      <c r="A4086" t="s">
        <v>12467</v>
      </c>
      <c r="B4086" s="6" t="s">
        <v>19</v>
      </c>
      <c r="C4086" t="s">
        <v>37</v>
      </c>
      <c r="D4086">
        <f>_xlfn.XLOOKUP(E4086,'cpi data'!A:A,'cpi data'!B:B,"NA")</f>
        <v>179.9</v>
      </c>
      <c r="E4086">
        <v>2002</v>
      </c>
      <c r="F4086" t="s">
        <v>12468</v>
      </c>
      <c r="G4086">
        <v>7.4</v>
      </c>
      <c r="H4086">
        <v>316000</v>
      </c>
      <c r="I4086" t="s">
        <v>12469</v>
      </c>
      <c r="J4086" t="s">
        <v>12469</v>
      </c>
      <c r="K4086" t="s">
        <v>3910</v>
      </c>
      <c r="L4086" t="s">
        <v>33</v>
      </c>
      <c r="M4086" s="1">
        <v>20000000</v>
      </c>
      <c r="N4086" s="1">
        <v>5368217</v>
      </c>
      <c r="O4086" s="1">
        <f>N4086*(D4086/'cpi data'!$A$113)</f>
        <v>477145.37465415022</v>
      </c>
      <c r="P4086" s="10">
        <f t="shared" si="63"/>
        <v>-2.7256318066128848</v>
      </c>
      <c r="Q4086" t="s">
        <v>8990</v>
      </c>
      <c r="R4086">
        <v>107</v>
      </c>
    </row>
    <row r="4087" spans="1:18">
      <c r="A4087" t="s">
        <v>12470</v>
      </c>
      <c r="B4087" s="6" t="s">
        <v>2002</v>
      </c>
      <c r="C4087" t="s">
        <v>37</v>
      </c>
      <c r="D4087">
        <f>_xlfn.XLOOKUP(E4087,'cpi data'!A:A,'cpi data'!B:B,"NA")</f>
        <v>179.9</v>
      </c>
      <c r="E4087">
        <v>2002</v>
      </c>
      <c r="F4087" t="s">
        <v>12471</v>
      </c>
      <c r="G4087">
        <v>5.5</v>
      </c>
      <c r="H4087">
        <v>133000</v>
      </c>
      <c r="I4087" t="s">
        <v>3937</v>
      </c>
      <c r="J4087" t="s">
        <v>7686</v>
      </c>
      <c r="K4087" t="s">
        <v>12472</v>
      </c>
      <c r="L4087" t="s">
        <v>33</v>
      </c>
      <c r="M4087" s="1">
        <v>60000000</v>
      </c>
      <c r="N4087" s="1">
        <v>180630907</v>
      </c>
      <c r="O4087" s="1">
        <f>N4087*(D4087/'cpi data'!$A$113)</f>
        <v>16055089.01645257</v>
      </c>
      <c r="P4087" s="10">
        <f t="shared" si="63"/>
        <v>0.66783093216710698</v>
      </c>
      <c r="Q4087" t="s">
        <v>64</v>
      </c>
      <c r="R4087">
        <v>92</v>
      </c>
    </row>
    <row r="4088" spans="1:18">
      <c r="A4088" t="s">
        <v>12473</v>
      </c>
      <c r="B4088" s="6" t="s">
        <v>19</v>
      </c>
      <c r="C4088" t="s">
        <v>44</v>
      </c>
      <c r="D4088">
        <f>_xlfn.XLOOKUP(E4088,'cpi data'!A:A,'cpi data'!B:B,"NA")</f>
        <v>179.9</v>
      </c>
      <c r="E4088">
        <v>2002</v>
      </c>
      <c r="F4088" t="s">
        <v>12474</v>
      </c>
      <c r="G4088">
        <v>7.3</v>
      </c>
      <c r="H4088">
        <v>152000</v>
      </c>
      <c r="I4088" t="s">
        <v>9099</v>
      </c>
      <c r="J4088" t="s">
        <v>9099</v>
      </c>
      <c r="K4088" t="s">
        <v>8517</v>
      </c>
      <c r="L4088" t="s">
        <v>33</v>
      </c>
      <c r="M4088" s="1">
        <v>25000000</v>
      </c>
      <c r="N4088" s="1">
        <v>24675714</v>
      </c>
      <c r="O4088" s="1">
        <f>N4088*(D4088/'cpi data'!$A$113)</f>
        <v>2193261.3382411068</v>
      </c>
      <c r="P4088" s="10">
        <f t="shared" si="63"/>
        <v>-1.3141909490440681E-2</v>
      </c>
      <c r="Q4088" t="s">
        <v>2029</v>
      </c>
      <c r="R4088">
        <v>95</v>
      </c>
    </row>
    <row r="4089" spans="1:18">
      <c r="A4089" t="s">
        <v>12475</v>
      </c>
      <c r="B4089" s="6" t="s">
        <v>2002</v>
      </c>
      <c r="C4089" t="s">
        <v>37</v>
      </c>
      <c r="D4089">
        <f>_xlfn.XLOOKUP(E4089,'cpi data'!A:A,'cpi data'!B:B,"NA")</f>
        <v>179.9</v>
      </c>
      <c r="E4089">
        <v>2002</v>
      </c>
      <c r="F4089" t="s">
        <v>12476</v>
      </c>
      <c r="G4089">
        <v>6.1</v>
      </c>
      <c r="H4089">
        <v>209000</v>
      </c>
      <c r="I4089" t="s">
        <v>8059</v>
      </c>
      <c r="J4089" t="s">
        <v>8524</v>
      </c>
      <c r="K4089" t="s">
        <v>4736</v>
      </c>
      <c r="L4089" t="s">
        <v>25</v>
      </c>
      <c r="M4089" s="1">
        <v>142000000</v>
      </c>
      <c r="N4089" s="1">
        <v>431971116</v>
      </c>
      <c r="O4089" s="1">
        <f>N4089*(D4089/'cpi data'!$A$113)</f>
        <v>38395061.150395259</v>
      </c>
      <c r="P4089" s="10">
        <f t="shared" si="63"/>
        <v>0.67127431733190235</v>
      </c>
      <c r="Q4089" t="s">
        <v>591</v>
      </c>
      <c r="R4089">
        <v>133</v>
      </c>
    </row>
    <row r="4090" spans="1:18">
      <c r="A4090" t="s">
        <v>12477</v>
      </c>
      <c r="B4090" s="6" t="s">
        <v>2002</v>
      </c>
      <c r="C4090" t="s">
        <v>37</v>
      </c>
      <c r="D4090">
        <f>_xlfn.XLOOKUP(E4090,'cpi data'!A:A,'cpi data'!B:B,"NA")</f>
        <v>179.9</v>
      </c>
      <c r="E4090">
        <v>2002</v>
      </c>
      <c r="F4090" t="s">
        <v>12281</v>
      </c>
      <c r="G4090">
        <v>6</v>
      </c>
      <c r="H4090">
        <v>120000</v>
      </c>
      <c r="I4090" t="s">
        <v>8740</v>
      </c>
      <c r="J4090" t="s">
        <v>9063</v>
      </c>
      <c r="K4090" t="s">
        <v>10850</v>
      </c>
      <c r="L4090" t="s">
        <v>33</v>
      </c>
      <c r="M4090" s="1">
        <v>80000000</v>
      </c>
      <c r="N4090" s="1">
        <v>123729176</v>
      </c>
      <c r="O4090" s="1">
        <f>N4090*(D4090/'cpi data'!$A$113)</f>
        <v>10997469.744268775</v>
      </c>
      <c r="P4090" s="10">
        <f t="shared" si="63"/>
        <v>0.35342655155159203</v>
      </c>
      <c r="Q4090" t="s">
        <v>26</v>
      </c>
      <c r="R4090">
        <v>96</v>
      </c>
    </row>
    <row r="4091" spans="1:18">
      <c r="A4091" t="s">
        <v>12478</v>
      </c>
      <c r="B4091" s="6" t="s">
        <v>2002</v>
      </c>
      <c r="C4091" t="s">
        <v>44</v>
      </c>
      <c r="D4091">
        <f>_xlfn.XLOOKUP(E4091,'cpi data'!A:A,'cpi data'!B:B,"NA")</f>
        <v>179.9</v>
      </c>
      <c r="E4091">
        <v>2002</v>
      </c>
      <c r="F4091" t="s">
        <v>12479</v>
      </c>
      <c r="G4091">
        <v>6.6</v>
      </c>
      <c r="H4091">
        <v>106000</v>
      </c>
      <c r="I4091" t="s">
        <v>7855</v>
      </c>
      <c r="J4091" t="s">
        <v>7855</v>
      </c>
      <c r="K4091" t="s">
        <v>12480</v>
      </c>
      <c r="L4091" t="s">
        <v>25</v>
      </c>
      <c r="N4091" s="1">
        <v>76585828</v>
      </c>
      <c r="O4091" s="1">
        <f>N4091*(D4091/'cpi data'!$A$113)</f>
        <v>6807208.7239130437</v>
      </c>
      <c r="P4091" s="10">
        <f t="shared" si="63"/>
        <v>1</v>
      </c>
      <c r="Q4091" t="s">
        <v>12481</v>
      </c>
      <c r="R4091">
        <v>112</v>
      </c>
    </row>
    <row r="4092" spans="1:18">
      <c r="A4092" t="s">
        <v>12482</v>
      </c>
      <c r="B4092" s="6" t="s">
        <v>2002</v>
      </c>
      <c r="C4092" t="s">
        <v>37</v>
      </c>
      <c r="D4092">
        <f>_xlfn.XLOOKUP(E4092,'cpi data'!A:A,'cpi data'!B:B,"NA")</f>
        <v>179.9</v>
      </c>
      <c r="E4092">
        <v>2002</v>
      </c>
      <c r="F4092" t="s">
        <v>12274</v>
      </c>
      <c r="G4092">
        <v>6.8</v>
      </c>
      <c r="H4092">
        <v>290000</v>
      </c>
      <c r="I4092" t="s">
        <v>12483</v>
      </c>
      <c r="J4092" t="s">
        <v>2910</v>
      </c>
      <c r="K4092" t="s">
        <v>11243</v>
      </c>
      <c r="L4092" t="s">
        <v>455</v>
      </c>
      <c r="M4092" s="1">
        <v>21000000</v>
      </c>
      <c r="N4092" s="1">
        <v>43928932</v>
      </c>
      <c r="O4092" s="1">
        <f>N4092*(D4092/'cpi data'!$A$113)</f>
        <v>3904552.7998023718</v>
      </c>
      <c r="P4092" s="10">
        <f t="shared" si="63"/>
        <v>0.52195514336656301</v>
      </c>
      <c r="Q4092" t="s">
        <v>12254</v>
      </c>
      <c r="R4092">
        <v>92</v>
      </c>
    </row>
    <row r="4093" spans="1:18">
      <c r="A4093" t="s">
        <v>12484</v>
      </c>
      <c r="B4093" s="6" t="s">
        <v>2002</v>
      </c>
      <c r="C4093" t="s">
        <v>20</v>
      </c>
      <c r="D4093">
        <f>_xlfn.XLOOKUP(E4093,'cpi data'!A:A,'cpi data'!B:B,"NA")</f>
        <v>179.9</v>
      </c>
      <c r="E4093">
        <v>2002</v>
      </c>
      <c r="F4093" t="s">
        <v>12485</v>
      </c>
      <c r="G4093">
        <v>5.7</v>
      </c>
      <c r="H4093">
        <v>30000</v>
      </c>
      <c r="I4093" t="s">
        <v>2886</v>
      </c>
      <c r="J4093" t="s">
        <v>12436</v>
      </c>
      <c r="K4093" t="s">
        <v>12486</v>
      </c>
      <c r="L4093" t="s">
        <v>33</v>
      </c>
      <c r="M4093" s="1">
        <v>25000000</v>
      </c>
      <c r="N4093" s="1">
        <v>51843679</v>
      </c>
      <c r="O4093" s="1">
        <f>N4093*(D4093/'cpi data'!$A$113)</f>
        <v>4608042.4170454545</v>
      </c>
      <c r="P4093" s="10">
        <f t="shared" si="63"/>
        <v>0.51778113586421981</v>
      </c>
      <c r="Q4093" t="s">
        <v>64</v>
      </c>
      <c r="R4093">
        <v>104</v>
      </c>
    </row>
    <row r="4094" spans="1:18">
      <c r="A4094" t="s">
        <v>12487</v>
      </c>
      <c r="B4094" s="6" t="s">
        <v>19</v>
      </c>
      <c r="C4094" t="s">
        <v>55</v>
      </c>
      <c r="D4094">
        <f>_xlfn.XLOOKUP(E4094,'cpi data'!A:A,'cpi data'!B:B,"NA")</f>
        <v>179.9</v>
      </c>
      <c r="E4094">
        <v>2002</v>
      </c>
      <c r="F4094" t="s">
        <v>12488</v>
      </c>
      <c r="G4094">
        <v>5.5</v>
      </c>
      <c r="H4094">
        <v>96000</v>
      </c>
      <c r="I4094" t="s">
        <v>11895</v>
      </c>
      <c r="J4094" t="s">
        <v>12489</v>
      </c>
      <c r="K4094" t="s">
        <v>12490</v>
      </c>
      <c r="L4094" t="s">
        <v>33</v>
      </c>
      <c r="M4094" s="1">
        <v>20000000</v>
      </c>
      <c r="N4094" s="1">
        <v>68349884</v>
      </c>
      <c r="O4094" s="1">
        <f>N4094*(D4094/'cpi data'!$A$113)</f>
        <v>6075170.0254940707</v>
      </c>
      <c r="P4094" s="10">
        <f t="shared" si="63"/>
        <v>0.70738794523777104</v>
      </c>
      <c r="Q4094" t="s">
        <v>26</v>
      </c>
      <c r="R4094">
        <v>91</v>
      </c>
    </row>
    <row r="4095" spans="1:18">
      <c r="A4095" t="s">
        <v>12491</v>
      </c>
      <c r="B4095" s="6" t="s">
        <v>19</v>
      </c>
      <c r="C4095" t="s">
        <v>44</v>
      </c>
      <c r="D4095">
        <f>_xlfn.XLOOKUP(E4095,'cpi data'!A:A,'cpi data'!B:B,"NA")</f>
        <v>179.9</v>
      </c>
      <c r="E4095">
        <v>2002</v>
      </c>
      <c r="F4095" t="s">
        <v>12267</v>
      </c>
      <c r="G4095">
        <v>6.4</v>
      </c>
      <c r="H4095">
        <v>105000</v>
      </c>
      <c r="I4095" t="s">
        <v>12492</v>
      </c>
      <c r="J4095" t="s">
        <v>12493</v>
      </c>
      <c r="K4095" t="s">
        <v>12494</v>
      </c>
      <c r="L4095" t="s">
        <v>5820</v>
      </c>
      <c r="M4095" s="1">
        <v>5000000</v>
      </c>
      <c r="N4095" s="1">
        <v>38275483</v>
      </c>
      <c r="O4095" s="1">
        <f>N4095*(D4095/'cpi data'!$A$113)</f>
        <v>3402055.0354249012</v>
      </c>
      <c r="P4095" s="10">
        <f t="shared" si="63"/>
        <v>0.86936807564257257</v>
      </c>
      <c r="Q4095" t="s">
        <v>12495</v>
      </c>
      <c r="R4095">
        <v>92</v>
      </c>
    </row>
    <row r="4096" spans="1:18">
      <c r="A4096" t="s">
        <v>12496</v>
      </c>
      <c r="B4096" s="6" t="s">
        <v>2002</v>
      </c>
      <c r="C4096" t="s">
        <v>44</v>
      </c>
      <c r="D4096">
        <f>_xlfn.XLOOKUP(E4096,'cpi data'!A:A,'cpi data'!B:B,"NA")</f>
        <v>179.9</v>
      </c>
      <c r="E4096">
        <v>2002</v>
      </c>
      <c r="F4096" t="s">
        <v>12433</v>
      </c>
      <c r="G4096">
        <v>5.3</v>
      </c>
      <c r="H4096">
        <v>86000</v>
      </c>
      <c r="I4096" t="s">
        <v>4256</v>
      </c>
      <c r="J4096" t="s">
        <v>1312</v>
      </c>
      <c r="K4096" t="s">
        <v>9705</v>
      </c>
      <c r="L4096" t="s">
        <v>33</v>
      </c>
      <c r="M4096" s="1">
        <v>55000000</v>
      </c>
      <c r="N4096" s="1">
        <v>154906693</v>
      </c>
      <c r="O4096" s="1">
        <f>N4096*(D4096/'cpi data'!$A$113)</f>
        <v>13768633.434140317</v>
      </c>
      <c r="P4096" s="10">
        <f t="shared" si="63"/>
        <v>0.64494755562304851</v>
      </c>
      <c r="Q4096" t="s">
        <v>11858</v>
      </c>
      <c r="R4096">
        <v>105</v>
      </c>
    </row>
    <row r="4097" spans="1:18">
      <c r="A4097" t="s">
        <v>12497</v>
      </c>
      <c r="B4097" s="6" t="s">
        <v>340</v>
      </c>
      <c r="C4097" t="s">
        <v>393</v>
      </c>
      <c r="D4097">
        <f>_xlfn.XLOOKUP(E4097,'cpi data'!A:A,'cpi data'!B:B,"NA")</f>
        <v>179.9</v>
      </c>
      <c r="E4097">
        <v>2002</v>
      </c>
      <c r="F4097" t="s">
        <v>12444</v>
      </c>
      <c r="G4097">
        <v>7.2</v>
      </c>
      <c r="H4097">
        <v>69000</v>
      </c>
      <c r="I4097" t="s">
        <v>12498</v>
      </c>
      <c r="J4097" t="s">
        <v>3426</v>
      </c>
      <c r="K4097" t="s">
        <v>9532</v>
      </c>
      <c r="L4097" t="s">
        <v>33</v>
      </c>
      <c r="M4097" s="1">
        <v>80000000</v>
      </c>
      <c r="N4097" s="1">
        <v>122563539</v>
      </c>
      <c r="O4097" s="1">
        <f>N4097*(D4097/'cpi data'!$A$113)</f>
        <v>10893863.965464426</v>
      </c>
      <c r="P4097" s="10">
        <f t="shared" si="63"/>
        <v>0.34727733343274297</v>
      </c>
      <c r="Q4097" t="s">
        <v>10176</v>
      </c>
      <c r="R4097">
        <v>83</v>
      </c>
    </row>
    <row r="4098" spans="1:18">
      <c r="A4098" t="s">
        <v>12499</v>
      </c>
      <c r="B4098" s="6" t="s">
        <v>19</v>
      </c>
      <c r="C4098" t="s">
        <v>37</v>
      </c>
      <c r="D4098">
        <f>_xlfn.XLOOKUP(E4098,'cpi data'!A:A,'cpi data'!B:B,"NA")</f>
        <v>179.9</v>
      </c>
      <c r="E4098">
        <v>2002</v>
      </c>
      <c r="F4098" t="s">
        <v>12500</v>
      </c>
      <c r="G4098">
        <v>6.7</v>
      </c>
      <c r="H4098">
        <v>204000</v>
      </c>
      <c r="I4098" t="s">
        <v>7560</v>
      </c>
      <c r="J4098" t="s">
        <v>12501</v>
      </c>
      <c r="K4098" t="s">
        <v>6344</v>
      </c>
      <c r="L4098" t="s">
        <v>5820</v>
      </c>
      <c r="M4098" s="1">
        <v>54000000</v>
      </c>
      <c r="N4098" s="1">
        <v>155010032</v>
      </c>
      <c r="O4098" s="1">
        <f>N4098*(D4098/'cpi data'!$A$113)</f>
        <v>13777818.555731226</v>
      </c>
      <c r="P4098" s="10">
        <f t="shared" si="63"/>
        <v>0.6516354502784697</v>
      </c>
      <c r="Q4098" t="s">
        <v>2029</v>
      </c>
      <c r="R4098">
        <v>117</v>
      </c>
    </row>
    <row r="4099" spans="1:18">
      <c r="A4099" t="s">
        <v>12502</v>
      </c>
      <c r="B4099" s="6" t="s">
        <v>19</v>
      </c>
      <c r="C4099" t="s">
        <v>66</v>
      </c>
      <c r="D4099">
        <f>_xlfn.XLOOKUP(E4099,'cpi data'!A:A,'cpi data'!B:B,"NA")</f>
        <v>179.9</v>
      </c>
      <c r="E4099">
        <v>2002</v>
      </c>
      <c r="F4099" t="s">
        <v>12476</v>
      </c>
      <c r="G4099">
        <v>7.4</v>
      </c>
      <c r="H4099">
        <v>83000</v>
      </c>
      <c r="I4099" t="s">
        <v>10937</v>
      </c>
      <c r="J4099" t="s">
        <v>12503</v>
      </c>
      <c r="K4099" t="s">
        <v>12504</v>
      </c>
      <c r="L4099" t="s">
        <v>1197</v>
      </c>
      <c r="M4099" s="1">
        <v>12000000</v>
      </c>
      <c r="N4099" s="1">
        <v>56298474</v>
      </c>
      <c r="O4099" s="1">
        <f>N4099*(D4099/'cpi data'!$A$113)</f>
        <v>5003999.7394268773</v>
      </c>
      <c r="P4099" s="10">
        <f t="shared" ref="P4099:P4162" si="64">(N4099-M4099)/N4099</f>
        <v>0.78685035050861241</v>
      </c>
      <c r="Q4099" t="s">
        <v>12505</v>
      </c>
      <c r="R4099">
        <v>123</v>
      </c>
    </row>
    <row r="4100" spans="1:18">
      <c r="A4100" t="s">
        <v>12506</v>
      </c>
      <c r="B4100" s="6" t="s">
        <v>19</v>
      </c>
      <c r="C4100" t="s">
        <v>107</v>
      </c>
      <c r="D4100">
        <f>_xlfn.XLOOKUP(E4100,'cpi data'!A:A,'cpi data'!B:B,"NA")</f>
        <v>179.9</v>
      </c>
      <c r="E4100">
        <v>2002</v>
      </c>
      <c r="F4100" t="s">
        <v>12507</v>
      </c>
      <c r="G4100">
        <v>7</v>
      </c>
      <c r="H4100">
        <v>255000</v>
      </c>
      <c r="I4100" t="s">
        <v>831</v>
      </c>
      <c r="J4100" t="s">
        <v>2487</v>
      </c>
      <c r="K4100" t="s">
        <v>11550</v>
      </c>
      <c r="L4100" t="s">
        <v>33</v>
      </c>
      <c r="M4100" s="1">
        <v>13000000</v>
      </c>
      <c r="N4100" s="1">
        <v>97837138</v>
      </c>
      <c r="O4100" s="1">
        <f>N4100*(D4100/'cpi data'!$A$113)</f>
        <v>8696097.3943675887</v>
      </c>
      <c r="P4100" s="10">
        <f t="shared" si="64"/>
        <v>0.86712612137121181</v>
      </c>
      <c r="Q4100" t="s">
        <v>9112</v>
      </c>
      <c r="R4100">
        <v>81</v>
      </c>
    </row>
    <row r="4101" spans="1:18">
      <c r="A4101" t="s">
        <v>12508</v>
      </c>
      <c r="B4101" s="6" t="s">
        <v>2002</v>
      </c>
      <c r="C4101" t="s">
        <v>44</v>
      </c>
      <c r="D4101">
        <f>_xlfn.XLOOKUP(E4101,'cpi data'!A:A,'cpi data'!B:B,"NA")</f>
        <v>179.9</v>
      </c>
      <c r="E4101">
        <v>2002</v>
      </c>
      <c r="F4101" t="s">
        <v>12509</v>
      </c>
      <c r="G4101">
        <v>7.1</v>
      </c>
      <c r="H4101">
        <v>176000</v>
      </c>
      <c r="I4101" t="s">
        <v>12310</v>
      </c>
      <c r="J4101" t="s">
        <v>9852</v>
      </c>
      <c r="K4101" t="s">
        <v>6914</v>
      </c>
      <c r="L4101" t="s">
        <v>25</v>
      </c>
      <c r="M4101" s="1">
        <v>30000000</v>
      </c>
      <c r="N4101" s="1">
        <v>130549455</v>
      </c>
      <c r="O4101" s="1">
        <f>N4101*(D4101/'cpi data'!$A$113)</f>
        <v>11603679.32534585</v>
      </c>
      <c r="P4101" s="10">
        <f t="shared" si="64"/>
        <v>0.77020202803604199</v>
      </c>
      <c r="Q4101" t="s">
        <v>64</v>
      </c>
      <c r="R4101">
        <v>101</v>
      </c>
    </row>
    <row r="4102" spans="1:18">
      <c r="A4102" t="s">
        <v>12510</v>
      </c>
      <c r="B4102" s="6" t="s">
        <v>19</v>
      </c>
      <c r="C4102" t="s">
        <v>66</v>
      </c>
      <c r="D4102">
        <f>_xlfn.XLOOKUP(E4102,'cpi data'!A:A,'cpi data'!B:B,"NA")</f>
        <v>179.9</v>
      </c>
      <c r="E4102">
        <v>2002</v>
      </c>
      <c r="F4102" t="s">
        <v>12452</v>
      </c>
      <c r="G4102">
        <v>7</v>
      </c>
      <c r="H4102">
        <v>85000</v>
      </c>
      <c r="I4102" t="s">
        <v>9716</v>
      </c>
      <c r="J4102" t="s">
        <v>474</v>
      </c>
      <c r="K4102" t="s">
        <v>9962</v>
      </c>
      <c r="L4102" t="s">
        <v>33</v>
      </c>
      <c r="M4102" s="1">
        <v>30000000</v>
      </c>
      <c r="N4102" s="1">
        <v>33013805</v>
      </c>
      <c r="O4102" s="1">
        <f>N4102*(D4102/'cpi data'!$A$113)</f>
        <v>2934379.2092391304</v>
      </c>
      <c r="P4102" s="10">
        <f t="shared" si="64"/>
        <v>9.1289234912485848E-2</v>
      </c>
      <c r="Q4102" t="s">
        <v>3747</v>
      </c>
      <c r="R4102">
        <v>113</v>
      </c>
    </row>
    <row r="4103" spans="1:18">
      <c r="A4103" t="s">
        <v>12511</v>
      </c>
      <c r="B4103" s="6" t="s">
        <v>2002</v>
      </c>
      <c r="C4103" t="s">
        <v>37</v>
      </c>
      <c r="D4103">
        <f>_xlfn.XLOOKUP(E4103,'cpi data'!A:A,'cpi data'!B:B,"NA")</f>
        <v>179.9</v>
      </c>
      <c r="E4103">
        <v>2002</v>
      </c>
      <c r="F4103" t="s">
        <v>11966</v>
      </c>
      <c r="G4103">
        <v>6.2</v>
      </c>
      <c r="H4103">
        <v>44000</v>
      </c>
      <c r="I4103" t="s">
        <v>8647</v>
      </c>
      <c r="J4103" t="s">
        <v>8647</v>
      </c>
      <c r="K4103" t="s">
        <v>8647</v>
      </c>
      <c r="L4103" t="s">
        <v>33</v>
      </c>
      <c r="M4103" s="1">
        <v>10000000</v>
      </c>
      <c r="N4103" s="1">
        <v>16994625</v>
      </c>
      <c r="O4103" s="1">
        <f>N4103*(D4103/'cpi data'!$A$113)</f>
        <v>1510540.0382905139</v>
      </c>
      <c r="P4103" s="10">
        <f t="shared" si="64"/>
        <v>0.41157866090013756</v>
      </c>
      <c r="Q4103" t="s">
        <v>183</v>
      </c>
      <c r="R4103">
        <v>81</v>
      </c>
    </row>
    <row r="4104" spans="1:18">
      <c r="A4104" t="s">
        <v>7111</v>
      </c>
      <c r="B4104" s="6" t="s">
        <v>2002</v>
      </c>
      <c r="C4104" t="s">
        <v>37</v>
      </c>
      <c r="D4104">
        <f>_xlfn.XLOOKUP(E4104,'cpi data'!A:A,'cpi data'!B:B,"NA")</f>
        <v>179.9</v>
      </c>
      <c r="E4104">
        <v>2002</v>
      </c>
      <c r="F4104" t="s">
        <v>12512</v>
      </c>
      <c r="G4104">
        <v>7.9</v>
      </c>
      <c r="H4104">
        <v>176000</v>
      </c>
      <c r="I4104" t="s">
        <v>5991</v>
      </c>
      <c r="J4104" t="s">
        <v>12513</v>
      </c>
      <c r="K4104" t="s">
        <v>7346</v>
      </c>
      <c r="L4104" t="s">
        <v>5994</v>
      </c>
      <c r="M4104" s="1">
        <v>31000000</v>
      </c>
      <c r="N4104" s="1">
        <v>177395557</v>
      </c>
      <c r="O4104" s="1">
        <f>N4104*(D4104/'cpi data'!$A$113)</f>
        <v>15767520.110820157</v>
      </c>
      <c r="P4104" s="10">
        <f t="shared" si="64"/>
        <v>0.82524928738773318</v>
      </c>
      <c r="Q4104" t="s">
        <v>12514</v>
      </c>
      <c r="R4104">
        <v>120</v>
      </c>
    </row>
    <row r="4105" spans="1:18">
      <c r="A4105" t="s">
        <v>12515</v>
      </c>
      <c r="B4105" s="6" t="s">
        <v>2002</v>
      </c>
      <c r="C4105" t="s">
        <v>37</v>
      </c>
      <c r="D4105">
        <f>_xlfn.XLOOKUP(E4105,'cpi data'!A:A,'cpi data'!B:B,"NA")</f>
        <v>179.9</v>
      </c>
      <c r="E4105">
        <v>2002</v>
      </c>
      <c r="F4105" t="s">
        <v>12433</v>
      </c>
      <c r="G4105">
        <v>6.4</v>
      </c>
      <c r="H4105">
        <v>75000</v>
      </c>
      <c r="I4105" t="s">
        <v>9125</v>
      </c>
      <c r="J4105" t="s">
        <v>1030</v>
      </c>
      <c r="K4105" t="s">
        <v>7998</v>
      </c>
      <c r="L4105" t="s">
        <v>33</v>
      </c>
      <c r="M4105" s="1">
        <v>60000000</v>
      </c>
      <c r="N4105" s="1">
        <v>67336470</v>
      </c>
      <c r="O4105" s="1">
        <f>N4105*(D4105/'cpi data'!$A$113)</f>
        <v>5985094.3443675889</v>
      </c>
      <c r="P4105" s="10">
        <f t="shared" si="64"/>
        <v>0.10895239979167307</v>
      </c>
      <c r="Q4105" t="s">
        <v>47</v>
      </c>
      <c r="R4105">
        <v>116</v>
      </c>
    </row>
    <row r="4106" spans="1:18">
      <c r="A4106" t="s">
        <v>12516</v>
      </c>
      <c r="B4106" s="6" t="s">
        <v>2002</v>
      </c>
      <c r="C4106" t="s">
        <v>37</v>
      </c>
      <c r="D4106">
        <f>_xlfn.XLOOKUP(E4106,'cpi data'!A:A,'cpi data'!B:B,"NA")</f>
        <v>179.9</v>
      </c>
      <c r="E4106">
        <v>2002</v>
      </c>
      <c r="F4106" t="s">
        <v>12517</v>
      </c>
      <c r="G4106">
        <v>5.4</v>
      </c>
      <c r="H4106">
        <v>53000</v>
      </c>
      <c r="I4106" t="s">
        <v>12518</v>
      </c>
      <c r="J4106" t="s">
        <v>12518</v>
      </c>
      <c r="K4106" t="s">
        <v>11352</v>
      </c>
      <c r="L4106" t="s">
        <v>33</v>
      </c>
      <c r="M4106" s="1">
        <v>30000000</v>
      </c>
      <c r="N4106" s="1">
        <v>45867333</v>
      </c>
      <c r="O4106" s="1">
        <f>N4106*(D4106/'cpi data'!$A$113)</f>
        <v>4076844.4697134388</v>
      </c>
      <c r="P4106" s="10">
        <f t="shared" si="64"/>
        <v>0.34593973449470017</v>
      </c>
      <c r="Q4106" t="s">
        <v>26</v>
      </c>
      <c r="R4106">
        <v>99</v>
      </c>
    </row>
    <row r="4107" spans="1:18">
      <c r="A4107" t="s">
        <v>12519</v>
      </c>
      <c r="B4107" s="6" t="s">
        <v>19</v>
      </c>
      <c r="C4107" t="s">
        <v>20</v>
      </c>
      <c r="D4107">
        <f>_xlfn.XLOOKUP(E4107,'cpi data'!A:A,'cpi data'!B:B,"NA")</f>
        <v>179.9</v>
      </c>
      <c r="E4107">
        <v>2002</v>
      </c>
      <c r="F4107" t="s">
        <v>12520</v>
      </c>
      <c r="G4107">
        <v>5.3</v>
      </c>
      <c r="H4107">
        <v>53000</v>
      </c>
      <c r="I4107" t="s">
        <v>11121</v>
      </c>
      <c r="J4107" t="s">
        <v>7944</v>
      </c>
      <c r="K4107" t="s">
        <v>12521</v>
      </c>
      <c r="L4107" t="s">
        <v>33</v>
      </c>
      <c r="M4107" s="1">
        <v>35000000</v>
      </c>
      <c r="N4107" s="1">
        <v>45479110</v>
      </c>
      <c r="O4107" s="1">
        <f>N4107*(D4107/'cpi data'!$A$113)</f>
        <v>4042337.8898221343</v>
      </c>
      <c r="P4107" s="10">
        <f t="shared" si="64"/>
        <v>0.23041589864005693</v>
      </c>
      <c r="Q4107" t="s">
        <v>26</v>
      </c>
      <c r="R4107">
        <v>101</v>
      </c>
    </row>
    <row r="4108" spans="1:18">
      <c r="A4108" t="s">
        <v>12522</v>
      </c>
      <c r="B4108" s="6" t="s">
        <v>19</v>
      </c>
      <c r="C4108" t="s">
        <v>107</v>
      </c>
      <c r="D4108">
        <f>_xlfn.XLOOKUP(E4108,'cpi data'!A:A,'cpi data'!B:B,"NA")</f>
        <v>179.9</v>
      </c>
      <c r="E4108">
        <v>2002</v>
      </c>
      <c r="F4108" t="s">
        <v>12523</v>
      </c>
      <c r="G4108">
        <v>6.2</v>
      </c>
      <c r="H4108">
        <v>34000</v>
      </c>
      <c r="I4108" t="s">
        <v>108</v>
      </c>
      <c r="J4108" t="s">
        <v>108</v>
      </c>
      <c r="K4108" t="s">
        <v>12524</v>
      </c>
      <c r="L4108" t="s">
        <v>455</v>
      </c>
      <c r="M4108" s="1">
        <v>35000000</v>
      </c>
      <c r="N4108" s="1">
        <v>16838910</v>
      </c>
      <c r="O4108" s="1">
        <f>N4108*(D4108/'cpi data'!$A$113)</f>
        <v>1496699.5597826086</v>
      </c>
      <c r="P4108" s="10">
        <f t="shared" si="64"/>
        <v>-1.0785193340899144</v>
      </c>
      <c r="Q4108" t="s">
        <v>12525</v>
      </c>
      <c r="R4108">
        <v>114</v>
      </c>
    </row>
    <row r="4109" spans="1:18">
      <c r="A4109" t="s">
        <v>12526</v>
      </c>
      <c r="B4109" s="6" t="s">
        <v>2002</v>
      </c>
      <c r="C4109" t="s">
        <v>20</v>
      </c>
      <c r="D4109">
        <f>_xlfn.XLOOKUP(E4109,'cpi data'!A:A,'cpi data'!B:B,"NA")</f>
        <v>179.9</v>
      </c>
      <c r="E4109">
        <v>2002</v>
      </c>
      <c r="F4109" t="s">
        <v>12435</v>
      </c>
      <c r="G4109">
        <v>7.5</v>
      </c>
      <c r="H4109">
        <v>127000</v>
      </c>
      <c r="I4109" t="s">
        <v>11360</v>
      </c>
      <c r="J4109" t="s">
        <v>12527</v>
      </c>
      <c r="K4109" t="s">
        <v>750</v>
      </c>
      <c r="L4109" t="s">
        <v>33</v>
      </c>
      <c r="M4109" s="1">
        <v>25000000</v>
      </c>
      <c r="N4109" s="1">
        <v>108846072</v>
      </c>
      <c r="O4109" s="1">
        <f>N4109*(D4109/'cpi data'!$A$113)</f>
        <v>9674608.8699604739</v>
      </c>
      <c r="P4109" s="10">
        <f t="shared" si="64"/>
        <v>0.77031784849342111</v>
      </c>
      <c r="Q4109" t="s">
        <v>47</v>
      </c>
      <c r="R4109">
        <v>110</v>
      </c>
    </row>
    <row r="4110" spans="1:18">
      <c r="A4110" t="s">
        <v>12528</v>
      </c>
      <c r="B4110" s="6" t="s">
        <v>19</v>
      </c>
      <c r="C4110" t="s">
        <v>44</v>
      </c>
      <c r="D4110">
        <f>_xlfn.XLOOKUP(E4110,'cpi data'!A:A,'cpi data'!B:B,"NA")</f>
        <v>179.9</v>
      </c>
      <c r="E4110">
        <v>2002</v>
      </c>
      <c r="F4110" t="s">
        <v>11946</v>
      </c>
      <c r="G4110">
        <v>5.6</v>
      </c>
      <c r="H4110">
        <v>72000</v>
      </c>
      <c r="I4110" t="s">
        <v>4490</v>
      </c>
      <c r="J4110" t="s">
        <v>12529</v>
      </c>
      <c r="K4110" t="s">
        <v>11857</v>
      </c>
      <c r="L4110" t="s">
        <v>25</v>
      </c>
      <c r="M4110" s="1">
        <v>17000000</v>
      </c>
      <c r="N4110" s="1">
        <v>95146283</v>
      </c>
      <c r="O4110" s="1">
        <f>N4110*(D4110/'cpi data'!$A$113)</f>
        <v>8456925.0551877469</v>
      </c>
      <c r="P4110" s="10">
        <f t="shared" si="64"/>
        <v>0.82132775486352949</v>
      </c>
      <c r="Q4110" t="s">
        <v>3747</v>
      </c>
      <c r="R4110">
        <v>96</v>
      </c>
    </row>
    <row r="4111" spans="1:18">
      <c r="A4111" t="s">
        <v>12530</v>
      </c>
      <c r="B4111" s="6" t="s">
        <v>19</v>
      </c>
      <c r="C4111" t="s">
        <v>20</v>
      </c>
      <c r="D4111">
        <f>_xlfn.XLOOKUP(E4111,'cpi data'!A:A,'cpi data'!B:B,"NA")</f>
        <v>179.9</v>
      </c>
      <c r="E4111">
        <v>2002</v>
      </c>
      <c r="F4111" t="s">
        <v>12531</v>
      </c>
      <c r="G4111">
        <v>6.8</v>
      </c>
      <c r="H4111">
        <v>117000</v>
      </c>
      <c r="I4111" t="s">
        <v>12532</v>
      </c>
      <c r="J4111" t="s">
        <v>12532</v>
      </c>
      <c r="K4111" t="s">
        <v>100</v>
      </c>
      <c r="L4111" t="s">
        <v>33</v>
      </c>
      <c r="M4111" s="1">
        <v>12000000</v>
      </c>
      <c r="N4111" s="1">
        <v>52223306</v>
      </c>
      <c r="O4111" s="1">
        <f>N4111*(D4111/'cpi data'!$A$113)</f>
        <v>4641784.9552371539</v>
      </c>
      <c r="P4111" s="10">
        <f t="shared" si="64"/>
        <v>0.77021753467695053</v>
      </c>
      <c r="Q4111" t="s">
        <v>9442</v>
      </c>
      <c r="R4111">
        <v>96</v>
      </c>
    </row>
    <row r="4112" spans="1:18">
      <c r="A4112" t="s">
        <v>12533</v>
      </c>
      <c r="B4112" s="6" t="s">
        <v>19</v>
      </c>
      <c r="C4112" t="s">
        <v>55</v>
      </c>
      <c r="D4112">
        <f>_xlfn.XLOOKUP(E4112,'cpi data'!A:A,'cpi data'!B:B,"NA")</f>
        <v>179.9</v>
      </c>
      <c r="E4112">
        <v>2002</v>
      </c>
      <c r="F4112" t="s">
        <v>12534</v>
      </c>
      <c r="G4112">
        <v>5.6</v>
      </c>
      <c r="H4112">
        <v>75000</v>
      </c>
      <c r="I4112" t="s">
        <v>12535</v>
      </c>
      <c r="J4112" t="s">
        <v>12535</v>
      </c>
      <c r="K4112" t="s">
        <v>12536</v>
      </c>
      <c r="L4112" t="s">
        <v>33</v>
      </c>
      <c r="M4112" s="1">
        <v>1500000</v>
      </c>
      <c r="N4112" s="1">
        <v>30553394</v>
      </c>
      <c r="O4112" s="1">
        <f>N4112*(D4112/'cpi data'!$A$113)</f>
        <v>2715689.5161067192</v>
      </c>
      <c r="P4112" s="10">
        <f t="shared" si="64"/>
        <v>0.95090561788323746</v>
      </c>
      <c r="Q4112" t="s">
        <v>12537</v>
      </c>
      <c r="R4112">
        <v>93</v>
      </c>
    </row>
    <row r="4113" spans="1:18">
      <c r="A4113" t="s">
        <v>12538</v>
      </c>
      <c r="B4113" s="6" t="s">
        <v>2710</v>
      </c>
      <c r="C4113" t="s">
        <v>44</v>
      </c>
      <c r="D4113">
        <f>_xlfn.XLOOKUP(E4113,'cpi data'!A:A,'cpi data'!B:B,"NA")</f>
        <v>179.9</v>
      </c>
      <c r="E4113">
        <v>2002</v>
      </c>
      <c r="F4113" t="s">
        <v>12539</v>
      </c>
      <c r="G4113">
        <v>6.1</v>
      </c>
      <c r="H4113">
        <v>4700</v>
      </c>
      <c r="I4113" t="s">
        <v>12540</v>
      </c>
      <c r="J4113" t="s">
        <v>12540</v>
      </c>
      <c r="K4113" t="s">
        <v>12541</v>
      </c>
      <c r="L4113" t="s">
        <v>455</v>
      </c>
      <c r="N4113" s="1">
        <v>234255</v>
      </c>
      <c r="O4113" s="1">
        <f>N4113*(D4113/'cpi data'!$A$113)</f>
        <v>20821.38068181818</v>
      </c>
      <c r="P4113" s="10">
        <f t="shared" si="64"/>
        <v>1</v>
      </c>
      <c r="Q4113" t="s">
        <v>3223</v>
      </c>
      <c r="R4113">
        <v>115</v>
      </c>
    </row>
    <row r="4114" spans="1:18">
      <c r="A4114" t="s">
        <v>12542</v>
      </c>
      <c r="B4114" s="6" t="s">
        <v>2002</v>
      </c>
      <c r="C4114" t="s">
        <v>44</v>
      </c>
      <c r="D4114">
        <f>_xlfn.XLOOKUP(E4114,'cpi data'!A:A,'cpi data'!B:B,"NA")</f>
        <v>179.9</v>
      </c>
      <c r="E4114">
        <v>2002</v>
      </c>
      <c r="F4114" t="s">
        <v>12439</v>
      </c>
      <c r="G4114">
        <v>5.9</v>
      </c>
      <c r="H4114">
        <v>34000</v>
      </c>
      <c r="I4114" t="s">
        <v>10114</v>
      </c>
      <c r="J4114" t="s">
        <v>12543</v>
      </c>
      <c r="K4114" t="s">
        <v>12544</v>
      </c>
      <c r="L4114" t="s">
        <v>33</v>
      </c>
      <c r="M4114" s="1">
        <v>13000000</v>
      </c>
      <c r="N4114" s="1">
        <v>31167388</v>
      </c>
      <c r="O4114" s="1">
        <f>N4114*(D4114/'cpi data'!$A$113)</f>
        <v>2770263.3899209485</v>
      </c>
      <c r="P4114" s="10">
        <f t="shared" si="64"/>
        <v>0.58289735411899135</v>
      </c>
      <c r="Q4114" t="s">
        <v>11858</v>
      </c>
      <c r="R4114">
        <v>88</v>
      </c>
    </row>
    <row r="4115" spans="1:18">
      <c r="A4115" t="s">
        <v>12545</v>
      </c>
      <c r="B4115" s="6" t="s">
        <v>2002</v>
      </c>
      <c r="C4115" t="s">
        <v>44</v>
      </c>
      <c r="D4115">
        <f>_xlfn.XLOOKUP(E4115,'cpi data'!A:A,'cpi data'!B:B,"NA")</f>
        <v>179.9</v>
      </c>
      <c r="E4115">
        <v>2002</v>
      </c>
      <c r="F4115" t="s">
        <v>12366</v>
      </c>
      <c r="G4115">
        <v>6.2</v>
      </c>
      <c r="H4115">
        <v>48000</v>
      </c>
      <c r="I4115" t="s">
        <v>10624</v>
      </c>
      <c r="J4115" t="s">
        <v>11562</v>
      </c>
      <c r="K4115" t="s">
        <v>12546</v>
      </c>
      <c r="L4115" t="s">
        <v>33</v>
      </c>
      <c r="M4115" s="1">
        <v>18000000</v>
      </c>
      <c r="N4115" s="1">
        <v>43325009</v>
      </c>
      <c r="O4115" s="1">
        <f>N4115*(D4115/'cpi data'!$A$113)</f>
        <v>3850874.070701581</v>
      </c>
      <c r="P4115" s="10">
        <f t="shared" si="64"/>
        <v>0.58453557389913069</v>
      </c>
      <c r="Q4115" t="s">
        <v>47</v>
      </c>
      <c r="R4115">
        <v>82</v>
      </c>
    </row>
    <row r="4116" spans="1:18">
      <c r="A4116" t="s">
        <v>12547</v>
      </c>
      <c r="B4116" s="6" t="s">
        <v>2002</v>
      </c>
      <c r="C4116" t="s">
        <v>44</v>
      </c>
      <c r="D4116">
        <f>_xlfn.XLOOKUP(E4116,'cpi data'!A:A,'cpi data'!B:B,"NA")</f>
        <v>179.9</v>
      </c>
      <c r="E4116">
        <v>2002</v>
      </c>
      <c r="F4116" t="s">
        <v>12548</v>
      </c>
      <c r="G4116">
        <v>5.8</v>
      </c>
      <c r="H4116">
        <v>138000</v>
      </c>
      <c r="I4116" t="s">
        <v>6812</v>
      </c>
      <c r="J4116" t="s">
        <v>12549</v>
      </c>
      <c r="K4116" t="s">
        <v>8517</v>
      </c>
      <c r="L4116" t="s">
        <v>33</v>
      </c>
      <c r="M4116" s="1">
        <v>50000000</v>
      </c>
      <c r="N4116" s="1">
        <v>171269535</v>
      </c>
      <c r="O4116" s="1">
        <f>N4116*(D4116/'cpi data'!$A$113)</f>
        <v>15223018.451828063</v>
      </c>
      <c r="P4116" s="10">
        <f t="shared" si="64"/>
        <v>0.70806249926468245</v>
      </c>
      <c r="Q4116" t="s">
        <v>34</v>
      </c>
      <c r="R4116">
        <v>96</v>
      </c>
    </row>
    <row r="4117" spans="1:18">
      <c r="A4117" t="s">
        <v>12550</v>
      </c>
      <c r="B4117" s="6" t="s">
        <v>450</v>
      </c>
      <c r="C4117" t="s">
        <v>20</v>
      </c>
      <c r="D4117">
        <f>_xlfn.XLOOKUP(E4117,'cpi data'!A:A,'cpi data'!B:B,"NA")</f>
        <v>179.9</v>
      </c>
      <c r="E4117">
        <v>2002</v>
      </c>
      <c r="F4117" t="s">
        <v>12551</v>
      </c>
      <c r="G4117">
        <v>7.6</v>
      </c>
      <c r="H4117">
        <v>40000</v>
      </c>
      <c r="I4117" t="s">
        <v>12552</v>
      </c>
      <c r="J4117" t="s">
        <v>12553</v>
      </c>
      <c r="K4117" t="s">
        <v>10295</v>
      </c>
      <c r="L4117" t="s">
        <v>10296</v>
      </c>
      <c r="N4117" s="1">
        <v>5427830</v>
      </c>
      <c r="O4117" s="1">
        <f>N4117*(D4117/'cpi data'!$A$113)</f>
        <v>482443.98073122528</v>
      </c>
      <c r="P4117" s="10">
        <f t="shared" si="64"/>
        <v>1</v>
      </c>
      <c r="Q4117" t="s">
        <v>12554</v>
      </c>
      <c r="R4117">
        <v>185</v>
      </c>
    </row>
    <row r="4118" spans="1:18">
      <c r="A4118" t="s">
        <v>12555</v>
      </c>
      <c r="B4118" s="6" t="s">
        <v>2002</v>
      </c>
      <c r="C4118" t="s">
        <v>107</v>
      </c>
      <c r="D4118">
        <f>_xlfn.XLOOKUP(E4118,'cpi data'!A:A,'cpi data'!B:B,"NA")</f>
        <v>179.9</v>
      </c>
      <c r="E4118">
        <v>2002</v>
      </c>
      <c r="F4118" t="s">
        <v>11879</v>
      </c>
      <c r="G4118">
        <v>7.1</v>
      </c>
      <c r="H4118">
        <v>127000</v>
      </c>
      <c r="I4118" t="s">
        <v>9977</v>
      </c>
      <c r="J4118" t="s">
        <v>12556</v>
      </c>
      <c r="K4118" t="s">
        <v>4128</v>
      </c>
      <c r="L4118" t="s">
        <v>33</v>
      </c>
      <c r="M4118" s="1">
        <v>36000000</v>
      </c>
      <c r="N4118" s="1">
        <v>102244770</v>
      </c>
      <c r="O4118" s="1">
        <f>N4118*(D4118/'cpi data'!$A$113)</f>
        <v>9087862.7089920957</v>
      </c>
      <c r="P4118" s="10">
        <f t="shared" si="64"/>
        <v>0.64790375096936503</v>
      </c>
      <c r="Q4118" t="s">
        <v>2029</v>
      </c>
      <c r="R4118">
        <v>116</v>
      </c>
    </row>
    <row r="4119" spans="1:18">
      <c r="A4119" t="s">
        <v>3425</v>
      </c>
      <c r="B4119" s="6" t="s">
        <v>2002</v>
      </c>
      <c r="C4119" t="s">
        <v>44</v>
      </c>
      <c r="D4119">
        <f>_xlfn.XLOOKUP(E4119,'cpi data'!A:A,'cpi data'!B:B,"NA")</f>
        <v>179.9</v>
      </c>
      <c r="E4119">
        <v>2002</v>
      </c>
      <c r="F4119" t="s">
        <v>11879</v>
      </c>
      <c r="G4119">
        <v>3.6</v>
      </c>
      <c r="H4119">
        <v>39000</v>
      </c>
      <c r="I4119" t="s">
        <v>7254</v>
      </c>
      <c r="J4119" t="s">
        <v>12557</v>
      </c>
      <c r="K4119" t="s">
        <v>12558</v>
      </c>
      <c r="L4119" t="s">
        <v>33</v>
      </c>
      <c r="M4119" s="1">
        <v>12000000</v>
      </c>
      <c r="N4119" s="1">
        <v>61141030</v>
      </c>
      <c r="O4119" s="1">
        <f>N4119*(D4119/'cpi data'!$A$113)</f>
        <v>5434422.5775691699</v>
      </c>
      <c r="P4119" s="10">
        <f t="shared" si="64"/>
        <v>0.80373245265904092</v>
      </c>
      <c r="Q4119" t="s">
        <v>12559</v>
      </c>
      <c r="R4119">
        <v>93</v>
      </c>
    </row>
    <row r="4120" spans="1:18">
      <c r="A4120" t="s">
        <v>12560</v>
      </c>
      <c r="B4120" s="6" t="s">
        <v>19</v>
      </c>
      <c r="C4120" t="s">
        <v>20</v>
      </c>
      <c r="D4120">
        <f>_xlfn.XLOOKUP(E4120,'cpi data'!A:A,'cpi data'!B:B,"NA")</f>
        <v>179.9</v>
      </c>
      <c r="E4120">
        <v>2002</v>
      </c>
      <c r="F4120" t="s">
        <v>12561</v>
      </c>
      <c r="G4120">
        <v>7.6</v>
      </c>
      <c r="H4120">
        <v>172000</v>
      </c>
      <c r="I4120" t="s">
        <v>3431</v>
      </c>
      <c r="J4120" t="s">
        <v>12562</v>
      </c>
      <c r="K4120" t="s">
        <v>10080</v>
      </c>
      <c r="L4120" t="s">
        <v>33</v>
      </c>
      <c r="M4120" s="1">
        <v>5000000</v>
      </c>
      <c r="N4120" s="1">
        <v>23932055</v>
      </c>
      <c r="O4120" s="1">
        <f>N4120*(D4120/'cpi data'!$A$113)</f>
        <v>2127162.3984683794</v>
      </c>
      <c r="P4120" s="10">
        <f t="shared" si="64"/>
        <v>0.79107519182953578</v>
      </c>
      <c r="Q4120" t="s">
        <v>12563</v>
      </c>
      <c r="R4120">
        <v>135</v>
      </c>
    </row>
    <row r="4121" spans="1:18">
      <c r="A4121" t="s">
        <v>12564</v>
      </c>
      <c r="B4121" s="6" t="s">
        <v>19</v>
      </c>
      <c r="C4121" t="s">
        <v>37</v>
      </c>
      <c r="D4121">
        <f>_xlfn.XLOOKUP(E4121,'cpi data'!A:A,'cpi data'!B:B,"NA")</f>
        <v>179.9</v>
      </c>
      <c r="E4121">
        <v>2002</v>
      </c>
      <c r="F4121" t="s">
        <v>12565</v>
      </c>
      <c r="G4121">
        <v>8</v>
      </c>
      <c r="H4121">
        <v>120000</v>
      </c>
      <c r="I4121" t="s">
        <v>12566</v>
      </c>
      <c r="J4121" t="s">
        <v>12567</v>
      </c>
      <c r="K4121" t="s">
        <v>4721</v>
      </c>
      <c r="L4121" t="s">
        <v>494</v>
      </c>
      <c r="M4121" s="1">
        <v>6428966</v>
      </c>
      <c r="N4121" s="1">
        <v>8836958</v>
      </c>
      <c r="O4121" s="1">
        <f>N4121*(D4121/'cpi data'!$A$113)</f>
        <v>785458.86571146245</v>
      </c>
      <c r="P4121" s="10">
        <f t="shared" si="64"/>
        <v>0.27249105404823698</v>
      </c>
      <c r="Q4121" t="s">
        <v>12568</v>
      </c>
      <c r="R4121">
        <v>101</v>
      </c>
    </row>
    <row r="4122" spans="1:18">
      <c r="A4122" t="s">
        <v>12569</v>
      </c>
      <c r="B4122" s="6" t="s">
        <v>2002</v>
      </c>
      <c r="C4122" t="s">
        <v>20</v>
      </c>
      <c r="D4122">
        <f>_xlfn.XLOOKUP(E4122,'cpi data'!A:A,'cpi data'!B:B,"NA")</f>
        <v>179.9</v>
      </c>
      <c r="E4122">
        <v>2002</v>
      </c>
      <c r="F4122" t="s">
        <v>12457</v>
      </c>
      <c r="G4122">
        <v>6.2</v>
      </c>
      <c r="H4122">
        <v>80000</v>
      </c>
      <c r="I4122" t="s">
        <v>5109</v>
      </c>
      <c r="J4122" t="s">
        <v>12570</v>
      </c>
      <c r="K4122" t="s">
        <v>9716</v>
      </c>
      <c r="L4122" t="s">
        <v>33</v>
      </c>
      <c r="M4122" s="1">
        <v>47000000</v>
      </c>
      <c r="N4122" s="1">
        <v>30002758</v>
      </c>
      <c r="O4122" s="1">
        <f>N4122*(D4122/'cpi data'!$A$113)</f>
        <v>2666747.1166996048</v>
      </c>
      <c r="P4122" s="10">
        <f t="shared" si="64"/>
        <v>-0.56652265101761645</v>
      </c>
      <c r="Q4122" t="s">
        <v>183</v>
      </c>
      <c r="R4122">
        <v>99</v>
      </c>
    </row>
    <row r="4123" spans="1:18">
      <c r="A4123" t="s">
        <v>12571</v>
      </c>
      <c r="B4123" s="6" t="s">
        <v>36</v>
      </c>
      <c r="C4123" t="s">
        <v>44</v>
      </c>
      <c r="D4123">
        <f>_xlfn.XLOOKUP(E4123,'cpi data'!A:A,'cpi data'!B:B,"NA")</f>
        <v>179.9</v>
      </c>
      <c r="E4123">
        <v>2002</v>
      </c>
      <c r="F4123" t="s">
        <v>12447</v>
      </c>
      <c r="G4123">
        <v>5.3</v>
      </c>
      <c r="H4123">
        <v>20000</v>
      </c>
      <c r="I4123" t="s">
        <v>10885</v>
      </c>
      <c r="J4123" t="s">
        <v>12572</v>
      </c>
      <c r="K4123" t="s">
        <v>12573</v>
      </c>
      <c r="L4123" t="s">
        <v>33</v>
      </c>
      <c r="M4123" s="1">
        <v>30000000</v>
      </c>
      <c r="N4123" s="1">
        <v>62274780</v>
      </c>
      <c r="O4123" s="1">
        <f>N4123*(D4123/'cpi data'!$A$113)</f>
        <v>5535194.1314229248</v>
      </c>
      <c r="P4123" s="10">
        <f t="shared" si="64"/>
        <v>0.51826405488706662</v>
      </c>
      <c r="Q4123" t="s">
        <v>183</v>
      </c>
      <c r="R4123">
        <v>99</v>
      </c>
    </row>
    <row r="4124" spans="1:18">
      <c r="A4124" t="s">
        <v>12574</v>
      </c>
      <c r="B4124" s="6" t="s">
        <v>19</v>
      </c>
      <c r="C4124" t="s">
        <v>44</v>
      </c>
      <c r="D4124">
        <f>_xlfn.XLOOKUP(E4124,'cpi data'!A:A,'cpi data'!B:B,"NA")</f>
        <v>179.9</v>
      </c>
      <c r="E4124">
        <v>2002</v>
      </c>
      <c r="F4124" t="s">
        <v>12274</v>
      </c>
      <c r="G4124">
        <v>6.6</v>
      </c>
      <c r="H4124">
        <v>50000</v>
      </c>
      <c r="I4124" t="s">
        <v>7556</v>
      </c>
      <c r="J4124" t="s">
        <v>3970</v>
      </c>
      <c r="K4124" t="s">
        <v>10711</v>
      </c>
      <c r="L4124" t="s">
        <v>33</v>
      </c>
      <c r="M4124" s="1">
        <v>4000000</v>
      </c>
      <c r="N4124" s="1">
        <v>11832822</v>
      </c>
      <c r="O4124" s="1">
        <f>N4124*(D4124/'cpi data'!$A$113)</f>
        <v>1051741.4416007905</v>
      </c>
      <c r="P4124" s="10">
        <f t="shared" si="64"/>
        <v>0.66195722372904786</v>
      </c>
      <c r="Q4124" t="s">
        <v>12575</v>
      </c>
      <c r="R4124">
        <v>110</v>
      </c>
    </row>
    <row r="4125" spans="1:18">
      <c r="A4125" t="s">
        <v>12576</v>
      </c>
      <c r="B4125" s="6" t="s">
        <v>2002</v>
      </c>
      <c r="C4125" t="s">
        <v>37</v>
      </c>
      <c r="D4125">
        <f>_xlfn.XLOOKUP(E4125,'cpi data'!A:A,'cpi data'!B:B,"NA")</f>
        <v>179.9</v>
      </c>
      <c r="E4125">
        <v>2002</v>
      </c>
      <c r="F4125" t="s">
        <v>12474</v>
      </c>
      <c r="G4125">
        <v>5.4</v>
      </c>
      <c r="H4125">
        <v>50000</v>
      </c>
      <c r="I4125" t="s">
        <v>8607</v>
      </c>
      <c r="J4125" t="s">
        <v>12577</v>
      </c>
      <c r="K4125" t="s">
        <v>1488</v>
      </c>
      <c r="L4125" t="s">
        <v>33</v>
      </c>
      <c r="M4125" s="1">
        <v>70000000</v>
      </c>
      <c r="N4125" s="1">
        <v>51386477</v>
      </c>
      <c r="O4125" s="1">
        <f>N4125*(D4125/'cpi data'!$A$113)</f>
        <v>4567404.7491600793</v>
      </c>
      <c r="P4125" s="10">
        <f t="shared" si="64"/>
        <v>-0.36222609695543051</v>
      </c>
      <c r="Q4125" t="s">
        <v>34</v>
      </c>
      <c r="R4125">
        <v>97</v>
      </c>
    </row>
    <row r="4126" spans="1:18">
      <c r="A4126" t="s">
        <v>12578</v>
      </c>
      <c r="B4126" s="6" t="s">
        <v>2002</v>
      </c>
      <c r="C4126" t="s">
        <v>20</v>
      </c>
      <c r="D4126">
        <f>_xlfn.XLOOKUP(E4126,'cpi data'!A:A,'cpi data'!B:B,"NA")</f>
        <v>179.9</v>
      </c>
      <c r="E4126">
        <v>2002</v>
      </c>
      <c r="F4126" t="s">
        <v>11966</v>
      </c>
      <c r="G4126">
        <v>6.4</v>
      </c>
      <c r="H4126">
        <v>77000</v>
      </c>
      <c r="I4126" t="s">
        <v>9989</v>
      </c>
      <c r="J4126" t="s">
        <v>8637</v>
      </c>
      <c r="K4126" t="s">
        <v>187</v>
      </c>
      <c r="L4126" t="s">
        <v>33</v>
      </c>
      <c r="M4126" s="1">
        <v>32000000</v>
      </c>
      <c r="N4126" s="1">
        <v>55305279</v>
      </c>
      <c r="O4126" s="1">
        <f>N4126*(D4126/'cpi data'!$A$113)</f>
        <v>4915721.1917490121</v>
      </c>
      <c r="P4126" s="10">
        <f t="shared" si="64"/>
        <v>0.421393389951075</v>
      </c>
      <c r="Q4126" t="s">
        <v>9991</v>
      </c>
      <c r="R4126">
        <v>119</v>
      </c>
    </row>
    <row r="4127" spans="1:18">
      <c r="A4127" t="s">
        <v>12579</v>
      </c>
      <c r="B4127" s="6" t="s">
        <v>2002</v>
      </c>
      <c r="C4127" t="s">
        <v>66</v>
      </c>
      <c r="D4127">
        <f>_xlfn.XLOOKUP(E4127,'cpi data'!A:A,'cpi data'!B:B,"NA")</f>
        <v>179.9</v>
      </c>
      <c r="E4127">
        <v>2002</v>
      </c>
      <c r="F4127" t="s">
        <v>12561</v>
      </c>
      <c r="G4127">
        <v>7.3</v>
      </c>
      <c r="H4127">
        <v>34000</v>
      </c>
      <c r="I4127" t="s">
        <v>4128</v>
      </c>
      <c r="J4127" t="s">
        <v>12579</v>
      </c>
      <c r="K4127" t="s">
        <v>4128</v>
      </c>
      <c r="L4127" t="s">
        <v>33</v>
      </c>
      <c r="M4127" s="1">
        <v>12500000</v>
      </c>
      <c r="N4127" s="1">
        <v>23367586</v>
      </c>
      <c r="O4127" s="1">
        <f>N4127*(D4127/'cpi data'!$A$113)</f>
        <v>2076990.4750000001</v>
      </c>
      <c r="P4127" s="10">
        <f t="shared" si="64"/>
        <v>0.46507097481100529</v>
      </c>
      <c r="Q4127" t="s">
        <v>9442</v>
      </c>
      <c r="R4127">
        <v>120</v>
      </c>
    </row>
    <row r="4128" spans="1:18">
      <c r="A4128" t="s">
        <v>12580</v>
      </c>
      <c r="B4128" s="6" t="s">
        <v>19</v>
      </c>
      <c r="C4128" t="s">
        <v>20</v>
      </c>
      <c r="D4128">
        <f>_xlfn.XLOOKUP(E4128,'cpi data'!A:A,'cpi data'!B:B,"NA")</f>
        <v>179.9</v>
      </c>
      <c r="E4128">
        <v>2002</v>
      </c>
      <c r="F4128" t="s">
        <v>12581</v>
      </c>
      <c r="G4128">
        <v>6.4</v>
      </c>
      <c r="H4128">
        <v>44000</v>
      </c>
      <c r="I4128" t="s">
        <v>11561</v>
      </c>
      <c r="J4128" t="s">
        <v>11562</v>
      </c>
      <c r="K4128" t="s">
        <v>9781</v>
      </c>
      <c r="L4128" t="s">
        <v>33</v>
      </c>
      <c r="M4128" s="1">
        <v>8000000</v>
      </c>
      <c r="N4128" s="1">
        <v>16860964</v>
      </c>
      <c r="O4128" s="1">
        <f>N4128*(D4128/'cpi data'!$A$113)</f>
        <v>1498659.7942687748</v>
      </c>
      <c r="P4128" s="10">
        <f t="shared" si="64"/>
        <v>0.5255312804178931</v>
      </c>
      <c r="Q4128" t="s">
        <v>12582</v>
      </c>
      <c r="R4128">
        <v>93</v>
      </c>
    </row>
    <row r="4129" spans="1:18">
      <c r="A4129" t="s">
        <v>12583</v>
      </c>
      <c r="B4129" s="6" t="s">
        <v>2710</v>
      </c>
      <c r="C4129" t="s">
        <v>44</v>
      </c>
      <c r="D4129">
        <f>_xlfn.XLOOKUP(E4129,'cpi data'!A:A,'cpi data'!B:B,"NA")</f>
        <v>179.9</v>
      </c>
      <c r="E4129">
        <v>2002</v>
      </c>
      <c r="F4129" t="s">
        <v>12584</v>
      </c>
      <c r="G4129">
        <v>6.8</v>
      </c>
      <c r="H4129">
        <v>37000</v>
      </c>
      <c r="I4129" t="s">
        <v>12585</v>
      </c>
      <c r="J4129" t="s">
        <v>12586</v>
      </c>
      <c r="K4129" t="s">
        <v>10144</v>
      </c>
      <c r="L4129" t="s">
        <v>33</v>
      </c>
      <c r="M4129" s="1">
        <v>2000000</v>
      </c>
      <c r="N4129" s="1">
        <v>685608</v>
      </c>
      <c r="O4129" s="1">
        <f>N4129*(D4129/'cpi data'!$A$113)</f>
        <v>60939.169565217395</v>
      </c>
      <c r="P4129" s="10">
        <f t="shared" si="64"/>
        <v>-1.9171188200837797</v>
      </c>
      <c r="Q4129" t="s">
        <v>12587</v>
      </c>
      <c r="R4129">
        <v>101</v>
      </c>
    </row>
    <row r="4130" spans="1:18">
      <c r="A4130" t="s">
        <v>12588</v>
      </c>
      <c r="B4130" s="6" t="s">
        <v>19</v>
      </c>
      <c r="C4130" t="s">
        <v>107</v>
      </c>
      <c r="D4130">
        <f>_xlfn.XLOOKUP(E4130,'cpi data'!A:A,'cpi data'!B:B,"NA")</f>
        <v>179.9</v>
      </c>
      <c r="E4130">
        <v>2002</v>
      </c>
      <c r="F4130" t="s">
        <v>12589</v>
      </c>
      <c r="G4130">
        <v>7.6</v>
      </c>
      <c r="H4130">
        <v>65000</v>
      </c>
      <c r="I4130" t="s">
        <v>12590</v>
      </c>
      <c r="J4130" t="s">
        <v>12591</v>
      </c>
      <c r="K4130" t="s">
        <v>12592</v>
      </c>
      <c r="L4130" t="s">
        <v>923</v>
      </c>
      <c r="M4130" s="1">
        <v>4000000</v>
      </c>
      <c r="N4130" s="1">
        <v>2046061</v>
      </c>
      <c r="O4130" s="1">
        <f>N4130*(D4130/'cpi data'!$A$113)</f>
        <v>181860.85666996049</v>
      </c>
      <c r="P4130" s="10">
        <f t="shared" si="64"/>
        <v>-0.95497592691517996</v>
      </c>
      <c r="Q4130" t="s">
        <v>12593</v>
      </c>
      <c r="R4130">
        <v>129</v>
      </c>
    </row>
    <row r="4131" spans="1:18">
      <c r="A4131" t="s">
        <v>12594</v>
      </c>
      <c r="B4131" s="6" t="s">
        <v>2002</v>
      </c>
      <c r="C4131" t="s">
        <v>107</v>
      </c>
      <c r="D4131">
        <f>_xlfn.XLOOKUP(E4131,'cpi data'!A:A,'cpi data'!B:B,"NA")</f>
        <v>179.9</v>
      </c>
      <c r="E4131">
        <v>2002</v>
      </c>
      <c r="F4131" t="s">
        <v>12444</v>
      </c>
      <c r="G4131">
        <v>5.8</v>
      </c>
      <c r="H4131">
        <v>41000</v>
      </c>
      <c r="I4131" t="s">
        <v>236</v>
      </c>
      <c r="J4131" t="s">
        <v>2426</v>
      </c>
      <c r="K4131" t="s">
        <v>9705</v>
      </c>
      <c r="L4131" t="s">
        <v>33</v>
      </c>
      <c r="M4131" s="1">
        <v>38000000</v>
      </c>
      <c r="N4131" s="1">
        <v>51806184</v>
      </c>
      <c r="O4131" s="1">
        <f>N4131*(D4131/'cpi data'!$A$113)</f>
        <v>4604709.7339920951</v>
      </c>
      <c r="P4131" s="10">
        <f t="shared" si="64"/>
        <v>0.26649683365985805</v>
      </c>
      <c r="Q4131" t="s">
        <v>34</v>
      </c>
      <c r="R4131">
        <v>115</v>
      </c>
    </row>
    <row r="4132" spans="1:18">
      <c r="A4132" t="s">
        <v>12595</v>
      </c>
      <c r="B4132" s="6" t="s">
        <v>2002</v>
      </c>
      <c r="C4132" t="s">
        <v>107</v>
      </c>
      <c r="D4132">
        <f>_xlfn.XLOOKUP(E4132,'cpi data'!A:A,'cpi data'!B:B,"NA")</f>
        <v>179.9</v>
      </c>
      <c r="E4132">
        <v>2002</v>
      </c>
      <c r="F4132" t="s">
        <v>12267</v>
      </c>
      <c r="G4132">
        <v>6.4</v>
      </c>
      <c r="H4132">
        <v>40000</v>
      </c>
      <c r="I4132" t="s">
        <v>7042</v>
      </c>
      <c r="J4132" t="s">
        <v>12596</v>
      </c>
      <c r="K4132" t="s">
        <v>10135</v>
      </c>
      <c r="L4132" t="s">
        <v>33</v>
      </c>
      <c r="M4132" s="1">
        <v>42000000</v>
      </c>
      <c r="N4132" s="1">
        <v>63781810</v>
      </c>
      <c r="O4132" s="1">
        <f>N4132*(D4132/'cpi data'!$A$113)</f>
        <v>5669144.0805335967</v>
      </c>
      <c r="P4132" s="10">
        <f t="shared" si="64"/>
        <v>0.34150504665828707</v>
      </c>
      <c r="Q4132" t="s">
        <v>183</v>
      </c>
      <c r="R4132">
        <v>115</v>
      </c>
    </row>
    <row r="4133" spans="1:18">
      <c r="A4133" t="s">
        <v>12597</v>
      </c>
      <c r="B4133" s="6" t="s">
        <v>2002</v>
      </c>
      <c r="C4133" t="s">
        <v>44</v>
      </c>
      <c r="D4133">
        <f>_xlfn.XLOOKUP(E4133,'cpi data'!A:A,'cpi data'!B:B,"NA")</f>
        <v>179.9</v>
      </c>
      <c r="E4133">
        <v>2002</v>
      </c>
      <c r="F4133" t="s">
        <v>12425</v>
      </c>
      <c r="G4133">
        <v>6.1</v>
      </c>
      <c r="H4133">
        <v>111000</v>
      </c>
      <c r="I4133" t="s">
        <v>7733</v>
      </c>
      <c r="J4133" t="s">
        <v>7733</v>
      </c>
      <c r="K4133" t="s">
        <v>8593</v>
      </c>
      <c r="L4133" t="s">
        <v>33</v>
      </c>
      <c r="M4133" s="1">
        <v>60000000</v>
      </c>
      <c r="N4133" s="1">
        <v>199043471</v>
      </c>
      <c r="O4133" s="1">
        <f>N4133*(D4133/'cpi data'!$A$113)</f>
        <v>17691660.292934783</v>
      </c>
      <c r="P4133" s="10">
        <f t="shared" si="64"/>
        <v>0.69855831141529878</v>
      </c>
      <c r="Q4133" t="s">
        <v>5112</v>
      </c>
      <c r="R4133">
        <v>101</v>
      </c>
    </row>
    <row r="4134" spans="1:18">
      <c r="A4134" t="s">
        <v>12598</v>
      </c>
      <c r="B4134" s="6" t="s">
        <v>19</v>
      </c>
      <c r="C4134" t="s">
        <v>44</v>
      </c>
      <c r="D4134">
        <f>_xlfn.XLOOKUP(E4134,'cpi data'!A:A,'cpi data'!B:B,"NA")</f>
        <v>179.9</v>
      </c>
      <c r="E4134">
        <v>2002</v>
      </c>
      <c r="F4134" t="s">
        <v>12202</v>
      </c>
      <c r="G4134">
        <v>6.3</v>
      </c>
      <c r="H4134">
        <v>39000</v>
      </c>
      <c r="I4134" t="s">
        <v>3523</v>
      </c>
      <c r="J4134" t="s">
        <v>8265</v>
      </c>
      <c r="K4134" t="s">
        <v>100</v>
      </c>
      <c r="L4134" t="s">
        <v>25</v>
      </c>
      <c r="M4134" s="1">
        <v>50000000</v>
      </c>
      <c r="N4134" s="1">
        <v>8382938</v>
      </c>
      <c r="O4134" s="1">
        <f>N4134*(D4134/'cpi data'!$A$113)</f>
        <v>745104.02480237151</v>
      </c>
      <c r="P4134" s="10">
        <f t="shared" si="64"/>
        <v>-4.9644959798104198</v>
      </c>
      <c r="Q4134" t="s">
        <v>26</v>
      </c>
      <c r="R4134">
        <v>109</v>
      </c>
    </row>
    <row r="4135" spans="1:18">
      <c r="A4135" t="s">
        <v>12599</v>
      </c>
      <c r="B4135" s="6" t="s">
        <v>2002</v>
      </c>
      <c r="C4135" t="s">
        <v>37</v>
      </c>
      <c r="D4135">
        <f>_xlfn.XLOOKUP(E4135,'cpi data'!A:A,'cpi data'!B:B,"NA")</f>
        <v>179.9</v>
      </c>
      <c r="E4135">
        <v>2002</v>
      </c>
      <c r="F4135" t="s">
        <v>12600</v>
      </c>
      <c r="G4135">
        <v>6.5</v>
      </c>
      <c r="H4135">
        <v>33000</v>
      </c>
      <c r="I4135" t="s">
        <v>10225</v>
      </c>
      <c r="J4135" t="s">
        <v>12601</v>
      </c>
      <c r="K4135" t="s">
        <v>10670</v>
      </c>
      <c r="L4135" t="s">
        <v>25</v>
      </c>
      <c r="M4135" s="1">
        <v>35000000</v>
      </c>
      <c r="N4135" s="1">
        <v>29882645</v>
      </c>
      <c r="O4135" s="1">
        <f>N4135*(D4135/'cpi data'!$A$113)</f>
        <v>2656071.0649703559</v>
      </c>
      <c r="P4135" s="10">
        <f t="shared" si="64"/>
        <v>-0.1712483951805471</v>
      </c>
      <c r="Q4135" t="s">
        <v>47</v>
      </c>
      <c r="R4135">
        <v>132</v>
      </c>
    </row>
    <row r="4136" spans="1:18">
      <c r="A4136" t="s">
        <v>12602</v>
      </c>
      <c r="B4136" s="6" t="s">
        <v>19</v>
      </c>
      <c r="C4136" t="s">
        <v>107</v>
      </c>
      <c r="D4136">
        <f>_xlfn.XLOOKUP(E4136,'cpi data'!A:A,'cpi data'!B:B,"NA")</f>
        <v>179.9</v>
      </c>
      <c r="E4136">
        <v>2002</v>
      </c>
      <c r="F4136" t="s">
        <v>12603</v>
      </c>
      <c r="G4136">
        <v>7</v>
      </c>
      <c r="H4136">
        <v>9400</v>
      </c>
      <c r="I4136" t="s">
        <v>12604</v>
      </c>
      <c r="J4136" t="s">
        <v>12605</v>
      </c>
      <c r="K4136" t="s">
        <v>12606</v>
      </c>
      <c r="L4136" t="s">
        <v>33</v>
      </c>
      <c r="M4136" s="1">
        <v>250000</v>
      </c>
      <c r="N4136" s="1">
        <v>3809226</v>
      </c>
      <c r="O4136" s="1">
        <f>N4136*(D4136/'cpi data'!$A$113)</f>
        <v>338576.95523715415</v>
      </c>
      <c r="P4136" s="10">
        <f t="shared" si="64"/>
        <v>0.93436986936453759</v>
      </c>
      <c r="Q4136" t="s">
        <v>12607</v>
      </c>
      <c r="R4136">
        <v>101</v>
      </c>
    </row>
    <row r="4137" spans="1:18">
      <c r="A4137" t="s">
        <v>12608</v>
      </c>
      <c r="B4137" s="6" t="s">
        <v>36</v>
      </c>
      <c r="C4137" t="s">
        <v>28</v>
      </c>
      <c r="D4137">
        <f>_xlfn.XLOOKUP(E4137,'cpi data'!A:A,'cpi data'!B:B,"NA")</f>
        <v>179.9</v>
      </c>
      <c r="E4137">
        <v>2002</v>
      </c>
      <c r="F4137" t="s">
        <v>11865</v>
      </c>
      <c r="G4137">
        <v>5.5</v>
      </c>
      <c r="H4137">
        <v>36000</v>
      </c>
      <c r="I4137" t="s">
        <v>12609</v>
      </c>
      <c r="J4137" t="s">
        <v>9612</v>
      </c>
      <c r="K4137" t="s">
        <v>11669</v>
      </c>
      <c r="L4137" t="s">
        <v>33</v>
      </c>
      <c r="M4137" s="1">
        <v>15000000</v>
      </c>
      <c r="N4137" s="1">
        <v>52970014</v>
      </c>
      <c r="O4137" s="1">
        <f>N4137*(D4137/'cpi data'!$A$113)</f>
        <v>4708154.9004940707</v>
      </c>
      <c r="P4137" s="10">
        <f t="shared" si="64"/>
        <v>0.7168209168304166</v>
      </c>
      <c r="Q4137" t="s">
        <v>47</v>
      </c>
      <c r="R4137">
        <v>88</v>
      </c>
    </row>
    <row r="4138" spans="1:18">
      <c r="A4138" t="s">
        <v>12610</v>
      </c>
      <c r="B4138" s="6" t="s">
        <v>19</v>
      </c>
      <c r="C4138" t="s">
        <v>44</v>
      </c>
      <c r="D4138">
        <f>_xlfn.XLOOKUP(E4138,'cpi data'!A:A,'cpi data'!B:B,"NA")</f>
        <v>179.9</v>
      </c>
      <c r="E4138">
        <v>2002</v>
      </c>
      <c r="F4138" t="s">
        <v>12611</v>
      </c>
      <c r="G4138">
        <v>7.1</v>
      </c>
      <c r="H4138">
        <v>124000</v>
      </c>
      <c r="I4138" t="s">
        <v>9358</v>
      </c>
      <c r="J4138" t="s">
        <v>12612</v>
      </c>
      <c r="K4138" t="s">
        <v>24</v>
      </c>
      <c r="L4138" t="s">
        <v>33</v>
      </c>
      <c r="M4138" s="1">
        <v>30000000</v>
      </c>
      <c r="N4138" s="1">
        <v>105834556</v>
      </c>
      <c r="O4138" s="1">
        <f>N4138*(D4138/'cpi data'!$A$113)</f>
        <v>9406935.0911067203</v>
      </c>
      <c r="P4138" s="10">
        <f t="shared" si="64"/>
        <v>0.71653870782998319</v>
      </c>
      <c r="Q4138" t="s">
        <v>2029</v>
      </c>
      <c r="R4138">
        <v>125</v>
      </c>
    </row>
    <row r="4139" spans="1:18">
      <c r="A4139" t="s">
        <v>12613</v>
      </c>
      <c r="B4139" s="6" t="s">
        <v>36</v>
      </c>
      <c r="C4139" t="s">
        <v>28</v>
      </c>
      <c r="D4139">
        <f>_xlfn.XLOOKUP(E4139,'cpi data'!A:A,'cpi data'!B:B,"NA")</f>
        <v>179.9</v>
      </c>
      <c r="E4139">
        <v>2002</v>
      </c>
      <c r="F4139" t="s">
        <v>12337</v>
      </c>
      <c r="G4139">
        <v>3.3</v>
      </c>
      <c r="H4139">
        <v>23000</v>
      </c>
      <c r="I4139" t="s">
        <v>12614</v>
      </c>
      <c r="J4139" t="s">
        <v>6154</v>
      </c>
      <c r="K4139" t="s">
        <v>6154</v>
      </c>
      <c r="L4139" t="s">
        <v>33</v>
      </c>
      <c r="M4139" s="1">
        <v>16000000</v>
      </c>
      <c r="N4139" s="1">
        <v>43411001</v>
      </c>
      <c r="O4139" s="1">
        <f>N4139*(D4139/'cpi data'!$A$113)</f>
        <v>3858517.3319664034</v>
      </c>
      <c r="P4139" s="10">
        <f t="shared" si="64"/>
        <v>0.63142983042478107</v>
      </c>
      <c r="Q4139" t="s">
        <v>11858</v>
      </c>
      <c r="R4139">
        <v>80</v>
      </c>
    </row>
    <row r="4140" spans="1:18">
      <c r="A4140" t="s">
        <v>12615</v>
      </c>
      <c r="B4140" s="6" t="s">
        <v>2002</v>
      </c>
      <c r="C4140" t="s">
        <v>44</v>
      </c>
      <c r="D4140">
        <f>_xlfn.XLOOKUP(E4140,'cpi data'!A:A,'cpi data'!B:B,"NA")</f>
        <v>179.9</v>
      </c>
      <c r="E4140">
        <v>2002</v>
      </c>
      <c r="F4140" t="s">
        <v>12433</v>
      </c>
      <c r="G4140">
        <v>5.9</v>
      </c>
      <c r="H4140">
        <v>34000</v>
      </c>
      <c r="I4140" t="s">
        <v>12616</v>
      </c>
      <c r="J4140" t="s">
        <v>12617</v>
      </c>
      <c r="K4140" t="s">
        <v>12618</v>
      </c>
      <c r="L4140" t="s">
        <v>33</v>
      </c>
      <c r="M4140" s="1">
        <v>20000000</v>
      </c>
      <c r="N4140" s="1">
        <v>57588485</v>
      </c>
      <c r="O4140" s="1">
        <f>N4140*(D4140/'cpi data'!$A$113)</f>
        <v>5118660.3021245059</v>
      </c>
      <c r="P4140" s="10">
        <f t="shared" si="64"/>
        <v>0.65270834959454138</v>
      </c>
      <c r="Q4140" t="s">
        <v>9112</v>
      </c>
      <c r="R4140">
        <v>118</v>
      </c>
    </row>
    <row r="4141" spans="1:18">
      <c r="A4141" t="s">
        <v>12619</v>
      </c>
      <c r="B4141" s="6" t="s">
        <v>19</v>
      </c>
      <c r="C4141" t="s">
        <v>55</v>
      </c>
      <c r="D4141">
        <f>_xlfn.XLOOKUP(E4141,'cpi data'!A:A,'cpi data'!B:B,"NA")</f>
        <v>179.9</v>
      </c>
      <c r="E4141">
        <v>2002</v>
      </c>
      <c r="F4141" t="s">
        <v>12386</v>
      </c>
      <c r="G4141">
        <v>4</v>
      </c>
      <c r="H4141">
        <v>39000</v>
      </c>
      <c r="I4141" t="s">
        <v>594</v>
      </c>
      <c r="J4141" t="s">
        <v>8657</v>
      </c>
      <c r="K4141" t="s">
        <v>595</v>
      </c>
      <c r="L4141" t="s">
        <v>33</v>
      </c>
      <c r="M4141" s="1">
        <v>13000000</v>
      </c>
      <c r="N4141" s="1">
        <v>37664855</v>
      </c>
      <c r="O4141" s="1">
        <f>N4141*(D4141/'cpi data'!$A$113)</f>
        <v>3347780.3431324111</v>
      </c>
      <c r="P4141" s="10">
        <f t="shared" si="64"/>
        <v>0.65485065587004121</v>
      </c>
      <c r="Q4141" t="s">
        <v>8990</v>
      </c>
      <c r="R4141">
        <v>94</v>
      </c>
    </row>
    <row r="4142" spans="1:18">
      <c r="A4142" t="s">
        <v>12620</v>
      </c>
      <c r="B4142" s="6" t="s">
        <v>19</v>
      </c>
      <c r="C4142" t="s">
        <v>37</v>
      </c>
      <c r="D4142">
        <f>_xlfn.XLOOKUP(E4142,'cpi data'!A:A,'cpi data'!B:B,"NA")</f>
        <v>179.9</v>
      </c>
      <c r="E4142">
        <v>2002</v>
      </c>
      <c r="F4142" t="s">
        <v>12409</v>
      </c>
      <c r="G4142">
        <v>6.1</v>
      </c>
      <c r="H4142">
        <v>67000</v>
      </c>
      <c r="I4142" t="s">
        <v>7477</v>
      </c>
      <c r="J4142" t="s">
        <v>8035</v>
      </c>
      <c r="K4142" t="s">
        <v>1538</v>
      </c>
      <c r="L4142" t="s">
        <v>33</v>
      </c>
      <c r="M4142" s="1">
        <v>115000000</v>
      </c>
      <c r="N4142" s="1">
        <v>77628265</v>
      </c>
      <c r="O4142" s="1">
        <f>N4142*(D4142/'cpi data'!$A$113)</f>
        <v>6899864.0679347822</v>
      </c>
      <c r="P4142" s="10">
        <f t="shared" si="64"/>
        <v>-0.48141917122584149</v>
      </c>
      <c r="Q4142" t="s">
        <v>121</v>
      </c>
      <c r="R4142">
        <v>134</v>
      </c>
    </row>
    <row r="4143" spans="1:18">
      <c r="A4143" t="s">
        <v>12621</v>
      </c>
      <c r="B4143" s="6" t="s">
        <v>19</v>
      </c>
      <c r="C4143" t="s">
        <v>44</v>
      </c>
      <c r="D4143">
        <f>_xlfn.XLOOKUP(E4143,'cpi data'!A:A,'cpi data'!B:B,"NA")</f>
        <v>179.9</v>
      </c>
      <c r="E4143">
        <v>2002</v>
      </c>
      <c r="F4143" t="s">
        <v>12476</v>
      </c>
      <c r="G4143">
        <v>5.8</v>
      </c>
      <c r="H4143">
        <v>26000</v>
      </c>
      <c r="I4143" t="s">
        <v>12622</v>
      </c>
      <c r="J4143" t="s">
        <v>8503</v>
      </c>
      <c r="K4143" t="s">
        <v>8503</v>
      </c>
      <c r="L4143" t="s">
        <v>33</v>
      </c>
      <c r="M4143" s="1">
        <v>10000000</v>
      </c>
      <c r="N4143" s="1">
        <v>33526835</v>
      </c>
      <c r="O4143" s="1">
        <f>N4143*(D4143/'cpi data'!$A$113)</f>
        <v>2979979.0595355732</v>
      </c>
      <c r="P4143" s="10">
        <f t="shared" si="64"/>
        <v>0.70173146376626361</v>
      </c>
      <c r="Q4143" t="s">
        <v>11404</v>
      </c>
      <c r="R4143">
        <v>85</v>
      </c>
    </row>
    <row r="4144" spans="1:18">
      <c r="A4144" t="s">
        <v>12623</v>
      </c>
      <c r="B4144" s="6" t="s">
        <v>19</v>
      </c>
      <c r="C4144" t="s">
        <v>107</v>
      </c>
      <c r="D4144">
        <f>_xlfn.XLOOKUP(E4144,'cpi data'!A:A,'cpi data'!B:B,"NA")</f>
        <v>179.9</v>
      </c>
      <c r="E4144">
        <v>2002</v>
      </c>
      <c r="F4144" t="s">
        <v>12624</v>
      </c>
      <c r="G4144">
        <v>5.3</v>
      </c>
      <c r="H4144">
        <v>25000</v>
      </c>
      <c r="I4144" t="s">
        <v>9583</v>
      </c>
      <c r="J4144" t="s">
        <v>12625</v>
      </c>
      <c r="K4144" t="s">
        <v>764</v>
      </c>
      <c r="L4144" t="s">
        <v>5820</v>
      </c>
      <c r="M4144" s="1">
        <v>55000000</v>
      </c>
      <c r="N4144" s="1">
        <v>6632383</v>
      </c>
      <c r="O4144" s="1">
        <f>N4144*(D4144/'cpi data'!$A$113)</f>
        <v>589508.74589920952</v>
      </c>
      <c r="P4144" s="10">
        <f t="shared" si="64"/>
        <v>-7.2926453433102401</v>
      </c>
      <c r="Q4144" t="s">
        <v>64</v>
      </c>
      <c r="R4144">
        <v>96</v>
      </c>
    </row>
    <row r="4145" spans="1:18">
      <c r="A4145" t="s">
        <v>12626</v>
      </c>
      <c r="B4145" s="6" t="s">
        <v>2002</v>
      </c>
      <c r="C4145" t="s">
        <v>37</v>
      </c>
      <c r="D4145">
        <f>_xlfn.XLOOKUP(E4145,'cpi data'!A:A,'cpi data'!B:B,"NA")</f>
        <v>179.9</v>
      </c>
      <c r="E4145">
        <v>2002</v>
      </c>
      <c r="F4145" t="s">
        <v>12375</v>
      </c>
      <c r="G4145">
        <v>5.9</v>
      </c>
      <c r="H4145">
        <v>34000</v>
      </c>
      <c r="I4145" t="s">
        <v>10924</v>
      </c>
      <c r="J4145" t="s">
        <v>9667</v>
      </c>
      <c r="K4145" t="s">
        <v>12627</v>
      </c>
      <c r="L4145" t="s">
        <v>33</v>
      </c>
      <c r="M4145" s="1">
        <v>25000000</v>
      </c>
      <c r="N4145" s="1">
        <v>41604473</v>
      </c>
      <c r="O4145" s="1">
        <f>N4145*(D4145/'cpi data'!$A$113)</f>
        <v>3697946.9825592884</v>
      </c>
      <c r="P4145" s="10">
        <f t="shared" si="64"/>
        <v>0.39910307240281589</v>
      </c>
      <c r="Q4145" t="s">
        <v>64</v>
      </c>
      <c r="R4145">
        <v>86</v>
      </c>
    </row>
    <row r="4146" spans="1:18">
      <c r="A4146" t="s">
        <v>12628</v>
      </c>
      <c r="B4146" s="6" t="s">
        <v>36</v>
      </c>
      <c r="C4146" t="s">
        <v>37</v>
      </c>
      <c r="D4146">
        <f>_xlfn.XLOOKUP(E4146,'cpi data'!A:A,'cpi data'!B:B,"NA")</f>
        <v>179.9</v>
      </c>
      <c r="E4146">
        <v>2002</v>
      </c>
      <c r="F4146" t="s">
        <v>12629</v>
      </c>
      <c r="G4146">
        <v>5.2</v>
      </c>
      <c r="H4146">
        <v>62000</v>
      </c>
      <c r="I4146" t="s">
        <v>6909</v>
      </c>
      <c r="J4146" t="s">
        <v>6909</v>
      </c>
      <c r="K4146" t="s">
        <v>11952</v>
      </c>
      <c r="L4146" t="s">
        <v>33</v>
      </c>
      <c r="M4146" s="1">
        <v>38000000</v>
      </c>
      <c r="N4146" s="1">
        <v>119723358</v>
      </c>
      <c r="O4146" s="1">
        <f>N4146*(D4146/'cpi data'!$A$113)</f>
        <v>10641419.023814229</v>
      </c>
      <c r="P4146" s="10">
        <f t="shared" si="64"/>
        <v>0.68260161897563887</v>
      </c>
      <c r="Q4146" t="s">
        <v>8990</v>
      </c>
      <c r="R4146">
        <v>100</v>
      </c>
    </row>
    <row r="4147" spans="1:18">
      <c r="A4147" t="s">
        <v>12630</v>
      </c>
      <c r="B4147" s="6" t="s">
        <v>36</v>
      </c>
      <c r="C4147" t="s">
        <v>20</v>
      </c>
      <c r="D4147">
        <f>_xlfn.XLOOKUP(E4147,'cpi data'!A:A,'cpi data'!B:B,"NA")</f>
        <v>179.9</v>
      </c>
      <c r="E4147">
        <v>2002</v>
      </c>
      <c r="F4147" t="s">
        <v>12274</v>
      </c>
      <c r="G4147">
        <v>6.6</v>
      </c>
      <c r="H4147">
        <v>22000</v>
      </c>
      <c r="I4147" t="s">
        <v>11667</v>
      </c>
      <c r="J4147" t="s">
        <v>12631</v>
      </c>
      <c r="K4147" t="s">
        <v>12632</v>
      </c>
      <c r="L4147" t="s">
        <v>33</v>
      </c>
      <c r="M4147" s="1">
        <v>15000000</v>
      </c>
      <c r="N4147" s="1">
        <v>19344615</v>
      </c>
      <c r="O4147" s="1">
        <f>N4147*(D4147/'cpi data'!$A$113)</f>
        <v>1719415.1375988142</v>
      </c>
      <c r="P4147" s="10">
        <f t="shared" si="64"/>
        <v>0.22459040926893609</v>
      </c>
      <c r="Q4147" t="s">
        <v>1727</v>
      </c>
      <c r="R4147">
        <v>90</v>
      </c>
    </row>
    <row r="4148" spans="1:18">
      <c r="A4148" t="s">
        <v>5913</v>
      </c>
      <c r="B4148" s="6" t="s">
        <v>340</v>
      </c>
      <c r="C4148" t="s">
        <v>20</v>
      </c>
      <c r="D4148">
        <f>_xlfn.XLOOKUP(E4148,'cpi data'!A:A,'cpi data'!B:B,"NA")</f>
        <v>179.9</v>
      </c>
      <c r="E4148">
        <v>2002</v>
      </c>
      <c r="F4148" t="s">
        <v>12202</v>
      </c>
      <c r="G4148">
        <v>6.9</v>
      </c>
      <c r="H4148">
        <v>33000</v>
      </c>
      <c r="I4148" t="s">
        <v>7517</v>
      </c>
      <c r="J4148" t="s">
        <v>11458</v>
      </c>
      <c r="K4148" t="s">
        <v>1500</v>
      </c>
      <c r="L4148" t="s">
        <v>33</v>
      </c>
      <c r="M4148" s="1">
        <v>22000000</v>
      </c>
      <c r="N4148" s="1">
        <v>80693537</v>
      </c>
      <c r="O4148" s="1">
        <f>N4148*(D4148/'cpi data'!$A$113)</f>
        <v>7172315.8627964426</v>
      </c>
      <c r="P4148" s="10">
        <f t="shared" si="64"/>
        <v>0.7273635433777057</v>
      </c>
      <c r="Q4148" t="s">
        <v>12633</v>
      </c>
      <c r="R4148">
        <v>127</v>
      </c>
    </row>
    <row r="4149" spans="1:18">
      <c r="A4149" t="s">
        <v>12634</v>
      </c>
      <c r="B4149" s="6" t="s">
        <v>19</v>
      </c>
      <c r="C4149" t="s">
        <v>107</v>
      </c>
      <c r="D4149">
        <f>_xlfn.XLOOKUP(E4149,'cpi data'!A:A,'cpi data'!B:B,"NA")</f>
        <v>179.9</v>
      </c>
      <c r="E4149">
        <v>2002</v>
      </c>
      <c r="F4149" t="s">
        <v>12471</v>
      </c>
      <c r="G4149">
        <v>6.2</v>
      </c>
      <c r="H4149">
        <v>54000</v>
      </c>
      <c r="I4149" t="s">
        <v>4057</v>
      </c>
      <c r="J4149" t="s">
        <v>12635</v>
      </c>
      <c r="K4149" t="s">
        <v>8593</v>
      </c>
      <c r="L4149" t="s">
        <v>33</v>
      </c>
      <c r="M4149" s="1">
        <v>50000000</v>
      </c>
      <c r="N4149" s="1">
        <v>56714147</v>
      </c>
      <c r="O4149" s="1">
        <f>N4149*(D4149/'cpi data'!$A$113)</f>
        <v>5040946.1686264826</v>
      </c>
      <c r="P4149" s="10">
        <f t="shared" si="64"/>
        <v>0.11838575302913398</v>
      </c>
      <c r="Q4149" t="s">
        <v>26</v>
      </c>
      <c r="R4149">
        <v>115</v>
      </c>
    </row>
    <row r="4150" spans="1:18">
      <c r="A4150" t="s">
        <v>12636</v>
      </c>
      <c r="B4150" s="6" t="s">
        <v>19</v>
      </c>
      <c r="C4150" t="s">
        <v>20</v>
      </c>
      <c r="D4150">
        <f>_xlfn.XLOOKUP(E4150,'cpi data'!A:A,'cpi data'!B:B,"NA")</f>
        <v>179.9</v>
      </c>
      <c r="E4150">
        <v>2002</v>
      </c>
      <c r="F4150" t="s">
        <v>11879</v>
      </c>
      <c r="G4150">
        <v>6.3</v>
      </c>
      <c r="H4150">
        <v>51000</v>
      </c>
      <c r="I4150" t="s">
        <v>9030</v>
      </c>
      <c r="J4150" t="s">
        <v>2982</v>
      </c>
      <c r="K4150" t="s">
        <v>4462</v>
      </c>
      <c r="L4150" t="s">
        <v>33</v>
      </c>
      <c r="M4150" s="1">
        <v>70000000</v>
      </c>
      <c r="N4150" s="1">
        <v>32287044</v>
      </c>
      <c r="O4150" s="1">
        <f>N4150*(D4150/'cpi data'!$A$113)</f>
        <v>2869782.221146245</v>
      </c>
      <c r="P4150" s="10">
        <f t="shared" si="64"/>
        <v>-1.1680522998636853</v>
      </c>
      <c r="Q4150" t="s">
        <v>12637</v>
      </c>
      <c r="R4150">
        <v>125</v>
      </c>
    </row>
    <row r="4151" spans="1:18">
      <c r="A4151" t="s">
        <v>12638</v>
      </c>
      <c r="B4151" s="6" t="s">
        <v>36</v>
      </c>
      <c r="C4151" t="s">
        <v>28</v>
      </c>
      <c r="D4151">
        <f>_xlfn.XLOOKUP(E4151,'cpi data'!A:A,'cpi data'!B:B,"NA")</f>
        <v>179.9</v>
      </c>
      <c r="E4151">
        <v>2002</v>
      </c>
      <c r="F4151" t="s">
        <v>12639</v>
      </c>
      <c r="G4151">
        <v>6.7</v>
      </c>
      <c r="H4151">
        <v>50000</v>
      </c>
      <c r="I4151" t="s">
        <v>12640</v>
      </c>
      <c r="J4151" t="s">
        <v>10991</v>
      </c>
      <c r="K4151" t="s">
        <v>1378</v>
      </c>
      <c r="L4151" t="s">
        <v>455</v>
      </c>
      <c r="N4151" s="1">
        <v>128027976</v>
      </c>
      <c r="O4151" s="1">
        <f>N4151*(D4151/'cpi data'!$A$113)</f>
        <v>11379561.700790513</v>
      </c>
      <c r="P4151" s="10">
        <f t="shared" si="64"/>
        <v>1</v>
      </c>
      <c r="Q4151" t="s">
        <v>6515</v>
      </c>
      <c r="R4151">
        <v>107</v>
      </c>
    </row>
    <row r="4152" spans="1:18">
      <c r="A4152" t="s">
        <v>12641</v>
      </c>
      <c r="B4152" s="6" t="s">
        <v>19</v>
      </c>
      <c r="C4152" t="s">
        <v>44</v>
      </c>
      <c r="D4152">
        <f>_xlfn.XLOOKUP(E4152,'cpi data'!A:A,'cpi data'!B:B,"NA")</f>
        <v>179.9</v>
      </c>
      <c r="E4152">
        <v>2002</v>
      </c>
      <c r="F4152" t="s">
        <v>12274</v>
      </c>
      <c r="G4152">
        <v>3.6</v>
      </c>
      <c r="H4152">
        <v>16000</v>
      </c>
      <c r="I4152" t="s">
        <v>10083</v>
      </c>
      <c r="J4152" t="s">
        <v>10083</v>
      </c>
      <c r="K4152" t="s">
        <v>4149</v>
      </c>
      <c r="L4152" t="s">
        <v>25</v>
      </c>
      <c r="M4152" s="1">
        <v>10000000</v>
      </c>
      <c r="N4152" s="1">
        <v>1036520</v>
      </c>
      <c r="O4152" s="1">
        <f>N4152*(D4152/'cpi data'!$A$113)</f>
        <v>92129.420948616607</v>
      </c>
      <c r="P4152" s="10">
        <f t="shared" si="64"/>
        <v>-8.6476671940724739</v>
      </c>
      <c r="Q4152" t="s">
        <v>10878</v>
      </c>
      <c r="R4152">
        <v>89</v>
      </c>
    </row>
    <row r="4153" spans="1:18">
      <c r="A4153" t="s">
        <v>12642</v>
      </c>
      <c r="B4153" s="6" t="s">
        <v>19</v>
      </c>
      <c r="C4153" t="s">
        <v>44</v>
      </c>
      <c r="D4153">
        <f>_xlfn.XLOOKUP(E4153,'cpi data'!A:A,'cpi data'!B:B,"NA")</f>
        <v>179.9</v>
      </c>
      <c r="E4153">
        <v>2002</v>
      </c>
      <c r="F4153" t="s">
        <v>12643</v>
      </c>
      <c r="G4153">
        <v>6.6</v>
      </c>
      <c r="H4153">
        <v>34000</v>
      </c>
      <c r="I4153" t="s">
        <v>12644</v>
      </c>
      <c r="J4153" t="s">
        <v>12644</v>
      </c>
      <c r="K4153" t="s">
        <v>12645</v>
      </c>
      <c r="L4153" t="s">
        <v>33</v>
      </c>
      <c r="M4153" s="1">
        <v>500000</v>
      </c>
      <c r="N4153" s="1">
        <v>264349</v>
      </c>
      <c r="O4153" s="1">
        <f>N4153*(D4153/'cpi data'!$A$113)</f>
        <v>23496.237697628458</v>
      </c>
      <c r="P4153" s="10">
        <f t="shared" si="64"/>
        <v>-0.89143896893878927</v>
      </c>
      <c r="Q4153" t="s">
        <v>12646</v>
      </c>
      <c r="R4153">
        <v>93</v>
      </c>
    </row>
    <row r="4154" spans="1:18">
      <c r="A4154" t="s">
        <v>12647</v>
      </c>
      <c r="B4154" s="6" t="s">
        <v>2002</v>
      </c>
      <c r="C4154" t="s">
        <v>20</v>
      </c>
      <c r="D4154">
        <f>_xlfn.XLOOKUP(E4154,'cpi data'!A:A,'cpi data'!B:B,"NA")</f>
        <v>179.9</v>
      </c>
      <c r="E4154">
        <v>2002</v>
      </c>
      <c r="F4154" t="s">
        <v>12520</v>
      </c>
      <c r="G4154">
        <v>6.1</v>
      </c>
      <c r="H4154">
        <v>37000</v>
      </c>
      <c r="I4154" t="s">
        <v>7950</v>
      </c>
      <c r="J4154" t="s">
        <v>12648</v>
      </c>
      <c r="K4154" t="s">
        <v>2832</v>
      </c>
      <c r="L4154" t="s">
        <v>33</v>
      </c>
      <c r="M4154" s="1">
        <v>60000000</v>
      </c>
      <c r="N4154" s="1">
        <v>52323400</v>
      </c>
      <c r="O4154" s="1">
        <f>N4154*(D4154/'cpi data'!$A$113)</f>
        <v>4650681.6501976289</v>
      </c>
      <c r="P4154" s="10">
        <f t="shared" si="64"/>
        <v>-0.14671447191887377</v>
      </c>
      <c r="Q4154" t="s">
        <v>64</v>
      </c>
      <c r="R4154">
        <v>104</v>
      </c>
    </row>
    <row r="4155" spans="1:18">
      <c r="A4155" t="s">
        <v>12649</v>
      </c>
      <c r="B4155" s="6" t="s">
        <v>2002</v>
      </c>
      <c r="C4155" t="s">
        <v>44</v>
      </c>
      <c r="D4155">
        <f>_xlfn.XLOOKUP(E4155,'cpi data'!A:A,'cpi data'!B:B,"NA")</f>
        <v>179.9</v>
      </c>
      <c r="E4155">
        <v>2002</v>
      </c>
      <c r="F4155" t="s">
        <v>12420</v>
      </c>
      <c r="G4155">
        <v>4.5999999999999996</v>
      </c>
      <c r="H4155">
        <v>6400</v>
      </c>
      <c r="I4155" t="s">
        <v>12650</v>
      </c>
      <c r="J4155" t="s">
        <v>12651</v>
      </c>
      <c r="K4155" t="s">
        <v>12652</v>
      </c>
      <c r="L4155" t="s">
        <v>33</v>
      </c>
      <c r="M4155" s="1">
        <v>15600000</v>
      </c>
      <c r="N4155" s="1">
        <v>13802599</v>
      </c>
      <c r="O4155" s="1">
        <f>N4155*(D4155/'cpi data'!$A$113)</f>
        <v>1226821.9170454545</v>
      </c>
      <c r="P4155" s="10">
        <f t="shared" si="64"/>
        <v>-0.13022192414631475</v>
      </c>
      <c r="Q4155" t="s">
        <v>4534</v>
      </c>
      <c r="R4155">
        <v>91</v>
      </c>
    </row>
    <row r="4156" spans="1:18">
      <c r="A4156" t="s">
        <v>12653</v>
      </c>
      <c r="B4156" s="6" t="s">
        <v>2002</v>
      </c>
      <c r="C4156" t="s">
        <v>20</v>
      </c>
      <c r="D4156">
        <f>_xlfn.XLOOKUP(E4156,'cpi data'!A:A,'cpi data'!B:B,"NA")</f>
        <v>179.9</v>
      </c>
      <c r="E4156">
        <v>2002</v>
      </c>
      <c r="F4156" t="s">
        <v>12183</v>
      </c>
      <c r="G4156">
        <v>6.1</v>
      </c>
      <c r="H4156">
        <v>19000</v>
      </c>
      <c r="I4156" t="s">
        <v>6235</v>
      </c>
      <c r="J4156" t="s">
        <v>12654</v>
      </c>
      <c r="K4156" t="s">
        <v>8593</v>
      </c>
      <c r="L4156" t="s">
        <v>33</v>
      </c>
      <c r="M4156" s="1">
        <v>27000000</v>
      </c>
      <c r="N4156" s="1">
        <v>73839240</v>
      </c>
      <c r="O4156" s="1">
        <f>N4156*(D4156/'cpi data'!$A$113)</f>
        <v>6563082.6462450596</v>
      </c>
      <c r="P4156" s="10">
        <f t="shared" si="64"/>
        <v>0.63434076515413751</v>
      </c>
      <c r="Q4156" t="s">
        <v>4595</v>
      </c>
      <c r="R4156">
        <v>116</v>
      </c>
    </row>
    <row r="4157" spans="1:18">
      <c r="A4157" t="s">
        <v>12655</v>
      </c>
      <c r="B4157" s="6" t="s">
        <v>19</v>
      </c>
      <c r="C4157" t="s">
        <v>107</v>
      </c>
      <c r="D4157">
        <f>_xlfn.XLOOKUP(E4157,'cpi data'!A:A,'cpi data'!B:B,"NA")</f>
        <v>179.9</v>
      </c>
      <c r="E4157">
        <v>2002</v>
      </c>
      <c r="F4157" t="s">
        <v>12656</v>
      </c>
      <c r="G4157">
        <v>7.3</v>
      </c>
      <c r="H4157">
        <v>41000</v>
      </c>
      <c r="I4157" t="s">
        <v>2208</v>
      </c>
      <c r="J4157" t="s">
        <v>12657</v>
      </c>
      <c r="K4157" t="s">
        <v>12658</v>
      </c>
      <c r="L4157" t="s">
        <v>25</v>
      </c>
      <c r="M4157" s="1">
        <v>10000000</v>
      </c>
      <c r="N4157" s="1">
        <v>13904766</v>
      </c>
      <c r="O4157" s="1">
        <f>N4157*(D4157/'cpi data'!$A$113)</f>
        <v>1235902.8672924901</v>
      </c>
      <c r="P4157" s="10">
        <f t="shared" si="64"/>
        <v>0.28082212962087966</v>
      </c>
      <c r="Q4157" t="s">
        <v>6567</v>
      </c>
      <c r="R4157">
        <v>97</v>
      </c>
    </row>
    <row r="4158" spans="1:18">
      <c r="A4158" t="s">
        <v>12659</v>
      </c>
      <c r="B4158" s="6" t="s">
        <v>19</v>
      </c>
      <c r="C4158" t="s">
        <v>37</v>
      </c>
      <c r="D4158">
        <f>_xlfn.XLOOKUP(E4158,'cpi data'!A:A,'cpi data'!B:B,"NA")</f>
        <v>179.9</v>
      </c>
      <c r="E4158">
        <v>2002</v>
      </c>
      <c r="F4158" t="s">
        <v>12488</v>
      </c>
      <c r="G4158">
        <v>7.1</v>
      </c>
      <c r="H4158">
        <v>11000</v>
      </c>
      <c r="I4158" t="s">
        <v>12616</v>
      </c>
      <c r="J4158" t="s">
        <v>12660</v>
      </c>
      <c r="K4158" t="s">
        <v>12231</v>
      </c>
      <c r="L4158" t="s">
        <v>33</v>
      </c>
      <c r="N4158" s="1">
        <v>3116526</v>
      </c>
      <c r="O4158" s="1">
        <f>N4158*(D4158/'cpi data'!$A$113)</f>
        <v>277007.42460474308</v>
      </c>
      <c r="P4158" s="10">
        <f t="shared" si="64"/>
        <v>1</v>
      </c>
      <c r="Q4158" t="s">
        <v>8990</v>
      </c>
      <c r="R4158">
        <v>97</v>
      </c>
    </row>
    <row r="4159" spans="1:18">
      <c r="A4159" t="s">
        <v>12661</v>
      </c>
      <c r="B4159" s="6" t="s">
        <v>2002</v>
      </c>
      <c r="C4159" t="s">
        <v>37</v>
      </c>
      <c r="D4159">
        <f>_xlfn.XLOOKUP(E4159,'cpi data'!A:A,'cpi data'!B:B,"NA")</f>
        <v>179.9</v>
      </c>
      <c r="E4159">
        <v>2002</v>
      </c>
      <c r="F4159" t="s">
        <v>12429</v>
      </c>
      <c r="G4159">
        <v>5.4</v>
      </c>
      <c r="H4159">
        <v>81000</v>
      </c>
      <c r="I4159" t="s">
        <v>12662</v>
      </c>
      <c r="J4159" t="s">
        <v>12210</v>
      </c>
      <c r="K4159" t="s">
        <v>2755</v>
      </c>
      <c r="L4159" t="s">
        <v>33</v>
      </c>
      <c r="M4159" s="1">
        <v>60000000</v>
      </c>
      <c r="N4159" s="1">
        <v>104391623</v>
      </c>
      <c r="O4159" s="1">
        <f>N4159*(D4159/'cpi data'!$A$113)</f>
        <v>9278682.3012351785</v>
      </c>
      <c r="P4159" s="10">
        <f t="shared" si="64"/>
        <v>0.42524123798707486</v>
      </c>
      <c r="Q4159" t="s">
        <v>12663</v>
      </c>
      <c r="R4159">
        <v>98</v>
      </c>
    </row>
    <row r="4160" spans="1:18">
      <c r="A4160" t="s">
        <v>12664</v>
      </c>
      <c r="B4160" s="6" t="s">
        <v>2002</v>
      </c>
      <c r="C4160" t="s">
        <v>20</v>
      </c>
      <c r="D4160">
        <f>_xlfn.XLOOKUP(E4160,'cpi data'!A:A,'cpi data'!B:B,"NA")</f>
        <v>179.9</v>
      </c>
      <c r="E4160">
        <v>2002</v>
      </c>
      <c r="F4160" t="s">
        <v>12665</v>
      </c>
      <c r="G4160">
        <v>5.0999999999999996</v>
      </c>
      <c r="H4160">
        <v>19000</v>
      </c>
      <c r="I4160" t="s">
        <v>12666</v>
      </c>
      <c r="J4160" t="s">
        <v>12667</v>
      </c>
      <c r="K4160" t="s">
        <v>7661</v>
      </c>
      <c r="L4160" t="s">
        <v>33</v>
      </c>
      <c r="M4160" s="1">
        <v>10000000</v>
      </c>
      <c r="N4160" s="1">
        <v>34411240</v>
      </c>
      <c r="O4160" s="1">
        <f>N4160*(D4160/'cpi data'!$A$113)</f>
        <v>3058587.982213439</v>
      </c>
      <c r="P4160" s="10">
        <f t="shared" si="64"/>
        <v>0.70939727833114996</v>
      </c>
      <c r="Q4160" t="s">
        <v>183</v>
      </c>
      <c r="R4160">
        <v>85</v>
      </c>
    </row>
    <row r="4161" spans="1:18">
      <c r="A4161" t="s">
        <v>12668</v>
      </c>
      <c r="B4161" s="6" t="s">
        <v>19</v>
      </c>
      <c r="C4161" t="s">
        <v>20</v>
      </c>
      <c r="D4161">
        <f>_xlfn.XLOOKUP(E4161,'cpi data'!A:A,'cpi data'!B:B,"NA")</f>
        <v>179.9</v>
      </c>
      <c r="E4161">
        <v>2002</v>
      </c>
      <c r="F4161" t="s">
        <v>12435</v>
      </c>
      <c r="G4161">
        <v>7.9</v>
      </c>
      <c r="H4161">
        <v>106000</v>
      </c>
      <c r="I4161" t="s">
        <v>3476</v>
      </c>
      <c r="J4161" t="s">
        <v>3476</v>
      </c>
      <c r="K4161" t="s">
        <v>12669</v>
      </c>
      <c r="L4161" t="s">
        <v>1114</v>
      </c>
      <c r="N4161" s="1">
        <v>64790996</v>
      </c>
      <c r="O4161" s="1">
        <f>N4161*(D4161/'cpi data'!$A$113)</f>
        <v>5758843.9626482213</v>
      </c>
      <c r="P4161" s="10">
        <f t="shared" si="64"/>
        <v>1</v>
      </c>
      <c r="Q4161" t="s">
        <v>5201</v>
      </c>
      <c r="R4161">
        <v>112</v>
      </c>
    </row>
    <row r="4162" spans="1:18">
      <c r="A4162" t="s">
        <v>12670</v>
      </c>
      <c r="B4162" s="6" t="s">
        <v>19</v>
      </c>
      <c r="C4162" t="s">
        <v>107</v>
      </c>
      <c r="D4162">
        <f>_xlfn.XLOOKUP(E4162,'cpi data'!A:A,'cpi data'!B:B,"NA")</f>
        <v>179.9</v>
      </c>
      <c r="E4162">
        <v>2002</v>
      </c>
      <c r="F4162" t="s">
        <v>12671</v>
      </c>
      <c r="G4162">
        <v>7.8</v>
      </c>
      <c r="H4162">
        <v>43000</v>
      </c>
      <c r="I4162" t="s">
        <v>10400</v>
      </c>
      <c r="J4162" t="s">
        <v>10400</v>
      </c>
      <c r="K4162" t="s">
        <v>12672</v>
      </c>
      <c r="L4162" t="s">
        <v>1096</v>
      </c>
      <c r="N4162" s="1">
        <v>1007747</v>
      </c>
      <c r="O4162" s="1">
        <f>N4162*(D4162/'cpi data'!$A$113)</f>
        <v>89571.97890316206</v>
      </c>
      <c r="P4162" s="10">
        <f t="shared" si="64"/>
        <v>1</v>
      </c>
      <c r="Q4162" t="s">
        <v>7339</v>
      </c>
      <c r="R4162">
        <v>109</v>
      </c>
    </row>
    <row r="4163" spans="1:18">
      <c r="A4163" t="s">
        <v>12673</v>
      </c>
      <c r="B4163" s="6" t="s">
        <v>2002</v>
      </c>
      <c r="C4163" t="s">
        <v>44</v>
      </c>
      <c r="D4163">
        <f>_xlfn.XLOOKUP(E4163,'cpi data'!A:A,'cpi data'!B:B,"NA")</f>
        <v>179.9</v>
      </c>
      <c r="E4163">
        <v>2002</v>
      </c>
      <c r="F4163" t="s">
        <v>12674</v>
      </c>
      <c r="G4163">
        <v>5.3</v>
      </c>
      <c r="H4163">
        <v>17000</v>
      </c>
      <c r="I4163" t="s">
        <v>5789</v>
      </c>
      <c r="J4163" t="s">
        <v>12675</v>
      </c>
      <c r="K4163" t="s">
        <v>9607</v>
      </c>
      <c r="L4163" t="s">
        <v>5820</v>
      </c>
      <c r="M4163" s="1">
        <v>29000000</v>
      </c>
      <c r="N4163" s="1">
        <v>20146150</v>
      </c>
      <c r="O4163" s="1">
        <f>N4163*(D4163/'cpi data'!$A$113)</f>
        <v>1790658.2929841897</v>
      </c>
      <c r="P4163" s="10">
        <f t="shared" ref="P4163:P4226" si="65">(N4163-M4163)/N4163</f>
        <v>-0.43948099264623763</v>
      </c>
      <c r="Q4163" t="s">
        <v>12676</v>
      </c>
      <c r="R4163">
        <v>99</v>
      </c>
    </row>
    <row r="4164" spans="1:18">
      <c r="A4164" t="s">
        <v>12677</v>
      </c>
      <c r="B4164" s="6" t="s">
        <v>2002</v>
      </c>
      <c r="C4164" t="s">
        <v>20</v>
      </c>
      <c r="D4164">
        <f>_xlfn.XLOOKUP(E4164,'cpi data'!A:A,'cpi data'!B:B,"NA")</f>
        <v>179.9</v>
      </c>
      <c r="E4164">
        <v>2002</v>
      </c>
      <c r="F4164" t="s">
        <v>12678</v>
      </c>
      <c r="G4164">
        <v>6.7</v>
      </c>
      <c r="H4164">
        <v>61000</v>
      </c>
      <c r="I4164" t="s">
        <v>3889</v>
      </c>
      <c r="J4164" t="s">
        <v>7310</v>
      </c>
      <c r="K4164" t="s">
        <v>500</v>
      </c>
      <c r="L4164" t="s">
        <v>25</v>
      </c>
      <c r="M4164" s="1">
        <v>100000000</v>
      </c>
      <c r="N4164" s="1">
        <v>65716126</v>
      </c>
      <c r="O4164" s="1">
        <f>N4164*(D4164/'cpi data'!$A$113)</f>
        <v>5841072.6617588932</v>
      </c>
      <c r="P4164" s="10">
        <f t="shared" si="65"/>
        <v>-0.52169651631625391</v>
      </c>
      <c r="Q4164" t="s">
        <v>12679</v>
      </c>
      <c r="R4164">
        <v>138</v>
      </c>
    </row>
    <row r="4165" spans="1:18">
      <c r="A4165" t="s">
        <v>12680</v>
      </c>
      <c r="B4165" s="6" t="s">
        <v>36</v>
      </c>
      <c r="C4165" t="s">
        <v>393</v>
      </c>
      <c r="D4165">
        <f>_xlfn.XLOOKUP(E4165,'cpi data'!A:A,'cpi data'!B:B,"NA")</f>
        <v>179.9</v>
      </c>
      <c r="E4165">
        <v>2002</v>
      </c>
      <c r="F4165" t="s">
        <v>12678</v>
      </c>
      <c r="G4165">
        <v>5.5</v>
      </c>
      <c r="H4165">
        <v>51000</v>
      </c>
      <c r="I4165" t="s">
        <v>10700</v>
      </c>
      <c r="J4165" t="s">
        <v>10701</v>
      </c>
      <c r="K4165" t="s">
        <v>2569</v>
      </c>
      <c r="L4165" t="s">
        <v>33</v>
      </c>
      <c r="M4165" s="1">
        <v>120000000</v>
      </c>
      <c r="N4165" s="1">
        <v>169956806</v>
      </c>
      <c r="O4165" s="1">
        <f>N4165*(D4165/'cpi data'!$A$113)</f>
        <v>15106338.636067193</v>
      </c>
      <c r="P4165" s="10">
        <f t="shared" si="65"/>
        <v>0.2939382492278656</v>
      </c>
      <c r="Q4165" t="s">
        <v>34</v>
      </c>
      <c r="R4165">
        <v>77</v>
      </c>
    </row>
    <row r="4166" spans="1:18">
      <c r="A4166" t="s">
        <v>12681</v>
      </c>
      <c r="B4166" s="6" t="s">
        <v>19</v>
      </c>
      <c r="C4166" t="s">
        <v>44</v>
      </c>
      <c r="D4166">
        <f>_xlfn.XLOOKUP(E4166,'cpi data'!A:A,'cpi data'!B:B,"NA")</f>
        <v>179.9</v>
      </c>
      <c r="E4166">
        <v>2002</v>
      </c>
      <c r="F4166" t="s">
        <v>12423</v>
      </c>
      <c r="G4166">
        <v>6.9</v>
      </c>
      <c r="H4166">
        <v>32000</v>
      </c>
      <c r="I4166" t="s">
        <v>12682</v>
      </c>
      <c r="J4166" t="s">
        <v>12682</v>
      </c>
      <c r="K4166" t="s">
        <v>10407</v>
      </c>
      <c r="L4166" t="s">
        <v>33</v>
      </c>
      <c r="M4166" s="1">
        <v>9000000</v>
      </c>
      <c r="N4166" s="1">
        <v>6919198</v>
      </c>
      <c r="O4166" s="1">
        <f>N4166*(D4166/'cpi data'!$A$113)</f>
        <v>615001.83804347832</v>
      </c>
      <c r="P4166" s="10">
        <f t="shared" si="65"/>
        <v>-0.30072878388506874</v>
      </c>
      <c r="Q4166" t="s">
        <v>83</v>
      </c>
      <c r="R4166">
        <v>98</v>
      </c>
    </row>
    <row r="4167" spans="1:18">
      <c r="A4167" t="s">
        <v>12683</v>
      </c>
      <c r="B4167" s="6" t="s">
        <v>19</v>
      </c>
      <c r="C4167" t="s">
        <v>66</v>
      </c>
      <c r="D4167">
        <f>_xlfn.XLOOKUP(E4167,'cpi data'!A:A,'cpi data'!B:B,"NA")</f>
        <v>179.9</v>
      </c>
      <c r="E4167">
        <v>2002</v>
      </c>
      <c r="F4167" t="s">
        <v>12600</v>
      </c>
      <c r="G4167">
        <v>7.3</v>
      </c>
      <c r="H4167">
        <v>34000</v>
      </c>
      <c r="I4167" t="s">
        <v>9290</v>
      </c>
      <c r="J4167" t="s">
        <v>12684</v>
      </c>
      <c r="K4167" t="s">
        <v>12685</v>
      </c>
      <c r="L4167" t="s">
        <v>25</v>
      </c>
      <c r="N4167" s="1">
        <v>2801397</v>
      </c>
      <c r="O4167" s="1">
        <f>N4167*(D4167/'cpi data'!$A$113)</f>
        <v>248997.68789525691</v>
      </c>
      <c r="P4167" s="10">
        <f t="shared" si="65"/>
        <v>1</v>
      </c>
      <c r="Q4167" t="s">
        <v>12686</v>
      </c>
      <c r="R4167">
        <v>117</v>
      </c>
    </row>
    <row r="4168" spans="1:18">
      <c r="A4168" t="s">
        <v>12687</v>
      </c>
      <c r="B4168" s="6" t="s">
        <v>2002</v>
      </c>
      <c r="C4168" t="s">
        <v>37</v>
      </c>
      <c r="D4168">
        <f>_xlfn.XLOOKUP(E4168,'cpi data'!A:A,'cpi data'!B:B,"NA")</f>
        <v>179.9</v>
      </c>
      <c r="E4168">
        <v>2002</v>
      </c>
      <c r="F4168" t="s">
        <v>11865</v>
      </c>
      <c r="G4168">
        <v>3.1</v>
      </c>
      <c r="H4168">
        <v>26000</v>
      </c>
      <c r="I4168" t="s">
        <v>2915</v>
      </c>
      <c r="J4168" t="s">
        <v>6018</v>
      </c>
      <c r="K4168" t="s">
        <v>11743</v>
      </c>
      <c r="L4168" t="s">
        <v>33</v>
      </c>
      <c r="M4168" s="1">
        <v>70000000</v>
      </c>
      <c r="N4168" s="1">
        <v>25852764</v>
      </c>
      <c r="O4168" s="1">
        <f>N4168*(D4168/'cpi data'!$A$113)</f>
        <v>2297881.5432806322</v>
      </c>
      <c r="P4168" s="10">
        <f t="shared" si="65"/>
        <v>-1.7076408541848755</v>
      </c>
      <c r="Q4168" t="s">
        <v>8881</v>
      </c>
      <c r="R4168">
        <v>98</v>
      </c>
    </row>
    <row r="4169" spans="1:18">
      <c r="A4169" t="s">
        <v>12688</v>
      </c>
      <c r="B4169" s="6" t="s">
        <v>19</v>
      </c>
      <c r="C4169" t="s">
        <v>20</v>
      </c>
      <c r="D4169">
        <f>_xlfn.XLOOKUP(E4169,'cpi data'!A:A,'cpi data'!B:B,"NA")</f>
        <v>179.9</v>
      </c>
      <c r="E4169">
        <v>2002</v>
      </c>
      <c r="F4169" t="s">
        <v>11981</v>
      </c>
      <c r="G4169">
        <v>6.5</v>
      </c>
      <c r="H4169">
        <v>68000</v>
      </c>
      <c r="I4169" t="s">
        <v>10679</v>
      </c>
      <c r="J4169" t="s">
        <v>12689</v>
      </c>
      <c r="K4169" t="s">
        <v>9663</v>
      </c>
      <c r="L4169" t="s">
        <v>33</v>
      </c>
      <c r="M4169" s="1">
        <v>45000000</v>
      </c>
      <c r="N4169" s="1">
        <v>94935764</v>
      </c>
      <c r="O4169" s="1">
        <f>N4169*(D4169/'cpi data'!$A$113)</f>
        <v>8438213.4108695649</v>
      </c>
      <c r="P4169" s="10">
        <f t="shared" si="65"/>
        <v>0.52599528245224847</v>
      </c>
      <c r="Q4169" t="s">
        <v>47</v>
      </c>
      <c r="R4169">
        <v>98</v>
      </c>
    </row>
    <row r="4170" spans="1:18">
      <c r="A4170" t="s">
        <v>12690</v>
      </c>
      <c r="B4170" s="6" t="s">
        <v>2002</v>
      </c>
      <c r="C4170" t="s">
        <v>20</v>
      </c>
      <c r="D4170">
        <f>_xlfn.XLOOKUP(E4170,'cpi data'!A:A,'cpi data'!B:B,"NA")</f>
        <v>179.9</v>
      </c>
      <c r="E4170">
        <v>2002</v>
      </c>
      <c r="F4170" t="s">
        <v>12274</v>
      </c>
      <c r="G4170">
        <v>7.1</v>
      </c>
      <c r="H4170">
        <v>30000</v>
      </c>
      <c r="I4170" t="s">
        <v>12691</v>
      </c>
      <c r="J4170" t="s">
        <v>12692</v>
      </c>
      <c r="K4170" t="s">
        <v>1017</v>
      </c>
      <c r="L4170" t="s">
        <v>33</v>
      </c>
      <c r="M4170" s="1">
        <v>16000000</v>
      </c>
      <c r="N4170" s="1">
        <v>21672284</v>
      </c>
      <c r="O4170" s="1">
        <f>N4170*(D4170/'cpi data'!$A$113)</f>
        <v>1926306.2705533598</v>
      </c>
      <c r="P4170" s="10">
        <f t="shared" si="65"/>
        <v>0.26172986658904984</v>
      </c>
      <c r="Q4170" t="s">
        <v>26</v>
      </c>
      <c r="R4170">
        <v>109</v>
      </c>
    </row>
    <row r="4171" spans="1:18">
      <c r="A4171" t="s">
        <v>12693</v>
      </c>
      <c r="B4171" s="6" t="s">
        <v>19</v>
      </c>
      <c r="C4171" t="s">
        <v>37</v>
      </c>
      <c r="D4171">
        <f>_xlfn.XLOOKUP(E4171,'cpi data'!A:A,'cpi data'!B:B,"NA")</f>
        <v>179.9</v>
      </c>
      <c r="E4171">
        <v>2002</v>
      </c>
      <c r="F4171" t="s">
        <v>12198</v>
      </c>
      <c r="G4171">
        <v>6.2</v>
      </c>
      <c r="H4171">
        <v>21000</v>
      </c>
      <c r="I4171" t="s">
        <v>4804</v>
      </c>
      <c r="J4171" t="s">
        <v>12694</v>
      </c>
      <c r="K4171" t="s">
        <v>8124</v>
      </c>
      <c r="L4171" t="s">
        <v>33</v>
      </c>
      <c r="M4171" s="1">
        <v>40000000</v>
      </c>
      <c r="N4171" s="1">
        <v>2622015</v>
      </c>
      <c r="O4171" s="1">
        <f>N4171*(D4171/'cpi data'!$A$113)</f>
        <v>233053.60597826086</v>
      </c>
      <c r="P4171" s="10">
        <f t="shared" si="65"/>
        <v>-14.255442855971458</v>
      </c>
      <c r="Q4171" t="s">
        <v>8990</v>
      </c>
      <c r="R4171">
        <v>105</v>
      </c>
    </row>
    <row r="4172" spans="1:18">
      <c r="A4172" t="s">
        <v>12695</v>
      </c>
      <c r="B4172" s="6" t="s">
        <v>2002</v>
      </c>
      <c r="C4172" t="s">
        <v>44</v>
      </c>
      <c r="D4172">
        <f>_xlfn.XLOOKUP(E4172,'cpi data'!A:A,'cpi data'!B:B,"NA")</f>
        <v>179.9</v>
      </c>
      <c r="E4172">
        <v>2002</v>
      </c>
      <c r="F4172" t="s">
        <v>12267</v>
      </c>
      <c r="G4172">
        <v>6.5</v>
      </c>
      <c r="H4172">
        <v>20000</v>
      </c>
      <c r="I4172" t="s">
        <v>6232</v>
      </c>
      <c r="J4172" t="s">
        <v>12696</v>
      </c>
      <c r="K4172" t="s">
        <v>8082</v>
      </c>
      <c r="L4172" t="s">
        <v>33</v>
      </c>
      <c r="M4172" s="1">
        <v>40000000</v>
      </c>
      <c r="N4172" s="1">
        <v>8493890</v>
      </c>
      <c r="O4172" s="1">
        <f>N4172*(D4172/'cpi data'!$A$113)</f>
        <v>754965.8157114624</v>
      </c>
      <c r="P4172" s="10">
        <f t="shared" si="65"/>
        <v>-3.7092674852158436</v>
      </c>
      <c r="Q4172" t="s">
        <v>2095</v>
      </c>
      <c r="R4172">
        <v>85</v>
      </c>
    </row>
    <row r="4173" spans="1:18">
      <c r="A4173" t="s">
        <v>12697</v>
      </c>
      <c r="B4173" s="6" t="s">
        <v>2002</v>
      </c>
      <c r="C4173" t="s">
        <v>20</v>
      </c>
      <c r="D4173">
        <f>_xlfn.XLOOKUP(E4173,'cpi data'!A:A,'cpi data'!B:B,"NA")</f>
        <v>179.9</v>
      </c>
      <c r="E4173">
        <v>2002</v>
      </c>
      <c r="F4173" t="s">
        <v>12561</v>
      </c>
      <c r="G4173">
        <v>7.4</v>
      </c>
      <c r="H4173">
        <v>45000</v>
      </c>
      <c r="I4173" t="s">
        <v>6556</v>
      </c>
      <c r="J4173" t="s">
        <v>6556</v>
      </c>
      <c r="K4173" t="s">
        <v>8770</v>
      </c>
      <c r="L4173" t="s">
        <v>33</v>
      </c>
      <c r="M4173" s="1">
        <v>13500000</v>
      </c>
      <c r="N4173" s="1">
        <v>29027914</v>
      </c>
      <c r="O4173" s="1">
        <f>N4173*(D4173/'cpi data'!$A$113)</f>
        <v>2580099.6682806322</v>
      </c>
      <c r="P4173" s="10">
        <f t="shared" si="65"/>
        <v>0.53493041215431458</v>
      </c>
      <c r="Q4173" t="s">
        <v>12698</v>
      </c>
      <c r="R4173">
        <v>107</v>
      </c>
    </row>
    <row r="4174" spans="1:18">
      <c r="A4174" t="s">
        <v>12699</v>
      </c>
      <c r="B4174" s="6" t="s">
        <v>19</v>
      </c>
      <c r="C4174" t="s">
        <v>44</v>
      </c>
      <c r="D4174">
        <f>_xlfn.XLOOKUP(E4174,'cpi data'!A:A,'cpi data'!B:B,"NA")</f>
        <v>179.9</v>
      </c>
      <c r="E4174">
        <v>2002</v>
      </c>
      <c r="F4174" t="s">
        <v>12700</v>
      </c>
      <c r="G4174">
        <v>7</v>
      </c>
      <c r="H4174">
        <v>47000</v>
      </c>
      <c r="I4174" t="s">
        <v>1071</v>
      </c>
      <c r="J4174" t="s">
        <v>12701</v>
      </c>
      <c r="K4174" t="s">
        <v>515</v>
      </c>
      <c r="L4174" t="s">
        <v>33</v>
      </c>
      <c r="M4174" s="1">
        <v>1000000</v>
      </c>
      <c r="N4174" s="1">
        <v>1239183</v>
      </c>
      <c r="O4174" s="1">
        <f>N4174*(D4174/'cpi data'!$A$113)</f>
        <v>110142.79728260869</v>
      </c>
      <c r="P4174" s="10">
        <f t="shared" si="65"/>
        <v>0.1930166892218502</v>
      </c>
      <c r="Q4174" t="s">
        <v>12702</v>
      </c>
      <c r="R4174">
        <v>92</v>
      </c>
    </row>
    <row r="4175" spans="1:18">
      <c r="A4175" t="s">
        <v>12703</v>
      </c>
      <c r="B4175" s="6" t="s">
        <v>2002</v>
      </c>
      <c r="C4175" t="s">
        <v>44</v>
      </c>
      <c r="D4175">
        <f>_xlfn.XLOOKUP(E4175,'cpi data'!A:A,'cpi data'!B:B,"NA")</f>
        <v>179.9</v>
      </c>
      <c r="E4175">
        <v>2002</v>
      </c>
      <c r="F4175" t="s">
        <v>12674</v>
      </c>
      <c r="G4175">
        <v>6.1</v>
      </c>
      <c r="H4175">
        <v>59000</v>
      </c>
      <c r="I4175" t="s">
        <v>9579</v>
      </c>
      <c r="J4175" t="s">
        <v>9579</v>
      </c>
      <c r="K4175" t="s">
        <v>139</v>
      </c>
      <c r="L4175" t="s">
        <v>33</v>
      </c>
      <c r="M4175" s="1">
        <v>10000000</v>
      </c>
      <c r="N4175" s="1">
        <v>19576023</v>
      </c>
      <c r="O4175" s="1">
        <f>N4175*(D4175/'cpi data'!$A$113)</f>
        <v>1739983.4672430831</v>
      </c>
      <c r="P4175" s="10">
        <f t="shared" si="65"/>
        <v>0.48917101292739595</v>
      </c>
      <c r="Q4175" t="s">
        <v>2029</v>
      </c>
      <c r="R4175">
        <v>117</v>
      </c>
    </row>
    <row r="4176" spans="1:18">
      <c r="A4176" t="s">
        <v>12704</v>
      </c>
      <c r="B4176" s="6" t="s">
        <v>19</v>
      </c>
      <c r="C4176" t="s">
        <v>66</v>
      </c>
      <c r="D4176">
        <f>_xlfn.XLOOKUP(E4176,'cpi data'!A:A,'cpi data'!B:B,"NA")</f>
        <v>179.9</v>
      </c>
      <c r="E4176">
        <v>2002</v>
      </c>
      <c r="F4176" t="s">
        <v>12474</v>
      </c>
      <c r="G4176">
        <v>6.6</v>
      </c>
      <c r="H4176">
        <v>13000</v>
      </c>
      <c r="I4176" t="s">
        <v>186</v>
      </c>
      <c r="J4176" t="s">
        <v>12705</v>
      </c>
      <c r="K4176" t="s">
        <v>9382</v>
      </c>
      <c r="L4176" t="s">
        <v>33</v>
      </c>
      <c r="M4176" s="1">
        <v>7000000</v>
      </c>
      <c r="N4176" s="1">
        <v>2704951</v>
      </c>
      <c r="O4176" s="1">
        <f>N4176*(D4176/'cpi data'!$A$113)</f>
        <v>240425.23957509882</v>
      </c>
      <c r="P4176" s="10">
        <f t="shared" si="65"/>
        <v>-1.5878472475102137</v>
      </c>
      <c r="Q4176" t="s">
        <v>12706</v>
      </c>
      <c r="R4176">
        <v>105</v>
      </c>
    </row>
    <row r="4177" spans="1:18">
      <c r="A4177" t="s">
        <v>12707</v>
      </c>
      <c r="B4177" s="6" t="s">
        <v>19</v>
      </c>
      <c r="C4177" t="s">
        <v>37</v>
      </c>
      <c r="D4177">
        <f>_xlfn.XLOOKUP(E4177,'cpi data'!A:A,'cpi data'!B:B,"NA")</f>
        <v>179.9</v>
      </c>
      <c r="E4177">
        <v>2002</v>
      </c>
      <c r="F4177" t="s">
        <v>12466</v>
      </c>
      <c r="G4177">
        <v>6.4</v>
      </c>
      <c r="H4177">
        <v>43000</v>
      </c>
      <c r="I4177" t="s">
        <v>88</v>
      </c>
      <c r="J4177" t="s">
        <v>12708</v>
      </c>
      <c r="K4177" t="s">
        <v>88</v>
      </c>
      <c r="L4177" t="s">
        <v>33</v>
      </c>
      <c r="M4177" s="1">
        <v>50000000</v>
      </c>
      <c r="N4177" s="1">
        <v>31794718</v>
      </c>
      <c r="O4177" s="1">
        <f>N4177*(D4177/'cpi data'!$A$113)</f>
        <v>2826022.6127470355</v>
      </c>
      <c r="P4177" s="10">
        <f t="shared" si="65"/>
        <v>-0.57258825192285079</v>
      </c>
      <c r="Q4177" t="s">
        <v>5367</v>
      </c>
      <c r="R4177">
        <v>110</v>
      </c>
    </row>
    <row r="4178" spans="1:18">
      <c r="A4178" t="s">
        <v>12709</v>
      </c>
      <c r="B4178" s="6" t="s">
        <v>19</v>
      </c>
      <c r="C4178" t="s">
        <v>37</v>
      </c>
      <c r="D4178">
        <f>_xlfn.XLOOKUP(E4178,'cpi data'!A:A,'cpi data'!B:B,"NA")</f>
        <v>179.9</v>
      </c>
      <c r="E4178">
        <v>2002</v>
      </c>
      <c r="F4178" t="s">
        <v>11865</v>
      </c>
      <c r="G4178">
        <v>5.5</v>
      </c>
      <c r="H4178">
        <v>73000</v>
      </c>
      <c r="I4178" t="s">
        <v>2923</v>
      </c>
      <c r="J4178" t="s">
        <v>12710</v>
      </c>
      <c r="K4178" t="s">
        <v>1001</v>
      </c>
      <c r="L4178" t="s">
        <v>33</v>
      </c>
      <c r="M4178" s="1">
        <v>85000000</v>
      </c>
      <c r="N4178" s="1">
        <v>78382433</v>
      </c>
      <c r="O4178" s="1">
        <f>N4178*(D4178/'cpi data'!$A$113)</f>
        <v>6966897.0833498025</v>
      </c>
      <c r="P4178" s="10">
        <f t="shared" si="65"/>
        <v>-8.4426659733820714E-2</v>
      </c>
      <c r="Q4178" t="s">
        <v>26</v>
      </c>
      <c r="R4178">
        <v>108</v>
      </c>
    </row>
    <row r="4179" spans="1:18">
      <c r="A4179" t="s">
        <v>12711</v>
      </c>
      <c r="B4179" s="6" t="s">
        <v>19</v>
      </c>
      <c r="C4179" t="s">
        <v>37</v>
      </c>
      <c r="D4179">
        <f>_xlfn.XLOOKUP(E4179,'cpi data'!A:A,'cpi data'!B:B,"NA")</f>
        <v>179.9</v>
      </c>
      <c r="E4179">
        <v>2002</v>
      </c>
      <c r="F4179" t="s">
        <v>12674</v>
      </c>
      <c r="G4179">
        <v>6.2</v>
      </c>
      <c r="H4179">
        <v>30000</v>
      </c>
      <c r="I4179" t="s">
        <v>80</v>
      </c>
      <c r="J4179" t="s">
        <v>3344</v>
      </c>
      <c r="K4179" t="s">
        <v>6344</v>
      </c>
      <c r="L4179" t="s">
        <v>33</v>
      </c>
      <c r="M4179" s="1">
        <v>20000000</v>
      </c>
      <c r="N4179" s="1">
        <v>14946150</v>
      </c>
      <c r="O4179" s="1">
        <f>N4179*(D4179/'cpi data'!$A$113)</f>
        <v>1328464.6170948616</v>
      </c>
      <c r="P4179" s="10">
        <f t="shared" si="65"/>
        <v>-0.33813724604664075</v>
      </c>
      <c r="Q4179" t="s">
        <v>8916</v>
      </c>
      <c r="R4179">
        <v>94</v>
      </c>
    </row>
    <row r="4180" spans="1:18">
      <c r="A4180" t="s">
        <v>12712</v>
      </c>
      <c r="B4180" s="6" t="s">
        <v>19</v>
      </c>
      <c r="C4180" t="s">
        <v>107</v>
      </c>
      <c r="D4180">
        <f>_xlfn.XLOOKUP(E4180,'cpi data'!A:A,'cpi data'!B:B,"NA")</f>
        <v>179.9</v>
      </c>
      <c r="E4180">
        <v>2002</v>
      </c>
      <c r="F4180" t="s">
        <v>12713</v>
      </c>
      <c r="G4180">
        <v>7.1</v>
      </c>
      <c r="H4180">
        <v>30000</v>
      </c>
      <c r="I4180" t="s">
        <v>12714</v>
      </c>
      <c r="J4180" t="s">
        <v>12635</v>
      </c>
      <c r="K4180" t="s">
        <v>2078</v>
      </c>
      <c r="L4180" t="s">
        <v>33</v>
      </c>
      <c r="M4180" s="1">
        <v>18000000</v>
      </c>
      <c r="N4180" s="1">
        <v>1073198</v>
      </c>
      <c r="O4180" s="1">
        <f>N4180*(D4180/'cpi data'!$A$113)</f>
        <v>95389.486264822131</v>
      </c>
      <c r="P4180" s="10">
        <f t="shared" si="65"/>
        <v>-15.772301103803771</v>
      </c>
      <c r="Q4180" t="s">
        <v>5112</v>
      </c>
      <c r="R4180">
        <v>103</v>
      </c>
    </row>
    <row r="4181" spans="1:18">
      <c r="A4181" t="s">
        <v>12715</v>
      </c>
      <c r="B4181" s="6" t="s">
        <v>19</v>
      </c>
      <c r="C4181" t="s">
        <v>55</v>
      </c>
      <c r="D4181">
        <f>_xlfn.XLOOKUP(E4181,'cpi data'!A:A,'cpi data'!B:B,"NA")</f>
        <v>179.9</v>
      </c>
      <c r="E4181">
        <v>2002</v>
      </c>
      <c r="F4181" t="s">
        <v>12716</v>
      </c>
      <c r="G4181">
        <v>6.7</v>
      </c>
      <c r="H4181">
        <v>42000</v>
      </c>
      <c r="I4181" t="s">
        <v>12717</v>
      </c>
      <c r="J4181" t="s">
        <v>12717</v>
      </c>
      <c r="K4181" t="s">
        <v>12718</v>
      </c>
      <c r="L4181" t="s">
        <v>2111</v>
      </c>
      <c r="M4181" s="1">
        <v>3500000</v>
      </c>
      <c r="N4181" s="1">
        <v>3657876</v>
      </c>
      <c r="O4181" s="1">
        <f>N4181*(D4181/'cpi data'!$A$113)</f>
        <v>325124.45276679844</v>
      </c>
      <c r="P4181" s="10">
        <f t="shared" si="65"/>
        <v>4.3160566405203458E-2</v>
      </c>
      <c r="Q4181" t="s">
        <v>12719</v>
      </c>
      <c r="R4181">
        <v>92</v>
      </c>
    </row>
    <row r="4182" spans="1:18">
      <c r="A4182" t="s">
        <v>12720</v>
      </c>
      <c r="B4182" s="6" t="s">
        <v>2002</v>
      </c>
      <c r="C4182" t="s">
        <v>44</v>
      </c>
      <c r="D4182">
        <f>_xlfn.XLOOKUP(E4182,'cpi data'!A:A,'cpi data'!B:B,"NA")</f>
        <v>179.9</v>
      </c>
      <c r="E4182">
        <v>2002</v>
      </c>
      <c r="F4182" t="s">
        <v>12531</v>
      </c>
      <c r="G4182">
        <v>6.3</v>
      </c>
      <c r="H4182">
        <v>30000</v>
      </c>
      <c r="I4182" t="s">
        <v>12721</v>
      </c>
      <c r="J4182" t="s">
        <v>10047</v>
      </c>
      <c r="K4182" t="s">
        <v>8503</v>
      </c>
      <c r="L4182" t="s">
        <v>33</v>
      </c>
      <c r="M4182" s="1">
        <v>12000000</v>
      </c>
      <c r="N4182" s="1">
        <v>77063924</v>
      </c>
      <c r="O4182" s="1">
        <f>N4182*(D4182/'cpi data'!$A$113)</f>
        <v>6849703.5215415023</v>
      </c>
      <c r="P4182" s="10">
        <f t="shared" si="65"/>
        <v>0.84428511582150945</v>
      </c>
      <c r="Q4182" t="s">
        <v>121</v>
      </c>
      <c r="R4182">
        <v>102</v>
      </c>
    </row>
    <row r="4183" spans="1:18">
      <c r="A4183" t="s">
        <v>12722</v>
      </c>
      <c r="B4183" s="6" t="s">
        <v>2002</v>
      </c>
      <c r="C4183" t="s">
        <v>20</v>
      </c>
      <c r="D4183">
        <f>_xlfn.XLOOKUP(E4183,'cpi data'!A:A,'cpi data'!B:B,"NA")</f>
        <v>179.9</v>
      </c>
      <c r="E4183">
        <v>2002</v>
      </c>
      <c r="F4183" t="s">
        <v>12723</v>
      </c>
      <c r="G4183">
        <v>7.5</v>
      </c>
      <c r="H4183">
        <v>40000</v>
      </c>
      <c r="I4183" t="s">
        <v>12724</v>
      </c>
      <c r="J4183" t="s">
        <v>12724</v>
      </c>
      <c r="K4183" t="s">
        <v>12725</v>
      </c>
      <c r="L4183" t="s">
        <v>1880</v>
      </c>
      <c r="M4183" s="1">
        <v>3500000</v>
      </c>
      <c r="N4183" s="1">
        <v>41062976</v>
      </c>
      <c r="O4183" s="1">
        <f>N4183*(D4183/'cpi data'!$A$113)</f>
        <v>3649816.8885375494</v>
      </c>
      <c r="P4183" s="10">
        <f t="shared" si="65"/>
        <v>0.91476506719824691</v>
      </c>
      <c r="Q4183" t="s">
        <v>12726</v>
      </c>
      <c r="R4183">
        <v>101</v>
      </c>
    </row>
    <row r="4184" spans="1:18">
      <c r="A4184" t="s">
        <v>12727</v>
      </c>
      <c r="B4184" s="6" t="s">
        <v>36</v>
      </c>
      <c r="C4184" t="s">
        <v>28</v>
      </c>
      <c r="D4184">
        <f>_xlfn.XLOOKUP(E4184,'cpi data'!A:A,'cpi data'!B:B,"NA")</f>
        <v>179.9</v>
      </c>
      <c r="E4184">
        <v>2002</v>
      </c>
      <c r="F4184" t="s">
        <v>12728</v>
      </c>
      <c r="G4184">
        <v>7.4</v>
      </c>
      <c r="H4184">
        <v>28000</v>
      </c>
      <c r="I4184" t="s">
        <v>5213</v>
      </c>
      <c r="J4184" t="s">
        <v>12729</v>
      </c>
      <c r="K4184" t="s">
        <v>12730</v>
      </c>
      <c r="L4184" t="s">
        <v>251</v>
      </c>
      <c r="M4184" s="1">
        <v>6000000</v>
      </c>
      <c r="N4184" s="1">
        <v>16217411</v>
      </c>
      <c r="O4184" s="1">
        <f>N4184*(D4184/'cpi data'!$A$113)</f>
        <v>1441458.6160573123</v>
      </c>
      <c r="P4184" s="10">
        <f t="shared" si="65"/>
        <v>0.6300272589749375</v>
      </c>
      <c r="Q4184" t="s">
        <v>12731</v>
      </c>
      <c r="R4184">
        <v>94</v>
      </c>
    </row>
    <row r="4185" spans="1:18">
      <c r="A4185" t="s">
        <v>12732</v>
      </c>
      <c r="B4185" s="6" t="s">
        <v>19</v>
      </c>
      <c r="C4185" t="s">
        <v>37</v>
      </c>
      <c r="D4185">
        <f>_xlfn.XLOOKUP(E4185,'cpi data'!A:A,'cpi data'!B:B,"NA")</f>
        <v>179.9</v>
      </c>
      <c r="E4185">
        <v>2002</v>
      </c>
      <c r="F4185" t="s">
        <v>12600</v>
      </c>
      <c r="G4185">
        <v>6.2</v>
      </c>
      <c r="H4185">
        <v>23000</v>
      </c>
      <c r="I4185" t="s">
        <v>5864</v>
      </c>
      <c r="J4185" t="s">
        <v>12733</v>
      </c>
      <c r="K4185" t="s">
        <v>2049</v>
      </c>
      <c r="L4185" t="s">
        <v>33</v>
      </c>
      <c r="M4185" s="1">
        <v>30000000</v>
      </c>
      <c r="N4185" s="1">
        <v>13414416</v>
      </c>
      <c r="O4185" s="1">
        <f>N4185*(D4185/'cpi data'!$A$113)</f>
        <v>1192318.8924901185</v>
      </c>
      <c r="P4185" s="10">
        <f t="shared" si="65"/>
        <v>-1.2364000042938881</v>
      </c>
      <c r="Q4185" t="s">
        <v>34</v>
      </c>
      <c r="R4185">
        <v>106</v>
      </c>
    </row>
    <row r="4186" spans="1:18">
      <c r="A4186" t="s">
        <v>12734</v>
      </c>
      <c r="B4186" s="6" t="s">
        <v>19</v>
      </c>
      <c r="C4186" t="s">
        <v>107</v>
      </c>
      <c r="D4186">
        <f>_xlfn.XLOOKUP(E4186,'cpi data'!A:A,'cpi data'!B:B,"NA")</f>
        <v>179.9</v>
      </c>
      <c r="E4186">
        <v>2002</v>
      </c>
      <c r="F4186" t="s">
        <v>12561</v>
      </c>
      <c r="G4186">
        <v>7.1</v>
      </c>
      <c r="H4186">
        <v>39000</v>
      </c>
      <c r="I4186" t="s">
        <v>12735</v>
      </c>
      <c r="J4186" t="s">
        <v>12735</v>
      </c>
      <c r="K4186" t="s">
        <v>7217</v>
      </c>
      <c r="L4186" t="s">
        <v>33</v>
      </c>
      <c r="M4186" s="1">
        <v>6500000</v>
      </c>
      <c r="N4186" s="1">
        <v>12633747</v>
      </c>
      <c r="O4186" s="1">
        <f>N4186*(D4186/'cpi data'!$A$113)</f>
        <v>1122930.3781126481</v>
      </c>
      <c r="P4186" s="10">
        <f t="shared" si="65"/>
        <v>0.48550497330681069</v>
      </c>
      <c r="Q4186" t="s">
        <v>47</v>
      </c>
      <c r="R4186">
        <v>105</v>
      </c>
    </row>
    <row r="4187" spans="1:18">
      <c r="A4187" t="s">
        <v>12736</v>
      </c>
      <c r="B4187" s="6" t="s">
        <v>2002</v>
      </c>
      <c r="C4187" t="s">
        <v>20</v>
      </c>
      <c r="D4187">
        <f>_xlfn.XLOOKUP(E4187,'cpi data'!A:A,'cpi data'!B:B,"NA")</f>
        <v>179.9</v>
      </c>
      <c r="E4187">
        <v>2002</v>
      </c>
      <c r="F4187" t="s">
        <v>12737</v>
      </c>
      <c r="G4187">
        <v>7.7</v>
      </c>
      <c r="H4187">
        <v>41000</v>
      </c>
      <c r="I4187" t="s">
        <v>5173</v>
      </c>
      <c r="J4187" t="s">
        <v>5173</v>
      </c>
      <c r="K4187" t="s">
        <v>12738</v>
      </c>
      <c r="L4187" t="s">
        <v>3159</v>
      </c>
      <c r="N4187" s="1">
        <v>25382911</v>
      </c>
      <c r="O4187" s="1">
        <f>N4187*(D4187/'cpi data'!$A$113)</f>
        <v>2256119.4115118575</v>
      </c>
      <c r="P4187" s="10">
        <f t="shared" si="65"/>
        <v>1</v>
      </c>
      <c r="Q4187" t="s">
        <v>7436</v>
      </c>
      <c r="R4187">
        <v>105</v>
      </c>
    </row>
    <row r="4188" spans="1:18">
      <c r="A4188" t="s">
        <v>12739</v>
      </c>
      <c r="B4188" s="6" t="s">
        <v>19</v>
      </c>
      <c r="C4188" t="s">
        <v>107</v>
      </c>
      <c r="D4188">
        <f>_xlfn.XLOOKUP(E4188,'cpi data'!A:A,'cpi data'!B:B,"NA")</f>
        <v>179.9</v>
      </c>
      <c r="E4188">
        <v>2002</v>
      </c>
      <c r="F4188" t="s">
        <v>12740</v>
      </c>
      <c r="G4188">
        <v>6.6</v>
      </c>
      <c r="H4188">
        <v>21000</v>
      </c>
      <c r="I4188" t="s">
        <v>1750</v>
      </c>
      <c r="J4188" t="s">
        <v>4946</v>
      </c>
      <c r="K4188" t="s">
        <v>510</v>
      </c>
      <c r="L4188" t="s">
        <v>33</v>
      </c>
      <c r="M4188" s="1">
        <v>15000000</v>
      </c>
      <c r="N4188" s="1">
        <v>12150301</v>
      </c>
      <c r="O4188" s="1">
        <f>N4188*(D4188/'cpi data'!$A$113)</f>
        <v>1079960.054298419</v>
      </c>
      <c r="P4188" s="10">
        <f t="shared" si="65"/>
        <v>-0.23453731722366383</v>
      </c>
      <c r="Q4188" t="s">
        <v>12741</v>
      </c>
      <c r="R4188">
        <v>118</v>
      </c>
    </row>
    <row r="4189" spans="1:18">
      <c r="A4189" t="s">
        <v>12742</v>
      </c>
      <c r="B4189" s="6" t="s">
        <v>19</v>
      </c>
      <c r="C4189" t="s">
        <v>66</v>
      </c>
      <c r="D4189">
        <f>_xlfn.XLOOKUP(E4189,'cpi data'!A:A,'cpi data'!B:B,"NA")</f>
        <v>179.9</v>
      </c>
      <c r="E4189">
        <v>2002</v>
      </c>
      <c r="F4189" t="s">
        <v>12743</v>
      </c>
      <c r="G4189">
        <v>5.6</v>
      </c>
      <c r="H4189">
        <v>9700</v>
      </c>
      <c r="I4189" t="s">
        <v>12744</v>
      </c>
      <c r="J4189" t="s">
        <v>12745</v>
      </c>
      <c r="K4189" t="s">
        <v>12746</v>
      </c>
      <c r="L4189" t="s">
        <v>33</v>
      </c>
      <c r="M4189" s="1">
        <v>250000</v>
      </c>
      <c r="N4189" s="1">
        <v>144008</v>
      </c>
      <c r="O4189" s="1">
        <f>N4189*(D4189/'cpi data'!$A$113)</f>
        <v>12799.920553359683</v>
      </c>
      <c r="P4189" s="10">
        <f t="shared" si="65"/>
        <v>-0.73601466585189712</v>
      </c>
      <c r="Q4189" t="s">
        <v>12747</v>
      </c>
      <c r="R4189">
        <v>101</v>
      </c>
    </row>
    <row r="4190" spans="1:18">
      <c r="A4190" t="s">
        <v>12748</v>
      </c>
      <c r="B4190" s="6" t="s">
        <v>19</v>
      </c>
      <c r="C4190" t="s">
        <v>44</v>
      </c>
      <c r="D4190">
        <f>_xlfn.XLOOKUP(E4190,'cpi data'!A:A,'cpi data'!B:B,"NA")</f>
        <v>179.9</v>
      </c>
      <c r="E4190">
        <v>2002</v>
      </c>
      <c r="F4190" t="s">
        <v>12749</v>
      </c>
      <c r="G4190">
        <v>4.9000000000000004</v>
      </c>
      <c r="H4190">
        <v>31000</v>
      </c>
      <c r="I4190" t="s">
        <v>12750</v>
      </c>
      <c r="J4190" t="s">
        <v>12750</v>
      </c>
      <c r="K4190" t="s">
        <v>6222</v>
      </c>
      <c r="L4190" t="s">
        <v>33</v>
      </c>
      <c r="M4190" s="1">
        <v>20000000</v>
      </c>
      <c r="N4190" s="1">
        <v>15020293</v>
      </c>
      <c r="O4190" s="1">
        <f>N4190*(D4190/'cpi data'!$A$113)</f>
        <v>1335054.6989624505</v>
      </c>
      <c r="P4190" s="10">
        <f t="shared" si="65"/>
        <v>-0.33153194814508613</v>
      </c>
      <c r="Q4190" t="s">
        <v>8210</v>
      </c>
      <c r="R4190">
        <v>94</v>
      </c>
    </row>
    <row r="4191" spans="1:18">
      <c r="A4191" t="s">
        <v>12751</v>
      </c>
      <c r="B4191" s="6" t="s">
        <v>19</v>
      </c>
      <c r="C4191" t="s">
        <v>20</v>
      </c>
      <c r="D4191">
        <f>_xlfn.XLOOKUP(E4191,'cpi data'!A:A,'cpi data'!B:B,"NA")</f>
        <v>179.9</v>
      </c>
      <c r="E4191">
        <v>2002</v>
      </c>
      <c r="F4191" t="s">
        <v>12723</v>
      </c>
      <c r="G4191">
        <v>7.7</v>
      </c>
      <c r="H4191">
        <v>26000</v>
      </c>
      <c r="I4191" t="s">
        <v>12752</v>
      </c>
      <c r="J4191" t="s">
        <v>12752</v>
      </c>
      <c r="K4191" t="s">
        <v>12753</v>
      </c>
      <c r="L4191" t="s">
        <v>3159</v>
      </c>
      <c r="N4191" s="1">
        <v>21107578</v>
      </c>
      <c r="O4191" s="1">
        <f>N4191*(D4191/'cpi data'!$A$113)</f>
        <v>1876113.2817193675</v>
      </c>
      <c r="P4191" s="10">
        <f t="shared" si="65"/>
        <v>1</v>
      </c>
      <c r="Q4191" t="s">
        <v>12754</v>
      </c>
      <c r="R4191">
        <v>114</v>
      </c>
    </row>
    <row r="4192" spans="1:18">
      <c r="A4192" t="s">
        <v>12755</v>
      </c>
      <c r="B4192" s="6" t="s">
        <v>36</v>
      </c>
      <c r="C4192" t="s">
        <v>28</v>
      </c>
      <c r="D4192">
        <f>_xlfn.XLOOKUP(E4192,'cpi data'!A:A,'cpi data'!B:B,"NA")</f>
        <v>179.9</v>
      </c>
      <c r="E4192">
        <v>2002</v>
      </c>
      <c r="F4192" t="s">
        <v>12756</v>
      </c>
      <c r="G4192">
        <v>7.1</v>
      </c>
      <c r="H4192">
        <v>12000</v>
      </c>
      <c r="I4192" t="s">
        <v>9136</v>
      </c>
      <c r="J4192" t="s">
        <v>4379</v>
      </c>
      <c r="K4192" t="s">
        <v>12757</v>
      </c>
      <c r="L4192" t="s">
        <v>25</v>
      </c>
      <c r="M4192" s="1">
        <v>10000000</v>
      </c>
      <c r="N4192" s="1">
        <v>3651462</v>
      </c>
      <c r="O4192" s="1">
        <f>N4192*(D4192/'cpi data'!$A$113)</f>
        <v>324554.35464426875</v>
      </c>
      <c r="P4192" s="10">
        <f t="shared" si="65"/>
        <v>-1.7386290751485296</v>
      </c>
      <c r="Q4192" t="s">
        <v>12758</v>
      </c>
      <c r="R4192">
        <v>132</v>
      </c>
    </row>
    <row r="4193" spans="1:18">
      <c r="A4193" t="s">
        <v>8904</v>
      </c>
      <c r="B4193" s="6" t="s">
        <v>2002</v>
      </c>
      <c r="C4193" t="s">
        <v>37</v>
      </c>
      <c r="D4193">
        <f>_xlfn.XLOOKUP(E4193,'cpi data'!A:A,'cpi data'!B:B,"NA")</f>
        <v>179.9</v>
      </c>
      <c r="E4193">
        <v>2002</v>
      </c>
      <c r="F4193" t="s">
        <v>12183</v>
      </c>
      <c r="G4193">
        <v>5.6</v>
      </c>
      <c r="H4193">
        <v>45000</v>
      </c>
      <c r="I4193" t="s">
        <v>831</v>
      </c>
      <c r="J4193" t="s">
        <v>12759</v>
      </c>
      <c r="K4193" t="s">
        <v>3059</v>
      </c>
      <c r="L4193" t="s">
        <v>33</v>
      </c>
      <c r="M4193" s="1">
        <v>70000000</v>
      </c>
      <c r="N4193" s="1">
        <v>66200782</v>
      </c>
      <c r="O4193" s="1">
        <f>N4193*(D4193/'cpi data'!$A$113)</f>
        <v>5884150.5344861662</v>
      </c>
      <c r="P4193" s="10">
        <f t="shared" si="65"/>
        <v>-5.7389322077796602E-2</v>
      </c>
      <c r="Q4193" t="s">
        <v>2095</v>
      </c>
      <c r="R4193">
        <v>116</v>
      </c>
    </row>
    <row r="4194" spans="1:18">
      <c r="A4194" t="s">
        <v>12760</v>
      </c>
      <c r="B4194" s="6" t="s">
        <v>19</v>
      </c>
      <c r="C4194" t="s">
        <v>44</v>
      </c>
      <c r="D4194">
        <f>_xlfn.XLOOKUP(E4194,'cpi data'!A:A,'cpi data'!B:B,"NA")</f>
        <v>179.9</v>
      </c>
      <c r="E4194">
        <v>2002</v>
      </c>
      <c r="F4194" t="s">
        <v>12423</v>
      </c>
      <c r="G4194">
        <v>7.1</v>
      </c>
      <c r="H4194">
        <v>30000</v>
      </c>
      <c r="I4194" t="s">
        <v>11606</v>
      </c>
      <c r="J4194" t="s">
        <v>11606</v>
      </c>
      <c r="K4194" t="s">
        <v>8839</v>
      </c>
      <c r="L4194" t="s">
        <v>455</v>
      </c>
      <c r="N4194" s="1">
        <v>42426583</v>
      </c>
      <c r="O4194" s="1">
        <f>N4194*(D4194/'cpi data'!$A$113)</f>
        <v>3771018.9138833992</v>
      </c>
      <c r="P4194" s="10">
        <f t="shared" si="65"/>
        <v>1</v>
      </c>
      <c r="Q4194" t="s">
        <v>12761</v>
      </c>
      <c r="R4194">
        <v>111</v>
      </c>
    </row>
    <row r="4195" spans="1:18">
      <c r="A4195" t="s">
        <v>12762</v>
      </c>
      <c r="B4195" s="6" t="s">
        <v>19</v>
      </c>
      <c r="C4195" t="s">
        <v>20</v>
      </c>
      <c r="D4195">
        <f>_xlfn.XLOOKUP(E4195,'cpi data'!A:A,'cpi data'!B:B,"NA")</f>
        <v>179.9</v>
      </c>
      <c r="E4195">
        <v>2002</v>
      </c>
      <c r="F4195" t="s">
        <v>12763</v>
      </c>
      <c r="G4195">
        <v>6.8</v>
      </c>
      <c r="H4195">
        <v>36000</v>
      </c>
      <c r="I4195" t="s">
        <v>584</v>
      </c>
      <c r="J4195" t="s">
        <v>12764</v>
      </c>
      <c r="K4195" t="s">
        <v>8102</v>
      </c>
      <c r="L4195" t="s">
        <v>198</v>
      </c>
      <c r="M4195" s="1">
        <v>10000000</v>
      </c>
      <c r="N4195" s="1">
        <v>5808941</v>
      </c>
      <c r="O4195" s="1">
        <f>N4195*(D4195/'cpi data'!$A$113)</f>
        <v>516318.42188735178</v>
      </c>
      <c r="P4195" s="10">
        <f t="shared" si="65"/>
        <v>-0.72148417413776456</v>
      </c>
      <c r="Q4195" t="s">
        <v>12765</v>
      </c>
      <c r="R4195">
        <v>98</v>
      </c>
    </row>
    <row r="4196" spans="1:18">
      <c r="A4196" t="s">
        <v>12766</v>
      </c>
      <c r="B4196" s="6" t="s">
        <v>36</v>
      </c>
      <c r="C4196" t="s">
        <v>28</v>
      </c>
      <c r="D4196">
        <f>_xlfn.XLOOKUP(E4196,'cpi data'!A:A,'cpi data'!B:B,"NA")</f>
        <v>179.9</v>
      </c>
      <c r="E4196">
        <v>2002</v>
      </c>
      <c r="F4196" t="s">
        <v>11856</v>
      </c>
      <c r="G4196">
        <v>5.2</v>
      </c>
      <c r="H4196">
        <v>26000</v>
      </c>
      <c r="I4196" t="s">
        <v>6401</v>
      </c>
      <c r="J4196" t="s">
        <v>2291</v>
      </c>
      <c r="K4196" t="s">
        <v>6222</v>
      </c>
      <c r="L4196" t="s">
        <v>198</v>
      </c>
      <c r="M4196" s="1">
        <v>33000000</v>
      </c>
      <c r="N4196" s="1">
        <v>115035090</v>
      </c>
      <c r="O4196" s="1">
        <f>N4196*(D4196/'cpi data'!$A$113)</f>
        <v>10224709.82756917</v>
      </c>
      <c r="P4196" s="10">
        <f t="shared" si="65"/>
        <v>0.71313101072029417</v>
      </c>
      <c r="Q4196" t="s">
        <v>1727</v>
      </c>
      <c r="R4196">
        <v>99</v>
      </c>
    </row>
    <row r="4197" spans="1:18">
      <c r="A4197" t="s">
        <v>12767</v>
      </c>
      <c r="B4197" s="6" t="s">
        <v>19</v>
      </c>
      <c r="C4197" t="s">
        <v>20</v>
      </c>
      <c r="D4197">
        <f>_xlfn.XLOOKUP(E4197,'cpi data'!A:A,'cpi data'!B:B,"NA")</f>
        <v>179.9</v>
      </c>
      <c r="E4197">
        <v>2002</v>
      </c>
      <c r="F4197" t="s">
        <v>12768</v>
      </c>
      <c r="G4197">
        <v>7.1</v>
      </c>
      <c r="H4197">
        <v>27000</v>
      </c>
      <c r="I4197" t="s">
        <v>5213</v>
      </c>
      <c r="J4197" t="s">
        <v>1810</v>
      </c>
      <c r="K4197" t="s">
        <v>109</v>
      </c>
      <c r="L4197" t="s">
        <v>25</v>
      </c>
      <c r="M4197" s="1">
        <v>30000000</v>
      </c>
      <c r="N4197" s="1">
        <v>27674124</v>
      </c>
      <c r="O4197" s="1">
        <f>N4197*(D4197/'cpi data'!$A$113)</f>
        <v>2459770.2112648222</v>
      </c>
      <c r="P4197" s="10">
        <f t="shared" si="65"/>
        <v>-8.4045153515970375E-2</v>
      </c>
      <c r="Q4197" t="s">
        <v>3747</v>
      </c>
      <c r="R4197">
        <v>101</v>
      </c>
    </row>
    <row r="4198" spans="1:18">
      <c r="A4198" t="s">
        <v>12769</v>
      </c>
      <c r="B4198" s="6" t="s">
        <v>340</v>
      </c>
      <c r="C4198" t="s">
        <v>44</v>
      </c>
      <c r="D4198">
        <f>_xlfn.XLOOKUP(E4198,'cpi data'!A:A,'cpi data'!B:B,"NA")</f>
        <v>179.9</v>
      </c>
      <c r="E4198">
        <v>2002</v>
      </c>
      <c r="F4198" t="s">
        <v>12474</v>
      </c>
      <c r="G4198">
        <v>5.7</v>
      </c>
      <c r="H4198">
        <v>52000</v>
      </c>
      <c r="I4198" t="s">
        <v>12770</v>
      </c>
      <c r="J4198" t="s">
        <v>9349</v>
      </c>
      <c r="K4198" t="s">
        <v>8082</v>
      </c>
      <c r="L4198" t="s">
        <v>33</v>
      </c>
      <c r="M4198" s="1">
        <v>65000000</v>
      </c>
      <c r="N4198" s="1">
        <v>172855065</v>
      </c>
      <c r="O4198" s="1">
        <f>N4198*(D4198/'cpi data'!$A$113)</f>
        <v>15363945.74777668</v>
      </c>
      <c r="P4198" s="10">
        <f t="shared" si="65"/>
        <v>0.62396242192845197</v>
      </c>
      <c r="Q4198" t="s">
        <v>1727</v>
      </c>
      <c r="R4198">
        <v>104</v>
      </c>
    </row>
    <row r="4199" spans="1:18">
      <c r="A4199" t="s">
        <v>12771</v>
      </c>
      <c r="B4199" s="6" t="s">
        <v>19</v>
      </c>
      <c r="C4199" t="s">
        <v>20</v>
      </c>
      <c r="D4199">
        <f>_xlfn.XLOOKUP(E4199,'cpi data'!A:A,'cpi data'!B:B,"NA")</f>
        <v>179.9</v>
      </c>
      <c r="E4199">
        <v>2002</v>
      </c>
      <c r="F4199" t="s">
        <v>11834</v>
      </c>
      <c r="G4199">
        <v>6.4</v>
      </c>
      <c r="H4199">
        <v>16000</v>
      </c>
      <c r="I4199" t="s">
        <v>10438</v>
      </c>
      <c r="J4199" t="s">
        <v>10438</v>
      </c>
      <c r="K4199" t="s">
        <v>6071</v>
      </c>
      <c r="L4199" t="s">
        <v>33</v>
      </c>
      <c r="N4199" s="1">
        <v>4412203</v>
      </c>
      <c r="O4199" s="1">
        <f>N4199*(D4199/'cpi data'!$A$113)</f>
        <v>392171.60064229247</v>
      </c>
      <c r="P4199" s="10">
        <f t="shared" si="65"/>
        <v>1</v>
      </c>
      <c r="Q4199" t="s">
        <v>12772</v>
      </c>
      <c r="R4199">
        <v>103</v>
      </c>
    </row>
    <row r="4200" spans="1:18">
      <c r="A4200" t="s">
        <v>12773</v>
      </c>
      <c r="B4200" s="6" t="s">
        <v>19</v>
      </c>
      <c r="C4200" t="s">
        <v>44</v>
      </c>
      <c r="D4200">
        <f>_xlfn.XLOOKUP(E4200,'cpi data'!A:A,'cpi data'!B:B,"NA")</f>
        <v>179.9</v>
      </c>
      <c r="E4200">
        <v>2002</v>
      </c>
      <c r="F4200" t="s">
        <v>12234</v>
      </c>
      <c r="G4200">
        <v>5.4</v>
      </c>
      <c r="H4200">
        <v>14000</v>
      </c>
      <c r="I4200" t="s">
        <v>12774</v>
      </c>
      <c r="J4200" t="s">
        <v>12775</v>
      </c>
      <c r="K4200" t="s">
        <v>10832</v>
      </c>
      <c r="L4200" t="s">
        <v>198</v>
      </c>
      <c r="M4200" s="1">
        <v>14000000</v>
      </c>
      <c r="N4200" s="1">
        <v>6413915</v>
      </c>
      <c r="O4200" s="1">
        <f>N4200*(D4200/'cpi data'!$A$113)</f>
        <v>570090.56744071143</v>
      </c>
      <c r="P4200" s="10">
        <f t="shared" si="65"/>
        <v>-1.1827542148594112</v>
      </c>
      <c r="Q4200" t="s">
        <v>10039</v>
      </c>
      <c r="R4200">
        <v>86</v>
      </c>
    </row>
    <row r="4201" spans="1:18">
      <c r="A4201" t="s">
        <v>12776</v>
      </c>
      <c r="B4201" s="6" t="s">
        <v>19</v>
      </c>
      <c r="C4201" t="s">
        <v>44</v>
      </c>
      <c r="D4201">
        <f>_xlfn.XLOOKUP(E4201,'cpi data'!A:A,'cpi data'!B:B,"NA")</f>
        <v>179.9</v>
      </c>
      <c r="E4201">
        <v>2002</v>
      </c>
      <c r="F4201" t="s">
        <v>12500</v>
      </c>
      <c r="G4201">
        <v>5.5</v>
      </c>
      <c r="H4201">
        <v>14000</v>
      </c>
      <c r="I4201" t="s">
        <v>12777</v>
      </c>
      <c r="J4201" t="s">
        <v>12778</v>
      </c>
      <c r="K4201" t="s">
        <v>12779</v>
      </c>
      <c r="L4201" t="s">
        <v>33</v>
      </c>
      <c r="M4201" s="1">
        <v>12000000</v>
      </c>
      <c r="N4201" s="1">
        <v>12517488</v>
      </c>
      <c r="O4201" s="1">
        <f>N4201*(D4201/'cpi data'!$A$113)</f>
        <v>1112596.8830039527</v>
      </c>
      <c r="P4201" s="10">
        <f t="shared" si="65"/>
        <v>4.1341202004747279E-2</v>
      </c>
      <c r="Q4201" t="s">
        <v>12780</v>
      </c>
      <c r="R4201">
        <v>93</v>
      </c>
    </row>
    <row r="4202" spans="1:18">
      <c r="A4202" t="s">
        <v>12781</v>
      </c>
      <c r="B4202" s="6" t="s">
        <v>340</v>
      </c>
      <c r="C4202" t="s">
        <v>44</v>
      </c>
      <c r="D4202">
        <f>_xlfn.XLOOKUP(E4202,'cpi data'!A:A,'cpi data'!B:B,"NA")</f>
        <v>179.9</v>
      </c>
      <c r="E4202">
        <v>2002</v>
      </c>
      <c r="F4202" t="s">
        <v>12350</v>
      </c>
      <c r="G4202">
        <v>4.2</v>
      </c>
      <c r="H4202">
        <v>5200</v>
      </c>
      <c r="I4202" t="s">
        <v>12782</v>
      </c>
      <c r="J4202" t="s">
        <v>12783</v>
      </c>
      <c r="K4202" t="s">
        <v>11874</v>
      </c>
      <c r="L4202" t="s">
        <v>33</v>
      </c>
      <c r="M4202" s="1">
        <v>35000000</v>
      </c>
      <c r="N4202" s="1">
        <v>18012097</v>
      </c>
      <c r="O4202" s="1">
        <f>N4202*(D4202/'cpi data'!$A$113)</f>
        <v>1600976.4082509882</v>
      </c>
      <c r="P4202" s="10">
        <f t="shared" si="65"/>
        <v>-0.94313854738845793</v>
      </c>
      <c r="Q4202" t="s">
        <v>1727</v>
      </c>
      <c r="R4202">
        <v>88</v>
      </c>
    </row>
    <row r="4203" spans="1:18">
      <c r="A4203" t="s">
        <v>12784</v>
      </c>
      <c r="B4203" s="6" t="s">
        <v>19</v>
      </c>
      <c r="C4203" t="s">
        <v>37</v>
      </c>
      <c r="D4203">
        <f>_xlfn.XLOOKUP(E4203,'cpi data'!A:A,'cpi data'!B:B,"NA")</f>
        <v>179.9</v>
      </c>
      <c r="E4203">
        <v>2002</v>
      </c>
      <c r="F4203" t="s">
        <v>12281</v>
      </c>
      <c r="G4203">
        <v>5.9</v>
      </c>
      <c r="H4203">
        <v>13000</v>
      </c>
      <c r="I4203" t="s">
        <v>12785</v>
      </c>
      <c r="J4203" t="s">
        <v>12786</v>
      </c>
      <c r="K4203" t="s">
        <v>8503</v>
      </c>
      <c r="L4203" t="s">
        <v>33</v>
      </c>
      <c r="M4203" s="1">
        <v>15000000</v>
      </c>
      <c r="N4203" s="1">
        <v>26306533</v>
      </c>
      <c r="O4203" s="1">
        <f>N4203*(D4203/'cpi data'!$A$113)</f>
        <v>2338214.0744565218</v>
      </c>
      <c r="P4203" s="10">
        <f t="shared" si="65"/>
        <v>0.42979943423179329</v>
      </c>
      <c r="Q4203" t="s">
        <v>2029</v>
      </c>
      <c r="R4203">
        <v>95</v>
      </c>
    </row>
    <row r="4204" spans="1:18">
      <c r="A4204" t="s">
        <v>12787</v>
      </c>
      <c r="B4204" s="6" t="s">
        <v>2002</v>
      </c>
      <c r="C4204" t="s">
        <v>20</v>
      </c>
      <c r="D4204">
        <f>_xlfn.XLOOKUP(E4204,'cpi data'!A:A,'cpi data'!B:B,"NA")</f>
        <v>179.9</v>
      </c>
      <c r="E4204">
        <v>2002</v>
      </c>
      <c r="F4204" t="s">
        <v>12198</v>
      </c>
      <c r="G4204">
        <v>4.9000000000000004</v>
      </c>
      <c r="H4204">
        <v>9400</v>
      </c>
      <c r="I4204" t="s">
        <v>12788</v>
      </c>
      <c r="J4204" t="s">
        <v>12788</v>
      </c>
      <c r="K4204" t="s">
        <v>12789</v>
      </c>
      <c r="L4204" t="s">
        <v>33</v>
      </c>
      <c r="M4204" s="1">
        <v>25000000</v>
      </c>
      <c r="N4204" s="1">
        <v>12302219</v>
      </c>
      <c r="O4204" s="1">
        <f>N4204*(D4204/'cpi data'!$A$113)</f>
        <v>1093463.0425395258</v>
      </c>
      <c r="P4204" s="10">
        <f t="shared" si="65"/>
        <v>-1.0321537114564454</v>
      </c>
      <c r="Q4204" t="s">
        <v>47</v>
      </c>
      <c r="R4204">
        <v>99</v>
      </c>
    </row>
    <row r="4205" spans="1:18">
      <c r="A4205" t="s">
        <v>12790</v>
      </c>
      <c r="B4205" s="6" t="s">
        <v>19</v>
      </c>
      <c r="C4205" t="s">
        <v>28</v>
      </c>
      <c r="D4205">
        <f>_xlfn.XLOOKUP(E4205,'cpi data'!A:A,'cpi data'!B:B,"NA")</f>
        <v>179.9</v>
      </c>
      <c r="E4205">
        <v>2002</v>
      </c>
      <c r="F4205" t="s">
        <v>12791</v>
      </c>
      <c r="G4205">
        <v>6.1</v>
      </c>
      <c r="H4205">
        <v>18000</v>
      </c>
      <c r="I4205" t="s">
        <v>5228</v>
      </c>
      <c r="J4205" t="s">
        <v>12792</v>
      </c>
      <c r="K4205" t="s">
        <v>12792</v>
      </c>
      <c r="L4205" t="s">
        <v>33</v>
      </c>
      <c r="M4205" s="1">
        <v>3500000</v>
      </c>
      <c r="N4205" s="1">
        <v>254683</v>
      </c>
      <c r="O4205" s="1">
        <f>N4205*(D4205/'cpi data'!$A$113)</f>
        <v>22637.090760869567</v>
      </c>
      <c r="P4205" s="10">
        <f t="shared" si="65"/>
        <v>-12.742574101922783</v>
      </c>
      <c r="Q4205" t="s">
        <v>12793</v>
      </c>
      <c r="R4205">
        <v>103</v>
      </c>
    </row>
    <row r="4206" spans="1:18">
      <c r="A4206" t="s">
        <v>12794</v>
      </c>
      <c r="B4206" s="6" t="s">
        <v>19</v>
      </c>
      <c r="C4206" t="s">
        <v>44</v>
      </c>
      <c r="D4206">
        <f>_xlfn.XLOOKUP(E4206,'cpi data'!A:A,'cpi data'!B:B,"NA")</f>
        <v>179.9</v>
      </c>
      <c r="E4206">
        <v>2002</v>
      </c>
      <c r="F4206" t="s">
        <v>12795</v>
      </c>
      <c r="G4206">
        <v>7.3</v>
      </c>
      <c r="H4206">
        <v>40000</v>
      </c>
      <c r="I4206" t="s">
        <v>12796</v>
      </c>
      <c r="J4206" t="s">
        <v>12796</v>
      </c>
      <c r="K4206" t="s">
        <v>12797</v>
      </c>
      <c r="L4206" t="s">
        <v>455</v>
      </c>
      <c r="N4206" s="1">
        <v>33272835</v>
      </c>
      <c r="O4206" s="1">
        <f>N4206*(D4206/'cpi data'!$A$113)</f>
        <v>2957402.6761363638</v>
      </c>
      <c r="P4206" s="10">
        <f t="shared" si="65"/>
        <v>1</v>
      </c>
      <c r="Q4206" t="s">
        <v>12798</v>
      </c>
      <c r="R4206">
        <v>122</v>
      </c>
    </row>
    <row r="4207" spans="1:18">
      <c r="A4207" t="s">
        <v>12799</v>
      </c>
      <c r="B4207" s="6" t="s">
        <v>36</v>
      </c>
      <c r="C4207" t="s">
        <v>37</v>
      </c>
      <c r="D4207">
        <f>_xlfn.XLOOKUP(E4207,'cpi data'!A:A,'cpi data'!B:B,"NA")</f>
        <v>179.9</v>
      </c>
      <c r="E4207">
        <v>2002</v>
      </c>
      <c r="F4207" t="s">
        <v>12202</v>
      </c>
      <c r="G4207">
        <v>5.2</v>
      </c>
      <c r="H4207">
        <v>14000</v>
      </c>
      <c r="I4207" t="s">
        <v>9079</v>
      </c>
      <c r="J4207" t="s">
        <v>5262</v>
      </c>
      <c r="K4207" t="s">
        <v>7661</v>
      </c>
      <c r="L4207" t="s">
        <v>33</v>
      </c>
      <c r="M4207" s="1">
        <v>26000000</v>
      </c>
      <c r="N4207" s="1">
        <v>38793283</v>
      </c>
      <c r="O4207" s="1">
        <f>N4207*(D4207/'cpi data'!$A$113)</f>
        <v>3448078.8595355731</v>
      </c>
      <c r="P4207" s="10">
        <f t="shared" si="65"/>
        <v>0.32978087984974097</v>
      </c>
      <c r="Q4207" t="s">
        <v>47</v>
      </c>
      <c r="R4207">
        <v>94</v>
      </c>
    </row>
    <row r="4208" spans="1:18">
      <c r="A4208" t="s">
        <v>12800</v>
      </c>
      <c r="B4208" s="6" t="s">
        <v>19</v>
      </c>
      <c r="C4208" t="s">
        <v>44</v>
      </c>
      <c r="D4208">
        <f>_xlfn.XLOOKUP(E4208,'cpi data'!A:A,'cpi data'!B:B,"NA")</f>
        <v>179.9</v>
      </c>
      <c r="E4208">
        <v>2002</v>
      </c>
      <c r="F4208" t="s">
        <v>12801</v>
      </c>
      <c r="G4208">
        <v>6.1</v>
      </c>
      <c r="H4208">
        <v>8600</v>
      </c>
      <c r="I4208" t="s">
        <v>10455</v>
      </c>
      <c r="J4208" t="s">
        <v>12802</v>
      </c>
      <c r="K4208" t="s">
        <v>8563</v>
      </c>
      <c r="L4208" t="s">
        <v>33</v>
      </c>
      <c r="N4208" s="1">
        <v>308552</v>
      </c>
      <c r="O4208" s="1">
        <f>N4208*(D4208/'cpi data'!$A$113)</f>
        <v>27425.150592885377</v>
      </c>
      <c r="P4208" s="10">
        <f t="shared" si="65"/>
        <v>1</v>
      </c>
      <c r="Q4208" t="s">
        <v>6793</v>
      </c>
      <c r="R4208">
        <v>113</v>
      </c>
    </row>
    <row r="4209" spans="1:18">
      <c r="A4209" t="s">
        <v>12803</v>
      </c>
      <c r="B4209" s="6" t="s">
        <v>340</v>
      </c>
      <c r="C4209" t="s">
        <v>393</v>
      </c>
      <c r="D4209">
        <f>_xlfn.XLOOKUP(E4209,'cpi data'!A:A,'cpi data'!B:B,"NA")</f>
        <v>179.9</v>
      </c>
      <c r="E4209">
        <v>2002</v>
      </c>
      <c r="F4209" t="s">
        <v>11879</v>
      </c>
      <c r="G4209">
        <v>5.8</v>
      </c>
      <c r="H4209">
        <v>19000</v>
      </c>
      <c r="I4209" t="s">
        <v>12804</v>
      </c>
      <c r="J4209" t="s">
        <v>12805</v>
      </c>
      <c r="K4209" t="s">
        <v>12806</v>
      </c>
      <c r="L4209" t="s">
        <v>33</v>
      </c>
      <c r="M4209" s="1">
        <v>20000000</v>
      </c>
      <c r="N4209" s="1">
        <v>115121981</v>
      </c>
      <c r="O4209" s="1">
        <f>N4209*(D4209/'cpi data'!$A$113)</f>
        <v>10232432.995009882</v>
      </c>
      <c r="P4209" s="10">
        <f t="shared" si="65"/>
        <v>0.8262712313819548</v>
      </c>
      <c r="Q4209" t="s">
        <v>5946</v>
      </c>
      <c r="R4209">
        <v>72</v>
      </c>
    </row>
    <row r="4210" spans="1:18">
      <c r="A4210" t="s">
        <v>12807</v>
      </c>
      <c r="B4210" s="6" t="s">
        <v>450</v>
      </c>
      <c r="C4210" t="s">
        <v>20</v>
      </c>
      <c r="D4210">
        <f>_xlfn.XLOOKUP(E4210,'cpi data'!A:A,'cpi data'!B:B,"NA")</f>
        <v>179.9</v>
      </c>
      <c r="E4210">
        <v>2002</v>
      </c>
      <c r="F4210" t="s">
        <v>12808</v>
      </c>
      <c r="G4210">
        <v>7.4</v>
      </c>
      <c r="H4210">
        <v>20000</v>
      </c>
      <c r="I4210" t="s">
        <v>12809</v>
      </c>
      <c r="J4210" t="s">
        <v>12810</v>
      </c>
      <c r="K4210" t="s">
        <v>12811</v>
      </c>
      <c r="L4210" t="s">
        <v>8402</v>
      </c>
      <c r="N4210" s="1">
        <v>8690168</v>
      </c>
      <c r="O4210" s="1">
        <f>N4210*(D4210/'cpi data'!$A$113)</f>
        <v>772411.671541502</v>
      </c>
      <c r="P4210" s="10">
        <f t="shared" si="65"/>
        <v>1</v>
      </c>
      <c r="Q4210" t="s">
        <v>12812</v>
      </c>
      <c r="R4210">
        <v>99</v>
      </c>
    </row>
    <row r="4211" spans="1:18">
      <c r="A4211" t="s">
        <v>12813</v>
      </c>
      <c r="B4211" s="6" t="s">
        <v>19</v>
      </c>
      <c r="C4211" t="s">
        <v>44</v>
      </c>
      <c r="D4211">
        <f>_xlfn.XLOOKUP(E4211,'cpi data'!A:A,'cpi data'!B:B,"NA")</f>
        <v>179.9</v>
      </c>
      <c r="E4211">
        <v>2002</v>
      </c>
      <c r="F4211" t="s">
        <v>12814</v>
      </c>
      <c r="G4211">
        <v>6.9</v>
      </c>
      <c r="H4211">
        <v>9700</v>
      </c>
      <c r="I4211" t="s">
        <v>12815</v>
      </c>
      <c r="J4211" t="s">
        <v>12815</v>
      </c>
      <c r="K4211" t="s">
        <v>12815</v>
      </c>
      <c r="L4211" t="s">
        <v>33</v>
      </c>
      <c r="M4211" s="1">
        <v>4000000</v>
      </c>
      <c r="N4211" s="1">
        <v>563711</v>
      </c>
      <c r="O4211" s="1">
        <f>N4211*(D4211/'cpi data'!$A$113)</f>
        <v>50104.549851778655</v>
      </c>
      <c r="P4211" s="10">
        <f t="shared" si="65"/>
        <v>-6.0958345677128882</v>
      </c>
      <c r="Q4211" t="s">
        <v>12460</v>
      </c>
      <c r="R4211">
        <v>99</v>
      </c>
    </row>
    <row r="4212" spans="1:18">
      <c r="A4212" t="s">
        <v>12816</v>
      </c>
      <c r="B4212" s="6" t="s">
        <v>19</v>
      </c>
      <c r="C4212" t="s">
        <v>107</v>
      </c>
      <c r="D4212">
        <f>_xlfn.XLOOKUP(E4212,'cpi data'!A:A,'cpi data'!B:B,"NA")</f>
        <v>179.9</v>
      </c>
      <c r="E4212">
        <v>2002</v>
      </c>
      <c r="F4212" t="s">
        <v>12581</v>
      </c>
      <c r="G4212">
        <v>3.4</v>
      </c>
      <c r="H4212">
        <v>20000</v>
      </c>
      <c r="I4212" t="s">
        <v>2806</v>
      </c>
      <c r="J4212" t="s">
        <v>12817</v>
      </c>
      <c r="K4212" t="s">
        <v>4036</v>
      </c>
      <c r="L4212" t="s">
        <v>25</v>
      </c>
      <c r="M4212" s="1">
        <v>40000000</v>
      </c>
      <c r="N4212" s="1">
        <v>18902015</v>
      </c>
      <c r="O4212" s="1">
        <f>N4212*(D4212/'cpi data'!$A$113)</f>
        <v>1680075.3451086956</v>
      </c>
      <c r="P4212" s="10">
        <f t="shared" si="65"/>
        <v>-1.1161765028754871</v>
      </c>
      <c r="Q4212" t="s">
        <v>9270</v>
      </c>
      <c r="R4212">
        <v>101</v>
      </c>
    </row>
    <row r="4213" spans="1:18">
      <c r="A4213" t="s">
        <v>12818</v>
      </c>
      <c r="B4213" s="6" t="s">
        <v>19</v>
      </c>
      <c r="C4213" t="s">
        <v>20</v>
      </c>
      <c r="D4213">
        <f>_xlfn.XLOOKUP(E4213,'cpi data'!A:A,'cpi data'!B:B,"NA")</f>
        <v>179.9</v>
      </c>
      <c r="E4213">
        <v>2002</v>
      </c>
      <c r="F4213" t="s">
        <v>12819</v>
      </c>
      <c r="G4213">
        <v>6.8</v>
      </c>
      <c r="H4213">
        <v>9500</v>
      </c>
      <c r="I4213" t="s">
        <v>10844</v>
      </c>
      <c r="J4213" t="s">
        <v>10844</v>
      </c>
      <c r="K4213" t="s">
        <v>12820</v>
      </c>
      <c r="L4213" t="s">
        <v>25</v>
      </c>
      <c r="N4213" s="1">
        <v>772336</v>
      </c>
      <c r="O4213" s="1">
        <f>N4213*(D4213/'cpi data'!$A$113)</f>
        <v>68647.849011857703</v>
      </c>
      <c r="P4213" s="10">
        <f t="shared" si="65"/>
        <v>1</v>
      </c>
      <c r="Q4213" t="s">
        <v>12821</v>
      </c>
      <c r="R4213">
        <v>97</v>
      </c>
    </row>
    <row r="4214" spans="1:18">
      <c r="A4214" t="s">
        <v>12822</v>
      </c>
      <c r="B4214" s="6" t="s">
        <v>19</v>
      </c>
      <c r="C4214" t="s">
        <v>107</v>
      </c>
      <c r="D4214">
        <f>_xlfn.XLOOKUP(E4214,'cpi data'!A:A,'cpi data'!B:B,"NA")</f>
        <v>179.9</v>
      </c>
      <c r="E4214">
        <v>2002</v>
      </c>
      <c r="F4214" t="s">
        <v>12823</v>
      </c>
      <c r="G4214">
        <v>5.4</v>
      </c>
      <c r="H4214">
        <v>7100</v>
      </c>
      <c r="I4214" t="s">
        <v>689</v>
      </c>
      <c r="J4214" t="s">
        <v>12824</v>
      </c>
      <c r="K4214" t="s">
        <v>9412</v>
      </c>
      <c r="L4214" t="s">
        <v>5820</v>
      </c>
      <c r="M4214" s="1">
        <v>12000000</v>
      </c>
      <c r="N4214" s="1">
        <v>1440653</v>
      </c>
      <c r="O4214" s="1">
        <f>N4214*(D4214/'cpi data'!$A$113)</f>
        <v>128050.13572134388</v>
      </c>
      <c r="P4214" s="10">
        <f t="shared" si="65"/>
        <v>-7.329556111013547</v>
      </c>
      <c r="Q4214" t="s">
        <v>12825</v>
      </c>
      <c r="R4214">
        <v>97</v>
      </c>
    </row>
    <row r="4215" spans="1:18">
      <c r="A4215" t="s">
        <v>12826</v>
      </c>
      <c r="B4215" s="6" t="s">
        <v>2002</v>
      </c>
      <c r="C4215" t="s">
        <v>55</v>
      </c>
      <c r="D4215">
        <f>_xlfn.XLOOKUP(E4215,'cpi data'!A:A,'cpi data'!B:B,"NA")</f>
        <v>179.9</v>
      </c>
      <c r="E4215">
        <v>2002</v>
      </c>
      <c r="F4215" t="s">
        <v>12827</v>
      </c>
      <c r="G4215">
        <v>5.4</v>
      </c>
      <c r="H4215">
        <v>19000</v>
      </c>
      <c r="I4215" t="s">
        <v>12828</v>
      </c>
      <c r="J4215" t="s">
        <v>12828</v>
      </c>
      <c r="K4215" t="s">
        <v>12829</v>
      </c>
      <c r="L4215" t="s">
        <v>33</v>
      </c>
      <c r="M4215" s="1">
        <v>10600000</v>
      </c>
      <c r="N4215" s="1">
        <v>33988736</v>
      </c>
      <c r="O4215" s="1">
        <f>N4215*(D4215/'cpi data'!$A$113)</f>
        <v>3021034.3905138341</v>
      </c>
      <c r="P4215" s="10">
        <f t="shared" si="65"/>
        <v>0.68813197407517601</v>
      </c>
      <c r="Q4215" t="s">
        <v>12830</v>
      </c>
      <c r="R4215">
        <v>88</v>
      </c>
    </row>
    <row r="4216" spans="1:18">
      <c r="A4216" t="s">
        <v>12831</v>
      </c>
      <c r="B4216" s="6" t="s">
        <v>19</v>
      </c>
      <c r="C4216" t="s">
        <v>44</v>
      </c>
      <c r="D4216">
        <f>_xlfn.XLOOKUP(E4216,'cpi data'!A:A,'cpi data'!B:B,"NA")</f>
        <v>179.9</v>
      </c>
      <c r="E4216">
        <v>2002</v>
      </c>
      <c r="F4216" t="s">
        <v>12468</v>
      </c>
      <c r="G4216">
        <v>5.9</v>
      </c>
      <c r="H4216">
        <v>83000</v>
      </c>
      <c r="I4216" t="s">
        <v>50</v>
      </c>
      <c r="J4216" t="s">
        <v>10902</v>
      </c>
      <c r="K4216" t="s">
        <v>70</v>
      </c>
      <c r="L4216" t="s">
        <v>33</v>
      </c>
      <c r="M4216" s="1">
        <v>60000000</v>
      </c>
      <c r="N4216" s="1">
        <v>55003135</v>
      </c>
      <c r="O4216" s="1">
        <f>N4216*(D4216/'cpi data'!$A$113)</f>
        <v>4888865.6059782607</v>
      </c>
      <c r="P4216" s="10">
        <f t="shared" si="65"/>
        <v>-9.0846912635070706E-2</v>
      </c>
      <c r="Q4216" t="s">
        <v>26</v>
      </c>
      <c r="R4216">
        <v>96</v>
      </c>
    </row>
    <row r="4217" spans="1:18">
      <c r="A4217" t="s">
        <v>12832</v>
      </c>
      <c r="B4217" s="6" t="s">
        <v>19</v>
      </c>
      <c r="C4217" t="s">
        <v>44</v>
      </c>
      <c r="D4217">
        <f>_xlfn.XLOOKUP(E4217,'cpi data'!A:A,'cpi data'!B:B,"NA")</f>
        <v>179.9</v>
      </c>
      <c r="E4217">
        <v>2002</v>
      </c>
      <c r="F4217" t="s">
        <v>12600</v>
      </c>
      <c r="G4217">
        <v>5.6</v>
      </c>
      <c r="H4217">
        <v>15000</v>
      </c>
      <c r="I4217" t="s">
        <v>6825</v>
      </c>
      <c r="J4217" t="s">
        <v>6825</v>
      </c>
      <c r="K4217" t="s">
        <v>3092</v>
      </c>
      <c r="L4217" t="s">
        <v>33</v>
      </c>
      <c r="M4217" s="1">
        <v>10000000</v>
      </c>
      <c r="N4217" s="1">
        <v>38068353</v>
      </c>
      <c r="O4217" s="1">
        <f>N4217*(D4217/'cpi data'!$A$113)</f>
        <v>3383644.6169466404</v>
      </c>
      <c r="P4217" s="10">
        <f t="shared" si="65"/>
        <v>0.73731461405750864</v>
      </c>
      <c r="Q4217" t="s">
        <v>9442</v>
      </c>
      <c r="R4217">
        <v>98</v>
      </c>
    </row>
    <row r="4218" spans="1:18">
      <c r="A4218" t="s">
        <v>12833</v>
      </c>
      <c r="B4218" s="6" t="s">
        <v>19</v>
      </c>
      <c r="C4218" t="s">
        <v>20</v>
      </c>
      <c r="D4218">
        <f>_xlfn.XLOOKUP(E4218,'cpi data'!A:A,'cpi data'!B:B,"NA")</f>
        <v>179.9</v>
      </c>
      <c r="E4218">
        <v>2002</v>
      </c>
      <c r="F4218" t="s">
        <v>12834</v>
      </c>
      <c r="G4218">
        <v>5.9</v>
      </c>
      <c r="H4218">
        <v>5100</v>
      </c>
      <c r="I4218" t="s">
        <v>9301</v>
      </c>
      <c r="J4218" t="s">
        <v>9301</v>
      </c>
      <c r="K4218" t="s">
        <v>12835</v>
      </c>
      <c r="L4218" t="s">
        <v>455</v>
      </c>
      <c r="N4218" s="1">
        <v>462976</v>
      </c>
      <c r="O4218" s="1">
        <f>N4218*(D4218/'cpi data'!$A$113)</f>
        <v>41150.88063241107</v>
      </c>
      <c r="P4218" s="10">
        <f t="shared" si="65"/>
        <v>1</v>
      </c>
      <c r="Q4218" t="s">
        <v>12836</v>
      </c>
      <c r="R4218">
        <v>129</v>
      </c>
    </row>
    <row r="4219" spans="1:18">
      <c r="A4219" t="s">
        <v>12837</v>
      </c>
      <c r="B4219" s="6" t="s">
        <v>36</v>
      </c>
      <c r="C4219" t="s">
        <v>393</v>
      </c>
      <c r="D4219">
        <f>_xlfn.XLOOKUP(E4219,'cpi data'!A:A,'cpi data'!B:B,"NA")</f>
        <v>179.9</v>
      </c>
      <c r="E4219">
        <v>2002</v>
      </c>
      <c r="F4219" t="s">
        <v>12425</v>
      </c>
      <c r="G4219">
        <v>5.6</v>
      </c>
      <c r="H4219">
        <v>14000</v>
      </c>
      <c r="I4219" t="s">
        <v>12838</v>
      </c>
      <c r="J4219" t="s">
        <v>12839</v>
      </c>
      <c r="K4219" t="s">
        <v>9273</v>
      </c>
      <c r="L4219" t="s">
        <v>33</v>
      </c>
      <c r="M4219" s="1">
        <v>25000000</v>
      </c>
      <c r="N4219" s="1">
        <v>60694737</v>
      </c>
      <c r="O4219" s="1">
        <f>N4219*(D4219/'cpi data'!$A$113)</f>
        <v>5394754.5386857707</v>
      </c>
      <c r="P4219" s="10">
        <f t="shared" si="65"/>
        <v>0.58810267190053067</v>
      </c>
      <c r="Q4219" t="s">
        <v>47</v>
      </c>
      <c r="R4219">
        <v>85</v>
      </c>
    </row>
    <row r="4220" spans="1:18">
      <c r="A4220" t="s">
        <v>12840</v>
      </c>
      <c r="B4220" s="6" t="s">
        <v>2002</v>
      </c>
      <c r="C4220" t="s">
        <v>37</v>
      </c>
      <c r="D4220">
        <f>_xlfn.XLOOKUP(E4220,'cpi data'!A:A,'cpi data'!B:B,"NA")</f>
        <v>179.9</v>
      </c>
      <c r="E4220">
        <v>2002</v>
      </c>
      <c r="F4220" t="s">
        <v>12485</v>
      </c>
      <c r="G4220">
        <v>3.8</v>
      </c>
      <c r="H4220">
        <v>25000</v>
      </c>
      <c r="I4220" t="s">
        <v>5670</v>
      </c>
      <c r="J4220" t="s">
        <v>5349</v>
      </c>
      <c r="K4220" t="s">
        <v>1488</v>
      </c>
      <c r="L4220" t="s">
        <v>33</v>
      </c>
      <c r="M4220" s="1">
        <v>100000000</v>
      </c>
      <c r="N4220" s="1">
        <v>7103973</v>
      </c>
      <c r="O4220" s="1">
        <f>N4220*(D4220/'cpi data'!$A$113)</f>
        <v>631425.26813241106</v>
      </c>
      <c r="P4220" s="10">
        <f t="shared" si="65"/>
        <v>-13.076630077282108</v>
      </c>
      <c r="Q4220" t="s">
        <v>5112</v>
      </c>
      <c r="R4220">
        <v>95</v>
      </c>
    </row>
    <row r="4221" spans="1:18">
      <c r="A4221" t="s">
        <v>12841</v>
      </c>
      <c r="B4221" s="6" t="s">
        <v>19</v>
      </c>
      <c r="C4221" t="s">
        <v>20</v>
      </c>
      <c r="D4221">
        <f>_xlfn.XLOOKUP(E4221,'cpi data'!A:A,'cpi data'!B:B,"NA")</f>
        <v>179.9</v>
      </c>
      <c r="E4221">
        <v>2002</v>
      </c>
      <c r="F4221" t="s">
        <v>12842</v>
      </c>
      <c r="G4221">
        <v>7.6</v>
      </c>
      <c r="H4221">
        <v>24000</v>
      </c>
      <c r="I4221" t="s">
        <v>12843</v>
      </c>
      <c r="J4221" t="s">
        <v>12843</v>
      </c>
      <c r="K4221" t="s">
        <v>12844</v>
      </c>
      <c r="L4221" t="s">
        <v>25</v>
      </c>
      <c r="N4221" s="1">
        <v>1758689</v>
      </c>
      <c r="O4221" s="1">
        <f>N4221*(D4221/'cpi data'!$A$113)</f>
        <v>156318.25647233202</v>
      </c>
      <c r="P4221" s="10">
        <f t="shared" si="65"/>
        <v>1</v>
      </c>
      <c r="Q4221" t="s">
        <v>12845</v>
      </c>
      <c r="R4221">
        <v>107</v>
      </c>
    </row>
    <row r="4222" spans="1:18">
      <c r="A4222" t="s">
        <v>12846</v>
      </c>
      <c r="B4222" s="6" t="s">
        <v>2002</v>
      </c>
      <c r="C4222" t="s">
        <v>393</v>
      </c>
      <c r="D4222">
        <f>_xlfn.XLOOKUP(E4222,'cpi data'!A:A,'cpi data'!B:B,"NA")</f>
        <v>179.9</v>
      </c>
      <c r="E4222">
        <v>2002</v>
      </c>
      <c r="F4222" t="s">
        <v>12457</v>
      </c>
      <c r="G4222">
        <v>5.3</v>
      </c>
      <c r="H4222">
        <v>22000</v>
      </c>
      <c r="I4222" t="s">
        <v>12847</v>
      </c>
      <c r="J4222" t="s">
        <v>12848</v>
      </c>
      <c r="K4222" t="s">
        <v>8517</v>
      </c>
      <c r="L4222" t="s">
        <v>33</v>
      </c>
      <c r="M4222" s="1">
        <v>34000000</v>
      </c>
      <c r="N4222" s="1">
        <v>23833131</v>
      </c>
      <c r="O4222" s="1">
        <f>N4222*(D4222/'cpi data'!$A$113)</f>
        <v>2118369.6970849801</v>
      </c>
      <c r="P4222" s="10">
        <f t="shared" si="65"/>
        <v>-0.42658553758631207</v>
      </c>
      <c r="Q4222" t="s">
        <v>10764</v>
      </c>
      <c r="R4222">
        <v>76</v>
      </c>
    </row>
    <row r="4223" spans="1:18">
      <c r="A4223" t="s">
        <v>12849</v>
      </c>
      <c r="B4223" s="6" t="s">
        <v>19</v>
      </c>
      <c r="C4223" t="s">
        <v>44</v>
      </c>
      <c r="D4223">
        <f>_xlfn.XLOOKUP(E4223,'cpi data'!A:A,'cpi data'!B:B,"NA")</f>
        <v>179.9</v>
      </c>
      <c r="E4223">
        <v>2002</v>
      </c>
      <c r="F4223" t="s">
        <v>12337</v>
      </c>
      <c r="G4223">
        <v>4.7</v>
      </c>
      <c r="H4223">
        <v>9500</v>
      </c>
      <c r="I4223" t="s">
        <v>5109</v>
      </c>
      <c r="J4223" t="s">
        <v>12850</v>
      </c>
      <c r="K4223" t="s">
        <v>6288</v>
      </c>
      <c r="L4223" t="s">
        <v>33</v>
      </c>
      <c r="M4223" s="1">
        <v>2000000</v>
      </c>
      <c r="N4223" s="1">
        <v>3438804</v>
      </c>
      <c r="O4223" s="1">
        <f>N4223*(D4223/'cpi data'!$A$113)</f>
        <v>305652.58873517788</v>
      </c>
      <c r="P4223" s="10">
        <f t="shared" si="65"/>
        <v>0.41840244457084497</v>
      </c>
      <c r="Q4223" t="s">
        <v>3747</v>
      </c>
      <c r="R4223">
        <v>101</v>
      </c>
    </row>
    <row r="4224" spans="1:18">
      <c r="A4224" t="s">
        <v>12851</v>
      </c>
      <c r="B4224" s="6" t="s">
        <v>2002</v>
      </c>
      <c r="C4224" t="s">
        <v>20</v>
      </c>
      <c r="D4224">
        <f>_xlfn.XLOOKUP(E4224,'cpi data'!A:A,'cpi data'!B:B,"NA")</f>
        <v>179.9</v>
      </c>
      <c r="E4224">
        <v>2002</v>
      </c>
      <c r="F4224" t="s">
        <v>12423</v>
      </c>
      <c r="G4224">
        <v>6.6</v>
      </c>
      <c r="H4224">
        <v>14000</v>
      </c>
      <c r="I4224" t="s">
        <v>8546</v>
      </c>
      <c r="J4224" t="s">
        <v>8546</v>
      </c>
      <c r="K4224" t="s">
        <v>10808</v>
      </c>
      <c r="L4224" t="s">
        <v>33</v>
      </c>
      <c r="M4224" s="1">
        <v>21000000</v>
      </c>
      <c r="N4224" s="1">
        <v>10011050</v>
      </c>
      <c r="O4224" s="1">
        <f>N4224*(D4224/'cpi data'!$A$113)</f>
        <v>889816.15365612647</v>
      </c>
      <c r="P4224" s="10">
        <f t="shared" si="65"/>
        <v>-1.0976820613222389</v>
      </c>
      <c r="Q4224" t="s">
        <v>2095</v>
      </c>
      <c r="R4224">
        <v>117</v>
      </c>
    </row>
    <row r="4225" spans="1:18">
      <c r="A4225" t="s">
        <v>12852</v>
      </c>
      <c r="B4225" s="6" t="s">
        <v>2002</v>
      </c>
      <c r="C4225" t="s">
        <v>37</v>
      </c>
      <c r="D4225">
        <f>_xlfn.XLOOKUP(E4225,'cpi data'!A:A,'cpi data'!B:B,"NA")</f>
        <v>179.9</v>
      </c>
      <c r="E4225">
        <v>2002</v>
      </c>
      <c r="F4225" t="s">
        <v>12382</v>
      </c>
      <c r="G4225">
        <v>4.5999999999999996</v>
      </c>
      <c r="H4225">
        <v>15000</v>
      </c>
      <c r="I4225" t="s">
        <v>6392</v>
      </c>
      <c r="J4225" t="s">
        <v>6392</v>
      </c>
      <c r="K4225" t="s">
        <v>12853</v>
      </c>
      <c r="L4225" t="s">
        <v>33</v>
      </c>
      <c r="M4225" s="1">
        <v>13000000</v>
      </c>
      <c r="N4225" s="1">
        <v>19233280</v>
      </c>
      <c r="O4225" s="1">
        <f>N4225*(D4225/'cpi data'!$A$113)</f>
        <v>1709519.3043478262</v>
      </c>
      <c r="P4225" s="10">
        <f t="shared" si="65"/>
        <v>0.32408824703846667</v>
      </c>
      <c r="Q4225" t="s">
        <v>10878</v>
      </c>
      <c r="R4225">
        <v>98</v>
      </c>
    </row>
    <row r="4226" spans="1:18">
      <c r="A4226" t="s">
        <v>12854</v>
      </c>
      <c r="B4226" s="6" t="s">
        <v>2002</v>
      </c>
      <c r="C4226" t="s">
        <v>44</v>
      </c>
      <c r="D4226">
        <f>_xlfn.XLOOKUP(E4226,'cpi data'!A:A,'cpi data'!B:B,"NA")</f>
        <v>179.9</v>
      </c>
      <c r="E4226">
        <v>2002</v>
      </c>
      <c r="F4226" t="s">
        <v>12009</v>
      </c>
      <c r="G4226">
        <v>5.8</v>
      </c>
      <c r="H4226">
        <v>24000</v>
      </c>
      <c r="I4226" t="s">
        <v>3355</v>
      </c>
      <c r="J4226" t="s">
        <v>12855</v>
      </c>
      <c r="K4226" t="s">
        <v>11976</v>
      </c>
      <c r="L4226" t="s">
        <v>33</v>
      </c>
      <c r="M4226" s="1">
        <v>40000000</v>
      </c>
      <c r="N4226" s="1">
        <v>16872671</v>
      </c>
      <c r="O4226" s="1">
        <f>N4226*(D4226/'cpi data'!$A$113)</f>
        <v>1499700.3522233202</v>
      </c>
      <c r="P4226" s="10">
        <f t="shared" si="65"/>
        <v>-1.3706975617553379</v>
      </c>
      <c r="Q4226" t="s">
        <v>8628</v>
      </c>
      <c r="R4226">
        <v>103</v>
      </c>
    </row>
    <row r="4227" spans="1:18">
      <c r="A4227" t="s">
        <v>12856</v>
      </c>
      <c r="B4227" s="6" t="s">
        <v>2002</v>
      </c>
      <c r="C4227" t="s">
        <v>37</v>
      </c>
      <c r="D4227">
        <f>_xlfn.XLOOKUP(E4227,'cpi data'!A:A,'cpi data'!B:B,"NA")</f>
        <v>179.9</v>
      </c>
      <c r="E4227">
        <v>2002</v>
      </c>
      <c r="F4227" t="s">
        <v>11764</v>
      </c>
      <c r="G4227">
        <v>5.5</v>
      </c>
      <c r="H4227">
        <v>61000</v>
      </c>
      <c r="I4227" t="s">
        <v>11418</v>
      </c>
      <c r="J4227" t="s">
        <v>12857</v>
      </c>
      <c r="K4227" t="s">
        <v>70</v>
      </c>
      <c r="L4227" t="s">
        <v>33</v>
      </c>
      <c r="M4227" s="1">
        <v>85000000</v>
      </c>
      <c r="N4227" s="1">
        <v>77885672</v>
      </c>
      <c r="O4227" s="1">
        <f>N4227*(D4227/'cpi data'!$A$113)</f>
        <v>6922743.2770750988</v>
      </c>
      <c r="P4227" s="10">
        <f t="shared" ref="P4227:P4290" si="66">(N4227-M4227)/N4227</f>
        <v>-9.134321907115342E-2</v>
      </c>
      <c r="Q4227" t="s">
        <v>12858</v>
      </c>
      <c r="R4227">
        <v>95</v>
      </c>
    </row>
    <row r="4228" spans="1:18">
      <c r="A4228" t="s">
        <v>12859</v>
      </c>
      <c r="B4228" s="6" t="s">
        <v>19</v>
      </c>
      <c r="C4228" t="s">
        <v>20</v>
      </c>
      <c r="D4228">
        <f>_xlfn.XLOOKUP(E4228,'cpi data'!A:A,'cpi data'!B:B,"NA")</f>
        <v>179.9</v>
      </c>
      <c r="E4228">
        <v>2002</v>
      </c>
      <c r="F4228" t="s">
        <v>12860</v>
      </c>
      <c r="G4228">
        <v>7.5</v>
      </c>
      <c r="H4228">
        <v>9800</v>
      </c>
      <c r="I4228" t="s">
        <v>12861</v>
      </c>
      <c r="J4228" t="s">
        <v>12861</v>
      </c>
      <c r="K4228" t="s">
        <v>12862</v>
      </c>
      <c r="L4228" t="s">
        <v>3814</v>
      </c>
      <c r="N4228" s="1">
        <v>1692272</v>
      </c>
      <c r="O4228" s="1">
        <f>N4228*(D4228/'cpi data'!$A$113)</f>
        <v>150414.88774703557</v>
      </c>
      <c r="P4228" s="10">
        <f t="shared" si="66"/>
        <v>1</v>
      </c>
      <c r="Q4228" t="s">
        <v>12863</v>
      </c>
      <c r="R4228">
        <v>113</v>
      </c>
    </row>
    <row r="4229" spans="1:18">
      <c r="A4229" t="s">
        <v>12864</v>
      </c>
      <c r="B4229" s="6" t="s">
        <v>19</v>
      </c>
      <c r="C4229" t="s">
        <v>66</v>
      </c>
      <c r="D4229">
        <f>_xlfn.XLOOKUP(E4229,'cpi data'!A:A,'cpi data'!B:B,"NA")</f>
        <v>179.9</v>
      </c>
      <c r="E4229">
        <v>2002</v>
      </c>
      <c r="F4229" t="s">
        <v>12865</v>
      </c>
      <c r="G4229">
        <v>5.8</v>
      </c>
      <c r="H4229">
        <v>7300</v>
      </c>
      <c r="I4229" t="s">
        <v>7255</v>
      </c>
      <c r="J4229" t="s">
        <v>11805</v>
      </c>
      <c r="K4229" t="s">
        <v>12866</v>
      </c>
      <c r="L4229" t="s">
        <v>25</v>
      </c>
      <c r="M4229" s="1">
        <v>1200000</v>
      </c>
      <c r="N4229" s="1">
        <v>68716</v>
      </c>
      <c r="O4229" s="1">
        <f>N4229*(D4229/'cpi data'!$A$113)</f>
        <v>6107.7116600790514</v>
      </c>
      <c r="P4229" s="10">
        <f t="shared" si="66"/>
        <v>-16.463181791722452</v>
      </c>
      <c r="Q4229" t="s">
        <v>8379</v>
      </c>
      <c r="R4229">
        <v>99</v>
      </c>
    </row>
    <row r="4230" spans="1:18">
      <c r="A4230" t="s">
        <v>12867</v>
      </c>
      <c r="B4230" s="6" t="s">
        <v>19</v>
      </c>
      <c r="C4230" t="s">
        <v>44</v>
      </c>
      <c r="D4230">
        <f>_xlfn.XLOOKUP(E4230,'cpi data'!A:A,'cpi data'!B:B,"NA")</f>
        <v>179.9</v>
      </c>
      <c r="E4230">
        <v>2002</v>
      </c>
      <c r="F4230" t="s">
        <v>12868</v>
      </c>
      <c r="G4230">
        <v>5.6</v>
      </c>
      <c r="H4230">
        <v>2800</v>
      </c>
      <c r="I4230" t="s">
        <v>4883</v>
      </c>
      <c r="J4230" t="s">
        <v>4883</v>
      </c>
      <c r="K4230" t="s">
        <v>5744</v>
      </c>
      <c r="L4230" t="s">
        <v>455</v>
      </c>
      <c r="N4230" s="1">
        <v>411830</v>
      </c>
      <c r="O4230" s="1">
        <f>N4230*(D4230/'cpi data'!$A$113)</f>
        <v>36604.850296442688</v>
      </c>
      <c r="P4230" s="10">
        <f t="shared" si="66"/>
        <v>1</v>
      </c>
      <c r="Q4230" t="s">
        <v>11706</v>
      </c>
      <c r="R4230">
        <v>92</v>
      </c>
    </row>
    <row r="4231" spans="1:18">
      <c r="A4231" t="s">
        <v>12869</v>
      </c>
      <c r="B4231" s="6" t="s">
        <v>19</v>
      </c>
      <c r="C4231" t="s">
        <v>37</v>
      </c>
      <c r="D4231">
        <f>_xlfn.XLOOKUP(E4231,'cpi data'!A:A,'cpi data'!B:B,"NA")</f>
        <v>179.9</v>
      </c>
      <c r="E4231">
        <v>2002</v>
      </c>
      <c r="F4231" t="s">
        <v>12600</v>
      </c>
      <c r="G4231">
        <v>3.7</v>
      </c>
      <c r="H4231">
        <v>19000</v>
      </c>
      <c r="I4231" t="s">
        <v>12870</v>
      </c>
      <c r="J4231" t="s">
        <v>11578</v>
      </c>
      <c r="K4231" t="s">
        <v>8153</v>
      </c>
      <c r="L4231" t="s">
        <v>33</v>
      </c>
      <c r="M4231" s="1">
        <v>70000000</v>
      </c>
      <c r="N4231" s="1">
        <v>20154899</v>
      </c>
      <c r="O4231" s="1">
        <f>N4231*(D4231/'cpi data'!$A$113)</f>
        <v>1791435.9338438734</v>
      </c>
      <c r="P4231" s="10">
        <f t="shared" si="66"/>
        <v>-2.4731010063607859</v>
      </c>
      <c r="Q4231" t="s">
        <v>10708</v>
      </c>
      <c r="R4231">
        <v>91</v>
      </c>
    </row>
    <row r="4232" spans="1:18">
      <c r="A4232" t="s">
        <v>12871</v>
      </c>
      <c r="B4232" s="6" t="s">
        <v>2002</v>
      </c>
      <c r="C4232" t="s">
        <v>44</v>
      </c>
      <c r="D4232">
        <f>_xlfn.XLOOKUP(E4232,'cpi data'!A:A,'cpi data'!B:B,"NA")</f>
        <v>179.9</v>
      </c>
      <c r="E4232">
        <v>2002</v>
      </c>
      <c r="F4232" t="s">
        <v>12274</v>
      </c>
      <c r="G4232">
        <v>6.5</v>
      </c>
      <c r="H4232">
        <v>8700</v>
      </c>
      <c r="I4232" t="s">
        <v>11016</v>
      </c>
      <c r="J4232" t="s">
        <v>12572</v>
      </c>
      <c r="K4232" t="s">
        <v>10925</v>
      </c>
      <c r="L4232" t="s">
        <v>33</v>
      </c>
      <c r="M4232" s="1">
        <v>8000000</v>
      </c>
      <c r="N4232" s="1">
        <v>28316451</v>
      </c>
      <c r="O4232" s="1">
        <f>N4232*(D4232/'cpi data'!$A$113)</f>
        <v>2516862.4184288536</v>
      </c>
      <c r="P4232" s="10">
        <f t="shared" si="66"/>
        <v>0.71747871934939866</v>
      </c>
      <c r="Q4232" t="s">
        <v>9442</v>
      </c>
      <c r="R4232">
        <v>109</v>
      </c>
    </row>
    <row r="4233" spans="1:18">
      <c r="A4233" t="s">
        <v>12872</v>
      </c>
      <c r="B4233" s="6" t="s">
        <v>19</v>
      </c>
      <c r="C4233" t="s">
        <v>37</v>
      </c>
      <c r="D4233">
        <f>_xlfn.XLOOKUP(E4233,'cpi data'!A:A,'cpi data'!B:B,"NA")</f>
        <v>179.9</v>
      </c>
      <c r="E4233">
        <v>2002</v>
      </c>
      <c r="F4233" t="s">
        <v>12372</v>
      </c>
      <c r="G4233">
        <v>5.6</v>
      </c>
      <c r="H4233">
        <v>7100</v>
      </c>
      <c r="I4233" t="s">
        <v>8511</v>
      </c>
      <c r="J4233" t="s">
        <v>12873</v>
      </c>
      <c r="K4233" t="s">
        <v>4036</v>
      </c>
      <c r="L4233" t="s">
        <v>33</v>
      </c>
      <c r="M4233" s="1">
        <v>10000000</v>
      </c>
      <c r="N4233" s="1">
        <v>6282446</v>
      </c>
      <c r="O4233" s="1">
        <f>N4233*(D4233/'cpi data'!$A$113)</f>
        <v>558405.15583003953</v>
      </c>
      <c r="P4233" s="10">
        <f t="shared" si="66"/>
        <v>-0.5917367216526811</v>
      </c>
      <c r="Q4233" t="s">
        <v>12874</v>
      </c>
      <c r="R4233">
        <v>96</v>
      </c>
    </row>
    <row r="4234" spans="1:18">
      <c r="A4234" t="s">
        <v>12875</v>
      </c>
      <c r="B4234" s="6" t="s">
        <v>340</v>
      </c>
      <c r="C4234" t="s">
        <v>44</v>
      </c>
      <c r="D4234">
        <f>_xlfn.XLOOKUP(E4234,'cpi data'!A:A,'cpi data'!B:B,"NA")</f>
        <v>179.9</v>
      </c>
      <c r="E4234">
        <v>2002</v>
      </c>
      <c r="F4234" t="s">
        <v>12390</v>
      </c>
      <c r="G4234">
        <v>4.4000000000000004</v>
      </c>
      <c r="H4234">
        <v>7900</v>
      </c>
      <c r="I4234" t="s">
        <v>6767</v>
      </c>
      <c r="J4234" t="s">
        <v>6767</v>
      </c>
      <c r="K4234" t="s">
        <v>6767</v>
      </c>
      <c r="L4234" t="s">
        <v>309</v>
      </c>
      <c r="N4234" s="1">
        <v>44310395</v>
      </c>
      <c r="O4234" s="1">
        <f>N4234*(D4234/'cpi data'!$A$113)</f>
        <v>3938458.52791502</v>
      </c>
      <c r="P4234" s="10">
        <f t="shared" si="66"/>
        <v>1</v>
      </c>
      <c r="Q4234" t="s">
        <v>9549</v>
      </c>
      <c r="R4234">
        <v>108</v>
      </c>
    </row>
    <row r="4235" spans="1:18">
      <c r="A4235" t="s">
        <v>12876</v>
      </c>
      <c r="B4235" s="6" t="s">
        <v>2002</v>
      </c>
      <c r="C4235" t="s">
        <v>20</v>
      </c>
      <c r="D4235">
        <f>_xlfn.XLOOKUP(E4235,'cpi data'!A:A,'cpi data'!B:B,"NA")</f>
        <v>179.9</v>
      </c>
      <c r="E4235">
        <v>2002</v>
      </c>
      <c r="F4235" t="s">
        <v>12476</v>
      </c>
      <c r="G4235">
        <v>6.9</v>
      </c>
      <c r="H4235">
        <v>17000</v>
      </c>
      <c r="I4235" t="s">
        <v>4346</v>
      </c>
      <c r="J4235" t="s">
        <v>12877</v>
      </c>
      <c r="K4235" t="s">
        <v>1731</v>
      </c>
      <c r="L4235" t="s">
        <v>33</v>
      </c>
      <c r="M4235" s="1">
        <v>12500000</v>
      </c>
      <c r="N4235" s="1">
        <v>16318449</v>
      </c>
      <c r="O4235" s="1">
        <f>N4235*(D4235/'cpi data'!$A$113)</f>
        <v>1450439.2169466403</v>
      </c>
      <c r="P4235" s="10">
        <f t="shared" si="66"/>
        <v>0.23399582889280715</v>
      </c>
      <c r="Q4235" t="s">
        <v>6334</v>
      </c>
      <c r="R4235">
        <v>109</v>
      </c>
    </row>
    <row r="4236" spans="1:18">
      <c r="A4236" t="s">
        <v>12878</v>
      </c>
      <c r="B4236" s="6" t="s">
        <v>19</v>
      </c>
      <c r="C4236" t="s">
        <v>20</v>
      </c>
      <c r="D4236">
        <f>_xlfn.XLOOKUP(E4236,'cpi data'!A:A,'cpi data'!B:B,"NA")</f>
        <v>179.9</v>
      </c>
      <c r="E4236">
        <v>2002</v>
      </c>
      <c r="F4236" t="s">
        <v>12879</v>
      </c>
      <c r="G4236">
        <v>7.5</v>
      </c>
      <c r="H4236">
        <v>10000</v>
      </c>
      <c r="I4236" t="s">
        <v>4866</v>
      </c>
      <c r="J4236" t="s">
        <v>4866</v>
      </c>
      <c r="K4236" t="s">
        <v>9155</v>
      </c>
      <c r="L4236" t="s">
        <v>25</v>
      </c>
      <c r="M4236" s="1">
        <v>9000000</v>
      </c>
      <c r="N4236" s="1">
        <v>2845696</v>
      </c>
      <c r="O4236" s="1">
        <f>N4236*(D4236/'cpi data'!$A$113)</f>
        <v>252935.13359683796</v>
      </c>
      <c r="P4236" s="10">
        <f t="shared" si="66"/>
        <v>-2.1626709247930909</v>
      </c>
      <c r="Q4236" t="s">
        <v>10613</v>
      </c>
      <c r="R4236">
        <v>128</v>
      </c>
    </row>
    <row r="4237" spans="1:18">
      <c r="A4237" t="s">
        <v>12880</v>
      </c>
      <c r="B4237" s="6" t="s">
        <v>19</v>
      </c>
      <c r="C4237" t="s">
        <v>107</v>
      </c>
      <c r="D4237">
        <f>_xlfn.XLOOKUP(E4237,'cpi data'!A:A,'cpi data'!B:B,"NA")</f>
        <v>179.9</v>
      </c>
      <c r="E4237">
        <v>2002</v>
      </c>
      <c r="F4237" t="s">
        <v>12881</v>
      </c>
      <c r="G4237">
        <v>7.4</v>
      </c>
      <c r="H4237">
        <v>13000</v>
      </c>
      <c r="I4237" t="s">
        <v>6069</v>
      </c>
      <c r="J4237" t="s">
        <v>12882</v>
      </c>
      <c r="K4237" t="s">
        <v>12883</v>
      </c>
      <c r="L4237" t="s">
        <v>25</v>
      </c>
      <c r="N4237" s="1">
        <v>3633509</v>
      </c>
      <c r="O4237" s="1">
        <f>N4237*(D4237/'cpi data'!$A$113)</f>
        <v>322958.63097826089</v>
      </c>
      <c r="P4237" s="10">
        <f t="shared" si="66"/>
        <v>1</v>
      </c>
      <c r="Q4237" t="s">
        <v>12884</v>
      </c>
      <c r="R4237">
        <v>106</v>
      </c>
    </row>
    <row r="4238" spans="1:18">
      <c r="A4238" t="s">
        <v>12885</v>
      </c>
      <c r="B4238" s="6" t="s">
        <v>2002</v>
      </c>
      <c r="C4238" t="s">
        <v>44</v>
      </c>
      <c r="D4238">
        <f>_xlfn.XLOOKUP(E4238,'cpi data'!A:A,'cpi data'!B:B,"NA")</f>
        <v>179.9</v>
      </c>
      <c r="E4238">
        <v>2002</v>
      </c>
      <c r="F4238" t="s">
        <v>12377</v>
      </c>
      <c r="G4238">
        <v>6.9</v>
      </c>
      <c r="H4238">
        <v>7200</v>
      </c>
      <c r="I4238" t="s">
        <v>12886</v>
      </c>
      <c r="J4238" t="s">
        <v>12887</v>
      </c>
      <c r="K4238" t="s">
        <v>12888</v>
      </c>
      <c r="L4238" t="s">
        <v>33</v>
      </c>
      <c r="M4238" s="1">
        <v>3000000</v>
      </c>
      <c r="N4238" s="1">
        <v>7777790</v>
      </c>
      <c r="O4238" s="1">
        <f>N4238*(D4238/'cpi data'!$A$113)</f>
        <v>691316.41353754944</v>
      </c>
      <c r="P4238" s="10">
        <f t="shared" si="66"/>
        <v>0.61428632040721076</v>
      </c>
      <c r="Q4238" t="s">
        <v>12889</v>
      </c>
      <c r="R4238">
        <v>90</v>
      </c>
    </row>
    <row r="4239" spans="1:18">
      <c r="A4239" t="s">
        <v>12890</v>
      </c>
      <c r="B4239" s="6" t="s">
        <v>36</v>
      </c>
      <c r="C4239" t="s">
        <v>37</v>
      </c>
      <c r="D4239">
        <f>_xlfn.XLOOKUP(E4239,'cpi data'!A:A,'cpi data'!B:B,"NA")</f>
        <v>179.9</v>
      </c>
      <c r="E4239">
        <v>2002</v>
      </c>
      <c r="F4239" t="s">
        <v>12386</v>
      </c>
      <c r="G4239">
        <v>5.4</v>
      </c>
      <c r="H4239">
        <v>6400</v>
      </c>
      <c r="I4239" t="s">
        <v>12891</v>
      </c>
      <c r="J4239" t="s">
        <v>12891</v>
      </c>
      <c r="K4239" t="s">
        <v>12892</v>
      </c>
      <c r="L4239" t="s">
        <v>251</v>
      </c>
      <c r="M4239" s="1">
        <v>12000000</v>
      </c>
      <c r="N4239" s="1">
        <v>33082548</v>
      </c>
      <c r="O4239" s="1">
        <f>N4239*(D4239/'cpi data'!$A$113)</f>
        <v>2940489.3207509881</v>
      </c>
      <c r="P4239" s="10">
        <f t="shared" si="66"/>
        <v>0.63727098650321612</v>
      </c>
      <c r="Q4239" t="s">
        <v>121</v>
      </c>
      <c r="R4239">
        <v>90</v>
      </c>
    </row>
    <row r="4240" spans="1:18">
      <c r="A4240" t="s">
        <v>550</v>
      </c>
      <c r="B4240" s="6" t="s">
        <v>2002</v>
      </c>
      <c r="C4240" t="s">
        <v>20</v>
      </c>
      <c r="D4240">
        <f>_xlfn.XLOOKUP(E4240,'cpi data'!A:A,'cpi data'!B:B,"NA")</f>
        <v>179.9</v>
      </c>
      <c r="E4240">
        <v>2002</v>
      </c>
      <c r="F4240" t="s">
        <v>12581</v>
      </c>
      <c r="G4240">
        <v>6.3</v>
      </c>
      <c r="H4240">
        <v>13000</v>
      </c>
      <c r="I4240" t="s">
        <v>10037</v>
      </c>
      <c r="J4240" t="s">
        <v>8820</v>
      </c>
      <c r="K4240" t="s">
        <v>9137</v>
      </c>
      <c r="L4240" t="s">
        <v>25</v>
      </c>
      <c r="M4240" s="1">
        <v>25000000</v>
      </c>
      <c r="N4240" s="1">
        <v>14815898</v>
      </c>
      <c r="O4240" s="1">
        <f>N4240*(D4240/'cpi data'!$A$113)</f>
        <v>1316887.3765810276</v>
      </c>
      <c r="P4240" s="10">
        <f t="shared" si="66"/>
        <v>-0.68737662745788342</v>
      </c>
      <c r="Q4240" t="s">
        <v>12698</v>
      </c>
      <c r="R4240">
        <v>102</v>
      </c>
    </row>
    <row r="4241" spans="1:18">
      <c r="A4241" t="s">
        <v>12893</v>
      </c>
      <c r="B4241" s="6" t="s">
        <v>19</v>
      </c>
      <c r="C4241" t="s">
        <v>107</v>
      </c>
      <c r="D4241">
        <f>_xlfn.XLOOKUP(E4241,'cpi data'!A:A,'cpi data'!B:B,"NA")</f>
        <v>179.9</v>
      </c>
      <c r="E4241">
        <v>2002</v>
      </c>
      <c r="F4241" t="s">
        <v>12665</v>
      </c>
      <c r="G4241">
        <v>6.1</v>
      </c>
      <c r="H4241">
        <v>24000</v>
      </c>
      <c r="I4241" t="s">
        <v>5271</v>
      </c>
      <c r="J4241" t="s">
        <v>12894</v>
      </c>
      <c r="K4241" t="s">
        <v>70</v>
      </c>
      <c r="L4241" t="s">
        <v>33</v>
      </c>
      <c r="M4241" s="1">
        <v>40000000</v>
      </c>
      <c r="N4241" s="1">
        <v>29676703</v>
      </c>
      <c r="O4241" s="1">
        <f>N4241*(D4241/'cpi data'!$A$113)</f>
        <v>2637766.2399703558</v>
      </c>
      <c r="P4241" s="10">
        <f t="shared" si="66"/>
        <v>-0.34785862162653308</v>
      </c>
      <c r="Q4241" t="s">
        <v>10708</v>
      </c>
      <c r="R4241">
        <v>108</v>
      </c>
    </row>
    <row r="4242" spans="1:18">
      <c r="A4242" t="s">
        <v>12895</v>
      </c>
      <c r="B4242" s="6" t="s">
        <v>19</v>
      </c>
      <c r="C4242" t="s">
        <v>107</v>
      </c>
      <c r="D4242">
        <f>_xlfn.XLOOKUP(E4242,'cpi data'!A:A,'cpi data'!B:B,"NA")</f>
        <v>179.9</v>
      </c>
      <c r="E4242">
        <v>2002</v>
      </c>
      <c r="F4242" t="s">
        <v>12896</v>
      </c>
      <c r="G4242">
        <v>7</v>
      </c>
      <c r="H4242">
        <v>24000</v>
      </c>
      <c r="I4242" t="s">
        <v>10253</v>
      </c>
      <c r="J4242" t="s">
        <v>6339</v>
      </c>
      <c r="K4242" t="s">
        <v>10227</v>
      </c>
      <c r="L4242" t="s">
        <v>25</v>
      </c>
      <c r="M4242" s="1">
        <v>11000000</v>
      </c>
      <c r="N4242" s="1">
        <v>4247089</v>
      </c>
      <c r="O4242" s="1">
        <f>N4242*(D4242/'cpi data'!$A$113)</f>
        <v>377495.70706521737</v>
      </c>
      <c r="P4242" s="10">
        <f t="shared" si="66"/>
        <v>-1.5900092981333802</v>
      </c>
      <c r="Q4242" t="s">
        <v>3747</v>
      </c>
      <c r="R4242">
        <v>97</v>
      </c>
    </row>
    <row r="4243" spans="1:18">
      <c r="A4243" t="s">
        <v>12897</v>
      </c>
      <c r="B4243" s="6" t="s">
        <v>19</v>
      </c>
      <c r="C4243" t="s">
        <v>20</v>
      </c>
      <c r="D4243">
        <f>_xlfn.XLOOKUP(E4243,'cpi data'!A:A,'cpi data'!B:B,"NA")</f>
        <v>179.9</v>
      </c>
      <c r="E4243">
        <v>2002</v>
      </c>
      <c r="F4243" t="s">
        <v>12898</v>
      </c>
      <c r="G4243">
        <v>5.9</v>
      </c>
      <c r="H4243">
        <v>3100</v>
      </c>
      <c r="I4243" t="s">
        <v>12899</v>
      </c>
      <c r="J4243" t="s">
        <v>12899</v>
      </c>
      <c r="K4243" t="s">
        <v>12900</v>
      </c>
      <c r="L4243" t="s">
        <v>33</v>
      </c>
      <c r="N4243" s="1">
        <v>104130</v>
      </c>
      <c r="O4243" s="1">
        <f>N4243*(D4243/'cpi data'!$A$113)</f>
        <v>9255.428359683794</v>
      </c>
      <c r="P4243" s="10">
        <f t="shared" si="66"/>
        <v>1</v>
      </c>
      <c r="Q4243" t="s">
        <v>12901</v>
      </c>
      <c r="R4243">
        <v>91</v>
      </c>
    </row>
    <row r="4244" spans="1:18">
      <c r="A4244" t="s">
        <v>12902</v>
      </c>
      <c r="B4244" s="6" t="s">
        <v>19</v>
      </c>
      <c r="C4244" t="s">
        <v>107</v>
      </c>
      <c r="D4244">
        <f>_xlfn.XLOOKUP(E4244,'cpi data'!A:A,'cpi data'!B:B,"NA")</f>
        <v>179.9</v>
      </c>
      <c r="E4244">
        <v>2002</v>
      </c>
      <c r="F4244" t="s">
        <v>12903</v>
      </c>
      <c r="G4244">
        <v>5.6</v>
      </c>
      <c r="H4244">
        <v>4000</v>
      </c>
      <c r="I4244" t="s">
        <v>1538</v>
      </c>
      <c r="J4244" t="s">
        <v>12904</v>
      </c>
      <c r="K4244" t="s">
        <v>12905</v>
      </c>
      <c r="L4244" t="s">
        <v>33</v>
      </c>
      <c r="N4244" s="1">
        <v>132221</v>
      </c>
      <c r="O4244" s="1">
        <f>N4244*(D4244/'cpi data'!$A$113)</f>
        <v>11752.25192687747</v>
      </c>
      <c r="P4244" s="10">
        <f t="shared" si="66"/>
        <v>1</v>
      </c>
      <c r="Q4244" t="s">
        <v>12460</v>
      </c>
      <c r="R4244">
        <v>110</v>
      </c>
    </row>
    <row r="4245" spans="1:18">
      <c r="A4245" t="s">
        <v>12906</v>
      </c>
      <c r="B4245" s="6" t="s">
        <v>19</v>
      </c>
      <c r="C4245" t="s">
        <v>37</v>
      </c>
      <c r="D4245">
        <f>_xlfn.XLOOKUP(E4245,'cpi data'!A:A,'cpi data'!B:B,"NA")</f>
        <v>184</v>
      </c>
      <c r="E4245">
        <v>2003</v>
      </c>
      <c r="F4245" t="s">
        <v>12700</v>
      </c>
      <c r="G4245">
        <v>8.1</v>
      </c>
      <c r="H4245">
        <v>1000000</v>
      </c>
      <c r="I4245" t="s">
        <v>6778</v>
      </c>
      <c r="J4245" t="s">
        <v>6778</v>
      </c>
      <c r="K4245" t="s">
        <v>7731</v>
      </c>
      <c r="L4245" t="s">
        <v>33</v>
      </c>
      <c r="M4245" s="1">
        <v>30000000</v>
      </c>
      <c r="N4245" s="1">
        <v>180906076</v>
      </c>
      <c r="O4245" s="1">
        <f>N4245*(D4245/'cpi data'!$A$113)</f>
        <v>16446006.90909091</v>
      </c>
      <c r="P4245" s="10">
        <f t="shared" si="66"/>
        <v>0.8341680906284209</v>
      </c>
      <c r="Q4245" t="s">
        <v>3747</v>
      </c>
      <c r="R4245">
        <v>111</v>
      </c>
    </row>
    <row r="4246" spans="1:18">
      <c r="A4246" t="s">
        <v>12907</v>
      </c>
      <c r="B4246" s="6" t="s">
        <v>2002</v>
      </c>
      <c r="C4246" t="s">
        <v>37</v>
      </c>
      <c r="D4246">
        <f>_xlfn.XLOOKUP(E4246,'cpi data'!A:A,'cpi data'!B:B,"NA")</f>
        <v>184</v>
      </c>
      <c r="E4246">
        <v>2003</v>
      </c>
      <c r="F4246" t="s">
        <v>12908</v>
      </c>
      <c r="G4246">
        <v>8</v>
      </c>
      <c r="H4246">
        <v>1000000</v>
      </c>
      <c r="I4246" t="s">
        <v>9725</v>
      </c>
      <c r="J4246" t="s">
        <v>12909</v>
      </c>
      <c r="K4246" t="s">
        <v>5686</v>
      </c>
      <c r="L4246" t="s">
        <v>33</v>
      </c>
      <c r="M4246" s="1">
        <v>140000000</v>
      </c>
      <c r="N4246" s="1">
        <v>654264015</v>
      </c>
      <c r="O4246" s="1">
        <f>N4246*(D4246/'cpi data'!$A$113)</f>
        <v>59478546.81818182</v>
      </c>
      <c r="P4246" s="10">
        <f t="shared" si="66"/>
        <v>0.7860191042296587</v>
      </c>
      <c r="Q4246" t="s">
        <v>1727</v>
      </c>
      <c r="R4246">
        <v>143</v>
      </c>
    </row>
    <row r="4247" spans="1:18">
      <c r="A4247" t="s">
        <v>12910</v>
      </c>
      <c r="B4247" s="6" t="s">
        <v>2002</v>
      </c>
      <c r="C4247" t="s">
        <v>37</v>
      </c>
      <c r="D4247">
        <f>_xlfn.XLOOKUP(E4247,'cpi data'!A:A,'cpi data'!B:B,"NA")</f>
        <v>184</v>
      </c>
      <c r="E4247">
        <v>2003</v>
      </c>
      <c r="F4247" t="s">
        <v>12911</v>
      </c>
      <c r="G4247">
        <v>8.9</v>
      </c>
      <c r="H4247">
        <v>1700000</v>
      </c>
      <c r="I4247" t="s">
        <v>6886</v>
      </c>
      <c r="J4247" t="s">
        <v>11824</v>
      </c>
      <c r="K4247" t="s">
        <v>7688</v>
      </c>
      <c r="L4247" t="s">
        <v>1880</v>
      </c>
      <c r="M4247" s="1">
        <v>94000000</v>
      </c>
      <c r="N4247" s="1">
        <v>1146030912</v>
      </c>
      <c r="O4247" s="1">
        <f>N4247*(D4247/'cpi data'!$A$113)</f>
        <v>104184628.36363636</v>
      </c>
      <c r="P4247" s="10">
        <f t="shared" si="66"/>
        <v>0.91797777964299798</v>
      </c>
      <c r="Q4247" t="s">
        <v>2029</v>
      </c>
      <c r="R4247">
        <v>201</v>
      </c>
    </row>
    <row r="4248" spans="1:18">
      <c r="A4248" t="s">
        <v>12912</v>
      </c>
      <c r="B4248" s="6" t="s">
        <v>19</v>
      </c>
      <c r="C4248" t="s">
        <v>44</v>
      </c>
      <c r="D4248">
        <f>_xlfn.XLOOKUP(E4248,'cpi data'!A:A,'cpi data'!B:B,"NA")</f>
        <v>184</v>
      </c>
      <c r="E4248">
        <v>2003</v>
      </c>
      <c r="F4248" t="s">
        <v>12740</v>
      </c>
      <c r="G4248">
        <v>7.1</v>
      </c>
      <c r="H4248">
        <v>219000</v>
      </c>
      <c r="I4248" t="s">
        <v>11280</v>
      </c>
      <c r="J4248" t="s">
        <v>12913</v>
      </c>
      <c r="K4248" t="s">
        <v>9046</v>
      </c>
      <c r="L4248" t="s">
        <v>33</v>
      </c>
      <c r="M4248" s="1">
        <v>24000000</v>
      </c>
      <c r="N4248" s="1">
        <v>87135520</v>
      </c>
      <c r="O4248" s="1">
        <f>N4248*(D4248/'cpi data'!$A$113)</f>
        <v>7921410.9090909092</v>
      </c>
      <c r="P4248" s="10">
        <f t="shared" si="66"/>
        <v>0.72456697337664366</v>
      </c>
      <c r="Q4248" t="s">
        <v>9689</v>
      </c>
      <c r="R4248">
        <v>88</v>
      </c>
    </row>
    <row r="4249" spans="1:18">
      <c r="A4249" t="s">
        <v>12914</v>
      </c>
      <c r="B4249" s="6" t="s">
        <v>19</v>
      </c>
      <c r="C4249" t="s">
        <v>107</v>
      </c>
      <c r="D4249">
        <f>_xlfn.XLOOKUP(E4249,'cpi data'!A:A,'cpi data'!B:B,"NA")</f>
        <v>184</v>
      </c>
      <c r="E4249">
        <v>2003</v>
      </c>
      <c r="F4249" t="s">
        <v>12915</v>
      </c>
      <c r="G4249">
        <v>7.9</v>
      </c>
      <c r="H4249">
        <v>430000</v>
      </c>
      <c r="I4249" t="s">
        <v>88</v>
      </c>
      <c r="J4249" t="s">
        <v>9671</v>
      </c>
      <c r="K4249" t="s">
        <v>990</v>
      </c>
      <c r="L4249" t="s">
        <v>33</v>
      </c>
      <c r="M4249" s="1">
        <v>25000000</v>
      </c>
      <c r="N4249" s="1">
        <v>156595191</v>
      </c>
      <c r="O4249" s="1">
        <f>N4249*(D4249/'cpi data'!$A$113)</f>
        <v>14235926.454545455</v>
      </c>
      <c r="P4249" s="10">
        <f t="shared" si="66"/>
        <v>0.8403526963992145</v>
      </c>
      <c r="Q4249" t="s">
        <v>26</v>
      </c>
      <c r="R4249">
        <v>138</v>
      </c>
    </row>
    <row r="4250" spans="1:18">
      <c r="A4250" t="s">
        <v>12916</v>
      </c>
      <c r="B4250" s="6" t="s">
        <v>19</v>
      </c>
      <c r="C4250" t="s">
        <v>44</v>
      </c>
      <c r="D4250">
        <f>_xlfn.XLOOKUP(E4250,'cpi data'!A:A,'cpi data'!B:B,"NA")</f>
        <v>184</v>
      </c>
      <c r="E4250">
        <v>2003</v>
      </c>
      <c r="F4250" t="s">
        <v>12917</v>
      </c>
      <c r="G4250">
        <v>7.6</v>
      </c>
      <c r="H4250">
        <v>444000</v>
      </c>
      <c r="I4250" t="s">
        <v>5450</v>
      </c>
      <c r="J4250" t="s">
        <v>5450</v>
      </c>
      <c r="K4250" t="s">
        <v>6914</v>
      </c>
      <c r="L4250" t="s">
        <v>25</v>
      </c>
      <c r="M4250" s="1">
        <v>40000000</v>
      </c>
      <c r="N4250" s="1">
        <v>245203167</v>
      </c>
      <c r="O4250" s="1">
        <f>N4250*(D4250/'cpi data'!$A$113)</f>
        <v>22291197</v>
      </c>
      <c r="P4250" s="10">
        <f t="shared" si="66"/>
        <v>0.83686996995434404</v>
      </c>
      <c r="Q4250" t="s">
        <v>64</v>
      </c>
      <c r="R4250">
        <v>135</v>
      </c>
    </row>
    <row r="4251" spans="1:18">
      <c r="A4251" t="s">
        <v>12918</v>
      </c>
      <c r="B4251" s="6" t="s">
        <v>19</v>
      </c>
      <c r="C4251" t="s">
        <v>107</v>
      </c>
      <c r="D4251">
        <f>_xlfn.XLOOKUP(E4251,'cpi data'!A:A,'cpi data'!B:B,"NA")</f>
        <v>184</v>
      </c>
      <c r="E4251">
        <v>2003</v>
      </c>
      <c r="F4251" t="s">
        <v>12740</v>
      </c>
      <c r="G4251">
        <v>7.5</v>
      </c>
      <c r="H4251">
        <v>114000</v>
      </c>
      <c r="I4251" t="s">
        <v>118</v>
      </c>
      <c r="J4251" t="s">
        <v>12919</v>
      </c>
      <c r="K4251" t="s">
        <v>8365</v>
      </c>
      <c r="L4251" t="s">
        <v>33</v>
      </c>
      <c r="M4251" s="1">
        <v>38000000</v>
      </c>
      <c r="N4251" s="1">
        <v>38955598</v>
      </c>
      <c r="O4251" s="1">
        <f>N4251*(D4251/'cpi data'!$A$113)</f>
        <v>3541418</v>
      </c>
      <c r="P4251" s="10">
        <f t="shared" si="66"/>
        <v>2.4530441042132121E-2</v>
      </c>
      <c r="Q4251" t="s">
        <v>64</v>
      </c>
      <c r="R4251">
        <v>130</v>
      </c>
    </row>
    <row r="4252" spans="1:18">
      <c r="A4252" t="s">
        <v>12920</v>
      </c>
      <c r="B4252" s="6" t="s">
        <v>2002</v>
      </c>
      <c r="C4252" t="s">
        <v>37</v>
      </c>
      <c r="D4252">
        <f>_xlfn.XLOOKUP(E4252,'cpi data'!A:A,'cpi data'!B:B,"NA")</f>
        <v>184</v>
      </c>
      <c r="E4252">
        <v>2003</v>
      </c>
      <c r="F4252" t="s">
        <v>12921</v>
      </c>
      <c r="G4252">
        <v>5.9</v>
      </c>
      <c r="H4252">
        <v>259000</v>
      </c>
      <c r="I4252" t="s">
        <v>6221</v>
      </c>
      <c r="J4252" t="s">
        <v>6993</v>
      </c>
      <c r="K4252" t="s">
        <v>10549</v>
      </c>
      <c r="L4252" t="s">
        <v>33</v>
      </c>
      <c r="M4252" s="1">
        <v>76000000</v>
      </c>
      <c r="N4252" s="1">
        <v>236350661</v>
      </c>
      <c r="O4252" s="1">
        <f>N4252*(D4252/'cpi data'!$A$113)</f>
        <v>21486423.727272727</v>
      </c>
      <c r="P4252" s="10">
        <f t="shared" si="66"/>
        <v>0.67844388639133102</v>
      </c>
      <c r="Q4252" t="s">
        <v>64</v>
      </c>
      <c r="R4252">
        <v>107</v>
      </c>
    </row>
    <row r="4253" spans="1:18">
      <c r="A4253" t="s">
        <v>12922</v>
      </c>
      <c r="B4253" s="6" t="s">
        <v>19</v>
      </c>
      <c r="C4253" t="s">
        <v>37</v>
      </c>
      <c r="D4253">
        <f>_xlfn.XLOOKUP(E4253,'cpi data'!A:A,'cpi data'!B:B,"NA")</f>
        <v>184</v>
      </c>
      <c r="E4253">
        <v>2003</v>
      </c>
      <c r="F4253" t="s">
        <v>12923</v>
      </c>
      <c r="G4253">
        <v>7</v>
      </c>
      <c r="H4253">
        <v>258000</v>
      </c>
      <c r="I4253" t="s">
        <v>12924</v>
      </c>
      <c r="J4253" t="s">
        <v>12925</v>
      </c>
      <c r="K4253" t="s">
        <v>12926</v>
      </c>
      <c r="L4253" t="s">
        <v>33</v>
      </c>
      <c r="M4253" s="1">
        <v>22000000</v>
      </c>
      <c r="N4253" s="1">
        <v>95708457</v>
      </c>
      <c r="O4253" s="1">
        <f>N4253*(D4253/'cpi data'!$A$113)</f>
        <v>8700768.8181818184</v>
      </c>
      <c r="P4253" s="10">
        <f t="shared" si="66"/>
        <v>0.77013525565457608</v>
      </c>
      <c r="Q4253" t="s">
        <v>9991</v>
      </c>
      <c r="R4253">
        <v>121</v>
      </c>
    </row>
    <row r="4254" spans="1:18">
      <c r="A4254" t="s">
        <v>12927</v>
      </c>
      <c r="B4254" s="6" t="s">
        <v>19</v>
      </c>
      <c r="C4254" t="s">
        <v>37</v>
      </c>
      <c r="D4254">
        <f>_xlfn.XLOOKUP(E4254,'cpi data'!A:A,'cpi data'!B:B,"NA")</f>
        <v>184</v>
      </c>
      <c r="E4254">
        <v>2003</v>
      </c>
      <c r="F4254" t="s">
        <v>12928</v>
      </c>
      <c r="G4254">
        <v>8.4</v>
      </c>
      <c r="H4254">
        <v>532000</v>
      </c>
      <c r="I4254" t="s">
        <v>12590</v>
      </c>
      <c r="J4254" t="s">
        <v>12929</v>
      </c>
      <c r="K4254" t="s">
        <v>12930</v>
      </c>
      <c r="L4254" t="s">
        <v>923</v>
      </c>
      <c r="M4254" s="1">
        <v>3000000</v>
      </c>
      <c r="N4254" s="1">
        <v>15189934</v>
      </c>
      <c r="O4254" s="1">
        <f>N4254*(D4254/'cpi data'!$A$113)</f>
        <v>1380903.0909090911</v>
      </c>
      <c r="P4254" s="10">
        <f t="shared" si="66"/>
        <v>0.80250078769269173</v>
      </c>
      <c r="Q4254" t="s">
        <v>12931</v>
      </c>
      <c r="R4254">
        <v>120</v>
      </c>
    </row>
    <row r="4255" spans="1:18">
      <c r="A4255" t="s">
        <v>12932</v>
      </c>
      <c r="B4255" s="6" t="s">
        <v>19</v>
      </c>
      <c r="C4255" t="s">
        <v>44</v>
      </c>
      <c r="D4255">
        <f>_xlfn.XLOOKUP(E4255,'cpi data'!A:A,'cpi data'!B:B,"NA")</f>
        <v>184</v>
      </c>
      <c r="E4255">
        <v>2003</v>
      </c>
      <c r="F4255" t="s">
        <v>12933</v>
      </c>
      <c r="G4255">
        <v>7.7</v>
      </c>
      <c r="H4255">
        <v>426000</v>
      </c>
      <c r="I4255" t="s">
        <v>10690</v>
      </c>
      <c r="J4255" t="s">
        <v>10690</v>
      </c>
      <c r="K4255" t="s">
        <v>549</v>
      </c>
      <c r="L4255" t="s">
        <v>33</v>
      </c>
      <c r="M4255" s="1">
        <v>4000000</v>
      </c>
      <c r="N4255" s="1">
        <v>118686937</v>
      </c>
      <c r="O4255" s="1">
        <f>N4255*(D4255/'cpi data'!$A$113)</f>
        <v>10789721.545454545</v>
      </c>
      <c r="P4255" s="10">
        <f t="shared" si="66"/>
        <v>0.96629789173849856</v>
      </c>
      <c r="Q4255" t="s">
        <v>12698</v>
      </c>
      <c r="R4255">
        <v>102</v>
      </c>
    </row>
    <row r="4256" spans="1:18">
      <c r="A4256" t="s">
        <v>12934</v>
      </c>
      <c r="B4256" s="6" t="s">
        <v>36</v>
      </c>
      <c r="C4256" t="s">
        <v>393</v>
      </c>
      <c r="D4256">
        <f>_xlfn.XLOOKUP(E4256,'cpi data'!A:A,'cpi data'!B:B,"NA")</f>
        <v>184</v>
      </c>
      <c r="E4256">
        <v>2003</v>
      </c>
      <c r="F4256" t="s">
        <v>12917</v>
      </c>
      <c r="G4256">
        <v>5.7</v>
      </c>
      <c r="H4256">
        <v>35000</v>
      </c>
      <c r="I4256" t="s">
        <v>653</v>
      </c>
      <c r="J4256" t="s">
        <v>12935</v>
      </c>
      <c r="K4256" t="s">
        <v>6932</v>
      </c>
      <c r="L4256" t="s">
        <v>5820</v>
      </c>
      <c r="M4256" s="1">
        <v>80000000</v>
      </c>
      <c r="N4256" s="1">
        <v>68514844</v>
      </c>
      <c r="O4256" s="1">
        <f>N4256*(D4256/'cpi data'!$A$113)</f>
        <v>6228622.1818181816</v>
      </c>
      <c r="P4256" s="10">
        <f t="shared" si="66"/>
        <v>-0.16763018536537863</v>
      </c>
      <c r="Q4256" t="s">
        <v>26</v>
      </c>
      <c r="R4256">
        <v>91</v>
      </c>
    </row>
    <row r="4257" spans="1:18">
      <c r="A4257" t="s">
        <v>12936</v>
      </c>
      <c r="B4257" s="6" t="s">
        <v>2002</v>
      </c>
      <c r="C4257" t="s">
        <v>28</v>
      </c>
      <c r="D4257">
        <f>_xlfn.XLOOKUP(E4257,'cpi data'!A:A,'cpi data'!B:B,"NA")</f>
        <v>184</v>
      </c>
      <c r="E4257">
        <v>2003</v>
      </c>
      <c r="F4257" t="s">
        <v>12937</v>
      </c>
      <c r="G4257">
        <v>8</v>
      </c>
      <c r="H4257">
        <v>422000</v>
      </c>
      <c r="I4257" t="s">
        <v>2672</v>
      </c>
      <c r="J4257" t="s">
        <v>12938</v>
      </c>
      <c r="K4257" t="s">
        <v>9007</v>
      </c>
      <c r="L4257" t="s">
        <v>33</v>
      </c>
      <c r="M4257" s="1">
        <v>70000000</v>
      </c>
      <c r="N4257" s="1">
        <v>123218424</v>
      </c>
      <c r="O4257" s="1">
        <f>N4257*(D4257/'cpi data'!$A$113)</f>
        <v>11201674.90909091</v>
      </c>
      <c r="P4257" s="10">
        <f t="shared" si="66"/>
        <v>0.43190313812161729</v>
      </c>
      <c r="Q4257" t="s">
        <v>34</v>
      </c>
      <c r="R4257">
        <v>125</v>
      </c>
    </row>
    <row r="4258" spans="1:18">
      <c r="A4258" t="s">
        <v>12939</v>
      </c>
      <c r="B4258" s="6" t="s">
        <v>19</v>
      </c>
      <c r="C4258" t="s">
        <v>37</v>
      </c>
      <c r="D4258">
        <f>_xlfn.XLOOKUP(E4258,'cpi data'!A:A,'cpi data'!B:B,"NA")</f>
        <v>184</v>
      </c>
      <c r="E4258">
        <v>2003</v>
      </c>
      <c r="F4258" t="s">
        <v>12940</v>
      </c>
      <c r="G4258">
        <v>7.2</v>
      </c>
      <c r="H4258">
        <v>529000</v>
      </c>
      <c r="I4258" t="s">
        <v>9052</v>
      </c>
      <c r="J4258" t="s">
        <v>8664</v>
      </c>
      <c r="K4258" t="s">
        <v>5079</v>
      </c>
      <c r="L4258" t="s">
        <v>33</v>
      </c>
      <c r="M4258" s="1">
        <v>150000000</v>
      </c>
      <c r="N4258" s="1">
        <v>741847937</v>
      </c>
      <c r="O4258" s="1">
        <f>N4258*(D4258/'cpi data'!$A$113)</f>
        <v>67440721.545454547</v>
      </c>
      <c r="P4258" s="10">
        <f t="shared" si="66"/>
        <v>0.79780222803261636</v>
      </c>
      <c r="Q4258" t="s">
        <v>26</v>
      </c>
      <c r="R4258">
        <v>138</v>
      </c>
    </row>
    <row r="4259" spans="1:18">
      <c r="A4259" t="s">
        <v>12941</v>
      </c>
      <c r="B4259" s="6" t="s">
        <v>512</v>
      </c>
      <c r="C4259" t="s">
        <v>20</v>
      </c>
      <c r="D4259">
        <f>_xlfn.XLOOKUP(E4259,'cpi data'!A:A,'cpi data'!B:B,"NA")</f>
        <v>184</v>
      </c>
      <c r="E4259">
        <v>2003</v>
      </c>
      <c r="F4259" t="s">
        <v>12942</v>
      </c>
      <c r="G4259">
        <v>7.2</v>
      </c>
      <c r="H4259">
        <v>114000</v>
      </c>
      <c r="I4259" t="s">
        <v>3964</v>
      </c>
      <c r="J4259" t="s">
        <v>12943</v>
      </c>
      <c r="K4259" t="s">
        <v>12944</v>
      </c>
      <c r="L4259" t="s">
        <v>25</v>
      </c>
      <c r="M4259" s="1">
        <v>15000000</v>
      </c>
      <c r="N4259" s="1">
        <v>24152155</v>
      </c>
      <c r="O4259" s="1">
        <f>N4259*(D4259/'cpi data'!$A$113)</f>
        <v>2195650.4545454546</v>
      </c>
      <c r="P4259" s="10">
        <f t="shared" si="66"/>
        <v>0.37893740744873489</v>
      </c>
      <c r="Q4259" t="s">
        <v>1789</v>
      </c>
      <c r="R4259">
        <v>115</v>
      </c>
    </row>
    <row r="4260" spans="1:18">
      <c r="A4260" t="s">
        <v>12945</v>
      </c>
      <c r="B4260" s="6" t="s">
        <v>450</v>
      </c>
      <c r="C4260" t="s">
        <v>107</v>
      </c>
      <c r="D4260">
        <f>_xlfn.XLOOKUP(E4260,'cpi data'!A:A,'cpi data'!B:B,"NA")</f>
        <v>184</v>
      </c>
      <c r="E4260">
        <v>2003</v>
      </c>
      <c r="F4260" t="s">
        <v>12946</v>
      </c>
      <c r="G4260">
        <v>8.1</v>
      </c>
      <c r="H4260">
        <v>152000</v>
      </c>
      <c r="I4260" t="s">
        <v>12947</v>
      </c>
      <c r="J4260" t="s">
        <v>12947</v>
      </c>
      <c r="K4260" t="s">
        <v>12592</v>
      </c>
      <c r="L4260" t="s">
        <v>923</v>
      </c>
      <c r="M4260" s="1">
        <v>2800000</v>
      </c>
      <c r="N4260" s="1">
        <v>1162593</v>
      </c>
      <c r="O4260" s="1">
        <f>N4260*(D4260/'cpi data'!$A$113)</f>
        <v>105690.27272727274</v>
      </c>
      <c r="P4260" s="10">
        <f t="shared" si="66"/>
        <v>-1.4084094777794121</v>
      </c>
      <c r="Q4260" t="s">
        <v>12593</v>
      </c>
      <c r="R4260">
        <v>132</v>
      </c>
    </row>
    <row r="4261" spans="1:18">
      <c r="A4261" t="s">
        <v>12948</v>
      </c>
      <c r="B4261" s="6" t="s">
        <v>340</v>
      </c>
      <c r="C4261" t="s">
        <v>393</v>
      </c>
      <c r="D4261">
        <f>_xlfn.XLOOKUP(E4261,'cpi data'!A:A,'cpi data'!B:B,"NA")</f>
        <v>184</v>
      </c>
      <c r="E4261">
        <v>2003</v>
      </c>
      <c r="F4261" t="s">
        <v>12949</v>
      </c>
      <c r="G4261">
        <v>8.1</v>
      </c>
      <c r="H4261">
        <v>972000</v>
      </c>
      <c r="I4261" t="s">
        <v>12950</v>
      </c>
      <c r="J4261" t="s">
        <v>12950</v>
      </c>
      <c r="K4261" t="s">
        <v>898</v>
      </c>
      <c r="L4261" t="s">
        <v>33</v>
      </c>
      <c r="M4261" s="1">
        <v>94000000</v>
      </c>
      <c r="N4261" s="1">
        <v>940352645</v>
      </c>
      <c r="O4261" s="1">
        <f>N4261*(D4261/'cpi data'!$A$113)</f>
        <v>85486604.090909094</v>
      </c>
      <c r="P4261" s="10">
        <f t="shared" si="66"/>
        <v>0.90003750135673832</v>
      </c>
      <c r="Q4261" t="s">
        <v>10121</v>
      </c>
      <c r="R4261">
        <v>100</v>
      </c>
    </row>
    <row r="4262" spans="1:18">
      <c r="A4262" t="s">
        <v>12951</v>
      </c>
      <c r="B4262" s="6" t="s">
        <v>2002</v>
      </c>
      <c r="C4262" t="s">
        <v>37</v>
      </c>
      <c r="D4262">
        <f>_xlfn.XLOOKUP(E4262,'cpi data'!A:A,'cpi data'!B:B,"NA")</f>
        <v>184</v>
      </c>
      <c r="E4262">
        <v>2003</v>
      </c>
      <c r="F4262" t="s">
        <v>12795</v>
      </c>
      <c r="G4262">
        <v>5.6</v>
      </c>
      <c r="H4262">
        <v>255000</v>
      </c>
      <c r="I4262" t="s">
        <v>7787</v>
      </c>
      <c r="J4262" t="s">
        <v>12373</v>
      </c>
      <c r="K4262" t="s">
        <v>11487</v>
      </c>
      <c r="L4262" t="s">
        <v>33</v>
      </c>
      <c r="M4262" s="1">
        <v>137000000</v>
      </c>
      <c r="N4262" s="1">
        <v>245285165</v>
      </c>
      <c r="O4262" s="1">
        <f>N4262*(D4262/'cpi data'!$A$113)</f>
        <v>22298651.363636363</v>
      </c>
      <c r="P4262" s="10">
        <f t="shared" si="66"/>
        <v>0.44146642541549547</v>
      </c>
      <c r="Q4262" t="s">
        <v>64</v>
      </c>
      <c r="R4262">
        <v>138</v>
      </c>
    </row>
    <row r="4263" spans="1:18">
      <c r="A4263" t="s">
        <v>12952</v>
      </c>
      <c r="B4263" s="6" t="s">
        <v>2002</v>
      </c>
      <c r="C4263" t="s">
        <v>44</v>
      </c>
      <c r="D4263">
        <f>_xlfn.XLOOKUP(E4263,'cpi data'!A:A,'cpi data'!B:B,"NA")</f>
        <v>184</v>
      </c>
      <c r="E4263">
        <v>2003</v>
      </c>
      <c r="F4263" t="s">
        <v>12933</v>
      </c>
      <c r="G4263">
        <v>7.1</v>
      </c>
      <c r="H4263">
        <v>283000</v>
      </c>
      <c r="I4263" t="s">
        <v>5754</v>
      </c>
      <c r="J4263" t="s">
        <v>11562</v>
      </c>
      <c r="K4263" t="s">
        <v>11920</v>
      </c>
      <c r="L4263" t="s">
        <v>33</v>
      </c>
      <c r="M4263" s="1">
        <v>35000000</v>
      </c>
      <c r="N4263" s="1">
        <v>131095990</v>
      </c>
      <c r="O4263" s="1">
        <f>N4263*(D4263/'cpi data'!$A$113)</f>
        <v>11917817.272727273</v>
      </c>
      <c r="P4263" s="10">
        <f t="shared" si="66"/>
        <v>0.73302005652499358</v>
      </c>
      <c r="Q4263" t="s">
        <v>47</v>
      </c>
      <c r="R4263">
        <v>109</v>
      </c>
    </row>
    <row r="4264" spans="1:18">
      <c r="A4264" t="s">
        <v>12953</v>
      </c>
      <c r="B4264" s="6" t="s">
        <v>19</v>
      </c>
      <c r="C4264" t="s">
        <v>20</v>
      </c>
      <c r="D4264">
        <f>_xlfn.XLOOKUP(E4264,'cpi data'!A:A,'cpi data'!B:B,"NA")</f>
        <v>184</v>
      </c>
      <c r="E4264">
        <v>2003</v>
      </c>
      <c r="F4264" t="s">
        <v>12923</v>
      </c>
      <c r="G4264">
        <v>6.8</v>
      </c>
      <c r="H4264">
        <v>81000</v>
      </c>
      <c r="I4264" t="s">
        <v>12954</v>
      </c>
      <c r="J4264" t="s">
        <v>12954</v>
      </c>
      <c r="K4264" t="s">
        <v>12955</v>
      </c>
      <c r="L4264" t="s">
        <v>33</v>
      </c>
      <c r="M4264" s="1">
        <v>2000000</v>
      </c>
      <c r="N4264" s="1">
        <v>10128960</v>
      </c>
      <c r="O4264" s="1">
        <f>N4264*(D4264/'cpi data'!$A$113)</f>
        <v>920814.54545454553</v>
      </c>
      <c r="P4264" s="10">
        <f t="shared" si="66"/>
        <v>0.80254636211417563</v>
      </c>
      <c r="Q4264" t="s">
        <v>9442</v>
      </c>
      <c r="R4264">
        <v>100</v>
      </c>
    </row>
    <row r="4265" spans="1:18">
      <c r="A4265" t="s">
        <v>12956</v>
      </c>
      <c r="B4265" s="6" t="s">
        <v>19</v>
      </c>
      <c r="C4265" t="s">
        <v>55</v>
      </c>
      <c r="D4265">
        <f>_xlfn.XLOOKUP(E4265,'cpi data'!A:A,'cpi data'!B:B,"NA")</f>
        <v>184</v>
      </c>
      <c r="E4265">
        <v>2003</v>
      </c>
      <c r="F4265" t="s">
        <v>12949</v>
      </c>
      <c r="G4265">
        <v>6.1</v>
      </c>
      <c r="H4265">
        <v>113000</v>
      </c>
      <c r="I4265" t="s">
        <v>12957</v>
      </c>
      <c r="J4265" t="s">
        <v>11578</v>
      </c>
      <c r="K4265" t="s">
        <v>12958</v>
      </c>
      <c r="L4265" t="s">
        <v>198</v>
      </c>
      <c r="M4265" s="1">
        <v>12600000</v>
      </c>
      <c r="N4265" s="1">
        <v>28650575</v>
      </c>
      <c r="O4265" s="1">
        <f>N4265*(D4265/'cpi data'!$A$113)</f>
        <v>2604597.7272727275</v>
      </c>
      <c r="P4265" s="10">
        <f t="shared" si="66"/>
        <v>0.56021825041905793</v>
      </c>
      <c r="Q4265" t="s">
        <v>10085</v>
      </c>
      <c r="R4265">
        <v>84</v>
      </c>
    </row>
    <row r="4266" spans="1:18">
      <c r="A4266" t="s">
        <v>12959</v>
      </c>
      <c r="B4266" s="6" t="s">
        <v>2002</v>
      </c>
      <c r="C4266" t="s">
        <v>37</v>
      </c>
      <c r="D4266">
        <f>_xlfn.XLOOKUP(E4266,'cpi data'!A:A,'cpi data'!B:B,"NA")</f>
        <v>184</v>
      </c>
      <c r="E4266">
        <v>2003</v>
      </c>
      <c r="F4266" t="s">
        <v>12949</v>
      </c>
      <c r="G4266">
        <v>7</v>
      </c>
      <c r="H4266">
        <v>350000</v>
      </c>
      <c r="I4266" t="s">
        <v>8502</v>
      </c>
      <c r="J4266" t="s">
        <v>12960</v>
      </c>
      <c r="K4266" t="s">
        <v>105</v>
      </c>
      <c r="L4266" t="s">
        <v>33</v>
      </c>
      <c r="M4266" s="1">
        <v>60000000</v>
      </c>
      <c r="N4266" s="1">
        <v>176070171</v>
      </c>
      <c r="O4266" s="1">
        <f>N4266*(D4266/'cpi data'!$A$113)</f>
        <v>16006379.181818182</v>
      </c>
      <c r="P4266" s="10">
        <f t="shared" si="66"/>
        <v>0.65922677498847893</v>
      </c>
      <c r="Q4266" t="s">
        <v>47</v>
      </c>
      <c r="R4266">
        <v>111</v>
      </c>
    </row>
    <row r="4267" spans="1:18">
      <c r="A4267" t="s">
        <v>12961</v>
      </c>
      <c r="B4267" s="6" t="s">
        <v>19</v>
      </c>
      <c r="C4267" t="s">
        <v>37</v>
      </c>
      <c r="D4267">
        <f>_xlfn.XLOOKUP(E4267,'cpi data'!A:A,'cpi data'!B:B,"NA")</f>
        <v>184</v>
      </c>
      <c r="E4267">
        <v>2003</v>
      </c>
      <c r="F4267" t="s">
        <v>12962</v>
      </c>
      <c r="G4267">
        <v>6.3</v>
      </c>
      <c r="H4267">
        <v>383000</v>
      </c>
      <c r="I4267" t="s">
        <v>9673</v>
      </c>
      <c r="J4267" t="s">
        <v>6752</v>
      </c>
      <c r="K4267" t="s">
        <v>1001</v>
      </c>
      <c r="L4267" t="s">
        <v>33</v>
      </c>
      <c r="M4267" s="1">
        <v>200000000</v>
      </c>
      <c r="N4267" s="1">
        <v>433371112</v>
      </c>
      <c r="O4267" s="1">
        <f>N4267*(D4267/'cpi data'!$A$113)</f>
        <v>39397373.81818182</v>
      </c>
      <c r="P4267" s="10">
        <f t="shared" si="66"/>
        <v>0.5385017725870016</v>
      </c>
      <c r="Q4267" t="s">
        <v>12963</v>
      </c>
      <c r="R4267">
        <v>109</v>
      </c>
    </row>
    <row r="4268" spans="1:18">
      <c r="A4268" t="s">
        <v>12964</v>
      </c>
      <c r="B4268" s="6" t="s">
        <v>36</v>
      </c>
      <c r="C4268" t="s">
        <v>28</v>
      </c>
      <c r="D4268">
        <f>_xlfn.XLOOKUP(E4268,'cpi data'!A:A,'cpi data'!B:B,"NA")</f>
        <v>184</v>
      </c>
      <c r="E4268">
        <v>2003</v>
      </c>
      <c r="F4268" t="s">
        <v>12965</v>
      </c>
      <c r="G4268">
        <v>6.8</v>
      </c>
      <c r="H4268">
        <v>68000</v>
      </c>
      <c r="I4268" t="s">
        <v>8045</v>
      </c>
      <c r="J4268" t="s">
        <v>6219</v>
      </c>
      <c r="K4268" t="s">
        <v>12966</v>
      </c>
      <c r="L4268" t="s">
        <v>25</v>
      </c>
      <c r="M4268" s="1">
        <v>100000000</v>
      </c>
      <c r="N4268" s="1">
        <v>121975011</v>
      </c>
      <c r="O4268" s="1">
        <f>N4268*(D4268/'cpi data'!$A$113)</f>
        <v>11088637.363636363</v>
      </c>
      <c r="P4268" s="10">
        <f t="shared" si="66"/>
        <v>0.18015994276073483</v>
      </c>
      <c r="Q4268" t="s">
        <v>64</v>
      </c>
      <c r="R4268">
        <v>113</v>
      </c>
    </row>
    <row r="4269" spans="1:18">
      <c r="A4269" t="s">
        <v>12967</v>
      </c>
      <c r="B4269" s="6" t="s">
        <v>19</v>
      </c>
      <c r="C4269" t="s">
        <v>66</v>
      </c>
      <c r="D4269">
        <f>_xlfn.XLOOKUP(E4269,'cpi data'!A:A,'cpi data'!B:B,"NA")</f>
        <v>184</v>
      </c>
      <c r="E4269">
        <v>2003</v>
      </c>
      <c r="F4269" t="s">
        <v>12968</v>
      </c>
      <c r="G4269">
        <v>7.3</v>
      </c>
      <c r="H4269">
        <v>140000</v>
      </c>
      <c r="I4269" t="s">
        <v>12969</v>
      </c>
      <c r="J4269" t="s">
        <v>12969</v>
      </c>
      <c r="K4269" t="s">
        <v>11000</v>
      </c>
      <c r="L4269" t="s">
        <v>33</v>
      </c>
      <c r="M4269" s="1">
        <v>8000000</v>
      </c>
      <c r="N4269" s="1">
        <v>58469210</v>
      </c>
      <c r="O4269" s="1">
        <f>N4269*(D4269/'cpi data'!$A$113)</f>
        <v>5315382.7272727275</v>
      </c>
      <c r="P4269" s="10">
        <f t="shared" si="66"/>
        <v>0.86317584930598512</v>
      </c>
      <c r="Q4269" t="s">
        <v>12970</v>
      </c>
      <c r="R4269">
        <v>109</v>
      </c>
    </row>
    <row r="4270" spans="1:18">
      <c r="A4270" t="s">
        <v>12971</v>
      </c>
      <c r="B4270" s="6" t="s">
        <v>19</v>
      </c>
      <c r="C4270" t="s">
        <v>37</v>
      </c>
      <c r="D4270">
        <f>_xlfn.XLOOKUP(E4270,'cpi data'!A:A,'cpi data'!B:B,"NA")</f>
        <v>184</v>
      </c>
      <c r="E4270">
        <v>2003</v>
      </c>
      <c r="F4270" t="s">
        <v>12972</v>
      </c>
      <c r="G4270">
        <v>6.7</v>
      </c>
      <c r="H4270">
        <v>459000</v>
      </c>
      <c r="I4270" t="s">
        <v>9052</v>
      </c>
      <c r="J4270" t="s">
        <v>8664</v>
      </c>
      <c r="K4270" t="s">
        <v>5079</v>
      </c>
      <c r="L4270" t="s">
        <v>33</v>
      </c>
      <c r="M4270" s="1">
        <v>150000000</v>
      </c>
      <c r="N4270" s="1">
        <v>427344325</v>
      </c>
      <c r="O4270" s="1">
        <f>N4270*(D4270/'cpi data'!$A$113)</f>
        <v>38849484.090909094</v>
      </c>
      <c r="P4270" s="10">
        <f t="shared" si="66"/>
        <v>0.64899498782392862</v>
      </c>
      <c r="Q4270" t="s">
        <v>26</v>
      </c>
      <c r="R4270">
        <v>129</v>
      </c>
    </row>
    <row r="4271" spans="1:18">
      <c r="A4271" t="s">
        <v>12973</v>
      </c>
      <c r="B4271" s="6" t="s">
        <v>2002</v>
      </c>
      <c r="C4271" t="s">
        <v>37</v>
      </c>
      <c r="D4271">
        <f>_xlfn.XLOOKUP(E4271,'cpi data'!A:A,'cpi data'!B:B,"NA")</f>
        <v>184</v>
      </c>
      <c r="E4271">
        <v>2003</v>
      </c>
      <c r="F4271" t="s">
        <v>12435</v>
      </c>
      <c r="G4271">
        <v>5.3</v>
      </c>
      <c r="H4271">
        <v>209000</v>
      </c>
      <c r="I4271" t="s">
        <v>7514</v>
      </c>
      <c r="J4271" t="s">
        <v>7514</v>
      </c>
      <c r="K4271" t="s">
        <v>9663</v>
      </c>
      <c r="L4271" t="s">
        <v>33</v>
      </c>
      <c r="M4271" s="1">
        <v>78000000</v>
      </c>
      <c r="N4271" s="1">
        <v>179179718</v>
      </c>
      <c r="O4271" s="1">
        <f>N4271*(D4271/'cpi data'!$A$113)</f>
        <v>16289065.272727273</v>
      </c>
      <c r="P4271" s="10">
        <f t="shared" si="66"/>
        <v>0.56468287331493627</v>
      </c>
      <c r="Q4271" t="s">
        <v>12974</v>
      </c>
      <c r="R4271">
        <v>103</v>
      </c>
    </row>
    <row r="4272" spans="1:18">
      <c r="A4272" t="s">
        <v>12975</v>
      </c>
      <c r="B4272" s="6" t="s">
        <v>2002</v>
      </c>
      <c r="C4272" t="s">
        <v>37</v>
      </c>
      <c r="D4272">
        <f>_xlfn.XLOOKUP(E4272,'cpi data'!A:A,'cpi data'!B:B,"NA")</f>
        <v>184</v>
      </c>
      <c r="E4272">
        <v>2003</v>
      </c>
      <c r="F4272" t="s">
        <v>12917</v>
      </c>
      <c r="G4272">
        <v>7.4</v>
      </c>
      <c r="H4272">
        <v>208000</v>
      </c>
      <c r="I4272" t="s">
        <v>706</v>
      </c>
      <c r="J4272" t="s">
        <v>12976</v>
      </c>
      <c r="K4272" t="s">
        <v>7005</v>
      </c>
      <c r="L4272" t="s">
        <v>33</v>
      </c>
      <c r="M4272" s="1">
        <v>150000000</v>
      </c>
      <c r="N4272" s="1">
        <v>211622535</v>
      </c>
      <c r="O4272" s="1">
        <f>N4272*(D4272/'cpi data'!$A$113)</f>
        <v>19238412.272727273</v>
      </c>
      <c r="P4272" s="10">
        <f t="shared" si="66"/>
        <v>0.29119079874929199</v>
      </c>
      <c r="Q4272" t="s">
        <v>183</v>
      </c>
      <c r="R4272">
        <v>138</v>
      </c>
    </row>
    <row r="4273" spans="1:18">
      <c r="A4273" t="s">
        <v>12977</v>
      </c>
      <c r="B4273" s="6" t="s">
        <v>19</v>
      </c>
      <c r="C4273" t="s">
        <v>28</v>
      </c>
      <c r="D4273">
        <f>_xlfn.XLOOKUP(E4273,'cpi data'!A:A,'cpi data'!B:B,"NA")</f>
        <v>184</v>
      </c>
      <c r="E4273">
        <v>2003</v>
      </c>
      <c r="F4273" t="s">
        <v>12978</v>
      </c>
      <c r="G4273">
        <v>6.5</v>
      </c>
      <c r="H4273">
        <v>34000</v>
      </c>
      <c r="I4273" t="s">
        <v>1137</v>
      </c>
      <c r="J4273" t="s">
        <v>12979</v>
      </c>
      <c r="K4273" t="s">
        <v>1879</v>
      </c>
      <c r="L4273" t="s">
        <v>33</v>
      </c>
      <c r="M4273" s="1">
        <v>60000000</v>
      </c>
      <c r="N4273" s="1">
        <v>38364277</v>
      </c>
      <c r="O4273" s="1">
        <f>N4273*(D4273/'cpi data'!$A$113)</f>
        <v>3487661.5454545454</v>
      </c>
      <c r="P4273" s="10">
        <f t="shared" si="66"/>
        <v>-0.56395492608918452</v>
      </c>
      <c r="Q4273" t="s">
        <v>11858</v>
      </c>
      <c r="R4273">
        <v>137</v>
      </c>
    </row>
    <row r="4274" spans="1:18">
      <c r="A4274" t="s">
        <v>12980</v>
      </c>
      <c r="B4274" s="6" t="s">
        <v>19</v>
      </c>
      <c r="C4274" t="s">
        <v>20</v>
      </c>
      <c r="D4274">
        <f>_xlfn.XLOOKUP(E4274,'cpi data'!A:A,'cpi data'!B:B,"NA")</f>
        <v>184</v>
      </c>
      <c r="E4274">
        <v>2003</v>
      </c>
      <c r="F4274" t="s">
        <v>12981</v>
      </c>
      <c r="G4274">
        <v>3.7</v>
      </c>
      <c r="H4274">
        <v>84000</v>
      </c>
      <c r="I4274" t="s">
        <v>12982</v>
      </c>
      <c r="J4274" t="s">
        <v>12982</v>
      </c>
      <c r="K4274" t="s">
        <v>12982</v>
      </c>
      <c r="L4274" t="s">
        <v>33</v>
      </c>
      <c r="M4274" s="1">
        <v>6000000</v>
      </c>
      <c r="N4274" s="1">
        <v>4988181</v>
      </c>
      <c r="O4274" s="1">
        <f>N4274*(D4274/'cpi data'!$A$113)</f>
        <v>453471</v>
      </c>
      <c r="P4274" s="10">
        <f t="shared" si="66"/>
        <v>-0.2028432809475037</v>
      </c>
      <c r="Q4274" t="s">
        <v>12983</v>
      </c>
      <c r="R4274">
        <v>99</v>
      </c>
    </row>
    <row r="4275" spans="1:18">
      <c r="A4275" t="s">
        <v>12984</v>
      </c>
      <c r="B4275" s="6" t="s">
        <v>19</v>
      </c>
      <c r="C4275" t="s">
        <v>107</v>
      </c>
      <c r="D4275">
        <f>_xlfn.XLOOKUP(E4275,'cpi data'!A:A,'cpi data'!B:B,"NA")</f>
        <v>184</v>
      </c>
      <c r="E4275">
        <v>2003</v>
      </c>
      <c r="F4275" t="s">
        <v>12985</v>
      </c>
      <c r="G4275">
        <v>6.2</v>
      </c>
      <c r="H4275">
        <v>133000</v>
      </c>
      <c r="I4275" t="s">
        <v>12986</v>
      </c>
      <c r="J4275" t="s">
        <v>5823</v>
      </c>
      <c r="K4275" t="s">
        <v>12987</v>
      </c>
      <c r="L4275" t="s">
        <v>33</v>
      </c>
      <c r="M4275" s="1">
        <v>9500000</v>
      </c>
      <c r="N4275" s="1">
        <v>107363905</v>
      </c>
      <c r="O4275" s="1">
        <f>N4275*(D4275/'cpi data'!$A$113)</f>
        <v>9760355</v>
      </c>
      <c r="P4275" s="10">
        <f t="shared" si="66"/>
        <v>0.91151588608853229</v>
      </c>
      <c r="Q4275" t="s">
        <v>2029</v>
      </c>
      <c r="R4275">
        <v>98</v>
      </c>
    </row>
    <row r="4276" spans="1:18">
      <c r="A4276" t="s">
        <v>12988</v>
      </c>
      <c r="B4276" s="6" t="s">
        <v>2002</v>
      </c>
      <c r="C4276" t="s">
        <v>37</v>
      </c>
      <c r="D4276">
        <f>_xlfn.XLOOKUP(E4276,'cpi data'!A:A,'cpi data'!B:B,"NA")</f>
        <v>184</v>
      </c>
      <c r="E4276">
        <v>2003</v>
      </c>
      <c r="F4276" t="s">
        <v>12989</v>
      </c>
      <c r="G4276">
        <v>6</v>
      </c>
      <c r="H4276">
        <v>141000</v>
      </c>
      <c r="I4276" t="s">
        <v>12990</v>
      </c>
      <c r="J4276" t="s">
        <v>12991</v>
      </c>
      <c r="K4276" t="s">
        <v>9412</v>
      </c>
      <c r="L4276" t="s">
        <v>33</v>
      </c>
      <c r="M4276" s="1">
        <v>80000000</v>
      </c>
      <c r="N4276" s="1">
        <v>207725639</v>
      </c>
      <c r="O4276" s="1">
        <f>N4276*(D4276/'cpi data'!$A$113)</f>
        <v>18884149</v>
      </c>
      <c r="P4276" s="10">
        <f t="shared" si="66"/>
        <v>0.61487662098370055</v>
      </c>
      <c r="Q4276" t="s">
        <v>34</v>
      </c>
      <c r="R4276">
        <v>117</v>
      </c>
    </row>
    <row r="4277" spans="1:18">
      <c r="A4277" t="s">
        <v>12992</v>
      </c>
      <c r="B4277" s="6" t="s">
        <v>19</v>
      </c>
      <c r="C4277" t="s">
        <v>37</v>
      </c>
      <c r="D4277">
        <f>_xlfn.XLOOKUP(E4277,'cpi data'!A:A,'cpi data'!B:B,"NA")</f>
        <v>184</v>
      </c>
      <c r="E4277">
        <v>2003</v>
      </c>
      <c r="F4277" t="s">
        <v>12993</v>
      </c>
      <c r="G4277">
        <v>7.7</v>
      </c>
      <c r="H4277">
        <v>409000</v>
      </c>
      <c r="I4277" t="s">
        <v>3352</v>
      </c>
      <c r="J4277" t="s">
        <v>11072</v>
      </c>
      <c r="K4277" t="s">
        <v>1481</v>
      </c>
      <c r="L4277" t="s">
        <v>33</v>
      </c>
      <c r="M4277" s="1">
        <v>140000000</v>
      </c>
      <c r="N4277" s="1">
        <v>454627263</v>
      </c>
      <c r="O4277" s="1">
        <f>N4277*(D4277/'cpi data'!$A$113)</f>
        <v>41329751.18181818</v>
      </c>
      <c r="P4277" s="10">
        <f t="shared" si="66"/>
        <v>0.69205542343376802</v>
      </c>
      <c r="Q4277" t="s">
        <v>26</v>
      </c>
      <c r="R4277">
        <v>154</v>
      </c>
    </row>
    <row r="4278" spans="1:18">
      <c r="A4278" t="s">
        <v>12994</v>
      </c>
      <c r="B4278" s="6" t="s">
        <v>36</v>
      </c>
      <c r="C4278" t="s">
        <v>28</v>
      </c>
      <c r="D4278">
        <f>_xlfn.XLOOKUP(E4278,'cpi data'!A:A,'cpi data'!B:B,"NA")</f>
        <v>184</v>
      </c>
      <c r="E4278">
        <v>2003</v>
      </c>
      <c r="F4278" t="s">
        <v>12995</v>
      </c>
      <c r="G4278">
        <v>7</v>
      </c>
      <c r="H4278">
        <v>81000</v>
      </c>
      <c r="I4278" t="s">
        <v>2923</v>
      </c>
      <c r="J4278" t="s">
        <v>12996</v>
      </c>
      <c r="K4278" t="s">
        <v>12997</v>
      </c>
      <c r="L4278" t="s">
        <v>33</v>
      </c>
      <c r="M4278" s="1">
        <v>20000000</v>
      </c>
      <c r="N4278" s="1">
        <v>71406573</v>
      </c>
      <c r="O4278" s="1">
        <f>N4278*(D4278/'cpi data'!$A$113)</f>
        <v>6491506.6363636367</v>
      </c>
      <c r="P4278" s="10">
        <f t="shared" si="66"/>
        <v>0.71991373959369254</v>
      </c>
      <c r="Q4278" t="s">
        <v>1727</v>
      </c>
      <c r="R4278">
        <v>117</v>
      </c>
    </row>
    <row r="4279" spans="1:18">
      <c r="A4279" t="s">
        <v>12998</v>
      </c>
      <c r="B4279" s="6" t="s">
        <v>2002</v>
      </c>
      <c r="C4279" t="s">
        <v>37</v>
      </c>
      <c r="D4279">
        <f>_xlfn.XLOOKUP(E4279,'cpi data'!A:A,'cpi data'!B:B,"NA")</f>
        <v>184</v>
      </c>
      <c r="E4279">
        <v>2003</v>
      </c>
      <c r="F4279" t="s">
        <v>12978</v>
      </c>
      <c r="G4279">
        <v>5.7</v>
      </c>
      <c r="H4279">
        <v>61000</v>
      </c>
      <c r="I4279" t="s">
        <v>1156</v>
      </c>
      <c r="J4279" t="s">
        <v>760</v>
      </c>
      <c r="K4279" t="s">
        <v>10549</v>
      </c>
      <c r="L4279" t="s">
        <v>33</v>
      </c>
      <c r="M4279" s="1">
        <v>80000000</v>
      </c>
      <c r="N4279" s="1">
        <v>43935763</v>
      </c>
      <c r="O4279" s="1">
        <f>N4279*(D4279/'cpi data'!$A$113)</f>
        <v>3994160.2727272729</v>
      </c>
      <c r="P4279" s="10">
        <f t="shared" si="66"/>
        <v>-0.82084012060971834</v>
      </c>
      <c r="Q4279" t="s">
        <v>47</v>
      </c>
      <c r="R4279">
        <v>116</v>
      </c>
    </row>
    <row r="4280" spans="1:18">
      <c r="A4280" t="s">
        <v>12999</v>
      </c>
      <c r="B4280" s="6" t="s">
        <v>2002</v>
      </c>
      <c r="C4280" t="s">
        <v>37</v>
      </c>
      <c r="D4280">
        <f>_xlfn.XLOOKUP(E4280,'cpi data'!A:A,'cpi data'!B:B,"NA")</f>
        <v>184</v>
      </c>
      <c r="E4280">
        <v>2003</v>
      </c>
      <c r="F4280" t="s">
        <v>13000</v>
      </c>
      <c r="G4280">
        <v>7.4</v>
      </c>
      <c r="H4280">
        <v>521000</v>
      </c>
      <c r="I4280" t="s">
        <v>8462</v>
      </c>
      <c r="J4280" t="s">
        <v>7408</v>
      </c>
      <c r="K4280" t="s">
        <v>7998</v>
      </c>
      <c r="L4280" t="s">
        <v>33</v>
      </c>
      <c r="M4280" s="1">
        <v>110000000</v>
      </c>
      <c r="N4280" s="1">
        <v>407711549</v>
      </c>
      <c r="O4280" s="1">
        <f>N4280*(D4280/'cpi data'!$A$113)</f>
        <v>37064686.272727273</v>
      </c>
      <c r="P4280" s="10">
        <f t="shared" si="66"/>
        <v>0.73020141256778581</v>
      </c>
      <c r="Q4280" t="s">
        <v>183</v>
      </c>
      <c r="R4280">
        <v>134</v>
      </c>
    </row>
    <row r="4281" spans="1:18">
      <c r="A4281" t="s">
        <v>13001</v>
      </c>
      <c r="B4281" s="6" t="s">
        <v>2002</v>
      </c>
      <c r="C4281" t="s">
        <v>37</v>
      </c>
      <c r="D4281">
        <f>_xlfn.XLOOKUP(E4281,'cpi data'!A:A,'cpi data'!B:B,"NA")</f>
        <v>184</v>
      </c>
      <c r="E4281">
        <v>2003</v>
      </c>
      <c r="F4281" t="s">
        <v>13002</v>
      </c>
      <c r="G4281">
        <v>6.7</v>
      </c>
      <c r="H4281">
        <v>103000</v>
      </c>
      <c r="I4281" t="s">
        <v>6749</v>
      </c>
      <c r="J4281" t="s">
        <v>4862</v>
      </c>
      <c r="K4281" t="s">
        <v>12472</v>
      </c>
      <c r="L4281" t="s">
        <v>33</v>
      </c>
      <c r="M4281" s="1">
        <v>85000000</v>
      </c>
      <c r="N4281" s="1">
        <v>80981914</v>
      </c>
      <c r="O4281" s="1">
        <f>N4281*(D4281/'cpi data'!$A$113)</f>
        <v>7361992.1818181816</v>
      </c>
      <c r="P4281" s="10">
        <f t="shared" si="66"/>
        <v>-4.9617078697349631E-2</v>
      </c>
      <c r="Q4281" t="s">
        <v>34</v>
      </c>
      <c r="R4281">
        <v>104</v>
      </c>
    </row>
    <row r="4282" spans="1:18">
      <c r="A4282" t="s">
        <v>13003</v>
      </c>
      <c r="B4282" s="6" t="s">
        <v>19</v>
      </c>
      <c r="C4282" t="s">
        <v>55</v>
      </c>
      <c r="D4282">
        <f>_xlfn.XLOOKUP(E4282,'cpi data'!A:A,'cpi data'!B:B,"NA")</f>
        <v>184</v>
      </c>
      <c r="E4282">
        <v>2003</v>
      </c>
      <c r="F4282" t="s">
        <v>13004</v>
      </c>
      <c r="G4282">
        <v>6.1</v>
      </c>
      <c r="H4282">
        <v>80000</v>
      </c>
      <c r="I4282" t="s">
        <v>13005</v>
      </c>
      <c r="J4282" t="s">
        <v>13005</v>
      </c>
      <c r="K4282" t="s">
        <v>13006</v>
      </c>
      <c r="L4282" t="s">
        <v>33</v>
      </c>
      <c r="M4282" s="1">
        <v>7000000</v>
      </c>
      <c r="N4282" s="1">
        <v>16829545</v>
      </c>
      <c r="O4282" s="1">
        <f>N4282*(D4282/'cpi data'!$A$113)</f>
        <v>1529958.6363636365</v>
      </c>
      <c r="P4282" s="10">
        <f t="shared" si="66"/>
        <v>0.58406480983294562</v>
      </c>
      <c r="Q4282" t="s">
        <v>13007</v>
      </c>
      <c r="R4282">
        <v>89</v>
      </c>
    </row>
    <row r="4283" spans="1:18">
      <c r="A4283" t="s">
        <v>13008</v>
      </c>
      <c r="B4283" s="6" t="s">
        <v>19</v>
      </c>
      <c r="C4283" t="s">
        <v>4887</v>
      </c>
      <c r="D4283">
        <f>_xlfn.XLOOKUP(E4283,'cpi data'!A:A,'cpi data'!B:B,"NA")</f>
        <v>184</v>
      </c>
      <c r="E4283">
        <v>2003</v>
      </c>
      <c r="F4283" t="s">
        <v>12603</v>
      </c>
      <c r="G4283">
        <v>7.3</v>
      </c>
      <c r="H4283">
        <v>233000</v>
      </c>
      <c r="I4283" t="s">
        <v>8813</v>
      </c>
      <c r="J4283" t="s">
        <v>13009</v>
      </c>
      <c r="K4283" t="s">
        <v>2628</v>
      </c>
      <c r="L4283" t="s">
        <v>33</v>
      </c>
      <c r="M4283" s="1">
        <v>28000000</v>
      </c>
      <c r="N4283" s="1">
        <v>90259536</v>
      </c>
      <c r="O4283" s="1">
        <f>N4283*(D4283/'cpi data'!$A$113)</f>
        <v>8205412.3636363642</v>
      </c>
      <c r="P4283" s="10">
        <f t="shared" si="66"/>
        <v>0.6897834706351692</v>
      </c>
      <c r="Q4283" t="s">
        <v>34</v>
      </c>
      <c r="R4283">
        <v>90</v>
      </c>
    </row>
    <row r="4284" spans="1:18">
      <c r="A4284" t="s">
        <v>13010</v>
      </c>
      <c r="B4284" s="6" t="s">
        <v>19</v>
      </c>
      <c r="C4284" t="s">
        <v>37</v>
      </c>
      <c r="D4284">
        <f>_xlfn.XLOOKUP(E4284,'cpi data'!A:A,'cpi data'!B:B,"NA")</f>
        <v>184</v>
      </c>
      <c r="E4284">
        <v>2003</v>
      </c>
      <c r="F4284" t="s">
        <v>12534</v>
      </c>
      <c r="G4284">
        <v>6.4</v>
      </c>
      <c r="H4284">
        <v>156000</v>
      </c>
      <c r="I4284" t="s">
        <v>6909</v>
      </c>
      <c r="J4284" t="s">
        <v>6909</v>
      </c>
      <c r="K4284" t="s">
        <v>8153</v>
      </c>
      <c r="L4284" t="s">
        <v>33</v>
      </c>
      <c r="M4284" s="1">
        <v>29000000</v>
      </c>
      <c r="N4284" s="1">
        <v>98769390</v>
      </c>
      <c r="O4284" s="1">
        <f>N4284*(D4284/'cpi data'!$A$113)</f>
        <v>8979035.4545454551</v>
      </c>
      <c r="P4284" s="10">
        <f t="shared" si="66"/>
        <v>0.70638676618332863</v>
      </c>
      <c r="Q4284" t="s">
        <v>34</v>
      </c>
      <c r="R4284">
        <v>102</v>
      </c>
    </row>
    <row r="4285" spans="1:18">
      <c r="A4285" t="s">
        <v>13011</v>
      </c>
      <c r="C4285" t="s">
        <v>107</v>
      </c>
      <c r="D4285">
        <f>_xlfn.XLOOKUP(E4285,'cpi data'!A:A,'cpi data'!B:B,"NA")</f>
        <v>184</v>
      </c>
      <c r="E4285">
        <v>2003</v>
      </c>
      <c r="F4285" t="s">
        <v>12479</v>
      </c>
      <c r="G4285">
        <v>6.7</v>
      </c>
      <c r="H4285">
        <v>43000</v>
      </c>
      <c r="I4285" t="s">
        <v>11606</v>
      </c>
      <c r="J4285" t="s">
        <v>11606</v>
      </c>
      <c r="K4285" t="s">
        <v>11671</v>
      </c>
      <c r="L4285" t="s">
        <v>455</v>
      </c>
      <c r="N4285" s="1">
        <v>22441497</v>
      </c>
      <c r="O4285" s="1">
        <f>N4285*(D4285/'cpi data'!$A$113)</f>
        <v>2040136.0909090911</v>
      </c>
      <c r="P4285" s="10">
        <f t="shared" si="66"/>
        <v>1</v>
      </c>
      <c r="Q4285" t="s">
        <v>11608</v>
      </c>
      <c r="R4285">
        <v>102</v>
      </c>
    </row>
    <row r="4286" spans="1:18">
      <c r="A4286" t="s">
        <v>13012</v>
      </c>
      <c r="B4286" s="6" t="s">
        <v>19</v>
      </c>
      <c r="C4286" t="s">
        <v>28</v>
      </c>
      <c r="D4286">
        <f>_xlfn.XLOOKUP(E4286,'cpi data'!A:A,'cpi data'!B:B,"NA")</f>
        <v>184</v>
      </c>
      <c r="E4286">
        <v>2003</v>
      </c>
      <c r="F4286" t="s">
        <v>12965</v>
      </c>
      <c r="G4286">
        <v>7.2</v>
      </c>
      <c r="H4286">
        <v>142000</v>
      </c>
      <c r="I4286" t="s">
        <v>5937</v>
      </c>
      <c r="J4286" t="s">
        <v>13013</v>
      </c>
      <c r="K4286" t="s">
        <v>10812</v>
      </c>
      <c r="L4286" t="s">
        <v>33</v>
      </c>
      <c r="M4286" s="1">
        <v>79000000</v>
      </c>
      <c r="N4286" s="1">
        <v>173013509</v>
      </c>
      <c r="O4286" s="1">
        <f>N4286*(D4286/'cpi data'!$A$113)</f>
        <v>15728500.818181818</v>
      </c>
      <c r="P4286" s="10">
        <f t="shared" si="66"/>
        <v>0.54338825646267885</v>
      </c>
      <c r="Q4286" t="s">
        <v>3747</v>
      </c>
      <c r="R4286">
        <v>154</v>
      </c>
    </row>
    <row r="4287" spans="1:18">
      <c r="A4287" t="s">
        <v>13014</v>
      </c>
      <c r="B4287" s="6" t="s">
        <v>36</v>
      </c>
      <c r="C4287" t="s">
        <v>44</v>
      </c>
      <c r="D4287">
        <f>_xlfn.XLOOKUP(E4287,'cpi data'!A:A,'cpi data'!B:B,"NA")</f>
        <v>184</v>
      </c>
      <c r="E4287">
        <v>2003</v>
      </c>
      <c r="F4287" t="s">
        <v>12965</v>
      </c>
      <c r="G4287">
        <v>5.9</v>
      </c>
      <c r="H4287">
        <v>96000</v>
      </c>
      <c r="I4287" t="s">
        <v>12609</v>
      </c>
      <c r="J4287" t="s">
        <v>13015</v>
      </c>
      <c r="K4287" t="s">
        <v>854</v>
      </c>
      <c r="L4287" t="s">
        <v>33</v>
      </c>
      <c r="M4287" s="1">
        <v>40000000</v>
      </c>
      <c r="N4287" s="1">
        <v>190538630</v>
      </c>
      <c r="O4287" s="1">
        <f>N4287*(D4287/'cpi data'!$A$113)</f>
        <v>17321693.636363637</v>
      </c>
      <c r="P4287" s="10">
        <f t="shared" si="66"/>
        <v>0.79006881701626597</v>
      </c>
      <c r="Q4287" t="s">
        <v>183</v>
      </c>
      <c r="R4287">
        <v>98</v>
      </c>
    </row>
    <row r="4288" spans="1:18">
      <c r="A4288" t="s">
        <v>13016</v>
      </c>
      <c r="B4288" s="6" t="s">
        <v>19</v>
      </c>
      <c r="C4288" t="s">
        <v>4887</v>
      </c>
      <c r="D4288">
        <f>_xlfn.XLOOKUP(E4288,'cpi data'!A:A,'cpi data'!B:B,"NA")</f>
        <v>184</v>
      </c>
      <c r="E4288">
        <v>2003</v>
      </c>
      <c r="F4288" t="s">
        <v>13017</v>
      </c>
      <c r="G4288">
        <v>5.3</v>
      </c>
      <c r="H4288">
        <v>22000</v>
      </c>
      <c r="I4288" t="s">
        <v>5477</v>
      </c>
      <c r="J4288" t="s">
        <v>5477</v>
      </c>
      <c r="K4288" t="s">
        <v>7209</v>
      </c>
      <c r="L4288" t="s">
        <v>25</v>
      </c>
      <c r="M4288" s="1">
        <v>12000000</v>
      </c>
      <c r="N4288" s="1">
        <v>23726793</v>
      </c>
      <c r="O4288" s="1">
        <f>N4288*(D4288/'cpi data'!$A$113)</f>
        <v>2156981.1818181816</v>
      </c>
      <c r="P4288" s="10">
        <f t="shared" si="66"/>
        <v>0.4942426479634226</v>
      </c>
      <c r="Q4288" t="s">
        <v>10878</v>
      </c>
      <c r="R4288">
        <v>119</v>
      </c>
    </row>
    <row r="4289" spans="1:18">
      <c r="A4289" t="s">
        <v>13018</v>
      </c>
      <c r="B4289" s="6" t="s">
        <v>36</v>
      </c>
      <c r="C4289" t="s">
        <v>44</v>
      </c>
      <c r="D4289">
        <f>_xlfn.XLOOKUP(E4289,'cpi data'!A:A,'cpi data'!B:B,"NA")</f>
        <v>184</v>
      </c>
      <c r="E4289">
        <v>2003</v>
      </c>
      <c r="F4289" t="s">
        <v>12923</v>
      </c>
      <c r="G4289">
        <v>7.5</v>
      </c>
      <c r="H4289">
        <v>54000</v>
      </c>
      <c r="I4289" t="s">
        <v>10738</v>
      </c>
      <c r="J4289" t="s">
        <v>10738</v>
      </c>
      <c r="K4289" t="s">
        <v>11874</v>
      </c>
      <c r="L4289" t="s">
        <v>33</v>
      </c>
      <c r="M4289" s="1">
        <v>30000000</v>
      </c>
      <c r="N4289" s="1">
        <v>48260279</v>
      </c>
      <c r="O4289" s="1">
        <f>N4289*(D4289/'cpi data'!$A$113)</f>
        <v>4387298.0909090908</v>
      </c>
      <c r="P4289" s="10">
        <f t="shared" si="66"/>
        <v>0.37837077154071158</v>
      </c>
      <c r="Q4289" t="s">
        <v>2029</v>
      </c>
      <c r="R4289">
        <v>109</v>
      </c>
    </row>
    <row r="4290" spans="1:18">
      <c r="A4290" t="s">
        <v>13019</v>
      </c>
      <c r="B4290" s="6" t="s">
        <v>2002</v>
      </c>
      <c r="C4290" t="s">
        <v>44</v>
      </c>
      <c r="D4290">
        <f>_xlfn.XLOOKUP(E4290,'cpi data'!A:A,'cpi data'!B:B,"NA")</f>
        <v>184</v>
      </c>
      <c r="E4290">
        <v>2003</v>
      </c>
      <c r="F4290" t="s">
        <v>13020</v>
      </c>
      <c r="G4290">
        <v>5.5</v>
      </c>
      <c r="H4290">
        <v>140000</v>
      </c>
      <c r="I4290" t="s">
        <v>4522</v>
      </c>
      <c r="J4290" t="s">
        <v>11768</v>
      </c>
      <c r="K4290" t="s">
        <v>11255</v>
      </c>
      <c r="L4290" t="s">
        <v>33</v>
      </c>
      <c r="M4290" s="1">
        <v>48000000</v>
      </c>
      <c r="N4290" s="1">
        <v>220673217</v>
      </c>
      <c r="O4290" s="1">
        <f>N4290*(D4290/'cpi data'!$A$113)</f>
        <v>20061201.545454547</v>
      </c>
      <c r="P4290" s="10">
        <f t="shared" si="66"/>
        <v>0.78248379820374847</v>
      </c>
      <c r="Q4290" t="s">
        <v>8990</v>
      </c>
      <c r="R4290">
        <v>84</v>
      </c>
    </row>
    <row r="4291" spans="1:18">
      <c r="A4291" t="s">
        <v>13021</v>
      </c>
      <c r="B4291" s="6" t="s">
        <v>2002</v>
      </c>
      <c r="C4291" t="s">
        <v>44</v>
      </c>
      <c r="D4291">
        <f>_xlfn.XLOOKUP(E4291,'cpi data'!A:A,'cpi data'!B:B,"NA")</f>
        <v>184</v>
      </c>
      <c r="E4291">
        <v>2003</v>
      </c>
      <c r="F4291" t="s">
        <v>13022</v>
      </c>
      <c r="G4291">
        <v>6.4</v>
      </c>
      <c r="H4291">
        <v>218000</v>
      </c>
      <c r="I4291" t="s">
        <v>4499</v>
      </c>
      <c r="J4291" t="s">
        <v>13023</v>
      </c>
      <c r="K4291" t="s">
        <v>13024</v>
      </c>
      <c r="L4291" t="s">
        <v>33</v>
      </c>
      <c r="M4291" s="1">
        <v>50000000</v>
      </c>
      <c r="N4291" s="1">
        <v>177502387</v>
      </c>
      <c r="O4291" s="1">
        <f>N4291*(D4291/'cpi data'!$A$113)</f>
        <v>16136580.636363637</v>
      </c>
      <c r="P4291" s="10">
        <f t="shared" ref="P4291:P4354" si="67">(N4291-M4291)/N4291</f>
        <v>0.71831364724126212</v>
      </c>
      <c r="Q4291" t="s">
        <v>13025</v>
      </c>
      <c r="R4291">
        <v>116</v>
      </c>
    </row>
    <row r="4292" spans="1:18">
      <c r="A4292" t="s">
        <v>13026</v>
      </c>
      <c r="B4292" s="6" t="s">
        <v>2002</v>
      </c>
      <c r="C4292" t="s">
        <v>37</v>
      </c>
      <c r="D4292">
        <f>_xlfn.XLOOKUP(E4292,'cpi data'!A:A,'cpi data'!B:B,"NA")</f>
        <v>184</v>
      </c>
      <c r="E4292">
        <v>2003</v>
      </c>
      <c r="F4292" t="s">
        <v>13027</v>
      </c>
      <c r="G4292">
        <v>5.8</v>
      </c>
      <c r="H4292">
        <v>171000</v>
      </c>
      <c r="I4292" t="s">
        <v>8255</v>
      </c>
      <c r="J4292" t="s">
        <v>12017</v>
      </c>
      <c r="K4292" t="s">
        <v>572</v>
      </c>
      <c r="L4292" t="s">
        <v>33</v>
      </c>
      <c r="M4292" s="1">
        <v>78000000</v>
      </c>
      <c r="N4292" s="1">
        <v>179265204</v>
      </c>
      <c r="O4292" s="1">
        <f>N4292*(D4292/'cpi data'!$A$113)</f>
        <v>16296836.727272728</v>
      </c>
      <c r="P4292" s="10">
        <f t="shared" si="67"/>
        <v>0.56489046251273611</v>
      </c>
      <c r="Q4292" t="s">
        <v>13028</v>
      </c>
      <c r="R4292">
        <v>110</v>
      </c>
    </row>
    <row r="4293" spans="1:18">
      <c r="A4293" t="s">
        <v>13029</v>
      </c>
      <c r="B4293" s="6" t="s">
        <v>36</v>
      </c>
      <c r="C4293" t="s">
        <v>44</v>
      </c>
      <c r="D4293">
        <f>_xlfn.XLOOKUP(E4293,'cpi data'!A:A,'cpi data'!B:B,"NA")</f>
        <v>184</v>
      </c>
      <c r="E4293">
        <v>2003</v>
      </c>
      <c r="F4293" t="s">
        <v>12507</v>
      </c>
      <c r="G4293">
        <v>5.8</v>
      </c>
      <c r="H4293">
        <v>61000</v>
      </c>
      <c r="I4293" t="s">
        <v>11903</v>
      </c>
      <c r="J4293" t="s">
        <v>13030</v>
      </c>
      <c r="K4293" t="s">
        <v>13031</v>
      </c>
      <c r="L4293" t="s">
        <v>33</v>
      </c>
      <c r="M4293" s="1">
        <v>25000000</v>
      </c>
      <c r="N4293" s="1">
        <v>50732139</v>
      </c>
      <c r="O4293" s="1">
        <f>N4293*(D4293/'cpi data'!$A$113)</f>
        <v>4612012.6363636367</v>
      </c>
      <c r="P4293" s="10">
        <f t="shared" si="67"/>
        <v>0.50721573162921441</v>
      </c>
      <c r="Q4293" t="s">
        <v>26</v>
      </c>
      <c r="R4293">
        <v>105</v>
      </c>
    </row>
    <row r="4294" spans="1:18">
      <c r="A4294" t="s">
        <v>13032</v>
      </c>
      <c r="B4294" s="6" t="s">
        <v>19</v>
      </c>
      <c r="C4294" t="s">
        <v>37</v>
      </c>
      <c r="D4294">
        <f>_xlfn.XLOOKUP(E4294,'cpi data'!A:A,'cpi data'!B:B,"NA")</f>
        <v>184</v>
      </c>
      <c r="E4294">
        <v>2003</v>
      </c>
      <c r="F4294" t="s">
        <v>13033</v>
      </c>
      <c r="G4294">
        <v>6.6</v>
      </c>
      <c r="H4294">
        <v>237000</v>
      </c>
      <c r="I4294" t="s">
        <v>8514</v>
      </c>
      <c r="J4294" t="s">
        <v>3522</v>
      </c>
      <c r="K4294" t="s">
        <v>7640</v>
      </c>
      <c r="L4294" t="s">
        <v>33</v>
      </c>
      <c r="M4294" s="1">
        <v>130000000</v>
      </c>
      <c r="N4294" s="1">
        <v>273339556</v>
      </c>
      <c r="O4294" s="1">
        <f>N4294*(D4294/'cpi data'!$A$113)</f>
        <v>24849050.545454547</v>
      </c>
      <c r="P4294" s="10">
        <f t="shared" si="67"/>
        <v>0.52440107131804958</v>
      </c>
      <c r="Q4294" t="s">
        <v>34</v>
      </c>
      <c r="R4294">
        <v>147</v>
      </c>
    </row>
    <row r="4295" spans="1:18">
      <c r="A4295" t="s">
        <v>13034</v>
      </c>
      <c r="B4295" s="6" t="s">
        <v>19</v>
      </c>
      <c r="C4295" t="s">
        <v>37</v>
      </c>
      <c r="D4295">
        <f>_xlfn.XLOOKUP(E4295,'cpi data'!A:A,'cpi data'!B:B,"NA")</f>
        <v>184</v>
      </c>
      <c r="E4295">
        <v>2003</v>
      </c>
      <c r="F4295" t="s">
        <v>13035</v>
      </c>
      <c r="G4295">
        <v>7.4</v>
      </c>
      <c r="H4295">
        <v>68000</v>
      </c>
      <c r="I4295" t="s">
        <v>2832</v>
      </c>
      <c r="J4295" t="s">
        <v>13036</v>
      </c>
      <c r="K4295" t="s">
        <v>2832</v>
      </c>
      <c r="L4295" t="s">
        <v>33</v>
      </c>
      <c r="M4295" s="1">
        <v>22000000</v>
      </c>
      <c r="N4295" s="1">
        <v>68296293</v>
      </c>
      <c r="O4295" s="1">
        <f>N4295*(D4295/'cpi data'!$A$113)</f>
        <v>6208753.9090909092</v>
      </c>
      <c r="P4295" s="10">
        <f t="shared" si="67"/>
        <v>0.6778741710036883</v>
      </c>
      <c r="Q4295" t="s">
        <v>2095</v>
      </c>
      <c r="R4295">
        <v>139</v>
      </c>
    </row>
    <row r="4296" spans="1:18">
      <c r="A4296" t="s">
        <v>13037</v>
      </c>
      <c r="B4296" s="6" t="s">
        <v>2002</v>
      </c>
      <c r="C4296" t="s">
        <v>20</v>
      </c>
      <c r="D4296">
        <f>_xlfn.XLOOKUP(E4296,'cpi data'!A:A,'cpi data'!B:B,"NA")</f>
        <v>184</v>
      </c>
      <c r="E4296">
        <v>2003</v>
      </c>
      <c r="F4296" t="s">
        <v>13038</v>
      </c>
      <c r="G4296">
        <v>6.5</v>
      </c>
      <c r="H4296">
        <v>79000</v>
      </c>
      <c r="I4296" t="s">
        <v>266</v>
      </c>
      <c r="J4296" t="s">
        <v>13039</v>
      </c>
      <c r="K4296" t="s">
        <v>6288</v>
      </c>
      <c r="L4296" t="s">
        <v>33</v>
      </c>
      <c r="M4296" s="1">
        <v>65000000</v>
      </c>
      <c r="N4296" s="1">
        <v>141337989</v>
      </c>
      <c r="O4296" s="1">
        <f>N4296*(D4296/'cpi data'!$A$113)</f>
        <v>12848908.090909092</v>
      </c>
      <c r="P4296" s="10">
        <f t="shared" si="67"/>
        <v>0.54010948889332222</v>
      </c>
      <c r="Q4296" t="s">
        <v>11858</v>
      </c>
      <c r="R4296">
        <v>117</v>
      </c>
    </row>
    <row r="4297" spans="1:18">
      <c r="A4297" t="s">
        <v>13040</v>
      </c>
      <c r="B4297" s="6" t="s">
        <v>19</v>
      </c>
      <c r="C4297" t="s">
        <v>37</v>
      </c>
      <c r="D4297">
        <f>_xlfn.XLOOKUP(E4297,'cpi data'!A:A,'cpi data'!B:B,"NA")</f>
        <v>184</v>
      </c>
      <c r="E4297">
        <v>2003</v>
      </c>
      <c r="F4297" t="s">
        <v>13035</v>
      </c>
      <c r="G4297">
        <v>5.7</v>
      </c>
      <c r="H4297">
        <v>113000</v>
      </c>
      <c r="I4297" t="s">
        <v>9911</v>
      </c>
      <c r="J4297" t="s">
        <v>698</v>
      </c>
      <c r="K4297" t="s">
        <v>2665</v>
      </c>
      <c r="L4297" t="s">
        <v>198</v>
      </c>
      <c r="M4297" s="1">
        <v>30000000</v>
      </c>
      <c r="N4297" s="1">
        <v>116632628</v>
      </c>
      <c r="O4297" s="1">
        <f>N4297*(D4297/'cpi data'!$A$113)</f>
        <v>10602966.181818182</v>
      </c>
      <c r="P4297" s="10">
        <f t="shared" si="67"/>
        <v>0.74278209696175246</v>
      </c>
      <c r="Q4297" t="s">
        <v>2029</v>
      </c>
      <c r="R4297">
        <v>97</v>
      </c>
    </row>
    <row r="4298" spans="1:18">
      <c r="A4298" t="s">
        <v>13041</v>
      </c>
      <c r="B4298" s="6" t="s">
        <v>2002</v>
      </c>
      <c r="C4298" t="s">
        <v>44</v>
      </c>
      <c r="D4298">
        <f>_xlfn.XLOOKUP(E4298,'cpi data'!A:A,'cpi data'!B:B,"NA")</f>
        <v>184</v>
      </c>
      <c r="E4298">
        <v>2003</v>
      </c>
      <c r="F4298" t="s">
        <v>12127</v>
      </c>
      <c r="G4298">
        <v>6.7</v>
      </c>
      <c r="H4298">
        <v>380000</v>
      </c>
      <c r="I4298" t="s">
        <v>7950</v>
      </c>
      <c r="J4298" t="s">
        <v>10300</v>
      </c>
      <c r="K4298" t="s">
        <v>7916</v>
      </c>
      <c r="L4298" t="s">
        <v>33</v>
      </c>
      <c r="M4298" s="1">
        <v>81000000</v>
      </c>
      <c r="N4298" s="1">
        <v>484592874</v>
      </c>
      <c r="O4298" s="1">
        <f>N4298*(D4298/'cpi data'!$A$113)</f>
        <v>44053897.63636364</v>
      </c>
      <c r="P4298" s="10">
        <f t="shared" si="67"/>
        <v>0.83284937863118469</v>
      </c>
      <c r="Q4298" t="s">
        <v>11039</v>
      </c>
      <c r="R4298">
        <v>101</v>
      </c>
    </row>
    <row r="4299" spans="1:18">
      <c r="A4299" t="s">
        <v>13042</v>
      </c>
      <c r="B4299" s="6" t="s">
        <v>19</v>
      </c>
      <c r="C4299" t="s">
        <v>107</v>
      </c>
      <c r="D4299">
        <f>_xlfn.XLOOKUP(E4299,'cpi data'!A:A,'cpi data'!B:B,"NA")</f>
        <v>184</v>
      </c>
      <c r="E4299">
        <v>2003</v>
      </c>
      <c r="F4299" t="s">
        <v>13043</v>
      </c>
      <c r="G4299">
        <v>8</v>
      </c>
      <c r="H4299">
        <v>141000</v>
      </c>
      <c r="I4299" t="s">
        <v>6527</v>
      </c>
      <c r="J4299" t="s">
        <v>6527</v>
      </c>
      <c r="K4299" t="s">
        <v>5214</v>
      </c>
      <c r="L4299" t="s">
        <v>3814</v>
      </c>
      <c r="M4299" s="1">
        <v>10000000</v>
      </c>
      <c r="N4299" s="1">
        <v>16689283</v>
      </c>
      <c r="O4299" s="1">
        <f>N4299*(D4299/'cpi data'!$A$113)</f>
        <v>1517207.5454545454</v>
      </c>
      <c r="P4299" s="10">
        <f t="shared" si="67"/>
        <v>0.40081308466037757</v>
      </c>
      <c r="Q4299" t="s">
        <v>10417</v>
      </c>
      <c r="R4299">
        <v>178</v>
      </c>
    </row>
    <row r="4300" spans="1:18">
      <c r="A4300" t="s">
        <v>13044</v>
      </c>
      <c r="B4300" s="6" t="s">
        <v>36</v>
      </c>
      <c r="C4300" t="s">
        <v>28</v>
      </c>
      <c r="D4300">
        <f>_xlfn.XLOOKUP(E4300,'cpi data'!A:A,'cpi data'!B:B,"NA")</f>
        <v>184</v>
      </c>
      <c r="E4300">
        <v>2003</v>
      </c>
      <c r="F4300" t="s">
        <v>13045</v>
      </c>
      <c r="G4300">
        <v>7</v>
      </c>
      <c r="H4300">
        <v>235000</v>
      </c>
      <c r="I4300" t="s">
        <v>9084</v>
      </c>
      <c r="J4300" t="s">
        <v>13046</v>
      </c>
      <c r="K4300" t="s">
        <v>13047</v>
      </c>
      <c r="L4300" t="s">
        <v>33</v>
      </c>
      <c r="M4300" s="1">
        <v>33000000</v>
      </c>
      <c r="N4300" s="1">
        <v>223853736</v>
      </c>
      <c r="O4300" s="1">
        <f>N4300*(D4300/'cpi data'!$A$113)</f>
        <v>20350339.636363637</v>
      </c>
      <c r="P4300" s="10">
        <f t="shared" si="67"/>
        <v>0.85258231294384113</v>
      </c>
      <c r="Q4300" t="s">
        <v>2029</v>
      </c>
      <c r="R4300">
        <v>97</v>
      </c>
    </row>
    <row r="4301" spans="1:18">
      <c r="A4301" t="s">
        <v>13048</v>
      </c>
      <c r="B4301" s="6" t="s">
        <v>36</v>
      </c>
      <c r="C4301" t="s">
        <v>44</v>
      </c>
      <c r="D4301">
        <f>_xlfn.XLOOKUP(E4301,'cpi data'!A:A,'cpi data'!B:B,"NA")</f>
        <v>184</v>
      </c>
      <c r="E4301">
        <v>2003</v>
      </c>
      <c r="F4301" t="s">
        <v>13049</v>
      </c>
      <c r="G4301">
        <v>6.2</v>
      </c>
      <c r="H4301">
        <v>129000</v>
      </c>
      <c r="I4301" t="s">
        <v>9973</v>
      </c>
      <c r="J4301" t="s">
        <v>959</v>
      </c>
      <c r="K4301" t="s">
        <v>595</v>
      </c>
      <c r="L4301" t="s">
        <v>33</v>
      </c>
      <c r="M4301" s="1">
        <v>20000000</v>
      </c>
      <c r="N4301" s="1">
        <v>160846332</v>
      </c>
      <c r="O4301" s="1">
        <f>N4301*(D4301/'cpi data'!$A$113)</f>
        <v>14622393.818181818</v>
      </c>
      <c r="P4301" s="10">
        <f t="shared" si="67"/>
        <v>0.87565771782722401</v>
      </c>
      <c r="Q4301" t="s">
        <v>13050</v>
      </c>
      <c r="R4301">
        <v>97</v>
      </c>
    </row>
    <row r="4302" spans="1:18">
      <c r="A4302" t="s">
        <v>13051</v>
      </c>
      <c r="B4302" s="6" t="s">
        <v>2002</v>
      </c>
      <c r="C4302" t="s">
        <v>37</v>
      </c>
      <c r="D4302">
        <f>_xlfn.XLOOKUP(E4302,'cpi data'!A:A,'cpi data'!B:B,"NA")</f>
        <v>184</v>
      </c>
      <c r="E4302">
        <v>2003</v>
      </c>
      <c r="F4302" t="s">
        <v>12393</v>
      </c>
      <c r="G4302">
        <v>4.9000000000000004</v>
      </c>
      <c r="H4302">
        <v>123000</v>
      </c>
      <c r="I4302" t="s">
        <v>11277</v>
      </c>
      <c r="J4302" t="s">
        <v>862</v>
      </c>
      <c r="K4302" t="s">
        <v>2134</v>
      </c>
      <c r="L4302" t="s">
        <v>33</v>
      </c>
      <c r="M4302" s="1">
        <v>120000000</v>
      </c>
      <c r="N4302" s="1">
        <v>259175788</v>
      </c>
      <c r="O4302" s="1">
        <f>N4302*(D4302/'cpi data'!$A$113)</f>
        <v>23561435.272727273</v>
      </c>
      <c r="P4302" s="10">
        <f t="shared" si="67"/>
        <v>0.5369937873980728</v>
      </c>
      <c r="Q4302" t="s">
        <v>34</v>
      </c>
      <c r="R4302">
        <v>106</v>
      </c>
    </row>
    <row r="4303" spans="1:18">
      <c r="A4303" t="s">
        <v>13052</v>
      </c>
      <c r="B4303" s="6" t="s">
        <v>2002</v>
      </c>
      <c r="C4303" t="s">
        <v>44</v>
      </c>
      <c r="D4303">
        <f>_xlfn.XLOOKUP(E4303,'cpi data'!A:A,'cpi data'!B:B,"NA")</f>
        <v>184</v>
      </c>
      <c r="E4303">
        <v>2003</v>
      </c>
      <c r="F4303" t="s">
        <v>12962</v>
      </c>
      <c r="G4303">
        <v>4.8</v>
      </c>
      <c r="H4303">
        <v>63000</v>
      </c>
      <c r="I4303" t="s">
        <v>12268</v>
      </c>
      <c r="J4303" t="s">
        <v>11827</v>
      </c>
      <c r="K4303" t="s">
        <v>7783</v>
      </c>
      <c r="L4303" t="s">
        <v>33</v>
      </c>
      <c r="M4303" s="1">
        <v>45000000</v>
      </c>
      <c r="N4303" s="1">
        <v>124914842</v>
      </c>
      <c r="O4303" s="1">
        <f>N4303*(D4303/'cpi data'!$A$113)</f>
        <v>11355894.727272728</v>
      </c>
      <c r="P4303" s="10">
        <f t="shared" si="67"/>
        <v>0.63975457776266487</v>
      </c>
      <c r="Q4303" t="s">
        <v>121</v>
      </c>
      <c r="R4303">
        <v>95</v>
      </c>
    </row>
    <row r="4304" spans="1:18">
      <c r="A4304" t="s">
        <v>13053</v>
      </c>
      <c r="B4304" s="6" t="s">
        <v>2002</v>
      </c>
      <c r="C4304" t="s">
        <v>44</v>
      </c>
      <c r="D4304">
        <f>_xlfn.XLOOKUP(E4304,'cpi data'!A:A,'cpi data'!B:B,"NA")</f>
        <v>184</v>
      </c>
      <c r="E4304">
        <v>2003</v>
      </c>
      <c r="F4304" t="s">
        <v>12656</v>
      </c>
      <c r="G4304">
        <v>5.6</v>
      </c>
      <c r="H4304">
        <v>14000</v>
      </c>
      <c r="I4304" t="s">
        <v>7966</v>
      </c>
      <c r="J4304" t="s">
        <v>9216</v>
      </c>
      <c r="K4304" t="s">
        <v>11130</v>
      </c>
      <c r="L4304" t="s">
        <v>33</v>
      </c>
      <c r="M4304" s="1">
        <v>17000000</v>
      </c>
      <c r="N4304" s="1">
        <v>23769505</v>
      </c>
      <c r="O4304" s="1">
        <f>N4304*(D4304/'cpi data'!$A$113)</f>
        <v>2160864.0909090908</v>
      </c>
      <c r="P4304" s="10">
        <f t="shared" si="67"/>
        <v>0.2847978954547013</v>
      </c>
      <c r="Q4304" t="s">
        <v>47</v>
      </c>
      <c r="R4304">
        <v>98</v>
      </c>
    </row>
    <row r="4305" spans="1:18">
      <c r="A4305" t="s">
        <v>13054</v>
      </c>
      <c r="B4305" s="6" t="s">
        <v>2002</v>
      </c>
      <c r="C4305" t="s">
        <v>44</v>
      </c>
      <c r="D4305">
        <f>_xlfn.XLOOKUP(E4305,'cpi data'!A:A,'cpi data'!B:B,"NA")</f>
        <v>184</v>
      </c>
      <c r="E4305">
        <v>2003</v>
      </c>
      <c r="F4305" t="s">
        <v>13004</v>
      </c>
      <c r="G4305">
        <v>6.2</v>
      </c>
      <c r="H4305">
        <v>207000</v>
      </c>
      <c r="I4305" t="s">
        <v>8015</v>
      </c>
      <c r="J4305" t="s">
        <v>13055</v>
      </c>
      <c r="K4305" t="s">
        <v>24</v>
      </c>
      <c r="L4305" t="s">
        <v>33</v>
      </c>
      <c r="M4305" s="1">
        <v>75000000</v>
      </c>
      <c r="N4305" s="1">
        <v>195745823</v>
      </c>
      <c r="O4305" s="1">
        <f>N4305*(D4305/'cpi data'!$A$113)</f>
        <v>17795074.81818182</v>
      </c>
      <c r="P4305" s="10">
        <f t="shared" si="67"/>
        <v>0.61685006172519963</v>
      </c>
      <c r="Q4305" t="s">
        <v>11858</v>
      </c>
      <c r="R4305">
        <v>106</v>
      </c>
    </row>
    <row r="4306" spans="1:18">
      <c r="A4306" t="s">
        <v>13056</v>
      </c>
      <c r="B4306" s="6" t="s">
        <v>19</v>
      </c>
      <c r="C4306" t="s">
        <v>28</v>
      </c>
      <c r="D4306">
        <f>_xlfn.XLOOKUP(E4306,'cpi data'!A:A,'cpi data'!B:B,"NA")</f>
        <v>184</v>
      </c>
      <c r="E4306">
        <v>2003</v>
      </c>
      <c r="F4306" t="s">
        <v>13057</v>
      </c>
      <c r="G4306">
        <v>5.7</v>
      </c>
      <c r="H4306">
        <v>52000</v>
      </c>
      <c r="I4306" t="s">
        <v>13058</v>
      </c>
      <c r="J4306" t="s">
        <v>13058</v>
      </c>
      <c r="K4306" t="s">
        <v>13059</v>
      </c>
      <c r="L4306" t="s">
        <v>33</v>
      </c>
      <c r="M4306" s="1">
        <v>500000</v>
      </c>
      <c r="N4306" s="1">
        <v>54683487</v>
      </c>
      <c r="O4306" s="1">
        <f>N4306*(D4306/'cpi data'!$A$113)</f>
        <v>4971226.0909090908</v>
      </c>
      <c r="P4306" s="10">
        <f t="shared" si="67"/>
        <v>0.99085647189982595</v>
      </c>
      <c r="Q4306" t="s">
        <v>13060</v>
      </c>
      <c r="R4306">
        <v>79</v>
      </c>
    </row>
    <row r="4307" spans="1:18">
      <c r="A4307" t="s">
        <v>13061</v>
      </c>
      <c r="B4307" s="6" t="s">
        <v>2002</v>
      </c>
      <c r="C4307" t="s">
        <v>44</v>
      </c>
      <c r="D4307">
        <f>_xlfn.XLOOKUP(E4307,'cpi data'!A:A,'cpi data'!B:B,"NA")</f>
        <v>184</v>
      </c>
      <c r="E4307">
        <v>2003</v>
      </c>
      <c r="F4307" t="s">
        <v>13062</v>
      </c>
      <c r="G4307">
        <v>6.7</v>
      </c>
      <c r="H4307">
        <v>115000</v>
      </c>
      <c r="I4307" t="s">
        <v>217</v>
      </c>
      <c r="J4307" t="s">
        <v>217</v>
      </c>
      <c r="K4307" t="s">
        <v>24</v>
      </c>
      <c r="L4307" t="s">
        <v>33</v>
      </c>
      <c r="M4307" s="1">
        <v>80000000</v>
      </c>
      <c r="N4307" s="1">
        <v>265328738</v>
      </c>
      <c r="O4307" s="1">
        <f>N4307*(D4307/'cpi data'!$A$113)</f>
        <v>24120794.363636363</v>
      </c>
      <c r="P4307" s="10">
        <f t="shared" si="67"/>
        <v>0.69848724038328636</v>
      </c>
      <c r="Q4307" t="s">
        <v>34</v>
      </c>
      <c r="R4307">
        <v>128</v>
      </c>
    </row>
    <row r="4308" spans="1:18">
      <c r="A4308" t="s">
        <v>13063</v>
      </c>
      <c r="B4308" s="6" t="s">
        <v>2002</v>
      </c>
      <c r="C4308" t="s">
        <v>66</v>
      </c>
      <c r="D4308">
        <f>_xlfn.XLOOKUP(E4308,'cpi data'!A:A,'cpi data'!B:B,"NA")</f>
        <v>184</v>
      </c>
      <c r="E4308">
        <v>2003</v>
      </c>
      <c r="F4308" t="s">
        <v>12968</v>
      </c>
      <c r="G4308">
        <v>6.9</v>
      </c>
      <c r="H4308">
        <v>74000</v>
      </c>
      <c r="I4308" t="s">
        <v>13064</v>
      </c>
      <c r="J4308" t="s">
        <v>13065</v>
      </c>
      <c r="K4308" t="s">
        <v>9278</v>
      </c>
      <c r="L4308" t="s">
        <v>25</v>
      </c>
      <c r="M4308" s="1">
        <v>12000000</v>
      </c>
      <c r="N4308" s="1">
        <v>33030115</v>
      </c>
      <c r="O4308" s="1">
        <f>N4308*(D4308/'cpi data'!$A$113)</f>
        <v>3002737.7272727275</v>
      </c>
      <c r="P4308" s="10">
        <f t="shared" si="67"/>
        <v>0.63669517953540278</v>
      </c>
      <c r="Q4308" t="s">
        <v>13066</v>
      </c>
      <c r="R4308">
        <v>100</v>
      </c>
    </row>
    <row r="4309" spans="1:18">
      <c r="A4309" t="s">
        <v>13067</v>
      </c>
      <c r="B4309" s="6" t="s">
        <v>36</v>
      </c>
      <c r="C4309" t="s">
        <v>28</v>
      </c>
      <c r="D4309">
        <f>_xlfn.XLOOKUP(E4309,'cpi data'!A:A,'cpi data'!B:B,"NA")</f>
        <v>184</v>
      </c>
      <c r="E4309">
        <v>2003</v>
      </c>
      <c r="F4309" t="s">
        <v>13068</v>
      </c>
      <c r="G4309">
        <v>4</v>
      </c>
      <c r="H4309">
        <v>59000</v>
      </c>
      <c r="I4309" t="s">
        <v>13069</v>
      </c>
      <c r="J4309" t="s">
        <v>11384</v>
      </c>
      <c r="K4309" t="s">
        <v>6846</v>
      </c>
      <c r="L4309" t="s">
        <v>33</v>
      </c>
      <c r="M4309" s="1">
        <v>109000000</v>
      </c>
      <c r="N4309" s="1">
        <v>133960541</v>
      </c>
      <c r="O4309" s="1">
        <f>N4309*(D4309/'cpi data'!$A$113)</f>
        <v>12178231</v>
      </c>
      <c r="P4309" s="10">
        <f t="shared" si="67"/>
        <v>0.18632756193482378</v>
      </c>
      <c r="Q4309" t="s">
        <v>64</v>
      </c>
      <c r="R4309">
        <v>82</v>
      </c>
    </row>
    <row r="4310" spans="1:18">
      <c r="A4310" t="s">
        <v>13070</v>
      </c>
      <c r="B4310" s="6" t="s">
        <v>340</v>
      </c>
      <c r="C4310" t="s">
        <v>393</v>
      </c>
      <c r="D4310">
        <f>_xlfn.XLOOKUP(E4310,'cpi data'!A:A,'cpi data'!B:B,"NA")</f>
        <v>184</v>
      </c>
      <c r="E4310">
        <v>2003</v>
      </c>
      <c r="F4310" t="s">
        <v>13071</v>
      </c>
      <c r="G4310">
        <v>6.8</v>
      </c>
      <c r="H4310">
        <v>101000</v>
      </c>
      <c r="I4310" t="s">
        <v>13072</v>
      </c>
      <c r="J4310" t="s">
        <v>4002</v>
      </c>
      <c r="K4310" t="s">
        <v>10570</v>
      </c>
      <c r="L4310" t="s">
        <v>33</v>
      </c>
      <c r="M4310" s="1">
        <v>128000000</v>
      </c>
      <c r="N4310" s="1">
        <v>250397798</v>
      </c>
      <c r="O4310" s="1">
        <f>N4310*(D4310/'cpi data'!$A$113)</f>
        <v>22763436.181818184</v>
      </c>
      <c r="P4310" s="10">
        <f t="shared" si="67"/>
        <v>0.48881339603473667</v>
      </c>
      <c r="Q4310" t="s">
        <v>614</v>
      </c>
      <c r="R4310">
        <v>85</v>
      </c>
    </row>
    <row r="4311" spans="1:18">
      <c r="A4311" t="s">
        <v>13073</v>
      </c>
      <c r="B4311" s="6" t="s">
        <v>450</v>
      </c>
      <c r="C4311" t="s">
        <v>20</v>
      </c>
      <c r="D4311">
        <f>_xlfn.XLOOKUP(E4311,'cpi data'!A:A,'cpi data'!B:B,"NA")</f>
        <v>184</v>
      </c>
      <c r="E4311">
        <v>2003</v>
      </c>
      <c r="F4311" t="s">
        <v>13074</v>
      </c>
      <c r="G4311">
        <v>5</v>
      </c>
      <c r="H4311">
        <v>14000</v>
      </c>
      <c r="I4311" t="s">
        <v>10239</v>
      </c>
      <c r="J4311" t="s">
        <v>10239</v>
      </c>
      <c r="K4311" t="s">
        <v>10239</v>
      </c>
      <c r="L4311" t="s">
        <v>33</v>
      </c>
      <c r="M4311" s="1">
        <v>10000000</v>
      </c>
      <c r="N4311" s="1">
        <v>402599</v>
      </c>
      <c r="O4311" s="1">
        <f>N4311*(D4311/'cpi data'!$A$113)</f>
        <v>36599.909090909096</v>
      </c>
      <c r="P4311" s="10">
        <f t="shared" si="67"/>
        <v>-23.838611124220378</v>
      </c>
      <c r="Q4311" t="s">
        <v>13075</v>
      </c>
      <c r="R4311">
        <v>93</v>
      </c>
    </row>
    <row r="4312" spans="1:18">
      <c r="A4312" t="s">
        <v>13076</v>
      </c>
      <c r="B4312" s="6" t="s">
        <v>19</v>
      </c>
      <c r="C4312" t="s">
        <v>37</v>
      </c>
      <c r="D4312">
        <f>_xlfn.XLOOKUP(E4312,'cpi data'!A:A,'cpi data'!B:B,"NA")</f>
        <v>184</v>
      </c>
      <c r="E4312">
        <v>2003</v>
      </c>
      <c r="F4312" t="s">
        <v>12768</v>
      </c>
      <c r="G4312">
        <v>6.6</v>
      </c>
      <c r="H4312">
        <v>115000</v>
      </c>
      <c r="I4312" t="s">
        <v>10323</v>
      </c>
      <c r="J4312" t="s">
        <v>1102</v>
      </c>
      <c r="K4312" t="s">
        <v>4462</v>
      </c>
      <c r="L4312" t="s">
        <v>33</v>
      </c>
      <c r="M4312" s="1">
        <v>75000000</v>
      </c>
      <c r="N4312" s="1">
        <v>86468162</v>
      </c>
      <c r="O4312" s="1">
        <f>N4312*(D4312/'cpi data'!$A$113)</f>
        <v>7860742</v>
      </c>
      <c r="P4312" s="10">
        <f t="shared" si="67"/>
        <v>0.13262872408459428</v>
      </c>
      <c r="Q4312" t="s">
        <v>12637</v>
      </c>
      <c r="R4312">
        <v>121</v>
      </c>
    </row>
    <row r="4313" spans="1:18">
      <c r="A4313" t="s">
        <v>13077</v>
      </c>
      <c r="B4313" s="6" t="s">
        <v>19</v>
      </c>
      <c r="C4313" t="s">
        <v>55</v>
      </c>
      <c r="D4313">
        <f>_xlfn.XLOOKUP(E4313,'cpi data'!A:A,'cpi data'!B:B,"NA")</f>
        <v>184</v>
      </c>
      <c r="E4313">
        <v>2003</v>
      </c>
      <c r="F4313" t="s">
        <v>12728</v>
      </c>
      <c r="G4313">
        <v>6.2</v>
      </c>
      <c r="H4313">
        <v>156000</v>
      </c>
      <c r="I4313" t="s">
        <v>9319</v>
      </c>
      <c r="J4313" t="s">
        <v>13078</v>
      </c>
      <c r="K4313" t="s">
        <v>13079</v>
      </c>
      <c r="L4313" t="s">
        <v>33</v>
      </c>
      <c r="M4313" s="1">
        <v>26000000</v>
      </c>
      <c r="N4313" s="1">
        <v>90941129</v>
      </c>
      <c r="O4313" s="1">
        <f>N4313*(D4313/'cpi data'!$A$113)</f>
        <v>8267375.3636363642</v>
      </c>
      <c r="P4313" s="10">
        <f t="shared" si="67"/>
        <v>0.71410075632555647</v>
      </c>
      <c r="Q4313" t="s">
        <v>2029</v>
      </c>
      <c r="R4313">
        <v>90</v>
      </c>
    </row>
    <row r="4314" spans="1:18">
      <c r="A4314" t="s">
        <v>13080</v>
      </c>
      <c r="B4314" s="6" t="s">
        <v>19</v>
      </c>
      <c r="C4314" t="s">
        <v>107</v>
      </c>
      <c r="D4314">
        <f>_xlfn.XLOOKUP(E4314,'cpi data'!A:A,'cpi data'!B:B,"NA")</f>
        <v>184</v>
      </c>
      <c r="E4314">
        <v>2003</v>
      </c>
      <c r="F4314" t="s">
        <v>13081</v>
      </c>
      <c r="G4314">
        <v>7.6</v>
      </c>
      <c r="H4314">
        <v>228000</v>
      </c>
      <c r="I4314" t="s">
        <v>11365</v>
      </c>
      <c r="J4314" t="s">
        <v>11366</v>
      </c>
      <c r="K4314" t="s">
        <v>990</v>
      </c>
      <c r="L4314" t="s">
        <v>33</v>
      </c>
      <c r="M4314" s="1">
        <v>20000000</v>
      </c>
      <c r="N4314" s="1">
        <v>60427839</v>
      </c>
      <c r="O4314" s="1">
        <f>N4314*(D4314/'cpi data'!$A$113)</f>
        <v>5493439.9090909092</v>
      </c>
      <c r="P4314" s="10">
        <f t="shared" si="67"/>
        <v>0.66902672127659568</v>
      </c>
      <c r="Q4314" t="s">
        <v>13082</v>
      </c>
      <c r="R4314">
        <v>124</v>
      </c>
    </row>
    <row r="4315" spans="1:18">
      <c r="A4315" t="s">
        <v>13083</v>
      </c>
      <c r="B4315" s="6" t="s">
        <v>2002</v>
      </c>
      <c r="C4315" t="s">
        <v>44</v>
      </c>
      <c r="D4315">
        <f>_xlfn.XLOOKUP(E4315,'cpi data'!A:A,'cpi data'!B:B,"NA")</f>
        <v>184</v>
      </c>
      <c r="E4315">
        <v>2003</v>
      </c>
      <c r="F4315" t="s">
        <v>12700</v>
      </c>
      <c r="G4315">
        <v>6.2</v>
      </c>
      <c r="H4315">
        <v>93000</v>
      </c>
      <c r="I4315" t="s">
        <v>2097</v>
      </c>
      <c r="J4315" t="s">
        <v>10768</v>
      </c>
      <c r="K4315" t="s">
        <v>9716</v>
      </c>
      <c r="L4315" t="s">
        <v>33</v>
      </c>
      <c r="M4315" s="1">
        <v>60000000</v>
      </c>
      <c r="N4315" s="1">
        <v>120801243</v>
      </c>
      <c r="O4315" s="1">
        <f>N4315*(D4315/'cpi data'!$A$113)</f>
        <v>10981931.181818182</v>
      </c>
      <c r="P4315" s="10">
        <f t="shared" si="67"/>
        <v>0.50331636902113663</v>
      </c>
      <c r="Q4315" t="s">
        <v>64</v>
      </c>
      <c r="R4315">
        <v>100</v>
      </c>
    </row>
    <row r="4316" spans="1:18">
      <c r="A4316" t="s">
        <v>13084</v>
      </c>
      <c r="B4316" s="6" t="s">
        <v>36</v>
      </c>
      <c r="C4316" t="s">
        <v>37</v>
      </c>
      <c r="D4316">
        <f>_xlfn.XLOOKUP(E4316,'cpi data'!A:A,'cpi data'!B:B,"NA")</f>
        <v>184</v>
      </c>
      <c r="E4316">
        <v>2003</v>
      </c>
      <c r="F4316" t="s">
        <v>13033</v>
      </c>
      <c r="G4316">
        <v>6.2</v>
      </c>
      <c r="H4316">
        <v>152000</v>
      </c>
      <c r="I4316" t="s">
        <v>10236</v>
      </c>
      <c r="J4316" t="s">
        <v>10741</v>
      </c>
      <c r="K4316" t="s">
        <v>9759</v>
      </c>
      <c r="L4316" t="s">
        <v>25</v>
      </c>
      <c r="M4316" s="1">
        <v>40000000</v>
      </c>
      <c r="N4316" s="1">
        <v>160466000</v>
      </c>
      <c r="O4316" s="1">
        <f>N4316*(D4316/'cpi data'!$A$113)</f>
        <v>14587818.181818182</v>
      </c>
      <c r="P4316" s="10">
        <f t="shared" si="67"/>
        <v>0.75072601049443499</v>
      </c>
      <c r="Q4316" t="s">
        <v>64</v>
      </c>
      <c r="R4316">
        <v>87</v>
      </c>
    </row>
    <row r="4317" spans="1:18">
      <c r="A4317" t="s">
        <v>8832</v>
      </c>
      <c r="B4317" s="6" t="s">
        <v>19</v>
      </c>
      <c r="C4317" t="s">
        <v>37</v>
      </c>
      <c r="D4317">
        <f>_xlfn.XLOOKUP(E4317,'cpi data'!A:A,'cpi data'!B:B,"NA")</f>
        <v>184</v>
      </c>
      <c r="E4317">
        <v>2003</v>
      </c>
      <c r="F4317" t="s">
        <v>13085</v>
      </c>
      <c r="G4317">
        <v>6.1</v>
      </c>
      <c r="H4317">
        <v>45000</v>
      </c>
      <c r="I4317" t="s">
        <v>138</v>
      </c>
      <c r="J4317" t="s">
        <v>13086</v>
      </c>
      <c r="K4317" t="s">
        <v>1879</v>
      </c>
      <c r="L4317" t="s">
        <v>33</v>
      </c>
      <c r="M4317" s="1">
        <v>55000000</v>
      </c>
      <c r="N4317" s="1">
        <v>46061847</v>
      </c>
      <c r="O4317" s="1">
        <f>N4317*(D4317/'cpi data'!$A$113)</f>
        <v>4187440.6363636367</v>
      </c>
      <c r="P4317" s="10">
        <f t="shared" si="67"/>
        <v>-0.19404677801999559</v>
      </c>
      <c r="Q4317" t="s">
        <v>9991</v>
      </c>
      <c r="R4317">
        <v>94</v>
      </c>
    </row>
    <row r="4318" spans="1:18">
      <c r="A4318" t="s">
        <v>13087</v>
      </c>
      <c r="B4318" s="6" t="s">
        <v>2002</v>
      </c>
      <c r="C4318" t="s">
        <v>44</v>
      </c>
      <c r="D4318">
        <f>_xlfn.XLOOKUP(E4318,'cpi data'!A:A,'cpi data'!B:B,"NA")</f>
        <v>184</v>
      </c>
      <c r="E4318">
        <v>2003</v>
      </c>
      <c r="F4318" t="s">
        <v>12534</v>
      </c>
      <c r="G4318">
        <v>7.3</v>
      </c>
      <c r="H4318">
        <v>126000</v>
      </c>
      <c r="I4318" t="s">
        <v>993</v>
      </c>
      <c r="J4318" t="s">
        <v>13088</v>
      </c>
      <c r="K4318" t="s">
        <v>1538</v>
      </c>
      <c r="L4318" t="s">
        <v>33</v>
      </c>
      <c r="M4318" s="1">
        <v>62000000</v>
      </c>
      <c r="N4318" s="1">
        <v>65565672</v>
      </c>
      <c r="O4318" s="1">
        <f>N4318*(D4318/'cpi data'!$A$113)</f>
        <v>5960515.6363636367</v>
      </c>
      <c r="P4318" s="10">
        <f t="shared" si="67"/>
        <v>5.4383214435749241E-2</v>
      </c>
      <c r="Q4318" t="s">
        <v>26</v>
      </c>
      <c r="R4318">
        <v>116</v>
      </c>
    </row>
    <row r="4319" spans="1:18">
      <c r="A4319" t="s">
        <v>13089</v>
      </c>
      <c r="B4319" s="6" t="s">
        <v>2002</v>
      </c>
      <c r="C4319" t="s">
        <v>44</v>
      </c>
      <c r="D4319">
        <f>_xlfn.XLOOKUP(E4319,'cpi data'!A:A,'cpi data'!B:B,"NA")</f>
        <v>184</v>
      </c>
      <c r="E4319">
        <v>2003</v>
      </c>
      <c r="F4319" t="s">
        <v>13002</v>
      </c>
      <c r="G4319">
        <v>6.8</v>
      </c>
      <c r="H4319">
        <v>49000</v>
      </c>
      <c r="I4319" t="s">
        <v>9376</v>
      </c>
      <c r="J4319" t="s">
        <v>13090</v>
      </c>
      <c r="K4319" t="s">
        <v>10803</v>
      </c>
      <c r="L4319" t="s">
        <v>33</v>
      </c>
      <c r="M4319" s="1">
        <v>18000000</v>
      </c>
      <c r="N4319" s="1">
        <v>58878723</v>
      </c>
      <c r="O4319" s="1">
        <f>N4319*(D4319/'cpi data'!$A$113)</f>
        <v>5352611.1818181816</v>
      </c>
      <c r="P4319" s="10">
        <f t="shared" si="67"/>
        <v>0.69428684789919781</v>
      </c>
      <c r="Q4319" t="s">
        <v>2095</v>
      </c>
      <c r="R4319">
        <v>113</v>
      </c>
    </row>
    <row r="4320" spans="1:18">
      <c r="A4320" t="s">
        <v>13091</v>
      </c>
      <c r="B4320" s="6" t="s">
        <v>2002</v>
      </c>
      <c r="C4320" t="s">
        <v>20</v>
      </c>
      <c r="D4320">
        <f>_xlfn.XLOOKUP(E4320,'cpi data'!A:A,'cpi data'!B:B,"NA")</f>
        <v>184</v>
      </c>
      <c r="E4320">
        <v>2003</v>
      </c>
      <c r="F4320" t="s">
        <v>13092</v>
      </c>
      <c r="G4320">
        <v>7.3</v>
      </c>
      <c r="H4320">
        <v>68000</v>
      </c>
      <c r="I4320" t="s">
        <v>4470</v>
      </c>
      <c r="J4320" t="s">
        <v>13093</v>
      </c>
      <c r="K4320" t="s">
        <v>10137</v>
      </c>
      <c r="L4320" t="s">
        <v>33</v>
      </c>
      <c r="M4320" s="1">
        <v>87000000</v>
      </c>
      <c r="N4320" s="1">
        <v>148336445</v>
      </c>
      <c r="O4320" s="1">
        <f>N4320*(D4320/'cpi data'!$A$113)</f>
        <v>13485131.363636363</v>
      </c>
      <c r="P4320" s="10">
        <f t="shared" si="67"/>
        <v>0.41349544948309902</v>
      </c>
      <c r="Q4320" t="s">
        <v>64</v>
      </c>
      <c r="R4320">
        <v>140</v>
      </c>
    </row>
    <row r="4321" spans="1:18">
      <c r="A4321" t="s">
        <v>13094</v>
      </c>
      <c r="B4321" s="6" t="s">
        <v>19</v>
      </c>
      <c r="C4321" t="s">
        <v>44</v>
      </c>
      <c r="D4321">
        <f>_xlfn.XLOOKUP(E4321,'cpi data'!A:A,'cpi data'!B:B,"NA")</f>
        <v>184</v>
      </c>
      <c r="E4321">
        <v>2003</v>
      </c>
      <c r="F4321" t="s">
        <v>12479</v>
      </c>
      <c r="G4321">
        <v>6.3</v>
      </c>
      <c r="H4321">
        <v>198000</v>
      </c>
      <c r="I4321" t="s">
        <v>11997</v>
      </c>
      <c r="J4321" t="s">
        <v>10657</v>
      </c>
      <c r="K4321" t="s">
        <v>10658</v>
      </c>
      <c r="L4321" t="s">
        <v>33</v>
      </c>
      <c r="M4321" s="1">
        <v>55000000</v>
      </c>
      <c r="N4321" s="1">
        <v>232722935</v>
      </c>
      <c r="O4321" s="1">
        <f>N4321*(D4321/'cpi data'!$A$113)</f>
        <v>21156630.454545457</v>
      </c>
      <c r="P4321" s="10">
        <f t="shared" si="67"/>
        <v>0.76366747007552138</v>
      </c>
      <c r="Q4321" t="s">
        <v>64</v>
      </c>
      <c r="R4321">
        <v>96</v>
      </c>
    </row>
    <row r="4322" spans="1:18">
      <c r="A4322" t="s">
        <v>13095</v>
      </c>
      <c r="B4322" s="6" t="s">
        <v>2002</v>
      </c>
      <c r="C4322" t="s">
        <v>44</v>
      </c>
      <c r="D4322">
        <f>_xlfn.XLOOKUP(E4322,'cpi data'!A:A,'cpi data'!B:B,"NA")</f>
        <v>184</v>
      </c>
      <c r="E4322">
        <v>2003</v>
      </c>
      <c r="F4322" t="s">
        <v>12561</v>
      </c>
      <c r="G4322">
        <v>5.5</v>
      </c>
      <c r="H4322">
        <v>69000</v>
      </c>
      <c r="I4322" t="s">
        <v>12609</v>
      </c>
      <c r="J4322" t="s">
        <v>7429</v>
      </c>
      <c r="K4322" t="s">
        <v>11333</v>
      </c>
      <c r="L4322" t="s">
        <v>33</v>
      </c>
      <c r="M4322" s="1">
        <v>18000000</v>
      </c>
      <c r="N4322" s="1">
        <v>101564935</v>
      </c>
      <c r="O4322" s="1">
        <f>N4322*(D4322/'cpi data'!$A$113)</f>
        <v>9233175.9090909101</v>
      </c>
      <c r="P4322" s="10">
        <f t="shared" si="67"/>
        <v>0.82277347984321558</v>
      </c>
      <c r="Q4322" t="s">
        <v>183</v>
      </c>
      <c r="R4322">
        <v>95</v>
      </c>
    </row>
    <row r="4323" spans="1:18">
      <c r="A4323" t="s">
        <v>13096</v>
      </c>
      <c r="B4323" s="6" t="s">
        <v>19</v>
      </c>
      <c r="C4323" t="s">
        <v>55</v>
      </c>
      <c r="D4323">
        <f>_xlfn.XLOOKUP(E4323,'cpi data'!A:A,'cpi data'!B:B,"NA")</f>
        <v>184</v>
      </c>
      <c r="E4323">
        <v>2003</v>
      </c>
      <c r="F4323" t="s">
        <v>13097</v>
      </c>
      <c r="G4323">
        <v>6.8</v>
      </c>
      <c r="H4323">
        <v>69000</v>
      </c>
      <c r="I4323" t="s">
        <v>13098</v>
      </c>
      <c r="J4323" t="s">
        <v>13098</v>
      </c>
      <c r="K4323" t="s">
        <v>13099</v>
      </c>
      <c r="L4323" t="s">
        <v>455</v>
      </c>
      <c r="N4323" s="1">
        <v>6291958</v>
      </c>
      <c r="O4323" s="1">
        <f>N4323*(D4323/'cpi data'!$A$113)</f>
        <v>571996.18181818188</v>
      </c>
      <c r="P4323" s="10">
        <f t="shared" si="67"/>
        <v>1</v>
      </c>
      <c r="Q4323" t="s">
        <v>4409</v>
      </c>
      <c r="R4323">
        <v>91</v>
      </c>
    </row>
    <row r="4324" spans="1:18">
      <c r="A4324" t="s">
        <v>13100</v>
      </c>
      <c r="B4324" s="6" t="s">
        <v>2002</v>
      </c>
      <c r="C4324" t="s">
        <v>37</v>
      </c>
      <c r="D4324">
        <f>_xlfn.XLOOKUP(E4324,'cpi data'!A:A,'cpi data'!B:B,"NA")</f>
        <v>184</v>
      </c>
      <c r="E4324">
        <v>2003</v>
      </c>
      <c r="F4324" t="s">
        <v>13092</v>
      </c>
      <c r="G4324">
        <v>5.6</v>
      </c>
      <c r="H4324">
        <v>132000</v>
      </c>
      <c r="I4324" t="s">
        <v>7919</v>
      </c>
      <c r="J4324" t="s">
        <v>13101</v>
      </c>
      <c r="K4324" t="s">
        <v>11976</v>
      </c>
      <c r="L4324" t="s">
        <v>33</v>
      </c>
      <c r="M4324" s="1">
        <v>95000000</v>
      </c>
      <c r="N4324" s="1">
        <v>160099222</v>
      </c>
      <c r="O4324" s="1">
        <f>N4324*(D4324/'cpi data'!$A$113)</f>
        <v>14554474.727272728</v>
      </c>
      <c r="P4324" s="10">
        <f t="shared" si="67"/>
        <v>0.40661797844339304</v>
      </c>
      <c r="Q4324" t="s">
        <v>47</v>
      </c>
      <c r="R4324">
        <v>117</v>
      </c>
    </row>
    <row r="4325" spans="1:18">
      <c r="A4325" t="s">
        <v>13102</v>
      </c>
      <c r="B4325" s="6" t="s">
        <v>19</v>
      </c>
      <c r="C4325" t="s">
        <v>107</v>
      </c>
      <c r="D4325">
        <f>_xlfn.XLOOKUP(E4325,'cpi data'!A:A,'cpi data'!B:B,"NA")</f>
        <v>184</v>
      </c>
      <c r="E4325">
        <v>2003</v>
      </c>
      <c r="F4325" t="s">
        <v>12917</v>
      </c>
      <c r="G4325">
        <v>7.2</v>
      </c>
      <c r="H4325">
        <v>88000</v>
      </c>
      <c r="I4325" t="s">
        <v>5228</v>
      </c>
      <c r="J4325" t="s">
        <v>5228</v>
      </c>
      <c r="K4325" t="s">
        <v>13103</v>
      </c>
      <c r="L4325" t="s">
        <v>33</v>
      </c>
      <c r="M4325" s="1">
        <v>3000000</v>
      </c>
      <c r="N4325" s="1">
        <v>10012022</v>
      </c>
      <c r="O4325" s="1">
        <f>N4325*(D4325/'cpi data'!$A$113)</f>
        <v>910183.81818181823</v>
      </c>
      <c r="P4325" s="10">
        <f t="shared" si="67"/>
        <v>0.70036022693517852</v>
      </c>
      <c r="Q4325" t="s">
        <v>12889</v>
      </c>
      <c r="R4325">
        <v>81</v>
      </c>
    </row>
    <row r="4326" spans="1:18">
      <c r="A4326" t="s">
        <v>13104</v>
      </c>
      <c r="B4326" s="6" t="s">
        <v>2002</v>
      </c>
      <c r="C4326" t="s">
        <v>154</v>
      </c>
      <c r="D4326">
        <f>_xlfn.XLOOKUP(E4326,'cpi data'!A:A,'cpi data'!B:B,"NA")</f>
        <v>184</v>
      </c>
      <c r="E4326">
        <v>2003</v>
      </c>
      <c r="F4326" t="s">
        <v>12452</v>
      </c>
      <c r="G4326">
        <v>5</v>
      </c>
      <c r="H4326">
        <v>31000</v>
      </c>
      <c r="I4326" t="s">
        <v>13105</v>
      </c>
      <c r="J4326" t="s">
        <v>13106</v>
      </c>
      <c r="K4326" t="s">
        <v>13107</v>
      </c>
      <c r="L4326" t="s">
        <v>33</v>
      </c>
      <c r="M4326" s="1">
        <v>11000000</v>
      </c>
      <c r="N4326" s="1">
        <v>47488536</v>
      </c>
      <c r="O4326" s="1">
        <f>N4326*(D4326/'cpi data'!$A$113)</f>
        <v>4317139.6363636367</v>
      </c>
      <c r="P4326" s="10">
        <f t="shared" si="67"/>
        <v>0.76836514816965507</v>
      </c>
      <c r="Q4326" t="s">
        <v>11858</v>
      </c>
      <c r="R4326">
        <v>86</v>
      </c>
    </row>
    <row r="4327" spans="1:18">
      <c r="A4327" t="s">
        <v>13108</v>
      </c>
      <c r="B4327" s="6" t="s">
        <v>36</v>
      </c>
      <c r="C4327" t="s">
        <v>37</v>
      </c>
      <c r="D4327">
        <f>_xlfn.XLOOKUP(E4327,'cpi data'!A:A,'cpi data'!B:B,"NA")</f>
        <v>184</v>
      </c>
      <c r="E4327">
        <v>2003</v>
      </c>
      <c r="F4327" t="s">
        <v>13092</v>
      </c>
      <c r="G4327">
        <v>4.3</v>
      </c>
      <c r="H4327">
        <v>57000</v>
      </c>
      <c r="I4327" t="s">
        <v>6909</v>
      </c>
      <c r="J4327" t="s">
        <v>6909</v>
      </c>
      <c r="K4327" t="s">
        <v>13109</v>
      </c>
      <c r="L4327" t="s">
        <v>33</v>
      </c>
      <c r="M4327" s="1">
        <v>38000000</v>
      </c>
      <c r="N4327" s="1">
        <v>197101678</v>
      </c>
      <c r="O4327" s="1">
        <f>N4327*(D4327/'cpi data'!$A$113)</f>
        <v>17918334.363636363</v>
      </c>
      <c r="P4327" s="10">
        <f t="shared" si="67"/>
        <v>0.8072061060789143</v>
      </c>
      <c r="Q4327" t="s">
        <v>8990</v>
      </c>
      <c r="R4327">
        <v>84</v>
      </c>
    </row>
    <row r="4328" spans="1:18">
      <c r="A4328" t="s">
        <v>13110</v>
      </c>
      <c r="B4328" s="6" t="s">
        <v>19</v>
      </c>
      <c r="C4328" t="s">
        <v>44</v>
      </c>
      <c r="D4328">
        <f>_xlfn.XLOOKUP(E4328,'cpi data'!A:A,'cpi data'!B:B,"NA")</f>
        <v>184</v>
      </c>
      <c r="E4328">
        <v>2003</v>
      </c>
      <c r="F4328" t="s">
        <v>12479</v>
      </c>
      <c r="G4328">
        <v>2.5</v>
      </c>
      <c r="H4328">
        <v>46000</v>
      </c>
      <c r="I4328" t="s">
        <v>2037</v>
      </c>
      <c r="J4328" t="s">
        <v>2037</v>
      </c>
      <c r="K4328" t="s">
        <v>9663</v>
      </c>
      <c r="L4328" t="s">
        <v>33</v>
      </c>
      <c r="M4328" s="1">
        <v>54000000</v>
      </c>
      <c r="N4328" s="1">
        <v>7266209</v>
      </c>
      <c r="O4328" s="1">
        <f>N4328*(D4328/'cpi data'!$A$113)</f>
        <v>660564.45454545459</v>
      </c>
      <c r="P4328" s="10">
        <f t="shared" si="67"/>
        <v>-6.4316607188149968</v>
      </c>
      <c r="Q4328" t="s">
        <v>11858</v>
      </c>
      <c r="R4328">
        <v>121</v>
      </c>
    </row>
    <row r="4329" spans="1:18">
      <c r="A4329" t="s">
        <v>13111</v>
      </c>
      <c r="B4329" s="6" t="s">
        <v>2002</v>
      </c>
      <c r="C4329" t="s">
        <v>107</v>
      </c>
      <c r="D4329">
        <f>_xlfn.XLOOKUP(E4329,'cpi data'!A:A,'cpi data'!B:B,"NA")</f>
        <v>184</v>
      </c>
      <c r="E4329">
        <v>2003</v>
      </c>
      <c r="F4329" t="s">
        <v>12933</v>
      </c>
      <c r="G4329">
        <v>6.5</v>
      </c>
      <c r="H4329">
        <v>58000</v>
      </c>
      <c r="I4329" t="s">
        <v>7042</v>
      </c>
      <c r="J4329" t="s">
        <v>13112</v>
      </c>
      <c r="K4329" t="s">
        <v>4128</v>
      </c>
      <c r="L4329" t="s">
        <v>33</v>
      </c>
      <c r="M4329" s="1">
        <v>50000000</v>
      </c>
      <c r="N4329" s="1">
        <v>55495563</v>
      </c>
      <c r="O4329" s="1">
        <f>N4329*(D4329/'cpi data'!$A$113)</f>
        <v>5045051.1818181816</v>
      </c>
      <c r="P4329" s="10">
        <f t="shared" si="67"/>
        <v>9.9027069965935841E-2</v>
      </c>
      <c r="Q4329" t="s">
        <v>121</v>
      </c>
      <c r="R4329">
        <v>105</v>
      </c>
    </row>
    <row r="4330" spans="1:18">
      <c r="A4330" t="s">
        <v>13113</v>
      </c>
      <c r="B4330" s="6" t="s">
        <v>2002</v>
      </c>
      <c r="C4330" t="s">
        <v>37</v>
      </c>
      <c r="D4330">
        <f>_xlfn.XLOOKUP(E4330,'cpi data'!A:A,'cpi data'!B:B,"NA")</f>
        <v>184</v>
      </c>
      <c r="E4330">
        <v>2003</v>
      </c>
      <c r="F4330" t="s">
        <v>11834</v>
      </c>
      <c r="G4330">
        <v>5.5</v>
      </c>
      <c r="H4330">
        <v>95000</v>
      </c>
      <c r="I4330" t="s">
        <v>6176</v>
      </c>
      <c r="J4330" t="s">
        <v>13114</v>
      </c>
      <c r="K4330" t="s">
        <v>10038</v>
      </c>
      <c r="L4330" t="s">
        <v>25</v>
      </c>
      <c r="M4330" s="1">
        <v>60000000</v>
      </c>
      <c r="N4330" s="1">
        <v>73498611</v>
      </c>
      <c r="O4330" s="1">
        <f>N4330*(D4330/'cpi data'!$A$113)</f>
        <v>6681691.9090909092</v>
      </c>
      <c r="P4330" s="10">
        <f t="shared" si="67"/>
        <v>0.18365804219075652</v>
      </c>
      <c r="Q4330" t="s">
        <v>47</v>
      </c>
      <c r="R4330">
        <v>135</v>
      </c>
    </row>
    <row r="4331" spans="1:18">
      <c r="A4331" t="s">
        <v>13115</v>
      </c>
      <c r="B4331" s="6" t="s">
        <v>2002</v>
      </c>
      <c r="C4331" t="s">
        <v>44</v>
      </c>
      <c r="D4331">
        <f>_xlfn.XLOOKUP(E4331,'cpi data'!A:A,'cpi data'!B:B,"NA")</f>
        <v>184</v>
      </c>
      <c r="E4331">
        <v>2003</v>
      </c>
      <c r="F4331" t="s">
        <v>13116</v>
      </c>
      <c r="G4331">
        <v>3.4</v>
      </c>
      <c r="H4331">
        <v>38000</v>
      </c>
      <c r="I4331" t="s">
        <v>10428</v>
      </c>
      <c r="J4331" t="s">
        <v>7930</v>
      </c>
      <c r="K4331" t="s">
        <v>13117</v>
      </c>
      <c r="L4331" t="s">
        <v>33</v>
      </c>
      <c r="M4331" s="1">
        <v>19000000</v>
      </c>
      <c r="N4331" s="1">
        <v>39267515</v>
      </c>
      <c r="O4331" s="1">
        <f>N4331*(D4331/'cpi data'!$A$113)</f>
        <v>3569774.0909090908</v>
      </c>
      <c r="P4331" s="10">
        <f t="shared" si="67"/>
        <v>0.5161394857810585</v>
      </c>
      <c r="Q4331" t="s">
        <v>2029</v>
      </c>
      <c r="R4331">
        <v>85</v>
      </c>
    </row>
    <row r="4332" spans="1:18">
      <c r="A4332" t="s">
        <v>13118</v>
      </c>
      <c r="B4332" s="6" t="s">
        <v>2002</v>
      </c>
      <c r="C4332" t="s">
        <v>107</v>
      </c>
      <c r="D4332">
        <f>_xlfn.XLOOKUP(E4332,'cpi data'!A:A,'cpi data'!B:B,"NA")</f>
        <v>184</v>
      </c>
      <c r="E4332">
        <v>2003</v>
      </c>
      <c r="F4332" t="s">
        <v>12985</v>
      </c>
      <c r="G4332">
        <v>7.1</v>
      </c>
      <c r="H4332">
        <v>94000</v>
      </c>
      <c r="I4332" t="s">
        <v>8762</v>
      </c>
      <c r="J4332" t="s">
        <v>7403</v>
      </c>
      <c r="K4332" t="s">
        <v>2628</v>
      </c>
      <c r="L4332" t="s">
        <v>33</v>
      </c>
      <c r="M4332" s="1">
        <v>60000000</v>
      </c>
      <c r="N4332" s="1">
        <v>80154140</v>
      </c>
      <c r="O4332" s="1">
        <f>N4332*(D4332/'cpi data'!$A$113)</f>
        <v>7286740</v>
      </c>
      <c r="P4332" s="10">
        <f t="shared" si="67"/>
        <v>0.251442283580112</v>
      </c>
      <c r="Q4332" t="s">
        <v>8628</v>
      </c>
      <c r="R4332">
        <v>127</v>
      </c>
    </row>
    <row r="4333" spans="1:18">
      <c r="A4333" t="s">
        <v>13119</v>
      </c>
      <c r="B4333" s="6" t="s">
        <v>19</v>
      </c>
      <c r="C4333" t="s">
        <v>55</v>
      </c>
      <c r="D4333">
        <f>_xlfn.XLOOKUP(E4333,'cpi data'!A:A,'cpi data'!B:B,"NA")</f>
        <v>184</v>
      </c>
      <c r="E4333">
        <v>2003</v>
      </c>
      <c r="F4333" t="s">
        <v>12723</v>
      </c>
      <c r="G4333">
        <v>5.6</v>
      </c>
      <c r="H4333">
        <v>60000</v>
      </c>
      <c r="I4333" t="s">
        <v>8632</v>
      </c>
      <c r="J4333" t="s">
        <v>8632</v>
      </c>
      <c r="K4333" t="s">
        <v>13120</v>
      </c>
      <c r="L4333" t="s">
        <v>33</v>
      </c>
      <c r="M4333" s="1">
        <v>17000000</v>
      </c>
      <c r="N4333" s="1">
        <v>63102666</v>
      </c>
      <c r="O4333" s="1">
        <f>N4333*(D4333/'cpi data'!$A$113)</f>
        <v>5736606</v>
      </c>
      <c r="P4333" s="10">
        <f t="shared" si="67"/>
        <v>0.73059775319160047</v>
      </c>
      <c r="Q4333" t="s">
        <v>83</v>
      </c>
      <c r="R4333">
        <v>104</v>
      </c>
    </row>
    <row r="4334" spans="1:18">
      <c r="A4334" t="s">
        <v>13121</v>
      </c>
      <c r="B4334" s="6" t="s">
        <v>2002</v>
      </c>
      <c r="C4334" t="s">
        <v>37</v>
      </c>
      <c r="D4334">
        <f>_xlfn.XLOOKUP(E4334,'cpi data'!A:A,'cpi data'!B:B,"NA")</f>
        <v>184</v>
      </c>
      <c r="E4334">
        <v>2003</v>
      </c>
      <c r="F4334" t="s">
        <v>13022</v>
      </c>
      <c r="G4334">
        <v>6.2</v>
      </c>
      <c r="H4334">
        <v>102000</v>
      </c>
      <c r="I4334" t="s">
        <v>10568</v>
      </c>
      <c r="J4334" t="s">
        <v>13122</v>
      </c>
      <c r="K4334" t="s">
        <v>2755</v>
      </c>
      <c r="L4334" t="s">
        <v>33</v>
      </c>
      <c r="M4334" s="1">
        <v>50000000</v>
      </c>
      <c r="N4334" s="1">
        <v>88323487</v>
      </c>
      <c r="O4334" s="1">
        <f>N4334*(D4334/'cpi data'!$A$113)</f>
        <v>8029407.9090909092</v>
      </c>
      <c r="P4334" s="10">
        <f t="shared" si="67"/>
        <v>0.43389916206546508</v>
      </c>
      <c r="Q4334" t="s">
        <v>2095</v>
      </c>
      <c r="R4334">
        <v>114</v>
      </c>
    </row>
    <row r="4335" spans="1:18">
      <c r="A4335" t="s">
        <v>13123</v>
      </c>
      <c r="B4335" s="6" t="s">
        <v>19</v>
      </c>
      <c r="C4335" t="s">
        <v>20</v>
      </c>
      <c r="D4335">
        <f>_xlfn.XLOOKUP(E4335,'cpi data'!A:A,'cpi data'!B:B,"NA")</f>
        <v>184</v>
      </c>
      <c r="E4335">
        <v>2003</v>
      </c>
      <c r="F4335" t="s">
        <v>12749</v>
      </c>
      <c r="G4335">
        <v>5.5</v>
      </c>
      <c r="H4335">
        <v>90000</v>
      </c>
      <c r="I4335" t="s">
        <v>499</v>
      </c>
      <c r="J4335" t="s">
        <v>23</v>
      </c>
      <c r="K4335" t="s">
        <v>5224</v>
      </c>
      <c r="L4335" t="s">
        <v>33</v>
      </c>
      <c r="M4335" s="1">
        <v>68000000</v>
      </c>
      <c r="N4335" s="1">
        <v>81240406</v>
      </c>
      <c r="O4335" s="1">
        <f>N4335*(D4335/'cpi data'!$A$113)</f>
        <v>7385491.4545454551</v>
      </c>
      <c r="P4335" s="10">
        <f t="shared" si="67"/>
        <v>0.16297808752949855</v>
      </c>
      <c r="Q4335" t="s">
        <v>5112</v>
      </c>
      <c r="R4335">
        <v>134</v>
      </c>
    </row>
    <row r="4336" spans="1:18">
      <c r="A4336" t="s">
        <v>13124</v>
      </c>
      <c r="B4336" s="6" t="s">
        <v>19</v>
      </c>
      <c r="C4336" t="s">
        <v>20</v>
      </c>
      <c r="D4336">
        <f>_xlfn.XLOOKUP(E4336,'cpi data'!A:A,'cpi data'!B:B,"NA")</f>
        <v>184</v>
      </c>
      <c r="E4336">
        <v>2003</v>
      </c>
      <c r="F4336" t="s">
        <v>13125</v>
      </c>
      <c r="G4336">
        <v>8</v>
      </c>
      <c r="H4336">
        <v>79000</v>
      </c>
      <c r="I4336" t="s">
        <v>11601</v>
      </c>
      <c r="J4336" t="s">
        <v>11601</v>
      </c>
      <c r="K4336" t="s">
        <v>11601</v>
      </c>
      <c r="L4336" t="s">
        <v>923</v>
      </c>
      <c r="N4336" s="1">
        <v>8945072</v>
      </c>
      <c r="O4336" s="1">
        <f>N4336*(D4336/'cpi data'!$A$113)</f>
        <v>813188.36363636365</v>
      </c>
      <c r="P4336" s="10">
        <f t="shared" si="67"/>
        <v>1</v>
      </c>
      <c r="Q4336" t="s">
        <v>13126</v>
      </c>
      <c r="R4336">
        <v>103</v>
      </c>
    </row>
    <row r="4337" spans="1:18">
      <c r="A4337" t="s">
        <v>13127</v>
      </c>
      <c r="B4337" s="6" t="s">
        <v>36</v>
      </c>
      <c r="C4337" t="s">
        <v>44</v>
      </c>
      <c r="D4337">
        <f>_xlfn.XLOOKUP(E4337,'cpi data'!A:A,'cpi data'!B:B,"NA")</f>
        <v>184</v>
      </c>
      <c r="E4337">
        <v>2003</v>
      </c>
      <c r="F4337" t="s">
        <v>13128</v>
      </c>
      <c r="G4337">
        <v>5.6</v>
      </c>
      <c r="H4337">
        <v>65000</v>
      </c>
      <c r="I4337" t="s">
        <v>11399</v>
      </c>
      <c r="J4337" t="s">
        <v>13129</v>
      </c>
      <c r="K4337" t="s">
        <v>1488</v>
      </c>
      <c r="L4337" t="s">
        <v>33</v>
      </c>
      <c r="M4337" s="1">
        <v>60000000</v>
      </c>
      <c r="N4337" s="1">
        <v>164433867</v>
      </c>
      <c r="O4337" s="1">
        <f>N4337*(D4337/'cpi data'!$A$113)</f>
        <v>14948533.363636363</v>
      </c>
      <c r="P4337" s="10">
        <f t="shared" si="67"/>
        <v>0.63511166467915026</v>
      </c>
      <c r="Q4337" t="s">
        <v>11858</v>
      </c>
      <c r="R4337">
        <v>92</v>
      </c>
    </row>
    <row r="4338" spans="1:18">
      <c r="A4338" t="s">
        <v>13130</v>
      </c>
      <c r="B4338" s="6" t="s">
        <v>2002</v>
      </c>
      <c r="C4338" t="s">
        <v>37</v>
      </c>
      <c r="D4338">
        <f>_xlfn.XLOOKUP(E4338,'cpi data'!A:A,'cpi data'!B:B,"NA")</f>
        <v>184</v>
      </c>
      <c r="E4338">
        <v>2003</v>
      </c>
      <c r="F4338" t="s">
        <v>12965</v>
      </c>
      <c r="G4338">
        <v>6.3</v>
      </c>
      <c r="H4338">
        <v>105000</v>
      </c>
      <c r="I4338" t="s">
        <v>7477</v>
      </c>
      <c r="J4338" t="s">
        <v>5658</v>
      </c>
      <c r="K4338" t="s">
        <v>9663</v>
      </c>
      <c r="L4338" t="s">
        <v>33</v>
      </c>
      <c r="M4338" s="1">
        <v>60000000</v>
      </c>
      <c r="N4338" s="1">
        <v>117248958</v>
      </c>
      <c r="O4338" s="1">
        <f>N4338*(D4338/'cpi data'!$A$113)</f>
        <v>10658996.181818182</v>
      </c>
      <c r="P4338" s="10">
        <f t="shared" si="67"/>
        <v>0.48826837335304935</v>
      </c>
      <c r="Q4338" t="s">
        <v>47</v>
      </c>
      <c r="R4338">
        <v>119</v>
      </c>
    </row>
    <row r="4339" spans="1:18">
      <c r="A4339" t="s">
        <v>13131</v>
      </c>
      <c r="B4339" s="6" t="s">
        <v>2002</v>
      </c>
      <c r="C4339" t="s">
        <v>44</v>
      </c>
      <c r="D4339">
        <f>_xlfn.XLOOKUP(E4339,'cpi data'!A:A,'cpi data'!B:B,"NA")</f>
        <v>184</v>
      </c>
      <c r="E4339">
        <v>2003</v>
      </c>
      <c r="F4339" t="s">
        <v>13002</v>
      </c>
      <c r="G4339">
        <v>5.9</v>
      </c>
      <c r="H4339">
        <v>56000</v>
      </c>
      <c r="I4339" t="s">
        <v>3523</v>
      </c>
      <c r="J4339" t="s">
        <v>12935</v>
      </c>
      <c r="K4339" t="s">
        <v>8011</v>
      </c>
      <c r="L4339" t="s">
        <v>5820</v>
      </c>
      <c r="M4339" s="1">
        <v>40000000</v>
      </c>
      <c r="N4339" s="1">
        <v>19322135</v>
      </c>
      <c r="O4339" s="1">
        <f>N4339*(D4339/'cpi data'!$A$113)</f>
        <v>1756557.7272727273</v>
      </c>
      <c r="P4339" s="10">
        <f t="shared" si="67"/>
        <v>-1.0701646065509842</v>
      </c>
      <c r="Q4339" t="s">
        <v>3747</v>
      </c>
      <c r="R4339">
        <v>89</v>
      </c>
    </row>
    <row r="4340" spans="1:18">
      <c r="A4340" t="s">
        <v>13132</v>
      </c>
      <c r="B4340" s="6" t="s">
        <v>2002</v>
      </c>
      <c r="C4340" t="s">
        <v>20</v>
      </c>
      <c r="D4340">
        <f>_xlfn.XLOOKUP(E4340,'cpi data'!A:A,'cpi data'!B:B,"NA")</f>
        <v>184</v>
      </c>
      <c r="E4340">
        <v>2003</v>
      </c>
      <c r="F4340" t="s">
        <v>12993</v>
      </c>
      <c r="G4340">
        <v>5.4</v>
      </c>
      <c r="H4340">
        <v>44000</v>
      </c>
      <c r="I4340" t="s">
        <v>13133</v>
      </c>
      <c r="J4340" t="s">
        <v>13134</v>
      </c>
      <c r="K4340" t="s">
        <v>13135</v>
      </c>
      <c r="L4340" t="s">
        <v>33</v>
      </c>
      <c r="M4340" s="1">
        <v>18000000</v>
      </c>
      <c r="N4340" s="1">
        <v>62228395</v>
      </c>
      <c r="O4340" s="1">
        <f>N4340*(D4340/'cpi data'!$A$113)</f>
        <v>5657126.8181818184</v>
      </c>
      <c r="P4340" s="10">
        <f t="shared" si="67"/>
        <v>0.71074298156010607</v>
      </c>
      <c r="Q4340" t="s">
        <v>64</v>
      </c>
      <c r="R4340">
        <v>94</v>
      </c>
    </row>
    <row r="4341" spans="1:18">
      <c r="A4341" t="s">
        <v>13136</v>
      </c>
      <c r="B4341" s="6" t="s">
        <v>19</v>
      </c>
      <c r="C4341" t="s">
        <v>107</v>
      </c>
      <c r="D4341">
        <f>_xlfn.XLOOKUP(E4341,'cpi data'!A:A,'cpi data'!B:B,"NA")</f>
        <v>184</v>
      </c>
      <c r="E4341">
        <v>2003</v>
      </c>
      <c r="F4341" t="s">
        <v>13020</v>
      </c>
      <c r="G4341">
        <v>6.6</v>
      </c>
      <c r="H4341">
        <v>22000</v>
      </c>
      <c r="I4341" t="s">
        <v>13137</v>
      </c>
      <c r="J4341" t="s">
        <v>13137</v>
      </c>
      <c r="K4341" t="s">
        <v>2078</v>
      </c>
      <c r="L4341" t="s">
        <v>198</v>
      </c>
      <c r="M4341" s="1">
        <v>5000000</v>
      </c>
      <c r="N4341" s="1">
        <v>2466444</v>
      </c>
      <c r="O4341" s="1">
        <f>N4341*(D4341/'cpi data'!$A$113)</f>
        <v>224222.18181818182</v>
      </c>
      <c r="P4341" s="10">
        <f t="shared" si="67"/>
        <v>-1.0272100238237722</v>
      </c>
      <c r="Q4341" t="s">
        <v>10357</v>
      </c>
      <c r="R4341">
        <v>104</v>
      </c>
    </row>
    <row r="4342" spans="1:18">
      <c r="A4342" t="s">
        <v>13138</v>
      </c>
      <c r="B4342" s="6" t="s">
        <v>36</v>
      </c>
      <c r="C4342" t="s">
        <v>44</v>
      </c>
      <c r="D4342">
        <f>_xlfn.XLOOKUP(E4342,'cpi data'!A:A,'cpi data'!B:B,"NA")</f>
        <v>184</v>
      </c>
      <c r="E4342">
        <v>2003</v>
      </c>
      <c r="F4342" t="s">
        <v>12978</v>
      </c>
      <c r="G4342">
        <v>5.0999999999999996</v>
      </c>
      <c r="H4342">
        <v>44000</v>
      </c>
      <c r="I4342" t="s">
        <v>10700</v>
      </c>
      <c r="J4342" t="s">
        <v>13046</v>
      </c>
      <c r="K4342" t="s">
        <v>1488</v>
      </c>
      <c r="L4342" t="s">
        <v>33</v>
      </c>
      <c r="M4342" s="1">
        <v>90000000</v>
      </c>
      <c r="N4342" s="1">
        <v>182290266</v>
      </c>
      <c r="O4342" s="1">
        <f>N4342*(D4342/'cpi data'!$A$113)</f>
        <v>16571842.363636363</v>
      </c>
      <c r="P4342" s="10">
        <f t="shared" si="67"/>
        <v>0.5062819207252679</v>
      </c>
      <c r="Q4342" t="s">
        <v>1727</v>
      </c>
      <c r="R4342">
        <v>88</v>
      </c>
    </row>
    <row r="4343" spans="1:18">
      <c r="A4343" t="s">
        <v>13139</v>
      </c>
      <c r="B4343" s="6" t="s">
        <v>36</v>
      </c>
      <c r="C4343" t="s">
        <v>393</v>
      </c>
      <c r="D4343">
        <f>_xlfn.XLOOKUP(E4343,'cpi data'!A:A,'cpi data'!B:B,"NA")</f>
        <v>184</v>
      </c>
      <c r="E4343">
        <v>2003</v>
      </c>
      <c r="F4343" t="s">
        <v>12962</v>
      </c>
      <c r="G4343">
        <v>6.7</v>
      </c>
      <c r="H4343">
        <v>51000</v>
      </c>
      <c r="I4343" t="s">
        <v>13140</v>
      </c>
      <c r="J4343" t="s">
        <v>11072</v>
      </c>
      <c r="K4343" t="s">
        <v>6538</v>
      </c>
      <c r="L4343" t="s">
        <v>33</v>
      </c>
      <c r="M4343" s="1">
        <v>60000000</v>
      </c>
      <c r="N4343" s="1">
        <v>80773077</v>
      </c>
      <c r="O4343" s="1">
        <f>N4343*(D4343/'cpi data'!$A$113)</f>
        <v>7343007</v>
      </c>
      <c r="P4343" s="10">
        <f t="shared" si="67"/>
        <v>0.2571782303155295</v>
      </c>
      <c r="Q4343" t="s">
        <v>9689</v>
      </c>
      <c r="R4343">
        <v>86</v>
      </c>
    </row>
    <row r="4344" spans="1:18">
      <c r="A4344" t="s">
        <v>13141</v>
      </c>
      <c r="B4344" s="6" t="s">
        <v>19</v>
      </c>
      <c r="C4344" t="s">
        <v>37</v>
      </c>
      <c r="D4344">
        <f>_xlfn.XLOOKUP(E4344,'cpi data'!A:A,'cpi data'!B:B,"NA")</f>
        <v>184</v>
      </c>
      <c r="E4344">
        <v>2003</v>
      </c>
      <c r="F4344" t="s">
        <v>12700</v>
      </c>
      <c r="G4344">
        <v>2.1</v>
      </c>
      <c r="H4344">
        <v>36000</v>
      </c>
      <c r="I4344" t="s">
        <v>13142</v>
      </c>
      <c r="J4344" t="s">
        <v>13143</v>
      </c>
      <c r="K4344" t="s">
        <v>13144</v>
      </c>
      <c r="L4344" t="s">
        <v>5820</v>
      </c>
      <c r="M4344" s="1">
        <v>12000000</v>
      </c>
      <c r="N4344" s="1">
        <v>13818181</v>
      </c>
      <c r="O4344" s="1">
        <f>N4344*(D4344/'cpi data'!$A$113)</f>
        <v>1256198.2727272727</v>
      </c>
      <c r="P4344" s="10">
        <f t="shared" si="67"/>
        <v>0.13157889594875041</v>
      </c>
      <c r="Q4344" t="s">
        <v>13145</v>
      </c>
      <c r="R4344">
        <v>90</v>
      </c>
    </row>
    <row r="4345" spans="1:18">
      <c r="A4345" t="s">
        <v>13146</v>
      </c>
      <c r="B4345" s="6" t="s">
        <v>2002</v>
      </c>
      <c r="C4345" t="s">
        <v>66</v>
      </c>
      <c r="D4345">
        <f>_xlfn.XLOOKUP(E4345,'cpi data'!A:A,'cpi data'!B:B,"NA")</f>
        <v>184</v>
      </c>
      <c r="E4345">
        <v>2003</v>
      </c>
      <c r="F4345" t="s">
        <v>12740</v>
      </c>
      <c r="G4345">
        <v>6.3</v>
      </c>
      <c r="H4345">
        <v>16000</v>
      </c>
      <c r="I4345" t="s">
        <v>171</v>
      </c>
      <c r="J4345" t="s">
        <v>13147</v>
      </c>
      <c r="K4345" t="s">
        <v>3569</v>
      </c>
      <c r="L4345" t="s">
        <v>33</v>
      </c>
      <c r="M4345" s="1">
        <v>56000000</v>
      </c>
      <c r="N4345" s="1">
        <v>12923936</v>
      </c>
      <c r="O4345" s="1">
        <f>N4345*(D4345/'cpi data'!$A$113)</f>
        <v>1174903.2727272727</v>
      </c>
      <c r="P4345" s="10">
        <f t="shared" si="67"/>
        <v>-3.3330452889893607</v>
      </c>
      <c r="Q4345" t="s">
        <v>6999</v>
      </c>
      <c r="R4345">
        <v>219</v>
      </c>
    </row>
    <row r="4346" spans="1:18">
      <c r="A4346" t="s">
        <v>13148</v>
      </c>
      <c r="B4346" s="6" t="s">
        <v>19</v>
      </c>
      <c r="C4346" t="s">
        <v>107</v>
      </c>
      <c r="D4346">
        <f>_xlfn.XLOOKUP(E4346,'cpi data'!A:A,'cpi data'!B:B,"NA")</f>
        <v>184</v>
      </c>
      <c r="E4346">
        <v>2003</v>
      </c>
      <c r="F4346" t="s">
        <v>12937</v>
      </c>
      <c r="G4346">
        <v>7.5</v>
      </c>
      <c r="H4346">
        <v>66000</v>
      </c>
      <c r="I4346" t="s">
        <v>13149</v>
      </c>
      <c r="J4346" t="s">
        <v>13150</v>
      </c>
      <c r="K4346" t="s">
        <v>2891</v>
      </c>
      <c r="L4346" t="s">
        <v>33</v>
      </c>
      <c r="M4346" s="1">
        <v>16500000</v>
      </c>
      <c r="N4346" s="1">
        <v>16763804</v>
      </c>
      <c r="O4346" s="1">
        <f>N4346*(D4346/'cpi data'!$A$113)</f>
        <v>1523982.1818181819</v>
      </c>
      <c r="P4346" s="10">
        <f t="shared" si="67"/>
        <v>1.5736523762745019E-2</v>
      </c>
      <c r="Q4346" t="s">
        <v>9689</v>
      </c>
      <c r="R4346">
        <v>126</v>
      </c>
    </row>
    <row r="4347" spans="1:18">
      <c r="A4347" t="s">
        <v>13151</v>
      </c>
      <c r="B4347" s="6" t="s">
        <v>19</v>
      </c>
      <c r="C4347" t="s">
        <v>37</v>
      </c>
      <c r="D4347">
        <f>_xlfn.XLOOKUP(E4347,'cpi data'!A:A,'cpi data'!B:B,"NA")</f>
        <v>184</v>
      </c>
      <c r="E4347">
        <v>2003</v>
      </c>
      <c r="F4347" t="s">
        <v>12507</v>
      </c>
      <c r="G4347">
        <v>6.1</v>
      </c>
      <c r="H4347">
        <v>46000</v>
      </c>
      <c r="I4347" t="s">
        <v>8502</v>
      </c>
      <c r="J4347" t="s">
        <v>13152</v>
      </c>
      <c r="K4347" t="s">
        <v>11821</v>
      </c>
      <c r="L4347" t="s">
        <v>33</v>
      </c>
      <c r="M4347" s="1">
        <v>36000000</v>
      </c>
      <c r="N4347" s="1">
        <v>44350926</v>
      </c>
      <c r="O4347" s="1">
        <f>N4347*(D4347/'cpi data'!$A$113)</f>
        <v>4031902.3636363638</v>
      </c>
      <c r="P4347" s="10">
        <f t="shared" si="67"/>
        <v>0.18829203250457499</v>
      </c>
      <c r="Q4347" t="s">
        <v>13153</v>
      </c>
      <c r="R4347">
        <v>109</v>
      </c>
    </row>
    <row r="4348" spans="1:18">
      <c r="A4348" t="s">
        <v>13154</v>
      </c>
      <c r="B4348" s="6" t="s">
        <v>19</v>
      </c>
      <c r="C4348" t="s">
        <v>44</v>
      </c>
      <c r="D4348">
        <f>_xlfn.XLOOKUP(E4348,'cpi data'!A:A,'cpi data'!B:B,"NA")</f>
        <v>184</v>
      </c>
      <c r="E4348">
        <v>2003</v>
      </c>
      <c r="F4348" t="s">
        <v>12993</v>
      </c>
      <c r="G4348">
        <v>7.6</v>
      </c>
      <c r="H4348">
        <v>68000</v>
      </c>
      <c r="I4348" t="s">
        <v>13155</v>
      </c>
      <c r="J4348" t="s">
        <v>13155</v>
      </c>
      <c r="K4348" t="s">
        <v>13156</v>
      </c>
      <c r="L4348" t="s">
        <v>33</v>
      </c>
      <c r="M4348" s="1">
        <v>500000</v>
      </c>
      <c r="N4348" s="1">
        <v>8701337</v>
      </c>
      <c r="O4348" s="1">
        <f>N4348*(D4348/'cpi data'!$A$113)</f>
        <v>791030.63636363635</v>
      </c>
      <c r="P4348" s="10">
        <f t="shared" si="67"/>
        <v>0.94253756635330865</v>
      </c>
      <c r="Q4348" t="s">
        <v>13157</v>
      </c>
      <c r="R4348">
        <v>89</v>
      </c>
    </row>
    <row r="4349" spans="1:18">
      <c r="A4349" t="s">
        <v>13158</v>
      </c>
      <c r="B4349" s="6" t="s">
        <v>19</v>
      </c>
      <c r="C4349" t="s">
        <v>44</v>
      </c>
      <c r="D4349">
        <f>_xlfn.XLOOKUP(E4349,'cpi data'!A:A,'cpi data'!B:B,"NA")</f>
        <v>184</v>
      </c>
      <c r="E4349">
        <v>2003</v>
      </c>
      <c r="F4349" t="s">
        <v>13159</v>
      </c>
      <c r="G4349">
        <v>7.7</v>
      </c>
      <c r="H4349">
        <v>140000</v>
      </c>
      <c r="I4349" t="s">
        <v>13160</v>
      </c>
      <c r="J4349" t="s">
        <v>13161</v>
      </c>
      <c r="K4349" t="s">
        <v>13162</v>
      </c>
      <c r="L4349" t="s">
        <v>5820</v>
      </c>
      <c r="N4349" s="1">
        <v>79316957</v>
      </c>
      <c r="O4349" s="1">
        <f>N4349*(D4349/'cpi data'!$A$113)</f>
        <v>7210632.4545454551</v>
      </c>
      <c r="P4349" s="10">
        <f t="shared" si="67"/>
        <v>1</v>
      </c>
      <c r="Q4349" t="s">
        <v>10255</v>
      </c>
      <c r="R4349">
        <v>121</v>
      </c>
    </row>
    <row r="4350" spans="1:18">
      <c r="A4350" t="s">
        <v>13163</v>
      </c>
      <c r="B4350" s="6" t="s">
        <v>19</v>
      </c>
      <c r="C4350" t="s">
        <v>37</v>
      </c>
      <c r="D4350">
        <f>_xlfn.XLOOKUP(E4350,'cpi data'!A:A,'cpi data'!B:B,"NA")</f>
        <v>184</v>
      </c>
      <c r="E4350">
        <v>2003</v>
      </c>
      <c r="F4350" t="s">
        <v>11834</v>
      </c>
      <c r="G4350">
        <v>6.5</v>
      </c>
      <c r="H4350">
        <v>61000</v>
      </c>
      <c r="I4350" t="s">
        <v>2915</v>
      </c>
      <c r="J4350" t="s">
        <v>13164</v>
      </c>
      <c r="K4350" t="s">
        <v>163</v>
      </c>
      <c r="L4350" t="s">
        <v>5820</v>
      </c>
      <c r="M4350" s="1">
        <v>50000000</v>
      </c>
      <c r="N4350" s="1">
        <v>42792561</v>
      </c>
      <c r="O4350" s="1">
        <f>N4350*(D4350/'cpi data'!$A$113)</f>
        <v>3890232.8181818184</v>
      </c>
      <c r="P4350" s="10">
        <f t="shared" si="67"/>
        <v>-0.16842738157223167</v>
      </c>
      <c r="Q4350" t="s">
        <v>9668</v>
      </c>
      <c r="R4350">
        <v>98</v>
      </c>
    </row>
    <row r="4351" spans="1:18">
      <c r="A4351" t="s">
        <v>13165</v>
      </c>
      <c r="B4351" s="6" t="s">
        <v>19</v>
      </c>
      <c r="C4351" t="s">
        <v>20</v>
      </c>
      <c r="D4351">
        <f>_xlfn.XLOOKUP(E4351,'cpi data'!A:A,'cpi data'!B:B,"NA")</f>
        <v>184</v>
      </c>
      <c r="E4351">
        <v>2003</v>
      </c>
      <c r="F4351" t="s">
        <v>13166</v>
      </c>
      <c r="G4351">
        <v>6.3</v>
      </c>
      <c r="H4351">
        <v>30000</v>
      </c>
      <c r="I4351" t="s">
        <v>1243</v>
      </c>
      <c r="J4351" t="s">
        <v>13167</v>
      </c>
      <c r="K4351" t="s">
        <v>3059</v>
      </c>
      <c r="L4351" t="s">
        <v>5820</v>
      </c>
      <c r="M4351" s="1">
        <v>30000000</v>
      </c>
      <c r="N4351" s="1">
        <v>22954068</v>
      </c>
      <c r="O4351" s="1">
        <f>N4351*(D4351/'cpi data'!$A$113)</f>
        <v>2086733.4545454546</v>
      </c>
      <c r="P4351" s="10">
        <f t="shared" si="67"/>
        <v>-0.30695787779316502</v>
      </c>
      <c r="Q4351" t="s">
        <v>3747</v>
      </c>
      <c r="R4351">
        <v>106</v>
      </c>
    </row>
    <row r="4352" spans="1:18">
      <c r="A4352" t="s">
        <v>13168</v>
      </c>
      <c r="B4352" s="6" t="s">
        <v>2002</v>
      </c>
      <c r="C4352" t="s">
        <v>28</v>
      </c>
      <c r="D4352">
        <f>_xlfn.XLOOKUP(E4352,'cpi data'!A:A,'cpi data'!B:B,"NA")</f>
        <v>184</v>
      </c>
      <c r="E4352">
        <v>2003</v>
      </c>
      <c r="F4352" t="s">
        <v>13035</v>
      </c>
      <c r="G4352">
        <v>6</v>
      </c>
      <c r="H4352">
        <v>12000</v>
      </c>
      <c r="I4352" t="s">
        <v>13169</v>
      </c>
      <c r="J4352" t="s">
        <v>13170</v>
      </c>
      <c r="K4352" t="s">
        <v>13171</v>
      </c>
      <c r="L4352" t="s">
        <v>33</v>
      </c>
      <c r="M4352" s="1">
        <v>6000000</v>
      </c>
      <c r="N4352" s="1">
        <v>5141166</v>
      </c>
      <c r="O4352" s="1">
        <f>N4352*(D4352/'cpi data'!$A$113)</f>
        <v>467378.72727272729</v>
      </c>
      <c r="P4352" s="10">
        <f t="shared" si="67"/>
        <v>-0.16705043175030723</v>
      </c>
      <c r="Q4352" t="s">
        <v>13172</v>
      </c>
      <c r="R4352">
        <v>105</v>
      </c>
    </row>
    <row r="4353" spans="1:18">
      <c r="A4353" t="s">
        <v>13173</v>
      </c>
      <c r="B4353" s="6" t="s">
        <v>19</v>
      </c>
      <c r="C4353" t="s">
        <v>55</v>
      </c>
      <c r="D4353">
        <f>_xlfn.XLOOKUP(E4353,'cpi data'!A:A,'cpi data'!B:B,"NA")</f>
        <v>184</v>
      </c>
      <c r="E4353">
        <v>2003</v>
      </c>
      <c r="F4353" t="s">
        <v>13068</v>
      </c>
      <c r="G4353">
        <v>5.8</v>
      </c>
      <c r="H4353">
        <v>108000</v>
      </c>
      <c r="I4353" t="s">
        <v>8542</v>
      </c>
      <c r="J4353" t="s">
        <v>13174</v>
      </c>
      <c r="K4353" t="s">
        <v>9775</v>
      </c>
      <c r="L4353" t="s">
        <v>33</v>
      </c>
      <c r="M4353" s="1">
        <v>40000000</v>
      </c>
      <c r="N4353" s="1">
        <v>141591324</v>
      </c>
      <c r="O4353" s="1">
        <f>N4353*(D4353/'cpi data'!$A$113)</f>
        <v>12871938.545454545</v>
      </c>
      <c r="P4353" s="10">
        <f t="shared" si="67"/>
        <v>0.7174968149884664</v>
      </c>
      <c r="Q4353" t="s">
        <v>34</v>
      </c>
      <c r="R4353">
        <v>98</v>
      </c>
    </row>
    <row r="4354" spans="1:18">
      <c r="A4354" t="s">
        <v>13175</v>
      </c>
      <c r="B4354" s="6" t="s">
        <v>36</v>
      </c>
      <c r="C4354" t="s">
        <v>37</v>
      </c>
      <c r="D4354">
        <f>_xlfn.XLOOKUP(E4354,'cpi data'!A:A,'cpi data'!B:B,"NA")</f>
        <v>184</v>
      </c>
      <c r="E4354">
        <v>2003</v>
      </c>
      <c r="F4354" t="s">
        <v>13085</v>
      </c>
      <c r="G4354">
        <v>5.0999999999999996</v>
      </c>
      <c r="H4354">
        <v>34000</v>
      </c>
      <c r="I4354" t="s">
        <v>12242</v>
      </c>
      <c r="J4354" t="s">
        <v>13176</v>
      </c>
      <c r="K4354" t="s">
        <v>11669</v>
      </c>
      <c r="L4354" t="s">
        <v>33</v>
      </c>
      <c r="M4354" s="1">
        <v>28000000</v>
      </c>
      <c r="N4354" s="1">
        <v>58795814</v>
      </c>
      <c r="O4354" s="1">
        <f>N4354*(D4354/'cpi data'!$A$113)</f>
        <v>5345074</v>
      </c>
      <c r="P4354" s="10">
        <f t="shared" si="67"/>
        <v>0.52377562116922138</v>
      </c>
      <c r="Q4354" t="s">
        <v>121</v>
      </c>
      <c r="R4354">
        <v>102</v>
      </c>
    </row>
    <row r="4355" spans="1:18">
      <c r="A4355" t="s">
        <v>13177</v>
      </c>
      <c r="B4355" s="6" t="s">
        <v>19</v>
      </c>
      <c r="C4355" t="s">
        <v>37</v>
      </c>
      <c r="D4355">
        <f>_xlfn.XLOOKUP(E4355,'cpi data'!A:A,'cpi data'!B:B,"NA")</f>
        <v>184</v>
      </c>
      <c r="E4355">
        <v>2003</v>
      </c>
      <c r="F4355" t="s">
        <v>13178</v>
      </c>
      <c r="G4355">
        <v>7.2</v>
      </c>
      <c r="H4355">
        <v>72000</v>
      </c>
      <c r="I4355" t="s">
        <v>13179</v>
      </c>
      <c r="J4355" t="s">
        <v>13180</v>
      </c>
      <c r="K4355" t="s">
        <v>13181</v>
      </c>
      <c r="L4355" t="s">
        <v>13182</v>
      </c>
      <c r="N4355" s="1">
        <v>20235426</v>
      </c>
      <c r="O4355" s="1">
        <f>N4355*(D4355/'cpi data'!$A$113)</f>
        <v>1839584.1818181819</v>
      </c>
      <c r="P4355" s="10">
        <f t="shared" ref="P4355:P4418" si="68">(N4355-M4355)/N4355</f>
        <v>1</v>
      </c>
      <c r="Q4355" t="s">
        <v>12254</v>
      </c>
      <c r="R4355">
        <v>105</v>
      </c>
    </row>
    <row r="4356" spans="1:18">
      <c r="A4356" t="s">
        <v>13183</v>
      </c>
      <c r="B4356" s="6" t="s">
        <v>19</v>
      </c>
      <c r="C4356" t="s">
        <v>44</v>
      </c>
      <c r="D4356">
        <f>_xlfn.XLOOKUP(E4356,'cpi data'!A:A,'cpi data'!B:B,"NA")</f>
        <v>184</v>
      </c>
      <c r="E4356">
        <v>2003</v>
      </c>
      <c r="F4356" t="s">
        <v>12978</v>
      </c>
      <c r="G4356">
        <v>7</v>
      </c>
      <c r="H4356">
        <v>137000</v>
      </c>
      <c r="I4356" t="s">
        <v>11876</v>
      </c>
      <c r="J4356" t="s">
        <v>13184</v>
      </c>
      <c r="K4356" t="s">
        <v>7043</v>
      </c>
      <c r="L4356" t="s">
        <v>5820</v>
      </c>
      <c r="M4356" s="1">
        <v>23000000</v>
      </c>
      <c r="N4356" s="1">
        <v>76490720</v>
      </c>
      <c r="O4356" s="1">
        <f>N4356*(D4356/'cpi data'!$A$113)</f>
        <v>6953701.8181818184</v>
      </c>
      <c r="P4356" s="10">
        <f t="shared" si="68"/>
        <v>0.69930992936136571</v>
      </c>
      <c r="Q4356" t="s">
        <v>34</v>
      </c>
      <c r="R4356">
        <v>92</v>
      </c>
    </row>
    <row r="4357" spans="1:18">
      <c r="A4357" t="s">
        <v>13185</v>
      </c>
      <c r="B4357" s="6" t="s">
        <v>2002</v>
      </c>
      <c r="C4357" t="s">
        <v>20</v>
      </c>
      <c r="D4357">
        <f>_xlfn.XLOOKUP(E4357,'cpi data'!A:A,'cpi data'!B:B,"NA")</f>
        <v>184</v>
      </c>
      <c r="E4357">
        <v>2003</v>
      </c>
      <c r="F4357" t="s">
        <v>12978</v>
      </c>
      <c r="G4357">
        <v>7.1</v>
      </c>
      <c r="H4357">
        <v>34000</v>
      </c>
      <c r="I4357" t="s">
        <v>8038</v>
      </c>
      <c r="J4357" t="s">
        <v>13186</v>
      </c>
      <c r="K4357" t="s">
        <v>12076</v>
      </c>
      <c r="L4357" t="s">
        <v>33</v>
      </c>
      <c r="M4357" s="1">
        <v>6000000</v>
      </c>
      <c r="N4357" s="1">
        <v>2944752</v>
      </c>
      <c r="O4357" s="1">
        <f>N4357*(D4357/'cpi data'!$A$113)</f>
        <v>267704.72727272729</v>
      </c>
      <c r="P4357" s="10">
        <f t="shared" si="68"/>
        <v>-1.0375230240101714</v>
      </c>
      <c r="Q4357" t="s">
        <v>10357</v>
      </c>
      <c r="R4357">
        <v>94</v>
      </c>
    </row>
    <row r="4358" spans="1:18">
      <c r="A4358" t="s">
        <v>13187</v>
      </c>
      <c r="B4358" s="6" t="s">
        <v>36</v>
      </c>
      <c r="C4358" t="s">
        <v>28</v>
      </c>
      <c r="D4358">
        <f>_xlfn.XLOOKUP(E4358,'cpi data'!A:A,'cpi data'!B:B,"NA")</f>
        <v>184</v>
      </c>
      <c r="E4358">
        <v>2003</v>
      </c>
      <c r="F4358" t="s">
        <v>13000</v>
      </c>
      <c r="G4358">
        <v>5.5</v>
      </c>
      <c r="H4358">
        <v>37000</v>
      </c>
      <c r="I4358" t="s">
        <v>11177</v>
      </c>
      <c r="J4358" t="s">
        <v>13188</v>
      </c>
      <c r="K4358" t="s">
        <v>13189</v>
      </c>
      <c r="L4358" t="s">
        <v>33</v>
      </c>
      <c r="M4358" s="1">
        <v>17000000</v>
      </c>
      <c r="N4358" s="1">
        <v>55534455</v>
      </c>
      <c r="O4358" s="1">
        <f>N4358*(D4358/'cpi data'!$A$113)</f>
        <v>5048586.8181818184</v>
      </c>
      <c r="P4358" s="10">
        <f t="shared" si="68"/>
        <v>0.69388373398100334</v>
      </c>
      <c r="Q4358" t="s">
        <v>1727</v>
      </c>
      <c r="R4358">
        <v>94</v>
      </c>
    </row>
    <row r="4359" spans="1:18">
      <c r="A4359" t="s">
        <v>13190</v>
      </c>
      <c r="B4359" s="6" t="s">
        <v>19</v>
      </c>
      <c r="C4359" t="s">
        <v>20</v>
      </c>
      <c r="D4359">
        <f>_xlfn.XLOOKUP(E4359,'cpi data'!A:A,'cpi data'!B:B,"NA")</f>
        <v>184</v>
      </c>
      <c r="E4359">
        <v>2003</v>
      </c>
      <c r="F4359" t="s">
        <v>13081</v>
      </c>
      <c r="G4359">
        <v>6.9</v>
      </c>
      <c r="H4359">
        <v>33000</v>
      </c>
      <c r="I4359" t="s">
        <v>13191</v>
      </c>
      <c r="J4359" t="s">
        <v>13192</v>
      </c>
      <c r="K4359" t="s">
        <v>8998</v>
      </c>
      <c r="L4359" t="s">
        <v>33</v>
      </c>
      <c r="M4359" s="1">
        <v>3200000</v>
      </c>
      <c r="N4359" s="1">
        <v>10464788</v>
      </c>
      <c r="O4359" s="1">
        <f>N4359*(D4359/'cpi data'!$A$113)</f>
        <v>951344.36363636365</v>
      </c>
      <c r="P4359" s="10">
        <f t="shared" si="68"/>
        <v>0.69421263001218947</v>
      </c>
      <c r="Q4359" t="s">
        <v>13193</v>
      </c>
      <c r="R4359">
        <v>101</v>
      </c>
    </row>
    <row r="4360" spans="1:18">
      <c r="A4360" t="s">
        <v>13194</v>
      </c>
      <c r="B4360" s="6" t="s">
        <v>19</v>
      </c>
      <c r="C4360" t="s">
        <v>37</v>
      </c>
      <c r="D4360">
        <f>_xlfn.XLOOKUP(E4360,'cpi data'!A:A,'cpi data'!B:B,"NA")</f>
        <v>184</v>
      </c>
      <c r="E4360">
        <v>2003</v>
      </c>
      <c r="F4360" t="s">
        <v>12814</v>
      </c>
      <c r="G4360">
        <v>5.8</v>
      </c>
      <c r="H4360">
        <v>42000</v>
      </c>
      <c r="I4360" t="s">
        <v>11476</v>
      </c>
      <c r="J4360" t="s">
        <v>8495</v>
      </c>
      <c r="K4360" t="s">
        <v>7346</v>
      </c>
      <c r="L4360" t="s">
        <v>33</v>
      </c>
      <c r="M4360" s="1">
        <v>25000000</v>
      </c>
      <c r="N4360" s="1">
        <v>56489558</v>
      </c>
      <c r="O4360" s="1">
        <f>N4360*(D4360/'cpi data'!$A$113)</f>
        <v>5135414.3636363642</v>
      </c>
      <c r="P4360" s="10">
        <f t="shared" si="68"/>
        <v>0.55744033260093839</v>
      </c>
      <c r="Q4360" t="s">
        <v>26</v>
      </c>
      <c r="R4360">
        <v>101</v>
      </c>
    </row>
    <row r="4361" spans="1:18">
      <c r="A4361" t="s">
        <v>13195</v>
      </c>
      <c r="B4361" s="6" t="s">
        <v>2002</v>
      </c>
      <c r="C4361" t="s">
        <v>44</v>
      </c>
      <c r="D4361">
        <f>_xlfn.XLOOKUP(E4361,'cpi data'!A:A,'cpi data'!B:B,"NA")</f>
        <v>184</v>
      </c>
      <c r="E4361">
        <v>2003</v>
      </c>
      <c r="F4361" t="s">
        <v>13035</v>
      </c>
      <c r="G4361">
        <v>6.2</v>
      </c>
      <c r="H4361">
        <v>36000</v>
      </c>
      <c r="I4361" t="s">
        <v>5915</v>
      </c>
      <c r="J4361" t="s">
        <v>13196</v>
      </c>
      <c r="K4361" t="s">
        <v>13197</v>
      </c>
      <c r="L4361" t="s">
        <v>33</v>
      </c>
      <c r="M4361" s="1">
        <v>20000000</v>
      </c>
      <c r="N4361" s="1">
        <v>44617342</v>
      </c>
      <c r="O4361" s="1">
        <f>N4361*(D4361/'cpi data'!$A$113)</f>
        <v>4056122</v>
      </c>
      <c r="P4361" s="10">
        <f t="shared" si="68"/>
        <v>0.55174380401235013</v>
      </c>
      <c r="Q4361" t="s">
        <v>121</v>
      </c>
      <c r="R4361">
        <v>92</v>
      </c>
    </row>
    <row r="4362" spans="1:18">
      <c r="A4362" t="s">
        <v>13198</v>
      </c>
      <c r="B4362" s="6" t="s">
        <v>2002</v>
      </c>
      <c r="C4362" t="s">
        <v>44</v>
      </c>
      <c r="D4362">
        <f>_xlfn.XLOOKUP(E4362,'cpi data'!A:A,'cpi data'!B:B,"NA")</f>
        <v>184</v>
      </c>
      <c r="E4362">
        <v>2003</v>
      </c>
      <c r="F4362" t="s">
        <v>13128</v>
      </c>
      <c r="G4362">
        <v>7.2</v>
      </c>
      <c r="H4362">
        <v>27000</v>
      </c>
      <c r="I4362" t="s">
        <v>2072</v>
      </c>
      <c r="J4362" t="s">
        <v>2072</v>
      </c>
      <c r="K4362" t="s">
        <v>2072</v>
      </c>
      <c r="L4362" t="s">
        <v>33</v>
      </c>
      <c r="N4362" s="1">
        <v>18750246</v>
      </c>
      <c r="O4362" s="1">
        <f>N4362*(D4362/'cpi data'!$A$113)</f>
        <v>1704567.8181818181</v>
      </c>
      <c r="P4362" s="10">
        <f t="shared" si="68"/>
        <v>1</v>
      </c>
      <c r="Q4362" t="s">
        <v>5112</v>
      </c>
      <c r="R4362">
        <v>91</v>
      </c>
    </row>
    <row r="4363" spans="1:18">
      <c r="A4363" t="s">
        <v>13199</v>
      </c>
      <c r="B4363" s="6" t="s">
        <v>19</v>
      </c>
      <c r="C4363" t="s">
        <v>20</v>
      </c>
      <c r="D4363">
        <f>_xlfn.XLOOKUP(E4363,'cpi data'!A:A,'cpi data'!B:B,"NA")</f>
        <v>184</v>
      </c>
      <c r="E4363">
        <v>2003</v>
      </c>
      <c r="F4363" t="s">
        <v>12923</v>
      </c>
      <c r="G4363">
        <v>5</v>
      </c>
      <c r="H4363">
        <v>22000</v>
      </c>
      <c r="I4363" t="s">
        <v>4952</v>
      </c>
      <c r="J4363" t="s">
        <v>13200</v>
      </c>
      <c r="K4363" t="s">
        <v>1500</v>
      </c>
      <c r="L4363" t="s">
        <v>33</v>
      </c>
      <c r="N4363" s="1">
        <v>29119434</v>
      </c>
      <c r="O4363" s="1">
        <f>N4363*(D4363/'cpi data'!$A$113)</f>
        <v>2647221.2727272729</v>
      </c>
      <c r="P4363" s="10">
        <f t="shared" si="68"/>
        <v>1</v>
      </c>
      <c r="Q4363" t="s">
        <v>2095</v>
      </c>
      <c r="R4363">
        <v>118</v>
      </c>
    </row>
    <row r="4364" spans="1:18">
      <c r="A4364" t="s">
        <v>13201</v>
      </c>
      <c r="B4364" s="6" t="s">
        <v>2002</v>
      </c>
      <c r="C4364" t="s">
        <v>44</v>
      </c>
      <c r="D4364">
        <f>_xlfn.XLOOKUP(E4364,'cpi data'!A:A,'cpi data'!B:B,"NA")</f>
        <v>184</v>
      </c>
      <c r="E4364">
        <v>2003</v>
      </c>
      <c r="F4364" t="s">
        <v>13202</v>
      </c>
      <c r="G4364">
        <v>6.9</v>
      </c>
      <c r="H4364">
        <v>24000</v>
      </c>
      <c r="I4364" t="s">
        <v>11594</v>
      </c>
      <c r="J4364" t="s">
        <v>13203</v>
      </c>
      <c r="K4364" t="s">
        <v>10865</v>
      </c>
      <c r="L4364" t="s">
        <v>25</v>
      </c>
      <c r="M4364" s="1">
        <v>10000000</v>
      </c>
      <c r="N4364" s="1">
        <v>93400759</v>
      </c>
      <c r="O4364" s="1">
        <f>N4364*(D4364/'cpi data'!$A$113)</f>
        <v>8490978.0909090918</v>
      </c>
      <c r="P4364" s="10">
        <f t="shared" si="68"/>
        <v>0.89293448889424976</v>
      </c>
      <c r="Q4364" t="s">
        <v>2095</v>
      </c>
      <c r="R4364">
        <v>108</v>
      </c>
    </row>
    <row r="4365" spans="1:18">
      <c r="A4365" t="s">
        <v>13204</v>
      </c>
      <c r="B4365" s="6" t="s">
        <v>450</v>
      </c>
      <c r="C4365" t="s">
        <v>44</v>
      </c>
      <c r="D4365">
        <f>_xlfn.XLOOKUP(E4365,'cpi data'!A:A,'cpi data'!B:B,"NA")</f>
        <v>184</v>
      </c>
      <c r="E4365">
        <v>2003</v>
      </c>
      <c r="F4365" t="s">
        <v>13205</v>
      </c>
      <c r="G4365">
        <v>7.9</v>
      </c>
      <c r="H4365">
        <v>65000</v>
      </c>
      <c r="I4365" t="s">
        <v>13206</v>
      </c>
      <c r="J4365" t="s">
        <v>13207</v>
      </c>
      <c r="K4365" t="s">
        <v>13208</v>
      </c>
      <c r="L4365" t="s">
        <v>10296</v>
      </c>
      <c r="N4365" s="1">
        <v>13200241</v>
      </c>
      <c r="O4365" s="1">
        <f>N4365*(D4365/'cpi data'!$A$113)</f>
        <v>1200021.9090909092</v>
      </c>
      <c r="P4365" s="10">
        <f t="shared" si="68"/>
        <v>1</v>
      </c>
      <c r="Q4365" t="s">
        <v>10297</v>
      </c>
      <c r="R4365">
        <v>186</v>
      </c>
    </row>
    <row r="4366" spans="1:18">
      <c r="A4366" t="s">
        <v>13209</v>
      </c>
      <c r="B4366" s="6" t="s">
        <v>2002</v>
      </c>
      <c r="C4366" t="s">
        <v>44</v>
      </c>
      <c r="D4366">
        <f>_xlfn.XLOOKUP(E4366,'cpi data'!A:A,'cpi data'!B:B,"NA")</f>
        <v>184</v>
      </c>
      <c r="E4366">
        <v>2003</v>
      </c>
      <c r="F4366" t="s">
        <v>12749</v>
      </c>
      <c r="G4366">
        <v>5.3</v>
      </c>
      <c r="H4366">
        <v>26000</v>
      </c>
      <c r="I4366" t="s">
        <v>1285</v>
      </c>
      <c r="J4366" t="s">
        <v>13210</v>
      </c>
      <c r="K4366" t="s">
        <v>9137</v>
      </c>
      <c r="L4366" t="s">
        <v>33</v>
      </c>
      <c r="M4366" s="1">
        <v>30000000</v>
      </c>
      <c r="N4366" s="1">
        <v>19526014</v>
      </c>
      <c r="O4366" s="1">
        <f>N4366*(D4366/'cpi data'!$A$113)</f>
        <v>1775092.1818181819</v>
      </c>
      <c r="P4366" s="10">
        <f t="shared" si="68"/>
        <v>-0.5364118862149746</v>
      </c>
      <c r="Q4366" t="s">
        <v>3747</v>
      </c>
      <c r="R4366">
        <v>87</v>
      </c>
    </row>
    <row r="4367" spans="1:18">
      <c r="A4367" t="s">
        <v>13211</v>
      </c>
      <c r="B4367" s="6" t="s">
        <v>2002</v>
      </c>
      <c r="C4367" t="s">
        <v>44</v>
      </c>
      <c r="D4367">
        <f>_xlfn.XLOOKUP(E4367,'cpi data'!A:A,'cpi data'!B:B,"NA")</f>
        <v>184</v>
      </c>
      <c r="E4367">
        <v>2003</v>
      </c>
      <c r="F4367" t="s">
        <v>12995</v>
      </c>
      <c r="G4367">
        <v>5.2</v>
      </c>
      <c r="H4367">
        <v>19000</v>
      </c>
      <c r="I4367" t="s">
        <v>7711</v>
      </c>
      <c r="J4367" t="s">
        <v>13212</v>
      </c>
      <c r="K4367" t="s">
        <v>13213</v>
      </c>
      <c r="L4367" t="s">
        <v>33</v>
      </c>
      <c r="M4367" s="1">
        <v>15000000</v>
      </c>
      <c r="N4367" s="1">
        <v>34622504</v>
      </c>
      <c r="O4367" s="1">
        <f>N4367*(D4367/'cpi data'!$A$113)</f>
        <v>3147500.3636363638</v>
      </c>
      <c r="P4367" s="10">
        <f t="shared" si="68"/>
        <v>0.56675577248832143</v>
      </c>
      <c r="Q4367" t="s">
        <v>26</v>
      </c>
      <c r="R4367">
        <v>86</v>
      </c>
    </row>
    <row r="4368" spans="1:18">
      <c r="A4368" t="s">
        <v>13214</v>
      </c>
      <c r="B4368" s="6" t="s">
        <v>36</v>
      </c>
      <c r="C4368" t="s">
        <v>37</v>
      </c>
      <c r="D4368">
        <f>_xlfn.XLOOKUP(E4368,'cpi data'!A:A,'cpi data'!B:B,"NA")</f>
        <v>184</v>
      </c>
      <c r="E4368">
        <v>2003</v>
      </c>
      <c r="F4368" t="s">
        <v>13215</v>
      </c>
      <c r="G4368">
        <v>4.4000000000000004</v>
      </c>
      <c r="H4368">
        <v>30000</v>
      </c>
      <c r="I4368" t="s">
        <v>11261</v>
      </c>
      <c r="J4368" t="s">
        <v>2977</v>
      </c>
      <c r="K4368" t="s">
        <v>13216</v>
      </c>
      <c r="L4368" t="s">
        <v>33</v>
      </c>
      <c r="M4368" s="1">
        <v>60000000</v>
      </c>
      <c r="N4368" s="1">
        <v>88929111</v>
      </c>
      <c r="O4368" s="1">
        <f>N4368*(D4368/'cpi data'!$A$113)</f>
        <v>8084464.6363636367</v>
      </c>
      <c r="P4368" s="10">
        <f t="shared" si="68"/>
        <v>0.32530529850905626</v>
      </c>
      <c r="Q4368" t="s">
        <v>5112</v>
      </c>
      <c r="R4368">
        <v>89</v>
      </c>
    </row>
    <row r="4369" spans="1:18">
      <c r="A4369" t="s">
        <v>13217</v>
      </c>
      <c r="B4369" s="6" t="s">
        <v>450</v>
      </c>
      <c r="C4369" t="s">
        <v>20</v>
      </c>
      <c r="D4369">
        <f>_xlfn.XLOOKUP(E4369,'cpi data'!A:A,'cpi data'!B:B,"NA")</f>
        <v>184</v>
      </c>
      <c r="E4369">
        <v>2003</v>
      </c>
      <c r="F4369" t="s">
        <v>13218</v>
      </c>
      <c r="G4369">
        <v>8</v>
      </c>
      <c r="H4369">
        <v>44000</v>
      </c>
      <c r="I4369" t="s">
        <v>13219</v>
      </c>
      <c r="J4369" t="s">
        <v>13220</v>
      </c>
      <c r="K4369" t="s">
        <v>13221</v>
      </c>
      <c r="L4369" t="s">
        <v>8402</v>
      </c>
      <c r="N4369" s="1">
        <v>8482993</v>
      </c>
      <c r="O4369" s="1">
        <f>N4369*(D4369/'cpi data'!$A$113)</f>
        <v>771181.18181818188</v>
      </c>
      <c r="P4369" s="10">
        <f t="shared" si="68"/>
        <v>1</v>
      </c>
      <c r="Q4369" t="s">
        <v>13222</v>
      </c>
      <c r="R4369">
        <v>110</v>
      </c>
    </row>
    <row r="4370" spans="1:18">
      <c r="A4370" t="s">
        <v>13223</v>
      </c>
      <c r="B4370" s="6" t="s">
        <v>36</v>
      </c>
      <c r="C4370" t="s">
        <v>66</v>
      </c>
      <c r="D4370">
        <f>_xlfn.XLOOKUP(E4370,'cpi data'!A:A,'cpi data'!B:B,"NA")</f>
        <v>184</v>
      </c>
      <c r="E4370">
        <v>2003</v>
      </c>
      <c r="F4370" t="s">
        <v>13020</v>
      </c>
      <c r="G4370">
        <v>6.9</v>
      </c>
      <c r="H4370">
        <v>39000</v>
      </c>
      <c r="I4370" t="s">
        <v>11910</v>
      </c>
      <c r="J4370" t="s">
        <v>11458</v>
      </c>
      <c r="K4370" t="s">
        <v>6222</v>
      </c>
      <c r="L4370" t="s">
        <v>33</v>
      </c>
      <c r="M4370" s="1">
        <v>35000000</v>
      </c>
      <c r="N4370" s="1">
        <v>53293628</v>
      </c>
      <c r="O4370" s="1">
        <f>N4370*(D4370/'cpi data'!$A$113)</f>
        <v>4844875.2727272725</v>
      </c>
      <c r="P4370" s="10">
        <f t="shared" si="68"/>
        <v>0.34326107428828079</v>
      </c>
      <c r="Q4370" t="s">
        <v>11858</v>
      </c>
      <c r="R4370">
        <v>109</v>
      </c>
    </row>
    <row r="4371" spans="1:18">
      <c r="A4371" t="s">
        <v>13224</v>
      </c>
      <c r="B4371" s="6" t="s">
        <v>2002</v>
      </c>
      <c r="C4371" t="s">
        <v>37</v>
      </c>
      <c r="D4371">
        <f>_xlfn.XLOOKUP(E4371,'cpi data'!A:A,'cpi data'!B:B,"NA")</f>
        <v>184</v>
      </c>
      <c r="E4371">
        <v>2003</v>
      </c>
      <c r="F4371" t="s">
        <v>12728</v>
      </c>
      <c r="G4371">
        <v>6.6</v>
      </c>
      <c r="H4371">
        <v>131000</v>
      </c>
      <c r="I4371" t="s">
        <v>2130</v>
      </c>
      <c r="J4371" t="s">
        <v>13225</v>
      </c>
      <c r="K4371" t="s">
        <v>139</v>
      </c>
      <c r="L4371" t="s">
        <v>33</v>
      </c>
      <c r="M4371" s="1">
        <v>46000000</v>
      </c>
      <c r="N4371" s="1">
        <v>101191884</v>
      </c>
      <c r="O4371" s="1">
        <f>N4371*(D4371/'cpi data'!$A$113)</f>
        <v>9199262.1818181816</v>
      </c>
      <c r="P4371" s="10">
        <f t="shared" si="68"/>
        <v>0.54541808906334821</v>
      </c>
      <c r="Q4371" t="s">
        <v>2095</v>
      </c>
      <c r="R4371">
        <v>115</v>
      </c>
    </row>
    <row r="4372" spans="1:18">
      <c r="A4372" t="s">
        <v>13226</v>
      </c>
      <c r="B4372" s="6" t="s">
        <v>19</v>
      </c>
      <c r="C4372" t="s">
        <v>44</v>
      </c>
      <c r="D4372">
        <f>_xlfn.XLOOKUP(E4372,'cpi data'!A:A,'cpi data'!B:B,"NA")</f>
        <v>184</v>
      </c>
      <c r="E4372">
        <v>2003</v>
      </c>
      <c r="F4372" t="s">
        <v>13227</v>
      </c>
      <c r="G4372">
        <v>7.1</v>
      </c>
      <c r="H4372">
        <v>61000</v>
      </c>
      <c r="I4372" t="s">
        <v>2191</v>
      </c>
      <c r="J4372" t="s">
        <v>2191</v>
      </c>
      <c r="K4372" t="s">
        <v>549</v>
      </c>
      <c r="L4372" t="s">
        <v>33</v>
      </c>
      <c r="N4372" s="1">
        <v>7929307</v>
      </c>
      <c r="O4372" s="1">
        <f>N4372*(D4372/'cpi data'!$A$113)</f>
        <v>720846.09090909094</v>
      </c>
      <c r="P4372" s="10">
        <f t="shared" si="68"/>
        <v>1</v>
      </c>
      <c r="Q4372" t="s">
        <v>13228</v>
      </c>
      <c r="R4372">
        <v>95</v>
      </c>
    </row>
    <row r="4373" spans="1:18">
      <c r="A4373" t="s">
        <v>13229</v>
      </c>
      <c r="B4373" s="6" t="s">
        <v>512</v>
      </c>
      <c r="C4373" t="s">
        <v>107</v>
      </c>
      <c r="D4373">
        <f>_xlfn.XLOOKUP(E4373,'cpi data'!A:A,'cpi data'!B:B,"NA")</f>
        <v>184</v>
      </c>
      <c r="E4373">
        <v>2003</v>
      </c>
      <c r="F4373" t="s">
        <v>13230</v>
      </c>
      <c r="G4373">
        <v>6.4</v>
      </c>
      <c r="H4373">
        <v>13000</v>
      </c>
      <c r="I4373" t="s">
        <v>13231</v>
      </c>
      <c r="J4373" t="s">
        <v>13232</v>
      </c>
      <c r="K4373" t="s">
        <v>9007</v>
      </c>
      <c r="L4373" t="s">
        <v>25</v>
      </c>
      <c r="M4373" s="1">
        <v>6400000</v>
      </c>
      <c r="N4373" s="1">
        <v>2561820</v>
      </c>
      <c r="O4373" s="1">
        <f>N4373*(D4373/'cpi data'!$A$113)</f>
        <v>232892.72727272726</v>
      </c>
      <c r="P4373" s="10">
        <f t="shared" si="68"/>
        <v>-1.4982239189326338</v>
      </c>
      <c r="Q4373" t="s">
        <v>1789</v>
      </c>
      <c r="R4373">
        <v>98</v>
      </c>
    </row>
    <row r="4374" spans="1:18">
      <c r="A4374" t="s">
        <v>13233</v>
      </c>
      <c r="B4374" s="6" t="s">
        <v>2002</v>
      </c>
      <c r="C4374" t="s">
        <v>37</v>
      </c>
      <c r="D4374">
        <f>_xlfn.XLOOKUP(E4374,'cpi data'!A:A,'cpi data'!B:B,"NA")</f>
        <v>184</v>
      </c>
      <c r="E4374">
        <v>2003</v>
      </c>
      <c r="F4374" t="s">
        <v>13116</v>
      </c>
      <c r="G4374">
        <v>5.3</v>
      </c>
      <c r="H4374">
        <v>36000</v>
      </c>
      <c r="I4374" t="s">
        <v>1750</v>
      </c>
      <c r="J4374" t="s">
        <v>13234</v>
      </c>
      <c r="K4374" t="s">
        <v>500</v>
      </c>
      <c r="L4374" t="s">
        <v>33</v>
      </c>
      <c r="M4374" s="1">
        <v>75000000</v>
      </c>
      <c r="N4374" s="1">
        <v>51142659</v>
      </c>
      <c r="O4374" s="1">
        <f>N4374*(D4374/'cpi data'!$A$113)</f>
        <v>4649332.6363636367</v>
      </c>
      <c r="P4374" s="10">
        <f t="shared" si="68"/>
        <v>-0.46648612853703991</v>
      </c>
      <c r="Q4374" t="s">
        <v>11858</v>
      </c>
      <c r="R4374">
        <v>116</v>
      </c>
    </row>
    <row r="4375" spans="1:18">
      <c r="A4375" t="s">
        <v>13235</v>
      </c>
      <c r="B4375" s="6" t="s">
        <v>450</v>
      </c>
      <c r="C4375" t="s">
        <v>20</v>
      </c>
      <c r="D4375">
        <f>_xlfn.XLOOKUP(E4375,'cpi data'!A:A,'cpi data'!B:B,"NA")</f>
        <v>184</v>
      </c>
      <c r="E4375">
        <v>2003</v>
      </c>
      <c r="F4375" t="s">
        <v>13236</v>
      </c>
      <c r="G4375">
        <v>7.8</v>
      </c>
      <c r="H4375">
        <v>36000</v>
      </c>
      <c r="I4375" t="s">
        <v>13237</v>
      </c>
      <c r="J4375" t="s">
        <v>13238</v>
      </c>
      <c r="K4375" t="s">
        <v>13239</v>
      </c>
      <c r="L4375" t="s">
        <v>1096</v>
      </c>
      <c r="N4375" s="1">
        <v>528245</v>
      </c>
      <c r="O4375" s="1">
        <f>N4375*(D4375/'cpi data'!$A$113)</f>
        <v>48022.272727272728</v>
      </c>
      <c r="P4375" s="10">
        <f t="shared" si="68"/>
        <v>1</v>
      </c>
      <c r="Q4375" t="s">
        <v>13240</v>
      </c>
      <c r="R4375">
        <v>113</v>
      </c>
    </row>
    <row r="4376" spans="1:18">
      <c r="A4376" t="s">
        <v>13241</v>
      </c>
      <c r="B4376" s="6" t="s">
        <v>2002</v>
      </c>
      <c r="C4376" t="s">
        <v>37</v>
      </c>
      <c r="D4376">
        <f>_xlfn.XLOOKUP(E4376,'cpi data'!A:A,'cpi data'!B:B,"NA")</f>
        <v>184</v>
      </c>
      <c r="E4376">
        <v>2003</v>
      </c>
      <c r="F4376" t="s">
        <v>13215</v>
      </c>
      <c r="G4376">
        <v>5.6</v>
      </c>
      <c r="H4376">
        <v>49000</v>
      </c>
      <c r="I4376" t="s">
        <v>5778</v>
      </c>
      <c r="J4376" t="s">
        <v>12675</v>
      </c>
      <c r="K4376" t="s">
        <v>9368</v>
      </c>
      <c r="L4376" t="s">
        <v>33</v>
      </c>
      <c r="N4376" s="1">
        <v>50097949</v>
      </c>
      <c r="O4376" s="1">
        <f>N4376*(D4376/'cpi data'!$A$113)</f>
        <v>4554359</v>
      </c>
      <c r="P4376" s="10">
        <f t="shared" si="68"/>
        <v>1</v>
      </c>
      <c r="Q4376" t="s">
        <v>34</v>
      </c>
      <c r="R4376">
        <v>88</v>
      </c>
    </row>
    <row r="4377" spans="1:18">
      <c r="A4377" t="s">
        <v>13242</v>
      </c>
      <c r="B4377" s="6" t="s">
        <v>2002</v>
      </c>
      <c r="C4377" t="s">
        <v>393</v>
      </c>
      <c r="D4377">
        <f>_xlfn.XLOOKUP(E4377,'cpi data'!A:A,'cpi data'!B:B,"NA")</f>
        <v>184</v>
      </c>
      <c r="E4377">
        <v>2003</v>
      </c>
      <c r="F4377" t="s">
        <v>12398</v>
      </c>
      <c r="G4377">
        <v>7.8</v>
      </c>
      <c r="H4377">
        <v>51000</v>
      </c>
      <c r="I4377" t="s">
        <v>13243</v>
      </c>
      <c r="J4377" t="s">
        <v>13243</v>
      </c>
      <c r="K4377" t="s">
        <v>13244</v>
      </c>
      <c r="L4377" t="s">
        <v>455</v>
      </c>
      <c r="M4377" s="1">
        <v>9500000</v>
      </c>
      <c r="N4377" s="1">
        <v>14776760</v>
      </c>
      <c r="O4377" s="1">
        <f>N4377*(D4377/'cpi data'!$A$113)</f>
        <v>1343341.8181818181</v>
      </c>
      <c r="P4377" s="10">
        <f t="shared" si="68"/>
        <v>0.357098579120186</v>
      </c>
      <c r="Q4377" t="s">
        <v>13245</v>
      </c>
      <c r="R4377">
        <v>80</v>
      </c>
    </row>
    <row r="4378" spans="1:18">
      <c r="A4378" t="s">
        <v>13246</v>
      </c>
      <c r="C4378" t="s">
        <v>20</v>
      </c>
      <c r="D4378">
        <f>_xlfn.XLOOKUP(E4378,'cpi data'!A:A,'cpi data'!B:B,"NA")</f>
        <v>184</v>
      </c>
      <c r="E4378">
        <v>2003</v>
      </c>
      <c r="F4378" t="s">
        <v>13247</v>
      </c>
      <c r="G4378">
        <v>6.9</v>
      </c>
      <c r="H4378">
        <v>2200</v>
      </c>
      <c r="I4378" t="s">
        <v>13248</v>
      </c>
      <c r="J4378" t="s">
        <v>13249</v>
      </c>
      <c r="K4378" t="s">
        <v>13250</v>
      </c>
      <c r="L4378" t="s">
        <v>923</v>
      </c>
      <c r="N4378" s="1">
        <v>5762801</v>
      </c>
      <c r="O4378" s="1">
        <f>N4378*(D4378/'cpi data'!$A$113)</f>
        <v>523891</v>
      </c>
      <c r="P4378" s="10">
        <f t="shared" si="68"/>
        <v>1</v>
      </c>
      <c r="Q4378" t="s">
        <v>13251</v>
      </c>
      <c r="R4378">
        <v>124</v>
      </c>
    </row>
    <row r="4379" spans="1:18">
      <c r="A4379" t="s">
        <v>13252</v>
      </c>
      <c r="B4379" s="6" t="s">
        <v>2710</v>
      </c>
      <c r="C4379" t="s">
        <v>20</v>
      </c>
      <c r="D4379">
        <f>_xlfn.XLOOKUP(E4379,'cpi data'!A:A,'cpi data'!B:B,"NA")</f>
        <v>184</v>
      </c>
      <c r="E4379">
        <v>2003</v>
      </c>
      <c r="F4379" t="s">
        <v>13253</v>
      </c>
      <c r="G4379">
        <v>5.2</v>
      </c>
      <c r="H4379">
        <v>4400</v>
      </c>
      <c r="I4379" t="s">
        <v>10959</v>
      </c>
      <c r="J4379" t="s">
        <v>10959</v>
      </c>
      <c r="K4379" t="s">
        <v>13254</v>
      </c>
      <c r="L4379" t="s">
        <v>455</v>
      </c>
      <c r="N4379" s="1">
        <v>167999</v>
      </c>
      <c r="O4379" s="1">
        <f>N4379*(D4379/'cpi data'!$A$113)</f>
        <v>15272.636363636364</v>
      </c>
      <c r="P4379" s="10">
        <f t="shared" si="68"/>
        <v>1</v>
      </c>
      <c r="Q4379" t="s">
        <v>10961</v>
      </c>
      <c r="R4379">
        <v>119</v>
      </c>
    </row>
    <row r="4380" spans="1:18">
      <c r="A4380" t="s">
        <v>13255</v>
      </c>
      <c r="B4380" s="6" t="s">
        <v>2002</v>
      </c>
      <c r="C4380" t="s">
        <v>44</v>
      </c>
      <c r="D4380">
        <f>_xlfn.XLOOKUP(E4380,'cpi data'!A:A,'cpi data'!B:B,"NA")</f>
        <v>184</v>
      </c>
      <c r="E4380">
        <v>2003</v>
      </c>
      <c r="F4380" t="s">
        <v>13062</v>
      </c>
      <c r="G4380">
        <v>5.7</v>
      </c>
      <c r="H4380">
        <v>52000</v>
      </c>
      <c r="I4380" t="s">
        <v>9066</v>
      </c>
      <c r="J4380" t="s">
        <v>13256</v>
      </c>
      <c r="K4380" t="s">
        <v>9532</v>
      </c>
      <c r="L4380" t="s">
        <v>33</v>
      </c>
      <c r="M4380" s="1">
        <v>55000000</v>
      </c>
      <c r="N4380" s="1">
        <v>65784503</v>
      </c>
      <c r="O4380" s="1">
        <f>N4380*(D4380/'cpi data'!$A$113)</f>
        <v>5980409.3636363642</v>
      </c>
      <c r="P4380" s="10">
        <f t="shared" si="68"/>
        <v>0.1639368317489607</v>
      </c>
      <c r="Q4380" t="s">
        <v>183</v>
      </c>
      <c r="R4380">
        <v>118</v>
      </c>
    </row>
    <row r="4381" spans="1:18">
      <c r="A4381" t="s">
        <v>13257</v>
      </c>
      <c r="B4381" s="6" t="s">
        <v>19</v>
      </c>
      <c r="C4381" t="s">
        <v>37</v>
      </c>
      <c r="D4381">
        <f>_xlfn.XLOOKUP(E4381,'cpi data'!A:A,'cpi data'!B:B,"NA")</f>
        <v>184</v>
      </c>
      <c r="E4381">
        <v>2003</v>
      </c>
      <c r="F4381" t="s">
        <v>13258</v>
      </c>
      <c r="G4381">
        <v>6.5</v>
      </c>
      <c r="H4381">
        <v>26000</v>
      </c>
      <c r="I4381" t="s">
        <v>12219</v>
      </c>
      <c r="J4381" t="s">
        <v>13259</v>
      </c>
      <c r="K4381" t="s">
        <v>10670</v>
      </c>
      <c r="L4381" t="s">
        <v>251</v>
      </c>
      <c r="N4381" s="1">
        <v>6585516</v>
      </c>
      <c r="O4381" s="1">
        <f>N4381*(D4381/'cpi data'!$A$113)</f>
        <v>598683.27272727271</v>
      </c>
      <c r="P4381" s="10">
        <f t="shared" si="68"/>
        <v>1</v>
      </c>
      <c r="Q4381" t="s">
        <v>6690</v>
      </c>
      <c r="R4381">
        <v>110</v>
      </c>
    </row>
    <row r="4382" spans="1:18">
      <c r="A4382" t="s">
        <v>13260</v>
      </c>
      <c r="B4382" s="6" t="s">
        <v>2002</v>
      </c>
      <c r="C4382" t="s">
        <v>393</v>
      </c>
      <c r="D4382">
        <f>_xlfn.XLOOKUP(E4382,'cpi data'!A:A,'cpi data'!B:B,"NA")</f>
        <v>184</v>
      </c>
      <c r="E4382">
        <v>2003</v>
      </c>
      <c r="F4382" t="s">
        <v>13261</v>
      </c>
      <c r="G4382">
        <v>7.8</v>
      </c>
      <c r="H4382">
        <v>33000</v>
      </c>
      <c r="I4382" t="s">
        <v>9616</v>
      </c>
      <c r="J4382" t="s">
        <v>9616</v>
      </c>
      <c r="K4382" t="s">
        <v>13262</v>
      </c>
      <c r="L4382" t="s">
        <v>2111</v>
      </c>
      <c r="N4382" s="1">
        <v>453133</v>
      </c>
      <c r="O4382" s="1">
        <f>N4382*(D4382/'cpi data'!$A$113)</f>
        <v>41193.909090909096</v>
      </c>
      <c r="P4382" s="10">
        <f t="shared" si="68"/>
        <v>1</v>
      </c>
      <c r="Q4382" t="s">
        <v>6008</v>
      </c>
      <c r="R4382">
        <v>92</v>
      </c>
    </row>
    <row r="4383" spans="1:18">
      <c r="A4383" t="s">
        <v>13263</v>
      </c>
      <c r="B4383" s="6" t="s">
        <v>19</v>
      </c>
      <c r="C4383" t="s">
        <v>44</v>
      </c>
      <c r="D4383">
        <f>_xlfn.XLOOKUP(E4383,'cpi data'!A:A,'cpi data'!B:B,"NA")</f>
        <v>184</v>
      </c>
      <c r="E4383">
        <v>2003</v>
      </c>
      <c r="F4383" t="s">
        <v>13264</v>
      </c>
      <c r="G4383">
        <v>4.5999999999999996</v>
      </c>
      <c r="H4383">
        <v>7700</v>
      </c>
      <c r="I4383" t="s">
        <v>13265</v>
      </c>
      <c r="J4383" t="s">
        <v>13266</v>
      </c>
      <c r="K4383" t="s">
        <v>13267</v>
      </c>
      <c r="L4383" t="s">
        <v>33</v>
      </c>
      <c r="N4383" s="1">
        <v>436365</v>
      </c>
      <c r="O4383" s="1">
        <f>N4383*(D4383/'cpi data'!$A$113)</f>
        <v>39669.545454545456</v>
      </c>
      <c r="P4383" s="10">
        <f t="shared" si="68"/>
        <v>1</v>
      </c>
      <c r="Q4383" t="s">
        <v>1484</v>
      </c>
      <c r="R4383">
        <v>96</v>
      </c>
    </row>
    <row r="4384" spans="1:18">
      <c r="A4384" t="s">
        <v>13268</v>
      </c>
      <c r="B4384" s="6" t="s">
        <v>19</v>
      </c>
      <c r="C4384" t="s">
        <v>37</v>
      </c>
      <c r="D4384">
        <f>_xlfn.XLOOKUP(E4384,'cpi data'!A:A,'cpi data'!B:B,"NA")</f>
        <v>184</v>
      </c>
      <c r="E4384">
        <v>2003</v>
      </c>
      <c r="F4384" t="s">
        <v>13269</v>
      </c>
      <c r="G4384">
        <v>7.5</v>
      </c>
      <c r="H4384">
        <v>48000</v>
      </c>
      <c r="I4384" t="s">
        <v>5466</v>
      </c>
      <c r="J4384" t="s">
        <v>5466</v>
      </c>
      <c r="K4384" t="s">
        <v>5466</v>
      </c>
      <c r="L4384" t="s">
        <v>2111</v>
      </c>
      <c r="N4384" s="1">
        <v>34196922</v>
      </c>
      <c r="O4384" s="1">
        <f>N4384*(D4384/'cpi data'!$A$113)</f>
        <v>3108811.0909090908</v>
      </c>
      <c r="P4384" s="10">
        <f t="shared" si="68"/>
        <v>1</v>
      </c>
      <c r="Q4384" t="s">
        <v>13270</v>
      </c>
      <c r="R4384">
        <v>116</v>
      </c>
    </row>
    <row r="4385" spans="1:18">
      <c r="A4385" t="s">
        <v>13271</v>
      </c>
      <c r="B4385" s="6" t="s">
        <v>19</v>
      </c>
      <c r="C4385" t="s">
        <v>44</v>
      </c>
      <c r="D4385">
        <f>_xlfn.XLOOKUP(E4385,'cpi data'!A:A,'cpi data'!B:B,"NA")</f>
        <v>184</v>
      </c>
      <c r="E4385">
        <v>2003</v>
      </c>
      <c r="F4385" t="s">
        <v>13272</v>
      </c>
      <c r="G4385">
        <v>6.6</v>
      </c>
      <c r="H4385">
        <v>5400</v>
      </c>
      <c r="I4385" t="s">
        <v>9659</v>
      </c>
      <c r="J4385" t="s">
        <v>9659</v>
      </c>
      <c r="K4385" t="s">
        <v>13273</v>
      </c>
      <c r="L4385" t="s">
        <v>25</v>
      </c>
      <c r="N4385" s="1">
        <v>2905499</v>
      </c>
      <c r="O4385" s="1">
        <f>N4385*(D4385/'cpi data'!$A$113)</f>
        <v>264136.27272727271</v>
      </c>
      <c r="P4385" s="10">
        <f t="shared" si="68"/>
        <v>1</v>
      </c>
      <c r="Q4385" t="s">
        <v>13274</v>
      </c>
      <c r="R4385">
        <v>102</v>
      </c>
    </row>
    <row r="4386" spans="1:18">
      <c r="A4386" t="s">
        <v>13275</v>
      </c>
      <c r="B4386" s="6" t="s">
        <v>19</v>
      </c>
      <c r="C4386" t="s">
        <v>44</v>
      </c>
      <c r="D4386">
        <f>_xlfn.XLOOKUP(E4386,'cpi data'!A:A,'cpi data'!B:B,"NA")</f>
        <v>184</v>
      </c>
      <c r="E4386">
        <v>2003</v>
      </c>
      <c r="F4386" t="s">
        <v>13125</v>
      </c>
      <c r="G4386">
        <v>7.6</v>
      </c>
      <c r="H4386">
        <v>68000</v>
      </c>
      <c r="I4386" t="s">
        <v>13276</v>
      </c>
      <c r="J4386" t="s">
        <v>13276</v>
      </c>
      <c r="K4386" t="s">
        <v>13277</v>
      </c>
      <c r="L4386" t="s">
        <v>455</v>
      </c>
      <c r="N4386" s="1">
        <v>8604201</v>
      </c>
      <c r="O4386" s="1">
        <f>N4386*(D4386/'cpi data'!$A$113)</f>
        <v>782200.09090909094</v>
      </c>
      <c r="P4386" s="10">
        <f t="shared" si="68"/>
        <v>1</v>
      </c>
      <c r="Q4386" t="s">
        <v>13278</v>
      </c>
      <c r="R4386">
        <v>93</v>
      </c>
    </row>
    <row r="4387" spans="1:18">
      <c r="A4387" t="s">
        <v>13279</v>
      </c>
      <c r="B4387" s="6" t="s">
        <v>2002</v>
      </c>
      <c r="C4387" t="s">
        <v>37</v>
      </c>
      <c r="D4387">
        <f>_xlfn.XLOOKUP(E4387,'cpi data'!A:A,'cpi data'!B:B,"NA")</f>
        <v>184</v>
      </c>
      <c r="E4387">
        <v>2003</v>
      </c>
      <c r="F4387" t="s">
        <v>13280</v>
      </c>
      <c r="G4387">
        <v>5.5</v>
      </c>
      <c r="H4387">
        <v>48000</v>
      </c>
      <c r="I4387" t="s">
        <v>13281</v>
      </c>
      <c r="J4387" t="s">
        <v>8699</v>
      </c>
      <c r="K4387" t="s">
        <v>10325</v>
      </c>
      <c r="L4387" t="s">
        <v>33</v>
      </c>
      <c r="M4387" s="1">
        <v>52000000</v>
      </c>
      <c r="N4387" s="1">
        <v>37713879</v>
      </c>
      <c r="O4387" s="1">
        <f>N4387*(D4387/'cpi data'!$A$113)</f>
        <v>3428534.4545454546</v>
      </c>
      <c r="P4387" s="10">
        <f t="shared" si="68"/>
        <v>-0.37880274792205809</v>
      </c>
      <c r="Q4387" t="s">
        <v>121</v>
      </c>
      <c r="R4387">
        <v>104</v>
      </c>
    </row>
    <row r="4388" spans="1:18">
      <c r="A4388" t="s">
        <v>13282</v>
      </c>
      <c r="B4388" s="6" t="s">
        <v>2002</v>
      </c>
      <c r="C4388" t="s">
        <v>44</v>
      </c>
      <c r="D4388">
        <f>_xlfn.XLOOKUP(E4388,'cpi data'!A:A,'cpi data'!B:B,"NA")</f>
        <v>184</v>
      </c>
      <c r="E4388">
        <v>2003</v>
      </c>
      <c r="F4388" t="s">
        <v>12118</v>
      </c>
      <c r="G4388">
        <v>6.3</v>
      </c>
      <c r="H4388">
        <v>40000</v>
      </c>
      <c r="I4388" t="s">
        <v>11286</v>
      </c>
      <c r="J4388" t="s">
        <v>13283</v>
      </c>
      <c r="K4388" t="s">
        <v>9007</v>
      </c>
      <c r="L4388" t="s">
        <v>33</v>
      </c>
      <c r="M4388" s="1">
        <v>35000000</v>
      </c>
      <c r="N4388" s="1">
        <v>39468111</v>
      </c>
      <c r="O4388" s="1">
        <f>N4388*(D4388/'cpi data'!$A$113)</f>
        <v>3588010.0909090908</v>
      </c>
      <c r="P4388" s="10">
        <f t="shared" si="68"/>
        <v>0.11320812896264532</v>
      </c>
      <c r="Q4388" t="s">
        <v>9112</v>
      </c>
      <c r="R4388">
        <v>101</v>
      </c>
    </row>
    <row r="4389" spans="1:18">
      <c r="A4389" t="s">
        <v>13284</v>
      </c>
      <c r="B4389" s="6" t="s">
        <v>2002</v>
      </c>
      <c r="C4389" t="s">
        <v>37</v>
      </c>
      <c r="D4389">
        <f>_xlfn.XLOOKUP(E4389,'cpi data'!A:A,'cpi data'!B:B,"NA")</f>
        <v>184</v>
      </c>
      <c r="E4389">
        <v>2003</v>
      </c>
      <c r="F4389" t="s">
        <v>12728</v>
      </c>
      <c r="G4389">
        <v>4.7</v>
      </c>
      <c r="H4389">
        <v>13000</v>
      </c>
      <c r="I4389" t="s">
        <v>13285</v>
      </c>
      <c r="J4389" t="s">
        <v>13286</v>
      </c>
      <c r="K4389" t="s">
        <v>4730</v>
      </c>
      <c r="L4389" t="s">
        <v>33</v>
      </c>
      <c r="M4389" s="1">
        <v>24000000</v>
      </c>
      <c r="N4389" s="1">
        <v>23510621</v>
      </c>
      <c r="O4389" s="1">
        <f>N4389*(D4389/'cpi data'!$A$113)</f>
        <v>2137329.1818181816</v>
      </c>
      <c r="P4389" s="10">
        <f t="shared" si="68"/>
        <v>-2.0815230699350731E-2</v>
      </c>
      <c r="Q4389" t="s">
        <v>9689</v>
      </c>
      <c r="R4389">
        <v>110</v>
      </c>
    </row>
    <row r="4390" spans="1:18">
      <c r="A4390" t="s">
        <v>13287</v>
      </c>
      <c r="B4390" s="6" t="s">
        <v>19</v>
      </c>
      <c r="C4390" t="s">
        <v>44</v>
      </c>
      <c r="D4390">
        <f>_xlfn.XLOOKUP(E4390,'cpi data'!A:A,'cpi data'!B:B,"NA")</f>
        <v>184</v>
      </c>
      <c r="E4390">
        <v>2003</v>
      </c>
      <c r="F4390" t="s">
        <v>13288</v>
      </c>
      <c r="G4390">
        <v>7.3</v>
      </c>
      <c r="H4390">
        <v>21000</v>
      </c>
      <c r="I4390" t="s">
        <v>13289</v>
      </c>
      <c r="J4390" t="s">
        <v>13289</v>
      </c>
      <c r="K4390" t="s">
        <v>13290</v>
      </c>
      <c r="L4390" t="s">
        <v>3814</v>
      </c>
      <c r="N4390" s="1">
        <v>3783</v>
      </c>
      <c r="O4390" s="1">
        <f>N4390*(D4390/'cpi data'!$A$113)</f>
        <v>343.90909090909093</v>
      </c>
      <c r="P4390" s="10">
        <f t="shared" si="68"/>
        <v>1</v>
      </c>
      <c r="Q4390" t="s">
        <v>13291</v>
      </c>
      <c r="R4390">
        <v>100</v>
      </c>
    </row>
    <row r="4391" spans="1:18">
      <c r="A4391" t="s">
        <v>13292</v>
      </c>
      <c r="B4391" s="6" t="s">
        <v>2002</v>
      </c>
      <c r="C4391" t="s">
        <v>37</v>
      </c>
      <c r="D4391">
        <f>_xlfn.XLOOKUP(E4391,'cpi data'!A:A,'cpi data'!B:B,"NA")</f>
        <v>184</v>
      </c>
      <c r="E4391">
        <v>2003</v>
      </c>
      <c r="F4391" t="s">
        <v>13293</v>
      </c>
      <c r="G4391">
        <v>5.3</v>
      </c>
      <c r="H4391">
        <v>40000</v>
      </c>
      <c r="I4391" t="s">
        <v>13294</v>
      </c>
      <c r="J4391" t="s">
        <v>13295</v>
      </c>
      <c r="K4391" t="s">
        <v>2755</v>
      </c>
      <c r="L4391" t="s">
        <v>494</v>
      </c>
      <c r="M4391" s="1">
        <v>41000000</v>
      </c>
      <c r="N4391" s="1">
        <v>34268701</v>
      </c>
      <c r="O4391" s="1">
        <f>N4391*(D4391/'cpi data'!$A$113)</f>
        <v>3115336.4545454546</v>
      </c>
      <c r="P4391" s="10">
        <f t="shared" si="68"/>
        <v>-0.19642702534887446</v>
      </c>
      <c r="Q4391" t="s">
        <v>13296</v>
      </c>
      <c r="R4391">
        <v>88</v>
      </c>
    </row>
    <row r="4392" spans="1:18">
      <c r="A4392" t="s">
        <v>13297</v>
      </c>
      <c r="B4392" s="6" t="s">
        <v>19</v>
      </c>
      <c r="C4392" t="s">
        <v>66</v>
      </c>
      <c r="D4392">
        <f>_xlfn.XLOOKUP(E4392,'cpi data'!A:A,'cpi data'!B:B,"NA")</f>
        <v>184</v>
      </c>
      <c r="E4392">
        <v>2003</v>
      </c>
      <c r="F4392" t="s">
        <v>12534</v>
      </c>
      <c r="G4392">
        <v>7.4</v>
      </c>
      <c r="H4392">
        <v>48000</v>
      </c>
      <c r="I4392" t="s">
        <v>13298</v>
      </c>
      <c r="J4392" t="s">
        <v>13299</v>
      </c>
      <c r="K4392" t="s">
        <v>13300</v>
      </c>
      <c r="L4392" t="s">
        <v>33</v>
      </c>
      <c r="N4392" s="1">
        <v>7986084</v>
      </c>
      <c r="O4392" s="1">
        <f>N4392*(D4392/'cpi data'!$A$113)</f>
        <v>726007.63636363635</v>
      </c>
      <c r="P4392" s="10">
        <f t="shared" si="68"/>
        <v>1</v>
      </c>
      <c r="Q4392" t="s">
        <v>8438</v>
      </c>
      <c r="R4392">
        <v>101</v>
      </c>
    </row>
    <row r="4393" spans="1:18">
      <c r="A4393" t="s">
        <v>13301</v>
      </c>
      <c r="B4393" s="6" t="s">
        <v>19</v>
      </c>
      <c r="C4393" t="s">
        <v>44</v>
      </c>
      <c r="D4393">
        <f>_xlfn.XLOOKUP(E4393,'cpi data'!A:A,'cpi data'!B:B,"NA")</f>
        <v>184</v>
      </c>
      <c r="E4393">
        <v>2003</v>
      </c>
      <c r="F4393" t="s">
        <v>12118</v>
      </c>
      <c r="G4393">
        <v>6.7</v>
      </c>
      <c r="H4393">
        <v>11000</v>
      </c>
      <c r="I4393" t="s">
        <v>10037</v>
      </c>
      <c r="J4393" t="s">
        <v>10037</v>
      </c>
      <c r="K4393" t="s">
        <v>13302</v>
      </c>
      <c r="L4393" t="s">
        <v>33</v>
      </c>
      <c r="M4393" s="1">
        <v>4000000</v>
      </c>
      <c r="N4393" s="1">
        <v>826617</v>
      </c>
      <c r="O4393" s="1">
        <f>N4393*(D4393/'cpi data'!$A$113)</f>
        <v>75147</v>
      </c>
      <c r="P4393" s="10">
        <f t="shared" si="68"/>
        <v>-3.8390004076857842</v>
      </c>
      <c r="Q4393" t="s">
        <v>13303</v>
      </c>
      <c r="R4393">
        <v>96</v>
      </c>
    </row>
    <row r="4394" spans="1:18">
      <c r="A4394" t="s">
        <v>13304</v>
      </c>
      <c r="B4394" s="6" t="s">
        <v>19</v>
      </c>
      <c r="C4394" t="s">
        <v>66</v>
      </c>
      <c r="D4394">
        <f>_xlfn.XLOOKUP(E4394,'cpi data'!A:A,'cpi data'!B:B,"NA")</f>
        <v>184</v>
      </c>
      <c r="E4394">
        <v>2003</v>
      </c>
      <c r="F4394" t="s">
        <v>13305</v>
      </c>
      <c r="G4394">
        <v>6.3</v>
      </c>
      <c r="H4394">
        <v>15000</v>
      </c>
      <c r="I4394" t="s">
        <v>13306</v>
      </c>
      <c r="J4394" t="s">
        <v>13306</v>
      </c>
      <c r="K4394" t="s">
        <v>5664</v>
      </c>
      <c r="L4394" t="s">
        <v>33</v>
      </c>
      <c r="M4394" s="1">
        <v>5000000</v>
      </c>
      <c r="N4394" s="1">
        <v>782606</v>
      </c>
      <c r="O4394" s="1">
        <f>N4394*(D4394/'cpi data'!$A$113)</f>
        <v>71146</v>
      </c>
      <c r="P4394" s="10">
        <f t="shared" si="68"/>
        <v>-5.3889108951375277</v>
      </c>
      <c r="Q4394" t="s">
        <v>13307</v>
      </c>
      <c r="R4394">
        <v>98</v>
      </c>
    </row>
    <row r="4395" spans="1:18">
      <c r="A4395" t="s">
        <v>13308</v>
      </c>
      <c r="B4395" s="6" t="s">
        <v>2002</v>
      </c>
      <c r="C4395" t="s">
        <v>44</v>
      </c>
      <c r="D4395">
        <f>_xlfn.XLOOKUP(E4395,'cpi data'!A:A,'cpi data'!B:B,"NA")</f>
        <v>184</v>
      </c>
      <c r="E4395">
        <v>2003</v>
      </c>
      <c r="F4395" t="s">
        <v>12768</v>
      </c>
      <c r="G4395">
        <v>5.6</v>
      </c>
      <c r="H4395">
        <v>35000</v>
      </c>
      <c r="I4395" t="s">
        <v>12044</v>
      </c>
      <c r="J4395" t="s">
        <v>13309</v>
      </c>
      <c r="K4395" t="s">
        <v>854</v>
      </c>
      <c r="L4395" t="s">
        <v>33</v>
      </c>
      <c r="M4395" s="1">
        <v>33000000</v>
      </c>
      <c r="N4395" s="1">
        <v>164729679</v>
      </c>
      <c r="O4395" s="1">
        <f>N4395*(D4395/'cpi data'!$A$113)</f>
        <v>14975425.363636363</v>
      </c>
      <c r="P4395" s="10">
        <f t="shared" si="68"/>
        <v>0.79967180048957665</v>
      </c>
      <c r="Q4395" t="s">
        <v>2095</v>
      </c>
      <c r="R4395">
        <v>105</v>
      </c>
    </row>
    <row r="4396" spans="1:18">
      <c r="A4396" t="s">
        <v>13310</v>
      </c>
      <c r="B4396" s="6" t="s">
        <v>2002</v>
      </c>
      <c r="C4396" t="s">
        <v>20</v>
      </c>
      <c r="D4396">
        <f>_xlfn.XLOOKUP(E4396,'cpi data'!A:A,'cpi data'!B:B,"NA")</f>
        <v>184</v>
      </c>
      <c r="E4396">
        <v>2003</v>
      </c>
      <c r="F4396" t="s">
        <v>13085</v>
      </c>
      <c r="G4396">
        <v>6.1</v>
      </c>
      <c r="H4396">
        <v>18000</v>
      </c>
      <c r="I4396" t="s">
        <v>11308</v>
      </c>
      <c r="J4396" t="s">
        <v>11308</v>
      </c>
      <c r="K4396" t="s">
        <v>3289</v>
      </c>
      <c r="L4396" t="s">
        <v>198</v>
      </c>
      <c r="M4396" s="1">
        <v>20000000</v>
      </c>
      <c r="N4396" s="1">
        <v>8564586</v>
      </c>
      <c r="O4396" s="1">
        <f>N4396*(D4396/'cpi data'!$A$113)</f>
        <v>778598.72727272729</v>
      </c>
      <c r="P4396" s="10">
        <f t="shared" si="68"/>
        <v>-1.3351975215147585</v>
      </c>
      <c r="Q4396" t="s">
        <v>2029</v>
      </c>
      <c r="R4396">
        <v>100</v>
      </c>
    </row>
    <row r="4397" spans="1:18">
      <c r="A4397" t="s">
        <v>13311</v>
      </c>
      <c r="B4397" s="6" t="s">
        <v>2002</v>
      </c>
      <c r="C4397" t="s">
        <v>44</v>
      </c>
      <c r="D4397">
        <f>_xlfn.XLOOKUP(E4397,'cpi data'!A:A,'cpi data'!B:B,"NA")</f>
        <v>184</v>
      </c>
      <c r="E4397">
        <v>2003</v>
      </c>
      <c r="F4397" t="s">
        <v>13062</v>
      </c>
      <c r="G4397">
        <v>5.2</v>
      </c>
      <c r="H4397">
        <v>8200</v>
      </c>
      <c r="I4397" t="s">
        <v>9774</v>
      </c>
      <c r="J4397" t="s">
        <v>3940</v>
      </c>
      <c r="K4397" t="s">
        <v>12618</v>
      </c>
      <c r="L4397" t="s">
        <v>33</v>
      </c>
      <c r="N4397" s="1">
        <v>21964072</v>
      </c>
      <c r="O4397" s="1">
        <f>N4397*(D4397/'cpi data'!$A$113)</f>
        <v>1996733.8181818184</v>
      </c>
      <c r="P4397" s="10">
        <f t="shared" si="68"/>
        <v>1</v>
      </c>
      <c r="Q4397" t="s">
        <v>11131</v>
      </c>
      <c r="R4397">
        <v>100</v>
      </c>
    </row>
    <row r="4398" spans="1:18">
      <c r="A4398" t="s">
        <v>13312</v>
      </c>
      <c r="B4398" s="6" t="s">
        <v>19</v>
      </c>
      <c r="C4398" t="s">
        <v>20</v>
      </c>
      <c r="D4398">
        <f>_xlfn.XLOOKUP(E4398,'cpi data'!A:A,'cpi data'!B:B,"NA")</f>
        <v>184</v>
      </c>
      <c r="E4398">
        <v>2003</v>
      </c>
      <c r="F4398" t="s">
        <v>13313</v>
      </c>
      <c r="G4398">
        <v>8.5</v>
      </c>
      <c r="H4398">
        <v>21000</v>
      </c>
      <c r="I4398" t="s">
        <v>13314</v>
      </c>
      <c r="J4398" t="s">
        <v>13315</v>
      </c>
      <c r="K4398" t="s">
        <v>13316</v>
      </c>
      <c r="L4398" t="s">
        <v>309</v>
      </c>
      <c r="N4398" s="1">
        <v>2799773</v>
      </c>
      <c r="O4398" s="1">
        <f>N4398*(D4398/'cpi data'!$A$113)</f>
        <v>254524.81818181818</v>
      </c>
      <c r="P4398" s="10">
        <f t="shared" si="68"/>
        <v>1</v>
      </c>
      <c r="Q4398" t="s">
        <v>13317</v>
      </c>
      <c r="R4398">
        <v>366</v>
      </c>
    </row>
    <row r="4399" spans="1:18">
      <c r="A4399" t="s">
        <v>13318</v>
      </c>
      <c r="B4399" s="6" t="s">
        <v>2002</v>
      </c>
      <c r="C4399" t="s">
        <v>37</v>
      </c>
      <c r="D4399">
        <f>_xlfn.XLOOKUP(E4399,'cpi data'!A:A,'cpi data'!B:B,"NA")</f>
        <v>184</v>
      </c>
      <c r="E4399">
        <v>2003</v>
      </c>
      <c r="F4399" t="s">
        <v>12127</v>
      </c>
      <c r="G4399">
        <v>5.7</v>
      </c>
      <c r="H4399">
        <v>16000</v>
      </c>
      <c r="I4399" t="s">
        <v>4932</v>
      </c>
      <c r="J4399" t="s">
        <v>2491</v>
      </c>
      <c r="K4399" t="s">
        <v>898</v>
      </c>
      <c r="L4399" t="s">
        <v>33</v>
      </c>
      <c r="M4399" s="1">
        <v>40000000</v>
      </c>
      <c r="N4399" s="1">
        <v>26891849</v>
      </c>
      <c r="O4399" s="1">
        <f>N4399*(D4399/'cpi data'!$A$113)</f>
        <v>2444713.5454545454</v>
      </c>
      <c r="P4399" s="10">
        <f t="shared" si="68"/>
        <v>-0.48743955835837099</v>
      </c>
      <c r="Q4399" t="s">
        <v>10708</v>
      </c>
      <c r="R4399">
        <v>98</v>
      </c>
    </row>
    <row r="4400" spans="1:18">
      <c r="A4400" t="s">
        <v>13319</v>
      </c>
      <c r="B4400" s="6" t="s">
        <v>19</v>
      </c>
      <c r="C4400" t="s">
        <v>107</v>
      </c>
      <c r="D4400">
        <f>_xlfn.XLOOKUP(E4400,'cpi data'!A:A,'cpi data'!B:B,"NA")</f>
        <v>184</v>
      </c>
      <c r="E4400">
        <v>2003</v>
      </c>
      <c r="F4400" t="s">
        <v>12603</v>
      </c>
      <c r="G4400">
        <v>6.7</v>
      </c>
      <c r="H4400">
        <v>34000</v>
      </c>
      <c r="I4400" t="s">
        <v>2280</v>
      </c>
      <c r="J4400" t="s">
        <v>13320</v>
      </c>
      <c r="K4400" t="s">
        <v>8846</v>
      </c>
      <c r="L4400" t="s">
        <v>33</v>
      </c>
      <c r="M4400" s="1">
        <v>15000000</v>
      </c>
      <c r="N4400" s="1">
        <v>23014206</v>
      </c>
      <c r="O4400" s="1">
        <f>N4400*(D4400/'cpi data'!$A$113)</f>
        <v>2092200.5454545454</v>
      </c>
      <c r="P4400" s="10">
        <f t="shared" si="68"/>
        <v>0.34822865494468935</v>
      </c>
      <c r="Q4400" t="s">
        <v>10357</v>
      </c>
      <c r="R4400">
        <v>97</v>
      </c>
    </row>
    <row r="4401" spans="1:18">
      <c r="A4401" t="s">
        <v>13321</v>
      </c>
      <c r="B4401" s="6" t="s">
        <v>19</v>
      </c>
      <c r="C4401" t="s">
        <v>44</v>
      </c>
      <c r="D4401">
        <f>_xlfn.XLOOKUP(E4401,'cpi data'!A:A,'cpi data'!B:B,"NA")</f>
        <v>184</v>
      </c>
      <c r="E4401">
        <v>2003</v>
      </c>
      <c r="F4401" t="s">
        <v>13322</v>
      </c>
      <c r="G4401">
        <v>7</v>
      </c>
      <c r="H4401">
        <v>17000</v>
      </c>
      <c r="I4401" t="s">
        <v>13323</v>
      </c>
      <c r="J4401" t="s">
        <v>13323</v>
      </c>
      <c r="K4401" t="s">
        <v>13324</v>
      </c>
      <c r="L4401" t="s">
        <v>33</v>
      </c>
      <c r="M4401" s="1">
        <v>850000</v>
      </c>
      <c r="N4401" s="1">
        <v>865028</v>
      </c>
      <c r="O4401" s="1">
        <f>N4401*(D4401/'cpi data'!$A$113)</f>
        <v>78638.909090909088</v>
      </c>
      <c r="P4401" s="10">
        <f t="shared" si="68"/>
        <v>1.7372848046537222E-2</v>
      </c>
      <c r="Q4401" t="s">
        <v>13325</v>
      </c>
      <c r="R4401">
        <v>107</v>
      </c>
    </row>
    <row r="4402" spans="1:18">
      <c r="A4402" t="s">
        <v>13326</v>
      </c>
      <c r="B4402" s="6" t="s">
        <v>19</v>
      </c>
      <c r="C4402" t="s">
        <v>28</v>
      </c>
      <c r="D4402">
        <f>_xlfn.XLOOKUP(E4402,'cpi data'!A:A,'cpi data'!B:B,"NA")</f>
        <v>184</v>
      </c>
      <c r="E4402">
        <v>2003</v>
      </c>
      <c r="F4402" t="s">
        <v>13020</v>
      </c>
      <c r="G4402">
        <v>6.5</v>
      </c>
      <c r="H4402">
        <v>26000</v>
      </c>
      <c r="I4402" t="s">
        <v>5019</v>
      </c>
      <c r="J4402" t="s">
        <v>13327</v>
      </c>
      <c r="K4402" t="s">
        <v>10333</v>
      </c>
      <c r="L4402" t="s">
        <v>5820</v>
      </c>
      <c r="M4402" s="1">
        <v>35000000</v>
      </c>
      <c r="N4402" s="1">
        <v>11705002</v>
      </c>
      <c r="O4402" s="1">
        <f>N4402*(D4402/'cpi data'!$A$113)</f>
        <v>1064091.0909090908</v>
      </c>
      <c r="P4402" s="10">
        <f t="shared" si="68"/>
        <v>-1.990174627906941</v>
      </c>
      <c r="Q4402" t="s">
        <v>13328</v>
      </c>
      <c r="R4402">
        <v>127</v>
      </c>
    </row>
    <row r="4403" spans="1:18">
      <c r="A4403" t="s">
        <v>13329</v>
      </c>
      <c r="B4403" s="6" t="s">
        <v>2002</v>
      </c>
      <c r="C4403" t="s">
        <v>44</v>
      </c>
      <c r="D4403">
        <f>_xlfn.XLOOKUP(E4403,'cpi data'!A:A,'cpi data'!B:B,"NA")</f>
        <v>184</v>
      </c>
      <c r="E4403">
        <v>2003</v>
      </c>
      <c r="F4403" t="s">
        <v>12603</v>
      </c>
      <c r="G4403">
        <v>5.6</v>
      </c>
      <c r="H4403">
        <v>4700</v>
      </c>
      <c r="I4403" t="s">
        <v>1300</v>
      </c>
      <c r="J4403" t="s">
        <v>13330</v>
      </c>
      <c r="K4403" t="s">
        <v>151</v>
      </c>
      <c r="L4403" t="s">
        <v>33</v>
      </c>
      <c r="N4403" s="1">
        <v>8211508</v>
      </c>
      <c r="O4403" s="1">
        <f>N4403*(D4403/'cpi data'!$A$113)</f>
        <v>746500.72727272729</v>
      </c>
      <c r="P4403" s="10">
        <f t="shared" si="68"/>
        <v>1</v>
      </c>
      <c r="Q4403" t="s">
        <v>13331</v>
      </c>
      <c r="R4403">
        <v>109</v>
      </c>
    </row>
    <row r="4404" spans="1:18">
      <c r="A4404" t="s">
        <v>13332</v>
      </c>
      <c r="B4404" s="6" t="s">
        <v>36</v>
      </c>
      <c r="C4404" t="s">
        <v>44</v>
      </c>
      <c r="D4404">
        <f>_xlfn.XLOOKUP(E4404,'cpi data'!A:A,'cpi data'!B:B,"NA")</f>
        <v>184</v>
      </c>
      <c r="E4404">
        <v>2003</v>
      </c>
      <c r="F4404" t="s">
        <v>13280</v>
      </c>
      <c r="G4404">
        <v>4.8</v>
      </c>
      <c r="H4404">
        <v>4000</v>
      </c>
      <c r="I4404" t="s">
        <v>13333</v>
      </c>
      <c r="J4404" t="s">
        <v>13334</v>
      </c>
      <c r="K4404" t="s">
        <v>13335</v>
      </c>
      <c r="L4404" t="s">
        <v>33</v>
      </c>
      <c r="N4404" s="1">
        <v>12661189</v>
      </c>
      <c r="O4404" s="1">
        <f>N4404*(D4404/'cpi data'!$A$113)</f>
        <v>1151017.1818181819</v>
      </c>
      <c r="P4404" s="10">
        <f t="shared" si="68"/>
        <v>1</v>
      </c>
      <c r="Q4404" t="s">
        <v>9112</v>
      </c>
      <c r="R4404">
        <v>80</v>
      </c>
    </row>
    <row r="4405" spans="1:18">
      <c r="A4405" t="s">
        <v>13336</v>
      </c>
      <c r="B4405" s="6" t="s">
        <v>2002</v>
      </c>
      <c r="C4405" t="s">
        <v>44</v>
      </c>
      <c r="D4405">
        <f>_xlfn.XLOOKUP(E4405,'cpi data'!A:A,'cpi data'!B:B,"NA")</f>
        <v>184</v>
      </c>
      <c r="E4405">
        <v>2003</v>
      </c>
      <c r="F4405" t="s">
        <v>12923</v>
      </c>
      <c r="G4405">
        <v>5.6</v>
      </c>
      <c r="H4405">
        <v>6900</v>
      </c>
      <c r="I4405" t="s">
        <v>2577</v>
      </c>
      <c r="J4405" t="s">
        <v>13337</v>
      </c>
      <c r="K4405" t="s">
        <v>6222</v>
      </c>
      <c r="L4405" t="s">
        <v>33</v>
      </c>
      <c r="M4405" s="1">
        <v>30000000</v>
      </c>
      <c r="N4405" s="1">
        <v>33972062</v>
      </c>
      <c r="O4405" s="1">
        <f>N4405*(D4405/'cpi data'!$A$113)</f>
        <v>3088369.2727272729</v>
      </c>
      <c r="P4405" s="10">
        <f t="shared" si="68"/>
        <v>0.1169214279663095</v>
      </c>
      <c r="Q4405" t="s">
        <v>47</v>
      </c>
      <c r="R4405">
        <v>123</v>
      </c>
    </row>
    <row r="4406" spans="1:18">
      <c r="A4406" t="s">
        <v>13338</v>
      </c>
      <c r="B4406" s="6" t="s">
        <v>19</v>
      </c>
      <c r="C4406" t="s">
        <v>44</v>
      </c>
      <c r="D4406">
        <f>_xlfn.XLOOKUP(E4406,'cpi data'!A:A,'cpi data'!B:B,"NA")</f>
        <v>184</v>
      </c>
      <c r="E4406">
        <v>2003</v>
      </c>
      <c r="F4406" t="s">
        <v>12923</v>
      </c>
      <c r="G4406">
        <v>6.3</v>
      </c>
      <c r="H4406">
        <v>30000</v>
      </c>
      <c r="I4406" t="s">
        <v>292</v>
      </c>
      <c r="J4406" t="s">
        <v>292</v>
      </c>
      <c r="K4406" t="s">
        <v>292</v>
      </c>
      <c r="L4406" t="s">
        <v>33</v>
      </c>
      <c r="M4406" s="1">
        <v>18000000</v>
      </c>
      <c r="N4406" s="1">
        <v>13585075</v>
      </c>
      <c r="O4406" s="1">
        <f>N4406*(D4406/'cpi data'!$A$113)</f>
        <v>1235006.8181818181</v>
      </c>
      <c r="P4406" s="10">
        <f t="shared" si="68"/>
        <v>-0.32498348371282454</v>
      </c>
      <c r="Q4406" t="s">
        <v>9689</v>
      </c>
      <c r="R4406">
        <v>108</v>
      </c>
    </row>
    <row r="4407" spans="1:18">
      <c r="A4407" t="s">
        <v>13339</v>
      </c>
      <c r="B4407" s="6" t="s">
        <v>19</v>
      </c>
      <c r="C4407" t="s">
        <v>20</v>
      </c>
      <c r="D4407">
        <f>_xlfn.XLOOKUP(E4407,'cpi data'!A:A,'cpi data'!B:B,"NA")</f>
        <v>184</v>
      </c>
      <c r="E4407">
        <v>2003</v>
      </c>
      <c r="F4407" t="s">
        <v>12989</v>
      </c>
      <c r="G4407">
        <v>6.9</v>
      </c>
      <c r="H4407">
        <v>7200</v>
      </c>
      <c r="I4407" t="s">
        <v>13340</v>
      </c>
      <c r="J4407" t="s">
        <v>9014</v>
      </c>
      <c r="K4407" t="s">
        <v>13341</v>
      </c>
      <c r="L4407" t="s">
        <v>25</v>
      </c>
      <c r="M4407" s="1">
        <v>8000000</v>
      </c>
      <c r="N4407" s="1">
        <v>6586341</v>
      </c>
      <c r="O4407" s="1">
        <f>N4407*(D4407/'cpi data'!$A$113)</f>
        <v>598758.27272727271</v>
      </c>
      <c r="P4407" s="10">
        <f t="shared" si="68"/>
        <v>-0.2146349543699605</v>
      </c>
      <c r="Q4407" t="s">
        <v>6567</v>
      </c>
      <c r="R4407">
        <v>113</v>
      </c>
    </row>
    <row r="4408" spans="1:18">
      <c r="A4408" t="s">
        <v>13342</v>
      </c>
      <c r="B4408" s="6" t="s">
        <v>2002</v>
      </c>
      <c r="C4408" t="s">
        <v>44</v>
      </c>
      <c r="D4408">
        <f>_xlfn.XLOOKUP(E4408,'cpi data'!A:A,'cpi data'!B:B,"NA")</f>
        <v>184</v>
      </c>
      <c r="E4408">
        <v>2003</v>
      </c>
      <c r="F4408" t="s">
        <v>12723</v>
      </c>
      <c r="G4408">
        <v>6.2</v>
      </c>
      <c r="H4408">
        <v>5700</v>
      </c>
      <c r="I4408" t="s">
        <v>9856</v>
      </c>
      <c r="J4408" t="s">
        <v>9856</v>
      </c>
      <c r="K4408" t="s">
        <v>13343</v>
      </c>
      <c r="L4408" t="s">
        <v>33</v>
      </c>
      <c r="N4408" s="1">
        <v>2707738</v>
      </c>
      <c r="O4408" s="1">
        <f>N4408*(D4408/'cpi data'!$A$113)</f>
        <v>246158</v>
      </c>
      <c r="P4408" s="10">
        <f t="shared" si="68"/>
        <v>1</v>
      </c>
      <c r="Q4408" t="s">
        <v>12280</v>
      </c>
      <c r="R4408">
        <v>114</v>
      </c>
    </row>
    <row r="4409" spans="1:18">
      <c r="A4409" t="s">
        <v>13344</v>
      </c>
      <c r="B4409" s="6" t="s">
        <v>340</v>
      </c>
      <c r="C4409" t="s">
        <v>393</v>
      </c>
      <c r="D4409">
        <f>_xlfn.XLOOKUP(E4409,'cpi data'!A:A,'cpi data'!B:B,"NA")</f>
        <v>184</v>
      </c>
      <c r="E4409">
        <v>2003</v>
      </c>
      <c r="F4409" t="s">
        <v>12435</v>
      </c>
      <c r="G4409">
        <v>5.4</v>
      </c>
      <c r="H4409">
        <v>15000</v>
      </c>
      <c r="I4409" t="s">
        <v>13345</v>
      </c>
      <c r="J4409" t="s">
        <v>13346</v>
      </c>
      <c r="K4409" t="s">
        <v>6562</v>
      </c>
      <c r="L4409" t="s">
        <v>33</v>
      </c>
      <c r="M4409" s="1">
        <v>20000000</v>
      </c>
      <c r="N4409" s="1">
        <v>186303759</v>
      </c>
      <c r="O4409" s="1">
        <f>N4409*(D4409/'cpi data'!$A$113)</f>
        <v>16936705.363636363</v>
      </c>
      <c r="P4409" s="10">
        <f t="shared" si="68"/>
        <v>0.89264843550472861</v>
      </c>
      <c r="Q4409" t="s">
        <v>5946</v>
      </c>
      <c r="R4409">
        <v>72</v>
      </c>
    </row>
    <row r="4410" spans="1:18">
      <c r="A4410" t="s">
        <v>13347</v>
      </c>
      <c r="B4410" s="6" t="s">
        <v>2002</v>
      </c>
      <c r="C4410" t="s">
        <v>44</v>
      </c>
      <c r="D4410">
        <f>_xlfn.XLOOKUP(E4410,'cpi data'!A:A,'cpi data'!B:B,"NA")</f>
        <v>184</v>
      </c>
      <c r="E4410">
        <v>2003</v>
      </c>
      <c r="F4410" t="s">
        <v>13293</v>
      </c>
      <c r="G4410">
        <v>4.7</v>
      </c>
      <c r="H4410">
        <v>29000</v>
      </c>
      <c r="I4410" t="s">
        <v>4522</v>
      </c>
      <c r="J4410" t="s">
        <v>13055</v>
      </c>
      <c r="K4410" t="s">
        <v>11333</v>
      </c>
      <c r="L4410" t="s">
        <v>33</v>
      </c>
      <c r="M4410" s="1">
        <v>14000000</v>
      </c>
      <c r="N4410" s="1">
        <v>18191005</v>
      </c>
      <c r="O4410" s="1">
        <f>N4410*(D4410/'cpi data'!$A$113)</f>
        <v>1653727.7272727273</v>
      </c>
      <c r="P4410" s="10">
        <f t="shared" si="68"/>
        <v>0.23038886526610267</v>
      </c>
      <c r="Q4410" t="s">
        <v>8990</v>
      </c>
      <c r="R4410">
        <v>86</v>
      </c>
    </row>
    <row r="4411" spans="1:18">
      <c r="A4411" t="s">
        <v>13348</v>
      </c>
      <c r="B4411" s="6" t="s">
        <v>2002</v>
      </c>
      <c r="C4411" t="s">
        <v>44</v>
      </c>
      <c r="D4411">
        <f>_xlfn.XLOOKUP(E4411,'cpi data'!A:A,'cpi data'!B:B,"NA")</f>
        <v>184</v>
      </c>
      <c r="E4411">
        <v>2003</v>
      </c>
      <c r="F4411" t="s">
        <v>13215</v>
      </c>
      <c r="G4411">
        <v>5.6</v>
      </c>
      <c r="H4411">
        <v>17000</v>
      </c>
      <c r="I4411" t="s">
        <v>11463</v>
      </c>
      <c r="J4411" t="s">
        <v>11336</v>
      </c>
      <c r="K4411" t="s">
        <v>13349</v>
      </c>
      <c r="L4411" t="s">
        <v>33</v>
      </c>
      <c r="M4411" s="1">
        <v>20000000</v>
      </c>
      <c r="N4411" s="1">
        <v>17432163</v>
      </c>
      <c r="O4411" s="1">
        <f>N4411*(D4411/'cpi data'!$A$113)</f>
        <v>1584742.0909090911</v>
      </c>
      <c r="P4411" s="10">
        <f t="shared" si="68"/>
        <v>-0.14730455423116454</v>
      </c>
      <c r="Q4411" t="s">
        <v>121</v>
      </c>
      <c r="R4411">
        <v>101</v>
      </c>
    </row>
    <row r="4412" spans="1:18">
      <c r="A4412" t="s">
        <v>13350</v>
      </c>
      <c r="B4412" s="6" t="s">
        <v>19</v>
      </c>
      <c r="C4412" t="s">
        <v>44</v>
      </c>
      <c r="D4412">
        <f>_xlfn.XLOOKUP(E4412,'cpi data'!A:A,'cpi data'!B:B,"NA")</f>
        <v>184</v>
      </c>
      <c r="E4412">
        <v>2003</v>
      </c>
      <c r="F4412" t="s">
        <v>13351</v>
      </c>
      <c r="G4412">
        <v>6.8</v>
      </c>
      <c r="H4412">
        <v>15000</v>
      </c>
      <c r="I4412" t="s">
        <v>13352</v>
      </c>
      <c r="J4412" t="s">
        <v>13353</v>
      </c>
      <c r="K4412" t="s">
        <v>12395</v>
      </c>
      <c r="L4412" t="s">
        <v>3159</v>
      </c>
      <c r="M4412" s="1">
        <v>5000000</v>
      </c>
      <c r="N4412" s="1">
        <v>5175215</v>
      </c>
      <c r="O4412" s="1">
        <f>N4412*(D4412/'cpi data'!$A$113)</f>
        <v>470474.09090909094</v>
      </c>
      <c r="P4412" s="10">
        <f t="shared" si="68"/>
        <v>3.385656441326592E-2</v>
      </c>
      <c r="Q4412" t="s">
        <v>5939</v>
      </c>
      <c r="R4412">
        <v>105</v>
      </c>
    </row>
    <row r="4413" spans="1:18">
      <c r="A4413" t="s">
        <v>13354</v>
      </c>
      <c r="B4413" s="6" t="s">
        <v>19</v>
      </c>
      <c r="C4413" t="s">
        <v>20</v>
      </c>
      <c r="D4413">
        <f>_xlfn.XLOOKUP(E4413,'cpi data'!A:A,'cpi data'!B:B,"NA")</f>
        <v>184</v>
      </c>
      <c r="E4413">
        <v>2003</v>
      </c>
      <c r="F4413" t="s">
        <v>13355</v>
      </c>
      <c r="G4413">
        <v>6.8</v>
      </c>
      <c r="H4413">
        <v>10000</v>
      </c>
      <c r="I4413" t="s">
        <v>13356</v>
      </c>
      <c r="J4413" t="s">
        <v>13356</v>
      </c>
      <c r="K4413" t="s">
        <v>13357</v>
      </c>
      <c r="L4413" t="s">
        <v>33</v>
      </c>
      <c r="M4413" s="1">
        <v>2500000</v>
      </c>
      <c r="N4413" s="1">
        <v>579986</v>
      </c>
      <c r="O4413" s="1">
        <f>N4413*(D4413/'cpi data'!$A$113)</f>
        <v>52726</v>
      </c>
      <c r="P4413" s="10">
        <f t="shared" si="68"/>
        <v>-3.3104488729038288</v>
      </c>
      <c r="Q4413" t="s">
        <v>9902</v>
      </c>
      <c r="R4413">
        <v>108</v>
      </c>
    </row>
    <row r="4414" spans="1:18">
      <c r="A4414" t="s">
        <v>13358</v>
      </c>
      <c r="B4414" s="6" t="s">
        <v>36</v>
      </c>
      <c r="C4414" t="s">
        <v>44</v>
      </c>
      <c r="D4414">
        <f>_xlfn.XLOOKUP(E4414,'cpi data'!A:A,'cpi data'!B:B,"NA")</f>
        <v>184</v>
      </c>
      <c r="E4414">
        <v>2003</v>
      </c>
      <c r="F4414" t="s">
        <v>12795</v>
      </c>
      <c r="G4414">
        <v>2.1</v>
      </c>
      <c r="H4414">
        <v>25000</v>
      </c>
      <c r="I4414" t="s">
        <v>10714</v>
      </c>
      <c r="J4414" t="s">
        <v>13359</v>
      </c>
      <c r="K4414" t="s">
        <v>13360</v>
      </c>
      <c r="L4414" t="s">
        <v>33</v>
      </c>
      <c r="M4414" s="1">
        <v>12000000</v>
      </c>
      <c r="N4414" s="1">
        <v>4928883</v>
      </c>
      <c r="O4414" s="1">
        <f>N4414*(D4414/'cpi data'!$A$113)</f>
        <v>448080.27272727276</v>
      </c>
      <c r="P4414" s="10">
        <f t="shared" si="68"/>
        <v>-1.4346286978205813</v>
      </c>
      <c r="Q4414" t="s">
        <v>13361</v>
      </c>
      <c r="R4414">
        <v>81</v>
      </c>
    </row>
    <row r="4415" spans="1:18">
      <c r="A4415" t="s">
        <v>13362</v>
      </c>
      <c r="B4415" s="6" t="s">
        <v>19</v>
      </c>
      <c r="C4415" t="s">
        <v>107</v>
      </c>
      <c r="D4415">
        <f>_xlfn.XLOOKUP(E4415,'cpi data'!A:A,'cpi data'!B:B,"NA")</f>
        <v>184</v>
      </c>
      <c r="E4415">
        <v>2003</v>
      </c>
      <c r="F4415" t="s">
        <v>13363</v>
      </c>
      <c r="G4415">
        <v>7.1</v>
      </c>
      <c r="H4415">
        <v>13000</v>
      </c>
      <c r="I4415" t="s">
        <v>13364</v>
      </c>
      <c r="J4415" t="s">
        <v>13365</v>
      </c>
      <c r="K4415" t="s">
        <v>11697</v>
      </c>
      <c r="L4415" t="s">
        <v>198</v>
      </c>
      <c r="M4415" s="1">
        <v>10000000</v>
      </c>
      <c r="N4415" s="1">
        <v>1271244</v>
      </c>
      <c r="O4415" s="1">
        <f>N4415*(D4415/'cpi data'!$A$113)</f>
        <v>115567.63636363637</v>
      </c>
      <c r="P4415" s="10">
        <f t="shared" si="68"/>
        <v>-6.8663104801281261</v>
      </c>
      <c r="Q4415" t="s">
        <v>10039</v>
      </c>
      <c r="R4415">
        <v>104</v>
      </c>
    </row>
    <row r="4416" spans="1:18">
      <c r="A4416" t="s">
        <v>13366</v>
      </c>
      <c r="B4416" s="6" t="s">
        <v>2002</v>
      </c>
      <c r="C4416" t="s">
        <v>44</v>
      </c>
      <c r="D4416">
        <f>_xlfn.XLOOKUP(E4416,'cpi data'!A:A,'cpi data'!B:B,"NA")</f>
        <v>184</v>
      </c>
      <c r="E4416">
        <v>2003</v>
      </c>
      <c r="F4416" t="s">
        <v>11834</v>
      </c>
      <c r="G4416">
        <v>5.5</v>
      </c>
      <c r="H4416">
        <v>18000</v>
      </c>
      <c r="I4416" t="s">
        <v>7709</v>
      </c>
      <c r="J4416" t="s">
        <v>7709</v>
      </c>
      <c r="K4416" t="s">
        <v>7709</v>
      </c>
      <c r="L4416" t="s">
        <v>33</v>
      </c>
      <c r="M4416" s="1">
        <v>35200000</v>
      </c>
      <c r="N4416" s="1">
        <v>38620484</v>
      </c>
      <c r="O4416" s="1">
        <f>N4416*(D4416/'cpi data'!$A$113)</f>
        <v>3510953.0909090908</v>
      </c>
      <c r="P4416" s="10">
        <f t="shared" si="68"/>
        <v>8.8566575188441451E-2</v>
      </c>
      <c r="Q4416" t="s">
        <v>9689</v>
      </c>
      <c r="R4416">
        <v>95</v>
      </c>
    </row>
    <row r="4417" spans="1:18">
      <c r="A4417" t="s">
        <v>13367</v>
      </c>
      <c r="B4417" s="6" t="s">
        <v>19</v>
      </c>
      <c r="C4417" t="s">
        <v>44</v>
      </c>
      <c r="D4417">
        <f>_xlfn.XLOOKUP(E4417,'cpi data'!A:A,'cpi data'!B:B,"NA")</f>
        <v>184</v>
      </c>
      <c r="E4417">
        <v>2003</v>
      </c>
      <c r="F4417" t="s">
        <v>13368</v>
      </c>
      <c r="G4417">
        <v>5.5</v>
      </c>
      <c r="H4417">
        <v>8200</v>
      </c>
      <c r="I4417" t="s">
        <v>1502</v>
      </c>
      <c r="J4417" t="s">
        <v>853</v>
      </c>
      <c r="K4417" t="s">
        <v>4915</v>
      </c>
      <c r="L4417" t="s">
        <v>33</v>
      </c>
      <c r="M4417" s="1">
        <v>8000000</v>
      </c>
      <c r="N4417" s="1">
        <v>435625</v>
      </c>
      <c r="O4417" s="1">
        <f>N4417*(D4417/'cpi data'!$A$113)</f>
        <v>39602.272727272728</v>
      </c>
      <c r="P4417" s="10">
        <f t="shared" si="68"/>
        <v>-17.364418938307029</v>
      </c>
      <c r="Q4417" t="s">
        <v>5815</v>
      </c>
      <c r="R4417">
        <v>109</v>
      </c>
    </row>
    <row r="4418" spans="1:18">
      <c r="A4418" t="s">
        <v>13369</v>
      </c>
      <c r="B4418" s="6" t="s">
        <v>2002</v>
      </c>
      <c r="C4418" t="s">
        <v>44</v>
      </c>
      <c r="D4418">
        <f>_xlfn.XLOOKUP(E4418,'cpi data'!A:A,'cpi data'!B:B,"NA")</f>
        <v>184</v>
      </c>
      <c r="E4418">
        <v>2003</v>
      </c>
      <c r="F4418" t="s">
        <v>13370</v>
      </c>
      <c r="G4418">
        <v>7</v>
      </c>
      <c r="H4418">
        <v>20000</v>
      </c>
      <c r="I4418" t="s">
        <v>7381</v>
      </c>
      <c r="J4418" t="s">
        <v>7381</v>
      </c>
      <c r="K4418" t="s">
        <v>12789</v>
      </c>
      <c r="L4418" t="s">
        <v>33</v>
      </c>
      <c r="M4418" s="1">
        <v>300000</v>
      </c>
      <c r="N4418" s="1">
        <v>3282321</v>
      </c>
      <c r="O4418" s="1">
        <f>N4418*(D4418/'cpi data'!$A$113)</f>
        <v>298392.81818181818</v>
      </c>
      <c r="P4418" s="10">
        <f t="shared" si="68"/>
        <v>0.90860126111979911</v>
      </c>
      <c r="Q4418" t="s">
        <v>83</v>
      </c>
      <c r="R4418">
        <v>80</v>
      </c>
    </row>
    <row r="4419" spans="1:18">
      <c r="A4419" t="s">
        <v>13371</v>
      </c>
      <c r="B4419" s="6" t="s">
        <v>19</v>
      </c>
      <c r="C4419" t="s">
        <v>20</v>
      </c>
      <c r="D4419">
        <f>_xlfn.XLOOKUP(E4419,'cpi data'!A:A,'cpi data'!B:B,"NA")</f>
        <v>184</v>
      </c>
      <c r="E4419">
        <v>2003</v>
      </c>
      <c r="F4419" t="s">
        <v>13372</v>
      </c>
      <c r="G4419">
        <v>6.2</v>
      </c>
      <c r="H4419">
        <v>20000</v>
      </c>
      <c r="I4419" t="s">
        <v>9290</v>
      </c>
      <c r="J4419" t="s">
        <v>12684</v>
      </c>
      <c r="K4419" t="s">
        <v>5299</v>
      </c>
      <c r="L4419" t="s">
        <v>25</v>
      </c>
      <c r="M4419" s="1">
        <v>7500000</v>
      </c>
      <c r="N4419" s="1">
        <v>886018</v>
      </c>
      <c r="O4419" s="1">
        <f>N4419*(D4419/'cpi data'!$A$113)</f>
        <v>80547.090909090912</v>
      </c>
      <c r="P4419" s="10">
        <f t="shared" ref="P4419:P4482" si="69">(N4419-M4419)/N4419</f>
        <v>-7.464839314776901</v>
      </c>
      <c r="Q4419" t="s">
        <v>6567</v>
      </c>
      <c r="R4419">
        <v>93</v>
      </c>
    </row>
    <row r="4420" spans="1:18">
      <c r="A4420" t="s">
        <v>13373</v>
      </c>
      <c r="B4420" s="6" t="s">
        <v>19</v>
      </c>
      <c r="C4420" t="s">
        <v>20</v>
      </c>
      <c r="D4420">
        <f>_xlfn.XLOOKUP(E4420,'cpi data'!A:A,'cpi data'!B:B,"NA")</f>
        <v>184</v>
      </c>
      <c r="E4420">
        <v>2003</v>
      </c>
      <c r="F4420" t="s">
        <v>13374</v>
      </c>
      <c r="G4420">
        <v>6.6</v>
      </c>
      <c r="H4420">
        <v>10000</v>
      </c>
      <c r="I4420" t="s">
        <v>11705</v>
      </c>
      <c r="J4420" t="s">
        <v>11705</v>
      </c>
      <c r="K4420" t="s">
        <v>3233</v>
      </c>
      <c r="L4420" t="s">
        <v>455</v>
      </c>
      <c r="N4420" s="1">
        <v>499149</v>
      </c>
      <c r="O4420" s="1">
        <f>N4420*(D4420/'cpi data'!$A$113)</f>
        <v>45377.181818181816</v>
      </c>
      <c r="P4420" s="10">
        <f t="shared" si="69"/>
        <v>1</v>
      </c>
      <c r="Q4420" t="s">
        <v>11706</v>
      </c>
      <c r="R4420">
        <v>114</v>
      </c>
    </row>
    <row r="4421" spans="1:18">
      <c r="A4421" t="s">
        <v>13375</v>
      </c>
      <c r="B4421" s="6" t="s">
        <v>19</v>
      </c>
      <c r="C4421" t="s">
        <v>44</v>
      </c>
      <c r="D4421">
        <f>_xlfn.XLOOKUP(E4421,'cpi data'!A:A,'cpi data'!B:B,"NA")</f>
        <v>184</v>
      </c>
      <c r="E4421">
        <v>2003</v>
      </c>
      <c r="F4421" t="s">
        <v>13376</v>
      </c>
      <c r="G4421">
        <v>4.7</v>
      </c>
      <c r="H4421">
        <v>5900</v>
      </c>
      <c r="I4421" t="s">
        <v>6978</v>
      </c>
      <c r="J4421" t="s">
        <v>12775</v>
      </c>
      <c r="K4421" t="s">
        <v>13377</v>
      </c>
      <c r="L4421" t="s">
        <v>5820</v>
      </c>
      <c r="N4421" s="1">
        <v>83439</v>
      </c>
      <c r="O4421" s="1">
        <f>N4421*(D4421/'cpi data'!$A$113)</f>
        <v>7585.3636363636369</v>
      </c>
      <c r="P4421" s="10">
        <f t="shared" si="69"/>
        <v>1</v>
      </c>
      <c r="Q4421" t="s">
        <v>13378</v>
      </c>
      <c r="R4421">
        <v>90</v>
      </c>
    </row>
    <row r="4422" spans="1:18">
      <c r="A4422" t="s">
        <v>13379</v>
      </c>
      <c r="C4422" t="s">
        <v>20</v>
      </c>
      <c r="D4422">
        <f>_xlfn.XLOOKUP(E4422,'cpi data'!A:A,'cpi data'!B:B,"NA")</f>
        <v>184</v>
      </c>
      <c r="E4422">
        <v>2003</v>
      </c>
      <c r="F4422" t="s">
        <v>13380</v>
      </c>
      <c r="G4422">
        <v>6.3</v>
      </c>
      <c r="H4422">
        <v>4500</v>
      </c>
      <c r="I4422" t="s">
        <v>13381</v>
      </c>
      <c r="J4422" t="s">
        <v>11188</v>
      </c>
      <c r="K4422" t="s">
        <v>8839</v>
      </c>
      <c r="L4422" t="s">
        <v>455</v>
      </c>
      <c r="N4422" s="1">
        <v>5254422</v>
      </c>
      <c r="O4422" s="1">
        <f>N4422*(D4422/'cpi data'!$A$113)</f>
        <v>477674.72727272729</v>
      </c>
      <c r="P4422" s="10">
        <f t="shared" si="69"/>
        <v>1</v>
      </c>
      <c r="Q4422" t="s">
        <v>10613</v>
      </c>
      <c r="R4422">
        <v>100</v>
      </c>
    </row>
    <row r="4423" spans="1:18">
      <c r="A4423" t="s">
        <v>13382</v>
      </c>
      <c r="B4423" s="6" t="s">
        <v>19</v>
      </c>
      <c r="C4423" t="s">
        <v>55</v>
      </c>
      <c r="D4423">
        <f>_xlfn.XLOOKUP(E4423,'cpi data'!A:A,'cpi data'!B:B,"NA")</f>
        <v>184</v>
      </c>
      <c r="E4423">
        <v>2003</v>
      </c>
      <c r="F4423" t="s">
        <v>12656</v>
      </c>
      <c r="G4423">
        <v>5.2</v>
      </c>
      <c r="H4423">
        <v>17000</v>
      </c>
      <c r="I4423" t="s">
        <v>9671</v>
      </c>
      <c r="J4423" t="s">
        <v>9671</v>
      </c>
      <c r="K4423" t="s">
        <v>10670</v>
      </c>
      <c r="L4423" t="s">
        <v>33</v>
      </c>
      <c r="M4423" s="1">
        <v>38000000</v>
      </c>
      <c r="N4423" s="1">
        <v>11560806</v>
      </c>
      <c r="O4423" s="1">
        <f>N4423*(D4423/'cpi data'!$A$113)</f>
        <v>1050982.3636363638</v>
      </c>
      <c r="P4423" s="10">
        <f t="shared" si="69"/>
        <v>-2.2869680539574837</v>
      </c>
      <c r="Q4423" t="s">
        <v>183</v>
      </c>
      <c r="R4423">
        <v>102</v>
      </c>
    </row>
    <row r="4424" spans="1:18">
      <c r="A4424" t="s">
        <v>13383</v>
      </c>
      <c r="B4424" s="6" t="s">
        <v>19</v>
      </c>
      <c r="C4424" t="s">
        <v>107</v>
      </c>
      <c r="D4424">
        <f>_xlfn.XLOOKUP(E4424,'cpi data'!A:A,'cpi data'!B:B,"NA")</f>
        <v>184</v>
      </c>
      <c r="E4424">
        <v>2003</v>
      </c>
      <c r="F4424" t="s">
        <v>13384</v>
      </c>
      <c r="G4424">
        <v>7</v>
      </c>
      <c r="H4424">
        <v>11000</v>
      </c>
      <c r="I4424" t="s">
        <v>12080</v>
      </c>
      <c r="J4424" t="s">
        <v>12081</v>
      </c>
      <c r="K4424" t="s">
        <v>13385</v>
      </c>
      <c r="L4424" t="s">
        <v>2111</v>
      </c>
      <c r="N4424" s="1">
        <v>58202</v>
      </c>
      <c r="O4424" s="1">
        <f>N4424*(D4424/'cpi data'!$A$113)</f>
        <v>5291.090909090909</v>
      </c>
      <c r="P4424" s="10">
        <f t="shared" si="69"/>
        <v>1</v>
      </c>
      <c r="Q4424" t="s">
        <v>13386</v>
      </c>
      <c r="R4424">
        <v>129</v>
      </c>
    </row>
    <row r="4425" spans="1:18">
      <c r="A4425" t="s">
        <v>13387</v>
      </c>
      <c r="B4425" s="6" t="s">
        <v>19</v>
      </c>
      <c r="C4425" t="s">
        <v>66</v>
      </c>
      <c r="D4425">
        <f>_xlfn.XLOOKUP(E4425,'cpi data'!A:A,'cpi data'!B:B,"NA")</f>
        <v>184</v>
      </c>
      <c r="E4425">
        <v>2003</v>
      </c>
      <c r="F4425" t="s">
        <v>12985</v>
      </c>
      <c r="G4425">
        <v>6.9</v>
      </c>
      <c r="H4425">
        <v>20000</v>
      </c>
      <c r="I4425" t="s">
        <v>831</v>
      </c>
      <c r="J4425" t="s">
        <v>13388</v>
      </c>
      <c r="K4425" t="s">
        <v>10227</v>
      </c>
      <c r="L4425" t="s">
        <v>3159</v>
      </c>
      <c r="M4425" s="1">
        <v>17000000</v>
      </c>
      <c r="N4425" s="1">
        <v>9439660</v>
      </c>
      <c r="O4425" s="1">
        <f>N4425*(D4425/'cpi data'!$A$113)</f>
        <v>858150.90909090906</v>
      </c>
      <c r="P4425" s="10">
        <f t="shared" si="69"/>
        <v>-0.80091232099461207</v>
      </c>
      <c r="Q4425" t="s">
        <v>2095</v>
      </c>
      <c r="R4425">
        <v>98</v>
      </c>
    </row>
    <row r="4426" spans="1:18">
      <c r="A4426" t="s">
        <v>13389</v>
      </c>
      <c r="B4426" s="6" t="s">
        <v>19</v>
      </c>
      <c r="C4426" t="s">
        <v>107</v>
      </c>
      <c r="D4426">
        <f>_xlfn.XLOOKUP(E4426,'cpi data'!A:A,'cpi data'!B:B,"NA")</f>
        <v>184</v>
      </c>
      <c r="E4426">
        <v>2003</v>
      </c>
      <c r="F4426" t="s">
        <v>13390</v>
      </c>
      <c r="G4426">
        <v>6.3</v>
      </c>
      <c r="H4426">
        <v>12000</v>
      </c>
      <c r="I4426" t="s">
        <v>13391</v>
      </c>
      <c r="J4426" t="s">
        <v>13391</v>
      </c>
      <c r="K4426" t="s">
        <v>13392</v>
      </c>
      <c r="L4426" t="s">
        <v>33</v>
      </c>
      <c r="M4426" s="1">
        <v>10000000</v>
      </c>
      <c r="N4426" s="1">
        <v>459098</v>
      </c>
      <c r="O4426" s="1">
        <f>N4426*(D4426/'cpi data'!$A$113)</f>
        <v>41736.181818181816</v>
      </c>
      <c r="P4426" s="10">
        <f t="shared" si="69"/>
        <v>-20.781841785414006</v>
      </c>
      <c r="Q4426" t="s">
        <v>13393</v>
      </c>
      <c r="R4426">
        <v>101</v>
      </c>
    </row>
    <row r="4427" spans="1:18">
      <c r="A4427" t="s">
        <v>13394</v>
      </c>
      <c r="B4427" s="6" t="s">
        <v>19</v>
      </c>
      <c r="C4427" t="s">
        <v>20</v>
      </c>
      <c r="D4427">
        <f>_xlfn.XLOOKUP(E4427,'cpi data'!A:A,'cpi data'!B:B,"NA")</f>
        <v>184</v>
      </c>
      <c r="E4427">
        <v>2003</v>
      </c>
      <c r="F4427" t="s">
        <v>13395</v>
      </c>
      <c r="G4427">
        <v>6.8</v>
      </c>
      <c r="H4427">
        <v>4000</v>
      </c>
      <c r="I4427" t="s">
        <v>10679</v>
      </c>
      <c r="J4427" t="s">
        <v>2775</v>
      </c>
      <c r="K4427" t="s">
        <v>13396</v>
      </c>
      <c r="L4427" t="s">
        <v>25</v>
      </c>
      <c r="M4427" s="1">
        <v>2500000</v>
      </c>
      <c r="N4427" s="1">
        <v>3039587</v>
      </c>
      <c r="O4427" s="1">
        <f>N4427*(D4427/'cpi data'!$A$113)</f>
        <v>276326.09090909094</v>
      </c>
      <c r="P4427" s="10">
        <f t="shared" si="69"/>
        <v>0.17751984068888307</v>
      </c>
      <c r="Q4427" t="s">
        <v>6567</v>
      </c>
      <c r="R4427">
        <v>112</v>
      </c>
    </row>
    <row r="4428" spans="1:18">
      <c r="A4428" t="s">
        <v>13397</v>
      </c>
      <c r="B4428" s="6" t="s">
        <v>19</v>
      </c>
      <c r="C4428" t="s">
        <v>66</v>
      </c>
      <c r="D4428">
        <f>_xlfn.XLOOKUP(E4428,'cpi data'!A:A,'cpi data'!B:B,"NA")</f>
        <v>184</v>
      </c>
      <c r="E4428">
        <v>2003</v>
      </c>
      <c r="F4428" t="s">
        <v>13017</v>
      </c>
      <c r="G4428">
        <v>6.3</v>
      </c>
      <c r="H4428">
        <v>10000</v>
      </c>
      <c r="I4428" t="s">
        <v>13398</v>
      </c>
      <c r="J4428" t="s">
        <v>13399</v>
      </c>
      <c r="K4428" t="s">
        <v>9137</v>
      </c>
      <c r="L4428" t="s">
        <v>25</v>
      </c>
      <c r="N4428" s="1">
        <v>2917393</v>
      </c>
      <c r="O4428" s="1">
        <f>N4428*(D4428/'cpi data'!$A$113)</f>
        <v>265217.54545454547</v>
      </c>
      <c r="P4428" s="10">
        <f t="shared" si="69"/>
        <v>1</v>
      </c>
      <c r="Q4428" t="s">
        <v>6567</v>
      </c>
      <c r="R4428">
        <v>100</v>
      </c>
    </row>
    <row r="4429" spans="1:18">
      <c r="A4429" t="s">
        <v>13400</v>
      </c>
      <c r="B4429" s="6" t="s">
        <v>36</v>
      </c>
      <c r="C4429" t="s">
        <v>393</v>
      </c>
      <c r="D4429">
        <f>_xlfn.XLOOKUP(E4429,'cpi data'!A:A,'cpi data'!B:B,"NA")</f>
        <v>184</v>
      </c>
      <c r="E4429">
        <v>2003</v>
      </c>
      <c r="F4429" t="s">
        <v>13116</v>
      </c>
      <c r="G4429">
        <v>5.6</v>
      </c>
      <c r="H4429">
        <v>7900</v>
      </c>
      <c r="I4429" t="s">
        <v>13401</v>
      </c>
      <c r="J4429" t="s">
        <v>13402</v>
      </c>
      <c r="K4429" t="s">
        <v>13403</v>
      </c>
      <c r="L4429" t="s">
        <v>33</v>
      </c>
      <c r="M4429" s="1">
        <v>25000000</v>
      </c>
      <c r="N4429" s="1">
        <v>55250496</v>
      </c>
      <c r="O4429" s="1">
        <f>N4429*(D4429/'cpi data'!$A$113)</f>
        <v>5022772.3636363642</v>
      </c>
      <c r="P4429" s="10">
        <f t="shared" si="69"/>
        <v>0.54751537434161679</v>
      </c>
      <c r="Q4429" t="s">
        <v>13404</v>
      </c>
      <c r="R4429">
        <v>80</v>
      </c>
    </row>
    <row r="4430" spans="1:18">
      <c r="A4430" t="s">
        <v>13405</v>
      </c>
      <c r="B4430" s="6" t="s">
        <v>2002</v>
      </c>
      <c r="C4430" t="s">
        <v>44</v>
      </c>
      <c r="D4430">
        <f>_xlfn.XLOOKUP(E4430,'cpi data'!A:A,'cpi data'!B:B,"NA")</f>
        <v>184</v>
      </c>
      <c r="E4430">
        <v>2003</v>
      </c>
      <c r="F4430" t="s">
        <v>12723</v>
      </c>
      <c r="G4430">
        <v>4.9000000000000004</v>
      </c>
      <c r="H4430">
        <v>11000</v>
      </c>
      <c r="I4430" t="s">
        <v>840</v>
      </c>
      <c r="J4430" t="s">
        <v>13406</v>
      </c>
      <c r="K4430" t="s">
        <v>13024</v>
      </c>
      <c r="L4430" t="s">
        <v>33</v>
      </c>
      <c r="N4430" s="1">
        <v>12991996</v>
      </c>
      <c r="O4430" s="1">
        <f>N4430*(D4430/'cpi data'!$A$113)</f>
        <v>1181090.5454545454</v>
      </c>
      <c r="P4430" s="10">
        <f t="shared" si="69"/>
        <v>1</v>
      </c>
      <c r="Q4430" t="s">
        <v>842</v>
      </c>
      <c r="R4430">
        <v>117</v>
      </c>
    </row>
    <row r="4431" spans="1:18">
      <c r="A4431" t="s">
        <v>13407</v>
      </c>
      <c r="B4431" s="6" t="s">
        <v>2002</v>
      </c>
      <c r="C4431" t="s">
        <v>66</v>
      </c>
      <c r="D4431">
        <f>_xlfn.XLOOKUP(E4431,'cpi data'!A:A,'cpi data'!B:B,"NA")</f>
        <v>184</v>
      </c>
      <c r="E4431">
        <v>2003</v>
      </c>
      <c r="F4431" t="s">
        <v>13002</v>
      </c>
      <c r="G4431">
        <v>6.6</v>
      </c>
      <c r="H4431">
        <v>15000</v>
      </c>
      <c r="I4431" t="s">
        <v>1399</v>
      </c>
      <c r="J4431" t="s">
        <v>13408</v>
      </c>
      <c r="K4431" t="s">
        <v>13409</v>
      </c>
      <c r="L4431" t="s">
        <v>5820</v>
      </c>
      <c r="M4431" s="1">
        <v>30000000</v>
      </c>
      <c r="N4431" s="1">
        <v>29632684</v>
      </c>
      <c r="O4431" s="1">
        <f>N4431*(D4431/'cpi data'!$A$113)</f>
        <v>2693880.3636363638</v>
      </c>
      <c r="P4431" s="10">
        <f t="shared" si="69"/>
        <v>-1.2395637195739677E-2</v>
      </c>
      <c r="Q4431" t="s">
        <v>13410</v>
      </c>
      <c r="R4431">
        <v>123</v>
      </c>
    </row>
    <row r="4432" spans="1:18">
      <c r="A4432" t="s">
        <v>13411</v>
      </c>
      <c r="B4432" s="6" t="s">
        <v>36</v>
      </c>
      <c r="C4432" t="s">
        <v>44</v>
      </c>
      <c r="D4432">
        <f>_xlfn.XLOOKUP(E4432,'cpi data'!A:A,'cpi data'!B:B,"NA")</f>
        <v>184</v>
      </c>
      <c r="E4432">
        <v>2003</v>
      </c>
      <c r="F4432" t="s">
        <v>12993</v>
      </c>
      <c r="G4432">
        <v>5.0999999999999996</v>
      </c>
      <c r="H4432">
        <v>2500</v>
      </c>
      <c r="I4432" t="s">
        <v>13412</v>
      </c>
      <c r="J4432" t="s">
        <v>7634</v>
      </c>
      <c r="K4432" t="s">
        <v>13413</v>
      </c>
      <c r="L4432" t="s">
        <v>33</v>
      </c>
      <c r="N4432" s="1">
        <v>377271</v>
      </c>
      <c r="O4432" s="1">
        <f>N4432*(D4432/'cpi data'!$A$113)</f>
        <v>34297.36363636364</v>
      </c>
      <c r="P4432" s="10">
        <f t="shared" si="69"/>
        <v>1</v>
      </c>
      <c r="Q4432" t="s">
        <v>13414</v>
      </c>
      <c r="R4432">
        <v>104</v>
      </c>
    </row>
    <row r="4433" spans="1:18">
      <c r="A4433" t="s">
        <v>13415</v>
      </c>
      <c r="B4433" s="6" t="s">
        <v>2002</v>
      </c>
      <c r="C4433" t="s">
        <v>37</v>
      </c>
      <c r="D4433">
        <f>_xlfn.XLOOKUP(E4433,'cpi data'!A:A,'cpi data'!B:B,"NA")</f>
        <v>184</v>
      </c>
      <c r="E4433">
        <v>2003</v>
      </c>
      <c r="F4433" t="s">
        <v>13416</v>
      </c>
      <c r="G4433">
        <v>6.7</v>
      </c>
      <c r="H4433">
        <v>20000</v>
      </c>
      <c r="I4433" t="s">
        <v>13417</v>
      </c>
      <c r="J4433" t="s">
        <v>13418</v>
      </c>
      <c r="K4433" t="s">
        <v>13419</v>
      </c>
      <c r="L4433" t="s">
        <v>33</v>
      </c>
      <c r="M4433" s="1">
        <v>780000</v>
      </c>
      <c r="N4433" s="1">
        <v>1310470</v>
      </c>
      <c r="O4433" s="1">
        <f>N4433*(D4433/'cpi data'!$A$113)</f>
        <v>119133.63636363637</v>
      </c>
      <c r="P4433" s="10">
        <f t="shared" si="69"/>
        <v>0.40479369997023967</v>
      </c>
      <c r="Q4433" t="s">
        <v>13420</v>
      </c>
      <c r="R4433">
        <v>90</v>
      </c>
    </row>
    <row r="4434" spans="1:18">
      <c r="A4434" t="s">
        <v>13421</v>
      </c>
      <c r="B4434" s="6" t="s">
        <v>19</v>
      </c>
      <c r="C4434" t="s">
        <v>20</v>
      </c>
      <c r="D4434">
        <f>_xlfn.XLOOKUP(E4434,'cpi data'!A:A,'cpi data'!B:B,"NA")</f>
        <v>184</v>
      </c>
      <c r="E4434">
        <v>2003</v>
      </c>
      <c r="F4434" t="s">
        <v>13422</v>
      </c>
      <c r="G4434">
        <v>7.6</v>
      </c>
      <c r="H4434">
        <v>19000</v>
      </c>
      <c r="I4434" t="s">
        <v>2770</v>
      </c>
      <c r="J4434" t="s">
        <v>2770</v>
      </c>
      <c r="K4434" t="s">
        <v>13423</v>
      </c>
      <c r="L4434" t="s">
        <v>2601</v>
      </c>
      <c r="N4434" s="1">
        <v>10781635</v>
      </c>
      <c r="O4434" s="1">
        <f>N4434*(D4434/'cpi data'!$A$113)</f>
        <v>980148.63636363635</v>
      </c>
      <c r="P4434" s="10">
        <f t="shared" si="69"/>
        <v>1</v>
      </c>
      <c r="Q4434" t="s">
        <v>13424</v>
      </c>
      <c r="R4434">
        <v>145</v>
      </c>
    </row>
    <row r="4435" spans="1:18">
      <c r="A4435" t="s">
        <v>13425</v>
      </c>
      <c r="B4435" s="6" t="s">
        <v>450</v>
      </c>
      <c r="C4435" t="s">
        <v>37</v>
      </c>
      <c r="D4435">
        <f>_xlfn.XLOOKUP(E4435,'cpi data'!A:A,'cpi data'!B:B,"NA")</f>
        <v>184</v>
      </c>
      <c r="E4435">
        <v>2003</v>
      </c>
      <c r="F4435" t="s">
        <v>13426</v>
      </c>
      <c r="G4435">
        <v>5.8</v>
      </c>
      <c r="H4435">
        <v>41000</v>
      </c>
      <c r="I4435" t="s">
        <v>11715</v>
      </c>
      <c r="J4435" t="s">
        <v>2910</v>
      </c>
      <c r="K4435" t="s">
        <v>10328</v>
      </c>
      <c r="L4435" t="s">
        <v>455</v>
      </c>
      <c r="M4435" s="1">
        <v>1300000</v>
      </c>
      <c r="N4435" s="1">
        <v>65497208</v>
      </c>
      <c r="O4435" s="1">
        <f>N4435*(D4435/'cpi data'!$A$113)</f>
        <v>5954291.6363636367</v>
      </c>
      <c r="P4435" s="10">
        <f t="shared" si="69"/>
        <v>0.98015182570835691</v>
      </c>
      <c r="Q4435" t="s">
        <v>12254</v>
      </c>
      <c r="R4435">
        <v>84</v>
      </c>
    </row>
    <row r="4436" spans="1:18">
      <c r="A4436" t="s">
        <v>13427</v>
      </c>
      <c r="B4436" s="6" t="s">
        <v>19</v>
      </c>
      <c r="C4436" t="s">
        <v>20</v>
      </c>
      <c r="D4436">
        <f>_xlfn.XLOOKUP(E4436,'cpi data'!A:A,'cpi data'!B:B,"NA")</f>
        <v>184</v>
      </c>
      <c r="E4436">
        <v>2003</v>
      </c>
      <c r="F4436" t="s">
        <v>13428</v>
      </c>
      <c r="G4436">
        <v>7.5</v>
      </c>
      <c r="H4436">
        <v>24000</v>
      </c>
      <c r="I4436" t="s">
        <v>13429</v>
      </c>
      <c r="J4436" t="s">
        <v>13429</v>
      </c>
      <c r="K4436" t="s">
        <v>10820</v>
      </c>
      <c r="L4436" t="s">
        <v>1114</v>
      </c>
      <c r="N4436" s="1">
        <v>9781854</v>
      </c>
      <c r="O4436" s="1">
        <f>N4436*(D4436/'cpi data'!$A$113)</f>
        <v>889259.45454545459</v>
      </c>
      <c r="P4436" s="10">
        <f t="shared" si="69"/>
        <v>1</v>
      </c>
      <c r="Q4436" t="s">
        <v>5201</v>
      </c>
      <c r="R4436">
        <v>106</v>
      </c>
    </row>
    <row r="4437" spans="1:18">
      <c r="A4437" t="s">
        <v>13430</v>
      </c>
      <c r="B4437" s="6" t="s">
        <v>2002</v>
      </c>
      <c r="C4437" t="s">
        <v>20</v>
      </c>
      <c r="D4437">
        <f>_xlfn.XLOOKUP(E4437,'cpi data'!A:A,'cpi data'!B:B,"NA")</f>
        <v>184</v>
      </c>
      <c r="E4437">
        <v>2003</v>
      </c>
      <c r="F4437" t="s">
        <v>13431</v>
      </c>
      <c r="G4437">
        <v>6.3</v>
      </c>
      <c r="H4437">
        <v>6300</v>
      </c>
      <c r="I4437" t="s">
        <v>98</v>
      </c>
      <c r="J4437" t="s">
        <v>8989</v>
      </c>
      <c r="K4437" t="s">
        <v>8989</v>
      </c>
      <c r="L4437" t="s">
        <v>33</v>
      </c>
      <c r="M4437" s="1">
        <v>15000000</v>
      </c>
      <c r="N4437" s="1">
        <v>6415017</v>
      </c>
      <c r="O4437" s="1">
        <f>N4437*(D4437/'cpi data'!$A$113)</f>
        <v>583183.36363636365</v>
      </c>
      <c r="P4437" s="10">
        <f t="shared" si="69"/>
        <v>-1.3382634839471197</v>
      </c>
      <c r="Q4437" t="s">
        <v>12772</v>
      </c>
      <c r="R4437">
        <v>112</v>
      </c>
    </row>
    <row r="4438" spans="1:18">
      <c r="A4438" t="s">
        <v>13432</v>
      </c>
      <c r="B4438" s="6" t="s">
        <v>19</v>
      </c>
      <c r="C4438" t="s">
        <v>44</v>
      </c>
      <c r="D4438">
        <f>_xlfn.XLOOKUP(E4438,'cpi data'!A:A,'cpi data'!B:B,"NA")</f>
        <v>184</v>
      </c>
      <c r="E4438">
        <v>2003</v>
      </c>
      <c r="F4438" t="s">
        <v>13433</v>
      </c>
      <c r="G4438">
        <v>7.6</v>
      </c>
      <c r="H4438">
        <v>29000</v>
      </c>
      <c r="I4438" t="s">
        <v>3708</v>
      </c>
      <c r="J4438" t="s">
        <v>3708</v>
      </c>
      <c r="K4438" t="s">
        <v>13434</v>
      </c>
      <c r="L4438" t="s">
        <v>198</v>
      </c>
      <c r="N4438" s="1">
        <v>34883010</v>
      </c>
      <c r="O4438" s="1">
        <f>N4438*(D4438/'cpi data'!$A$113)</f>
        <v>3171182.7272727275</v>
      </c>
      <c r="P4438" s="10">
        <f t="shared" si="69"/>
        <v>1</v>
      </c>
      <c r="Q4438" t="s">
        <v>13435</v>
      </c>
      <c r="R4438">
        <v>99</v>
      </c>
    </row>
    <row r="4439" spans="1:18">
      <c r="A4439" t="s">
        <v>13436</v>
      </c>
      <c r="B4439" s="6" t="s">
        <v>36</v>
      </c>
      <c r="C4439" t="s">
        <v>44</v>
      </c>
      <c r="D4439">
        <f>_xlfn.XLOOKUP(E4439,'cpi data'!A:A,'cpi data'!B:B,"NA")</f>
        <v>184</v>
      </c>
      <c r="E4439">
        <v>2003</v>
      </c>
      <c r="F4439" t="s">
        <v>12700</v>
      </c>
      <c r="G4439">
        <v>5.0999999999999996</v>
      </c>
      <c r="H4439">
        <v>4100</v>
      </c>
      <c r="I4439" t="s">
        <v>13437</v>
      </c>
      <c r="J4439" t="s">
        <v>13438</v>
      </c>
      <c r="K4439" t="s">
        <v>13439</v>
      </c>
      <c r="L4439" t="s">
        <v>33</v>
      </c>
      <c r="M4439" s="1">
        <v>18000000</v>
      </c>
      <c r="N4439" s="1">
        <v>45490616</v>
      </c>
      <c r="O4439" s="1">
        <f>N4439*(D4439/'cpi data'!$A$113)</f>
        <v>4135510.5454545454</v>
      </c>
      <c r="P4439" s="10">
        <f t="shared" si="69"/>
        <v>0.60431399741872038</v>
      </c>
      <c r="Q4439" t="s">
        <v>121</v>
      </c>
      <c r="R4439">
        <v>87</v>
      </c>
    </row>
    <row r="4440" spans="1:18">
      <c r="A4440" t="s">
        <v>13440</v>
      </c>
      <c r="B4440" s="6" t="s">
        <v>19</v>
      </c>
      <c r="C4440" t="s">
        <v>20</v>
      </c>
      <c r="D4440">
        <f>_xlfn.XLOOKUP(E4440,'cpi data'!A:A,'cpi data'!B:B,"NA")</f>
        <v>184</v>
      </c>
      <c r="E4440">
        <v>2003</v>
      </c>
      <c r="F4440" t="s">
        <v>13441</v>
      </c>
      <c r="G4440">
        <v>7</v>
      </c>
      <c r="H4440">
        <v>23000</v>
      </c>
      <c r="I4440" t="s">
        <v>13442</v>
      </c>
      <c r="J4440" t="s">
        <v>13442</v>
      </c>
      <c r="K4440" t="s">
        <v>12168</v>
      </c>
      <c r="L4440" t="s">
        <v>33</v>
      </c>
      <c r="N4440" s="1">
        <v>343847</v>
      </c>
      <c r="O4440" s="1">
        <f>N4440*(D4440/'cpi data'!$A$113)</f>
        <v>31258.818181818184</v>
      </c>
      <c r="P4440" s="10">
        <f t="shared" si="69"/>
        <v>1</v>
      </c>
      <c r="Q4440" t="s">
        <v>9270</v>
      </c>
      <c r="R4440">
        <v>108</v>
      </c>
    </row>
    <row r="4441" spans="1:18">
      <c r="A4441" t="s">
        <v>13443</v>
      </c>
      <c r="B4441" s="6" t="s">
        <v>2002</v>
      </c>
      <c r="C4441" t="s">
        <v>44</v>
      </c>
      <c r="D4441">
        <f>_xlfn.XLOOKUP(E4441,'cpi data'!A:A,'cpi data'!B:B,"NA")</f>
        <v>184</v>
      </c>
      <c r="E4441">
        <v>2003</v>
      </c>
      <c r="F4441" t="s">
        <v>13033</v>
      </c>
      <c r="G4441">
        <v>5.6</v>
      </c>
      <c r="H4441">
        <v>9300</v>
      </c>
      <c r="I4441" t="s">
        <v>13444</v>
      </c>
      <c r="J4441" t="s">
        <v>13445</v>
      </c>
      <c r="K4441" t="s">
        <v>12455</v>
      </c>
      <c r="L4441" t="s">
        <v>33</v>
      </c>
      <c r="M4441" s="1">
        <v>16000000</v>
      </c>
      <c r="N4441" s="1">
        <v>14390329</v>
      </c>
      <c r="O4441" s="1">
        <f>N4441*(D4441/'cpi data'!$A$113)</f>
        <v>1308211.7272727273</v>
      </c>
      <c r="P4441" s="10">
        <f t="shared" si="69"/>
        <v>-0.11185783174241534</v>
      </c>
      <c r="Q4441" t="s">
        <v>12698</v>
      </c>
      <c r="R4441">
        <v>101</v>
      </c>
    </row>
    <row r="4442" spans="1:18">
      <c r="A4442" t="s">
        <v>13446</v>
      </c>
      <c r="B4442" s="6" t="s">
        <v>19</v>
      </c>
      <c r="C4442" t="s">
        <v>20</v>
      </c>
      <c r="D4442">
        <f>_xlfn.XLOOKUP(E4442,'cpi data'!A:A,'cpi data'!B:B,"NA")</f>
        <v>184</v>
      </c>
      <c r="E4442">
        <v>2003</v>
      </c>
      <c r="F4442" t="s">
        <v>13447</v>
      </c>
      <c r="G4442">
        <v>5.4</v>
      </c>
      <c r="H4442">
        <v>8100</v>
      </c>
      <c r="I4442" t="s">
        <v>10192</v>
      </c>
      <c r="J4442" t="s">
        <v>13448</v>
      </c>
      <c r="K4442" t="s">
        <v>10570</v>
      </c>
      <c r="L4442" t="s">
        <v>3814</v>
      </c>
      <c r="N4442" s="1">
        <v>478996</v>
      </c>
      <c r="O4442" s="1">
        <f>N4442*(D4442/'cpi data'!$A$113)</f>
        <v>43545.090909090912</v>
      </c>
      <c r="P4442" s="10">
        <f t="shared" si="69"/>
        <v>1</v>
      </c>
      <c r="Q4442" t="s">
        <v>10194</v>
      </c>
      <c r="R4442">
        <v>106</v>
      </c>
    </row>
    <row r="4443" spans="1:18">
      <c r="A4443" t="s">
        <v>13449</v>
      </c>
      <c r="B4443" s="6" t="s">
        <v>2002</v>
      </c>
      <c r="C4443" t="s">
        <v>44</v>
      </c>
      <c r="D4443">
        <f>_xlfn.XLOOKUP(E4443,'cpi data'!A:A,'cpi data'!B:B,"NA")</f>
        <v>184</v>
      </c>
      <c r="E4443">
        <v>2003</v>
      </c>
      <c r="F4443" t="s">
        <v>13450</v>
      </c>
      <c r="G4443">
        <v>5.4</v>
      </c>
      <c r="H4443">
        <v>4500</v>
      </c>
      <c r="I4443" t="s">
        <v>13451</v>
      </c>
      <c r="J4443" t="s">
        <v>13452</v>
      </c>
      <c r="K4443" t="s">
        <v>13452</v>
      </c>
      <c r="L4443" t="s">
        <v>25</v>
      </c>
      <c r="N4443" s="1">
        <v>546106</v>
      </c>
      <c r="O4443" s="1">
        <f>N4443*(D4443/'cpi data'!$A$113)</f>
        <v>49646</v>
      </c>
      <c r="P4443" s="10">
        <f t="shared" si="69"/>
        <v>1</v>
      </c>
      <c r="Q4443" t="s">
        <v>13453</v>
      </c>
      <c r="R4443">
        <v>112</v>
      </c>
    </row>
    <row r="4444" spans="1:18">
      <c r="A4444" t="s">
        <v>13454</v>
      </c>
      <c r="B4444" s="6" t="s">
        <v>19</v>
      </c>
      <c r="C4444" t="s">
        <v>44</v>
      </c>
      <c r="D4444">
        <f>_xlfn.XLOOKUP(E4444,'cpi data'!A:A,'cpi data'!B:B,"NA")</f>
        <v>184</v>
      </c>
      <c r="E4444">
        <v>2003</v>
      </c>
      <c r="F4444" t="s">
        <v>13455</v>
      </c>
      <c r="G4444">
        <v>7.6</v>
      </c>
      <c r="H4444">
        <v>25000</v>
      </c>
      <c r="I4444" t="s">
        <v>13456</v>
      </c>
      <c r="J4444" t="s">
        <v>13457</v>
      </c>
      <c r="K4444" t="s">
        <v>13458</v>
      </c>
      <c r="L4444" t="s">
        <v>2539</v>
      </c>
      <c r="N4444" s="1">
        <v>1277800</v>
      </c>
      <c r="O4444" s="1">
        <f>N4444*(D4444/'cpi data'!$A$113)</f>
        <v>116163.63636363637</v>
      </c>
      <c r="P4444" s="10">
        <f t="shared" si="69"/>
        <v>1</v>
      </c>
      <c r="Q4444" t="s">
        <v>13459</v>
      </c>
      <c r="R4444">
        <v>111</v>
      </c>
    </row>
    <row r="4445" spans="1:18">
      <c r="A4445" t="s">
        <v>13460</v>
      </c>
      <c r="B4445" s="6" t="s">
        <v>19</v>
      </c>
      <c r="C4445" t="s">
        <v>44</v>
      </c>
      <c r="D4445">
        <f>_xlfn.XLOOKUP(E4445,'cpi data'!A:A,'cpi data'!B:B,"NA")</f>
        <v>188.9</v>
      </c>
      <c r="E4445">
        <v>2004</v>
      </c>
      <c r="F4445" t="s">
        <v>13461</v>
      </c>
      <c r="G4445">
        <v>6.7</v>
      </c>
      <c r="H4445">
        <v>208000</v>
      </c>
      <c r="I4445" t="s">
        <v>11993</v>
      </c>
      <c r="J4445" t="s">
        <v>13462</v>
      </c>
      <c r="K4445" t="s">
        <v>13463</v>
      </c>
      <c r="L4445" t="s">
        <v>33</v>
      </c>
      <c r="M4445" s="1">
        <v>25000000</v>
      </c>
      <c r="N4445" s="1">
        <v>30381722</v>
      </c>
      <c r="O4445" s="1">
        <f>N4445*(D4445/'cpi data'!$A$113)</f>
        <v>2835527.3151185773</v>
      </c>
      <c r="P4445" s="10">
        <f t="shared" si="69"/>
        <v>0.17713683246788975</v>
      </c>
      <c r="Q4445" t="s">
        <v>8628</v>
      </c>
      <c r="R4445">
        <v>109</v>
      </c>
    </row>
    <row r="4446" spans="1:18">
      <c r="A4446" t="s">
        <v>13464</v>
      </c>
      <c r="B4446" s="6" t="s">
        <v>19</v>
      </c>
      <c r="C4446" t="s">
        <v>44</v>
      </c>
      <c r="D4446">
        <f>_xlfn.XLOOKUP(E4446,'cpi data'!A:A,'cpi data'!B:B,"NA")</f>
        <v>188.9</v>
      </c>
      <c r="E4446">
        <v>2004</v>
      </c>
      <c r="F4446" t="s">
        <v>12942</v>
      </c>
      <c r="G4446">
        <v>6.6</v>
      </c>
      <c r="H4446">
        <v>200000</v>
      </c>
      <c r="I4446" t="s">
        <v>13465</v>
      </c>
      <c r="J4446" t="s">
        <v>13466</v>
      </c>
      <c r="K4446" t="s">
        <v>13467</v>
      </c>
      <c r="L4446" t="s">
        <v>33</v>
      </c>
      <c r="M4446" s="1">
        <v>25000000</v>
      </c>
      <c r="N4446" s="1">
        <v>22605153</v>
      </c>
      <c r="O4446" s="1">
        <f>N4446*(D4446/'cpi data'!$A$113)</f>
        <v>2109739.8229743084</v>
      </c>
      <c r="P4446" s="10">
        <f t="shared" si="69"/>
        <v>-0.10594252558255191</v>
      </c>
      <c r="Q4446" t="s">
        <v>9689</v>
      </c>
      <c r="R4446">
        <v>92</v>
      </c>
    </row>
    <row r="4447" spans="1:18">
      <c r="A4447" t="s">
        <v>13468</v>
      </c>
      <c r="B4447" s="6" t="s">
        <v>2002</v>
      </c>
      <c r="C4447" t="s">
        <v>44</v>
      </c>
      <c r="D4447">
        <f>_xlfn.XLOOKUP(E4447,'cpi data'!A:A,'cpi data'!B:B,"NA")</f>
        <v>188.9</v>
      </c>
      <c r="E4447">
        <v>2004</v>
      </c>
      <c r="F4447" t="s">
        <v>13395</v>
      </c>
      <c r="G4447">
        <v>6.7</v>
      </c>
      <c r="H4447">
        <v>235000</v>
      </c>
      <c r="I4447" t="s">
        <v>13469</v>
      </c>
      <c r="J4447" t="s">
        <v>13469</v>
      </c>
      <c r="K4447" t="s">
        <v>8011</v>
      </c>
      <c r="L4447" t="s">
        <v>33</v>
      </c>
      <c r="M4447" s="1">
        <v>20000000</v>
      </c>
      <c r="N4447" s="1">
        <v>168423227</v>
      </c>
      <c r="O4447" s="1">
        <f>N4447*(D4447/'cpi data'!$A$113)</f>
        <v>15718946.432954546</v>
      </c>
      <c r="P4447" s="10">
        <f t="shared" si="69"/>
        <v>0.88125153307981685</v>
      </c>
      <c r="Q4447" t="s">
        <v>183</v>
      </c>
      <c r="R4447">
        <v>92</v>
      </c>
    </row>
    <row r="4448" spans="1:18">
      <c r="A4448" t="s">
        <v>13470</v>
      </c>
      <c r="B4448" s="6" t="s">
        <v>2002</v>
      </c>
      <c r="C4448" t="s">
        <v>44</v>
      </c>
      <c r="D4448">
        <f>_xlfn.XLOOKUP(E4448,'cpi data'!A:A,'cpi data'!B:B,"NA")</f>
        <v>188.9</v>
      </c>
      <c r="E4448">
        <v>2004</v>
      </c>
      <c r="F4448" t="s">
        <v>13471</v>
      </c>
      <c r="G4448">
        <v>5.6</v>
      </c>
      <c r="H4448">
        <v>135000</v>
      </c>
      <c r="I4448" t="s">
        <v>4632</v>
      </c>
      <c r="J4448" t="s">
        <v>4632</v>
      </c>
      <c r="K4448" t="s">
        <v>10013</v>
      </c>
      <c r="L4448" t="s">
        <v>33</v>
      </c>
      <c r="M4448" s="1">
        <v>37000000</v>
      </c>
      <c r="N4448" s="1">
        <v>113100873</v>
      </c>
      <c r="O4448" s="1">
        <f>N4448*(D4448/'cpi data'!$A$113)</f>
        <v>10555708.947480237</v>
      </c>
      <c r="P4448" s="10">
        <f t="shared" si="69"/>
        <v>0.67285840490373583</v>
      </c>
      <c r="Q4448" t="s">
        <v>11858</v>
      </c>
      <c r="R4448">
        <v>109</v>
      </c>
    </row>
    <row r="4449" spans="1:18">
      <c r="A4449" t="s">
        <v>13472</v>
      </c>
      <c r="B4449" s="6" t="s">
        <v>2002</v>
      </c>
      <c r="C4449" t="s">
        <v>44</v>
      </c>
      <c r="D4449">
        <f>_xlfn.XLOOKUP(E4449,'cpi data'!A:A,'cpi data'!B:B,"NA")</f>
        <v>188.9</v>
      </c>
      <c r="E4449">
        <v>2004</v>
      </c>
      <c r="F4449" t="s">
        <v>13473</v>
      </c>
      <c r="G4449">
        <v>7</v>
      </c>
      <c r="H4449">
        <v>347000</v>
      </c>
      <c r="I4449" t="s">
        <v>9973</v>
      </c>
      <c r="J4449" t="s">
        <v>13474</v>
      </c>
      <c r="K4449" t="s">
        <v>10095</v>
      </c>
      <c r="L4449" t="s">
        <v>33</v>
      </c>
      <c r="M4449" s="1">
        <v>17000000</v>
      </c>
      <c r="N4449" s="1">
        <v>130126277</v>
      </c>
      <c r="O4449" s="1">
        <f>N4449*(D4449/'cpi data'!$A$113)</f>
        <v>12144690.575741107</v>
      </c>
      <c r="P4449" s="10">
        <f t="shared" si="69"/>
        <v>0.86935767016526566</v>
      </c>
      <c r="Q4449" t="s">
        <v>47</v>
      </c>
      <c r="R4449">
        <v>97</v>
      </c>
    </row>
    <row r="4450" spans="1:18">
      <c r="A4450" t="s">
        <v>13475</v>
      </c>
      <c r="B4450" s="6" t="s">
        <v>36</v>
      </c>
      <c r="C4450" t="s">
        <v>28</v>
      </c>
      <c r="D4450">
        <f>_xlfn.XLOOKUP(E4450,'cpi data'!A:A,'cpi data'!B:B,"NA")</f>
        <v>188.9</v>
      </c>
      <c r="E4450">
        <v>2004</v>
      </c>
      <c r="F4450" t="s">
        <v>13476</v>
      </c>
      <c r="G4450">
        <v>7.9</v>
      </c>
      <c r="H4450">
        <v>570000</v>
      </c>
      <c r="I4450" t="s">
        <v>6238</v>
      </c>
      <c r="J4450" t="s">
        <v>11816</v>
      </c>
      <c r="K4450" t="s">
        <v>11817</v>
      </c>
      <c r="L4450" t="s">
        <v>25</v>
      </c>
      <c r="M4450" s="1">
        <v>130000000</v>
      </c>
      <c r="N4450" s="1">
        <v>797361618</v>
      </c>
      <c r="O4450" s="1">
        <f>N4450*(D4450/'cpi data'!$A$113)</f>
        <v>74417791.324209481</v>
      </c>
      <c r="P4450" s="10">
        <f t="shared" si="69"/>
        <v>0.83696230535139704</v>
      </c>
      <c r="Q4450" t="s">
        <v>26</v>
      </c>
      <c r="R4450">
        <v>142</v>
      </c>
    </row>
    <row r="4451" spans="1:18">
      <c r="A4451" t="s">
        <v>13477</v>
      </c>
      <c r="B4451" s="6" t="s">
        <v>19</v>
      </c>
      <c r="C4451" t="s">
        <v>20</v>
      </c>
      <c r="D4451">
        <f>_xlfn.XLOOKUP(E4451,'cpi data'!A:A,'cpi data'!B:B,"NA")</f>
        <v>188.9</v>
      </c>
      <c r="E4451">
        <v>2004</v>
      </c>
      <c r="F4451" t="s">
        <v>13159</v>
      </c>
      <c r="G4451">
        <v>7.2</v>
      </c>
      <c r="H4451">
        <v>500000</v>
      </c>
      <c r="I4451" t="s">
        <v>542</v>
      </c>
      <c r="J4451" t="s">
        <v>11295</v>
      </c>
      <c r="K4451" t="s">
        <v>6538</v>
      </c>
      <c r="L4451" t="s">
        <v>33</v>
      </c>
      <c r="M4451" s="1">
        <v>175000000</v>
      </c>
      <c r="N4451" s="1">
        <v>497409852</v>
      </c>
      <c r="O4451" s="1">
        <f>N4451*(D4451/'cpi data'!$A$113)</f>
        <v>46423281.147628456</v>
      </c>
      <c r="P4451" s="10">
        <f t="shared" si="69"/>
        <v>0.64817745507782987</v>
      </c>
      <c r="Q4451" t="s">
        <v>26</v>
      </c>
      <c r="R4451">
        <v>163</v>
      </c>
    </row>
    <row r="4452" spans="1:18">
      <c r="A4452" t="s">
        <v>13478</v>
      </c>
      <c r="B4452" s="6" t="s">
        <v>19</v>
      </c>
      <c r="C4452" t="s">
        <v>20</v>
      </c>
      <c r="D4452">
        <f>_xlfn.XLOOKUP(E4452,'cpi data'!A:A,'cpi data'!B:B,"NA")</f>
        <v>188.9</v>
      </c>
      <c r="E4452">
        <v>2004</v>
      </c>
      <c r="F4452" t="s">
        <v>13479</v>
      </c>
      <c r="G4452">
        <v>8.3000000000000007</v>
      </c>
      <c r="H4452">
        <v>935000</v>
      </c>
      <c r="I4452" t="s">
        <v>12239</v>
      </c>
      <c r="J4452" t="s">
        <v>10734</v>
      </c>
      <c r="K4452" t="s">
        <v>7916</v>
      </c>
      <c r="L4452" t="s">
        <v>33</v>
      </c>
      <c r="M4452" s="1">
        <v>20000000</v>
      </c>
      <c r="N4452" s="1">
        <v>74036715</v>
      </c>
      <c r="O4452" s="1">
        <f>N4452*(D4452/'cpi data'!$A$113)</f>
        <v>6909849.537302372</v>
      </c>
      <c r="P4452" s="10">
        <f t="shared" si="69"/>
        <v>0.7298637574614163</v>
      </c>
      <c r="Q4452" t="s">
        <v>12698</v>
      </c>
      <c r="R4452">
        <v>108</v>
      </c>
    </row>
    <row r="4453" spans="1:18">
      <c r="A4453" t="s">
        <v>13480</v>
      </c>
      <c r="B4453" s="6" t="s">
        <v>19</v>
      </c>
      <c r="C4453" t="s">
        <v>37</v>
      </c>
      <c r="D4453">
        <f>_xlfn.XLOOKUP(E4453,'cpi data'!A:A,'cpi data'!B:B,"NA")</f>
        <v>188.9</v>
      </c>
      <c r="E4453">
        <v>2004</v>
      </c>
      <c r="F4453" t="s">
        <v>13351</v>
      </c>
      <c r="G4453">
        <v>8</v>
      </c>
      <c r="H4453">
        <v>702000</v>
      </c>
      <c r="I4453" t="s">
        <v>6778</v>
      </c>
      <c r="J4453" t="s">
        <v>6778</v>
      </c>
      <c r="K4453" t="s">
        <v>7731</v>
      </c>
      <c r="L4453" t="s">
        <v>33</v>
      </c>
      <c r="M4453" s="1">
        <v>30000000</v>
      </c>
      <c r="N4453" s="1">
        <v>154118820</v>
      </c>
      <c r="O4453" s="1">
        <f>N4453*(D4453/'cpi data'!$A$113)</f>
        <v>14383915.562252965</v>
      </c>
      <c r="P4453" s="10">
        <f t="shared" si="69"/>
        <v>0.80534499290871808</v>
      </c>
      <c r="Q4453" t="s">
        <v>3747</v>
      </c>
      <c r="R4453">
        <v>137</v>
      </c>
    </row>
    <row r="4454" spans="1:18">
      <c r="A4454" t="s">
        <v>13481</v>
      </c>
      <c r="B4454" s="6" t="s">
        <v>2002</v>
      </c>
      <c r="C4454" t="s">
        <v>20</v>
      </c>
      <c r="D4454">
        <f>_xlfn.XLOOKUP(E4454,'cpi data'!A:A,'cpi data'!B:B,"NA")</f>
        <v>188.9</v>
      </c>
      <c r="E4454">
        <v>2004</v>
      </c>
      <c r="F4454" t="s">
        <v>13482</v>
      </c>
      <c r="G4454">
        <v>7.8</v>
      </c>
      <c r="H4454">
        <v>534000</v>
      </c>
      <c r="I4454" t="s">
        <v>9977</v>
      </c>
      <c r="J4454" t="s">
        <v>3003</v>
      </c>
      <c r="K4454" t="s">
        <v>4936</v>
      </c>
      <c r="L4454" t="s">
        <v>33</v>
      </c>
      <c r="M4454" s="1">
        <v>29000000</v>
      </c>
      <c r="N4454" s="1">
        <v>117815157</v>
      </c>
      <c r="O4454" s="1">
        <f>N4454*(D4454/'cpi data'!$A$113)</f>
        <v>10995693.259535573</v>
      </c>
      <c r="P4454" s="10">
        <f t="shared" si="69"/>
        <v>0.75385170517576106</v>
      </c>
      <c r="Q4454" t="s">
        <v>2029</v>
      </c>
      <c r="R4454">
        <v>123</v>
      </c>
    </row>
    <row r="4455" spans="1:18">
      <c r="A4455" t="s">
        <v>13483</v>
      </c>
      <c r="B4455" s="6" t="s">
        <v>2002</v>
      </c>
      <c r="C4455" t="s">
        <v>44</v>
      </c>
      <c r="D4455">
        <f>_xlfn.XLOOKUP(E4455,'cpi data'!A:A,'cpi data'!B:B,"NA")</f>
        <v>188.9</v>
      </c>
      <c r="E4455">
        <v>2004</v>
      </c>
      <c r="F4455" t="s">
        <v>13395</v>
      </c>
      <c r="G4455">
        <v>7.4</v>
      </c>
      <c r="H4455">
        <v>421000</v>
      </c>
      <c r="I4455" t="s">
        <v>498</v>
      </c>
      <c r="J4455" t="s">
        <v>9579</v>
      </c>
      <c r="K4455" t="s">
        <v>2094</v>
      </c>
      <c r="L4455" t="s">
        <v>33</v>
      </c>
      <c r="M4455" s="1">
        <v>60000000</v>
      </c>
      <c r="N4455" s="1">
        <v>219100084</v>
      </c>
      <c r="O4455" s="1">
        <f>N4455*(D4455/'cpi data'!$A$113)</f>
        <v>20448619.499802373</v>
      </c>
      <c r="P4455" s="10">
        <f t="shared" si="69"/>
        <v>0.72615254679683283</v>
      </c>
      <c r="Q4455" t="s">
        <v>9689</v>
      </c>
      <c r="R4455">
        <v>128</v>
      </c>
    </row>
    <row r="4456" spans="1:18">
      <c r="A4456" t="s">
        <v>13484</v>
      </c>
      <c r="B4456" s="6" t="s">
        <v>2002</v>
      </c>
      <c r="C4456" t="s">
        <v>37</v>
      </c>
      <c r="D4456">
        <f>_xlfn.XLOOKUP(E4456,'cpi data'!A:A,'cpi data'!B:B,"NA")</f>
        <v>188.9</v>
      </c>
      <c r="E4456">
        <v>2004</v>
      </c>
      <c r="F4456" t="s">
        <v>13485</v>
      </c>
      <c r="G4456">
        <v>6.1</v>
      </c>
      <c r="H4456">
        <v>251000</v>
      </c>
      <c r="I4456" t="s">
        <v>7686</v>
      </c>
      <c r="J4456" t="s">
        <v>7686</v>
      </c>
      <c r="K4456" t="s">
        <v>13486</v>
      </c>
      <c r="L4456" t="s">
        <v>33</v>
      </c>
      <c r="M4456" s="1">
        <v>160000000</v>
      </c>
      <c r="N4456" s="1">
        <v>300157638</v>
      </c>
      <c r="O4456" s="1">
        <f>N4456*(D4456/'cpi data'!$A$113)</f>
        <v>28013724.218478262</v>
      </c>
      <c r="P4456" s="10">
        <f t="shared" si="69"/>
        <v>0.46694676481962455</v>
      </c>
      <c r="Q4456" t="s">
        <v>64</v>
      </c>
      <c r="R4456">
        <v>131</v>
      </c>
    </row>
    <row r="4457" spans="1:18">
      <c r="A4457" t="s">
        <v>13487</v>
      </c>
      <c r="B4457" s="6" t="s">
        <v>36</v>
      </c>
      <c r="C4457" t="s">
        <v>393</v>
      </c>
      <c r="D4457">
        <f>_xlfn.XLOOKUP(E4457,'cpi data'!A:A,'cpi data'!B:B,"NA")</f>
        <v>188.9</v>
      </c>
      <c r="E4457">
        <v>2004</v>
      </c>
      <c r="F4457" t="s">
        <v>13488</v>
      </c>
      <c r="G4457">
        <v>8</v>
      </c>
      <c r="H4457">
        <v>673000</v>
      </c>
      <c r="I4457" t="s">
        <v>10737</v>
      </c>
      <c r="J4457" t="s">
        <v>10737</v>
      </c>
      <c r="K4457" t="s">
        <v>13489</v>
      </c>
      <c r="L4457" t="s">
        <v>33</v>
      </c>
      <c r="M4457" s="1">
        <v>92000000</v>
      </c>
      <c r="N4457" s="1">
        <v>631607053</v>
      </c>
      <c r="O4457" s="1">
        <f>N4457*(D4457/'cpi data'!$A$113)</f>
        <v>58947911.221195653</v>
      </c>
      <c r="P4457" s="10">
        <f t="shared" si="69"/>
        <v>0.85433981529652103</v>
      </c>
      <c r="Q4457" t="s">
        <v>10121</v>
      </c>
      <c r="R4457">
        <v>115</v>
      </c>
    </row>
    <row r="4458" spans="1:18">
      <c r="A4458" t="s">
        <v>13490</v>
      </c>
      <c r="B4458" s="6" t="s">
        <v>19</v>
      </c>
      <c r="C4458" t="s">
        <v>55</v>
      </c>
      <c r="D4458">
        <f>_xlfn.XLOOKUP(E4458,'cpi data'!A:A,'cpi data'!B:B,"NA")</f>
        <v>188.9</v>
      </c>
      <c r="E4458">
        <v>2004</v>
      </c>
      <c r="F4458" t="s">
        <v>13491</v>
      </c>
      <c r="G4458">
        <v>7.6</v>
      </c>
      <c r="H4458">
        <v>391000</v>
      </c>
      <c r="I4458" t="s">
        <v>13492</v>
      </c>
      <c r="J4458" t="s">
        <v>13493</v>
      </c>
      <c r="K4458" t="s">
        <v>3856</v>
      </c>
      <c r="L4458" t="s">
        <v>33</v>
      </c>
      <c r="M4458" s="1">
        <v>1200000</v>
      </c>
      <c r="N4458" s="1">
        <v>103911669</v>
      </c>
      <c r="O4458" s="1">
        <f>N4458*(D4458/'cpi data'!$A$113)</f>
        <v>9698080.1749505922</v>
      </c>
      <c r="P4458" s="10">
        <f t="shared" si="69"/>
        <v>0.98845173009395126</v>
      </c>
      <c r="Q4458" t="s">
        <v>13494</v>
      </c>
      <c r="R4458">
        <v>103</v>
      </c>
    </row>
    <row r="4459" spans="1:18">
      <c r="A4459" t="s">
        <v>13495</v>
      </c>
      <c r="B4459" s="6" t="s">
        <v>19</v>
      </c>
      <c r="C4459" t="s">
        <v>107</v>
      </c>
      <c r="D4459">
        <f>_xlfn.XLOOKUP(E4459,'cpi data'!A:A,'cpi data'!B:B,"NA")</f>
        <v>188.9</v>
      </c>
      <c r="E4459">
        <v>2004</v>
      </c>
      <c r="F4459" t="s">
        <v>13496</v>
      </c>
      <c r="G4459">
        <v>7.5</v>
      </c>
      <c r="H4459">
        <v>373000</v>
      </c>
      <c r="I4459" t="s">
        <v>560</v>
      </c>
      <c r="J4459" t="s">
        <v>13497</v>
      </c>
      <c r="K4459" t="s">
        <v>1481</v>
      </c>
      <c r="L4459" t="s">
        <v>33</v>
      </c>
      <c r="M4459" s="1">
        <v>65000000</v>
      </c>
      <c r="N4459" s="1">
        <v>220239925</v>
      </c>
      <c r="O4459" s="1">
        <f>N4459*(D4459/'cpi data'!$A$113)</f>
        <v>20555000.905385375</v>
      </c>
      <c r="P4459" s="10">
        <f t="shared" si="69"/>
        <v>0.70486731685910264</v>
      </c>
      <c r="Q4459" t="s">
        <v>47</v>
      </c>
      <c r="R4459">
        <v>120</v>
      </c>
    </row>
    <row r="4460" spans="1:18">
      <c r="A4460" t="s">
        <v>3016</v>
      </c>
      <c r="B4460" s="6" t="s">
        <v>2002</v>
      </c>
      <c r="C4460" t="s">
        <v>66</v>
      </c>
      <c r="D4460">
        <f>_xlfn.XLOOKUP(E4460,'cpi data'!A:A,'cpi data'!B:B,"NA")</f>
        <v>188.9</v>
      </c>
      <c r="E4460">
        <v>2004</v>
      </c>
      <c r="F4460" t="s">
        <v>12827</v>
      </c>
      <c r="G4460">
        <v>7.5</v>
      </c>
      <c r="H4460">
        <v>342000</v>
      </c>
      <c r="I4460" t="s">
        <v>68</v>
      </c>
      <c r="J4460" t="s">
        <v>11072</v>
      </c>
      <c r="K4460" t="s">
        <v>8513</v>
      </c>
      <c r="L4460" t="s">
        <v>33</v>
      </c>
      <c r="M4460" s="1">
        <v>110000000</v>
      </c>
      <c r="N4460" s="1">
        <v>213719942</v>
      </c>
      <c r="O4460" s="1">
        <f>N4460*(D4460/'cpi data'!$A$113)</f>
        <v>19946490.634288538</v>
      </c>
      <c r="P4460" s="10">
        <f t="shared" si="69"/>
        <v>0.48530773978967295</v>
      </c>
      <c r="Q4460" t="s">
        <v>13498</v>
      </c>
      <c r="R4460">
        <v>170</v>
      </c>
    </row>
    <row r="4461" spans="1:18">
      <c r="A4461" t="s">
        <v>13499</v>
      </c>
      <c r="B4461" s="6" t="s">
        <v>2002</v>
      </c>
      <c r="C4461" t="s">
        <v>37</v>
      </c>
      <c r="D4461">
        <f>_xlfn.XLOOKUP(E4461,'cpi data'!A:A,'cpi data'!B:B,"NA")</f>
        <v>188.9</v>
      </c>
      <c r="E4461">
        <v>2004</v>
      </c>
      <c r="F4461" t="s">
        <v>13500</v>
      </c>
      <c r="G4461">
        <v>7.3</v>
      </c>
      <c r="H4461">
        <v>559000</v>
      </c>
      <c r="I4461" t="s">
        <v>514</v>
      </c>
      <c r="J4461" t="s">
        <v>12373</v>
      </c>
      <c r="K4461" t="s">
        <v>10137</v>
      </c>
      <c r="L4461" t="s">
        <v>33</v>
      </c>
      <c r="M4461" s="1">
        <v>200000000</v>
      </c>
      <c r="N4461" s="1">
        <v>788976453</v>
      </c>
      <c r="O4461" s="1">
        <f>N4461*(D4461/'cpi data'!$A$113)</f>
        <v>73635203.543330044</v>
      </c>
      <c r="P4461" s="10">
        <f t="shared" si="69"/>
        <v>0.74650701014013654</v>
      </c>
      <c r="Q4461" t="s">
        <v>34</v>
      </c>
      <c r="R4461">
        <v>127</v>
      </c>
    </row>
    <row r="4462" spans="1:18">
      <c r="A4462" t="s">
        <v>13501</v>
      </c>
      <c r="B4462" s="6" t="s">
        <v>19</v>
      </c>
      <c r="C4462" t="s">
        <v>37</v>
      </c>
      <c r="D4462">
        <f>_xlfn.XLOOKUP(E4462,'cpi data'!A:A,'cpi data'!B:B,"NA")</f>
        <v>188.9</v>
      </c>
      <c r="E4462">
        <v>2004</v>
      </c>
      <c r="F4462" t="s">
        <v>13351</v>
      </c>
      <c r="G4462">
        <v>6.4</v>
      </c>
      <c r="H4462">
        <v>152000</v>
      </c>
      <c r="I4462" t="s">
        <v>8465</v>
      </c>
      <c r="J4462" t="s">
        <v>8465</v>
      </c>
      <c r="K4462" t="s">
        <v>10001</v>
      </c>
      <c r="L4462" t="s">
        <v>33</v>
      </c>
      <c r="M4462" s="1">
        <v>33000000</v>
      </c>
      <c r="N4462" s="1">
        <v>54700105</v>
      </c>
      <c r="O4462" s="1">
        <f>N4462*(D4462/'cpi data'!$A$113)</f>
        <v>5105162.9617094863</v>
      </c>
      <c r="P4462" s="10">
        <f t="shared" si="69"/>
        <v>0.39671048163435885</v>
      </c>
      <c r="Q4462" t="s">
        <v>10357</v>
      </c>
      <c r="R4462">
        <v>124</v>
      </c>
    </row>
    <row r="4463" spans="1:18">
      <c r="A4463" t="s">
        <v>13502</v>
      </c>
      <c r="B4463" s="6" t="s">
        <v>2002</v>
      </c>
      <c r="C4463" t="s">
        <v>37</v>
      </c>
      <c r="D4463">
        <f>_xlfn.XLOOKUP(E4463,'cpi data'!A:A,'cpi data'!B:B,"NA")</f>
        <v>188.9</v>
      </c>
      <c r="E4463">
        <v>2004</v>
      </c>
      <c r="F4463" t="s">
        <v>13503</v>
      </c>
      <c r="G4463">
        <v>7.1</v>
      </c>
      <c r="H4463">
        <v>509000</v>
      </c>
      <c r="I4463" t="s">
        <v>7939</v>
      </c>
      <c r="J4463" t="s">
        <v>13504</v>
      </c>
      <c r="K4463" t="s">
        <v>7640</v>
      </c>
      <c r="L4463" t="s">
        <v>33</v>
      </c>
      <c r="M4463" s="1">
        <v>120000000</v>
      </c>
      <c r="N4463" s="1">
        <v>353133898</v>
      </c>
      <c r="O4463" s="1">
        <f>N4463*(D4463/'cpi data'!$A$113)</f>
        <v>32958000.658201583</v>
      </c>
      <c r="P4463" s="10">
        <f t="shared" si="69"/>
        <v>0.66018555375275811</v>
      </c>
      <c r="Q4463" t="s">
        <v>183</v>
      </c>
      <c r="R4463">
        <v>115</v>
      </c>
    </row>
    <row r="4464" spans="1:18">
      <c r="A4464" t="s">
        <v>13505</v>
      </c>
      <c r="B4464" s="6" t="s">
        <v>36</v>
      </c>
      <c r="C4464" t="s">
        <v>393</v>
      </c>
      <c r="D4464">
        <f>_xlfn.XLOOKUP(E4464,'cpi data'!A:A,'cpi data'!B:B,"NA")</f>
        <v>188.9</v>
      </c>
      <c r="E4464">
        <v>2004</v>
      </c>
      <c r="F4464" t="s">
        <v>13506</v>
      </c>
      <c r="G4464">
        <v>8.1999999999999993</v>
      </c>
      <c r="H4464">
        <v>350000</v>
      </c>
      <c r="I4464" t="s">
        <v>2109</v>
      </c>
      <c r="J4464" t="s">
        <v>2109</v>
      </c>
      <c r="K4464" t="s">
        <v>13507</v>
      </c>
      <c r="L4464" t="s">
        <v>2111</v>
      </c>
      <c r="M4464" s="1">
        <v>24000000</v>
      </c>
      <c r="N4464" s="1">
        <v>236214446</v>
      </c>
      <c r="O4464" s="1">
        <f>N4464*(D4464/'cpi data'!$A$113)</f>
        <v>22045903.581719369</v>
      </c>
      <c r="P4464" s="10">
        <f t="shared" si="69"/>
        <v>0.8983974079214444</v>
      </c>
      <c r="Q4464" t="s">
        <v>13508</v>
      </c>
      <c r="R4464">
        <v>119</v>
      </c>
    </row>
    <row r="4465" spans="1:18">
      <c r="A4465" t="s">
        <v>13509</v>
      </c>
      <c r="B4465" s="6" t="s">
        <v>2002</v>
      </c>
      <c r="C4465" t="s">
        <v>44</v>
      </c>
      <c r="D4465">
        <f>_xlfn.XLOOKUP(E4465,'cpi data'!A:A,'cpi data'!B:B,"NA")</f>
        <v>188.9</v>
      </c>
      <c r="E4465">
        <v>2004</v>
      </c>
      <c r="F4465" t="s">
        <v>13510</v>
      </c>
      <c r="G4465">
        <v>6.4</v>
      </c>
      <c r="H4465">
        <v>81000</v>
      </c>
      <c r="I4465" t="s">
        <v>1545</v>
      </c>
      <c r="J4465" t="s">
        <v>1545</v>
      </c>
      <c r="K4465" t="s">
        <v>8517</v>
      </c>
      <c r="L4465" t="s">
        <v>33</v>
      </c>
      <c r="M4465" s="1">
        <v>80000000</v>
      </c>
      <c r="N4465" s="1">
        <v>55470154</v>
      </c>
      <c r="O4465" s="1">
        <f>N4465*(D4465/'cpi data'!$A$113)</f>
        <v>5177031.6653162055</v>
      </c>
      <c r="P4465" s="10">
        <f t="shared" si="69"/>
        <v>-0.44221701637965527</v>
      </c>
      <c r="Q4465" t="s">
        <v>34</v>
      </c>
      <c r="R4465">
        <v>131</v>
      </c>
    </row>
    <row r="4466" spans="1:18">
      <c r="A4466" t="s">
        <v>13511</v>
      </c>
      <c r="B4466" s="6" t="s">
        <v>2002</v>
      </c>
      <c r="C4466" t="s">
        <v>20</v>
      </c>
      <c r="D4466">
        <f>_xlfn.XLOOKUP(E4466,'cpi data'!A:A,'cpi data'!B:B,"NA")</f>
        <v>188.9</v>
      </c>
      <c r="E4466">
        <v>2004</v>
      </c>
      <c r="F4466" t="s">
        <v>13512</v>
      </c>
      <c r="G4466">
        <v>8.1</v>
      </c>
      <c r="H4466">
        <v>650000</v>
      </c>
      <c r="I4466" t="s">
        <v>88</v>
      </c>
      <c r="J4466" t="s">
        <v>13513</v>
      </c>
      <c r="K4466" t="s">
        <v>10779</v>
      </c>
      <c r="L4466" t="s">
        <v>33</v>
      </c>
      <c r="M4466" s="1">
        <v>30000000</v>
      </c>
      <c r="N4466" s="1">
        <v>216763646</v>
      </c>
      <c r="O4466" s="1">
        <f>N4466*(D4466/'cpi data'!$A$113)</f>
        <v>20230559.648913044</v>
      </c>
      <c r="P4466" s="10">
        <f t="shared" si="69"/>
        <v>0.86160040876965138</v>
      </c>
      <c r="Q4466" t="s">
        <v>26</v>
      </c>
      <c r="R4466">
        <v>132</v>
      </c>
    </row>
    <row r="4467" spans="1:18">
      <c r="A4467" t="s">
        <v>13514</v>
      </c>
      <c r="B4467" s="6" t="s">
        <v>19</v>
      </c>
      <c r="C4467" t="s">
        <v>44</v>
      </c>
      <c r="D4467">
        <f>_xlfn.XLOOKUP(E4467,'cpi data'!A:A,'cpi data'!B:B,"NA")</f>
        <v>188.9</v>
      </c>
      <c r="E4467">
        <v>2004</v>
      </c>
      <c r="F4467" t="s">
        <v>13515</v>
      </c>
      <c r="G4467">
        <v>7.9</v>
      </c>
      <c r="H4467">
        <v>525000</v>
      </c>
      <c r="I4467" t="s">
        <v>13516</v>
      </c>
      <c r="J4467" t="s">
        <v>13517</v>
      </c>
      <c r="K4467" t="s">
        <v>13517</v>
      </c>
      <c r="L4467" t="s">
        <v>25</v>
      </c>
      <c r="N4467" s="1">
        <v>30097092</v>
      </c>
      <c r="O4467" s="1">
        <f>N4467*(D4467/'cpi data'!$A$113)</f>
        <v>2808962.7859683796</v>
      </c>
      <c r="P4467" s="10">
        <f t="shared" si="69"/>
        <v>1</v>
      </c>
      <c r="Q4467" t="s">
        <v>64</v>
      </c>
      <c r="R4467">
        <v>99</v>
      </c>
    </row>
    <row r="4468" spans="1:18">
      <c r="A4468" t="s">
        <v>13518</v>
      </c>
      <c r="B4468" s="6" t="s">
        <v>2002</v>
      </c>
      <c r="C4468" t="s">
        <v>20</v>
      </c>
      <c r="D4468">
        <f>_xlfn.XLOOKUP(E4468,'cpi data'!A:A,'cpi data'!B:B,"NA")</f>
        <v>188.9</v>
      </c>
      <c r="E4468">
        <v>2004</v>
      </c>
      <c r="F4468" t="s">
        <v>13519</v>
      </c>
      <c r="G4468">
        <v>6.5</v>
      </c>
      <c r="H4468">
        <v>247000</v>
      </c>
      <c r="I4468" t="s">
        <v>10478</v>
      </c>
      <c r="J4468" t="s">
        <v>10478</v>
      </c>
      <c r="K4468" t="s">
        <v>3239</v>
      </c>
      <c r="L4468" t="s">
        <v>33</v>
      </c>
      <c r="M4468" s="1">
        <v>60000000</v>
      </c>
      <c r="N4468" s="1">
        <v>256697520</v>
      </c>
      <c r="O4468" s="1">
        <f>N4468*(D4468/'cpi data'!$A$113)</f>
        <v>23957589.687747035</v>
      </c>
      <c r="P4468" s="10">
        <f t="shared" si="69"/>
        <v>0.76626186337912416</v>
      </c>
      <c r="Q4468" t="s">
        <v>2095</v>
      </c>
      <c r="R4468">
        <v>108</v>
      </c>
    </row>
    <row r="4469" spans="1:18">
      <c r="A4469" t="s">
        <v>13520</v>
      </c>
      <c r="B4469" s="6" t="s">
        <v>19</v>
      </c>
      <c r="C4469" t="s">
        <v>20</v>
      </c>
      <c r="D4469">
        <f>_xlfn.XLOOKUP(E4469,'cpi data'!A:A,'cpi data'!B:B,"NA")</f>
        <v>188.9</v>
      </c>
      <c r="E4469">
        <v>2004</v>
      </c>
      <c r="F4469" t="s">
        <v>13521</v>
      </c>
      <c r="G4469">
        <v>6.7</v>
      </c>
      <c r="H4469">
        <v>20000</v>
      </c>
      <c r="I4469" t="s">
        <v>13522</v>
      </c>
      <c r="J4469" t="s">
        <v>13523</v>
      </c>
      <c r="K4469" t="s">
        <v>13524</v>
      </c>
      <c r="L4469" t="s">
        <v>25</v>
      </c>
      <c r="N4469" s="1">
        <v>2766976</v>
      </c>
      <c r="O4469" s="1">
        <f>N4469*(D4469/'cpi data'!$A$113)</f>
        <v>258241.97944664033</v>
      </c>
      <c r="P4469" s="10">
        <f t="shared" si="69"/>
        <v>1</v>
      </c>
      <c r="Q4469" t="s">
        <v>13525</v>
      </c>
      <c r="R4469">
        <v>86</v>
      </c>
    </row>
    <row r="4470" spans="1:18">
      <c r="A4470" t="s">
        <v>13526</v>
      </c>
      <c r="B4470" s="6" t="s">
        <v>19</v>
      </c>
      <c r="C4470" t="s">
        <v>20</v>
      </c>
      <c r="D4470">
        <f>_xlfn.XLOOKUP(E4470,'cpi data'!A:A,'cpi data'!B:B,"NA")</f>
        <v>188.9</v>
      </c>
      <c r="E4470">
        <v>2004</v>
      </c>
      <c r="F4470" t="s">
        <v>13527</v>
      </c>
      <c r="G4470">
        <v>7.6</v>
      </c>
      <c r="H4470">
        <v>460000</v>
      </c>
      <c r="I4470" t="s">
        <v>13528</v>
      </c>
      <c r="J4470" t="s">
        <v>13078</v>
      </c>
      <c r="K4470" t="s">
        <v>11333</v>
      </c>
      <c r="L4470" t="s">
        <v>33</v>
      </c>
      <c r="M4470" s="1">
        <v>13000000</v>
      </c>
      <c r="N4470" s="1">
        <v>96822421</v>
      </c>
      <c r="O4470" s="1">
        <f>N4470*(D4470/'cpi data'!$A$113)</f>
        <v>9036440.3789031617</v>
      </c>
      <c r="P4470" s="10">
        <f t="shared" si="69"/>
        <v>0.8657335783826352</v>
      </c>
      <c r="Q4470" t="s">
        <v>13529</v>
      </c>
      <c r="R4470">
        <v>113</v>
      </c>
    </row>
    <row r="4471" spans="1:18">
      <c r="A4471" t="s">
        <v>13530</v>
      </c>
      <c r="B4471" s="6" t="s">
        <v>2002</v>
      </c>
      <c r="C4471" t="s">
        <v>37</v>
      </c>
      <c r="D4471">
        <f>_xlfn.XLOOKUP(E4471,'cpi data'!A:A,'cpi data'!B:B,"NA")</f>
        <v>188.9</v>
      </c>
      <c r="E4471">
        <v>2004</v>
      </c>
      <c r="F4471" t="s">
        <v>13125</v>
      </c>
      <c r="G4471">
        <v>6.4</v>
      </c>
      <c r="H4471">
        <v>424000</v>
      </c>
      <c r="I4471" t="s">
        <v>6856</v>
      </c>
      <c r="J4471" t="s">
        <v>6856</v>
      </c>
      <c r="K4471" t="s">
        <v>1500</v>
      </c>
      <c r="L4471" t="s">
        <v>33</v>
      </c>
      <c r="M4471" s="1">
        <v>125000000</v>
      </c>
      <c r="N4471" s="1">
        <v>552639571</v>
      </c>
      <c r="O4471" s="1">
        <f>N4471*(D4471/'cpi data'!$A$113)</f>
        <v>51577873.004891306</v>
      </c>
      <c r="P4471" s="10">
        <f t="shared" si="69"/>
        <v>0.7738127948858009</v>
      </c>
      <c r="Q4471" t="s">
        <v>183</v>
      </c>
      <c r="R4471">
        <v>124</v>
      </c>
    </row>
    <row r="4472" spans="1:18">
      <c r="A4472" t="s">
        <v>13531</v>
      </c>
      <c r="B4472" s="6" t="s">
        <v>19</v>
      </c>
      <c r="C4472" t="s">
        <v>37</v>
      </c>
      <c r="D4472">
        <f>_xlfn.XLOOKUP(E4472,'cpi data'!A:A,'cpi data'!B:B,"NA")</f>
        <v>188.9</v>
      </c>
      <c r="E4472">
        <v>2004</v>
      </c>
      <c r="F4472" t="s">
        <v>13532</v>
      </c>
      <c r="G4472">
        <v>7.3</v>
      </c>
      <c r="H4472">
        <v>171000</v>
      </c>
      <c r="I4472" t="s">
        <v>13533</v>
      </c>
      <c r="J4472" t="s">
        <v>13534</v>
      </c>
      <c r="K4472" t="s">
        <v>13535</v>
      </c>
      <c r="L4472" t="s">
        <v>25</v>
      </c>
      <c r="N4472" s="1">
        <v>11850214</v>
      </c>
      <c r="O4472" s="1">
        <f>N4472*(D4472/'cpi data'!$A$113)</f>
        <v>1105980.9410079052</v>
      </c>
      <c r="P4472" s="10">
        <f t="shared" si="69"/>
        <v>1</v>
      </c>
      <c r="Q4472" t="s">
        <v>12772</v>
      </c>
      <c r="R4472">
        <v>105</v>
      </c>
    </row>
    <row r="4473" spans="1:18">
      <c r="A4473" t="s">
        <v>13536</v>
      </c>
      <c r="B4473" s="6" t="s">
        <v>36</v>
      </c>
      <c r="C4473" t="s">
        <v>44</v>
      </c>
      <c r="D4473">
        <f>_xlfn.XLOOKUP(E4473,'cpi data'!A:A,'cpi data'!B:B,"NA")</f>
        <v>188.9</v>
      </c>
      <c r="E4473">
        <v>2004</v>
      </c>
      <c r="F4473" t="s">
        <v>12512</v>
      </c>
      <c r="G4473">
        <v>6.9</v>
      </c>
      <c r="H4473">
        <v>204000</v>
      </c>
      <c r="I4473" t="s">
        <v>13537</v>
      </c>
      <c r="J4473" t="s">
        <v>13537</v>
      </c>
      <c r="K4473" t="s">
        <v>13538</v>
      </c>
      <c r="L4473" t="s">
        <v>33</v>
      </c>
      <c r="M4473" s="1">
        <v>400000</v>
      </c>
      <c r="N4473" s="1">
        <v>46138887</v>
      </c>
      <c r="O4473" s="1">
        <f>N4473*(D4473/'cpi data'!$A$113)</f>
        <v>4306144.147381423</v>
      </c>
      <c r="P4473" s="10">
        <f t="shared" si="69"/>
        <v>0.99133052342593353</v>
      </c>
      <c r="Q4473" t="s">
        <v>9442</v>
      </c>
      <c r="R4473">
        <v>96</v>
      </c>
    </row>
    <row r="4474" spans="1:18">
      <c r="A4474" t="s">
        <v>13539</v>
      </c>
      <c r="B4474" s="6" t="s">
        <v>2002</v>
      </c>
      <c r="C4474" t="s">
        <v>44</v>
      </c>
      <c r="D4474">
        <f>_xlfn.XLOOKUP(E4474,'cpi data'!A:A,'cpi data'!B:B,"NA")</f>
        <v>188.9</v>
      </c>
      <c r="E4474">
        <v>2004</v>
      </c>
      <c r="F4474" t="s">
        <v>12398</v>
      </c>
      <c r="G4474">
        <v>6.8</v>
      </c>
      <c r="H4474">
        <v>335000</v>
      </c>
      <c r="I4474" t="s">
        <v>8015</v>
      </c>
      <c r="J4474" t="s">
        <v>13540</v>
      </c>
      <c r="K4474" t="s">
        <v>8517</v>
      </c>
      <c r="L4474" t="s">
        <v>33</v>
      </c>
      <c r="M4474" s="1">
        <v>75000000</v>
      </c>
      <c r="N4474" s="1">
        <v>198520934</v>
      </c>
      <c r="O4474" s="1">
        <f>N4474*(D4474/'cpi data'!$A$113)</f>
        <v>18527966.616897233</v>
      </c>
      <c r="P4474" s="10">
        <f t="shared" si="69"/>
        <v>0.62220608935881794</v>
      </c>
      <c r="Q4474" t="s">
        <v>34</v>
      </c>
      <c r="R4474">
        <v>99</v>
      </c>
    </row>
    <row r="4475" spans="1:18">
      <c r="A4475" t="s">
        <v>4129</v>
      </c>
      <c r="B4475" s="6" t="s">
        <v>19</v>
      </c>
      <c r="C4475" t="s">
        <v>37</v>
      </c>
      <c r="D4475">
        <f>_xlfn.XLOOKUP(E4475,'cpi data'!A:A,'cpi data'!B:B,"NA")</f>
        <v>188.9</v>
      </c>
      <c r="E4475">
        <v>2004</v>
      </c>
      <c r="F4475" t="s">
        <v>13043</v>
      </c>
      <c r="G4475">
        <v>7.7</v>
      </c>
      <c r="H4475">
        <v>336000</v>
      </c>
      <c r="I4475" t="s">
        <v>1562</v>
      </c>
      <c r="J4475" t="s">
        <v>4132</v>
      </c>
      <c r="K4475" t="s">
        <v>4128</v>
      </c>
      <c r="L4475" t="s">
        <v>33</v>
      </c>
      <c r="M4475" s="1">
        <v>70000000</v>
      </c>
      <c r="N4475" s="1">
        <v>130834852</v>
      </c>
      <c r="O4475" s="1">
        <f>N4475*(D4475/'cpi data'!$A$113)</f>
        <v>12210821.908498025</v>
      </c>
      <c r="P4475" s="10">
        <f t="shared" si="69"/>
        <v>0.46497436325299624</v>
      </c>
      <c r="Q4475" t="s">
        <v>9112</v>
      </c>
      <c r="R4475">
        <v>146</v>
      </c>
    </row>
    <row r="4476" spans="1:18">
      <c r="A4476" t="s">
        <v>13541</v>
      </c>
      <c r="B4476" s="6" t="s">
        <v>19</v>
      </c>
      <c r="C4476" t="s">
        <v>66</v>
      </c>
      <c r="D4476">
        <f>_xlfn.XLOOKUP(E4476,'cpi data'!A:A,'cpi data'!B:B,"NA")</f>
        <v>188.9</v>
      </c>
      <c r="E4476">
        <v>2004</v>
      </c>
      <c r="F4476" t="s">
        <v>13542</v>
      </c>
      <c r="G4476">
        <v>8.1999999999999993</v>
      </c>
      <c r="H4476">
        <v>338000</v>
      </c>
      <c r="I4476" t="s">
        <v>12189</v>
      </c>
      <c r="J4476" t="s">
        <v>13543</v>
      </c>
      <c r="K4476" t="s">
        <v>3984</v>
      </c>
      <c r="L4476" t="s">
        <v>5820</v>
      </c>
      <c r="N4476" s="1">
        <v>92181574</v>
      </c>
      <c r="O4476" s="1">
        <f>N4476*(D4476/'cpi data'!$A$113)</f>
        <v>8603309.944960475</v>
      </c>
      <c r="P4476" s="10">
        <f t="shared" si="69"/>
        <v>1</v>
      </c>
      <c r="Q4476" t="s">
        <v>2046</v>
      </c>
      <c r="R4476">
        <v>156</v>
      </c>
    </row>
    <row r="4477" spans="1:18">
      <c r="A4477" t="s">
        <v>13544</v>
      </c>
      <c r="B4477" s="6" t="s">
        <v>2002</v>
      </c>
      <c r="C4477" t="s">
        <v>44</v>
      </c>
      <c r="D4477">
        <f>_xlfn.XLOOKUP(E4477,'cpi data'!A:A,'cpi data'!B:B,"NA")</f>
        <v>188.9</v>
      </c>
      <c r="E4477">
        <v>2004</v>
      </c>
      <c r="F4477" t="s">
        <v>13043</v>
      </c>
      <c r="G4477">
        <v>6.2</v>
      </c>
      <c r="H4477">
        <v>174000</v>
      </c>
      <c r="I4477" t="s">
        <v>13545</v>
      </c>
      <c r="J4477" t="s">
        <v>11388</v>
      </c>
      <c r="K4477" t="s">
        <v>13546</v>
      </c>
      <c r="L4477" t="s">
        <v>33</v>
      </c>
      <c r="M4477" s="1">
        <v>37000000</v>
      </c>
      <c r="N4477" s="1">
        <v>96455697</v>
      </c>
      <c r="O4477" s="1">
        <f>N4477*(D4477/'cpi data'!$A$113)</f>
        <v>9002214.0134881418</v>
      </c>
      <c r="P4477" s="10">
        <f t="shared" si="69"/>
        <v>0.61640420264652696</v>
      </c>
      <c r="Q4477" t="s">
        <v>11858</v>
      </c>
      <c r="R4477">
        <v>98</v>
      </c>
    </row>
    <row r="4478" spans="1:18">
      <c r="A4478" t="s">
        <v>13547</v>
      </c>
      <c r="B4478" s="6" t="s">
        <v>36</v>
      </c>
      <c r="C4478" t="s">
        <v>393</v>
      </c>
      <c r="D4478">
        <f>_xlfn.XLOOKUP(E4478,'cpi data'!A:A,'cpi data'!B:B,"NA")</f>
        <v>188.9</v>
      </c>
      <c r="E4478">
        <v>2004</v>
      </c>
      <c r="F4478" t="s">
        <v>13548</v>
      </c>
      <c r="G4478">
        <v>7.2</v>
      </c>
      <c r="H4478">
        <v>431000</v>
      </c>
      <c r="I4478" t="s">
        <v>11853</v>
      </c>
      <c r="J4478" t="s">
        <v>11854</v>
      </c>
      <c r="K4478" t="s">
        <v>6846</v>
      </c>
      <c r="L4478" t="s">
        <v>33</v>
      </c>
      <c r="M4478" s="1">
        <v>150000000</v>
      </c>
      <c r="N4478" s="1">
        <v>928760770</v>
      </c>
      <c r="O4478" s="1">
        <f>N4478*(D4478/'cpi data'!$A$113)</f>
        <v>86681279.374011859</v>
      </c>
      <c r="P4478" s="10">
        <f t="shared" si="69"/>
        <v>0.83849447043289738</v>
      </c>
      <c r="Q4478" t="s">
        <v>9689</v>
      </c>
      <c r="R4478">
        <v>93</v>
      </c>
    </row>
    <row r="4479" spans="1:18">
      <c r="A4479" t="s">
        <v>9015</v>
      </c>
      <c r="B4479" s="6" t="s">
        <v>19</v>
      </c>
      <c r="C4479" t="s">
        <v>107</v>
      </c>
      <c r="D4479">
        <f>_xlfn.XLOOKUP(E4479,'cpi data'!A:A,'cpi data'!B:B,"NA")</f>
        <v>188.9</v>
      </c>
      <c r="E4479">
        <v>2004</v>
      </c>
      <c r="F4479" t="s">
        <v>13549</v>
      </c>
      <c r="G4479">
        <v>7.7</v>
      </c>
      <c r="H4479">
        <v>424000</v>
      </c>
      <c r="I4479" t="s">
        <v>13513</v>
      </c>
      <c r="J4479" t="s">
        <v>13513</v>
      </c>
      <c r="K4479" t="s">
        <v>13550</v>
      </c>
      <c r="L4479" t="s">
        <v>33</v>
      </c>
      <c r="M4479" s="1">
        <v>6500000</v>
      </c>
      <c r="N4479" s="1">
        <v>98410061</v>
      </c>
      <c r="O4479" s="1">
        <f>N4479*(D4479/'cpi data'!$A$113)</f>
        <v>9184614.882855732</v>
      </c>
      <c r="P4479" s="10">
        <f t="shared" si="69"/>
        <v>0.93394984279097237</v>
      </c>
      <c r="Q4479" t="s">
        <v>13551</v>
      </c>
      <c r="R4479">
        <v>112</v>
      </c>
    </row>
    <row r="4480" spans="1:18">
      <c r="A4480" t="s">
        <v>13552</v>
      </c>
      <c r="B4480" s="6" t="s">
        <v>2002</v>
      </c>
      <c r="C4480" t="s">
        <v>37</v>
      </c>
      <c r="D4480">
        <f>_xlfn.XLOOKUP(E4480,'cpi data'!A:A,'cpi data'!B:B,"NA")</f>
        <v>188.9</v>
      </c>
      <c r="E4480">
        <v>2004</v>
      </c>
      <c r="F4480" t="s">
        <v>13553</v>
      </c>
      <c r="G4480">
        <v>7.7</v>
      </c>
      <c r="H4480">
        <v>443000</v>
      </c>
      <c r="I4480" t="s">
        <v>12843</v>
      </c>
      <c r="J4480" t="s">
        <v>1763</v>
      </c>
      <c r="K4480" t="s">
        <v>9532</v>
      </c>
      <c r="L4480" t="s">
        <v>33</v>
      </c>
      <c r="M4480" s="1">
        <v>75000000</v>
      </c>
      <c r="N4480" s="1">
        <v>290835269</v>
      </c>
      <c r="O4480" s="1">
        <f>N4480*(D4480/'cpi data'!$A$113)</f>
        <v>27143667.151235178</v>
      </c>
      <c r="P4480" s="10">
        <f t="shared" si="69"/>
        <v>0.74212206016870674</v>
      </c>
      <c r="Q4480" t="s">
        <v>64</v>
      </c>
      <c r="R4480">
        <v>108</v>
      </c>
    </row>
    <row r="4481" spans="1:18">
      <c r="A4481" t="s">
        <v>13554</v>
      </c>
      <c r="B4481" s="6" t="s">
        <v>19</v>
      </c>
      <c r="C4481" t="s">
        <v>37</v>
      </c>
      <c r="D4481">
        <f>_xlfn.XLOOKUP(E4481,'cpi data'!A:A,'cpi data'!B:B,"NA")</f>
        <v>188.9</v>
      </c>
      <c r="E4481">
        <v>2004</v>
      </c>
      <c r="F4481" t="s">
        <v>13479</v>
      </c>
      <c r="G4481">
        <v>7.3</v>
      </c>
      <c r="H4481">
        <v>243000</v>
      </c>
      <c r="I4481" t="s">
        <v>13555</v>
      </c>
      <c r="J4481" t="s">
        <v>1076</v>
      </c>
      <c r="K4481" t="s">
        <v>10820</v>
      </c>
      <c r="L4481" t="s">
        <v>33</v>
      </c>
      <c r="M4481" s="1">
        <v>26000000</v>
      </c>
      <c r="N4481" s="1">
        <v>102278712</v>
      </c>
      <c r="O4481" s="1">
        <f>N4481*(D4481/'cpi data'!$A$113)</f>
        <v>9545676.233596839</v>
      </c>
      <c r="P4481" s="10">
        <f t="shared" si="69"/>
        <v>0.74579265331381961</v>
      </c>
      <c r="Q4481" t="s">
        <v>13556</v>
      </c>
      <c r="R4481">
        <v>101</v>
      </c>
    </row>
    <row r="4482" spans="1:18">
      <c r="A4482" t="s">
        <v>13557</v>
      </c>
      <c r="B4482" s="6" t="s">
        <v>19</v>
      </c>
      <c r="C4482" t="s">
        <v>20</v>
      </c>
      <c r="D4482">
        <f>_xlfn.XLOOKUP(E4482,'cpi data'!A:A,'cpi data'!B:B,"NA")</f>
        <v>188.9</v>
      </c>
      <c r="E4482">
        <v>2004</v>
      </c>
      <c r="F4482" t="s">
        <v>13558</v>
      </c>
      <c r="G4482">
        <v>7.2</v>
      </c>
      <c r="H4482">
        <v>221000</v>
      </c>
      <c r="I4482" t="s">
        <v>538</v>
      </c>
      <c r="J4482" t="s">
        <v>13559</v>
      </c>
      <c r="K4482" t="s">
        <v>10135</v>
      </c>
      <c r="L4482" t="s">
        <v>33</v>
      </c>
      <c r="M4482" s="1">
        <v>30000000</v>
      </c>
      <c r="N4482" s="1">
        <v>612054506</v>
      </c>
      <c r="O4482" s="1">
        <f>N4482*(D4482/'cpi data'!$A$113)</f>
        <v>57123071.236857712</v>
      </c>
      <c r="P4482" s="10">
        <f t="shared" si="69"/>
        <v>0.95098475755687029</v>
      </c>
      <c r="Q4482" t="s">
        <v>5815</v>
      </c>
      <c r="R4482">
        <v>127</v>
      </c>
    </row>
    <row r="4483" spans="1:18">
      <c r="A4483" t="s">
        <v>13560</v>
      </c>
      <c r="B4483" s="6" t="s">
        <v>19</v>
      </c>
      <c r="C4483" t="s">
        <v>37</v>
      </c>
      <c r="D4483">
        <f>_xlfn.XLOOKUP(E4483,'cpi data'!A:A,'cpi data'!B:B,"NA")</f>
        <v>188.9</v>
      </c>
      <c r="E4483">
        <v>2004</v>
      </c>
      <c r="F4483" t="s">
        <v>13561</v>
      </c>
      <c r="G4483">
        <v>6.2</v>
      </c>
      <c r="H4483">
        <v>190000</v>
      </c>
      <c r="I4483" t="s">
        <v>13562</v>
      </c>
      <c r="J4483" t="s">
        <v>8485</v>
      </c>
      <c r="K4483" t="s">
        <v>10840</v>
      </c>
      <c r="L4483" t="s">
        <v>5820</v>
      </c>
      <c r="M4483" s="1">
        <v>45000000</v>
      </c>
      <c r="N4483" s="1">
        <v>129342769</v>
      </c>
      <c r="O4483" s="1">
        <f>N4483*(D4483/'cpi data'!$A$113)</f>
        <v>12071565.743132411</v>
      </c>
      <c r="P4483" s="10">
        <f t="shared" ref="P4483:P4546" si="70">(N4483-M4483)/N4483</f>
        <v>0.65208723805812441</v>
      </c>
      <c r="Q4483" t="s">
        <v>10878</v>
      </c>
      <c r="R4483">
        <v>94</v>
      </c>
    </row>
    <row r="4484" spans="1:18">
      <c r="A4484" t="s">
        <v>13563</v>
      </c>
      <c r="B4484" s="6" t="s">
        <v>2002</v>
      </c>
      <c r="C4484" t="s">
        <v>37</v>
      </c>
      <c r="D4484">
        <f>_xlfn.XLOOKUP(E4484,'cpi data'!A:A,'cpi data'!B:B,"NA")</f>
        <v>188.9</v>
      </c>
      <c r="E4484">
        <v>2004</v>
      </c>
      <c r="F4484" t="s">
        <v>13564</v>
      </c>
      <c r="G4484">
        <v>6.8</v>
      </c>
      <c r="H4484">
        <v>312000</v>
      </c>
      <c r="I4484" t="s">
        <v>7560</v>
      </c>
      <c r="J4484" t="s">
        <v>7560</v>
      </c>
      <c r="K4484" t="s">
        <v>8625</v>
      </c>
      <c r="L4484" t="s">
        <v>33</v>
      </c>
      <c r="M4484" s="1">
        <v>66000000</v>
      </c>
      <c r="N4484" s="1">
        <v>99378985</v>
      </c>
      <c r="O4484" s="1">
        <f>N4484*(D4484/'cpi data'!$A$113)</f>
        <v>9275044.598073123</v>
      </c>
      <c r="P4484" s="10">
        <f t="shared" si="70"/>
        <v>0.33587568840635673</v>
      </c>
      <c r="Q4484" t="s">
        <v>11858</v>
      </c>
      <c r="R4484">
        <v>122</v>
      </c>
    </row>
    <row r="4485" spans="1:18">
      <c r="A4485" t="s">
        <v>13565</v>
      </c>
      <c r="B4485" s="6" t="s">
        <v>2002</v>
      </c>
      <c r="C4485" t="s">
        <v>44</v>
      </c>
      <c r="D4485">
        <f>_xlfn.XLOOKUP(E4485,'cpi data'!A:A,'cpi data'!B:B,"NA")</f>
        <v>188.9</v>
      </c>
      <c r="E4485">
        <v>2004</v>
      </c>
      <c r="F4485" t="s">
        <v>13566</v>
      </c>
      <c r="G4485">
        <v>7.2</v>
      </c>
      <c r="H4485">
        <v>337000</v>
      </c>
      <c r="I4485" t="s">
        <v>13567</v>
      </c>
      <c r="J4485" t="s">
        <v>13047</v>
      </c>
      <c r="K4485" t="s">
        <v>13047</v>
      </c>
      <c r="L4485" t="s">
        <v>33</v>
      </c>
      <c r="M4485" s="1">
        <v>26000000</v>
      </c>
      <c r="N4485" s="1">
        <v>90709367</v>
      </c>
      <c r="O4485" s="1">
        <f>N4485*(D4485/'cpi data'!$A$113)</f>
        <v>8465908.8074604739</v>
      </c>
      <c r="P4485" s="10">
        <f t="shared" si="70"/>
        <v>0.71337028512171186</v>
      </c>
      <c r="Q4485" t="s">
        <v>9689</v>
      </c>
      <c r="R4485">
        <v>94</v>
      </c>
    </row>
    <row r="4486" spans="1:18">
      <c r="A4486" t="s">
        <v>13568</v>
      </c>
      <c r="B4486" s="6" t="s">
        <v>2002</v>
      </c>
      <c r="C4486" t="s">
        <v>37</v>
      </c>
      <c r="D4486">
        <f>_xlfn.XLOOKUP(E4486,'cpi data'!A:A,'cpi data'!B:B,"NA")</f>
        <v>188.9</v>
      </c>
      <c r="E4486">
        <v>2004</v>
      </c>
      <c r="F4486" t="s">
        <v>13564</v>
      </c>
      <c r="G4486">
        <v>6.3</v>
      </c>
      <c r="H4486">
        <v>72000</v>
      </c>
      <c r="I4486" t="s">
        <v>12785</v>
      </c>
      <c r="J4486" t="s">
        <v>13569</v>
      </c>
      <c r="K4486" t="s">
        <v>12472</v>
      </c>
      <c r="L4486" t="s">
        <v>33</v>
      </c>
      <c r="M4486" s="1">
        <v>46000000</v>
      </c>
      <c r="N4486" s="1">
        <v>57223890</v>
      </c>
      <c r="O4486" s="1">
        <f>N4486*(D4486/'cpi data'!$A$113)</f>
        <v>5340707.915513834</v>
      </c>
      <c r="P4486" s="10">
        <f t="shared" si="70"/>
        <v>0.19613993386328682</v>
      </c>
      <c r="Q4486" t="s">
        <v>121</v>
      </c>
      <c r="R4486">
        <v>86</v>
      </c>
    </row>
    <row r="4487" spans="1:18">
      <c r="A4487" t="s">
        <v>13570</v>
      </c>
      <c r="B4487" s="6" t="s">
        <v>19</v>
      </c>
      <c r="C4487" t="s">
        <v>37</v>
      </c>
      <c r="D4487">
        <f>_xlfn.XLOOKUP(E4487,'cpi data'!A:A,'cpi data'!B:B,"NA")</f>
        <v>188.9</v>
      </c>
      <c r="E4487">
        <v>2004</v>
      </c>
      <c r="F4487" t="s">
        <v>12827</v>
      </c>
      <c r="G4487">
        <v>7.3</v>
      </c>
      <c r="H4487">
        <v>185000</v>
      </c>
      <c r="I4487" t="s">
        <v>9044</v>
      </c>
      <c r="J4487" t="s">
        <v>9044</v>
      </c>
      <c r="K4487" t="s">
        <v>549</v>
      </c>
      <c r="L4487" t="s">
        <v>33</v>
      </c>
      <c r="M4487" s="1">
        <v>50000000</v>
      </c>
      <c r="N4487" s="1">
        <v>34809623</v>
      </c>
      <c r="O4487" s="1">
        <f>N4487*(D4487/'cpi data'!$A$113)</f>
        <v>3248783.490464427</v>
      </c>
      <c r="P4487" s="10">
        <f t="shared" si="70"/>
        <v>-0.43638441588407895</v>
      </c>
      <c r="Q4487" t="s">
        <v>2095</v>
      </c>
      <c r="R4487">
        <v>119</v>
      </c>
    </row>
    <row r="4488" spans="1:18">
      <c r="A4488" t="s">
        <v>13571</v>
      </c>
      <c r="B4488" s="6" t="s">
        <v>36</v>
      </c>
      <c r="C4488" t="s">
        <v>28</v>
      </c>
      <c r="D4488">
        <f>_xlfn.XLOOKUP(E4488,'cpi data'!A:A,'cpi data'!B:B,"NA")</f>
        <v>188.9</v>
      </c>
      <c r="E4488">
        <v>2004</v>
      </c>
      <c r="F4488" t="s">
        <v>13510</v>
      </c>
      <c r="G4488">
        <v>6.8</v>
      </c>
      <c r="H4488">
        <v>199000</v>
      </c>
      <c r="I4488" t="s">
        <v>8546</v>
      </c>
      <c r="J4488" t="s">
        <v>9833</v>
      </c>
      <c r="K4488" t="s">
        <v>7916</v>
      </c>
      <c r="L4488" t="s">
        <v>5820</v>
      </c>
      <c r="M4488" s="1">
        <v>140000000</v>
      </c>
      <c r="N4488" s="1">
        <v>211468235</v>
      </c>
      <c r="O4488" s="1">
        <f>N4488*(D4488/'cpi data'!$A$113)</f>
        <v>19736338.730978262</v>
      </c>
      <c r="P4488" s="10">
        <f t="shared" si="70"/>
        <v>0.33796203481813708</v>
      </c>
      <c r="Q4488" t="s">
        <v>47</v>
      </c>
      <c r="R4488">
        <v>108</v>
      </c>
    </row>
    <row r="4489" spans="1:18">
      <c r="A4489" t="s">
        <v>13572</v>
      </c>
      <c r="B4489" s="6" t="s">
        <v>19</v>
      </c>
      <c r="C4489" t="s">
        <v>20</v>
      </c>
      <c r="D4489">
        <f>_xlfn.XLOOKUP(E4489,'cpi data'!A:A,'cpi data'!B:B,"NA")</f>
        <v>188.9</v>
      </c>
      <c r="E4489">
        <v>2004</v>
      </c>
      <c r="F4489" t="s">
        <v>13573</v>
      </c>
      <c r="G4489">
        <v>7.7</v>
      </c>
      <c r="H4489">
        <v>366000</v>
      </c>
      <c r="I4489" t="s">
        <v>12049</v>
      </c>
      <c r="J4489" t="s">
        <v>13574</v>
      </c>
      <c r="K4489" t="s">
        <v>3910</v>
      </c>
      <c r="L4489" t="s">
        <v>1114</v>
      </c>
      <c r="M4489" s="1">
        <v>5000000</v>
      </c>
      <c r="N4489" s="1">
        <v>8203235</v>
      </c>
      <c r="O4489" s="1">
        <f>N4489*(D4489/'cpi data'!$A$113)</f>
        <v>765608.2467885376</v>
      </c>
      <c r="P4489" s="10">
        <f t="shared" si="70"/>
        <v>0.39048436379062651</v>
      </c>
      <c r="Q4489" t="s">
        <v>13575</v>
      </c>
      <c r="R4489">
        <v>101</v>
      </c>
    </row>
    <row r="4490" spans="1:18">
      <c r="A4490" t="s">
        <v>5427</v>
      </c>
      <c r="B4490" s="6" t="s">
        <v>2002</v>
      </c>
      <c r="C4490" t="s">
        <v>20</v>
      </c>
      <c r="D4490">
        <f>_xlfn.XLOOKUP(E4490,'cpi data'!A:A,'cpi data'!B:B,"NA")</f>
        <v>188.9</v>
      </c>
      <c r="E4490">
        <v>2004</v>
      </c>
      <c r="F4490" t="s">
        <v>13576</v>
      </c>
      <c r="G4490">
        <v>7.2</v>
      </c>
      <c r="H4490">
        <v>118000</v>
      </c>
      <c r="I4490" t="s">
        <v>831</v>
      </c>
      <c r="J4490" t="s">
        <v>5428</v>
      </c>
      <c r="K4490" t="s">
        <v>11444</v>
      </c>
      <c r="L4490" t="s">
        <v>25</v>
      </c>
      <c r="M4490" s="1">
        <v>70000000</v>
      </c>
      <c r="N4490" s="1">
        <v>154649125</v>
      </c>
      <c r="O4490" s="1">
        <f>N4490*(D4490/'cpi data'!$A$113)</f>
        <v>14433408.948863637</v>
      </c>
      <c r="P4490" s="10">
        <f t="shared" si="70"/>
        <v>0.54736245678725959</v>
      </c>
      <c r="Q4490" t="s">
        <v>26</v>
      </c>
      <c r="R4490">
        <v>143</v>
      </c>
    </row>
    <row r="4491" spans="1:18">
      <c r="A4491" t="s">
        <v>13577</v>
      </c>
      <c r="B4491" s="6" t="s">
        <v>19</v>
      </c>
      <c r="C4491" t="s">
        <v>20</v>
      </c>
      <c r="D4491">
        <f>_xlfn.XLOOKUP(E4491,'cpi data'!A:A,'cpi data'!B:B,"NA")</f>
        <v>188.9</v>
      </c>
      <c r="E4491">
        <v>2004</v>
      </c>
      <c r="F4491" t="s">
        <v>13573</v>
      </c>
      <c r="G4491">
        <v>7.2</v>
      </c>
      <c r="H4491">
        <v>207000</v>
      </c>
      <c r="I4491" t="s">
        <v>477</v>
      </c>
      <c r="J4491" t="s">
        <v>13578</v>
      </c>
      <c r="K4491" t="s">
        <v>11408</v>
      </c>
      <c r="L4491" t="s">
        <v>33</v>
      </c>
      <c r="M4491" s="1">
        <v>27000000</v>
      </c>
      <c r="N4491" s="1">
        <v>115505027</v>
      </c>
      <c r="O4491" s="1">
        <f>N4491*(D4491/'cpi data'!$A$113)</f>
        <v>10780088.735326087</v>
      </c>
      <c r="P4491" s="10">
        <f t="shared" si="70"/>
        <v>0.76624394018798858</v>
      </c>
      <c r="Q4491" t="s">
        <v>34</v>
      </c>
      <c r="R4491">
        <v>104</v>
      </c>
    </row>
    <row r="4492" spans="1:18">
      <c r="A4492" t="s">
        <v>13579</v>
      </c>
      <c r="B4492" s="6" t="s">
        <v>36</v>
      </c>
      <c r="C4492" t="s">
        <v>37</v>
      </c>
      <c r="D4492">
        <f>_xlfn.XLOOKUP(E4492,'cpi data'!A:A,'cpi data'!B:B,"NA")</f>
        <v>188.9</v>
      </c>
      <c r="E4492">
        <v>2004</v>
      </c>
      <c r="F4492" t="s">
        <v>13580</v>
      </c>
      <c r="G4492">
        <v>6.9</v>
      </c>
      <c r="H4492">
        <v>311000</v>
      </c>
      <c r="I4492" t="s">
        <v>6948</v>
      </c>
      <c r="J4492" t="s">
        <v>2291</v>
      </c>
      <c r="K4492" t="s">
        <v>1538</v>
      </c>
      <c r="L4492" t="s">
        <v>33</v>
      </c>
      <c r="M4492" s="1">
        <v>100000000</v>
      </c>
      <c r="N4492" s="1">
        <v>347512318</v>
      </c>
      <c r="O4492" s="1">
        <f>N4492*(D4492/'cpi data'!$A$113)</f>
        <v>32433338.374604743</v>
      </c>
      <c r="P4492" s="10">
        <f t="shared" si="70"/>
        <v>0.71224041618001011</v>
      </c>
      <c r="Q4492" t="s">
        <v>1727</v>
      </c>
      <c r="R4492">
        <v>131</v>
      </c>
    </row>
    <row r="4493" spans="1:18">
      <c r="A4493" t="s">
        <v>13581</v>
      </c>
      <c r="B4493" s="6" t="s">
        <v>19</v>
      </c>
      <c r="C4493" t="s">
        <v>37</v>
      </c>
      <c r="D4493">
        <f>_xlfn.XLOOKUP(E4493,'cpi data'!A:A,'cpi data'!B:B,"NA")</f>
        <v>188.9</v>
      </c>
      <c r="E4493">
        <v>2004</v>
      </c>
      <c r="F4493" t="s">
        <v>13582</v>
      </c>
      <c r="G4493">
        <v>5.6</v>
      </c>
      <c r="H4493">
        <v>165000</v>
      </c>
      <c r="I4493" t="s">
        <v>794</v>
      </c>
      <c r="J4493" t="s">
        <v>794</v>
      </c>
      <c r="K4493" t="s">
        <v>11550</v>
      </c>
      <c r="L4493" t="s">
        <v>33</v>
      </c>
      <c r="M4493" s="1">
        <v>155000000</v>
      </c>
      <c r="N4493" s="1">
        <v>167298192</v>
      </c>
      <c r="O4493" s="1">
        <f>N4493*(D4493/'cpi data'!$A$113)</f>
        <v>15613946.871936759</v>
      </c>
      <c r="P4493" s="10">
        <f t="shared" si="70"/>
        <v>7.3510609128399906E-2</v>
      </c>
      <c r="Q4493" t="s">
        <v>26</v>
      </c>
      <c r="R4493">
        <v>175</v>
      </c>
    </row>
    <row r="4494" spans="1:18">
      <c r="A4494" t="s">
        <v>13583</v>
      </c>
      <c r="B4494" s="6" t="s">
        <v>19</v>
      </c>
      <c r="C4494" t="s">
        <v>37</v>
      </c>
      <c r="D4494">
        <f>_xlfn.XLOOKUP(E4494,'cpi data'!A:A,'cpi data'!B:B,"NA")</f>
        <v>188.9</v>
      </c>
      <c r="E4494">
        <v>2004</v>
      </c>
      <c r="F4494" t="s">
        <v>13227</v>
      </c>
      <c r="G4494">
        <v>6.7</v>
      </c>
      <c r="H4494">
        <v>218000</v>
      </c>
      <c r="I4494" t="s">
        <v>4804</v>
      </c>
      <c r="J4494" t="s">
        <v>5507</v>
      </c>
      <c r="K4494" t="s">
        <v>11821</v>
      </c>
      <c r="L4494" t="s">
        <v>33</v>
      </c>
      <c r="M4494" s="1">
        <v>105000000</v>
      </c>
      <c r="N4494" s="1">
        <v>115900534</v>
      </c>
      <c r="O4494" s="1">
        <f>N4494*(D4494/'cpi data'!$A$113)</f>
        <v>10817001.419268776</v>
      </c>
      <c r="P4494" s="10">
        <f t="shared" si="70"/>
        <v>9.4050765978351741E-2</v>
      </c>
      <c r="Q4494" t="s">
        <v>64</v>
      </c>
      <c r="R4494">
        <v>119</v>
      </c>
    </row>
    <row r="4495" spans="1:18">
      <c r="A4495" t="s">
        <v>13584</v>
      </c>
      <c r="B4495" s="6" t="s">
        <v>450</v>
      </c>
      <c r="C4495" t="s">
        <v>20</v>
      </c>
      <c r="D4495">
        <f>_xlfn.XLOOKUP(E4495,'cpi data'!A:A,'cpi data'!B:B,"NA")</f>
        <v>188.9</v>
      </c>
      <c r="E4495">
        <v>2004</v>
      </c>
      <c r="F4495" t="s">
        <v>13585</v>
      </c>
      <c r="G4495">
        <v>4.8</v>
      </c>
      <c r="H4495">
        <v>22000</v>
      </c>
      <c r="I4495" t="s">
        <v>9290</v>
      </c>
      <c r="J4495" t="s">
        <v>9290</v>
      </c>
      <c r="K4495" t="s">
        <v>13586</v>
      </c>
      <c r="L4495" t="s">
        <v>25</v>
      </c>
      <c r="N4495" s="1">
        <v>1590308</v>
      </c>
      <c r="O4495" s="1">
        <f>N4495*(D4495/'cpi data'!$A$113)</f>
        <v>148423.50849802373</v>
      </c>
      <c r="P4495" s="10">
        <f t="shared" si="70"/>
        <v>1</v>
      </c>
      <c r="Q4495" t="s">
        <v>12686</v>
      </c>
      <c r="R4495">
        <v>71</v>
      </c>
    </row>
    <row r="4496" spans="1:18">
      <c r="A4496" t="s">
        <v>13587</v>
      </c>
      <c r="B4496" s="6" t="s">
        <v>19</v>
      </c>
      <c r="C4496" t="s">
        <v>20</v>
      </c>
      <c r="D4496">
        <f>_xlfn.XLOOKUP(E4496,'cpi data'!A:A,'cpi data'!B:B,"NA")</f>
        <v>188.9</v>
      </c>
      <c r="E4496">
        <v>2004</v>
      </c>
      <c r="F4496" t="s">
        <v>13519</v>
      </c>
      <c r="G4496">
        <v>6.6</v>
      </c>
      <c r="H4496">
        <v>107000</v>
      </c>
      <c r="I4496" t="s">
        <v>295</v>
      </c>
      <c r="J4496" t="s">
        <v>2793</v>
      </c>
      <c r="K4496" t="s">
        <v>4128</v>
      </c>
      <c r="L4496" t="s">
        <v>33</v>
      </c>
      <c r="M4496" s="1">
        <v>80000000</v>
      </c>
      <c r="N4496" s="1">
        <v>96105910</v>
      </c>
      <c r="O4496" s="1">
        <f>N4496*(D4496/'cpi data'!$A$113)</f>
        <v>8969568.3789525703</v>
      </c>
      <c r="P4496" s="10">
        <f t="shared" si="70"/>
        <v>0.16758501116112423</v>
      </c>
      <c r="Q4496" t="s">
        <v>47</v>
      </c>
      <c r="R4496">
        <v>129</v>
      </c>
    </row>
    <row r="4497" spans="1:18">
      <c r="A4497" t="s">
        <v>13588</v>
      </c>
      <c r="B4497" s="6" t="s">
        <v>2002</v>
      </c>
      <c r="C4497" t="s">
        <v>37</v>
      </c>
      <c r="D4497">
        <f>_xlfn.XLOOKUP(E4497,'cpi data'!A:A,'cpi data'!B:B,"NA")</f>
        <v>188.9</v>
      </c>
      <c r="E4497">
        <v>2004</v>
      </c>
      <c r="F4497" t="s">
        <v>13589</v>
      </c>
      <c r="G4497">
        <v>6.3</v>
      </c>
      <c r="H4497">
        <v>162000</v>
      </c>
      <c r="I4497" t="s">
        <v>10323</v>
      </c>
      <c r="J4497" t="s">
        <v>3539</v>
      </c>
      <c r="K4497" t="s">
        <v>10333</v>
      </c>
      <c r="L4497" t="s">
        <v>33</v>
      </c>
      <c r="M4497" s="1">
        <v>120000000</v>
      </c>
      <c r="N4497" s="1">
        <v>203567857</v>
      </c>
      <c r="O4497" s="1">
        <f>N4497*(D4497/'cpi data'!$A$113)</f>
        <v>18998996.139970355</v>
      </c>
      <c r="P4497" s="10">
        <f t="shared" si="70"/>
        <v>0.41051597355077524</v>
      </c>
      <c r="Q4497" t="s">
        <v>2095</v>
      </c>
      <c r="R4497">
        <v>126</v>
      </c>
    </row>
    <row r="4498" spans="1:18">
      <c r="A4498" t="s">
        <v>13590</v>
      </c>
      <c r="B4498" s="6" t="s">
        <v>2002</v>
      </c>
      <c r="C4498" t="s">
        <v>107</v>
      </c>
      <c r="D4498">
        <f>_xlfn.XLOOKUP(E4498,'cpi data'!A:A,'cpi data'!B:B,"NA")</f>
        <v>188.9</v>
      </c>
      <c r="E4498">
        <v>2004</v>
      </c>
      <c r="F4498" t="s">
        <v>13591</v>
      </c>
      <c r="G4498">
        <v>6.5</v>
      </c>
      <c r="H4498">
        <v>367000</v>
      </c>
      <c r="I4498" t="s">
        <v>5109</v>
      </c>
      <c r="J4498" t="s">
        <v>13592</v>
      </c>
      <c r="K4498" t="s">
        <v>9716</v>
      </c>
      <c r="L4498" t="s">
        <v>33</v>
      </c>
      <c r="M4498" s="1">
        <v>110000000</v>
      </c>
      <c r="N4498" s="1">
        <v>362744280</v>
      </c>
      <c r="O4498" s="1">
        <f>N4498*(D4498/'cpi data'!$A$113)</f>
        <v>33854937.990118578</v>
      </c>
      <c r="P4498" s="10">
        <f t="shared" si="70"/>
        <v>0.69675607290072228</v>
      </c>
      <c r="Q4498" t="s">
        <v>26</v>
      </c>
      <c r="R4498">
        <v>125</v>
      </c>
    </row>
    <row r="4499" spans="1:18">
      <c r="A4499" t="s">
        <v>13593</v>
      </c>
      <c r="B4499" s="6" t="s">
        <v>19</v>
      </c>
      <c r="C4499" t="s">
        <v>28</v>
      </c>
      <c r="D4499">
        <f>_xlfn.XLOOKUP(E4499,'cpi data'!A:A,'cpi data'!B:B,"NA")</f>
        <v>188.9</v>
      </c>
      <c r="E4499">
        <v>2004</v>
      </c>
      <c r="F4499" t="s">
        <v>13519</v>
      </c>
      <c r="G4499">
        <v>7</v>
      </c>
      <c r="H4499">
        <v>185000</v>
      </c>
      <c r="I4499" t="s">
        <v>11331</v>
      </c>
      <c r="J4499" t="s">
        <v>13594</v>
      </c>
      <c r="K4499" t="s">
        <v>13595</v>
      </c>
      <c r="L4499" t="s">
        <v>33</v>
      </c>
      <c r="M4499" s="1">
        <v>9000000</v>
      </c>
      <c r="N4499" s="1">
        <v>23936908</v>
      </c>
      <c r="O4499" s="1">
        <f>N4499*(D4499/'cpi data'!$A$113)</f>
        <v>2234032.569762846</v>
      </c>
      <c r="P4499" s="10">
        <f t="shared" si="70"/>
        <v>0.6240115891325646</v>
      </c>
      <c r="Q4499" t="s">
        <v>13596</v>
      </c>
      <c r="R4499">
        <v>88</v>
      </c>
    </row>
    <row r="4500" spans="1:18">
      <c r="A4500" t="s">
        <v>13597</v>
      </c>
      <c r="B4500" s="6" t="s">
        <v>19</v>
      </c>
      <c r="C4500" t="s">
        <v>37</v>
      </c>
      <c r="D4500">
        <f>_xlfn.XLOOKUP(E4500,'cpi data'!A:A,'cpi data'!B:B,"NA")</f>
        <v>188.9</v>
      </c>
      <c r="E4500">
        <v>2004</v>
      </c>
      <c r="F4500" t="s">
        <v>13598</v>
      </c>
      <c r="G4500">
        <v>5.8</v>
      </c>
      <c r="H4500">
        <v>169000</v>
      </c>
      <c r="I4500" t="s">
        <v>5862</v>
      </c>
      <c r="J4500" t="s">
        <v>5862</v>
      </c>
      <c r="K4500" t="s">
        <v>6344</v>
      </c>
      <c r="L4500" t="s">
        <v>33</v>
      </c>
      <c r="M4500" s="1">
        <v>65000000</v>
      </c>
      <c r="N4500" s="1">
        <v>131977904</v>
      </c>
      <c r="O4500" s="1">
        <f>N4500*(D4500/'cpi data'!$A$113)</f>
        <v>12317502.996837946</v>
      </c>
      <c r="P4500" s="10">
        <f t="shared" si="70"/>
        <v>0.5074933149415678</v>
      </c>
      <c r="Q4500" t="s">
        <v>2029</v>
      </c>
      <c r="R4500">
        <v>113</v>
      </c>
    </row>
    <row r="4501" spans="1:18">
      <c r="A4501" t="s">
        <v>13599</v>
      </c>
      <c r="B4501" s="6" t="s">
        <v>2002</v>
      </c>
      <c r="C4501" t="s">
        <v>37</v>
      </c>
      <c r="D4501">
        <f>_xlfn.XLOOKUP(E4501,'cpi data'!A:A,'cpi data'!B:B,"NA")</f>
        <v>188.9</v>
      </c>
      <c r="E4501">
        <v>2004</v>
      </c>
      <c r="F4501" t="s">
        <v>13600</v>
      </c>
      <c r="G4501">
        <v>5.6</v>
      </c>
      <c r="H4501">
        <v>188000</v>
      </c>
      <c r="I4501" t="s">
        <v>8485</v>
      </c>
      <c r="J4501" t="s">
        <v>1572</v>
      </c>
      <c r="K4501" t="s">
        <v>11416</v>
      </c>
      <c r="L4501" t="s">
        <v>33</v>
      </c>
      <c r="M4501" s="1">
        <v>60000000</v>
      </c>
      <c r="N4501" s="1">
        <v>177427090</v>
      </c>
      <c r="O4501" s="1">
        <f>N4501*(D4501/'cpi data'!$A$113)</f>
        <v>16559277.322628459</v>
      </c>
      <c r="P4501" s="10">
        <f t="shared" si="70"/>
        <v>0.66183292528779003</v>
      </c>
      <c r="Q4501" t="s">
        <v>183</v>
      </c>
      <c r="R4501">
        <v>101</v>
      </c>
    </row>
    <row r="4502" spans="1:18">
      <c r="A4502" t="s">
        <v>13601</v>
      </c>
      <c r="B4502" s="6" t="s">
        <v>2002</v>
      </c>
      <c r="C4502" t="s">
        <v>44</v>
      </c>
      <c r="D4502">
        <f>_xlfn.XLOOKUP(E4502,'cpi data'!A:A,'cpi data'!B:B,"NA")</f>
        <v>188.9</v>
      </c>
      <c r="E4502">
        <v>2004</v>
      </c>
      <c r="F4502" t="s">
        <v>13602</v>
      </c>
      <c r="G4502">
        <v>6.3</v>
      </c>
      <c r="H4502">
        <v>257000</v>
      </c>
      <c r="I4502" t="s">
        <v>9525</v>
      </c>
      <c r="J4502" t="s">
        <v>11336</v>
      </c>
      <c r="K4502" t="s">
        <v>8011</v>
      </c>
      <c r="L4502" t="s">
        <v>33</v>
      </c>
      <c r="M4502" s="1">
        <v>80000000</v>
      </c>
      <c r="N4502" s="1">
        <v>522657936</v>
      </c>
      <c r="O4502" s="1">
        <f>N4502*(D4502/'cpi data'!$A$113)</f>
        <v>48779685.825296447</v>
      </c>
      <c r="P4502" s="10">
        <f t="shared" si="70"/>
        <v>0.84693621872030656</v>
      </c>
      <c r="Q4502" t="s">
        <v>64</v>
      </c>
      <c r="R4502">
        <v>115</v>
      </c>
    </row>
    <row r="4503" spans="1:18">
      <c r="A4503" t="s">
        <v>13603</v>
      </c>
      <c r="B4503" s="6" t="s">
        <v>19</v>
      </c>
      <c r="C4503" t="s">
        <v>44</v>
      </c>
      <c r="D4503">
        <f>_xlfn.XLOOKUP(E4503,'cpi data'!A:A,'cpi data'!B:B,"NA")</f>
        <v>188.9</v>
      </c>
      <c r="E4503">
        <v>2004</v>
      </c>
      <c r="F4503" t="s">
        <v>13604</v>
      </c>
      <c r="G4503">
        <v>7.5</v>
      </c>
      <c r="H4503">
        <v>183000</v>
      </c>
      <c r="I4503" t="s">
        <v>9358</v>
      </c>
      <c r="J4503" t="s">
        <v>13605</v>
      </c>
      <c r="K4503" t="s">
        <v>13300</v>
      </c>
      <c r="L4503" t="s">
        <v>33</v>
      </c>
      <c r="M4503" s="1">
        <v>16000000</v>
      </c>
      <c r="N4503" s="1">
        <v>109706931</v>
      </c>
      <c r="O4503" s="1">
        <f>N4503*(D4503/'cpi data'!$A$113)</f>
        <v>10238952.206472332</v>
      </c>
      <c r="P4503" s="10">
        <f t="shared" si="70"/>
        <v>0.85415689005100326</v>
      </c>
      <c r="Q4503" t="s">
        <v>9442</v>
      </c>
      <c r="R4503">
        <v>127</v>
      </c>
    </row>
    <row r="4504" spans="1:18">
      <c r="A4504" t="s">
        <v>13606</v>
      </c>
      <c r="B4504" s="6" t="s">
        <v>2002</v>
      </c>
      <c r="C4504" t="s">
        <v>37</v>
      </c>
      <c r="D4504">
        <f>_xlfn.XLOOKUP(E4504,'cpi data'!A:A,'cpi data'!B:B,"NA")</f>
        <v>188.9</v>
      </c>
      <c r="E4504">
        <v>2004</v>
      </c>
      <c r="F4504" t="s">
        <v>13607</v>
      </c>
      <c r="G4504">
        <v>7.2</v>
      </c>
      <c r="H4504">
        <v>60000</v>
      </c>
      <c r="I4504" t="s">
        <v>6749</v>
      </c>
      <c r="J4504" t="s">
        <v>13186</v>
      </c>
      <c r="K4504" t="s">
        <v>7043</v>
      </c>
      <c r="L4504" t="s">
        <v>5820</v>
      </c>
      <c r="M4504" s="1">
        <v>30000000</v>
      </c>
      <c r="N4504" s="1">
        <v>61950770</v>
      </c>
      <c r="O4504" s="1">
        <f>N4504*(D4504/'cpi data'!$A$113)</f>
        <v>5781867.8127470361</v>
      </c>
      <c r="P4504" s="10">
        <f t="shared" si="70"/>
        <v>0.5157445177840404</v>
      </c>
      <c r="Q4504" t="s">
        <v>64</v>
      </c>
      <c r="R4504">
        <v>118</v>
      </c>
    </row>
    <row r="4505" spans="1:18">
      <c r="A4505" t="s">
        <v>13608</v>
      </c>
      <c r="B4505" s="6" t="s">
        <v>2002</v>
      </c>
      <c r="C4505" t="s">
        <v>44</v>
      </c>
      <c r="D4505">
        <f>_xlfn.XLOOKUP(E4505,'cpi data'!A:A,'cpi data'!B:B,"NA")</f>
        <v>188.9</v>
      </c>
      <c r="E4505">
        <v>2004</v>
      </c>
      <c r="F4505" t="s">
        <v>13433</v>
      </c>
      <c r="G4505">
        <v>6.1</v>
      </c>
      <c r="H4505">
        <v>141000</v>
      </c>
      <c r="I4505" t="s">
        <v>11280</v>
      </c>
      <c r="J4505" t="s">
        <v>13609</v>
      </c>
      <c r="K4505" t="s">
        <v>8011</v>
      </c>
      <c r="L4505" t="s">
        <v>33</v>
      </c>
      <c r="M4505" s="1">
        <v>60000000</v>
      </c>
      <c r="N4505" s="1">
        <v>170268750</v>
      </c>
      <c r="O4505" s="1">
        <f>N4505*(D4505/'cpi data'!$A$113)</f>
        <v>15891189.167490119</v>
      </c>
      <c r="P4505" s="10">
        <f t="shared" si="70"/>
        <v>0.64761590133245239</v>
      </c>
      <c r="Q4505" t="s">
        <v>8990</v>
      </c>
      <c r="R4505">
        <v>101</v>
      </c>
    </row>
    <row r="4506" spans="1:18">
      <c r="A4506" t="s">
        <v>13610</v>
      </c>
      <c r="B4506" s="6" t="s">
        <v>36</v>
      </c>
      <c r="C4506" t="s">
        <v>393</v>
      </c>
      <c r="D4506">
        <f>_xlfn.XLOOKUP(E4506,'cpi data'!A:A,'cpi data'!B:B,"NA")</f>
        <v>188.9</v>
      </c>
      <c r="E4506">
        <v>2004</v>
      </c>
      <c r="F4506" t="s">
        <v>13611</v>
      </c>
      <c r="G4506">
        <v>6</v>
      </c>
      <c r="H4506">
        <v>171000</v>
      </c>
      <c r="I4506" t="s">
        <v>11375</v>
      </c>
      <c r="J4506" t="s">
        <v>12442</v>
      </c>
      <c r="K4506" t="s">
        <v>7640</v>
      </c>
      <c r="L4506" t="s">
        <v>33</v>
      </c>
      <c r="M4506" s="1">
        <v>75000000</v>
      </c>
      <c r="N4506" s="1">
        <v>374583879</v>
      </c>
      <c r="O4506" s="1">
        <f>N4506*(D4506/'cpi data'!$A$113)</f>
        <v>34959928.23275692</v>
      </c>
      <c r="P4506" s="10">
        <f t="shared" si="70"/>
        <v>0.79977782225913674</v>
      </c>
      <c r="Q4506" t="s">
        <v>10176</v>
      </c>
      <c r="R4506">
        <v>90</v>
      </c>
    </row>
    <row r="4507" spans="1:18">
      <c r="A4507" t="s">
        <v>13612</v>
      </c>
      <c r="B4507" s="6" t="s">
        <v>19</v>
      </c>
      <c r="C4507" t="s">
        <v>20</v>
      </c>
      <c r="D4507">
        <f>_xlfn.XLOOKUP(E4507,'cpi data'!A:A,'cpi data'!B:B,"NA")</f>
        <v>188.9</v>
      </c>
      <c r="E4507">
        <v>2004</v>
      </c>
      <c r="F4507" t="s">
        <v>13519</v>
      </c>
      <c r="G4507">
        <v>8.1</v>
      </c>
      <c r="H4507">
        <v>244000</v>
      </c>
      <c r="I4507" t="s">
        <v>5754</v>
      </c>
      <c r="J4507" t="s">
        <v>5754</v>
      </c>
      <c r="K4507" t="s">
        <v>2646</v>
      </c>
      <c r="L4507" t="s">
        <v>33</v>
      </c>
      <c r="M4507" s="1">
        <v>2700000</v>
      </c>
      <c r="N4507" s="1">
        <v>15936507</v>
      </c>
      <c r="O4507" s="1">
        <f>N4507*(D4507/'cpi data'!$A$113)</f>
        <v>1487354.8282114626</v>
      </c>
      <c r="P4507" s="10">
        <f t="shared" si="70"/>
        <v>0.83057767928693538</v>
      </c>
      <c r="Q4507" t="s">
        <v>13613</v>
      </c>
      <c r="R4507">
        <v>80</v>
      </c>
    </row>
    <row r="4508" spans="1:18">
      <c r="A4508" t="s">
        <v>13614</v>
      </c>
      <c r="B4508" s="6" t="s">
        <v>36</v>
      </c>
      <c r="C4508" t="s">
        <v>44</v>
      </c>
      <c r="D4508">
        <f>_xlfn.XLOOKUP(E4508,'cpi data'!A:A,'cpi data'!B:B,"NA")</f>
        <v>188.9</v>
      </c>
      <c r="E4508">
        <v>2004</v>
      </c>
      <c r="F4508" t="s">
        <v>13461</v>
      </c>
      <c r="G4508">
        <v>6.3</v>
      </c>
      <c r="H4508">
        <v>64000</v>
      </c>
      <c r="I4508" t="s">
        <v>12116</v>
      </c>
      <c r="J4508" t="s">
        <v>3608</v>
      </c>
      <c r="K4508" t="s">
        <v>13615</v>
      </c>
      <c r="L4508" t="s">
        <v>33</v>
      </c>
      <c r="M4508" s="1">
        <v>31000000</v>
      </c>
      <c r="N4508" s="1">
        <v>27388767</v>
      </c>
      <c r="O4508" s="1">
        <f>N4508*(D4508/'cpi data'!$A$113)</f>
        <v>2556194.7066699606</v>
      </c>
      <c r="P4508" s="10">
        <f t="shared" si="70"/>
        <v>-0.13185087886577734</v>
      </c>
      <c r="Q4508" t="s">
        <v>3747</v>
      </c>
      <c r="R4508">
        <v>96</v>
      </c>
    </row>
    <row r="4509" spans="1:18">
      <c r="A4509" t="s">
        <v>13616</v>
      </c>
      <c r="B4509" s="6" t="s">
        <v>2002</v>
      </c>
      <c r="C4509" t="s">
        <v>20</v>
      </c>
      <c r="D4509">
        <f>_xlfn.XLOOKUP(E4509,'cpi data'!A:A,'cpi data'!B:B,"NA")</f>
        <v>188.9</v>
      </c>
      <c r="E4509">
        <v>2004</v>
      </c>
      <c r="F4509" t="s">
        <v>13617</v>
      </c>
      <c r="G4509">
        <v>6.9</v>
      </c>
      <c r="H4509">
        <v>101000</v>
      </c>
      <c r="I4509" t="s">
        <v>13618</v>
      </c>
      <c r="J4509" t="s">
        <v>13618</v>
      </c>
      <c r="K4509" t="s">
        <v>13618</v>
      </c>
      <c r="L4509" t="s">
        <v>33</v>
      </c>
      <c r="M4509" s="1">
        <v>7000</v>
      </c>
      <c r="N4509" s="1">
        <v>545436</v>
      </c>
      <c r="O4509" s="1">
        <f>N4509*(D4509/'cpi data'!$A$113)</f>
        <v>50905.563438735182</v>
      </c>
      <c r="P4509" s="10">
        <f t="shared" si="70"/>
        <v>0.98716623031849748</v>
      </c>
      <c r="Q4509" t="s">
        <v>13619</v>
      </c>
      <c r="R4509">
        <v>77</v>
      </c>
    </row>
    <row r="4510" spans="1:18">
      <c r="A4510" t="s">
        <v>13620</v>
      </c>
      <c r="B4510" s="6" t="s">
        <v>36</v>
      </c>
      <c r="C4510" t="s">
        <v>44</v>
      </c>
      <c r="D4510">
        <f>_xlfn.XLOOKUP(E4510,'cpi data'!A:A,'cpi data'!B:B,"NA")</f>
        <v>188.9</v>
      </c>
      <c r="E4510">
        <v>2004</v>
      </c>
      <c r="F4510" t="s">
        <v>13503</v>
      </c>
      <c r="G4510">
        <v>5.9</v>
      </c>
      <c r="H4510">
        <v>83000</v>
      </c>
      <c r="I4510" t="s">
        <v>1159</v>
      </c>
      <c r="J4510" t="s">
        <v>13621</v>
      </c>
      <c r="K4510" t="s">
        <v>13189</v>
      </c>
      <c r="L4510" t="s">
        <v>33</v>
      </c>
      <c r="M4510" s="1">
        <v>19000000</v>
      </c>
      <c r="N4510" s="1">
        <v>70067909</v>
      </c>
      <c r="O4510" s="1">
        <f>N4510*(D4510/'cpi data'!$A$113)</f>
        <v>6539440.7164525697</v>
      </c>
      <c r="P4510" s="10">
        <f t="shared" si="70"/>
        <v>0.72883449397640798</v>
      </c>
      <c r="Q4510" t="s">
        <v>26</v>
      </c>
      <c r="R4510">
        <v>95</v>
      </c>
    </row>
    <row r="4511" spans="1:18">
      <c r="A4511" t="s">
        <v>13622</v>
      </c>
      <c r="B4511" s="6" t="s">
        <v>2002</v>
      </c>
      <c r="C4511" t="s">
        <v>44</v>
      </c>
      <c r="D4511">
        <f>_xlfn.XLOOKUP(E4511,'cpi data'!A:A,'cpi data'!B:B,"NA")</f>
        <v>188.9</v>
      </c>
      <c r="E4511">
        <v>2004</v>
      </c>
      <c r="F4511" t="s">
        <v>13081</v>
      </c>
      <c r="G4511">
        <v>6</v>
      </c>
      <c r="H4511">
        <v>129000</v>
      </c>
      <c r="I4511" t="s">
        <v>13623</v>
      </c>
      <c r="J4511" t="s">
        <v>13623</v>
      </c>
      <c r="K4511" t="s">
        <v>8011</v>
      </c>
      <c r="L4511" t="s">
        <v>33</v>
      </c>
      <c r="M4511" s="1">
        <v>42000000</v>
      </c>
      <c r="N4511" s="1">
        <v>178311729</v>
      </c>
      <c r="O4511" s="1">
        <f>N4511*(D4511/'cpi data'!$A$113)</f>
        <v>16641840.715464428</v>
      </c>
      <c r="P4511" s="10">
        <f t="shared" si="70"/>
        <v>0.76445744631863222</v>
      </c>
      <c r="Q4511" t="s">
        <v>64</v>
      </c>
      <c r="R4511">
        <v>90</v>
      </c>
    </row>
    <row r="4512" spans="1:18">
      <c r="A4512" t="s">
        <v>13624</v>
      </c>
      <c r="B4512" s="6" t="s">
        <v>450</v>
      </c>
      <c r="C4512" t="s">
        <v>20</v>
      </c>
      <c r="D4512">
        <f>_xlfn.XLOOKUP(E4512,'cpi data'!A:A,'cpi data'!B:B,"NA")</f>
        <v>188.9</v>
      </c>
      <c r="E4512">
        <v>2004</v>
      </c>
      <c r="F4512" t="s">
        <v>13625</v>
      </c>
      <c r="G4512">
        <v>6.7</v>
      </c>
      <c r="H4512">
        <v>7600</v>
      </c>
      <c r="I4512" t="s">
        <v>13626</v>
      </c>
      <c r="J4512" t="s">
        <v>13626</v>
      </c>
      <c r="K4512" t="s">
        <v>13627</v>
      </c>
      <c r="L4512" t="s">
        <v>251</v>
      </c>
      <c r="N4512" s="1">
        <v>1482316</v>
      </c>
      <c r="O4512" s="1">
        <f>N4512*(D4512/'cpi data'!$A$113)</f>
        <v>138344.61086956522</v>
      </c>
      <c r="P4512" s="10">
        <f t="shared" si="70"/>
        <v>1</v>
      </c>
      <c r="Q4512" t="s">
        <v>13628</v>
      </c>
      <c r="R4512">
        <v>106</v>
      </c>
    </row>
    <row r="4513" spans="1:18">
      <c r="A4513" t="s">
        <v>13629</v>
      </c>
      <c r="B4513" s="6" t="s">
        <v>36</v>
      </c>
      <c r="C4513" t="s">
        <v>393</v>
      </c>
      <c r="D4513">
        <f>_xlfn.XLOOKUP(E4513,'cpi data'!A:A,'cpi data'!B:B,"NA")</f>
        <v>188.9</v>
      </c>
      <c r="E4513">
        <v>2004</v>
      </c>
      <c r="F4513" t="s">
        <v>13580</v>
      </c>
      <c r="G4513">
        <v>7.1</v>
      </c>
      <c r="H4513">
        <v>82000</v>
      </c>
      <c r="I4513" t="s">
        <v>13630</v>
      </c>
      <c r="J4513" t="s">
        <v>13631</v>
      </c>
      <c r="K4513" t="s">
        <v>13632</v>
      </c>
      <c r="L4513" t="s">
        <v>33</v>
      </c>
      <c r="M4513" s="1">
        <v>30000000</v>
      </c>
      <c r="N4513" s="1">
        <v>141067127</v>
      </c>
      <c r="O4513" s="1">
        <f>N4513*(D4513/'cpi data'!$A$113)</f>
        <v>13165800.538685771</v>
      </c>
      <c r="P4513" s="10">
        <f t="shared" si="70"/>
        <v>0.78733528754718307</v>
      </c>
      <c r="Q4513" t="s">
        <v>47</v>
      </c>
      <c r="R4513">
        <v>87</v>
      </c>
    </row>
    <row r="4514" spans="1:18">
      <c r="A4514" t="s">
        <v>13633</v>
      </c>
      <c r="B4514" s="6" t="s">
        <v>36</v>
      </c>
      <c r="C4514" t="s">
        <v>28</v>
      </c>
      <c r="D4514">
        <f>_xlfn.XLOOKUP(E4514,'cpi data'!A:A,'cpi data'!B:B,"NA")</f>
        <v>188.9</v>
      </c>
      <c r="E4514">
        <v>2004</v>
      </c>
      <c r="F4514" t="s">
        <v>13258</v>
      </c>
      <c r="G4514">
        <v>5.0999999999999996</v>
      </c>
      <c r="H4514">
        <v>52000</v>
      </c>
      <c r="I4514" t="s">
        <v>9558</v>
      </c>
      <c r="J4514" t="s">
        <v>11433</v>
      </c>
      <c r="K4514" t="s">
        <v>10716</v>
      </c>
      <c r="L4514" t="s">
        <v>33</v>
      </c>
      <c r="M4514" s="1">
        <v>80000000</v>
      </c>
      <c r="N4514" s="1">
        <v>181216833</v>
      </c>
      <c r="O4514" s="1">
        <f>N4514*(D4514/'cpi data'!$A$113)</f>
        <v>16912974.186610673</v>
      </c>
      <c r="P4514" s="10">
        <f t="shared" si="70"/>
        <v>0.5585399067204756</v>
      </c>
      <c r="Q4514" t="s">
        <v>26</v>
      </c>
      <c r="R4514">
        <v>93</v>
      </c>
    </row>
    <row r="4515" spans="1:18">
      <c r="A4515" t="s">
        <v>13634</v>
      </c>
      <c r="B4515" s="6" t="s">
        <v>19</v>
      </c>
      <c r="C4515" t="s">
        <v>44</v>
      </c>
      <c r="D4515">
        <f>_xlfn.XLOOKUP(E4515,'cpi data'!A:A,'cpi data'!B:B,"NA")</f>
        <v>188.9</v>
      </c>
      <c r="E4515">
        <v>2004</v>
      </c>
      <c r="F4515" t="s">
        <v>13258</v>
      </c>
      <c r="G4515">
        <v>6.2</v>
      </c>
      <c r="H4515">
        <v>101000</v>
      </c>
      <c r="I4515" t="s">
        <v>2926</v>
      </c>
      <c r="J4515" t="s">
        <v>2097</v>
      </c>
      <c r="K4515" t="s">
        <v>2094</v>
      </c>
      <c r="L4515" t="s">
        <v>33</v>
      </c>
      <c r="M4515" s="1">
        <v>35000000</v>
      </c>
      <c r="N4515" s="1">
        <v>76665191</v>
      </c>
      <c r="O4515" s="1">
        <f>N4515*(D4515/'cpi data'!$A$113)</f>
        <v>7155165.3062747037</v>
      </c>
      <c r="P4515" s="10">
        <f t="shared" si="70"/>
        <v>0.54346947364939069</v>
      </c>
      <c r="Q4515" t="s">
        <v>2095</v>
      </c>
      <c r="R4515">
        <v>104</v>
      </c>
    </row>
    <row r="4516" spans="1:18">
      <c r="A4516" t="s">
        <v>13635</v>
      </c>
      <c r="B4516" s="6" t="s">
        <v>2002</v>
      </c>
      <c r="C4516" t="s">
        <v>66</v>
      </c>
      <c r="D4516">
        <f>_xlfn.XLOOKUP(E4516,'cpi data'!A:A,'cpi data'!B:B,"NA")</f>
        <v>188.9</v>
      </c>
      <c r="E4516">
        <v>2004</v>
      </c>
      <c r="F4516" t="s">
        <v>13636</v>
      </c>
      <c r="G4516">
        <v>8.1</v>
      </c>
      <c r="H4516">
        <v>340000</v>
      </c>
      <c r="I4516" t="s">
        <v>13637</v>
      </c>
      <c r="J4516" t="s">
        <v>13638</v>
      </c>
      <c r="K4516" t="s">
        <v>13550</v>
      </c>
      <c r="L4516" t="s">
        <v>25</v>
      </c>
      <c r="M4516" s="1">
        <v>17500000</v>
      </c>
      <c r="N4516" s="1">
        <v>33882243</v>
      </c>
      <c r="O4516" s="1">
        <f>N4516*(D4516/'cpi data'!$A$113)</f>
        <v>3162231.0784090911</v>
      </c>
      <c r="P4516" s="10">
        <f t="shared" si="70"/>
        <v>0.48350526852664388</v>
      </c>
      <c r="Q4516" t="s">
        <v>83</v>
      </c>
      <c r="R4516">
        <v>121</v>
      </c>
    </row>
    <row r="4517" spans="1:18">
      <c r="A4517" t="s">
        <v>13639</v>
      </c>
      <c r="B4517" s="6" t="s">
        <v>19</v>
      </c>
      <c r="C4517" t="s">
        <v>107</v>
      </c>
      <c r="D4517">
        <f>_xlfn.XLOOKUP(E4517,'cpi data'!A:A,'cpi data'!B:B,"NA")</f>
        <v>188.9</v>
      </c>
      <c r="E4517">
        <v>2004</v>
      </c>
      <c r="F4517" t="s">
        <v>13479</v>
      </c>
      <c r="G4517">
        <v>6.2</v>
      </c>
      <c r="H4517">
        <v>84000</v>
      </c>
      <c r="I4517" t="s">
        <v>12714</v>
      </c>
      <c r="J4517" t="s">
        <v>13640</v>
      </c>
      <c r="K4517" t="s">
        <v>11976</v>
      </c>
      <c r="L4517" t="s">
        <v>33</v>
      </c>
      <c r="M4517" s="1">
        <v>45000000</v>
      </c>
      <c r="N4517" s="1">
        <v>65470529</v>
      </c>
      <c r="O4517" s="1">
        <f>N4517*(D4517/'cpi data'!$A$113)</f>
        <v>6110367.0593379447</v>
      </c>
      <c r="P4517" s="10">
        <f t="shared" si="70"/>
        <v>0.31266784173990714</v>
      </c>
      <c r="Q4517" t="s">
        <v>26</v>
      </c>
      <c r="R4517">
        <v>103</v>
      </c>
    </row>
    <row r="4518" spans="1:18">
      <c r="A4518" t="s">
        <v>13641</v>
      </c>
      <c r="B4518" s="6" t="s">
        <v>19</v>
      </c>
      <c r="C4518" t="s">
        <v>37</v>
      </c>
      <c r="D4518">
        <f>_xlfn.XLOOKUP(E4518,'cpi data'!A:A,'cpi data'!B:B,"NA")</f>
        <v>188.9</v>
      </c>
      <c r="E4518">
        <v>2004</v>
      </c>
      <c r="F4518" t="s">
        <v>13642</v>
      </c>
      <c r="G4518">
        <v>7.7</v>
      </c>
      <c r="H4518">
        <v>130000</v>
      </c>
      <c r="I4518" t="s">
        <v>12107</v>
      </c>
      <c r="J4518" t="s">
        <v>12107</v>
      </c>
      <c r="K4518" t="s">
        <v>12107</v>
      </c>
      <c r="L4518" t="s">
        <v>494</v>
      </c>
      <c r="M4518" s="1">
        <v>20000000</v>
      </c>
      <c r="N4518" s="1">
        <v>104882445</v>
      </c>
      <c r="O4518" s="1">
        <f>N4518*(D4518/'cpi data'!$A$113)</f>
        <v>9788682.7374011856</v>
      </c>
      <c r="P4518" s="10">
        <f t="shared" si="70"/>
        <v>0.80931031880502025</v>
      </c>
      <c r="Q4518" t="s">
        <v>13643</v>
      </c>
      <c r="R4518">
        <v>99</v>
      </c>
    </row>
    <row r="4519" spans="1:18">
      <c r="A4519" t="s">
        <v>13644</v>
      </c>
      <c r="B4519" s="6" t="s">
        <v>2002</v>
      </c>
      <c r="C4519" t="s">
        <v>44</v>
      </c>
      <c r="D4519">
        <f>_xlfn.XLOOKUP(E4519,'cpi data'!A:A,'cpi data'!B:B,"NA")</f>
        <v>188.9</v>
      </c>
      <c r="E4519">
        <v>2004</v>
      </c>
      <c r="F4519" t="s">
        <v>12968</v>
      </c>
      <c r="G4519">
        <v>5.7</v>
      </c>
      <c r="H4519">
        <v>24000</v>
      </c>
      <c r="I4519" t="s">
        <v>9611</v>
      </c>
      <c r="J4519" t="s">
        <v>12035</v>
      </c>
      <c r="K4519" t="s">
        <v>9278</v>
      </c>
      <c r="L4519" t="s">
        <v>33</v>
      </c>
      <c r="M4519" s="1">
        <v>40000000</v>
      </c>
      <c r="N4519" s="1">
        <v>10898337</v>
      </c>
      <c r="O4519" s="1">
        <f>N4519*(D4519/'cpi data'!$A$113)</f>
        <v>1017142.2229743083</v>
      </c>
      <c r="P4519" s="10">
        <f t="shared" si="70"/>
        <v>-2.670284741607825</v>
      </c>
      <c r="Q4519" t="s">
        <v>47</v>
      </c>
      <c r="R4519">
        <v>93</v>
      </c>
    </row>
    <row r="4520" spans="1:18">
      <c r="A4520" t="s">
        <v>13645</v>
      </c>
      <c r="B4520" s="6" t="s">
        <v>19</v>
      </c>
      <c r="C4520" t="s">
        <v>44</v>
      </c>
      <c r="D4520">
        <f>_xlfn.XLOOKUP(E4520,'cpi data'!A:A,'cpi data'!B:B,"NA")</f>
        <v>188.9</v>
      </c>
      <c r="E4520">
        <v>2004</v>
      </c>
      <c r="F4520" t="s">
        <v>13057</v>
      </c>
      <c r="G4520">
        <v>7.4</v>
      </c>
      <c r="H4520">
        <v>209000</v>
      </c>
      <c r="I4520" t="s">
        <v>13646</v>
      </c>
      <c r="J4520" t="s">
        <v>13646</v>
      </c>
      <c r="K4520" t="s">
        <v>13646</v>
      </c>
      <c r="L4520" t="s">
        <v>33</v>
      </c>
      <c r="M4520" s="1">
        <v>2500000</v>
      </c>
      <c r="N4520" s="1">
        <v>35825316</v>
      </c>
      <c r="O4520" s="1">
        <f>N4520*(D4520/'cpi data'!$A$113)</f>
        <v>3343578.1583003951</v>
      </c>
      <c r="P4520" s="10">
        <f t="shared" si="70"/>
        <v>0.93021694491124651</v>
      </c>
      <c r="Q4520" t="s">
        <v>13647</v>
      </c>
      <c r="R4520">
        <v>102</v>
      </c>
    </row>
    <row r="4521" spans="1:18">
      <c r="A4521" t="s">
        <v>13648</v>
      </c>
      <c r="B4521" s="6" t="s">
        <v>340</v>
      </c>
      <c r="C4521" t="s">
        <v>44</v>
      </c>
      <c r="D4521">
        <f>_xlfn.XLOOKUP(E4521,'cpi data'!A:A,'cpi data'!B:B,"NA")</f>
        <v>188.9</v>
      </c>
      <c r="E4521">
        <v>2004</v>
      </c>
      <c r="F4521" t="s">
        <v>13649</v>
      </c>
      <c r="G4521">
        <v>5.8</v>
      </c>
      <c r="H4521">
        <v>76000</v>
      </c>
      <c r="I4521" t="s">
        <v>1234</v>
      </c>
      <c r="J4521" t="s">
        <v>11889</v>
      </c>
      <c r="K4521" t="s">
        <v>13615</v>
      </c>
      <c r="L4521" t="s">
        <v>33</v>
      </c>
      <c r="M4521" s="1">
        <v>40000000</v>
      </c>
      <c r="N4521" s="1">
        <v>134734481</v>
      </c>
      <c r="O4521" s="1">
        <f>N4521*(D4521/'cpi data'!$A$113)</f>
        <v>12574774.437203558</v>
      </c>
      <c r="P4521" s="10">
        <f t="shared" si="70"/>
        <v>0.70311979752235809</v>
      </c>
      <c r="Q4521" t="s">
        <v>1727</v>
      </c>
      <c r="R4521">
        <v>113</v>
      </c>
    </row>
    <row r="4522" spans="1:18">
      <c r="A4522" t="s">
        <v>13650</v>
      </c>
      <c r="B4522" s="6" t="s">
        <v>19</v>
      </c>
      <c r="C4522" t="s">
        <v>107</v>
      </c>
      <c r="D4522">
        <f>_xlfn.XLOOKUP(E4522,'cpi data'!A:A,'cpi data'!B:B,"NA")</f>
        <v>188.9</v>
      </c>
      <c r="E4522">
        <v>2004</v>
      </c>
      <c r="F4522" t="s">
        <v>13651</v>
      </c>
      <c r="G4522">
        <v>5.3</v>
      </c>
      <c r="H4522">
        <v>21000</v>
      </c>
      <c r="I4522" t="s">
        <v>1517</v>
      </c>
      <c r="J4522" t="s">
        <v>13652</v>
      </c>
      <c r="K4522" t="s">
        <v>7635</v>
      </c>
      <c r="L4522" t="s">
        <v>5820</v>
      </c>
      <c r="M4522" s="1">
        <v>50000000</v>
      </c>
      <c r="N4522" s="1">
        <v>40954603</v>
      </c>
      <c r="O4522" s="1">
        <f>N4522*(D4522/'cpi data'!$A$113)</f>
        <v>3822294.716749012</v>
      </c>
      <c r="P4522" s="10">
        <f t="shared" si="70"/>
        <v>-0.22086398932984408</v>
      </c>
      <c r="Q4522" t="s">
        <v>47</v>
      </c>
      <c r="R4522">
        <v>97</v>
      </c>
    </row>
    <row r="4523" spans="1:18">
      <c r="A4523" t="s">
        <v>13653</v>
      </c>
      <c r="B4523" s="6" t="s">
        <v>2002</v>
      </c>
      <c r="C4523" t="s">
        <v>37</v>
      </c>
      <c r="D4523">
        <f>_xlfn.XLOOKUP(E4523,'cpi data'!A:A,'cpi data'!B:B,"NA")</f>
        <v>188.9</v>
      </c>
      <c r="E4523">
        <v>2004</v>
      </c>
      <c r="F4523" t="s">
        <v>13553</v>
      </c>
      <c r="G4523">
        <v>3.4</v>
      </c>
      <c r="H4523">
        <v>113000</v>
      </c>
      <c r="I4523" t="s">
        <v>13654</v>
      </c>
      <c r="J4523" t="s">
        <v>5076</v>
      </c>
      <c r="K4523" t="s">
        <v>9775</v>
      </c>
      <c r="L4523" t="s">
        <v>33</v>
      </c>
      <c r="M4523" s="1">
        <v>100000000</v>
      </c>
      <c r="N4523" s="1">
        <v>82102379</v>
      </c>
      <c r="O4523" s="1">
        <f>N4523*(D4523/'cpi data'!$A$113)</f>
        <v>7662618.2772233207</v>
      </c>
      <c r="P4523" s="10">
        <f t="shared" si="70"/>
        <v>-0.21799150302331677</v>
      </c>
      <c r="Q4523" t="s">
        <v>26</v>
      </c>
      <c r="R4523">
        <v>104</v>
      </c>
    </row>
    <row r="4524" spans="1:18">
      <c r="A4524" t="s">
        <v>13655</v>
      </c>
      <c r="B4524" s="6" t="s">
        <v>19</v>
      </c>
      <c r="C4524" t="s">
        <v>44</v>
      </c>
      <c r="D4524">
        <f>_xlfn.XLOOKUP(E4524,'cpi data'!A:A,'cpi data'!B:B,"NA")</f>
        <v>188.9</v>
      </c>
      <c r="E4524">
        <v>2004</v>
      </c>
      <c r="F4524" t="s">
        <v>13656</v>
      </c>
      <c r="G4524">
        <v>4.8</v>
      </c>
      <c r="H4524">
        <v>40000</v>
      </c>
      <c r="I4524" t="s">
        <v>4515</v>
      </c>
      <c r="J4524" t="s">
        <v>4515</v>
      </c>
      <c r="K4524" t="s">
        <v>9053</v>
      </c>
      <c r="L4524" t="s">
        <v>33</v>
      </c>
      <c r="M4524" s="1">
        <v>12000000</v>
      </c>
      <c r="N4524" s="1">
        <v>24829644</v>
      </c>
      <c r="O4524" s="1">
        <f>N4524*(D4524/'cpi data'!$A$113)</f>
        <v>2317351.6559288539</v>
      </c>
      <c r="P4524" s="10">
        <f t="shared" si="70"/>
        <v>0.5167067236243903</v>
      </c>
      <c r="Q4524" t="s">
        <v>13657</v>
      </c>
      <c r="R4524">
        <v>87</v>
      </c>
    </row>
    <row r="4525" spans="1:18">
      <c r="A4525">
        <v>2046</v>
      </c>
      <c r="B4525" s="6" t="s">
        <v>19</v>
      </c>
      <c r="C4525" t="s">
        <v>20</v>
      </c>
      <c r="D4525">
        <f>_xlfn.XLOOKUP(E4525,'cpi data'!A:A,'cpi data'!B:B,"NA")</f>
        <v>188.9</v>
      </c>
      <c r="E4525">
        <v>2004</v>
      </c>
      <c r="F4525" t="s">
        <v>13658</v>
      </c>
      <c r="G4525">
        <v>7.4</v>
      </c>
      <c r="H4525">
        <v>53000</v>
      </c>
      <c r="I4525" t="s">
        <v>4719</v>
      </c>
      <c r="J4525" t="s">
        <v>4719</v>
      </c>
      <c r="K4525" t="s">
        <v>11318</v>
      </c>
      <c r="L4525" t="s">
        <v>494</v>
      </c>
      <c r="M4525" s="1">
        <v>12000000</v>
      </c>
      <c r="N4525" s="1">
        <v>20205757</v>
      </c>
      <c r="O4525" s="1">
        <f>N4525*(D4525/'cpi data'!$A$113)</f>
        <v>1885804.0994565217</v>
      </c>
      <c r="P4525" s="10">
        <f t="shared" si="70"/>
        <v>0.40610985275137179</v>
      </c>
      <c r="Q4525" t="s">
        <v>7961</v>
      </c>
      <c r="R4525">
        <v>129</v>
      </c>
    </row>
    <row r="4526" spans="1:18">
      <c r="A4526" t="s">
        <v>13659</v>
      </c>
      <c r="B4526" s="6" t="s">
        <v>2002</v>
      </c>
      <c r="C4526" t="s">
        <v>37</v>
      </c>
      <c r="D4526">
        <f>_xlfn.XLOOKUP(E4526,'cpi data'!A:A,'cpi data'!B:B,"NA")</f>
        <v>188.9</v>
      </c>
      <c r="E4526">
        <v>2004</v>
      </c>
      <c r="F4526" t="s">
        <v>13081</v>
      </c>
      <c r="G4526">
        <v>4.0999999999999996</v>
      </c>
      <c r="H4526">
        <v>27000</v>
      </c>
      <c r="I4526" t="s">
        <v>13660</v>
      </c>
      <c r="J4526" t="s">
        <v>13661</v>
      </c>
      <c r="K4526" t="s">
        <v>13662</v>
      </c>
      <c r="L4526" t="s">
        <v>33</v>
      </c>
      <c r="M4526" s="1">
        <v>40000000</v>
      </c>
      <c r="N4526" s="1">
        <v>46546197</v>
      </c>
      <c r="O4526" s="1">
        <f>N4526*(D4526/'cpi data'!$A$113)</f>
        <v>4344158.405780633</v>
      </c>
      <c r="P4526" s="10">
        <f t="shared" si="70"/>
        <v>0.1406387078196743</v>
      </c>
      <c r="Q4526" t="s">
        <v>26</v>
      </c>
      <c r="R4526">
        <v>84</v>
      </c>
    </row>
    <row r="4527" spans="1:18">
      <c r="A4527" t="s">
        <v>13663</v>
      </c>
      <c r="B4527" s="6" t="s">
        <v>2002</v>
      </c>
      <c r="C4527" t="s">
        <v>66</v>
      </c>
      <c r="D4527">
        <f>_xlfn.XLOOKUP(E4527,'cpi data'!A:A,'cpi data'!B:B,"NA")</f>
        <v>188.9</v>
      </c>
      <c r="E4527">
        <v>2004</v>
      </c>
      <c r="F4527" t="s">
        <v>13491</v>
      </c>
      <c r="G4527">
        <v>7.7</v>
      </c>
      <c r="H4527">
        <v>141000</v>
      </c>
      <c r="I4527" t="s">
        <v>1012</v>
      </c>
      <c r="J4527" t="s">
        <v>1012</v>
      </c>
      <c r="K4527" t="s">
        <v>9889</v>
      </c>
      <c r="L4527" t="s">
        <v>33</v>
      </c>
      <c r="M4527" s="1">
        <v>40000000</v>
      </c>
      <c r="N4527" s="1">
        <v>123971376</v>
      </c>
      <c r="O4527" s="1">
        <f>N4527*(D4527/'cpi data'!$A$113)</f>
        <v>11570253.422134388</v>
      </c>
      <c r="P4527" s="10">
        <f t="shared" si="70"/>
        <v>0.6773448735456481</v>
      </c>
      <c r="Q4527" t="s">
        <v>64</v>
      </c>
      <c r="R4527">
        <v>152</v>
      </c>
    </row>
    <row r="4528" spans="1:18">
      <c r="A4528" t="s">
        <v>13664</v>
      </c>
      <c r="B4528" s="6" t="s">
        <v>2002</v>
      </c>
      <c r="C4528" t="s">
        <v>44</v>
      </c>
      <c r="D4528">
        <f>_xlfn.XLOOKUP(E4528,'cpi data'!A:A,'cpi data'!B:B,"NA")</f>
        <v>188.9</v>
      </c>
      <c r="E4528">
        <v>2004</v>
      </c>
      <c r="F4528" t="s">
        <v>12937</v>
      </c>
      <c r="G4528">
        <v>6.1</v>
      </c>
      <c r="H4528">
        <v>37000</v>
      </c>
      <c r="I4528" t="s">
        <v>9983</v>
      </c>
      <c r="J4528" t="s">
        <v>13665</v>
      </c>
      <c r="K4528" t="s">
        <v>12455</v>
      </c>
      <c r="L4528" t="s">
        <v>33</v>
      </c>
      <c r="M4528" s="1">
        <v>23000000</v>
      </c>
      <c r="N4528" s="1">
        <v>12313323</v>
      </c>
      <c r="O4528" s="1">
        <f>N4528*(D4528/'cpi data'!$A$113)</f>
        <v>1149202.9222826087</v>
      </c>
      <c r="P4528" s="10">
        <f t="shared" si="70"/>
        <v>-0.86789544950619746</v>
      </c>
      <c r="Q4528" t="s">
        <v>11131</v>
      </c>
      <c r="R4528">
        <v>111</v>
      </c>
    </row>
    <row r="4529" spans="1:18">
      <c r="A4529" t="s">
        <v>13666</v>
      </c>
      <c r="B4529" s="6" t="s">
        <v>2002</v>
      </c>
      <c r="C4529" t="s">
        <v>20</v>
      </c>
      <c r="D4529">
        <f>_xlfn.XLOOKUP(E4529,'cpi data'!A:A,'cpi data'!B:B,"NA")</f>
        <v>188.9</v>
      </c>
      <c r="E4529">
        <v>2004</v>
      </c>
      <c r="F4529" t="s">
        <v>13667</v>
      </c>
      <c r="G4529">
        <v>6.5</v>
      </c>
      <c r="H4529">
        <v>186000</v>
      </c>
      <c r="I4529" t="s">
        <v>5906</v>
      </c>
      <c r="J4529" t="s">
        <v>23</v>
      </c>
      <c r="K4529" t="s">
        <v>5686</v>
      </c>
      <c r="L4529" t="s">
        <v>33</v>
      </c>
      <c r="M4529" s="1">
        <v>40000000</v>
      </c>
      <c r="N4529" s="1">
        <v>92913171</v>
      </c>
      <c r="O4529" s="1">
        <f>N4529*(D4529/'cpi data'!$A$113)</f>
        <v>8671589.9218873512</v>
      </c>
      <c r="P4529" s="10">
        <f t="shared" si="70"/>
        <v>0.56949053003475691</v>
      </c>
      <c r="Q4529" t="s">
        <v>13668</v>
      </c>
      <c r="R4529">
        <v>96</v>
      </c>
    </row>
    <row r="4530" spans="1:18">
      <c r="A4530" t="s">
        <v>13669</v>
      </c>
      <c r="B4530" s="6" t="s">
        <v>2002</v>
      </c>
      <c r="C4530" t="s">
        <v>44</v>
      </c>
      <c r="D4530">
        <f>_xlfn.XLOOKUP(E4530,'cpi data'!A:A,'cpi data'!B:B,"NA")</f>
        <v>188.9</v>
      </c>
      <c r="E4530">
        <v>2004</v>
      </c>
      <c r="F4530" t="s">
        <v>13670</v>
      </c>
      <c r="G4530">
        <v>6.2</v>
      </c>
      <c r="H4530">
        <v>20000</v>
      </c>
      <c r="I4530" t="s">
        <v>7855</v>
      </c>
      <c r="J4530" t="s">
        <v>7634</v>
      </c>
      <c r="K4530" t="s">
        <v>13662</v>
      </c>
      <c r="L4530" t="s">
        <v>25</v>
      </c>
      <c r="M4530" s="1">
        <v>7000000</v>
      </c>
      <c r="N4530" s="1">
        <v>24716440</v>
      </c>
      <c r="O4530" s="1">
        <f>N4530*(D4530/'cpi data'!$A$113)</f>
        <v>2306786.3221343872</v>
      </c>
      <c r="P4530" s="10">
        <f t="shared" si="70"/>
        <v>0.71678769272597509</v>
      </c>
      <c r="Q4530" t="s">
        <v>10846</v>
      </c>
      <c r="R4530">
        <v>122</v>
      </c>
    </row>
    <row r="4531" spans="1:18">
      <c r="A4531" t="s">
        <v>13671</v>
      </c>
      <c r="B4531" s="6" t="s">
        <v>36</v>
      </c>
      <c r="C4531" t="s">
        <v>66</v>
      </c>
      <c r="D4531">
        <f>_xlfn.XLOOKUP(E4531,'cpi data'!A:A,'cpi data'!B:B,"NA")</f>
        <v>188.9</v>
      </c>
      <c r="E4531">
        <v>2004</v>
      </c>
      <c r="F4531" t="s">
        <v>13510</v>
      </c>
      <c r="G4531">
        <v>7.7</v>
      </c>
      <c r="H4531">
        <v>201000</v>
      </c>
      <c r="I4531" t="s">
        <v>11947</v>
      </c>
      <c r="J4531" t="s">
        <v>13672</v>
      </c>
      <c r="K4531" t="s">
        <v>5686</v>
      </c>
      <c r="L4531" t="s">
        <v>33</v>
      </c>
      <c r="M4531" s="1">
        <v>25000000</v>
      </c>
      <c r="N4531" s="1">
        <v>116650613</v>
      </c>
      <c r="O4531" s="1">
        <f>N4531*(D4531/'cpi data'!$A$113)</f>
        <v>10887006.321986167</v>
      </c>
      <c r="P4531" s="10">
        <f t="shared" si="70"/>
        <v>0.78568479532979396</v>
      </c>
      <c r="Q4531" t="s">
        <v>3747</v>
      </c>
      <c r="R4531">
        <v>106</v>
      </c>
    </row>
    <row r="4532" spans="1:18">
      <c r="A4532" t="s">
        <v>13673</v>
      </c>
      <c r="B4532" s="6" t="s">
        <v>19</v>
      </c>
      <c r="C4532" t="s">
        <v>37</v>
      </c>
      <c r="D4532">
        <f>_xlfn.XLOOKUP(E4532,'cpi data'!A:A,'cpi data'!B:B,"NA")</f>
        <v>188.9</v>
      </c>
      <c r="E4532">
        <v>2004</v>
      </c>
      <c r="F4532" t="s">
        <v>13674</v>
      </c>
      <c r="G4532">
        <v>7.2</v>
      </c>
      <c r="H4532">
        <v>162000</v>
      </c>
      <c r="I4532" t="s">
        <v>9741</v>
      </c>
      <c r="J4532" t="s">
        <v>9741</v>
      </c>
      <c r="K4532" t="s">
        <v>9741</v>
      </c>
      <c r="L4532" t="s">
        <v>33</v>
      </c>
      <c r="M4532" s="1">
        <v>32000000</v>
      </c>
      <c r="N4532" s="1">
        <v>50826898</v>
      </c>
      <c r="O4532" s="1">
        <f>N4532*(D4532/'cpi data'!$A$113)</f>
        <v>4743676.3993083006</v>
      </c>
      <c r="P4532" s="10">
        <f t="shared" si="70"/>
        <v>0.37041209951470971</v>
      </c>
      <c r="Q4532" t="s">
        <v>47</v>
      </c>
      <c r="R4532">
        <v>98</v>
      </c>
    </row>
    <row r="4533" spans="1:18">
      <c r="A4533" t="s">
        <v>13675</v>
      </c>
      <c r="B4533" s="6" t="s">
        <v>36</v>
      </c>
      <c r="C4533" t="s">
        <v>44</v>
      </c>
      <c r="D4533">
        <f>_xlfn.XLOOKUP(E4533,'cpi data'!A:A,'cpi data'!B:B,"NA")</f>
        <v>188.9</v>
      </c>
      <c r="E4533">
        <v>2004</v>
      </c>
      <c r="F4533" t="s">
        <v>13566</v>
      </c>
      <c r="G4533">
        <v>5.4</v>
      </c>
      <c r="H4533">
        <v>16000</v>
      </c>
      <c r="I4533" t="s">
        <v>13676</v>
      </c>
      <c r="J4533" t="s">
        <v>9684</v>
      </c>
      <c r="K4533" t="s">
        <v>11952</v>
      </c>
      <c r="L4533" t="s">
        <v>33</v>
      </c>
      <c r="M4533" s="1">
        <v>10000000</v>
      </c>
      <c r="N4533" s="1">
        <v>10143022</v>
      </c>
      <c r="O4533" s="1">
        <f>N4533*(D4533/'cpi data'!$A$113)</f>
        <v>946648.64416996052</v>
      </c>
      <c r="P4533" s="10">
        <f t="shared" si="70"/>
        <v>1.4100531380095597E-2</v>
      </c>
      <c r="Q4533" t="s">
        <v>121</v>
      </c>
      <c r="R4533">
        <v>89</v>
      </c>
    </row>
    <row r="4534" spans="1:18">
      <c r="A4534" t="s">
        <v>13677</v>
      </c>
      <c r="B4534" s="6" t="s">
        <v>2002</v>
      </c>
      <c r="C4534" t="s">
        <v>55</v>
      </c>
      <c r="D4534">
        <f>_xlfn.XLOOKUP(E4534,'cpi data'!A:A,'cpi data'!B:B,"NA")</f>
        <v>188.9</v>
      </c>
      <c r="E4534">
        <v>2004</v>
      </c>
      <c r="F4534" t="s">
        <v>13604</v>
      </c>
      <c r="G4534">
        <v>5.9</v>
      </c>
      <c r="H4534">
        <v>140000</v>
      </c>
      <c r="I4534" t="s">
        <v>12717</v>
      </c>
      <c r="J4534" t="s">
        <v>13678</v>
      </c>
      <c r="K4534" t="s">
        <v>10682</v>
      </c>
      <c r="L4534" t="s">
        <v>33</v>
      </c>
      <c r="M4534" s="1">
        <v>10000000</v>
      </c>
      <c r="N4534" s="1">
        <v>187281115</v>
      </c>
      <c r="O4534" s="1">
        <f>N4534*(D4534/'cpi data'!$A$113)</f>
        <v>17478953.865365613</v>
      </c>
      <c r="P4534" s="10">
        <f t="shared" si="70"/>
        <v>0.94660433327727678</v>
      </c>
      <c r="Q4534" t="s">
        <v>34</v>
      </c>
      <c r="R4534">
        <v>91</v>
      </c>
    </row>
    <row r="4535" spans="1:18">
      <c r="A4535" t="s">
        <v>13679</v>
      </c>
      <c r="B4535" s="6" t="s">
        <v>36</v>
      </c>
      <c r="C4535" t="s">
        <v>37</v>
      </c>
      <c r="D4535">
        <f>_xlfn.XLOOKUP(E4535,'cpi data'!A:A,'cpi data'!B:B,"NA")</f>
        <v>188.9</v>
      </c>
      <c r="E4535">
        <v>2004</v>
      </c>
      <c r="F4535" t="s">
        <v>13680</v>
      </c>
      <c r="G4535">
        <v>5.9</v>
      </c>
      <c r="H4535">
        <v>87000</v>
      </c>
      <c r="I4535" t="s">
        <v>10101</v>
      </c>
      <c r="J4535" t="s">
        <v>13681</v>
      </c>
      <c r="K4535" t="s">
        <v>2755</v>
      </c>
      <c r="L4535" t="s">
        <v>33</v>
      </c>
      <c r="M4535" s="1">
        <v>110000000</v>
      </c>
      <c r="N4535" s="1">
        <v>72178895</v>
      </c>
      <c r="O4535" s="1">
        <f>N4535*(D4535/'cpi data'!$A$113)</f>
        <v>6736459.123270751</v>
      </c>
      <c r="P4535" s="10">
        <f t="shared" si="70"/>
        <v>-0.52399118883712481</v>
      </c>
      <c r="Q4535" t="s">
        <v>1727</v>
      </c>
      <c r="R4535">
        <v>120</v>
      </c>
    </row>
    <row r="4536" spans="1:18">
      <c r="A4536" t="s">
        <v>13682</v>
      </c>
      <c r="B4536" s="6" t="s">
        <v>2002</v>
      </c>
      <c r="C4536" t="s">
        <v>44</v>
      </c>
      <c r="D4536">
        <f>_xlfn.XLOOKUP(E4536,'cpi data'!A:A,'cpi data'!B:B,"NA")</f>
        <v>188.9</v>
      </c>
      <c r="E4536">
        <v>2004</v>
      </c>
      <c r="F4536" t="s">
        <v>13683</v>
      </c>
      <c r="G4536">
        <v>6.3</v>
      </c>
      <c r="H4536">
        <v>61000</v>
      </c>
      <c r="I4536" t="s">
        <v>1347</v>
      </c>
      <c r="J4536" t="s">
        <v>2547</v>
      </c>
      <c r="K4536" t="s">
        <v>10170</v>
      </c>
      <c r="L4536" t="s">
        <v>25</v>
      </c>
      <c r="M4536" s="1">
        <v>31000000</v>
      </c>
      <c r="N4536" s="1">
        <v>41682237</v>
      </c>
      <c r="O4536" s="1">
        <f>N4536*(D4536/'cpi data'!$A$113)</f>
        <v>3890204.8267292492</v>
      </c>
      <c r="P4536" s="10">
        <f t="shared" si="70"/>
        <v>0.25627792001662481</v>
      </c>
      <c r="Q4536" t="s">
        <v>64</v>
      </c>
      <c r="R4536">
        <v>98</v>
      </c>
    </row>
    <row r="4537" spans="1:18">
      <c r="A4537" t="s">
        <v>13684</v>
      </c>
      <c r="B4537" s="6" t="s">
        <v>36</v>
      </c>
      <c r="C4537" t="s">
        <v>37</v>
      </c>
      <c r="D4537">
        <f>_xlfn.XLOOKUP(E4537,'cpi data'!A:A,'cpi data'!B:B,"NA")</f>
        <v>188.9</v>
      </c>
      <c r="E4537">
        <v>2004</v>
      </c>
      <c r="F4537" t="s">
        <v>13097</v>
      </c>
      <c r="G4537">
        <v>3.7</v>
      </c>
      <c r="H4537">
        <v>35000</v>
      </c>
      <c r="I4537" t="s">
        <v>6909</v>
      </c>
      <c r="J4537" t="s">
        <v>6909</v>
      </c>
      <c r="K4537" t="s">
        <v>13685</v>
      </c>
      <c r="L4537" t="s">
        <v>33</v>
      </c>
      <c r="M4537" s="1">
        <v>50000000</v>
      </c>
      <c r="N4537" s="1">
        <v>71992655</v>
      </c>
      <c r="O4537" s="1">
        <f>N4537*(D4537/'cpi data'!$A$113)</f>
        <v>6719077.3367094863</v>
      </c>
      <c r="P4537" s="10">
        <f t="shared" si="70"/>
        <v>0.30548470534945543</v>
      </c>
      <c r="Q4537" t="s">
        <v>8990</v>
      </c>
      <c r="R4537">
        <v>93</v>
      </c>
    </row>
    <row r="4538" spans="1:18">
      <c r="A4538" t="s">
        <v>13686</v>
      </c>
      <c r="B4538" s="6" t="s">
        <v>340</v>
      </c>
      <c r="C4538" t="s">
        <v>393</v>
      </c>
      <c r="D4538">
        <f>_xlfn.XLOOKUP(E4538,'cpi data'!A:A,'cpi data'!B:B,"NA")</f>
        <v>188.9</v>
      </c>
      <c r="E4538">
        <v>2004</v>
      </c>
      <c r="F4538" t="s">
        <v>13687</v>
      </c>
      <c r="G4538">
        <v>6.6</v>
      </c>
      <c r="H4538">
        <v>185000</v>
      </c>
      <c r="I4538" t="s">
        <v>2058</v>
      </c>
      <c r="J4538" t="s">
        <v>13688</v>
      </c>
      <c r="K4538" t="s">
        <v>2094</v>
      </c>
      <c r="L4538" t="s">
        <v>33</v>
      </c>
      <c r="M4538" s="1">
        <v>165000000</v>
      </c>
      <c r="N4538" s="1">
        <v>314215454</v>
      </c>
      <c r="O4538" s="1">
        <f>N4538*(D4538/'cpi data'!$A$113)</f>
        <v>29325740.741403162</v>
      </c>
      <c r="P4538" s="10">
        <f t="shared" si="70"/>
        <v>0.47488260714255004</v>
      </c>
      <c r="Q4538" t="s">
        <v>5112</v>
      </c>
      <c r="R4538">
        <v>100</v>
      </c>
    </row>
    <row r="4539" spans="1:18">
      <c r="A4539" t="s">
        <v>13689</v>
      </c>
      <c r="B4539" s="6" t="s">
        <v>2002</v>
      </c>
      <c r="C4539" t="s">
        <v>28</v>
      </c>
      <c r="D4539">
        <f>_xlfn.XLOOKUP(E4539,'cpi data'!A:A,'cpi data'!B:B,"NA")</f>
        <v>188.9</v>
      </c>
      <c r="E4539">
        <v>2004</v>
      </c>
      <c r="F4539" t="s">
        <v>13057</v>
      </c>
      <c r="G4539">
        <v>5.9</v>
      </c>
      <c r="H4539">
        <v>45000</v>
      </c>
      <c r="I4539" t="s">
        <v>6812</v>
      </c>
      <c r="J4539" t="s">
        <v>9216</v>
      </c>
      <c r="K4539" t="s">
        <v>10321</v>
      </c>
      <c r="L4539" t="s">
        <v>33</v>
      </c>
      <c r="M4539" s="1">
        <v>19000000</v>
      </c>
      <c r="N4539" s="1">
        <v>73029190</v>
      </c>
      <c r="O4539" s="1">
        <f>N4539*(D4539/'cpi data'!$A$113)</f>
        <v>6815817.189229249</v>
      </c>
      <c r="P4539" s="10">
        <f t="shared" si="70"/>
        <v>0.73983005973364901</v>
      </c>
      <c r="Q4539" t="s">
        <v>47</v>
      </c>
      <c r="R4539">
        <v>95</v>
      </c>
    </row>
    <row r="4540" spans="1:18">
      <c r="A4540" t="s">
        <v>13690</v>
      </c>
      <c r="B4540" s="6" t="s">
        <v>36</v>
      </c>
      <c r="C4540" t="s">
        <v>66</v>
      </c>
      <c r="D4540">
        <f>_xlfn.XLOOKUP(E4540,'cpi data'!A:A,'cpi data'!B:B,"NA")</f>
        <v>188.9</v>
      </c>
      <c r="E4540">
        <v>2004</v>
      </c>
      <c r="F4540" t="s">
        <v>12737</v>
      </c>
      <c r="G4540">
        <v>7.5</v>
      </c>
      <c r="H4540">
        <v>50000</v>
      </c>
      <c r="I4540" t="s">
        <v>13691</v>
      </c>
      <c r="J4540" t="s">
        <v>13692</v>
      </c>
      <c r="K4540" t="s">
        <v>510</v>
      </c>
      <c r="L4540" t="s">
        <v>198</v>
      </c>
      <c r="M4540" s="1">
        <v>28000000</v>
      </c>
      <c r="N4540" s="1">
        <v>64445708</v>
      </c>
      <c r="O4540" s="1">
        <f>N4540*(D4540/'cpi data'!$A$113)</f>
        <v>6014720.4749011863</v>
      </c>
      <c r="P4540" s="10">
        <f t="shared" si="70"/>
        <v>0.56552576007078703</v>
      </c>
      <c r="Q4540" t="s">
        <v>13693</v>
      </c>
      <c r="R4540">
        <v>135</v>
      </c>
    </row>
    <row r="4541" spans="1:18">
      <c r="A4541" t="s">
        <v>13694</v>
      </c>
      <c r="B4541" s="6" t="s">
        <v>19</v>
      </c>
      <c r="C4541" t="s">
        <v>107</v>
      </c>
      <c r="D4541">
        <f>_xlfn.XLOOKUP(E4541,'cpi data'!A:A,'cpi data'!B:B,"NA")</f>
        <v>188.9</v>
      </c>
      <c r="E4541">
        <v>2004</v>
      </c>
      <c r="F4541" t="s">
        <v>13695</v>
      </c>
      <c r="G4541">
        <v>6.4</v>
      </c>
      <c r="H4541">
        <v>59000</v>
      </c>
      <c r="I4541" t="s">
        <v>3789</v>
      </c>
      <c r="J4541" t="s">
        <v>13191</v>
      </c>
      <c r="K4541" t="s">
        <v>2078</v>
      </c>
      <c r="L4541" t="s">
        <v>1423</v>
      </c>
      <c r="M4541" s="1">
        <v>27000000</v>
      </c>
      <c r="N4541" s="1">
        <v>21148829</v>
      </c>
      <c r="O4541" s="1">
        <f>N4541*(D4541/'cpi data'!$A$113)</f>
        <v>1973821.0464920949</v>
      </c>
      <c r="P4541" s="10">
        <f t="shared" si="70"/>
        <v>-0.27666642914366557</v>
      </c>
      <c r="Q4541" t="s">
        <v>8990</v>
      </c>
      <c r="R4541">
        <v>106</v>
      </c>
    </row>
    <row r="4542" spans="1:18">
      <c r="A4542" t="s">
        <v>13696</v>
      </c>
      <c r="B4542" s="6" t="s">
        <v>2710</v>
      </c>
      <c r="C4542" t="s">
        <v>20</v>
      </c>
      <c r="D4542">
        <f>_xlfn.XLOOKUP(E4542,'cpi data'!A:A,'cpi data'!B:B,"NA")</f>
        <v>188.9</v>
      </c>
      <c r="E4542">
        <v>2004</v>
      </c>
      <c r="F4542" t="s">
        <v>12639</v>
      </c>
      <c r="G4542">
        <v>7.6</v>
      </c>
      <c r="H4542">
        <v>67000</v>
      </c>
      <c r="I4542" t="s">
        <v>7246</v>
      </c>
      <c r="J4542" t="s">
        <v>7246</v>
      </c>
      <c r="K4542" t="s">
        <v>13697</v>
      </c>
      <c r="L4542" t="s">
        <v>33</v>
      </c>
      <c r="N4542" s="1">
        <v>1532932</v>
      </c>
      <c r="O4542" s="1">
        <f>N4542*(D4542/'cpi data'!$A$113)</f>
        <v>143068.60415019764</v>
      </c>
      <c r="P4542" s="10">
        <f t="shared" si="70"/>
        <v>1</v>
      </c>
      <c r="Q4542" t="s">
        <v>13698</v>
      </c>
      <c r="R4542">
        <v>105</v>
      </c>
    </row>
    <row r="4543" spans="1:18">
      <c r="A4543" t="s">
        <v>13699</v>
      </c>
      <c r="B4543" s="6" t="s">
        <v>36</v>
      </c>
      <c r="C4543" t="s">
        <v>44</v>
      </c>
      <c r="D4543">
        <f>_xlfn.XLOOKUP(E4543,'cpi data'!A:A,'cpi data'!B:B,"NA")</f>
        <v>188.9</v>
      </c>
      <c r="E4543">
        <v>2004</v>
      </c>
      <c r="F4543" t="s">
        <v>13564</v>
      </c>
      <c r="G4543">
        <v>5.9</v>
      </c>
      <c r="H4543">
        <v>38000</v>
      </c>
      <c r="I4543" t="s">
        <v>1536</v>
      </c>
      <c r="J4543" t="s">
        <v>13700</v>
      </c>
      <c r="K4543" t="s">
        <v>11987</v>
      </c>
      <c r="L4543" t="s">
        <v>33</v>
      </c>
      <c r="M4543" s="1">
        <v>22000000</v>
      </c>
      <c r="N4543" s="1">
        <v>37666766</v>
      </c>
      <c r="O4543" s="1">
        <f>N4543*(D4543/'cpi data'!$A$113)</f>
        <v>3515440.7595849806</v>
      </c>
      <c r="P4543" s="10">
        <f t="shared" si="70"/>
        <v>0.41593074382865786</v>
      </c>
      <c r="Q4543" t="s">
        <v>10357</v>
      </c>
      <c r="R4543">
        <v>111</v>
      </c>
    </row>
    <row r="4544" spans="1:18">
      <c r="A4544" t="s">
        <v>10326</v>
      </c>
      <c r="B4544" s="6" t="s">
        <v>2002</v>
      </c>
      <c r="C4544" t="s">
        <v>37</v>
      </c>
      <c r="D4544">
        <f>_xlfn.XLOOKUP(E4544,'cpi data'!A:A,'cpi data'!B:B,"NA")</f>
        <v>188.9</v>
      </c>
      <c r="E4544">
        <v>2004</v>
      </c>
      <c r="F4544" t="s">
        <v>13701</v>
      </c>
      <c r="G4544">
        <v>4.5</v>
      </c>
      <c r="H4544">
        <v>41000</v>
      </c>
      <c r="I4544" t="s">
        <v>12721</v>
      </c>
      <c r="J4544" t="s">
        <v>2910</v>
      </c>
      <c r="K4544" t="s">
        <v>13702</v>
      </c>
      <c r="L4544" t="s">
        <v>33</v>
      </c>
      <c r="M4544" s="1">
        <v>25000000</v>
      </c>
      <c r="N4544" s="1">
        <v>71255003</v>
      </c>
      <c r="O4544" s="1">
        <f>N4544*(D4544/'cpi data'!$A$113)</f>
        <v>6650232.246393281</v>
      </c>
      <c r="P4544" s="10">
        <f t="shared" si="70"/>
        <v>0.64914744302235172</v>
      </c>
      <c r="Q4544" t="s">
        <v>183</v>
      </c>
      <c r="R4544">
        <v>97</v>
      </c>
    </row>
    <row r="4545" spans="1:18">
      <c r="A4545" t="s">
        <v>13703</v>
      </c>
      <c r="B4545" s="6" t="s">
        <v>2002</v>
      </c>
      <c r="C4545" t="s">
        <v>20</v>
      </c>
      <c r="D4545">
        <f>_xlfn.XLOOKUP(E4545,'cpi data'!A:A,'cpi data'!B:B,"NA")</f>
        <v>188.9</v>
      </c>
      <c r="E4545">
        <v>2004</v>
      </c>
      <c r="F4545" t="s">
        <v>13704</v>
      </c>
      <c r="G4545">
        <v>7</v>
      </c>
      <c r="H4545">
        <v>53000</v>
      </c>
      <c r="I4545" t="s">
        <v>10594</v>
      </c>
      <c r="J4545" t="s">
        <v>13705</v>
      </c>
      <c r="K4545" t="s">
        <v>11857</v>
      </c>
      <c r="L4545" t="s">
        <v>33</v>
      </c>
      <c r="M4545" s="1">
        <v>30000000</v>
      </c>
      <c r="N4545" s="1">
        <v>21741598</v>
      </c>
      <c r="O4545" s="1">
        <f>N4545*(D4545/'cpi data'!$A$113)</f>
        <v>2029144.2006916997</v>
      </c>
      <c r="P4545" s="10">
        <f t="shared" si="70"/>
        <v>-0.37984337673799323</v>
      </c>
      <c r="Q4545" t="s">
        <v>121</v>
      </c>
      <c r="R4545">
        <v>114</v>
      </c>
    </row>
    <row r="4546" spans="1:18">
      <c r="A4546" t="s">
        <v>13706</v>
      </c>
      <c r="B4546" s="6" t="s">
        <v>2002</v>
      </c>
      <c r="C4546" t="s">
        <v>37</v>
      </c>
      <c r="D4546">
        <f>_xlfn.XLOOKUP(E4546,'cpi data'!A:A,'cpi data'!B:B,"NA")</f>
        <v>188.9</v>
      </c>
      <c r="E4546">
        <v>2004</v>
      </c>
      <c r="F4546" t="s">
        <v>13561</v>
      </c>
      <c r="G4546">
        <v>6.5</v>
      </c>
      <c r="H4546">
        <v>95000</v>
      </c>
      <c r="I4546" t="s">
        <v>9319</v>
      </c>
      <c r="J4546" t="s">
        <v>2487</v>
      </c>
      <c r="K4546" t="s">
        <v>4063</v>
      </c>
      <c r="L4546" t="s">
        <v>33</v>
      </c>
      <c r="M4546" s="1">
        <v>25000000</v>
      </c>
      <c r="N4546" s="1">
        <v>57678321</v>
      </c>
      <c r="O4546" s="1">
        <f>N4546*(D4546/'cpi data'!$A$113)</f>
        <v>5383119.9787055338</v>
      </c>
      <c r="P4546" s="10">
        <f t="shared" si="70"/>
        <v>0.56656158559123104</v>
      </c>
      <c r="Q4546" t="s">
        <v>2029</v>
      </c>
      <c r="R4546">
        <v>94</v>
      </c>
    </row>
    <row r="4547" spans="1:18">
      <c r="A4547" t="s">
        <v>13707</v>
      </c>
      <c r="B4547" s="6" t="s">
        <v>19</v>
      </c>
      <c r="C4547" t="s">
        <v>66</v>
      </c>
      <c r="D4547">
        <f>_xlfn.XLOOKUP(E4547,'cpi data'!A:A,'cpi data'!B:B,"NA")</f>
        <v>188.9</v>
      </c>
      <c r="E4547">
        <v>2004</v>
      </c>
      <c r="F4547" t="s">
        <v>13708</v>
      </c>
      <c r="G4547">
        <v>7.1</v>
      </c>
      <c r="H4547">
        <v>48000</v>
      </c>
      <c r="I4547" t="s">
        <v>1884</v>
      </c>
      <c r="J4547" t="s">
        <v>1884</v>
      </c>
      <c r="K4547" t="s">
        <v>5713</v>
      </c>
      <c r="L4547" t="s">
        <v>33</v>
      </c>
      <c r="M4547" s="1">
        <v>11000000</v>
      </c>
      <c r="N4547" s="1">
        <v>17050017</v>
      </c>
      <c r="O4547" s="1">
        <f>N4547*(D4547/'cpi data'!$A$113)</f>
        <v>1591278.7605237155</v>
      </c>
      <c r="P4547" s="10">
        <f t="shared" ref="P4547:P4610" si="71">(N4547-M4547)/N4547</f>
        <v>0.3548393529460997</v>
      </c>
      <c r="Q4547" t="s">
        <v>9442</v>
      </c>
      <c r="R4547">
        <v>118</v>
      </c>
    </row>
    <row r="4548" spans="1:18">
      <c r="A4548" t="s">
        <v>13709</v>
      </c>
      <c r="B4548" s="6" t="s">
        <v>2002</v>
      </c>
      <c r="C4548" t="s">
        <v>37</v>
      </c>
      <c r="D4548">
        <f>_xlfn.XLOOKUP(E4548,'cpi data'!A:A,'cpi data'!B:B,"NA")</f>
        <v>188.9</v>
      </c>
      <c r="E4548">
        <v>2004</v>
      </c>
      <c r="F4548" t="s">
        <v>12512</v>
      </c>
      <c r="G4548">
        <v>4.7</v>
      </c>
      <c r="H4548">
        <v>30000</v>
      </c>
      <c r="I4548" t="s">
        <v>4612</v>
      </c>
      <c r="J4548" t="s">
        <v>9624</v>
      </c>
      <c r="K4548" t="s">
        <v>12853</v>
      </c>
      <c r="L4548" t="s">
        <v>33</v>
      </c>
      <c r="M4548" s="1">
        <v>20000000</v>
      </c>
      <c r="N4548" s="1">
        <v>70992898</v>
      </c>
      <c r="O4548" s="1">
        <f>N4548*(D4548/'cpi data'!$A$113)</f>
        <v>6625769.9763833992</v>
      </c>
      <c r="P4548" s="10">
        <f t="shared" si="71"/>
        <v>0.71828167938714094</v>
      </c>
      <c r="Q4548" t="s">
        <v>10878</v>
      </c>
      <c r="R4548">
        <v>97</v>
      </c>
    </row>
    <row r="4549" spans="1:18">
      <c r="A4549" t="s">
        <v>13710</v>
      </c>
      <c r="B4549" s="6" t="s">
        <v>19</v>
      </c>
      <c r="C4549" t="s">
        <v>20</v>
      </c>
      <c r="D4549">
        <f>_xlfn.XLOOKUP(E4549,'cpi data'!A:A,'cpi data'!B:B,"NA")</f>
        <v>188.9</v>
      </c>
      <c r="E4549">
        <v>2004</v>
      </c>
      <c r="F4549" t="s">
        <v>13711</v>
      </c>
      <c r="G4549">
        <v>6.4</v>
      </c>
      <c r="H4549">
        <v>6500</v>
      </c>
      <c r="I4549" t="s">
        <v>11378</v>
      </c>
      <c r="J4549" t="s">
        <v>13712</v>
      </c>
      <c r="K4549" t="s">
        <v>11378</v>
      </c>
      <c r="L4549" t="s">
        <v>33</v>
      </c>
      <c r="N4549" s="1">
        <v>217499</v>
      </c>
      <c r="O4549" s="1">
        <f>N4549*(D4549/'cpi data'!$A$113)</f>
        <v>20299.190266798418</v>
      </c>
      <c r="P4549" s="10">
        <f t="shared" si="71"/>
        <v>1</v>
      </c>
      <c r="Q4549" t="s">
        <v>13713</v>
      </c>
      <c r="R4549">
        <v>97</v>
      </c>
    </row>
    <row r="4550" spans="1:18">
      <c r="A4550" t="s">
        <v>13714</v>
      </c>
      <c r="B4550" s="6" t="s">
        <v>36</v>
      </c>
      <c r="C4550" t="s">
        <v>44</v>
      </c>
      <c r="D4550">
        <f>_xlfn.XLOOKUP(E4550,'cpi data'!A:A,'cpi data'!B:B,"NA")</f>
        <v>188.9</v>
      </c>
      <c r="E4550">
        <v>2004</v>
      </c>
      <c r="F4550" t="s">
        <v>12942</v>
      </c>
      <c r="G4550">
        <v>4.7</v>
      </c>
      <c r="H4550">
        <v>28000</v>
      </c>
      <c r="I4550" t="s">
        <v>13715</v>
      </c>
      <c r="J4550" t="s">
        <v>13716</v>
      </c>
      <c r="K4550" t="s">
        <v>10095</v>
      </c>
      <c r="L4550" t="s">
        <v>5820</v>
      </c>
      <c r="M4550" s="1">
        <v>15000000</v>
      </c>
      <c r="N4550" s="1">
        <v>33251890</v>
      </c>
      <c r="O4550" s="1">
        <f>N4550*(D4550/'cpi data'!$A$113)</f>
        <v>3103400.2080039526</v>
      </c>
      <c r="P4550" s="10">
        <f t="shared" si="71"/>
        <v>0.54889782204861137</v>
      </c>
      <c r="Q4550" t="s">
        <v>1727</v>
      </c>
      <c r="R4550">
        <v>89</v>
      </c>
    </row>
    <row r="4551" spans="1:18">
      <c r="A4551" t="s">
        <v>13717</v>
      </c>
      <c r="B4551" s="6" t="s">
        <v>2002</v>
      </c>
      <c r="C4551" t="s">
        <v>44</v>
      </c>
      <c r="D4551">
        <f>_xlfn.XLOOKUP(E4551,'cpi data'!A:A,'cpi data'!B:B,"NA")</f>
        <v>188.9</v>
      </c>
      <c r="E4551">
        <v>2004</v>
      </c>
      <c r="F4551" t="s">
        <v>13125</v>
      </c>
      <c r="G4551">
        <v>6</v>
      </c>
      <c r="H4551">
        <v>36000</v>
      </c>
      <c r="I4551" t="s">
        <v>1234</v>
      </c>
      <c r="J4551" t="s">
        <v>7531</v>
      </c>
      <c r="K4551" t="s">
        <v>13024</v>
      </c>
      <c r="L4551" t="s">
        <v>33</v>
      </c>
      <c r="M4551" s="1">
        <v>50000000</v>
      </c>
      <c r="N4551" s="1">
        <v>49718611</v>
      </c>
      <c r="O4551" s="1">
        <f>N4551*(D4551/'cpi data'!$A$113)</f>
        <v>4640239.9297924899</v>
      </c>
      <c r="P4551" s="10">
        <f t="shared" si="71"/>
        <v>-5.6596311590442457E-3</v>
      </c>
      <c r="Q4551" t="s">
        <v>2095</v>
      </c>
      <c r="R4551">
        <v>119</v>
      </c>
    </row>
    <row r="4552" spans="1:18">
      <c r="A4552" t="s">
        <v>13718</v>
      </c>
      <c r="B4552" s="6" t="s">
        <v>36</v>
      </c>
      <c r="C4552" t="s">
        <v>44</v>
      </c>
      <c r="D4552">
        <f>_xlfn.XLOOKUP(E4552,'cpi data'!A:A,'cpi data'!B:B,"NA")</f>
        <v>188.9</v>
      </c>
      <c r="E4552">
        <v>2004</v>
      </c>
      <c r="F4552" t="s">
        <v>12827</v>
      </c>
      <c r="G4552">
        <v>4.3</v>
      </c>
      <c r="H4552">
        <v>12000</v>
      </c>
      <c r="I4552" t="s">
        <v>5637</v>
      </c>
      <c r="J4552" t="s">
        <v>4294</v>
      </c>
      <c r="K4552" t="s">
        <v>13719</v>
      </c>
      <c r="L4552" t="s">
        <v>33</v>
      </c>
      <c r="M4552" s="1">
        <v>26000000</v>
      </c>
      <c r="N4552" s="1">
        <v>48551322</v>
      </c>
      <c r="O4552" s="1">
        <f>N4552*(D4552/'cpi data'!$A$113)</f>
        <v>4531296.8012845851</v>
      </c>
      <c r="P4552" s="10">
        <f t="shared" si="71"/>
        <v>0.46448420086274889</v>
      </c>
      <c r="Q4552" t="s">
        <v>183</v>
      </c>
      <c r="R4552">
        <v>93</v>
      </c>
    </row>
    <row r="4553" spans="1:18">
      <c r="A4553" t="s">
        <v>13720</v>
      </c>
      <c r="B4553" s="6" t="s">
        <v>36</v>
      </c>
      <c r="C4553" t="s">
        <v>37</v>
      </c>
      <c r="D4553">
        <f>_xlfn.XLOOKUP(E4553,'cpi data'!A:A,'cpi data'!B:B,"NA")</f>
        <v>188.9</v>
      </c>
      <c r="E4553">
        <v>2004</v>
      </c>
      <c r="F4553" t="s">
        <v>13683</v>
      </c>
      <c r="G4553">
        <v>6</v>
      </c>
      <c r="H4553">
        <v>83000</v>
      </c>
      <c r="I4553" t="s">
        <v>13721</v>
      </c>
      <c r="J4553" t="s">
        <v>13721</v>
      </c>
      <c r="K4553" t="s">
        <v>9137</v>
      </c>
      <c r="L4553" t="s">
        <v>33</v>
      </c>
      <c r="M4553" s="1">
        <v>70000000</v>
      </c>
      <c r="N4553" s="1">
        <v>57947036</v>
      </c>
      <c r="O4553" s="1">
        <f>N4553*(D4553/'cpi data'!$A$113)</f>
        <v>5408199.1602766803</v>
      </c>
      <c r="P4553" s="10">
        <f t="shared" si="71"/>
        <v>-0.20799966369289363</v>
      </c>
      <c r="Q4553" t="s">
        <v>47</v>
      </c>
      <c r="R4553">
        <v>106</v>
      </c>
    </row>
    <row r="4554" spans="1:18">
      <c r="A4554" t="s">
        <v>13722</v>
      </c>
      <c r="B4554" s="6" t="s">
        <v>2002</v>
      </c>
      <c r="C4554" t="s">
        <v>20</v>
      </c>
      <c r="D4554">
        <f>_xlfn.XLOOKUP(E4554,'cpi data'!A:A,'cpi data'!B:B,"NA")</f>
        <v>188.9</v>
      </c>
      <c r="E4554">
        <v>2004</v>
      </c>
      <c r="F4554" t="s">
        <v>13674</v>
      </c>
      <c r="G4554">
        <v>6.2</v>
      </c>
      <c r="H4554">
        <v>32000</v>
      </c>
      <c r="I4554" t="s">
        <v>13723</v>
      </c>
      <c r="J4554" t="s">
        <v>13723</v>
      </c>
      <c r="K4554" t="s">
        <v>100</v>
      </c>
      <c r="L4554" t="s">
        <v>33</v>
      </c>
      <c r="N4554" s="1">
        <v>3222439</v>
      </c>
      <c r="O4554" s="1">
        <f>N4554*(D4554/'cpi data'!$A$113)</f>
        <v>300750.35923913046</v>
      </c>
      <c r="P4554" s="10">
        <f t="shared" si="71"/>
        <v>1</v>
      </c>
      <c r="Q4554" t="s">
        <v>13724</v>
      </c>
      <c r="R4554">
        <v>95</v>
      </c>
    </row>
    <row r="4555" spans="1:18">
      <c r="A4555" t="s">
        <v>13725</v>
      </c>
      <c r="B4555" s="6" t="s">
        <v>2002</v>
      </c>
      <c r="C4555" t="s">
        <v>44</v>
      </c>
      <c r="D4555">
        <f>_xlfn.XLOOKUP(E4555,'cpi data'!A:A,'cpi data'!B:B,"NA")</f>
        <v>188.9</v>
      </c>
      <c r="E4555">
        <v>2004</v>
      </c>
      <c r="F4555" t="s">
        <v>13227</v>
      </c>
      <c r="G4555">
        <v>5.3</v>
      </c>
      <c r="H4555">
        <v>62000</v>
      </c>
      <c r="I4555" t="s">
        <v>2224</v>
      </c>
      <c r="J4555" t="s">
        <v>1216</v>
      </c>
      <c r="K4555" t="s">
        <v>5214</v>
      </c>
      <c r="L4555" t="s">
        <v>33</v>
      </c>
      <c r="M4555" s="1">
        <v>90000000</v>
      </c>
      <c r="N4555" s="1">
        <v>103370127</v>
      </c>
      <c r="O4555" s="1">
        <f>N4555*(D4555/'cpi data'!$A$113)</f>
        <v>9647538.0386857707</v>
      </c>
      <c r="P4555" s="10">
        <f t="shared" si="71"/>
        <v>0.12934227119601005</v>
      </c>
      <c r="Q4555" t="s">
        <v>47</v>
      </c>
      <c r="R4555">
        <v>93</v>
      </c>
    </row>
    <row r="4556" spans="1:18">
      <c r="A4556" t="s">
        <v>13726</v>
      </c>
      <c r="B4556" s="6" t="s">
        <v>2002</v>
      </c>
      <c r="C4556" t="s">
        <v>44</v>
      </c>
      <c r="D4556">
        <f>_xlfn.XLOOKUP(E4556,'cpi data'!A:A,'cpi data'!B:B,"NA")</f>
        <v>188.9</v>
      </c>
      <c r="E4556">
        <v>2004</v>
      </c>
      <c r="F4556" t="s">
        <v>13674</v>
      </c>
      <c r="G4556">
        <v>6.1</v>
      </c>
      <c r="H4556">
        <v>45000</v>
      </c>
      <c r="I4556" t="s">
        <v>6505</v>
      </c>
      <c r="J4556" t="s">
        <v>13727</v>
      </c>
      <c r="K4556" t="s">
        <v>187</v>
      </c>
      <c r="L4556" t="s">
        <v>33</v>
      </c>
      <c r="M4556" s="1">
        <v>50000000</v>
      </c>
      <c r="N4556" s="1">
        <v>170128460</v>
      </c>
      <c r="O4556" s="1">
        <f>N4556*(D4556/'cpi data'!$A$113)</f>
        <v>15878095.89624506</v>
      </c>
      <c r="P4556" s="10">
        <f t="shared" si="71"/>
        <v>0.70610443426102842</v>
      </c>
      <c r="Q4556" t="s">
        <v>3747</v>
      </c>
      <c r="R4556">
        <v>106</v>
      </c>
    </row>
    <row r="4557" spans="1:18">
      <c r="A4557" t="s">
        <v>13728</v>
      </c>
      <c r="B4557" s="6" t="s">
        <v>2002</v>
      </c>
      <c r="C4557" t="s">
        <v>37</v>
      </c>
      <c r="D4557">
        <f>_xlfn.XLOOKUP(E4557,'cpi data'!A:A,'cpi data'!B:B,"NA")</f>
        <v>188.9</v>
      </c>
      <c r="E4557">
        <v>2004</v>
      </c>
      <c r="F4557" t="s">
        <v>13729</v>
      </c>
      <c r="G4557">
        <v>7.5</v>
      </c>
      <c r="H4557">
        <v>109000</v>
      </c>
      <c r="I4557" t="s">
        <v>5991</v>
      </c>
      <c r="J4557" t="s">
        <v>12513</v>
      </c>
      <c r="K4557" t="s">
        <v>13730</v>
      </c>
      <c r="L4557" t="s">
        <v>5994</v>
      </c>
      <c r="N4557" s="1">
        <v>92863945</v>
      </c>
      <c r="O4557" s="1">
        <f>N4557*(D4557/'cpi data'!$A$113)</f>
        <v>8666995.6573616602</v>
      </c>
      <c r="P4557" s="10">
        <f t="shared" si="71"/>
        <v>1</v>
      </c>
      <c r="Q4557" t="s">
        <v>13731</v>
      </c>
      <c r="R4557">
        <v>119</v>
      </c>
    </row>
    <row r="4558" spans="1:18">
      <c r="A4558" t="s">
        <v>13732</v>
      </c>
      <c r="B4558" s="6" t="s">
        <v>19</v>
      </c>
      <c r="C4558" t="s">
        <v>37</v>
      </c>
      <c r="D4558">
        <f>_xlfn.XLOOKUP(E4558,'cpi data'!A:A,'cpi data'!B:B,"NA")</f>
        <v>188.9</v>
      </c>
      <c r="E4558">
        <v>2004</v>
      </c>
      <c r="F4558" t="s">
        <v>13733</v>
      </c>
      <c r="G4558">
        <v>7.1</v>
      </c>
      <c r="H4558">
        <v>68000</v>
      </c>
      <c r="I4558" t="s">
        <v>13734</v>
      </c>
      <c r="J4558" t="s">
        <v>2910</v>
      </c>
      <c r="K4558" t="s">
        <v>13735</v>
      </c>
      <c r="L4558" t="s">
        <v>455</v>
      </c>
      <c r="N4558" s="1">
        <v>11169386</v>
      </c>
      <c r="O4558" s="1">
        <f>N4558*(D4558/'cpi data'!$A$113)</f>
        <v>1042439.2368577075</v>
      </c>
      <c r="P4558" s="10">
        <f t="shared" si="71"/>
        <v>1</v>
      </c>
      <c r="Q4558" t="s">
        <v>12254</v>
      </c>
      <c r="R4558">
        <v>84</v>
      </c>
    </row>
    <row r="4559" spans="1:18">
      <c r="A4559" t="s">
        <v>13736</v>
      </c>
      <c r="B4559" s="6" t="s">
        <v>450</v>
      </c>
      <c r="C4559" t="s">
        <v>107</v>
      </c>
      <c r="D4559">
        <f>_xlfn.XLOOKUP(E4559,'cpi data'!A:A,'cpi data'!B:B,"NA")</f>
        <v>188.9</v>
      </c>
      <c r="E4559">
        <v>2004</v>
      </c>
      <c r="F4559" t="s">
        <v>13737</v>
      </c>
      <c r="G4559">
        <v>7.6</v>
      </c>
      <c r="H4559">
        <v>51000</v>
      </c>
      <c r="I4559" t="s">
        <v>11182</v>
      </c>
      <c r="J4559" t="s">
        <v>12738</v>
      </c>
      <c r="K4559" t="s">
        <v>12738</v>
      </c>
      <c r="L4559" t="s">
        <v>25</v>
      </c>
      <c r="N4559" s="1">
        <v>203450</v>
      </c>
      <c r="O4559" s="1">
        <f>N4559*(D4559/'cpi data'!$A$113)</f>
        <v>18987.996541501976</v>
      </c>
      <c r="P4559" s="10">
        <f t="shared" si="71"/>
        <v>1</v>
      </c>
      <c r="Q4559" t="s">
        <v>13738</v>
      </c>
      <c r="R4559">
        <v>90</v>
      </c>
    </row>
    <row r="4560" spans="1:18">
      <c r="A4560" t="s">
        <v>13739</v>
      </c>
      <c r="B4560" s="6" t="s">
        <v>2002</v>
      </c>
      <c r="C4560" t="s">
        <v>37</v>
      </c>
      <c r="D4560">
        <f>_xlfn.XLOOKUP(E4560,'cpi data'!A:A,'cpi data'!B:B,"NA")</f>
        <v>188.9</v>
      </c>
      <c r="E4560">
        <v>2004</v>
      </c>
      <c r="F4560" t="s">
        <v>13656</v>
      </c>
      <c r="G4560">
        <v>6.3</v>
      </c>
      <c r="H4560">
        <v>45000</v>
      </c>
      <c r="I4560" t="s">
        <v>9783</v>
      </c>
      <c r="J4560" t="s">
        <v>13740</v>
      </c>
      <c r="K4560" t="s">
        <v>4736</v>
      </c>
      <c r="L4560" t="s">
        <v>33</v>
      </c>
      <c r="M4560" s="1">
        <v>60000000</v>
      </c>
      <c r="N4560" s="1">
        <v>62657868</v>
      </c>
      <c r="O4560" s="1">
        <f>N4560*(D4560/'cpi data'!$A$113)</f>
        <v>5847861.2970355731</v>
      </c>
      <c r="P4560" s="10">
        <f t="shared" si="71"/>
        <v>4.2418743006065893E-2</v>
      </c>
      <c r="Q4560" t="s">
        <v>2029</v>
      </c>
      <c r="R4560">
        <v>97</v>
      </c>
    </row>
    <row r="4561" spans="1:18">
      <c r="A4561" t="s">
        <v>13741</v>
      </c>
      <c r="B4561" s="6" t="s">
        <v>19</v>
      </c>
      <c r="C4561" t="s">
        <v>20</v>
      </c>
      <c r="D4561">
        <f>_xlfn.XLOOKUP(E4561,'cpi data'!A:A,'cpi data'!B:B,"NA")</f>
        <v>188.9</v>
      </c>
      <c r="E4561">
        <v>2004</v>
      </c>
      <c r="F4561" t="s">
        <v>13729</v>
      </c>
      <c r="G4561">
        <v>7.6</v>
      </c>
      <c r="H4561">
        <v>72000</v>
      </c>
      <c r="I4561" t="s">
        <v>6360</v>
      </c>
      <c r="J4561" t="s">
        <v>13742</v>
      </c>
      <c r="K4561" t="s">
        <v>11867</v>
      </c>
      <c r="L4561" t="s">
        <v>455</v>
      </c>
      <c r="M4561" s="1">
        <v>56600000</v>
      </c>
      <c r="N4561" s="1">
        <v>69424389</v>
      </c>
      <c r="O4561" s="1">
        <f>N4561*(D4561/'cpi data'!$A$113)</f>
        <v>6479380.9694169965</v>
      </c>
      <c r="P4561" s="10">
        <f t="shared" si="71"/>
        <v>0.1847245497544098</v>
      </c>
      <c r="Q4561" t="s">
        <v>13743</v>
      </c>
      <c r="R4561">
        <v>133</v>
      </c>
    </row>
    <row r="4562" spans="1:18">
      <c r="A4562" t="s">
        <v>13744</v>
      </c>
      <c r="B4562" s="6" t="s">
        <v>2002</v>
      </c>
      <c r="C4562" t="s">
        <v>20</v>
      </c>
      <c r="D4562">
        <f>_xlfn.XLOOKUP(E4562,'cpi data'!A:A,'cpi data'!B:B,"NA")</f>
        <v>188.9</v>
      </c>
      <c r="E4562">
        <v>2004</v>
      </c>
      <c r="F4562" t="s">
        <v>13515</v>
      </c>
      <c r="G4562">
        <v>5.8</v>
      </c>
      <c r="H4562">
        <v>65000</v>
      </c>
      <c r="I4562" t="s">
        <v>2172</v>
      </c>
      <c r="J4562" t="s">
        <v>9222</v>
      </c>
      <c r="K4562" t="s">
        <v>8770</v>
      </c>
      <c r="L4562" t="s">
        <v>33</v>
      </c>
      <c r="M4562" s="1">
        <v>42000000</v>
      </c>
      <c r="N4562" s="1">
        <v>117592831</v>
      </c>
      <c r="O4562" s="1">
        <f>N4562*(D4562/'cpi data'!$A$113)</f>
        <v>10974943.565167984</v>
      </c>
      <c r="P4562" s="10">
        <f t="shared" si="71"/>
        <v>0.6428353697854251</v>
      </c>
      <c r="Q4562" t="s">
        <v>11858</v>
      </c>
      <c r="R4562">
        <v>91</v>
      </c>
    </row>
    <row r="4563" spans="1:18">
      <c r="A4563" t="s">
        <v>13745</v>
      </c>
      <c r="B4563" s="6" t="s">
        <v>2002</v>
      </c>
      <c r="C4563" t="s">
        <v>37</v>
      </c>
      <c r="D4563">
        <f>_xlfn.XLOOKUP(E4563,'cpi data'!A:A,'cpi data'!B:B,"NA")</f>
        <v>188.9</v>
      </c>
      <c r="E4563">
        <v>2004</v>
      </c>
      <c r="F4563" t="s">
        <v>13510</v>
      </c>
      <c r="G4563">
        <v>6.1</v>
      </c>
      <c r="H4563">
        <v>52000</v>
      </c>
      <c r="I4563" t="s">
        <v>11954</v>
      </c>
      <c r="J4563" t="s">
        <v>13746</v>
      </c>
      <c r="K4563" t="s">
        <v>1500</v>
      </c>
      <c r="L4563" t="s">
        <v>33</v>
      </c>
      <c r="M4563" s="1">
        <v>45000000</v>
      </c>
      <c r="N4563" s="1">
        <v>35021497</v>
      </c>
      <c r="O4563" s="1">
        <f>N4563*(D4563/'cpi data'!$A$113)</f>
        <v>3268557.6992588933</v>
      </c>
      <c r="P4563" s="10">
        <f t="shared" si="71"/>
        <v>-0.28492508472724626</v>
      </c>
      <c r="Q4563" t="s">
        <v>183</v>
      </c>
      <c r="R4563">
        <v>113</v>
      </c>
    </row>
    <row r="4564" spans="1:18">
      <c r="A4564" t="s">
        <v>13747</v>
      </c>
      <c r="B4564" s="6" t="s">
        <v>2002</v>
      </c>
      <c r="C4564" t="s">
        <v>44</v>
      </c>
      <c r="D4564">
        <f>_xlfn.XLOOKUP(E4564,'cpi data'!A:A,'cpi data'!B:B,"NA")</f>
        <v>188.9</v>
      </c>
      <c r="E4564">
        <v>2004</v>
      </c>
      <c r="F4564" t="s">
        <v>13227</v>
      </c>
      <c r="G4564">
        <v>6.7</v>
      </c>
      <c r="H4564">
        <v>45000</v>
      </c>
      <c r="I4564" t="s">
        <v>13748</v>
      </c>
      <c r="J4564" t="s">
        <v>13748</v>
      </c>
      <c r="K4564" t="s">
        <v>13749</v>
      </c>
      <c r="L4564" t="s">
        <v>33</v>
      </c>
      <c r="M4564" s="1">
        <v>5000000</v>
      </c>
      <c r="N4564" s="1">
        <v>10275509</v>
      </c>
      <c r="O4564" s="1">
        <f>N4564*(D4564/'cpi data'!$A$113)</f>
        <v>959013.66111660085</v>
      </c>
      <c r="P4564" s="10">
        <f t="shared" si="71"/>
        <v>0.51340609988274055</v>
      </c>
      <c r="Q4564" t="s">
        <v>83</v>
      </c>
      <c r="R4564">
        <v>92</v>
      </c>
    </row>
    <row r="4565" spans="1:18">
      <c r="A4565" t="s">
        <v>13750</v>
      </c>
      <c r="B4565" s="6" t="s">
        <v>36</v>
      </c>
      <c r="C4565" t="s">
        <v>393</v>
      </c>
      <c r="D4565">
        <f>_xlfn.XLOOKUP(E4565,'cpi data'!A:A,'cpi data'!B:B,"NA")</f>
        <v>188.9</v>
      </c>
      <c r="E4565">
        <v>2004</v>
      </c>
      <c r="F4565" t="s">
        <v>13227</v>
      </c>
      <c r="G4565">
        <v>5</v>
      </c>
      <c r="H4565">
        <v>81000</v>
      </c>
      <c r="I4565" t="s">
        <v>6270</v>
      </c>
      <c r="J4565" t="s">
        <v>13751</v>
      </c>
      <c r="K4565" t="s">
        <v>11281</v>
      </c>
      <c r="L4565" t="s">
        <v>33</v>
      </c>
      <c r="M4565" s="1">
        <v>50000000</v>
      </c>
      <c r="N4565" s="1">
        <v>203172417</v>
      </c>
      <c r="O4565" s="1">
        <f>N4565*(D4565/'cpi data'!$A$113)</f>
        <v>18962089.709140316</v>
      </c>
      <c r="P4565" s="10">
        <f t="shared" si="71"/>
        <v>0.75390360198353101</v>
      </c>
      <c r="Q4565" t="s">
        <v>183</v>
      </c>
      <c r="R4565">
        <v>80</v>
      </c>
    </row>
    <row r="4566" spans="1:18">
      <c r="A4566" t="s">
        <v>13752</v>
      </c>
      <c r="B4566" s="6" t="s">
        <v>2002</v>
      </c>
      <c r="C4566" t="s">
        <v>44</v>
      </c>
      <c r="D4566">
        <f>_xlfn.XLOOKUP(E4566,'cpi data'!A:A,'cpi data'!B:B,"NA")</f>
        <v>188.9</v>
      </c>
      <c r="E4566">
        <v>2004</v>
      </c>
      <c r="F4566" t="s">
        <v>13729</v>
      </c>
      <c r="G4566">
        <v>6.4</v>
      </c>
      <c r="H4566">
        <v>54000</v>
      </c>
      <c r="I4566" t="s">
        <v>10656</v>
      </c>
      <c r="J4566" t="s">
        <v>10656</v>
      </c>
      <c r="K4566" t="s">
        <v>1500</v>
      </c>
      <c r="L4566" t="s">
        <v>33</v>
      </c>
      <c r="M4566" s="1">
        <v>26000000</v>
      </c>
      <c r="N4566" s="1">
        <v>61315215</v>
      </c>
      <c r="O4566" s="1">
        <f>N4566*(D4566/'cpi data'!$A$113)</f>
        <v>5722551.4394762851</v>
      </c>
      <c r="P4566" s="10">
        <f t="shared" si="71"/>
        <v>0.57596169237928951</v>
      </c>
      <c r="Q4566" t="s">
        <v>64</v>
      </c>
      <c r="R4566">
        <v>109</v>
      </c>
    </row>
    <row r="4567" spans="1:18">
      <c r="A4567" t="s">
        <v>13753</v>
      </c>
      <c r="B4567" s="6" t="s">
        <v>36</v>
      </c>
      <c r="C4567" t="s">
        <v>44</v>
      </c>
      <c r="D4567">
        <f>_xlfn.XLOOKUP(E4567,'cpi data'!A:A,'cpi data'!B:B,"NA")</f>
        <v>188.9</v>
      </c>
      <c r="E4567">
        <v>2004</v>
      </c>
      <c r="F4567" t="s">
        <v>13515</v>
      </c>
      <c r="G4567">
        <v>5.0999999999999996</v>
      </c>
      <c r="H4567">
        <v>21000</v>
      </c>
      <c r="I4567" t="s">
        <v>4842</v>
      </c>
      <c r="J4567" t="s">
        <v>11287</v>
      </c>
      <c r="K4567" t="s">
        <v>12789</v>
      </c>
      <c r="L4567" t="s">
        <v>33</v>
      </c>
      <c r="M4567" s="1">
        <v>30000000</v>
      </c>
      <c r="N4567" s="1">
        <v>10592180</v>
      </c>
      <c r="O4567" s="1">
        <f>N4567*(D4567/'cpi data'!$A$113)</f>
        <v>988568.57806324109</v>
      </c>
      <c r="P4567" s="10">
        <f t="shared" si="71"/>
        <v>-1.8322781523727882</v>
      </c>
      <c r="Q4567" t="s">
        <v>8628</v>
      </c>
      <c r="R4567">
        <v>106</v>
      </c>
    </row>
    <row r="4568" spans="1:18">
      <c r="A4568" t="s">
        <v>13754</v>
      </c>
      <c r="B4568" s="6" t="s">
        <v>2002</v>
      </c>
      <c r="C4568" t="s">
        <v>44</v>
      </c>
      <c r="D4568">
        <f>_xlfn.XLOOKUP(E4568,'cpi data'!A:A,'cpi data'!B:B,"NA")</f>
        <v>188.9</v>
      </c>
      <c r="E4568">
        <v>2004</v>
      </c>
      <c r="F4568" t="s">
        <v>13258</v>
      </c>
      <c r="G4568">
        <v>6.2</v>
      </c>
      <c r="H4568">
        <v>64000</v>
      </c>
      <c r="I4568" t="s">
        <v>7973</v>
      </c>
      <c r="J4568" t="s">
        <v>7973</v>
      </c>
      <c r="K4568" t="s">
        <v>9663</v>
      </c>
      <c r="L4568" t="s">
        <v>33</v>
      </c>
      <c r="M4568" s="1">
        <v>35000000</v>
      </c>
      <c r="N4568" s="1">
        <v>35492921</v>
      </c>
      <c r="O4568" s="1">
        <f>N4568*(D4568/'cpi data'!$A$113)</f>
        <v>3312555.719812253</v>
      </c>
      <c r="P4568" s="10">
        <f t="shared" si="71"/>
        <v>1.3887867949780747E-2</v>
      </c>
      <c r="Q4568" t="s">
        <v>3747</v>
      </c>
      <c r="R4568">
        <v>102</v>
      </c>
    </row>
    <row r="4569" spans="1:18">
      <c r="A4569" t="s">
        <v>13755</v>
      </c>
      <c r="B4569" s="6" t="s">
        <v>2002</v>
      </c>
      <c r="C4569" t="s">
        <v>20</v>
      </c>
      <c r="D4569">
        <f>_xlfn.XLOOKUP(E4569,'cpi data'!A:A,'cpi data'!B:B,"NA")</f>
        <v>188.9</v>
      </c>
      <c r="E4569">
        <v>2004</v>
      </c>
      <c r="F4569" t="s">
        <v>13461</v>
      </c>
      <c r="G4569">
        <v>6</v>
      </c>
      <c r="H4569">
        <v>20000</v>
      </c>
      <c r="I4569" t="s">
        <v>7517</v>
      </c>
      <c r="J4569" t="s">
        <v>9157</v>
      </c>
      <c r="K4569" t="s">
        <v>1500</v>
      </c>
      <c r="L4569" t="s">
        <v>33</v>
      </c>
      <c r="M4569" s="1">
        <v>107000000</v>
      </c>
      <c r="N4569" s="1">
        <v>25819961</v>
      </c>
      <c r="O4569" s="1">
        <f>N4569*(D4569/'cpi data'!$A$113)</f>
        <v>2409777.9806818184</v>
      </c>
      <c r="P4569" s="10">
        <f t="shared" si="71"/>
        <v>-3.1440806204161191</v>
      </c>
      <c r="Q4569" t="s">
        <v>2095</v>
      </c>
      <c r="R4569">
        <v>137</v>
      </c>
    </row>
    <row r="4570" spans="1:18">
      <c r="A4570" t="s">
        <v>13756</v>
      </c>
      <c r="B4570" s="6" t="s">
        <v>19</v>
      </c>
      <c r="C4570" t="s">
        <v>20</v>
      </c>
      <c r="D4570">
        <f>_xlfn.XLOOKUP(E4570,'cpi data'!A:A,'cpi data'!B:B,"NA")</f>
        <v>188.9</v>
      </c>
      <c r="E4570">
        <v>2004</v>
      </c>
      <c r="F4570" t="s">
        <v>13757</v>
      </c>
      <c r="G4570">
        <v>7.1</v>
      </c>
      <c r="H4570">
        <v>25000</v>
      </c>
      <c r="I4570" t="s">
        <v>13758</v>
      </c>
      <c r="J4570" t="s">
        <v>13759</v>
      </c>
      <c r="K4570" t="s">
        <v>9278</v>
      </c>
      <c r="L4570" t="s">
        <v>33</v>
      </c>
      <c r="N4570" s="1">
        <v>2039526</v>
      </c>
      <c r="O4570" s="1">
        <f>N4570*(D4570/'cpi data'!$A$113)</f>
        <v>190349.04219367591</v>
      </c>
      <c r="P4570" s="10">
        <f t="shared" si="71"/>
        <v>1</v>
      </c>
      <c r="Q4570" t="s">
        <v>10357</v>
      </c>
      <c r="R4570">
        <v>119</v>
      </c>
    </row>
    <row r="4571" spans="1:18">
      <c r="A4571" t="s">
        <v>13760</v>
      </c>
      <c r="B4571" s="6" t="s">
        <v>36</v>
      </c>
      <c r="C4571" t="s">
        <v>240</v>
      </c>
      <c r="D4571">
        <f>_xlfn.XLOOKUP(E4571,'cpi data'!A:A,'cpi data'!B:B,"NA")</f>
        <v>188.9</v>
      </c>
      <c r="E4571">
        <v>2004</v>
      </c>
      <c r="F4571" t="s">
        <v>13607</v>
      </c>
      <c r="G4571">
        <v>5.9</v>
      </c>
      <c r="H4571">
        <v>27000</v>
      </c>
      <c r="I4571" t="s">
        <v>10505</v>
      </c>
      <c r="J4571" t="s">
        <v>13761</v>
      </c>
      <c r="K4571" t="s">
        <v>13189</v>
      </c>
      <c r="L4571" t="s">
        <v>33</v>
      </c>
      <c r="M4571" s="1">
        <v>15000000</v>
      </c>
      <c r="N4571" s="1">
        <v>14867514</v>
      </c>
      <c r="O4571" s="1">
        <f>N4571*(D4571/'cpi data'!$A$113)</f>
        <v>1387585.6692687748</v>
      </c>
      <c r="P4571" s="10">
        <f t="shared" si="71"/>
        <v>-8.9111064566678739E-3</v>
      </c>
      <c r="Q4571" t="s">
        <v>2029</v>
      </c>
      <c r="R4571">
        <v>103</v>
      </c>
    </row>
    <row r="4572" spans="1:18">
      <c r="A4572" t="s">
        <v>13762</v>
      </c>
      <c r="B4572" s="6" t="s">
        <v>2002</v>
      </c>
      <c r="C4572" t="s">
        <v>37</v>
      </c>
      <c r="D4572">
        <f>_xlfn.XLOOKUP(E4572,'cpi data'!A:A,'cpi data'!B:B,"NA")</f>
        <v>188.9</v>
      </c>
      <c r="E4572">
        <v>2004</v>
      </c>
      <c r="F4572" t="s">
        <v>13433</v>
      </c>
      <c r="G4572">
        <v>6.7</v>
      </c>
      <c r="H4572">
        <v>79000</v>
      </c>
      <c r="I4572" t="s">
        <v>5099</v>
      </c>
      <c r="J4572" t="s">
        <v>3426</v>
      </c>
      <c r="K4572" t="s">
        <v>13763</v>
      </c>
      <c r="L4572" t="s">
        <v>33</v>
      </c>
      <c r="M4572" s="1">
        <v>100000000</v>
      </c>
      <c r="N4572" s="1">
        <v>108040622</v>
      </c>
      <c r="O4572" s="1">
        <f>N4572*(D4572/'cpi data'!$A$113)</f>
        <v>10083435.521640316</v>
      </c>
      <c r="P4572" s="10">
        <f t="shared" si="71"/>
        <v>7.4422211304929362E-2</v>
      </c>
      <c r="Q4572" t="s">
        <v>2095</v>
      </c>
      <c r="R4572">
        <v>136</v>
      </c>
    </row>
    <row r="4573" spans="1:18">
      <c r="A4573" t="s">
        <v>13764</v>
      </c>
      <c r="B4573" s="6" t="s">
        <v>19</v>
      </c>
      <c r="C4573" t="s">
        <v>44</v>
      </c>
      <c r="D4573">
        <f>_xlfn.XLOOKUP(E4573,'cpi data'!A:A,'cpi data'!B:B,"NA")</f>
        <v>188.9</v>
      </c>
      <c r="E4573">
        <v>2004</v>
      </c>
      <c r="F4573" t="s">
        <v>13580</v>
      </c>
      <c r="G4573">
        <v>6</v>
      </c>
      <c r="H4573">
        <v>109000</v>
      </c>
      <c r="I4573" t="s">
        <v>8550</v>
      </c>
      <c r="J4573" t="s">
        <v>11964</v>
      </c>
      <c r="K4573" t="s">
        <v>8031</v>
      </c>
      <c r="L4573" t="s">
        <v>25</v>
      </c>
      <c r="M4573" s="1">
        <v>40000000</v>
      </c>
      <c r="N4573" s="1">
        <v>265126918</v>
      </c>
      <c r="O4573" s="1">
        <f>N4573*(D4573/'cpi data'!$A$113)</f>
        <v>24744305.736264821</v>
      </c>
      <c r="P4573" s="10">
        <f t="shared" si="71"/>
        <v>0.84912886137046262</v>
      </c>
      <c r="Q4573" t="s">
        <v>64</v>
      </c>
      <c r="R4573">
        <v>108</v>
      </c>
    </row>
    <row r="4574" spans="1:18">
      <c r="A4574" t="s">
        <v>13765</v>
      </c>
      <c r="B4574" s="6" t="s">
        <v>19</v>
      </c>
      <c r="C4574" t="s">
        <v>107</v>
      </c>
      <c r="D4574">
        <f>_xlfn.XLOOKUP(E4574,'cpi data'!A:A,'cpi data'!B:B,"NA")</f>
        <v>188.9</v>
      </c>
      <c r="E4574">
        <v>2004</v>
      </c>
      <c r="F4574" t="s">
        <v>13766</v>
      </c>
      <c r="G4574">
        <v>7.2</v>
      </c>
      <c r="H4574">
        <v>31000</v>
      </c>
      <c r="I4574" t="s">
        <v>13767</v>
      </c>
      <c r="J4574" t="s">
        <v>13767</v>
      </c>
      <c r="K4574" t="s">
        <v>13768</v>
      </c>
      <c r="L4574" t="s">
        <v>33</v>
      </c>
      <c r="M4574" s="1">
        <v>500000</v>
      </c>
      <c r="N4574" s="1">
        <v>802948</v>
      </c>
      <c r="O4574" s="1">
        <f>N4574*(D4574/'cpi data'!$A$113)</f>
        <v>74939.168577075106</v>
      </c>
      <c r="P4574" s="10">
        <f t="shared" si="71"/>
        <v>0.37729466914420362</v>
      </c>
      <c r="Q4574" t="s">
        <v>13769</v>
      </c>
      <c r="R4574">
        <v>90</v>
      </c>
    </row>
    <row r="4575" spans="1:18">
      <c r="A4575" t="s">
        <v>13770</v>
      </c>
      <c r="B4575" s="6" t="s">
        <v>2002</v>
      </c>
      <c r="C4575" t="s">
        <v>20</v>
      </c>
      <c r="D4575">
        <f>_xlfn.XLOOKUP(E4575,'cpi data'!A:A,'cpi data'!B:B,"NA")</f>
        <v>188.9</v>
      </c>
      <c r="E4575">
        <v>2004</v>
      </c>
      <c r="F4575" t="s">
        <v>13651</v>
      </c>
      <c r="G4575">
        <v>6</v>
      </c>
      <c r="H4575">
        <v>27000</v>
      </c>
      <c r="I4575" t="s">
        <v>13771</v>
      </c>
      <c r="J4575" t="s">
        <v>13772</v>
      </c>
      <c r="K4575" t="s">
        <v>13773</v>
      </c>
      <c r="L4575" t="s">
        <v>33</v>
      </c>
      <c r="M4575" s="1">
        <v>25000000</v>
      </c>
      <c r="N4575" s="1">
        <v>27685016</v>
      </c>
      <c r="O4575" s="1">
        <f>N4575*(D4575/'cpi data'!$A$113)</f>
        <v>2583843.6375494073</v>
      </c>
      <c r="P4575" s="10">
        <f t="shared" si="71"/>
        <v>9.6984448193925557E-2</v>
      </c>
      <c r="Q4575" t="s">
        <v>10357</v>
      </c>
      <c r="R4575">
        <v>86</v>
      </c>
    </row>
    <row r="4576" spans="1:18">
      <c r="A4576" t="s">
        <v>13774</v>
      </c>
      <c r="B4576" s="6" t="s">
        <v>2002</v>
      </c>
      <c r="C4576" t="s">
        <v>37</v>
      </c>
      <c r="D4576">
        <f>_xlfn.XLOOKUP(E4576,'cpi data'!A:A,'cpi data'!B:B,"NA")</f>
        <v>188.9</v>
      </c>
      <c r="E4576">
        <v>2004</v>
      </c>
      <c r="F4576" t="s">
        <v>13416</v>
      </c>
      <c r="G4576">
        <v>5.3</v>
      </c>
      <c r="H4576">
        <v>15000</v>
      </c>
      <c r="I4576" t="s">
        <v>13775</v>
      </c>
      <c r="J4576" t="s">
        <v>13775</v>
      </c>
      <c r="K4576" t="s">
        <v>13776</v>
      </c>
      <c r="L4576" t="s">
        <v>33</v>
      </c>
      <c r="M4576" s="1">
        <v>3500000</v>
      </c>
      <c r="N4576" s="1">
        <v>97446</v>
      </c>
      <c r="O4576" s="1">
        <f>N4576*(D4576/'cpi data'!$A$113)</f>
        <v>9094.6390316205543</v>
      </c>
      <c r="P4576" s="10">
        <f t="shared" si="71"/>
        <v>-34.917328571721775</v>
      </c>
      <c r="Q4576" t="s">
        <v>10878</v>
      </c>
      <c r="R4576">
        <v>91</v>
      </c>
    </row>
    <row r="4577" spans="1:18">
      <c r="A4577" t="s">
        <v>13777</v>
      </c>
      <c r="B4577" s="6" t="s">
        <v>19</v>
      </c>
      <c r="C4577" t="s">
        <v>28</v>
      </c>
      <c r="D4577">
        <f>_xlfn.XLOOKUP(E4577,'cpi data'!A:A,'cpi data'!B:B,"NA")</f>
        <v>188.9</v>
      </c>
      <c r="E4577">
        <v>2004</v>
      </c>
      <c r="F4577" t="s">
        <v>13674</v>
      </c>
      <c r="G4577">
        <v>7.8</v>
      </c>
      <c r="H4577">
        <v>98000</v>
      </c>
      <c r="I4577" t="s">
        <v>10467</v>
      </c>
      <c r="J4577" t="s">
        <v>13778</v>
      </c>
      <c r="K4577" t="s">
        <v>13779</v>
      </c>
      <c r="L4577" t="s">
        <v>2990</v>
      </c>
      <c r="N4577" s="1">
        <v>57663711</v>
      </c>
      <c r="O4577" s="1">
        <f>N4577*(D4577/'cpi data'!$A$113)</f>
        <v>5381756.4268280631</v>
      </c>
      <c r="P4577" s="10">
        <f t="shared" si="71"/>
        <v>1</v>
      </c>
      <c r="Q4577" t="s">
        <v>11064</v>
      </c>
      <c r="R4577">
        <v>126</v>
      </c>
    </row>
    <row r="4578" spans="1:18">
      <c r="A4578" t="s">
        <v>13780</v>
      </c>
      <c r="B4578" s="6" t="s">
        <v>19</v>
      </c>
      <c r="C4578" t="s">
        <v>44</v>
      </c>
      <c r="D4578">
        <f>_xlfn.XLOOKUP(E4578,'cpi data'!A:A,'cpi data'!B:B,"NA")</f>
        <v>188.9</v>
      </c>
      <c r="E4578">
        <v>2004</v>
      </c>
      <c r="F4578" t="s">
        <v>13651</v>
      </c>
      <c r="G4578">
        <v>5.7</v>
      </c>
      <c r="H4578">
        <v>29000</v>
      </c>
      <c r="I4578" t="s">
        <v>11880</v>
      </c>
      <c r="J4578" t="s">
        <v>11880</v>
      </c>
      <c r="K4578" t="s">
        <v>11880</v>
      </c>
      <c r="L4578" t="s">
        <v>33</v>
      </c>
      <c r="M4578" s="1">
        <v>8600000</v>
      </c>
      <c r="N4578" s="1">
        <v>7565807</v>
      </c>
      <c r="O4578" s="1">
        <f>N4578*(D4578/'cpi data'!$A$113)</f>
        <v>706117.06635375496</v>
      </c>
      <c r="P4578" s="10">
        <f t="shared" si="71"/>
        <v>-0.13669301899982381</v>
      </c>
      <c r="Q4578" t="s">
        <v>13781</v>
      </c>
      <c r="R4578">
        <v>104</v>
      </c>
    </row>
    <row r="4579" spans="1:18">
      <c r="A4579" t="s">
        <v>13782</v>
      </c>
      <c r="B4579" s="6" t="s">
        <v>19</v>
      </c>
      <c r="C4579" t="s">
        <v>20</v>
      </c>
      <c r="D4579">
        <f>_xlfn.XLOOKUP(E4579,'cpi data'!A:A,'cpi data'!B:B,"NA")</f>
        <v>188.9</v>
      </c>
      <c r="E4579">
        <v>2004</v>
      </c>
      <c r="F4579" t="s">
        <v>13783</v>
      </c>
      <c r="G4579">
        <v>6</v>
      </c>
      <c r="H4579">
        <v>6400</v>
      </c>
      <c r="I4579" t="s">
        <v>8837</v>
      </c>
      <c r="J4579" t="s">
        <v>4719</v>
      </c>
      <c r="K4579" t="s">
        <v>4915</v>
      </c>
      <c r="L4579" t="s">
        <v>25</v>
      </c>
      <c r="N4579" s="1">
        <v>1553020</v>
      </c>
      <c r="O4579" s="1">
        <f>N4579*(D4579/'cpi data'!$A$113)</f>
        <v>144943.41798418973</v>
      </c>
      <c r="P4579" s="10">
        <f t="shared" si="71"/>
        <v>1</v>
      </c>
      <c r="Q4579" t="s">
        <v>9709</v>
      </c>
      <c r="R4579">
        <v>104</v>
      </c>
    </row>
    <row r="4580" spans="1:18">
      <c r="A4580" t="s">
        <v>13784</v>
      </c>
      <c r="B4580" s="6" t="s">
        <v>512</v>
      </c>
      <c r="C4580" t="s">
        <v>107</v>
      </c>
      <c r="D4580">
        <f>_xlfn.XLOOKUP(E4580,'cpi data'!A:A,'cpi data'!B:B,"NA")</f>
        <v>188.9</v>
      </c>
      <c r="E4580">
        <v>2004</v>
      </c>
      <c r="F4580" t="s">
        <v>13178</v>
      </c>
      <c r="G4580">
        <v>7.4</v>
      </c>
      <c r="H4580">
        <v>57000</v>
      </c>
      <c r="I4580" t="s">
        <v>3476</v>
      </c>
      <c r="J4580" t="s">
        <v>3476</v>
      </c>
      <c r="K4580" t="s">
        <v>13779</v>
      </c>
      <c r="L4580" t="s">
        <v>1114</v>
      </c>
      <c r="M4580" s="1">
        <v>5000000</v>
      </c>
      <c r="N4580" s="1">
        <v>40423279</v>
      </c>
      <c r="O4580" s="1">
        <f>N4580*(D4580/'cpi data'!$A$113)</f>
        <v>3772706.2268280634</v>
      </c>
      <c r="P4580" s="10">
        <f t="shared" si="71"/>
        <v>0.87630889616846763</v>
      </c>
      <c r="Q4580" t="s">
        <v>8792</v>
      </c>
      <c r="R4580">
        <v>106</v>
      </c>
    </row>
    <row r="4581" spans="1:18">
      <c r="A4581" t="s">
        <v>13785</v>
      </c>
      <c r="B4581" s="6" t="s">
        <v>19</v>
      </c>
      <c r="C4581" t="s">
        <v>44</v>
      </c>
      <c r="D4581">
        <f>_xlfn.XLOOKUP(E4581,'cpi data'!A:A,'cpi data'!B:B,"NA")</f>
        <v>188.9</v>
      </c>
      <c r="E4581">
        <v>2004</v>
      </c>
      <c r="F4581" t="s">
        <v>13125</v>
      </c>
      <c r="G4581">
        <v>4.5</v>
      </c>
      <c r="H4581">
        <v>22000</v>
      </c>
      <c r="I4581" t="s">
        <v>13786</v>
      </c>
      <c r="J4581" t="s">
        <v>13787</v>
      </c>
      <c r="K4581" t="s">
        <v>13788</v>
      </c>
      <c r="L4581" t="s">
        <v>33</v>
      </c>
      <c r="M4581" s="1">
        <v>16000000</v>
      </c>
      <c r="N4581" s="1">
        <v>14821824</v>
      </c>
      <c r="O4581" s="1">
        <f>N4581*(D4581/'cpi data'!$A$113)</f>
        <v>1383321.4197628458</v>
      </c>
      <c r="P4581" s="10">
        <f t="shared" si="71"/>
        <v>-7.9489272035614511E-2</v>
      </c>
      <c r="Q4581" t="s">
        <v>121</v>
      </c>
      <c r="R4581">
        <v>86</v>
      </c>
    </row>
    <row r="4582" spans="1:18">
      <c r="A4582" t="s">
        <v>13789</v>
      </c>
      <c r="B4582" s="6" t="s">
        <v>19</v>
      </c>
      <c r="C4582" t="s">
        <v>107</v>
      </c>
      <c r="D4582">
        <f>_xlfn.XLOOKUP(E4582,'cpi data'!A:A,'cpi data'!B:B,"NA")</f>
        <v>188.9</v>
      </c>
      <c r="E4582">
        <v>2004</v>
      </c>
      <c r="F4582" t="s">
        <v>13790</v>
      </c>
      <c r="G4582">
        <v>8</v>
      </c>
      <c r="H4582">
        <v>52000</v>
      </c>
      <c r="I4582" t="s">
        <v>11601</v>
      </c>
      <c r="J4582" t="s">
        <v>11601</v>
      </c>
      <c r="K4582" t="s">
        <v>13791</v>
      </c>
      <c r="L4582" t="s">
        <v>923</v>
      </c>
      <c r="M4582" s="1">
        <v>1000000</v>
      </c>
      <c r="N4582" s="1">
        <v>3403957</v>
      </c>
      <c r="O4582" s="1">
        <f>N4582*(D4582/'cpi data'!$A$113)</f>
        <v>317691.44135375496</v>
      </c>
      <c r="P4582" s="10">
        <f t="shared" si="71"/>
        <v>0.70622425606433925</v>
      </c>
      <c r="Q4582" t="s">
        <v>13792</v>
      </c>
      <c r="R4582">
        <v>88</v>
      </c>
    </row>
    <row r="4583" spans="1:18">
      <c r="A4583" t="s">
        <v>13793</v>
      </c>
      <c r="B4583" s="6" t="s">
        <v>36</v>
      </c>
      <c r="C4583" t="s">
        <v>37</v>
      </c>
      <c r="D4583">
        <f>_xlfn.XLOOKUP(E4583,'cpi data'!A:A,'cpi data'!B:B,"NA")</f>
        <v>188.9</v>
      </c>
      <c r="E4583">
        <v>2004</v>
      </c>
      <c r="F4583" t="s">
        <v>13519</v>
      </c>
      <c r="G4583">
        <v>4.3</v>
      </c>
      <c r="H4583">
        <v>13000</v>
      </c>
      <c r="I4583" t="s">
        <v>9079</v>
      </c>
      <c r="J4583" t="s">
        <v>13794</v>
      </c>
      <c r="K4583" t="s">
        <v>4393</v>
      </c>
      <c r="L4583" t="s">
        <v>25</v>
      </c>
      <c r="M4583" s="1">
        <v>57000000</v>
      </c>
      <c r="N4583" s="1">
        <v>28283637</v>
      </c>
      <c r="O4583" s="1">
        <f>N4583*(D4583/'cpi data'!$A$113)</f>
        <v>2639712.9591403161</v>
      </c>
      <c r="P4583" s="10">
        <f t="shared" si="71"/>
        <v>-1.0152995175266886</v>
      </c>
      <c r="Q4583" t="s">
        <v>2777</v>
      </c>
      <c r="R4583">
        <v>95</v>
      </c>
    </row>
    <row r="4584" spans="1:18">
      <c r="A4584" t="s">
        <v>13795</v>
      </c>
      <c r="B4584" s="6" t="s">
        <v>36</v>
      </c>
      <c r="C4584" t="s">
        <v>44</v>
      </c>
      <c r="D4584">
        <f>_xlfn.XLOOKUP(E4584,'cpi data'!A:A,'cpi data'!B:B,"NA")</f>
        <v>188.9</v>
      </c>
      <c r="E4584">
        <v>2004</v>
      </c>
      <c r="F4584" t="s">
        <v>13485</v>
      </c>
      <c r="G4584">
        <v>5</v>
      </c>
      <c r="H4584">
        <v>22000</v>
      </c>
      <c r="I4584" t="s">
        <v>11903</v>
      </c>
      <c r="J4584" t="s">
        <v>13796</v>
      </c>
      <c r="K4584" t="s">
        <v>13797</v>
      </c>
      <c r="L4584" t="s">
        <v>33</v>
      </c>
      <c r="M4584" s="1">
        <v>30000000</v>
      </c>
      <c r="N4584" s="1">
        <v>21289826</v>
      </c>
      <c r="O4584" s="1">
        <f>N4584*(D4584/'cpi data'!$A$113)</f>
        <v>1986980.302075099</v>
      </c>
      <c r="P4584" s="10">
        <f t="shared" si="71"/>
        <v>-0.40912377583546244</v>
      </c>
      <c r="Q4584" t="s">
        <v>26</v>
      </c>
      <c r="R4584">
        <v>91</v>
      </c>
    </row>
    <row r="4585" spans="1:18">
      <c r="A4585" t="s">
        <v>13798</v>
      </c>
      <c r="B4585" s="6" t="s">
        <v>19</v>
      </c>
      <c r="C4585" t="s">
        <v>20</v>
      </c>
      <c r="D4585">
        <f>_xlfn.XLOOKUP(E4585,'cpi data'!A:A,'cpi data'!B:B,"NA")</f>
        <v>188.9</v>
      </c>
      <c r="E4585">
        <v>2004</v>
      </c>
      <c r="F4585" t="s">
        <v>13491</v>
      </c>
      <c r="G4585">
        <v>6.2</v>
      </c>
      <c r="H4585">
        <v>35000</v>
      </c>
      <c r="I4585" t="s">
        <v>11314</v>
      </c>
      <c r="J4585" t="s">
        <v>1377</v>
      </c>
      <c r="K4585" t="s">
        <v>5214</v>
      </c>
      <c r="L4585" t="s">
        <v>25</v>
      </c>
      <c r="M4585" s="1">
        <v>20000000</v>
      </c>
      <c r="N4585" s="1">
        <v>23925492</v>
      </c>
      <c r="O4585" s="1">
        <f>N4585*(D4585/'cpi data'!$A$113)</f>
        <v>2232967.1140316208</v>
      </c>
      <c r="P4585" s="10">
        <f t="shared" si="71"/>
        <v>0.16407152672137318</v>
      </c>
      <c r="Q4585" t="s">
        <v>2029</v>
      </c>
      <c r="R4585">
        <v>100</v>
      </c>
    </row>
    <row r="4586" spans="1:18">
      <c r="A4586" t="s">
        <v>13799</v>
      </c>
      <c r="B4586" s="6" t="s">
        <v>2002</v>
      </c>
      <c r="C4586" t="s">
        <v>20</v>
      </c>
      <c r="D4586">
        <f>_xlfn.XLOOKUP(E4586,'cpi data'!A:A,'cpi data'!B:B,"NA")</f>
        <v>188.9</v>
      </c>
      <c r="E4586">
        <v>2004</v>
      </c>
      <c r="F4586" t="s">
        <v>13800</v>
      </c>
      <c r="G4586">
        <v>6.2</v>
      </c>
      <c r="H4586">
        <v>21000</v>
      </c>
      <c r="I4586" t="s">
        <v>4846</v>
      </c>
      <c r="J4586" t="s">
        <v>13801</v>
      </c>
      <c r="K4586" t="s">
        <v>7783</v>
      </c>
      <c r="L4586" t="s">
        <v>33</v>
      </c>
      <c r="M4586" s="1">
        <v>23000000</v>
      </c>
      <c r="N4586" s="1">
        <v>19463185</v>
      </c>
      <c r="O4586" s="1">
        <f>N4586*(D4586/'cpi data'!$A$113)</f>
        <v>1816499.8253458499</v>
      </c>
      <c r="P4586" s="10">
        <f t="shared" si="71"/>
        <v>-0.18171820285323292</v>
      </c>
      <c r="Q4586" t="s">
        <v>12698</v>
      </c>
      <c r="R4586">
        <v>141</v>
      </c>
    </row>
    <row r="4587" spans="1:18">
      <c r="A4587" t="s">
        <v>13802</v>
      </c>
      <c r="B4587" s="6" t="s">
        <v>19</v>
      </c>
      <c r="C4587" t="s">
        <v>55</v>
      </c>
      <c r="D4587">
        <f>_xlfn.XLOOKUP(E4587,'cpi data'!A:A,'cpi data'!B:B,"NA")</f>
        <v>188.9</v>
      </c>
      <c r="E4587">
        <v>2004</v>
      </c>
      <c r="F4587" t="s">
        <v>13057</v>
      </c>
      <c r="G4587">
        <v>5.0999999999999996</v>
      </c>
      <c r="H4587">
        <v>34000</v>
      </c>
      <c r="I4587" t="s">
        <v>3789</v>
      </c>
      <c r="J4587" t="s">
        <v>5764</v>
      </c>
      <c r="K4587" t="s">
        <v>9884</v>
      </c>
      <c r="L4587" t="s">
        <v>33</v>
      </c>
      <c r="M4587" s="1">
        <v>80000000</v>
      </c>
      <c r="N4587" s="1">
        <v>78110021</v>
      </c>
      <c r="O4587" s="1">
        <f>N4587*(D4587/'cpi data'!$A$113)</f>
        <v>7290011.347282609</v>
      </c>
      <c r="P4587" s="10">
        <f t="shared" si="71"/>
        <v>-2.4196370399132271E-2</v>
      </c>
      <c r="Q4587" t="s">
        <v>4534</v>
      </c>
      <c r="R4587">
        <v>114</v>
      </c>
    </row>
    <row r="4588" spans="1:18">
      <c r="A4588" t="s">
        <v>13803</v>
      </c>
      <c r="B4588" s="6" t="s">
        <v>512</v>
      </c>
      <c r="C4588" t="s">
        <v>44</v>
      </c>
      <c r="D4588">
        <f>_xlfn.XLOOKUP(E4588,'cpi data'!A:A,'cpi data'!B:B,"NA")</f>
        <v>188.9</v>
      </c>
      <c r="E4588">
        <v>2004</v>
      </c>
      <c r="F4588" t="s">
        <v>13515</v>
      </c>
      <c r="G4588">
        <v>5.0999999999999996</v>
      </c>
      <c r="H4588">
        <v>12000</v>
      </c>
      <c r="I4588" t="s">
        <v>4567</v>
      </c>
      <c r="J4588" t="s">
        <v>4567</v>
      </c>
      <c r="K4588" t="s">
        <v>13804</v>
      </c>
      <c r="L4588" t="s">
        <v>33</v>
      </c>
      <c r="M4588" s="1">
        <v>15000000</v>
      </c>
      <c r="N4588" s="1">
        <v>1914166</v>
      </c>
      <c r="O4588" s="1">
        <f>N4588*(D4588/'cpi data'!$A$113)</f>
        <v>178649.18843873517</v>
      </c>
      <c r="P4588" s="10">
        <f t="shared" si="71"/>
        <v>-6.8363109573568854</v>
      </c>
      <c r="Q4588" t="s">
        <v>7529</v>
      </c>
      <c r="R4588">
        <v>89</v>
      </c>
    </row>
    <row r="4589" spans="1:18">
      <c r="A4589" t="s">
        <v>13805</v>
      </c>
      <c r="B4589" s="6" t="s">
        <v>450</v>
      </c>
      <c r="C4589" t="s">
        <v>20</v>
      </c>
      <c r="D4589">
        <f>_xlfn.XLOOKUP(E4589,'cpi data'!A:A,'cpi data'!B:B,"NA")</f>
        <v>188.9</v>
      </c>
      <c r="E4589">
        <v>2004</v>
      </c>
      <c r="F4589" t="s">
        <v>13806</v>
      </c>
      <c r="G4589">
        <v>8.1999999999999993</v>
      </c>
      <c r="H4589">
        <v>86000</v>
      </c>
      <c r="I4589" t="s">
        <v>12133</v>
      </c>
      <c r="J4589" t="s">
        <v>13807</v>
      </c>
      <c r="K4589" t="s">
        <v>10295</v>
      </c>
      <c r="L4589" t="s">
        <v>10296</v>
      </c>
      <c r="N4589" s="1">
        <v>1953889</v>
      </c>
      <c r="O4589" s="1">
        <f>N4589*(D4589/'cpi data'!$A$113)</f>
        <v>182356.53759881423</v>
      </c>
      <c r="P4589" s="10">
        <f t="shared" si="71"/>
        <v>1</v>
      </c>
      <c r="Q4589" t="s">
        <v>13808</v>
      </c>
      <c r="R4589">
        <v>189</v>
      </c>
    </row>
    <row r="4590" spans="1:18">
      <c r="A4590" t="s">
        <v>13809</v>
      </c>
      <c r="B4590" s="6" t="s">
        <v>19</v>
      </c>
      <c r="C4590" t="s">
        <v>44</v>
      </c>
      <c r="D4590">
        <f>_xlfn.XLOOKUP(E4590,'cpi data'!A:A,'cpi data'!B:B,"NA")</f>
        <v>188.9</v>
      </c>
      <c r="E4590">
        <v>2004</v>
      </c>
      <c r="F4590" t="s">
        <v>13604</v>
      </c>
      <c r="G4590">
        <v>6.6</v>
      </c>
      <c r="H4590">
        <v>63000</v>
      </c>
      <c r="I4590" t="s">
        <v>8190</v>
      </c>
      <c r="J4590" t="s">
        <v>8190</v>
      </c>
      <c r="K4590" t="s">
        <v>10144</v>
      </c>
      <c r="L4590" t="s">
        <v>25</v>
      </c>
      <c r="M4590" s="1">
        <v>20000000</v>
      </c>
      <c r="N4590" s="1">
        <v>20094909</v>
      </c>
      <c r="O4590" s="1">
        <f>N4590*(D4590/'cpi data'!$A$113)</f>
        <v>1875458.6512351779</v>
      </c>
      <c r="P4590" s="10">
        <f t="shared" si="71"/>
        <v>4.7230370637657525E-3</v>
      </c>
      <c r="Q4590" t="s">
        <v>9442</v>
      </c>
      <c r="R4590">
        <v>107</v>
      </c>
    </row>
    <row r="4591" spans="1:18">
      <c r="A4591" t="s">
        <v>13810</v>
      </c>
      <c r="B4591" s="6" t="s">
        <v>2002</v>
      </c>
      <c r="C4591" t="s">
        <v>66</v>
      </c>
      <c r="D4591">
        <f>_xlfn.XLOOKUP(E4591,'cpi data'!A:A,'cpi data'!B:B,"NA")</f>
        <v>188.9</v>
      </c>
      <c r="E4591">
        <v>2004</v>
      </c>
      <c r="F4591" t="s">
        <v>13811</v>
      </c>
      <c r="G4591">
        <v>8</v>
      </c>
      <c r="H4591">
        <v>79000</v>
      </c>
      <c r="I4591" t="s">
        <v>9732</v>
      </c>
      <c r="J4591" t="s">
        <v>9732</v>
      </c>
      <c r="K4591" t="s">
        <v>11574</v>
      </c>
      <c r="L4591" t="s">
        <v>1114</v>
      </c>
      <c r="N4591" s="1">
        <v>43731621</v>
      </c>
      <c r="O4591" s="1">
        <f>N4591*(D4591/'cpi data'!$A$113)</f>
        <v>4081473.9164525694</v>
      </c>
      <c r="P4591" s="10">
        <f t="shared" si="71"/>
        <v>1</v>
      </c>
      <c r="Q4591" t="s">
        <v>13812</v>
      </c>
      <c r="R4591">
        <v>126</v>
      </c>
    </row>
    <row r="4592" spans="1:18">
      <c r="A4592" t="s">
        <v>13813</v>
      </c>
      <c r="B4592" s="6" t="s">
        <v>19</v>
      </c>
      <c r="C4592" t="s">
        <v>44</v>
      </c>
      <c r="D4592">
        <f>_xlfn.XLOOKUP(E4592,'cpi data'!A:A,'cpi data'!B:B,"NA")</f>
        <v>188.9</v>
      </c>
      <c r="E4592">
        <v>2004</v>
      </c>
      <c r="F4592" t="s">
        <v>13496</v>
      </c>
      <c r="G4592">
        <v>6.7</v>
      </c>
      <c r="H4592">
        <v>15000</v>
      </c>
      <c r="I4592" t="s">
        <v>13814</v>
      </c>
      <c r="J4592" t="s">
        <v>1127</v>
      </c>
      <c r="K4592" t="s">
        <v>665</v>
      </c>
      <c r="L4592" t="s">
        <v>33</v>
      </c>
      <c r="M4592" s="1">
        <v>7500000</v>
      </c>
      <c r="N4592" s="1">
        <v>6715067</v>
      </c>
      <c r="O4592" s="1">
        <f>N4592*(D4592/'cpi data'!$A$113)</f>
        <v>626717.46852766804</v>
      </c>
      <c r="P4592" s="10">
        <f t="shared" si="71"/>
        <v>-0.11689131322144664</v>
      </c>
      <c r="Q4592" t="s">
        <v>12698</v>
      </c>
      <c r="R4592">
        <v>111</v>
      </c>
    </row>
    <row r="4593" spans="1:18">
      <c r="A4593" t="s">
        <v>13815</v>
      </c>
      <c r="B4593" s="6" t="s">
        <v>2002</v>
      </c>
      <c r="C4593" t="s">
        <v>44</v>
      </c>
      <c r="D4593">
        <f>_xlfn.XLOOKUP(E4593,'cpi data'!A:A,'cpi data'!B:B,"NA")</f>
        <v>188.9</v>
      </c>
      <c r="E4593">
        <v>2004</v>
      </c>
      <c r="F4593" t="s">
        <v>13461</v>
      </c>
      <c r="G4593">
        <v>5.5</v>
      </c>
      <c r="H4593">
        <v>55000</v>
      </c>
      <c r="I4593" t="s">
        <v>3259</v>
      </c>
      <c r="J4593" t="s">
        <v>11356</v>
      </c>
      <c r="K4593" t="s">
        <v>4462</v>
      </c>
      <c r="L4593" t="s">
        <v>33</v>
      </c>
      <c r="M4593" s="1">
        <v>40000000</v>
      </c>
      <c r="N4593" s="1">
        <v>26170671</v>
      </c>
      <c r="O4593" s="1">
        <f>N4593*(D4593/'cpi data'!$A$113)</f>
        <v>2442509.7588438736</v>
      </c>
      <c r="P4593" s="10">
        <f t="shared" si="71"/>
        <v>-0.52842852214221026</v>
      </c>
      <c r="Q4593" t="s">
        <v>13816</v>
      </c>
      <c r="R4593">
        <v>98</v>
      </c>
    </row>
    <row r="4594" spans="1:18">
      <c r="A4594" t="s">
        <v>13817</v>
      </c>
      <c r="B4594" s="6" t="s">
        <v>2002</v>
      </c>
      <c r="C4594" t="s">
        <v>44</v>
      </c>
      <c r="D4594">
        <f>_xlfn.XLOOKUP(E4594,'cpi data'!A:A,'cpi data'!B:B,"NA")</f>
        <v>188.9</v>
      </c>
      <c r="E4594">
        <v>2004</v>
      </c>
      <c r="F4594" t="s">
        <v>13473</v>
      </c>
      <c r="G4594">
        <v>4.8</v>
      </c>
      <c r="H4594">
        <v>30000</v>
      </c>
      <c r="I4594" t="s">
        <v>1130</v>
      </c>
      <c r="J4594" t="s">
        <v>13818</v>
      </c>
      <c r="K4594" t="s">
        <v>8011</v>
      </c>
      <c r="L4594" t="s">
        <v>33</v>
      </c>
      <c r="M4594" s="1">
        <v>40000000</v>
      </c>
      <c r="N4594" s="1">
        <v>14494036</v>
      </c>
      <c r="O4594" s="1">
        <f>N4594*(D4594/'cpi data'!$A$113)</f>
        <v>1352728.9527667984</v>
      </c>
      <c r="P4594" s="10">
        <f t="shared" si="71"/>
        <v>-1.7597558057672824</v>
      </c>
      <c r="Q4594" t="s">
        <v>9689</v>
      </c>
      <c r="R4594">
        <v>99</v>
      </c>
    </row>
    <row r="4595" spans="1:18">
      <c r="A4595" t="s">
        <v>13819</v>
      </c>
      <c r="B4595" s="6" t="s">
        <v>19</v>
      </c>
      <c r="C4595" t="s">
        <v>44</v>
      </c>
      <c r="D4595">
        <f>_xlfn.XLOOKUP(E4595,'cpi data'!A:A,'cpi data'!B:B,"NA")</f>
        <v>188.9</v>
      </c>
      <c r="E4595">
        <v>2004</v>
      </c>
      <c r="F4595" t="s">
        <v>13488</v>
      </c>
      <c r="G4595">
        <v>6.2</v>
      </c>
      <c r="H4595">
        <v>51000</v>
      </c>
      <c r="I4595" t="s">
        <v>2354</v>
      </c>
      <c r="J4595" t="s">
        <v>13820</v>
      </c>
      <c r="K4595" t="s">
        <v>10812</v>
      </c>
      <c r="L4595" t="s">
        <v>25</v>
      </c>
      <c r="M4595" s="1">
        <v>60000000</v>
      </c>
      <c r="N4595" s="1">
        <v>35060882</v>
      </c>
      <c r="O4595" s="1">
        <f>N4595*(D4595/'cpi data'!$A$113)</f>
        <v>3272233.5028656125</v>
      </c>
      <c r="P4595" s="10">
        <f t="shared" si="71"/>
        <v>-0.71130891687208553</v>
      </c>
      <c r="Q4595" t="s">
        <v>47</v>
      </c>
      <c r="R4595">
        <v>103</v>
      </c>
    </row>
    <row r="4596" spans="1:18">
      <c r="A4596" t="s">
        <v>13821</v>
      </c>
      <c r="B4596" s="6" t="s">
        <v>36</v>
      </c>
      <c r="C4596" t="s">
        <v>44</v>
      </c>
      <c r="D4596">
        <f>_xlfn.XLOOKUP(E4596,'cpi data'!A:A,'cpi data'!B:B,"NA")</f>
        <v>188.9</v>
      </c>
      <c r="E4596">
        <v>2004</v>
      </c>
      <c r="F4596" t="s">
        <v>12512</v>
      </c>
      <c r="G4596">
        <v>1.9</v>
      </c>
      <c r="H4596">
        <v>30000</v>
      </c>
      <c r="I4596" t="s">
        <v>519</v>
      </c>
      <c r="J4596" t="s">
        <v>13822</v>
      </c>
      <c r="K4596" t="s">
        <v>1298</v>
      </c>
      <c r="L4596" t="s">
        <v>5820</v>
      </c>
      <c r="M4596" s="1">
        <v>20000000</v>
      </c>
      <c r="N4596" s="1">
        <v>9448644</v>
      </c>
      <c r="O4596" s="1">
        <f>N4596*(D4596/'cpi data'!$A$113)</f>
        <v>881842.31798418972</v>
      </c>
      <c r="P4596" s="10">
        <f t="shared" si="71"/>
        <v>-1.1167058468918927</v>
      </c>
      <c r="Q4596" t="s">
        <v>12825</v>
      </c>
      <c r="R4596">
        <v>88</v>
      </c>
    </row>
    <row r="4597" spans="1:18">
      <c r="A4597" t="s">
        <v>13823</v>
      </c>
      <c r="B4597" s="6" t="s">
        <v>2002</v>
      </c>
      <c r="C4597" t="s">
        <v>20</v>
      </c>
      <c r="D4597">
        <f>_xlfn.XLOOKUP(E4597,'cpi data'!A:A,'cpi data'!B:B,"NA")</f>
        <v>188.9</v>
      </c>
      <c r="E4597">
        <v>2004</v>
      </c>
      <c r="F4597" t="s">
        <v>13824</v>
      </c>
      <c r="G4597">
        <v>8.1</v>
      </c>
      <c r="H4597">
        <v>26000</v>
      </c>
      <c r="I4597" t="s">
        <v>10534</v>
      </c>
      <c r="J4597" t="s">
        <v>10534</v>
      </c>
      <c r="K4597" t="s">
        <v>13825</v>
      </c>
      <c r="L4597" t="s">
        <v>2111</v>
      </c>
      <c r="N4597" s="1">
        <v>2288093</v>
      </c>
      <c r="O4597" s="1">
        <f>N4597*(D4597/'cpi data'!$A$113)</f>
        <v>213547.81012845851</v>
      </c>
      <c r="P4597" s="10">
        <f t="shared" si="71"/>
        <v>1</v>
      </c>
      <c r="Q4597" t="s">
        <v>6119</v>
      </c>
      <c r="R4597">
        <v>141</v>
      </c>
    </row>
    <row r="4598" spans="1:18">
      <c r="A4598" t="s">
        <v>13826</v>
      </c>
      <c r="B4598" s="6" t="s">
        <v>450</v>
      </c>
      <c r="C4598" t="s">
        <v>37</v>
      </c>
      <c r="D4598">
        <f>_xlfn.XLOOKUP(E4598,'cpi data'!A:A,'cpi data'!B:B,"NA")</f>
        <v>188.9</v>
      </c>
      <c r="E4598">
        <v>2004</v>
      </c>
      <c r="F4598" t="s">
        <v>13827</v>
      </c>
      <c r="G4598">
        <v>8.5</v>
      </c>
      <c r="H4598">
        <v>20000</v>
      </c>
      <c r="I4598" t="s">
        <v>13828</v>
      </c>
      <c r="J4598" t="s">
        <v>13828</v>
      </c>
      <c r="K4598" t="s">
        <v>13829</v>
      </c>
      <c r="L4598" t="s">
        <v>10296</v>
      </c>
      <c r="N4598" s="1">
        <v>1610897</v>
      </c>
      <c r="O4598" s="1">
        <f>N4598*(D4598/'cpi data'!$A$113)</f>
        <v>150345.08068181819</v>
      </c>
      <c r="P4598" s="10">
        <f t="shared" si="71"/>
        <v>1</v>
      </c>
      <c r="Q4598" t="s">
        <v>13830</v>
      </c>
      <c r="R4598">
        <v>143</v>
      </c>
    </row>
    <row r="4599" spans="1:18">
      <c r="A4599" t="s">
        <v>13831</v>
      </c>
      <c r="B4599" s="6" t="s">
        <v>2002</v>
      </c>
      <c r="C4599" t="s">
        <v>44</v>
      </c>
      <c r="D4599">
        <f>_xlfn.XLOOKUP(E4599,'cpi data'!A:A,'cpi data'!B:B,"NA")</f>
        <v>188.9</v>
      </c>
      <c r="E4599">
        <v>2004</v>
      </c>
      <c r="F4599" t="s">
        <v>13832</v>
      </c>
      <c r="G4599">
        <v>4.5</v>
      </c>
      <c r="H4599">
        <v>7400</v>
      </c>
      <c r="I4599" t="s">
        <v>13833</v>
      </c>
      <c r="J4599" t="s">
        <v>13834</v>
      </c>
      <c r="K4599" t="s">
        <v>13835</v>
      </c>
      <c r="L4599" t="s">
        <v>33</v>
      </c>
      <c r="M4599" s="1">
        <v>12000000</v>
      </c>
      <c r="N4599" s="1">
        <v>31326183</v>
      </c>
      <c r="O4599" s="1">
        <f>N4599*(D4599/'cpi data'!$A$113)</f>
        <v>2923673.8975790516</v>
      </c>
      <c r="P4599" s="10">
        <f t="shared" si="71"/>
        <v>0.61693386008758233</v>
      </c>
      <c r="Q4599" t="s">
        <v>9442</v>
      </c>
      <c r="R4599">
        <v>97</v>
      </c>
    </row>
    <row r="4600" spans="1:18">
      <c r="A4600" t="s">
        <v>13836</v>
      </c>
      <c r="B4600" s="6" t="s">
        <v>2002</v>
      </c>
      <c r="C4600" t="s">
        <v>44</v>
      </c>
      <c r="D4600">
        <f>_xlfn.XLOOKUP(E4600,'cpi data'!A:A,'cpi data'!B:B,"NA")</f>
        <v>188.9</v>
      </c>
      <c r="E4600">
        <v>2004</v>
      </c>
      <c r="F4600" t="s">
        <v>13837</v>
      </c>
      <c r="G4600">
        <v>7.9</v>
      </c>
      <c r="H4600">
        <v>59000</v>
      </c>
      <c r="I4600" t="s">
        <v>13838</v>
      </c>
      <c r="J4600" t="s">
        <v>13839</v>
      </c>
      <c r="K4600" t="s">
        <v>13840</v>
      </c>
      <c r="L4600" t="s">
        <v>455</v>
      </c>
      <c r="N4600" s="1">
        <v>88385944</v>
      </c>
      <c r="O4600" s="1">
        <f>N4600*(D4600/'cpi data'!$A$113)</f>
        <v>8249063.6470355736</v>
      </c>
      <c r="P4600" s="10">
        <f t="shared" si="71"/>
        <v>1</v>
      </c>
      <c r="Q4600" t="s">
        <v>13841</v>
      </c>
      <c r="R4600">
        <v>97</v>
      </c>
    </row>
    <row r="4601" spans="1:18">
      <c r="A4601" t="s">
        <v>13842</v>
      </c>
      <c r="B4601" s="6" t="s">
        <v>19</v>
      </c>
      <c r="C4601" t="s">
        <v>20</v>
      </c>
      <c r="D4601">
        <f>_xlfn.XLOOKUP(E4601,'cpi data'!A:A,'cpi data'!B:B,"NA")</f>
        <v>188.9</v>
      </c>
      <c r="E4601">
        <v>2004</v>
      </c>
      <c r="F4601" t="s">
        <v>13843</v>
      </c>
      <c r="G4601">
        <v>7.2</v>
      </c>
      <c r="H4601">
        <v>33000</v>
      </c>
      <c r="I4601" t="s">
        <v>13844</v>
      </c>
      <c r="J4601" t="s">
        <v>13845</v>
      </c>
      <c r="K4601" t="s">
        <v>2049</v>
      </c>
      <c r="L4601" t="s">
        <v>33</v>
      </c>
      <c r="N4601" s="1">
        <v>4678405</v>
      </c>
      <c r="O4601" s="1">
        <f>N4601*(D4601/'cpi data'!$A$113)</f>
        <v>436635.72356719367</v>
      </c>
      <c r="P4601" s="10">
        <f t="shared" si="71"/>
        <v>1</v>
      </c>
      <c r="Q4601" t="s">
        <v>13846</v>
      </c>
      <c r="R4601">
        <v>87</v>
      </c>
    </row>
    <row r="4602" spans="1:18">
      <c r="A4602" t="s">
        <v>13847</v>
      </c>
      <c r="B4602" s="6" t="s">
        <v>19</v>
      </c>
      <c r="C4602" t="s">
        <v>55</v>
      </c>
      <c r="D4602">
        <f>_xlfn.XLOOKUP(E4602,'cpi data'!A:A,'cpi data'!B:B,"NA")</f>
        <v>188.9</v>
      </c>
      <c r="E4602">
        <v>2004</v>
      </c>
      <c r="F4602" t="s">
        <v>13848</v>
      </c>
      <c r="G4602">
        <v>7</v>
      </c>
      <c r="H4602">
        <v>19000</v>
      </c>
      <c r="I4602" t="s">
        <v>13849</v>
      </c>
      <c r="J4602" t="s">
        <v>12590</v>
      </c>
      <c r="K4602" t="s">
        <v>13850</v>
      </c>
      <c r="L4602" t="s">
        <v>494</v>
      </c>
      <c r="N4602" s="1">
        <v>516930</v>
      </c>
      <c r="O4602" s="1">
        <f>N4602*(D4602/'cpi data'!$A$113)</f>
        <v>48245.097332015808</v>
      </c>
      <c r="P4602" s="10">
        <f t="shared" si="71"/>
        <v>1</v>
      </c>
      <c r="Q4602" t="s">
        <v>13851</v>
      </c>
      <c r="R4602">
        <v>125</v>
      </c>
    </row>
    <row r="4603" spans="1:18">
      <c r="A4603" t="s">
        <v>13852</v>
      </c>
      <c r="B4603" s="6" t="s">
        <v>19</v>
      </c>
      <c r="C4603" t="s">
        <v>37</v>
      </c>
      <c r="D4603">
        <f>_xlfn.XLOOKUP(E4603,'cpi data'!A:A,'cpi data'!B:B,"NA")</f>
        <v>188.9</v>
      </c>
      <c r="E4603">
        <v>2004</v>
      </c>
      <c r="F4603" t="s">
        <v>13667</v>
      </c>
      <c r="G4603">
        <v>6.5</v>
      </c>
      <c r="H4603">
        <v>29000</v>
      </c>
      <c r="I4603" t="s">
        <v>690</v>
      </c>
      <c r="J4603" t="s">
        <v>690</v>
      </c>
      <c r="K4603" t="s">
        <v>2078</v>
      </c>
      <c r="L4603" t="s">
        <v>5820</v>
      </c>
      <c r="M4603" s="1">
        <v>19250000</v>
      </c>
      <c r="N4603" s="1">
        <v>8112712</v>
      </c>
      <c r="O4603" s="1">
        <f>N4603*(D4603/'cpi data'!$A$113)</f>
        <v>757159.73162055342</v>
      </c>
      <c r="P4603" s="10">
        <f t="shared" si="71"/>
        <v>-1.3728193482031656</v>
      </c>
      <c r="Q4603" t="s">
        <v>10708</v>
      </c>
      <c r="R4603">
        <v>106</v>
      </c>
    </row>
    <row r="4604" spans="1:18">
      <c r="A4604" t="s">
        <v>13853</v>
      </c>
      <c r="B4604" s="6" t="s">
        <v>36</v>
      </c>
      <c r="C4604" t="s">
        <v>393</v>
      </c>
      <c r="D4604">
        <f>_xlfn.XLOOKUP(E4604,'cpi data'!A:A,'cpi data'!B:B,"NA")</f>
        <v>188.9</v>
      </c>
      <c r="E4604">
        <v>2004</v>
      </c>
      <c r="F4604" t="s">
        <v>13564</v>
      </c>
      <c r="G4604">
        <v>5.4</v>
      </c>
      <c r="H4604">
        <v>21000</v>
      </c>
      <c r="I4604" t="s">
        <v>13854</v>
      </c>
      <c r="J4604" t="s">
        <v>13854</v>
      </c>
      <c r="K4604" t="s">
        <v>9873</v>
      </c>
      <c r="L4604" t="s">
        <v>33</v>
      </c>
      <c r="M4604" s="1">
        <v>110000000</v>
      </c>
      <c r="N4604" s="1">
        <v>145358062</v>
      </c>
      <c r="O4604" s="1">
        <f>N4604*(D4604/'cpi data'!$A$113)</f>
        <v>13566273.671837945</v>
      </c>
      <c r="P4604" s="10">
        <f t="shared" si="71"/>
        <v>0.24324802844440785</v>
      </c>
      <c r="Q4604" t="s">
        <v>1727</v>
      </c>
      <c r="R4604">
        <v>76</v>
      </c>
    </row>
    <row r="4605" spans="1:18">
      <c r="A4605" t="s">
        <v>13855</v>
      </c>
      <c r="B4605" s="6" t="s">
        <v>36</v>
      </c>
      <c r="C4605" t="s">
        <v>44</v>
      </c>
      <c r="D4605">
        <f>_xlfn.XLOOKUP(E4605,'cpi data'!A:A,'cpi data'!B:B,"NA")</f>
        <v>188.9</v>
      </c>
      <c r="E4605">
        <v>2004</v>
      </c>
      <c r="F4605" t="s">
        <v>13582</v>
      </c>
      <c r="G4605">
        <v>5.4</v>
      </c>
      <c r="H4605">
        <v>45000</v>
      </c>
      <c r="I4605" t="s">
        <v>3975</v>
      </c>
      <c r="J4605" t="s">
        <v>7403</v>
      </c>
      <c r="K4605" t="s">
        <v>8082</v>
      </c>
      <c r="L4605" t="s">
        <v>33</v>
      </c>
      <c r="M4605" s="1">
        <v>60000000</v>
      </c>
      <c r="N4605" s="1">
        <v>96593018</v>
      </c>
      <c r="O4605" s="1">
        <f>N4605*(D4605/'cpi data'!$A$113)</f>
        <v>9015030.1878458504</v>
      </c>
      <c r="P4605" s="10">
        <f t="shared" si="71"/>
        <v>0.37883709151731859</v>
      </c>
      <c r="Q4605" t="s">
        <v>11858</v>
      </c>
      <c r="R4605">
        <v>99</v>
      </c>
    </row>
    <row r="4606" spans="1:18">
      <c r="A4606" t="s">
        <v>13856</v>
      </c>
      <c r="B4606" s="6" t="s">
        <v>2002</v>
      </c>
      <c r="C4606" t="s">
        <v>44</v>
      </c>
      <c r="D4606">
        <f>_xlfn.XLOOKUP(E4606,'cpi data'!A:A,'cpi data'!B:B,"NA")</f>
        <v>188.9</v>
      </c>
      <c r="E4606">
        <v>2004</v>
      </c>
      <c r="F4606" t="s">
        <v>13527</v>
      </c>
      <c r="G4606">
        <v>5.6</v>
      </c>
      <c r="H4606">
        <v>27000</v>
      </c>
      <c r="I4606" t="s">
        <v>11826</v>
      </c>
      <c r="J4606" t="s">
        <v>13857</v>
      </c>
      <c r="K4606" t="s">
        <v>12486</v>
      </c>
      <c r="L4606" t="s">
        <v>33</v>
      </c>
      <c r="M4606" s="1">
        <v>22000000</v>
      </c>
      <c r="N4606" s="1">
        <v>21513434</v>
      </c>
      <c r="O4606" s="1">
        <f>N4606*(D4606/'cpi data'!$A$113)</f>
        <v>2007849.6455533598</v>
      </c>
      <c r="P4606" s="10">
        <f t="shared" si="71"/>
        <v>-2.2616844897936795E-2</v>
      </c>
      <c r="Q4606" t="s">
        <v>9689</v>
      </c>
      <c r="R4606">
        <v>95</v>
      </c>
    </row>
    <row r="4607" spans="1:18">
      <c r="A4607" t="s">
        <v>13858</v>
      </c>
      <c r="B4607" s="6" t="s">
        <v>19</v>
      </c>
      <c r="C4607" t="s">
        <v>37</v>
      </c>
      <c r="D4607">
        <f>_xlfn.XLOOKUP(E4607,'cpi data'!A:A,'cpi data'!B:B,"NA")</f>
        <v>188.9</v>
      </c>
      <c r="E4607">
        <v>2004</v>
      </c>
      <c r="F4607" t="s">
        <v>13859</v>
      </c>
      <c r="G4607">
        <v>6.4</v>
      </c>
      <c r="H4607">
        <v>53000</v>
      </c>
      <c r="I4607" t="s">
        <v>13860</v>
      </c>
      <c r="J4607" t="s">
        <v>13860</v>
      </c>
      <c r="K4607" t="s">
        <v>13861</v>
      </c>
      <c r="L4607" t="s">
        <v>8402</v>
      </c>
      <c r="M4607" s="1">
        <v>4200000</v>
      </c>
      <c r="N4607" s="1">
        <v>50336279</v>
      </c>
      <c r="O4607" s="1">
        <f>N4607*(D4607/'cpi data'!$A$113)</f>
        <v>4697886.9086462455</v>
      </c>
      <c r="P4607" s="10">
        <f t="shared" si="71"/>
        <v>0.91656117449603292</v>
      </c>
      <c r="Q4607" t="s">
        <v>13862</v>
      </c>
      <c r="R4607">
        <v>114</v>
      </c>
    </row>
    <row r="4608" spans="1:18">
      <c r="A4608" t="s">
        <v>13863</v>
      </c>
      <c r="B4608" s="6" t="s">
        <v>19</v>
      </c>
      <c r="C4608" t="s">
        <v>20</v>
      </c>
      <c r="D4608">
        <f>_xlfn.XLOOKUP(E4608,'cpi data'!A:A,'cpi data'!B:B,"NA")</f>
        <v>188.9</v>
      </c>
      <c r="E4608">
        <v>2004</v>
      </c>
      <c r="F4608" t="s">
        <v>13864</v>
      </c>
      <c r="G4608">
        <v>7</v>
      </c>
      <c r="H4608">
        <v>36000</v>
      </c>
      <c r="I4608" t="s">
        <v>2075</v>
      </c>
      <c r="J4608" t="s">
        <v>5257</v>
      </c>
      <c r="K4608" t="s">
        <v>139</v>
      </c>
      <c r="L4608" t="s">
        <v>25</v>
      </c>
      <c r="M4608" s="1">
        <v>30000000</v>
      </c>
      <c r="N4608" s="1">
        <v>21560182</v>
      </c>
      <c r="O4608" s="1">
        <f>N4608*(D4608/'cpi data'!$A$113)</f>
        <v>2012212.6382411069</v>
      </c>
      <c r="P4608" s="10">
        <f t="shared" si="71"/>
        <v>-0.39145393114028443</v>
      </c>
      <c r="Q4608" t="s">
        <v>13865</v>
      </c>
      <c r="R4608">
        <v>131</v>
      </c>
    </row>
    <row r="4609" spans="1:18">
      <c r="A4609" t="s">
        <v>13866</v>
      </c>
      <c r="B4609" s="6" t="s">
        <v>2002</v>
      </c>
      <c r="C4609" t="s">
        <v>37</v>
      </c>
      <c r="D4609">
        <f>_xlfn.XLOOKUP(E4609,'cpi data'!A:A,'cpi data'!B:B,"NA")</f>
        <v>188.9</v>
      </c>
      <c r="E4609">
        <v>2004</v>
      </c>
      <c r="F4609" t="s">
        <v>13611</v>
      </c>
      <c r="G4609">
        <v>6.5</v>
      </c>
      <c r="H4609">
        <v>55000</v>
      </c>
      <c r="I4609" t="s">
        <v>11667</v>
      </c>
      <c r="J4609" t="s">
        <v>7652</v>
      </c>
      <c r="K4609" t="s">
        <v>10570</v>
      </c>
      <c r="L4609" t="s">
        <v>33</v>
      </c>
      <c r="M4609" s="1">
        <v>55000000</v>
      </c>
      <c r="N4609" s="1">
        <v>100572044</v>
      </c>
      <c r="O4609" s="1">
        <f>N4609*(D4609/'cpi data'!$A$113)</f>
        <v>9386392.8416996058</v>
      </c>
      <c r="P4609" s="10">
        <f t="shared" si="71"/>
        <v>0.45312834648165251</v>
      </c>
      <c r="Q4609" t="s">
        <v>2095</v>
      </c>
      <c r="R4609">
        <v>115</v>
      </c>
    </row>
    <row r="4610" spans="1:18">
      <c r="A4610" t="s">
        <v>13867</v>
      </c>
      <c r="B4610" s="6" t="s">
        <v>19</v>
      </c>
      <c r="C4610" t="s">
        <v>66</v>
      </c>
      <c r="D4610">
        <f>_xlfn.XLOOKUP(E4610,'cpi data'!A:A,'cpi data'!B:B,"NA")</f>
        <v>188.9</v>
      </c>
      <c r="E4610">
        <v>2004</v>
      </c>
      <c r="F4610" t="s">
        <v>13868</v>
      </c>
      <c r="G4610">
        <v>6.3</v>
      </c>
      <c r="H4610">
        <v>35000</v>
      </c>
      <c r="I4610" t="s">
        <v>13869</v>
      </c>
      <c r="J4610" t="s">
        <v>13870</v>
      </c>
      <c r="K4610" t="s">
        <v>5686</v>
      </c>
      <c r="L4610" t="s">
        <v>25</v>
      </c>
      <c r="N4610" s="1">
        <v>10852064</v>
      </c>
      <c r="O4610" s="1">
        <f>N4610*(D4610/'cpi data'!$A$113)</f>
        <v>1012823.562055336</v>
      </c>
      <c r="P4610" s="10">
        <f t="shared" si="71"/>
        <v>1</v>
      </c>
      <c r="Q4610" t="s">
        <v>13871</v>
      </c>
      <c r="R4610">
        <v>114</v>
      </c>
    </row>
    <row r="4611" spans="1:18">
      <c r="A4611" t="s">
        <v>13872</v>
      </c>
      <c r="B4611" s="6" t="s">
        <v>512</v>
      </c>
      <c r="C4611" t="s">
        <v>20</v>
      </c>
      <c r="D4611">
        <f>_xlfn.XLOOKUP(E4611,'cpi data'!A:A,'cpi data'!B:B,"NA")</f>
        <v>188.9</v>
      </c>
      <c r="E4611">
        <v>2004</v>
      </c>
      <c r="F4611" t="s">
        <v>13873</v>
      </c>
      <c r="G4611">
        <v>5.0999999999999996</v>
      </c>
      <c r="H4611">
        <v>6600</v>
      </c>
      <c r="I4611" t="s">
        <v>13874</v>
      </c>
      <c r="J4611" t="s">
        <v>13875</v>
      </c>
      <c r="K4611" t="s">
        <v>3233</v>
      </c>
      <c r="L4611" t="s">
        <v>455</v>
      </c>
      <c r="N4611" s="1">
        <v>1510052</v>
      </c>
      <c r="O4611" s="1">
        <f>N4611*(D4611/'cpi data'!$A$113)</f>
        <v>140933.2128458498</v>
      </c>
      <c r="P4611" s="10">
        <f t="shared" ref="P4611:P4674" si="72">(N4611-M4611)/N4611</f>
        <v>1</v>
      </c>
      <c r="Q4611" t="s">
        <v>10317</v>
      </c>
      <c r="R4611">
        <v>110</v>
      </c>
    </row>
    <row r="4612" spans="1:18">
      <c r="A4612" t="s">
        <v>13876</v>
      </c>
      <c r="B4612" s="6" t="s">
        <v>2002</v>
      </c>
      <c r="C4612" t="s">
        <v>20</v>
      </c>
      <c r="D4612">
        <f>_xlfn.XLOOKUP(E4612,'cpi data'!A:A,'cpi data'!B:B,"NA")</f>
        <v>188.9</v>
      </c>
      <c r="E4612">
        <v>2004</v>
      </c>
      <c r="F4612" t="s">
        <v>12968</v>
      </c>
      <c r="G4612">
        <v>3.9</v>
      </c>
      <c r="H4612">
        <v>26000</v>
      </c>
      <c r="I4612" t="s">
        <v>13877</v>
      </c>
      <c r="J4612" t="s">
        <v>13877</v>
      </c>
      <c r="K4612" t="s">
        <v>13878</v>
      </c>
      <c r="L4612" t="s">
        <v>33</v>
      </c>
      <c r="M4612" s="1">
        <v>8000000</v>
      </c>
      <c r="N4612" s="1">
        <v>50576805</v>
      </c>
      <c r="O4612" s="1">
        <f>N4612*(D4612/'cpi data'!$A$113)</f>
        <v>4720335.2097332021</v>
      </c>
      <c r="P4612" s="10">
        <f t="shared" si="72"/>
        <v>0.84182472578091871</v>
      </c>
      <c r="Q4612" t="s">
        <v>10878</v>
      </c>
      <c r="R4612">
        <v>95</v>
      </c>
    </row>
    <row r="4613" spans="1:18">
      <c r="A4613" t="s">
        <v>13879</v>
      </c>
      <c r="B4613" s="6" t="s">
        <v>36</v>
      </c>
      <c r="C4613" t="s">
        <v>20</v>
      </c>
      <c r="D4613">
        <f>_xlfn.XLOOKUP(E4613,'cpi data'!A:A,'cpi data'!B:B,"NA")</f>
        <v>188.9</v>
      </c>
      <c r="E4613">
        <v>2004</v>
      </c>
      <c r="F4613" t="s">
        <v>13880</v>
      </c>
      <c r="G4613">
        <v>6.5</v>
      </c>
      <c r="H4613">
        <v>12000</v>
      </c>
      <c r="I4613" t="s">
        <v>11143</v>
      </c>
      <c r="J4613" t="s">
        <v>5059</v>
      </c>
      <c r="K4613" t="s">
        <v>9009</v>
      </c>
      <c r="L4613" t="s">
        <v>25</v>
      </c>
      <c r="N4613" s="1">
        <v>6878433</v>
      </c>
      <c r="O4613" s="1">
        <f>N4613*(D4613/'cpi data'!$A$113)</f>
        <v>641964.42376482219</v>
      </c>
      <c r="P4613" s="10">
        <f t="shared" si="72"/>
        <v>1</v>
      </c>
      <c r="Q4613" t="s">
        <v>6982</v>
      </c>
      <c r="R4613">
        <v>93</v>
      </c>
    </row>
    <row r="4614" spans="1:18">
      <c r="A4614" t="s">
        <v>13881</v>
      </c>
      <c r="B4614" s="6" t="s">
        <v>2002</v>
      </c>
      <c r="C4614" t="s">
        <v>66</v>
      </c>
      <c r="D4614">
        <f>_xlfn.XLOOKUP(E4614,'cpi data'!A:A,'cpi data'!B:B,"NA")</f>
        <v>188.9</v>
      </c>
      <c r="E4614">
        <v>2004</v>
      </c>
      <c r="F4614" t="s">
        <v>13882</v>
      </c>
      <c r="G4614">
        <v>6.7</v>
      </c>
      <c r="H4614">
        <v>15000</v>
      </c>
      <c r="I4614" t="s">
        <v>8365</v>
      </c>
      <c r="J4614" t="s">
        <v>8365</v>
      </c>
      <c r="K4614" t="s">
        <v>8365</v>
      </c>
      <c r="L4614" t="s">
        <v>25</v>
      </c>
      <c r="M4614" s="1">
        <v>23000000</v>
      </c>
      <c r="N4614" s="1">
        <v>8447615</v>
      </c>
      <c r="O4614" s="1">
        <f>N4614*(D4614/'cpi data'!$A$113)</f>
        <v>788416.24184782605</v>
      </c>
      <c r="P4614" s="10">
        <f t="shared" si="72"/>
        <v>-1.722661958434422</v>
      </c>
      <c r="Q4614" t="s">
        <v>10357</v>
      </c>
      <c r="R4614">
        <v>118</v>
      </c>
    </row>
    <row r="4615" spans="1:18">
      <c r="A4615" t="s">
        <v>13883</v>
      </c>
      <c r="B4615" s="6" t="s">
        <v>2002</v>
      </c>
      <c r="C4615" t="s">
        <v>20</v>
      </c>
      <c r="D4615">
        <f>_xlfn.XLOOKUP(E4615,'cpi data'!A:A,'cpi data'!B:B,"NA")</f>
        <v>188.9</v>
      </c>
      <c r="E4615">
        <v>2004</v>
      </c>
      <c r="F4615" t="s">
        <v>13884</v>
      </c>
      <c r="G4615">
        <v>7</v>
      </c>
      <c r="H4615">
        <v>11000</v>
      </c>
      <c r="I4615" t="s">
        <v>13885</v>
      </c>
      <c r="J4615" t="s">
        <v>13886</v>
      </c>
      <c r="K4615" t="s">
        <v>9873</v>
      </c>
      <c r="L4615" t="s">
        <v>25</v>
      </c>
      <c r="N4615" s="1">
        <v>20421130</v>
      </c>
      <c r="O4615" s="1">
        <f>N4615*(D4615/'cpi data'!$A$113)</f>
        <v>1905904.8700592886</v>
      </c>
      <c r="P4615" s="10">
        <f t="shared" si="72"/>
        <v>1</v>
      </c>
      <c r="Q4615" t="s">
        <v>13887</v>
      </c>
      <c r="R4615">
        <v>104</v>
      </c>
    </row>
    <row r="4616" spans="1:18">
      <c r="A4616" t="s">
        <v>13888</v>
      </c>
      <c r="B4616" s="6" t="s">
        <v>19</v>
      </c>
      <c r="C4616" t="s">
        <v>44</v>
      </c>
      <c r="D4616">
        <f>_xlfn.XLOOKUP(E4616,'cpi data'!A:A,'cpi data'!B:B,"NA")</f>
        <v>188.9</v>
      </c>
      <c r="E4616">
        <v>2004</v>
      </c>
      <c r="F4616" t="s">
        <v>13889</v>
      </c>
      <c r="G4616">
        <v>6.5</v>
      </c>
      <c r="H4616">
        <v>8700</v>
      </c>
      <c r="I4616" t="s">
        <v>13890</v>
      </c>
      <c r="J4616" t="s">
        <v>13890</v>
      </c>
      <c r="K4616" t="s">
        <v>13891</v>
      </c>
      <c r="L4616" t="s">
        <v>25</v>
      </c>
      <c r="M4616" s="1">
        <v>6500000</v>
      </c>
      <c r="N4616" s="1">
        <v>89781</v>
      </c>
      <c r="O4616" s="1">
        <f>N4616*(D4616/'cpi data'!$A$113)</f>
        <v>8379.2642786561264</v>
      </c>
      <c r="P4616" s="10">
        <f t="shared" si="72"/>
        <v>-71.398391641884146</v>
      </c>
      <c r="Q4616" t="s">
        <v>13892</v>
      </c>
      <c r="R4616">
        <v>91</v>
      </c>
    </row>
    <row r="4617" spans="1:18">
      <c r="A4617" t="s">
        <v>13893</v>
      </c>
      <c r="C4617" t="s">
        <v>20</v>
      </c>
      <c r="D4617">
        <f>_xlfn.XLOOKUP(E4617,'cpi data'!A:A,'cpi data'!B:B,"NA")</f>
        <v>188.9</v>
      </c>
      <c r="E4617">
        <v>2004</v>
      </c>
      <c r="F4617" t="s">
        <v>13894</v>
      </c>
      <c r="G4617">
        <v>7.4</v>
      </c>
      <c r="H4617">
        <v>15000</v>
      </c>
      <c r="I4617" t="s">
        <v>13895</v>
      </c>
      <c r="J4617" t="s">
        <v>13895</v>
      </c>
      <c r="K4617" t="s">
        <v>13896</v>
      </c>
      <c r="L4617" t="s">
        <v>5820</v>
      </c>
      <c r="N4617" s="1">
        <v>3764219</v>
      </c>
      <c r="O4617" s="1">
        <f>N4617*(D4617/'cpi data'!$A$113)</f>
        <v>351314.7080533597</v>
      </c>
      <c r="P4617" s="10">
        <f t="shared" si="72"/>
        <v>1</v>
      </c>
      <c r="Q4617" t="s">
        <v>13897</v>
      </c>
      <c r="R4617">
        <v>110</v>
      </c>
    </row>
    <row r="4618" spans="1:18">
      <c r="A4618" t="s">
        <v>13898</v>
      </c>
      <c r="B4618" s="6" t="s">
        <v>19</v>
      </c>
      <c r="C4618" t="s">
        <v>44</v>
      </c>
      <c r="D4618">
        <f>_xlfn.XLOOKUP(E4618,'cpi data'!A:A,'cpi data'!B:B,"NA")</f>
        <v>188.9</v>
      </c>
      <c r="E4618">
        <v>2004</v>
      </c>
      <c r="F4618" t="s">
        <v>12639</v>
      </c>
      <c r="G4618">
        <v>7.4</v>
      </c>
      <c r="H4618">
        <v>11000</v>
      </c>
      <c r="I4618" t="s">
        <v>13899</v>
      </c>
      <c r="J4618" t="s">
        <v>13899</v>
      </c>
      <c r="K4618" t="s">
        <v>11564</v>
      </c>
      <c r="L4618" t="s">
        <v>33</v>
      </c>
      <c r="N4618" s="1">
        <v>1236518</v>
      </c>
      <c r="O4618" s="1">
        <f>N4618*(D4618/'cpi data'!$A$113)</f>
        <v>115404.27381422925</v>
      </c>
      <c r="P4618" s="10">
        <f t="shared" si="72"/>
        <v>1</v>
      </c>
      <c r="Q4618" t="s">
        <v>11073</v>
      </c>
      <c r="R4618">
        <v>91</v>
      </c>
    </row>
    <row r="4619" spans="1:18">
      <c r="A4619" t="s">
        <v>13900</v>
      </c>
      <c r="B4619" s="6" t="s">
        <v>2002</v>
      </c>
      <c r="C4619" t="s">
        <v>44</v>
      </c>
      <c r="D4619">
        <f>_xlfn.XLOOKUP(E4619,'cpi data'!A:A,'cpi data'!B:B,"NA")</f>
        <v>188.9</v>
      </c>
      <c r="E4619">
        <v>2004</v>
      </c>
      <c r="F4619" t="s">
        <v>12968</v>
      </c>
      <c r="G4619">
        <v>4.9000000000000004</v>
      </c>
      <c r="H4619">
        <v>18000</v>
      </c>
      <c r="I4619" t="s">
        <v>5972</v>
      </c>
      <c r="J4619" t="s">
        <v>2952</v>
      </c>
      <c r="K4619" t="s">
        <v>9045</v>
      </c>
      <c r="L4619" t="s">
        <v>33</v>
      </c>
      <c r="M4619" s="1">
        <v>50000000</v>
      </c>
      <c r="N4619" s="1">
        <v>6808550</v>
      </c>
      <c r="O4619" s="1">
        <f>N4619*(D4619/'cpi data'!$A$113)</f>
        <v>635442.24061264819</v>
      </c>
      <c r="P4619" s="10">
        <f t="shared" si="72"/>
        <v>-6.3437075441907602</v>
      </c>
      <c r="Q4619" t="s">
        <v>13901</v>
      </c>
      <c r="R4619">
        <v>88</v>
      </c>
    </row>
    <row r="4620" spans="1:18">
      <c r="A4620" t="s">
        <v>13902</v>
      </c>
      <c r="B4620" s="6" t="s">
        <v>450</v>
      </c>
      <c r="C4620" t="s">
        <v>20</v>
      </c>
      <c r="D4620">
        <f>_xlfn.XLOOKUP(E4620,'cpi data'!A:A,'cpi data'!B:B,"NA")</f>
        <v>188.9</v>
      </c>
      <c r="E4620">
        <v>2004</v>
      </c>
      <c r="F4620" t="s">
        <v>13903</v>
      </c>
      <c r="G4620">
        <v>7.8</v>
      </c>
      <c r="H4620">
        <v>50000</v>
      </c>
      <c r="I4620" t="s">
        <v>13904</v>
      </c>
      <c r="J4620" t="s">
        <v>13905</v>
      </c>
      <c r="K4620" t="s">
        <v>10295</v>
      </c>
      <c r="L4620" t="s">
        <v>10296</v>
      </c>
      <c r="M4620" s="1">
        <v>7000000</v>
      </c>
      <c r="N4620" s="1">
        <v>6887221</v>
      </c>
      <c r="O4620" s="1">
        <f>N4620*(D4620/'cpi data'!$A$113)</f>
        <v>642784.60815217393</v>
      </c>
      <c r="P4620" s="10">
        <f t="shared" si="72"/>
        <v>-1.6375109786661412E-2</v>
      </c>
      <c r="Q4620" t="s">
        <v>13906</v>
      </c>
      <c r="R4620">
        <v>192</v>
      </c>
    </row>
    <row r="4621" spans="1:18">
      <c r="A4621" t="s">
        <v>13907</v>
      </c>
      <c r="B4621" s="6" t="s">
        <v>2002</v>
      </c>
      <c r="C4621" t="s">
        <v>44</v>
      </c>
      <c r="D4621">
        <f>_xlfn.XLOOKUP(E4621,'cpi data'!A:A,'cpi data'!B:B,"NA")</f>
        <v>188.9</v>
      </c>
      <c r="E4621">
        <v>2004</v>
      </c>
      <c r="F4621" t="s">
        <v>13496</v>
      </c>
      <c r="G4621">
        <v>5.3</v>
      </c>
      <c r="H4621">
        <v>18000</v>
      </c>
      <c r="I4621" t="s">
        <v>13908</v>
      </c>
      <c r="J4621" t="s">
        <v>13909</v>
      </c>
      <c r="K4621" t="s">
        <v>13197</v>
      </c>
      <c r="L4621" t="s">
        <v>33</v>
      </c>
      <c r="M4621" s="1">
        <v>35000000</v>
      </c>
      <c r="N4621" s="1">
        <v>22035509</v>
      </c>
      <c r="O4621" s="1">
        <f>N4621*(D4621/'cpi data'!$A$113)</f>
        <v>2056574.9259387353</v>
      </c>
      <c r="P4621" s="10">
        <f t="shared" si="72"/>
        <v>-0.58834542918886057</v>
      </c>
      <c r="Q4621" t="s">
        <v>11858</v>
      </c>
      <c r="R4621">
        <v>107</v>
      </c>
    </row>
    <row r="4622" spans="1:18">
      <c r="A4622" t="s">
        <v>13910</v>
      </c>
      <c r="B4622" s="6" t="s">
        <v>2002</v>
      </c>
      <c r="C4622" t="s">
        <v>44</v>
      </c>
      <c r="D4622">
        <f>_xlfn.XLOOKUP(E4622,'cpi data'!A:A,'cpi data'!B:B,"NA")</f>
        <v>188.9</v>
      </c>
      <c r="E4622">
        <v>2004</v>
      </c>
      <c r="F4622" t="s">
        <v>13473</v>
      </c>
      <c r="G4622">
        <v>5.9</v>
      </c>
      <c r="H4622">
        <v>23000</v>
      </c>
      <c r="I4622" t="s">
        <v>10236</v>
      </c>
      <c r="J4622" t="s">
        <v>13911</v>
      </c>
      <c r="K4622" t="s">
        <v>4736</v>
      </c>
      <c r="L4622" t="s">
        <v>3159</v>
      </c>
      <c r="M4622" s="1">
        <v>32000000</v>
      </c>
      <c r="N4622" s="1">
        <v>30031874</v>
      </c>
      <c r="O4622" s="1">
        <f>N4622*(D4622/'cpi data'!$A$113)</f>
        <v>2802875.9874505932</v>
      </c>
      <c r="P4622" s="10">
        <f t="shared" si="72"/>
        <v>-6.5534571702052291E-2</v>
      </c>
      <c r="Q4622" t="s">
        <v>13912</v>
      </c>
      <c r="R4622">
        <v>90</v>
      </c>
    </row>
    <row r="4623" spans="1:18">
      <c r="A4623" t="s">
        <v>13913</v>
      </c>
      <c r="B4623" s="6" t="s">
        <v>19</v>
      </c>
      <c r="C4623" t="s">
        <v>20</v>
      </c>
      <c r="D4623">
        <f>_xlfn.XLOOKUP(E4623,'cpi data'!A:A,'cpi data'!B:B,"NA")</f>
        <v>188.9</v>
      </c>
      <c r="E4623">
        <v>2004</v>
      </c>
      <c r="F4623" t="s">
        <v>13914</v>
      </c>
      <c r="G4623">
        <v>6.6</v>
      </c>
      <c r="H4623">
        <v>8600</v>
      </c>
      <c r="I4623" t="s">
        <v>13356</v>
      </c>
      <c r="J4623" t="s">
        <v>13915</v>
      </c>
      <c r="K4623" t="s">
        <v>11362</v>
      </c>
      <c r="L4623" t="s">
        <v>33</v>
      </c>
      <c r="N4623" s="1">
        <v>156767</v>
      </c>
      <c r="O4623" s="1">
        <f>N4623*(D4623/'cpi data'!$A$113)</f>
        <v>14631.070306324111</v>
      </c>
      <c r="P4623" s="10">
        <f t="shared" si="72"/>
        <v>1</v>
      </c>
      <c r="Q4623" t="s">
        <v>83</v>
      </c>
      <c r="R4623">
        <v>108</v>
      </c>
    </row>
    <row r="4624" spans="1:18">
      <c r="A4624" t="s">
        <v>13916</v>
      </c>
      <c r="B4624" s="6" t="s">
        <v>19</v>
      </c>
      <c r="C4624" t="s">
        <v>20</v>
      </c>
      <c r="D4624">
        <f>_xlfn.XLOOKUP(E4624,'cpi data'!A:A,'cpi data'!B:B,"NA")</f>
        <v>188.9</v>
      </c>
      <c r="E4624">
        <v>2004</v>
      </c>
      <c r="F4624" t="s">
        <v>13917</v>
      </c>
      <c r="G4624">
        <v>6.6</v>
      </c>
      <c r="H4624">
        <v>15000</v>
      </c>
      <c r="I4624" t="s">
        <v>4384</v>
      </c>
      <c r="J4624" t="s">
        <v>4384</v>
      </c>
      <c r="K4624" t="s">
        <v>11000</v>
      </c>
      <c r="L4624" t="s">
        <v>25</v>
      </c>
      <c r="N4624" s="1">
        <v>3664858</v>
      </c>
      <c r="O4624" s="1">
        <f>N4624*(D4624/'cpi data'!$A$113)</f>
        <v>342041.34199604741</v>
      </c>
      <c r="P4624" s="10">
        <f t="shared" si="72"/>
        <v>1</v>
      </c>
      <c r="Q4624" t="s">
        <v>13918</v>
      </c>
      <c r="R4624">
        <v>132</v>
      </c>
    </row>
    <row r="4625" spans="1:18">
      <c r="A4625" t="s">
        <v>13919</v>
      </c>
      <c r="B4625" s="6" t="s">
        <v>19</v>
      </c>
      <c r="C4625" t="s">
        <v>107</v>
      </c>
      <c r="D4625">
        <f>_xlfn.XLOOKUP(E4625,'cpi data'!A:A,'cpi data'!B:B,"NA")</f>
        <v>188.9</v>
      </c>
      <c r="E4625">
        <v>2004</v>
      </c>
      <c r="F4625" t="s">
        <v>13496</v>
      </c>
      <c r="G4625">
        <v>7.4</v>
      </c>
      <c r="H4625">
        <v>34000</v>
      </c>
      <c r="I4625" t="s">
        <v>13920</v>
      </c>
      <c r="J4625" t="s">
        <v>13920</v>
      </c>
      <c r="K4625" t="s">
        <v>13921</v>
      </c>
      <c r="L4625" t="s">
        <v>13922</v>
      </c>
      <c r="M4625" s="1">
        <v>3000000</v>
      </c>
      <c r="N4625" s="1">
        <v>12594630</v>
      </c>
      <c r="O4625" s="1">
        <f>N4625*(D4625/'cpi data'!$A$113)</f>
        <v>1175457.3157114624</v>
      </c>
      <c r="P4625" s="10">
        <f t="shared" si="72"/>
        <v>0.76180324471620042</v>
      </c>
      <c r="Q4625" t="s">
        <v>12889</v>
      </c>
      <c r="R4625">
        <v>101</v>
      </c>
    </row>
    <row r="4626" spans="1:18">
      <c r="A4626" t="s">
        <v>13923</v>
      </c>
      <c r="B4626" s="6" t="s">
        <v>19</v>
      </c>
      <c r="C4626" t="s">
        <v>107</v>
      </c>
      <c r="D4626">
        <f>_xlfn.XLOOKUP(E4626,'cpi data'!A:A,'cpi data'!B:B,"NA")</f>
        <v>188.9</v>
      </c>
      <c r="E4626">
        <v>2004</v>
      </c>
      <c r="F4626" t="s">
        <v>13636</v>
      </c>
      <c r="G4626">
        <v>7.6</v>
      </c>
      <c r="H4626">
        <v>24000</v>
      </c>
      <c r="I4626" t="s">
        <v>4866</v>
      </c>
      <c r="J4626" t="s">
        <v>4866</v>
      </c>
      <c r="K4626" t="s">
        <v>13924</v>
      </c>
      <c r="L4626" t="s">
        <v>25</v>
      </c>
      <c r="M4626" s="1">
        <v>11000000</v>
      </c>
      <c r="N4626" s="1">
        <v>13267869</v>
      </c>
      <c r="O4626" s="1">
        <f>N4626*(D4626/'cpi data'!$A$113)</f>
        <v>1238290.7381916996</v>
      </c>
      <c r="P4626" s="10">
        <f t="shared" si="72"/>
        <v>0.17092940848300506</v>
      </c>
      <c r="Q4626" t="s">
        <v>10613</v>
      </c>
      <c r="R4626">
        <v>125</v>
      </c>
    </row>
    <row r="4627" spans="1:18">
      <c r="A4627" t="s">
        <v>13925</v>
      </c>
      <c r="B4627" s="6" t="s">
        <v>36</v>
      </c>
      <c r="C4627" t="s">
        <v>44</v>
      </c>
      <c r="D4627">
        <f>_xlfn.XLOOKUP(E4627,'cpi data'!A:A,'cpi data'!B:B,"NA")</f>
        <v>188.9</v>
      </c>
      <c r="E4627">
        <v>2004</v>
      </c>
      <c r="F4627" t="s">
        <v>13926</v>
      </c>
      <c r="G4627">
        <v>6.9</v>
      </c>
      <c r="H4627">
        <v>25000</v>
      </c>
      <c r="I4627" t="s">
        <v>8089</v>
      </c>
      <c r="J4627" t="s">
        <v>12684</v>
      </c>
      <c r="K4627" t="s">
        <v>13927</v>
      </c>
      <c r="L4627" t="s">
        <v>25</v>
      </c>
      <c r="N4627" s="1">
        <v>11782282</v>
      </c>
      <c r="O4627" s="1">
        <f>N4627*(D4627/'cpi data'!$A$113)</f>
        <v>1099640.8447628459</v>
      </c>
      <c r="P4627" s="10">
        <f t="shared" si="72"/>
        <v>1</v>
      </c>
      <c r="Q4627" t="s">
        <v>10846</v>
      </c>
      <c r="R4627">
        <v>98</v>
      </c>
    </row>
    <row r="4628" spans="1:18">
      <c r="A4628" t="s">
        <v>13928</v>
      </c>
      <c r="B4628" s="6" t="s">
        <v>19</v>
      </c>
      <c r="C4628" t="s">
        <v>66</v>
      </c>
      <c r="D4628">
        <f>_xlfn.XLOOKUP(E4628,'cpi data'!A:A,'cpi data'!B:B,"NA")</f>
        <v>188.9</v>
      </c>
      <c r="E4628">
        <v>2004</v>
      </c>
      <c r="F4628" t="s">
        <v>13929</v>
      </c>
      <c r="G4628">
        <v>7.3</v>
      </c>
      <c r="H4628">
        <v>20000</v>
      </c>
      <c r="I4628" t="s">
        <v>13930</v>
      </c>
      <c r="J4628" t="s">
        <v>13930</v>
      </c>
      <c r="K4628" t="s">
        <v>13931</v>
      </c>
      <c r="L4628" t="s">
        <v>25</v>
      </c>
      <c r="M4628" s="1">
        <v>2000000</v>
      </c>
      <c r="N4628" s="1">
        <v>1635056</v>
      </c>
      <c r="O4628" s="1">
        <f>N4628*(D4628/'cpi data'!$A$113)</f>
        <v>152599.84110671937</v>
      </c>
      <c r="P4628" s="10">
        <f t="shared" si="72"/>
        <v>-0.22319969468935622</v>
      </c>
      <c r="Q4628" t="s">
        <v>13932</v>
      </c>
      <c r="R4628">
        <v>90</v>
      </c>
    </row>
    <row r="4629" spans="1:18">
      <c r="A4629" t="s">
        <v>13933</v>
      </c>
      <c r="B4629" s="6" t="s">
        <v>36</v>
      </c>
      <c r="C4629" t="s">
        <v>37</v>
      </c>
      <c r="D4629">
        <f>_xlfn.XLOOKUP(E4629,'cpi data'!A:A,'cpi data'!B:B,"NA")</f>
        <v>188.9</v>
      </c>
      <c r="E4629">
        <v>2004</v>
      </c>
      <c r="F4629" t="s">
        <v>12737</v>
      </c>
      <c r="G4629">
        <v>5.2</v>
      </c>
      <c r="H4629">
        <v>9800</v>
      </c>
      <c r="I4629" t="s">
        <v>13934</v>
      </c>
      <c r="J4629" t="s">
        <v>13935</v>
      </c>
      <c r="K4629" t="s">
        <v>13936</v>
      </c>
      <c r="L4629" t="s">
        <v>33</v>
      </c>
      <c r="M4629" s="1">
        <v>12000000</v>
      </c>
      <c r="N4629" s="1">
        <v>16951702</v>
      </c>
      <c r="O4629" s="1">
        <f>N4629*(D4629/'cpi data'!$A$113)</f>
        <v>1582103.017687747</v>
      </c>
      <c r="P4629" s="10">
        <f t="shared" si="72"/>
        <v>0.29210647992750227</v>
      </c>
      <c r="Q4629" t="s">
        <v>9112</v>
      </c>
      <c r="R4629">
        <v>91</v>
      </c>
    </row>
    <row r="4630" spans="1:18">
      <c r="A4630" t="s">
        <v>13937</v>
      </c>
      <c r="B4630" s="6" t="s">
        <v>450</v>
      </c>
      <c r="C4630" t="s">
        <v>37</v>
      </c>
      <c r="D4630">
        <f>_xlfn.XLOOKUP(E4630,'cpi data'!A:A,'cpi data'!B:B,"NA")</f>
        <v>188.9</v>
      </c>
      <c r="E4630">
        <v>2004</v>
      </c>
      <c r="F4630" t="s">
        <v>13395</v>
      </c>
      <c r="G4630">
        <v>7.9</v>
      </c>
      <c r="H4630">
        <v>22000</v>
      </c>
      <c r="I4630" t="s">
        <v>12172</v>
      </c>
      <c r="J4630" t="s">
        <v>13938</v>
      </c>
      <c r="K4630" t="s">
        <v>11784</v>
      </c>
      <c r="L4630" t="s">
        <v>10296</v>
      </c>
      <c r="N4630" s="1">
        <v>5859242</v>
      </c>
      <c r="O4630" s="1">
        <f>N4630*(D4630/'cpi data'!$A$113)</f>
        <v>546843.28745059285</v>
      </c>
      <c r="P4630" s="10">
        <f t="shared" si="72"/>
        <v>1</v>
      </c>
      <c r="Q4630" t="s">
        <v>12174</v>
      </c>
      <c r="R4630">
        <v>186</v>
      </c>
    </row>
    <row r="4631" spans="1:18">
      <c r="A4631" t="s">
        <v>13939</v>
      </c>
      <c r="B4631" s="6" t="s">
        <v>450</v>
      </c>
      <c r="C4631" t="s">
        <v>37</v>
      </c>
      <c r="D4631">
        <f>_xlfn.XLOOKUP(E4631,'cpi data'!A:A,'cpi data'!B:B,"NA")</f>
        <v>188.9</v>
      </c>
      <c r="E4631">
        <v>2004</v>
      </c>
      <c r="F4631" t="s">
        <v>13940</v>
      </c>
      <c r="G4631">
        <v>7</v>
      </c>
      <c r="H4631">
        <v>33000</v>
      </c>
      <c r="I4631" t="s">
        <v>13941</v>
      </c>
      <c r="J4631" t="s">
        <v>13941</v>
      </c>
      <c r="K4631" t="s">
        <v>10295</v>
      </c>
      <c r="L4631" t="s">
        <v>10296</v>
      </c>
      <c r="N4631" s="1">
        <v>10836270</v>
      </c>
      <c r="O4631" s="1">
        <f>N4631*(D4631/'cpi data'!$A$113)</f>
        <v>1011349.5074110673</v>
      </c>
      <c r="P4631" s="10">
        <f t="shared" si="72"/>
        <v>1</v>
      </c>
      <c r="Q4631" t="s">
        <v>12554</v>
      </c>
      <c r="R4631">
        <v>182</v>
      </c>
    </row>
    <row r="4632" spans="1:18">
      <c r="A4632" t="s">
        <v>13942</v>
      </c>
      <c r="B4632" s="6" t="s">
        <v>19</v>
      </c>
      <c r="C4632" t="s">
        <v>37</v>
      </c>
      <c r="D4632">
        <f>_xlfn.XLOOKUP(E4632,'cpi data'!A:A,'cpi data'!B:B,"NA")</f>
        <v>188.9</v>
      </c>
      <c r="E4632">
        <v>2004</v>
      </c>
      <c r="F4632" t="s">
        <v>13515</v>
      </c>
      <c r="G4632">
        <v>8</v>
      </c>
      <c r="H4632">
        <v>38000</v>
      </c>
      <c r="I4632" t="s">
        <v>13943</v>
      </c>
      <c r="J4632" t="s">
        <v>13944</v>
      </c>
      <c r="K4632" t="s">
        <v>13945</v>
      </c>
      <c r="L4632" t="s">
        <v>923</v>
      </c>
      <c r="M4632" s="1">
        <v>12800000</v>
      </c>
      <c r="N4632" s="1">
        <v>76287982</v>
      </c>
      <c r="O4632" s="1">
        <f>N4632*(D4632/'cpi data'!$A$113)</f>
        <v>7119960.375395257</v>
      </c>
      <c r="P4632" s="10">
        <f t="shared" si="72"/>
        <v>0.83221472551207343</v>
      </c>
      <c r="Q4632" t="s">
        <v>13946</v>
      </c>
      <c r="R4632">
        <v>140</v>
      </c>
    </row>
    <row r="4633" spans="1:18">
      <c r="A4633" t="s">
        <v>13947</v>
      </c>
      <c r="B4633" s="6" t="s">
        <v>19</v>
      </c>
      <c r="C4633" t="s">
        <v>107</v>
      </c>
      <c r="D4633">
        <f>_xlfn.XLOOKUP(E4633,'cpi data'!A:A,'cpi data'!B:B,"NA")</f>
        <v>188.9</v>
      </c>
      <c r="E4633">
        <v>2004</v>
      </c>
      <c r="F4633" t="s">
        <v>13948</v>
      </c>
      <c r="G4633">
        <v>6.9</v>
      </c>
      <c r="H4633">
        <v>4800</v>
      </c>
      <c r="I4633" t="s">
        <v>13949</v>
      </c>
      <c r="J4633" t="s">
        <v>13950</v>
      </c>
      <c r="K4633" t="s">
        <v>13951</v>
      </c>
      <c r="L4633" t="s">
        <v>455</v>
      </c>
      <c r="N4633" s="1">
        <v>537871</v>
      </c>
      <c r="O4633" s="1">
        <f>N4633*(D4633/'cpi data'!$A$113)</f>
        <v>50199.521689723319</v>
      </c>
      <c r="P4633" s="10">
        <f t="shared" si="72"/>
        <v>1</v>
      </c>
      <c r="Q4633" t="s">
        <v>13952</v>
      </c>
      <c r="R4633">
        <v>89</v>
      </c>
    </row>
    <row r="4634" spans="1:18">
      <c r="A4634" t="s">
        <v>13953</v>
      </c>
      <c r="B4634" s="6" t="s">
        <v>19</v>
      </c>
      <c r="C4634" t="s">
        <v>20</v>
      </c>
      <c r="D4634">
        <f>_xlfn.XLOOKUP(E4634,'cpi data'!A:A,'cpi data'!B:B,"NA")</f>
        <v>188.9</v>
      </c>
      <c r="E4634">
        <v>2004</v>
      </c>
      <c r="F4634" t="s">
        <v>13954</v>
      </c>
      <c r="G4634">
        <v>6.6</v>
      </c>
      <c r="H4634">
        <v>9100</v>
      </c>
      <c r="I4634" t="s">
        <v>11606</v>
      </c>
      <c r="J4634" t="s">
        <v>11606</v>
      </c>
      <c r="K4634" t="s">
        <v>13955</v>
      </c>
      <c r="L4634" t="s">
        <v>455</v>
      </c>
      <c r="N4634" s="1">
        <v>7444906</v>
      </c>
      <c r="O4634" s="1">
        <f>N4634*(D4634/'cpi data'!$A$113)</f>
        <v>694833.3712450593</v>
      </c>
      <c r="P4634" s="10">
        <f t="shared" si="72"/>
        <v>1</v>
      </c>
      <c r="Q4634" t="s">
        <v>11608</v>
      </c>
      <c r="R4634">
        <v>90</v>
      </c>
    </row>
    <row r="4635" spans="1:18">
      <c r="A4635" t="s">
        <v>13956</v>
      </c>
      <c r="B4635" s="6" t="s">
        <v>19</v>
      </c>
      <c r="C4635" t="s">
        <v>44</v>
      </c>
      <c r="D4635">
        <f>_xlfn.XLOOKUP(E4635,'cpi data'!A:A,'cpi data'!B:B,"NA")</f>
        <v>188.9</v>
      </c>
      <c r="E4635">
        <v>2004</v>
      </c>
      <c r="F4635" t="s">
        <v>13519</v>
      </c>
      <c r="G4635">
        <v>5.3</v>
      </c>
      <c r="H4635">
        <v>7500</v>
      </c>
      <c r="I4635" t="s">
        <v>3431</v>
      </c>
      <c r="J4635" t="s">
        <v>13957</v>
      </c>
      <c r="K4635" t="s">
        <v>13958</v>
      </c>
      <c r="L4635" t="s">
        <v>33</v>
      </c>
      <c r="M4635" s="1">
        <v>8000000</v>
      </c>
      <c r="N4635" s="1">
        <v>1526951</v>
      </c>
      <c r="O4635" s="1">
        <f>N4635*(D4635/'cpi data'!$A$113)</f>
        <v>142510.39718379447</v>
      </c>
      <c r="P4635" s="10">
        <f t="shared" si="72"/>
        <v>-4.2391989002921511</v>
      </c>
      <c r="Q4635" t="s">
        <v>3433</v>
      </c>
      <c r="R4635">
        <v>138</v>
      </c>
    </row>
    <row r="4636" spans="1:18">
      <c r="A4636" t="s">
        <v>13959</v>
      </c>
      <c r="B4636" s="6" t="s">
        <v>8585</v>
      </c>
      <c r="C4636" t="s">
        <v>393</v>
      </c>
      <c r="D4636">
        <f>_xlfn.XLOOKUP(E4636,'cpi data'!A:A,'cpi data'!B:B,"NA")</f>
        <v>188.9</v>
      </c>
      <c r="E4636">
        <v>2004</v>
      </c>
      <c r="F4636" t="s">
        <v>13960</v>
      </c>
      <c r="G4636">
        <v>7.8</v>
      </c>
      <c r="H4636">
        <v>8700</v>
      </c>
      <c r="I4636" t="s">
        <v>13961</v>
      </c>
      <c r="J4636" t="s">
        <v>13962</v>
      </c>
      <c r="K4636" t="s">
        <v>13963</v>
      </c>
      <c r="L4636" t="s">
        <v>2111</v>
      </c>
      <c r="N4636" s="1">
        <v>36613</v>
      </c>
      <c r="O4636" s="1">
        <f>N4636*(D4636/'cpi data'!$A$113)</f>
        <v>3417.0927371541502</v>
      </c>
      <c r="P4636" s="10">
        <f t="shared" si="72"/>
        <v>1</v>
      </c>
      <c r="Q4636" t="s">
        <v>13964</v>
      </c>
      <c r="R4636">
        <v>103</v>
      </c>
    </row>
    <row r="4637" spans="1:18">
      <c r="A4637" t="s">
        <v>13965</v>
      </c>
      <c r="B4637" s="6" t="s">
        <v>450</v>
      </c>
      <c r="C4637" t="s">
        <v>44</v>
      </c>
      <c r="D4637">
        <f>_xlfn.XLOOKUP(E4637,'cpi data'!A:A,'cpi data'!B:B,"NA")</f>
        <v>188.9</v>
      </c>
      <c r="E4637">
        <v>2004</v>
      </c>
      <c r="F4637" t="s">
        <v>13966</v>
      </c>
      <c r="G4637">
        <v>7.5</v>
      </c>
      <c r="H4637">
        <v>17000</v>
      </c>
      <c r="I4637" t="s">
        <v>13967</v>
      </c>
      <c r="J4637" t="s">
        <v>13968</v>
      </c>
      <c r="K4637" t="s">
        <v>13969</v>
      </c>
      <c r="L4637" t="s">
        <v>1096</v>
      </c>
      <c r="N4637" s="1">
        <v>18328469</v>
      </c>
      <c r="O4637" s="1">
        <f>N4637*(D4637/'cpi data'!$A$113)</f>
        <v>1710596.7362154152</v>
      </c>
      <c r="P4637" s="10">
        <f t="shared" si="72"/>
        <v>1</v>
      </c>
      <c r="Q4637" t="s">
        <v>13970</v>
      </c>
      <c r="R4637">
        <v>133</v>
      </c>
    </row>
    <row r="4638" spans="1:18">
      <c r="A4638" t="s">
        <v>13971</v>
      </c>
      <c r="B4638" s="6" t="s">
        <v>450</v>
      </c>
      <c r="C4638" t="s">
        <v>44</v>
      </c>
      <c r="D4638">
        <f>_xlfn.XLOOKUP(E4638,'cpi data'!A:A,'cpi data'!B:B,"NA")</f>
        <v>188.9</v>
      </c>
      <c r="E4638">
        <v>2004</v>
      </c>
      <c r="F4638" t="s">
        <v>13972</v>
      </c>
      <c r="G4638">
        <v>6.7</v>
      </c>
      <c r="H4638">
        <v>12000</v>
      </c>
      <c r="I4638" t="s">
        <v>8684</v>
      </c>
      <c r="J4638" t="s">
        <v>8684</v>
      </c>
      <c r="K4638" t="s">
        <v>4956</v>
      </c>
      <c r="L4638" t="s">
        <v>33</v>
      </c>
      <c r="N4638" s="1">
        <v>809686</v>
      </c>
      <c r="O4638" s="1">
        <f>N4638*(D4638/'cpi data'!$A$113)</f>
        <v>75568.026383399207</v>
      </c>
      <c r="P4638" s="10">
        <f t="shared" si="72"/>
        <v>1</v>
      </c>
      <c r="Q4638" t="s">
        <v>13973</v>
      </c>
      <c r="R4638">
        <v>100</v>
      </c>
    </row>
    <row r="4639" spans="1:18">
      <c r="A4639" t="s">
        <v>13974</v>
      </c>
      <c r="B4639" s="6" t="s">
        <v>450</v>
      </c>
      <c r="C4639" t="s">
        <v>37</v>
      </c>
      <c r="D4639">
        <f>_xlfn.XLOOKUP(E4639,'cpi data'!A:A,'cpi data'!B:B,"NA")</f>
        <v>188.9</v>
      </c>
      <c r="E4639">
        <v>2004</v>
      </c>
      <c r="F4639" t="s">
        <v>13975</v>
      </c>
      <c r="G4639">
        <v>6.7</v>
      </c>
      <c r="H4639">
        <v>19000</v>
      </c>
      <c r="I4639" t="s">
        <v>13976</v>
      </c>
      <c r="J4639" t="s">
        <v>13977</v>
      </c>
      <c r="K4639" t="s">
        <v>13978</v>
      </c>
      <c r="L4639" t="s">
        <v>10296</v>
      </c>
      <c r="N4639" s="1">
        <v>7312209</v>
      </c>
      <c r="O4639" s="1">
        <f>N4639*(D4639/'cpi data'!$A$113)</f>
        <v>682448.75499011856</v>
      </c>
      <c r="P4639" s="10">
        <f t="shared" si="72"/>
        <v>1</v>
      </c>
      <c r="Q4639" t="s">
        <v>13906</v>
      </c>
      <c r="R4639">
        <v>129</v>
      </c>
    </row>
    <row r="4640" spans="1:18">
      <c r="A4640" t="s">
        <v>13979</v>
      </c>
      <c r="B4640" s="6" t="s">
        <v>2002</v>
      </c>
      <c r="C4640" t="s">
        <v>44</v>
      </c>
      <c r="D4640">
        <f>_xlfn.XLOOKUP(E4640,'cpi data'!A:A,'cpi data'!B:B,"NA")</f>
        <v>188.9</v>
      </c>
      <c r="E4640">
        <v>2004</v>
      </c>
      <c r="F4640" t="s">
        <v>12942</v>
      </c>
      <c r="G4640">
        <v>5.2</v>
      </c>
      <c r="H4640">
        <v>12000</v>
      </c>
      <c r="I4640" t="s">
        <v>4499</v>
      </c>
      <c r="J4640" t="s">
        <v>8720</v>
      </c>
      <c r="K4640" t="s">
        <v>76</v>
      </c>
      <c r="L4640" t="s">
        <v>33</v>
      </c>
      <c r="M4640" s="1">
        <v>30000000</v>
      </c>
      <c r="N4640" s="1">
        <v>14615099</v>
      </c>
      <c r="O4640" s="1">
        <f>N4640*(D4640/'cpi data'!$A$113)</f>
        <v>1364027.7673418974</v>
      </c>
      <c r="P4640" s="10">
        <f t="shared" si="72"/>
        <v>-1.0526716924736534</v>
      </c>
      <c r="Q4640" t="s">
        <v>183</v>
      </c>
      <c r="R4640">
        <v>110</v>
      </c>
    </row>
    <row r="4641" spans="1:18">
      <c r="A4641" t="s">
        <v>13980</v>
      </c>
      <c r="B4641" s="6" t="s">
        <v>2002</v>
      </c>
      <c r="C4641" t="s">
        <v>393</v>
      </c>
      <c r="D4641">
        <f>_xlfn.XLOOKUP(E4641,'cpi data'!A:A,'cpi data'!B:B,"NA")</f>
        <v>188.9</v>
      </c>
      <c r="E4641">
        <v>2004</v>
      </c>
      <c r="F4641" t="s">
        <v>13515</v>
      </c>
      <c r="G4641">
        <v>7.5</v>
      </c>
      <c r="H4641">
        <v>37000</v>
      </c>
      <c r="I4641" t="s">
        <v>8587</v>
      </c>
      <c r="J4641" t="s">
        <v>8588</v>
      </c>
      <c r="K4641" t="s">
        <v>13981</v>
      </c>
      <c r="L4641" t="s">
        <v>2111</v>
      </c>
      <c r="N4641" s="1">
        <v>9789651</v>
      </c>
      <c r="O4641" s="1">
        <f>N4641*(D4641/'cpi data'!$A$113)</f>
        <v>913668.51477272727</v>
      </c>
      <c r="P4641" s="10">
        <f t="shared" si="72"/>
        <v>1</v>
      </c>
      <c r="Q4641" t="s">
        <v>6119</v>
      </c>
      <c r="R4641">
        <v>100</v>
      </c>
    </row>
    <row r="4642" spans="1:18">
      <c r="A4642" t="s">
        <v>13982</v>
      </c>
      <c r="B4642" s="6" t="s">
        <v>340</v>
      </c>
      <c r="C4642" t="s">
        <v>393</v>
      </c>
      <c r="D4642">
        <f>_xlfn.XLOOKUP(E4642,'cpi data'!A:A,'cpi data'!B:B,"NA")</f>
        <v>188.9</v>
      </c>
      <c r="E4642">
        <v>2004</v>
      </c>
      <c r="F4642" t="s">
        <v>13043</v>
      </c>
      <c r="G4642">
        <v>5.4</v>
      </c>
      <c r="H4642">
        <v>822</v>
      </c>
      <c r="I4642" t="s">
        <v>13983</v>
      </c>
      <c r="J4642" t="s">
        <v>13984</v>
      </c>
      <c r="K4642" t="s">
        <v>386</v>
      </c>
      <c r="L4642" t="s">
        <v>33</v>
      </c>
      <c r="M4642" s="1">
        <v>70000</v>
      </c>
      <c r="N4642" s="1">
        <v>3255426</v>
      </c>
      <c r="O4642" s="1">
        <f>N4642*(D4642/'cpi data'!$A$113)</f>
        <v>303829.03725296445</v>
      </c>
      <c r="P4642" s="10">
        <f t="shared" si="72"/>
        <v>0.97849743781612608</v>
      </c>
      <c r="Q4642" t="s">
        <v>13985</v>
      </c>
      <c r="R4642">
        <v>74</v>
      </c>
    </row>
    <row r="4643" spans="1:18">
      <c r="A4643" t="s">
        <v>13986</v>
      </c>
      <c r="B4643" s="6" t="s">
        <v>19</v>
      </c>
      <c r="C4643" t="s">
        <v>44</v>
      </c>
      <c r="D4643">
        <f>_xlfn.XLOOKUP(E4643,'cpi data'!A:A,'cpi data'!B:B,"NA")</f>
        <v>188.9</v>
      </c>
      <c r="E4643">
        <v>2004</v>
      </c>
      <c r="F4643" t="s">
        <v>13987</v>
      </c>
      <c r="G4643">
        <v>7.2</v>
      </c>
      <c r="H4643">
        <v>14000</v>
      </c>
      <c r="I4643" t="s">
        <v>13988</v>
      </c>
      <c r="J4643" t="s">
        <v>13989</v>
      </c>
      <c r="K4643" t="s">
        <v>13990</v>
      </c>
      <c r="L4643" t="s">
        <v>5820</v>
      </c>
      <c r="N4643" s="1">
        <v>2096892</v>
      </c>
      <c r="O4643" s="1">
        <f>N4643*(D4643/'cpi data'!$A$113)</f>
        <v>195703.01324110673</v>
      </c>
      <c r="P4643" s="10">
        <f t="shared" si="72"/>
        <v>1</v>
      </c>
      <c r="Q4643" t="s">
        <v>13991</v>
      </c>
      <c r="R4643">
        <v>98</v>
      </c>
    </row>
    <row r="4644" spans="1:18">
      <c r="A4644" t="s">
        <v>13992</v>
      </c>
      <c r="B4644" s="6" t="s">
        <v>2002</v>
      </c>
      <c r="C4644" t="s">
        <v>44</v>
      </c>
      <c r="D4644">
        <f>_xlfn.XLOOKUP(E4644,'cpi data'!A:A,'cpi data'!B:B,"NA")</f>
        <v>188.9</v>
      </c>
      <c r="E4644">
        <v>2004</v>
      </c>
      <c r="F4644" t="s">
        <v>13542</v>
      </c>
      <c r="G4644">
        <v>6.4</v>
      </c>
      <c r="H4644">
        <v>31000</v>
      </c>
      <c r="I4644" t="s">
        <v>292</v>
      </c>
      <c r="J4644" t="s">
        <v>292</v>
      </c>
      <c r="K4644" t="s">
        <v>13047</v>
      </c>
      <c r="L4644" t="s">
        <v>33</v>
      </c>
      <c r="N4644" s="1">
        <v>20129327</v>
      </c>
      <c r="O4644" s="1">
        <f>N4644*(D4644/'cpi data'!$A$113)</f>
        <v>1878670.8845355732</v>
      </c>
      <c r="P4644" s="10">
        <f t="shared" si="72"/>
        <v>1</v>
      </c>
      <c r="Q4644" t="s">
        <v>9442</v>
      </c>
      <c r="R4644">
        <v>99</v>
      </c>
    </row>
    <row r="4645" spans="1:18">
      <c r="A4645" t="s">
        <v>13993</v>
      </c>
      <c r="B4645" s="6" t="s">
        <v>2002</v>
      </c>
      <c r="C4645" t="s">
        <v>28</v>
      </c>
      <c r="D4645">
        <f>_xlfn.XLOOKUP(E4645,'cpi data'!A:A,'cpi data'!B:B,"NA")</f>
        <v>195.3</v>
      </c>
      <c r="E4645">
        <v>2005</v>
      </c>
      <c r="F4645" t="s">
        <v>13994</v>
      </c>
      <c r="G4645">
        <v>7.7</v>
      </c>
      <c r="H4645">
        <v>566000</v>
      </c>
      <c r="I4645" t="s">
        <v>266</v>
      </c>
      <c r="J4645" t="s">
        <v>2259</v>
      </c>
      <c r="K4645" t="s">
        <v>11817</v>
      </c>
      <c r="L4645" t="s">
        <v>25</v>
      </c>
      <c r="M4645" s="1">
        <v>150000000</v>
      </c>
      <c r="N4645" s="1">
        <v>896678241</v>
      </c>
      <c r="O4645" s="1">
        <f>N4645*(D4645/'cpi data'!$A$113)</f>
        <v>86522361.890958503</v>
      </c>
      <c r="P4645" s="10">
        <f t="shared" si="72"/>
        <v>0.83271591397967248</v>
      </c>
      <c r="Q4645" t="s">
        <v>26</v>
      </c>
      <c r="R4645">
        <v>157</v>
      </c>
    </row>
    <row r="4646" spans="1:18">
      <c r="A4646" t="s">
        <v>13995</v>
      </c>
      <c r="B4646" s="6" t="s">
        <v>19</v>
      </c>
      <c r="C4646" t="s">
        <v>44</v>
      </c>
      <c r="D4646">
        <f>_xlfn.XLOOKUP(E4646,'cpi data'!A:A,'cpi data'!B:B,"NA")</f>
        <v>195.3</v>
      </c>
      <c r="E4646">
        <v>2005</v>
      </c>
      <c r="F4646" t="s">
        <v>13996</v>
      </c>
      <c r="G4646">
        <v>7.1</v>
      </c>
      <c r="H4646">
        <v>407000</v>
      </c>
      <c r="I4646" t="s">
        <v>8554</v>
      </c>
      <c r="J4646" t="s">
        <v>8554</v>
      </c>
      <c r="K4646" t="s">
        <v>13997</v>
      </c>
      <c r="L4646" t="s">
        <v>33</v>
      </c>
      <c r="M4646" s="1">
        <v>26000000</v>
      </c>
      <c r="N4646" s="1">
        <v>177378645</v>
      </c>
      <c r="O4646" s="1">
        <f>N4646*(D4646/'cpi data'!$A$113)</f>
        <v>17115637.03977273</v>
      </c>
      <c r="P4646" s="10">
        <f t="shared" si="72"/>
        <v>0.85342091208330062</v>
      </c>
      <c r="Q4646" t="s">
        <v>64</v>
      </c>
      <c r="R4646">
        <v>116</v>
      </c>
    </row>
    <row r="4647" spans="1:18">
      <c r="A4647" t="s">
        <v>13998</v>
      </c>
      <c r="B4647" s="6" t="s">
        <v>2002</v>
      </c>
      <c r="C4647" t="s">
        <v>20</v>
      </c>
      <c r="D4647">
        <f>_xlfn.XLOOKUP(E4647,'cpi data'!A:A,'cpi data'!B:B,"NA")</f>
        <v>195.3</v>
      </c>
      <c r="E4647">
        <v>2005</v>
      </c>
      <c r="F4647" t="s">
        <v>13999</v>
      </c>
      <c r="G4647">
        <v>7.3</v>
      </c>
      <c r="H4647">
        <v>141000</v>
      </c>
      <c r="I4647" t="s">
        <v>12453</v>
      </c>
      <c r="J4647" t="s">
        <v>14000</v>
      </c>
      <c r="K4647" t="s">
        <v>13730</v>
      </c>
      <c r="L4647" t="s">
        <v>455</v>
      </c>
      <c r="M4647" s="1">
        <v>85000000</v>
      </c>
      <c r="N4647" s="1">
        <v>162242962</v>
      </c>
      <c r="O4647" s="1">
        <f>N4647*(D4647/'cpi data'!$A$113)</f>
        <v>15655163.279940713</v>
      </c>
      <c r="P4647" s="10">
        <f t="shared" si="72"/>
        <v>0.47609437751758993</v>
      </c>
      <c r="Q4647" t="s">
        <v>34</v>
      </c>
      <c r="R4647">
        <v>145</v>
      </c>
    </row>
    <row r="4648" spans="1:18">
      <c r="A4648" t="s">
        <v>14001</v>
      </c>
      <c r="B4648" s="6" t="s">
        <v>36</v>
      </c>
      <c r="C4648" t="s">
        <v>20</v>
      </c>
      <c r="D4648">
        <f>_xlfn.XLOOKUP(E4648,'cpi data'!A:A,'cpi data'!B:B,"NA")</f>
        <v>195.3</v>
      </c>
      <c r="E4648">
        <v>2005</v>
      </c>
      <c r="F4648" t="s">
        <v>14002</v>
      </c>
      <c r="G4648">
        <v>7.8</v>
      </c>
      <c r="H4648">
        <v>269000</v>
      </c>
      <c r="I4648" t="s">
        <v>14003</v>
      </c>
      <c r="J4648" t="s">
        <v>14004</v>
      </c>
      <c r="K4648" t="s">
        <v>14005</v>
      </c>
      <c r="L4648" t="s">
        <v>455</v>
      </c>
      <c r="M4648" s="1">
        <v>28000000</v>
      </c>
      <c r="N4648" s="1">
        <v>121616555</v>
      </c>
      <c r="O4648" s="1">
        <f>N4648*(D4648/'cpi data'!$A$113)</f>
        <v>11735036.161808303</v>
      </c>
      <c r="P4648" s="10">
        <f t="shared" si="72"/>
        <v>0.76976818657624368</v>
      </c>
      <c r="Q4648" t="s">
        <v>12698</v>
      </c>
      <c r="R4648">
        <v>129</v>
      </c>
    </row>
    <row r="4649" spans="1:18">
      <c r="A4649" t="s">
        <v>14006</v>
      </c>
      <c r="B4649" s="6" t="s">
        <v>2002</v>
      </c>
      <c r="C4649" t="s">
        <v>37</v>
      </c>
      <c r="D4649">
        <f>_xlfn.XLOOKUP(E4649,'cpi data'!A:A,'cpi data'!B:B,"NA")</f>
        <v>195.3</v>
      </c>
      <c r="E4649">
        <v>2005</v>
      </c>
      <c r="F4649" t="s">
        <v>14007</v>
      </c>
      <c r="G4649">
        <v>8.1999999999999993</v>
      </c>
      <c r="H4649">
        <v>1300000</v>
      </c>
      <c r="I4649" t="s">
        <v>10274</v>
      </c>
      <c r="J4649" t="s">
        <v>5076</v>
      </c>
      <c r="K4649" t="s">
        <v>3910</v>
      </c>
      <c r="L4649" t="s">
        <v>25</v>
      </c>
      <c r="M4649" s="1">
        <v>150000000</v>
      </c>
      <c r="N4649" s="1">
        <v>373661946</v>
      </c>
      <c r="O4649" s="1">
        <f>N4649*(D4649/'cpi data'!$A$113)</f>
        <v>36055423.939624511</v>
      </c>
      <c r="P4649" s="10">
        <f t="shared" si="72"/>
        <v>0.59856763150294146</v>
      </c>
      <c r="Q4649" t="s">
        <v>26</v>
      </c>
      <c r="R4649">
        <v>140</v>
      </c>
    </row>
    <row r="4650" spans="1:18">
      <c r="A4650" t="s">
        <v>14008</v>
      </c>
      <c r="B4650" s="6" t="s">
        <v>19</v>
      </c>
      <c r="C4650" t="s">
        <v>28</v>
      </c>
      <c r="D4650">
        <f>_xlfn.XLOOKUP(E4650,'cpi data'!A:A,'cpi data'!B:B,"NA")</f>
        <v>195.3</v>
      </c>
      <c r="E4650">
        <v>2005</v>
      </c>
      <c r="F4650" t="s">
        <v>14009</v>
      </c>
      <c r="G4650">
        <v>7.2</v>
      </c>
      <c r="H4650">
        <v>207000</v>
      </c>
      <c r="I4650" t="s">
        <v>14010</v>
      </c>
      <c r="J4650" t="s">
        <v>14010</v>
      </c>
      <c r="K4650" t="s">
        <v>14011</v>
      </c>
      <c r="L4650" t="s">
        <v>25</v>
      </c>
      <c r="N4650" s="1">
        <v>57130027</v>
      </c>
      <c r="O4650" s="1">
        <f>N4650*(D4650/'cpi data'!$A$113)</f>
        <v>5512595.9847332025</v>
      </c>
      <c r="P4650" s="10">
        <f t="shared" si="72"/>
        <v>1</v>
      </c>
      <c r="Q4650" t="s">
        <v>14012</v>
      </c>
      <c r="R4650">
        <v>99</v>
      </c>
    </row>
    <row r="4651" spans="1:18">
      <c r="A4651" t="s">
        <v>14013</v>
      </c>
      <c r="B4651" s="6" t="s">
        <v>19</v>
      </c>
      <c r="C4651" t="s">
        <v>20</v>
      </c>
      <c r="D4651">
        <f>_xlfn.XLOOKUP(E4651,'cpi data'!A:A,'cpi data'!B:B,"NA")</f>
        <v>195.3</v>
      </c>
      <c r="E4651">
        <v>2005</v>
      </c>
      <c r="F4651" t="s">
        <v>14014</v>
      </c>
      <c r="G4651">
        <v>7.7</v>
      </c>
      <c r="H4651">
        <v>333000</v>
      </c>
      <c r="I4651" t="s">
        <v>7787</v>
      </c>
      <c r="J4651" t="s">
        <v>12260</v>
      </c>
      <c r="K4651" t="s">
        <v>10808</v>
      </c>
      <c r="L4651" t="s">
        <v>33</v>
      </c>
      <c r="M4651" s="1">
        <v>14000000</v>
      </c>
      <c r="N4651" s="1">
        <v>178062759</v>
      </c>
      <c r="O4651" s="1">
        <f>N4651*(D4651/'cpi data'!$A$113)</f>
        <v>17181648.632756919</v>
      </c>
      <c r="P4651" s="10">
        <f t="shared" si="72"/>
        <v>0.92137603573805116</v>
      </c>
      <c r="Q4651" t="s">
        <v>12698</v>
      </c>
      <c r="R4651">
        <v>134</v>
      </c>
    </row>
    <row r="4652" spans="1:18">
      <c r="A4652" t="s">
        <v>14015</v>
      </c>
      <c r="B4652" s="6" t="s">
        <v>19</v>
      </c>
      <c r="C4652" t="s">
        <v>107</v>
      </c>
      <c r="D4652">
        <f>_xlfn.XLOOKUP(E4652,'cpi data'!A:A,'cpi data'!B:B,"NA")</f>
        <v>195.3</v>
      </c>
      <c r="E4652">
        <v>2005</v>
      </c>
      <c r="F4652" t="s">
        <v>14016</v>
      </c>
      <c r="G4652">
        <v>8</v>
      </c>
      <c r="H4652">
        <v>745000</v>
      </c>
      <c r="I4652" t="s">
        <v>14017</v>
      </c>
      <c r="J4652" t="s">
        <v>14017</v>
      </c>
      <c r="K4652" t="s">
        <v>2790</v>
      </c>
      <c r="L4652" t="s">
        <v>33</v>
      </c>
      <c r="M4652" s="1">
        <v>40000000</v>
      </c>
      <c r="N4652" s="1">
        <v>158733820</v>
      </c>
      <c r="O4652" s="1">
        <f>N4652*(D4652/'cpi data'!$A$113)</f>
        <v>15316558.817193678</v>
      </c>
      <c r="P4652" s="10">
        <f t="shared" si="72"/>
        <v>0.74800581249792897</v>
      </c>
      <c r="Q4652" t="s">
        <v>8990</v>
      </c>
      <c r="R4652">
        <v>124</v>
      </c>
    </row>
    <row r="4653" spans="1:18">
      <c r="A4653" t="s">
        <v>14018</v>
      </c>
      <c r="B4653" s="6" t="s">
        <v>36</v>
      </c>
      <c r="C4653" t="s">
        <v>28</v>
      </c>
      <c r="D4653">
        <f>_xlfn.XLOOKUP(E4653,'cpi data'!A:A,'cpi data'!B:B,"NA")</f>
        <v>195.3</v>
      </c>
      <c r="E4653">
        <v>2005</v>
      </c>
      <c r="F4653" t="s">
        <v>14019</v>
      </c>
      <c r="G4653">
        <v>6.6</v>
      </c>
      <c r="H4653">
        <v>441000</v>
      </c>
      <c r="I4653" t="s">
        <v>2672</v>
      </c>
      <c r="J4653" t="s">
        <v>5708</v>
      </c>
      <c r="K4653" t="s">
        <v>5686</v>
      </c>
      <c r="L4653" t="s">
        <v>25</v>
      </c>
      <c r="M4653" s="1">
        <v>150000000</v>
      </c>
      <c r="N4653" s="1">
        <v>474968763</v>
      </c>
      <c r="O4653" s="1">
        <f>N4653*(D4653/'cpi data'!$A$113)</f>
        <v>45830730.935721353</v>
      </c>
      <c r="P4653" s="10">
        <f t="shared" si="72"/>
        <v>0.68418975796940984</v>
      </c>
      <c r="Q4653" t="s">
        <v>26</v>
      </c>
      <c r="R4653">
        <v>115</v>
      </c>
    </row>
    <row r="4654" spans="1:18">
      <c r="A4654" t="s">
        <v>14020</v>
      </c>
      <c r="B4654" s="6" t="s">
        <v>19</v>
      </c>
      <c r="C4654" t="s">
        <v>37</v>
      </c>
      <c r="D4654">
        <f>_xlfn.XLOOKUP(E4654,'cpi data'!A:A,'cpi data'!B:B,"NA")</f>
        <v>195.3</v>
      </c>
      <c r="E4654">
        <v>2005</v>
      </c>
      <c r="F4654" t="s">
        <v>14021</v>
      </c>
      <c r="G4654">
        <v>8.1</v>
      </c>
      <c r="H4654">
        <v>1100000</v>
      </c>
      <c r="I4654" t="s">
        <v>14022</v>
      </c>
      <c r="J4654" t="s">
        <v>8664</v>
      </c>
      <c r="K4654" t="s">
        <v>6646</v>
      </c>
      <c r="L4654" t="s">
        <v>33</v>
      </c>
      <c r="M4654" s="1">
        <v>54000000</v>
      </c>
      <c r="N4654" s="1">
        <v>132511035</v>
      </c>
      <c r="O4654" s="1">
        <f>N4654*(D4654/'cpi data'!$A$113)</f>
        <v>12786267.35943676</v>
      </c>
      <c r="P4654" s="10">
        <f t="shared" si="72"/>
        <v>0.59248676912077547</v>
      </c>
      <c r="Q4654" t="s">
        <v>26</v>
      </c>
      <c r="R4654">
        <v>132</v>
      </c>
    </row>
    <row r="4655" spans="1:18">
      <c r="A4655" t="s">
        <v>14023</v>
      </c>
      <c r="B4655" s="6" t="s">
        <v>36</v>
      </c>
      <c r="C4655" t="s">
        <v>28</v>
      </c>
      <c r="D4655">
        <f>_xlfn.XLOOKUP(E4655,'cpi data'!A:A,'cpi data'!B:B,"NA")</f>
        <v>195.3</v>
      </c>
      <c r="E4655">
        <v>2005</v>
      </c>
      <c r="F4655" t="s">
        <v>14024</v>
      </c>
      <c r="G4655">
        <v>6.9</v>
      </c>
      <c r="H4655">
        <v>375000</v>
      </c>
      <c r="I4655" t="s">
        <v>11853</v>
      </c>
      <c r="J4655" t="s">
        <v>14025</v>
      </c>
      <c r="K4655" t="s">
        <v>6134</v>
      </c>
      <c r="L4655" t="s">
        <v>25</v>
      </c>
      <c r="M4655" s="1">
        <v>180000000</v>
      </c>
      <c r="N4655" s="1">
        <v>745013115</v>
      </c>
      <c r="O4655" s="1">
        <f>N4655*(D4655/'cpi data'!$A$113)</f>
        <v>71887876.165760875</v>
      </c>
      <c r="P4655" s="10">
        <f t="shared" si="72"/>
        <v>0.75839351499201457</v>
      </c>
      <c r="Q4655" t="s">
        <v>1727</v>
      </c>
      <c r="R4655">
        <v>143</v>
      </c>
    </row>
    <row r="4656" spans="1:18">
      <c r="A4656" t="s">
        <v>14026</v>
      </c>
      <c r="B4656" s="6" t="s">
        <v>19</v>
      </c>
      <c r="C4656" t="s">
        <v>44</v>
      </c>
      <c r="D4656">
        <f>_xlfn.XLOOKUP(E4656,'cpi data'!A:A,'cpi data'!B:B,"NA")</f>
        <v>195.3</v>
      </c>
      <c r="E4656">
        <v>2005</v>
      </c>
      <c r="F4656" t="s">
        <v>14019</v>
      </c>
      <c r="G4656">
        <v>6.9</v>
      </c>
      <c r="H4656">
        <v>339000</v>
      </c>
      <c r="I4656" t="s">
        <v>10568</v>
      </c>
      <c r="J4656" t="s">
        <v>14027</v>
      </c>
      <c r="K4656" t="s">
        <v>9045</v>
      </c>
      <c r="L4656" t="s">
        <v>33</v>
      </c>
      <c r="M4656" s="1">
        <v>40000000</v>
      </c>
      <c r="N4656" s="1">
        <v>288467645</v>
      </c>
      <c r="O4656" s="1">
        <f>N4656*(D4656/'cpi data'!$A$113)</f>
        <v>27834847.365859687</v>
      </c>
      <c r="P4656" s="10">
        <f t="shared" si="72"/>
        <v>0.86133626875208136</v>
      </c>
      <c r="Q4656" t="s">
        <v>2029</v>
      </c>
      <c r="R4656">
        <v>119</v>
      </c>
    </row>
    <row r="4657" spans="1:18">
      <c r="A4657" t="s">
        <v>14028</v>
      </c>
      <c r="B4657" s="6" t="s">
        <v>2002</v>
      </c>
      <c r="C4657" t="s">
        <v>28</v>
      </c>
      <c r="D4657">
        <f>_xlfn.XLOOKUP(E4657,'cpi data'!A:A,'cpi data'!B:B,"NA")</f>
        <v>195.3</v>
      </c>
      <c r="E4657">
        <v>2005</v>
      </c>
      <c r="F4657" t="s">
        <v>14029</v>
      </c>
      <c r="G4657">
        <v>6.5</v>
      </c>
      <c r="H4657">
        <v>424000</v>
      </c>
      <c r="I4657" t="s">
        <v>498</v>
      </c>
      <c r="J4657" t="s">
        <v>14030</v>
      </c>
      <c r="K4657" t="s">
        <v>1481</v>
      </c>
      <c r="L4657" t="s">
        <v>33</v>
      </c>
      <c r="M4657" s="1">
        <v>132000000</v>
      </c>
      <c r="N4657" s="1">
        <v>603873119</v>
      </c>
      <c r="O4657" s="1">
        <f>N4657*(D4657/'cpi data'!$A$113)</f>
        <v>58268982.282954551</v>
      </c>
      <c r="P4657" s="10">
        <f t="shared" si="72"/>
        <v>0.78141103512176702</v>
      </c>
      <c r="Q4657" t="s">
        <v>47</v>
      </c>
      <c r="R4657">
        <v>116</v>
      </c>
    </row>
    <row r="4658" spans="1:18">
      <c r="A4658" t="s">
        <v>14031</v>
      </c>
      <c r="B4658" s="6" t="s">
        <v>19</v>
      </c>
      <c r="C4658" t="s">
        <v>37</v>
      </c>
      <c r="D4658">
        <f>_xlfn.XLOOKUP(E4658,'cpi data'!A:A,'cpi data'!B:B,"NA")</f>
        <v>195.3</v>
      </c>
      <c r="E4658">
        <v>2005</v>
      </c>
      <c r="F4658" t="s">
        <v>13549</v>
      </c>
      <c r="G4658">
        <v>7.2</v>
      </c>
      <c r="H4658">
        <v>272000</v>
      </c>
      <c r="I4658" t="s">
        <v>993</v>
      </c>
      <c r="J4658" t="s">
        <v>14032</v>
      </c>
      <c r="K4658" t="s">
        <v>14033</v>
      </c>
      <c r="L4658" t="s">
        <v>25</v>
      </c>
      <c r="M4658" s="1">
        <v>130000000</v>
      </c>
      <c r="N4658" s="1">
        <v>218122627</v>
      </c>
      <c r="O4658" s="1">
        <f>N4658*(D4658/'cpi data'!$A$113)</f>
        <v>21047109.215958502</v>
      </c>
      <c r="P4658" s="10">
        <f t="shared" si="72"/>
        <v>0.40400497743867719</v>
      </c>
      <c r="Q4658" t="s">
        <v>183</v>
      </c>
      <c r="R4658">
        <v>144</v>
      </c>
    </row>
    <row r="4659" spans="1:18">
      <c r="A4659" t="s">
        <v>14034</v>
      </c>
      <c r="B4659" s="6" t="s">
        <v>19</v>
      </c>
      <c r="C4659" t="s">
        <v>37</v>
      </c>
      <c r="D4659">
        <f>_xlfn.XLOOKUP(E4659,'cpi data'!A:A,'cpi data'!B:B,"NA")</f>
        <v>195.3</v>
      </c>
      <c r="E4659">
        <v>2005</v>
      </c>
      <c r="F4659" t="s">
        <v>13864</v>
      </c>
      <c r="G4659">
        <v>7</v>
      </c>
      <c r="H4659">
        <v>317000</v>
      </c>
      <c r="I4659" t="s">
        <v>14035</v>
      </c>
      <c r="J4659" t="s">
        <v>14036</v>
      </c>
      <c r="K4659" t="s">
        <v>5079</v>
      </c>
      <c r="L4659" t="s">
        <v>33</v>
      </c>
      <c r="M4659" s="1">
        <v>100000000</v>
      </c>
      <c r="N4659" s="1">
        <v>230884728</v>
      </c>
      <c r="O4659" s="1">
        <f>N4659*(D4659/'cpi data'!$A$113)</f>
        <v>22278551.076284587</v>
      </c>
      <c r="P4659" s="10">
        <f t="shared" si="72"/>
        <v>0.56688343630939508</v>
      </c>
      <c r="Q4659" t="s">
        <v>26</v>
      </c>
      <c r="R4659">
        <v>121</v>
      </c>
    </row>
    <row r="4660" spans="1:18">
      <c r="A4660" t="s">
        <v>14037</v>
      </c>
      <c r="B4660" s="6" t="s">
        <v>2002</v>
      </c>
      <c r="C4660" t="s">
        <v>37</v>
      </c>
      <c r="D4660">
        <f>_xlfn.XLOOKUP(E4660,'cpi data'!A:A,'cpi data'!B:B,"NA")</f>
        <v>195.3</v>
      </c>
      <c r="E4660">
        <v>2005</v>
      </c>
      <c r="F4660" t="s">
        <v>14038</v>
      </c>
      <c r="G4660">
        <v>7.5</v>
      </c>
      <c r="H4660">
        <v>729000</v>
      </c>
      <c r="I4660" t="s">
        <v>4484</v>
      </c>
      <c r="J4660" t="s">
        <v>4484</v>
      </c>
      <c r="K4660" t="s">
        <v>12076</v>
      </c>
      <c r="L4660" t="s">
        <v>33</v>
      </c>
      <c r="M4660" s="1">
        <v>113000000</v>
      </c>
      <c r="N4660" s="1">
        <v>868390560</v>
      </c>
      <c r="O4660" s="1">
        <f>N4660*(D4660/'cpi data'!$A$113)</f>
        <v>83792824.292490125</v>
      </c>
      <c r="P4660" s="10">
        <f t="shared" si="72"/>
        <v>0.86987421880772176</v>
      </c>
      <c r="Q4660" t="s">
        <v>42</v>
      </c>
      <c r="R4660">
        <v>140</v>
      </c>
    </row>
    <row r="4661" spans="1:18">
      <c r="A4661" t="s">
        <v>14039</v>
      </c>
      <c r="B4661" s="6" t="s">
        <v>2002</v>
      </c>
      <c r="C4661" t="s">
        <v>37</v>
      </c>
      <c r="D4661">
        <f>_xlfn.XLOOKUP(E4661,'cpi data'!A:A,'cpi data'!B:B,"NA")</f>
        <v>195.3</v>
      </c>
      <c r="E4661">
        <v>2005</v>
      </c>
      <c r="F4661" t="s">
        <v>14040</v>
      </c>
      <c r="G4661">
        <v>7.2</v>
      </c>
      <c r="H4661">
        <v>403000</v>
      </c>
      <c r="I4661" t="s">
        <v>6886</v>
      </c>
      <c r="J4661" t="s">
        <v>7969</v>
      </c>
      <c r="K4661" t="s">
        <v>11830</v>
      </c>
      <c r="L4661" t="s">
        <v>33</v>
      </c>
      <c r="M4661" s="1">
        <v>207000000</v>
      </c>
      <c r="N4661" s="1">
        <v>562363449</v>
      </c>
      <c r="O4661" s="1">
        <f>N4661*(D4661/'cpi data'!$A$113)</f>
        <v>54263627.267638348</v>
      </c>
      <c r="P4661" s="10">
        <f t="shared" si="72"/>
        <v>0.63191064360941429</v>
      </c>
      <c r="Q4661" t="s">
        <v>64</v>
      </c>
      <c r="R4661">
        <v>187</v>
      </c>
    </row>
    <row r="4662" spans="1:18">
      <c r="A4662" t="s">
        <v>14041</v>
      </c>
      <c r="B4662" s="6" t="s">
        <v>36</v>
      </c>
      <c r="C4662" t="s">
        <v>28</v>
      </c>
      <c r="D4662">
        <f>_xlfn.XLOOKUP(E4662,'cpi data'!A:A,'cpi data'!B:B,"NA")</f>
        <v>195.3</v>
      </c>
      <c r="E4662">
        <v>2005</v>
      </c>
      <c r="F4662" t="s">
        <v>13926</v>
      </c>
      <c r="G4662">
        <v>6.7</v>
      </c>
      <c r="H4662">
        <v>190000</v>
      </c>
      <c r="I4662" t="s">
        <v>14042</v>
      </c>
      <c r="J4662" t="s">
        <v>14043</v>
      </c>
      <c r="K4662" t="s">
        <v>14044</v>
      </c>
      <c r="L4662" t="s">
        <v>25</v>
      </c>
      <c r="M4662" s="1">
        <v>50000000</v>
      </c>
      <c r="N4662" s="1">
        <v>104478416</v>
      </c>
      <c r="O4662" s="1">
        <f>N4662*(D4662/'cpi data'!$A$113)</f>
        <v>10081341.227667985</v>
      </c>
      <c r="P4662" s="10">
        <f t="shared" si="72"/>
        <v>0.52143225448594088</v>
      </c>
      <c r="Q4662" t="s">
        <v>2095</v>
      </c>
      <c r="R4662">
        <v>109</v>
      </c>
    </row>
    <row r="4663" spans="1:18">
      <c r="A4663" t="s">
        <v>14045</v>
      </c>
      <c r="B4663" s="6" t="s">
        <v>2002</v>
      </c>
      <c r="C4663" t="s">
        <v>37</v>
      </c>
      <c r="D4663">
        <f>_xlfn.XLOOKUP(E4663,'cpi data'!A:A,'cpi data'!B:B,"NA")</f>
        <v>195.3</v>
      </c>
      <c r="E4663">
        <v>2005</v>
      </c>
      <c r="F4663" t="s">
        <v>14046</v>
      </c>
      <c r="G4663">
        <v>5.7</v>
      </c>
      <c r="H4663">
        <v>316000</v>
      </c>
      <c r="I4663" t="s">
        <v>12721</v>
      </c>
      <c r="J4663" t="s">
        <v>7301</v>
      </c>
      <c r="K4663" t="s">
        <v>14047</v>
      </c>
      <c r="L4663" t="s">
        <v>33</v>
      </c>
      <c r="M4663" s="1">
        <v>100000000</v>
      </c>
      <c r="N4663" s="1">
        <v>333535934</v>
      </c>
      <c r="O4663" s="1">
        <f>N4663*(D4663/'cpi data'!$A$113)</f>
        <v>32183580.983300399</v>
      </c>
      <c r="P4663" s="10">
        <f t="shared" si="72"/>
        <v>0.70018222984033862</v>
      </c>
      <c r="Q4663" t="s">
        <v>183</v>
      </c>
      <c r="R4663">
        <v>106</v>
      </c>
    </row>
    <row r="4664" spans="1:18">
      <c r="A4664" t="s">
        <v>14048</v>
      </c>
      <c r="B4664" s="6" t="s">
        <v>19</v>
      </c>
      <c r="C4664" t="s">
        <v>107</v>
      </c>
      <c r="D4664">
        <f>_xlfn.XLOOKUP(E4664,'cpi data'!A:A,'cpi data'!B:B,"NA")</f>
        <v>195.3</v>
      </c>
      <c r="E4664">
        <v>2005</v>
      </c>
      <c r="F4664" t="s">
        <v>14049</v>
      </c>
      <c r="G4664">
        <v>7.4</v>
      </c>
      <c r="H4664">
        <v>144000</v>
      </c>
      <c r="I4664" t="s">
        <v>14050</v>
      </c>
      <c r="J4664" t="s">
        <v>14050</v>
      </c>
      <c r="K4664" t="s">
        <v>7688</v>
      </c>
      <c r="L4664" t="s">
        <v>25</v>
      </c>
      <c r="N4664" s="1">
        <v>3814717</v>
      </c>
      <c r="O4664" s="1">
        <f>N4664*(D4664/'cpi data'!$A$113)</f>
        <v>368090.03463438741</v>
      </c>
      <c r="P4664" s="10">
        <f t="shared" si="72"/>
        <v>1</v>
      </c>
      <c r="Q4664" t="s">
        <v>14051</v>
      </c>
      <c r="R4664">
        <v>109</v>
      </c>
    </row>
    <row r="4665" spans="1:18">
      <c r="A4665" t="s">
        <v>14052</v>
      </c>
      <c r="B4665" s="6" t="s">
        <v>2002</v>
      </c>
      <c r="C4665" t="s">
        <v>37</v>
      </c>
      <c r="D4665">
        <f>_xlfn.XLOOKUP(E4665,'cpi data'!A:A,'cpi data'!B:B,"NA")</f>
        <v>195.3</v>
      </c>
      <c r="E4665">
        <v>2005</v>
      </c>
      <c r="F4665" t="s">
        <v>14053</v>
      </c>
      <c r="G4665">
        <v>7.8</v>
      </c>
      <c r="H4665">
        <v>287000</v>
      </c>
      <c r="I4665" t="s">
        <v>6861</v>
      </c>
      <c r="J4665" t="s">
        <v>6861</v>
      </c>
      <c r="K4665" t="s">
        <v>14054</v>
      </c>
      <c r="L4665" t="s">
        <v>33</v>
      </c>
      <c r="M4665" s="1">
        <v>39000000</v>
      </c>
      <c r="N4665" s="1">
        <v>40445129</v>
      </c>
      <c r="O4665" s="1">
        <f>N4665*(D4665/'cpi data'!$A$113)</f>
        <v>3902635.2241600794</v>
      </c>
      <c r="P4665" s="10">
        <f t="shared" si="72"/>
        <v>3.5730606768493677E-2</v>
      </c>
      <c r="Q4665" t="s">
        <v>64</v>
      </c>
      <c r="R4665">
        <v>119</v>
      </c>
    </row>
    <row r="4666" spans="1:18">
      <c r="A4666" t="s">
        <v>14055</v>
      </c>
      <c r="B4666" s="6" t="s">
        <v>2002</v>
      </c>
      <c r="C4666" t="s">
        <v>37</v>
      </c>
      <c r="D4666">
        <f>_xlfn.XLOOKUP(E4666,'cpi data'!A:A,'cpi data'!B:B,"NA")</f>
        <v>195.3</v>
      </c>
      <c r="E4666">
        <v>2005</v>
      </c>
      <c r="F4666" t="s">
        <v>13097</v>
      </c>
      <c r="G4666">
        <v>6.5</v>
      </c>
      <c r="H4666">
        <v>461000</v>
      </c>
      <c r="I4666" t="s">
        <v>9083</v>
      </c>
      <c r="J4666" t="s">
        <v>14056</v>
      </c>
      <c r="K4666" t="s">
        <v>6538</v>
      </c>
      <c r="L4666" t="s">
        <v>33</v>
      </c>
      <c r="M4666" s="1">
        <v>110000000</v>
      </c>
      <c r="N4666" s="1">
        <v>487287646</v>
      </c>
      <c r="O4666" s="1">
        <f>N4666*(D4666/'cpi data'!$A$113)</f>
        <v>47019405.762747042</v>
      </c>
      <c r="P4666" s="10">
        <f t="shared" si="72"/>
        <v>0.77426064275801487</v>
      </c>
      <c r="Q4666" t="s">
        <v>8628</v>
      </c>
      <c r="R4666">
        <v>120</v>
      </c>
    </row>
    <row r="4667" spans="1:18">
      <c r="A4667" t="s">
        <v>272</v>
      </c>
      <c r="B4667" s="6" t="s">
        <v>2002</v>
      </c>
      <c r="C4667" t="s">
        <v>37</v>
      </c>
      <c r="D4667">
        <f>_xlfn.XLOOKUP(E4667,'cpi data'!A:A,'cpi data'!B:B,"NA")</f>
        <v>195.3</v>
      </c>
      <c r="E4667">
        <v>2005</v>
      </c>
      <c r="F4667" t="s">
        <v>14057</v>
      </c>
      <c r="G4667">
        <v>6.8</v>
      </c>
      <c r="H4667">
        <v>304000</v>
      </c>
      <c r="I4667" t="s">
        <v>8514</v>
      </c>
      <c r="J4667" t="s">
        <v>13327</v>
      </c>
      <c r="K4667" t="s">
        <v>9278</v>
      </c>
      <c r="L4667" t="s">
        <v>33</v>
      </c>
      <c r="M4667" s="1">
        <v>126000000</v>
      </c>
      <c r="N4667" s="1">
        <v>162949164</v>
      </c>
      <c r="O4667" s="1">
        <f>N4667*(D4667/'cpi data'!$A$113)</f>
        <v>15723306.190316208</v>
      </c>
      <c r="P4667" s="10">
        <f t="shared" si="72"/>
        <v>0.22675270675215001</v>
      </c>
      <c r="Q4667" t="s">
        <v>9689</v>
      </c>
      <c r="R4667">
        <v>136</v>
      </c>
    </row>
    <row r="4668" spans="1:18">
      <c r="A4668" t="s">
        <v>14058</v>
      </c>
      <c r="B4668" s="6" t="s">
        <v>19</v>
      </c>
      <c r="C4668" t="s">
        <v>44</v>
      </c>
      <c r="D4668">
        <f>_xlfn.XLOOKUP(E4668,'cpi data'!A:A,'cpi data'!B:B,"NA")</f>
        <v>195.3</v>
      </c>
      <c r="E4668">
        <v>2005</v>
      </c>
      <c r="F4668" t="s">
        <v>14059</v>
      </c>
      <c r="G4668">
        <v>6.7</v>
      </c>
      <c r="H4668">
        <v>93000</v>
      </c>
      <c r="I4668" t="s">
        <v>14060</v>
      </c>
      <c r="J4668" t="s">
        <v>14060</v>
      </c>
      <c r="K4668" t="s">
        <v>12494</v>
      </c>
      <c r="L4668" t="s">
        <v>33</v>
      </c>
      <c r="M4668" s="1">
        <v>3000000</v>
      </c>
      <c r="N4668" s="1">
        <v>18637690</v>
      </c>
      <c r="O4668" s="1">
        <f>N4668*(D4668/'cpi data'!$A$113)</f>
        <v>1798389.7514822136</v>
      </c>
      <c r="P4668" s="10">
        <f t="shared" si="72"/>
        <v>0.83903584618050842</v>
      </c>
      <c r="Q4668" t="s">
        <v>14061</v>
      </c>
      <c r="R4668">
        <v>94</v>
      </c>
    </row>
    <row r="4669" spans="1:18">
      <c r="A4669" t="s">
        <v>14062</v>
      </c>
      <c r="B4669" s="6" t="s">
        <v>19</v>
      </c>
      <c r="C4669" t="s">
        <v>20</v>
      </c>
      <c r="D4669">
        <f>_xlfn.XLOOKUP(E4669,'cpi data'!A:A,'cpi data'!B:B,"NA")</f>
        <v>195.3</v>
      </c>
      <c r="E4669">
        <v>2005</v>
      </c>
      <c r="F4669" t="s">
        <v>14063</v>
      </c>
      <c r="G4669">
        <v>7.6</v>
      </c>
      <c r="H4669">
        <v>209000</v>
      </c>
      <c r="I4669" t="s">
        <v>292</v>
      </c>
      <c r="J4669" t="s">
        <v>292</v>
      </c>
      <c r="K4669" t="s">
        <v>9278</v>
      </c>
      <c r="L4669" t="s">
        <v>25</v>
      </c>
      <c r="M4669" s="1">
        <v>15000000</v>
      </c>
      <c r="N4669" s="1">
        <v>85638656</v>
      </c>
      <c r="O4669" s="1">
        <f>N4669*(D4669/'cpi data'!$A$113)</f>
        <v>8263453.3185770763</v>
      </c>
      <c r="P4669" s="10">
        <f t="shared" si="72"/>
        <v>0.82484545296927592</v>
      </c>
      <c r="Q4669" t="s">
        <v>6567</v>
      </c>
      <c r="R4669">
        <v>124</v>
      </c>
    </row>
    <row r="4670" spans="1:18">
      <c r="A4670" t="s">
        <v>14064</v>
      </c>
      <c r="B4670" s="6" t="s">
        <v>19</v>
      </c>
      <c r="C4670" t="s">
        <v>55</v>
      </c>
      <c r="D4670">
        <f>_xlfn.XLOOKUP(E4670,'cpi data'!A:A,'cpi data'!B:B,"NA")</f>
        <v>195.3</v>
      </c>
      <c r="E4670">
        <v>2005</v>
      </c>
      <c r="F4670" t="s">
        <v>14065</v>
      </c>
      <c r="G4670">
        <v>5.9</v>
      </c>
      <c r="H4670">
        <v>172000</v>
      </c>
      <c r="I4670" t="s">
        <v>12535</v>
      </c>
      <c r="J4670" t="s">
        <v>12535</v>
      </c>
      <c r="K4670" t="s">
        <v>14066</v>
      </c>
      <c r="L4670" t="s">
        <v>33</v>
      </c>
      <c r="M4670" s="1">
        <v>4800000</v>
      </c>
      <c r="N4670" s="1">
        <v>81979826</v>
      </c>
      <c r="O4670" s="1">
        <f>N4670*(D4670/'cpi data'!$A$113)</f>
        <v>7910405.1471343879</v>
      </c>
      <c r="P4670" s="10">
        <f t="shared" si="72"/>
        <v>0.94144900966245038</v>
      </c>
      <c r="Q4670" t="s">
        <v>14067</v>
      </c>
      <c r="R4670">
        <v>94</v>
      </c>
    </row>
    <row r="4671" spans="1:18">
      <c r="A4671" t="s">
        <v>14068</v>
      </c>
      <c r="B4671" s="6" t="s">
        <v>36</v>
      </c>
      <c r="C4671" t="s">
        <v>28</v>
      </c>
      <c r="D4671">
        <f>_xlfn.XLOOKUP(E4671,'cpi data'!A:A,'cpi data'!B:B,"NA")</f>
        <v>195.3</v>
      </c>
      <c r="E4671">
        <v>2005</v>
      </c>
      <c r="F4671" t="s">
        <v>14069</v>
      </c>
      <c r="G4671">
        <v>6.2</v>
      </c>
      <c r="H4671">
        <v>81000</v>
      </c>
      <c r="I4671" t="s">
        <v>10761</v>
      </c>
      <c r="J4671" t="s">
        <v>14070</v>
      </c>
      <c r="K4671" t="s">
        <v>510</v>
      </c>
      <c r="L4671" t="s">
        <v>33</v>
      </c>
      <c r="M4671" s="1">
        <v>35000000</v>
      </c>
      <c r="N4671" s="1">
        <v>86369815</v>
      </c>
      <c r="O4671" s="1">
        <f>N4671*(D4671/'cpi data'!$A$113)</f>
        <v>8334004.3821640322</v>
      </c>
      <c r="P4671" s="10">
        <f t="shared" si="72"/>
        <v>0.59476583341066547</v>
      </c>
      <c r="Q4671" t="s">
        <v>1727</v>
      </c>
      <c r="R4671">
        <v>100</v>
      </c>
    </row>
    <row r="4672" spans="1:18">
      <c r="A4672" t="s">
        <v>14071</v>
      </c>
      <c r="B4672" s="6" t="s">
        <v>19</v>
      </c>
      <c r="C4672" t="s">
        <v>37</v>
      </c>
      <c r="D4672">
        <f>_xlfn.XLOOKUP(E4672,'cpi data'!A:A,'cpi data'!B:B,"NA")</f>
        <v>195.3</v>
      </c>
      <c r="E4672">
        <v>2005</v>
      </c>
      <c r="F4672" t="s">
        <v>14072</v>
      </c>
      <c r="G4672">
        <v>6.3</v>
      </c>
      <c r="H4672">
        <v>75000</v>
      </c>
      <c r="I4672" t="s">
        <v>14073</v>
      </c>
      <c r="J4672" t="s">
        <v>129</v>
      </c>
      <c r="K4672" t="s">
        <v>2646</v>
      </c>
      <c r="L4672" t="s">
        <v>455</v>
      </c>
      <c r="M4672" s="1">
        <v>30000000</v>
      </c>
      <c r="N4672" s="1">
        <v>35294470</v>
      </c>
      <c r="O4672" s="1">
        <f>N4672*(D4672/'cpi data'!$A$113)</f>
        <v>3405637.3473320161</v>
      </c>
      <c r="P4672" s="10">
        <f t="shared" si="72"/>
        <v>0.15000848574861728</v>
      </c>
      <c r="Q4672" t="s">
        <v>13657</v>
      </c>
      <c r="R4672">
        <v>109</v>
      </c>
    </row>
    <row r="4673" spans="1:18">
      <c r="A4673" t="s">
        <v>14074</v>
      </c>
      <c r="B4673" s="6" t="s">
        <v>36</v>
      </c>
      <c r="C4673" t="s">
        <v>393</v>
      </c>
      <c r="D4673">
        <f>_xlfn.XLOOKUP(E4673,'cpi data'!A:A,'cpi data'!B:B,"NA")</f>
        <v>195.3</v>
      </c>
      <c r="E4673">
        <v>2005</v>
      </c>
      <c r="F4673" t="s">
        <v>13884</v>
      </c>
      <c r="G4673">
        <v>6.9</v>
      </c>
      <c r="H4673">
        <v>376000</v>
      </c>
      <c r="I4673" t="s">
        <v>10262</v>
      </c>
      <c r="J4673" t="s">
        <v>14075</v>
      </c>
      <c r="K4673" t="s">
        <v>7709</v>
      </c>
      <c r="L4673" t="s">
        <v>33</v>
      </c>
      <c r="M4673" s="1">
        <v>75000000</v>
      </c>
      <c r="N4673" s="1">
        <v>542063846</v>
      </c>
      <c r="O4673" s="1">
        <f>N4673*(D4673/'cpi data'!$A$113)</f>
        <v>52304876.049308307</v>
      </c>
      <c r="P4673" s="10">
        <f t="shared" si="72"/>
        <v>0.86163991464577405</v>
      </c>
      <c r="Q4673" t="s">
        <v>10176</v>
      </c>
      <c r="R4673">
        <v>86</v>
      </c>
    </row>
    <row r="4674" spans="1:18">
      <c r="A4674" t="s">
        <v>14076</v>
      </c>
      <c r="B4674" s="6" t="s">
        <v>19</v>
      </c>
      <c r="C4674" t="s">
        <v>20</v>
      </c>
      <c r="D4674">
        <f>_xlfn.XLOOKUP(E4674,'cpi data'!A:A,'cpi data'!B:B,"NA")</f>
        <v>195.3</v>
      </c>
      <c r="E4674">
        <v>2005</v>
      </c>
      <c r="F4674" t="s">
        <v>14077</v>
      </c>
      <c r="G4674">
        <v>7.1</v>
      </c>
      <c r="H4674">
        <v>156000</v>
      </c>
      <c r="I4674" t="s">
        <v>14078</v>
      </c>
      <c r="J4674" t="s">
        <v>14079</v>
      </c>
      <c r="K4674" t="s">
        <v>14080</v>
      </c>
      <c r="L4674" t="s">
        <v>33</v>
      </c>
      <c r="M4674" s="1">
        <v>950000</v>
      </c>
      <c r="N4674" s="1">
        <v>7022209</v>
      </c>
      <c r="O4674" s="1">
        <f>N4674*(D4674/'cpi data'!$A$113)</f>
        <v>677587.65696640324</v>
      </c>
      <c r="P4674" s="10">
        <f t="shared" si="72"/>
        <v>0.86471493514362785</v>
      </c>
      <c r="Q4674" t="s">
        <v>10357</v>
      </c>
      <c r="R4674">
        <v>104</v>
      </c>
    </row>
    <row r="4675" spans="1:18">
      <c r="A4675" t="s">
        <v>14081</v>
      </c>
      <c r="B4675" s="6" t="s">
        <v>36</v>
      </c>
      <c r="C4675" t="s">
        <v>44</v>
      </c>
      <c r="D4675">
        <f>_xlfn.XLOOKUP(E4675,'cpi data'!A:A,'cpi data'!B:B,"NA")</f>
        <v>195.3</v>
      </c>
      <c r="E4675">
        <v>2005</v>
      </c>
      <c r="F4675" t="s">
        <v>14082</v>
      </c>
      <c r="G4675">
        <v>6.5</v>
      </c>
      <c r="H4675">
        <v>56000</v>
      </c>
      <c r="I4675" t="s">
        <v>4878</v>
      </c>
      <c r="J4675" t="s">
        <v>14083</v>
      </c>
      <c r="K4675" t="s">
        <v>14084</v>
      </c>
      <c r="L4675" t="s">
        <v>33</v>
      </c>
      <c r="M4675" s="1">
        <v>25000000</v>
      </c>
      <c r="N4675" s="1">
        <v>42013878</v>
      </c>
      <c r="O4675" s="1">
        <f>N4675*(D4675/'cpi data'!$A$113)</f>
        <v>4054007.1014822139</v>
      </c>
      <c r="P4675" s="10">
        <f t="shared" ref="P4675:P4738" si="73">(N4675-M4675)/N4675</f>
        <v>0.40495852346693634</v>
      </c>
      <c r="Q4675" t="s">
        <v>11131</v>
      </c>
      <c r="R4675">
        <v>119</v>
      </c>
    </row>
    <row r="4676" spans="1:18">
      <c r="A4676" t="s">
        <v>14085</v>
      </c>
      <c r="B4676" s="6" t="s">
        <v>2002</v>
      </c>
      <c r="C4676" t="s">
        <v>44</v>
      </c>
      <c r="D4676">
        <f>_xlfn.XLOOKUP(E4676,'cpi data'!A:A,'cpi data'!B:B,"NA")</f>
        <v>195.3</v>
      </c>
      <c r="E4676">
        <v>2005</v>
      </c>
      <c r="F4676" t="s">
        <v>13884</v>
      </c>
      <c r="G4676">
        <v>6.4</v>
      </c>
      <c r="H4676">
        <v>167000</v>
      </c>
      <c r="I4676" t="s">
        <v>8015</v>
      </c>
      <c r="J4676" t="s">
        <v>8094</v>
      </c>
      <c r="K4676" t="s">
        <v>8517</v>
      </c>
      <c r="L4676" t="s">
        <v>33</v>
      </c>
      <c r="M4676" s="1">
        <v>82000000</v>
      </c>
      <c r="N4676" s="1">
        <v>191466556</v>
      </c>
      <c r="O4676" s="1">
        <f>N4676*(D4676/'cpi data'!$A$113)</f>
        <v>18475009.084387355</v>
      </c>
      <c r="P4676" s="10">
        <f t="shared" si="73"/>
        <v>0.5717267719590674</v>
      </c>
      <c r="Q4676" t="s">
        <v>47</v>
      </c>
      <c r="R4676">
        <v>113</v>
      </c>
    </row>
    <row r="4677" spans="1:18">
      <c r="A4677" t="s">
        <v>14086</v>
      </c>
      <c r="B4677" s="6" t="s">
        <v>2002</v>
      </c>
      <c r="C4677" t="s">
        <v>1207</v>
      </c>
      <c r="D4677">
        <f>_xlfn.XLOOKUP(E4677,'cpi data'!A:A,'cpi data'!B:B,"NA")</f>
        <v>195.3</v>
      </c>
      <c r="E4677">
        <v>2005</v>
      </c>
      <c r="F4677" t="s">
        <v>13996</v>
      </c>
      <c r="G4677">
        <v>6.5</v>
      </c>
      <c r="H4677">
        <v>115000</v>
      </c>
      <c r="I4677" t="s">
        <v>698</v>
      </c>
      <c r="J4677" t="s">
        <v>14087</v>
      </c>
      <c r="K4677" t="s">
        <v>14088</v>
      </c>
      <c r="L4677" t="s">
        <v>33</v>
      </c>
      <c r="M4677" s="1">
        <v>26000000</v>
      </c>
      <c r="N4677" s="1">
        <v>96258201</v>
      </c>
      <c r="O4677" s="1">
        <f>N4677*(D4677/'cpi data'!$A$113)</f>
        <v>9288155.4621047433</v>
      </c>
      <c r="P4677" s="10">
        <f t="shared" si="73"/>
        <v>0.7298931443773814</v>
      </c>
      <c r="Q4677" t="s">
        <v>9689</v>
      </c>
      <c r="R4677">
        <v>85</v>
      </c>
    </row>
    <row r="4678" spans="1:18">
      <c r="A4678" t="s">
        <v>14089</v>
      </c>
      <c r="B4678" s="6" t="s">
        <v>19</v>
      </c>
      <c r="C4678" t="s">
        <v>55</v>
      </c>
      <c r="D4678">
        <f>_xlfn.XLOOKUP(E4678,'cpi data'!A:A,'cpi data'!B:B,"NA")</f>
        <v>195.3</v>
      </c>
      <c r="E4678">
        <v>2005</v>
      </c>
      <c r="F4678" t="s">
        <v>13549</v>
      </c>
      <c r="G4678">
        <v>5.4</v>
      </c>
      <c r="H4678">
        <v>118000</v>
      </c>
      <c r="I4678" t="s">
        <v>14090</v>
      </c>
      <c r="J4678" t="s">
        <v>14091</v>
      </c>
      <c r="K4678" t="s">
        <v>14092</v>
      </c>
      <c r="L4678" t="s">
        <v>251</v>
      </c>
      <c r="M4678" s="1">
        <v>40000000</v>
      </c>
      <c r="N4678" s="1">
        <v>68766121</v>
      </c>
      <c r="O4678" s="1">
        <f>N4678*(D4678/'cpi data'!$A$113)</f>
        <v>6635387.0708003957</v>
      </c>
      <c r="P4678" s="10">
        <f t="shared" si="73"/>
        <v>0.41831821515714113</v>
      </c>
      <c r="Q4678" t="s">
        <v>26</v>
      </c>
      <c r="R4678">
        <v>113</v>
      </c>
    </row>
    <row r="4679" spans="1:18">
      <c r="A4679" t="s">
        <v>14093</v>
      </c>
      <c r="B4679" s="6" t="s">
        <v>19</v>
      </c>
      <c r="C4679" t="s">
        <v>37</v>
      </c>
      <c r="D4679">
        <f>_xlfn.XLOOKUP(E4679,'cpi data'!A:A,'cpi data'!B:B,"NA")</f>
        <v>195.3</v>
      </c>
      <c r="E4679">
        <v>2005</v>
      </c>
      <c r="F4679" t="s">
        <v>13521</v>
      </c>
      <c r="G4679">
        <v>6.8</v>
      </c>
      <c r="H4679">
        <v>138000</v>
      </c>
      <c r="I4679" t="s">
        <v>6221</v>
      </c>
      <c r="J4679" t="s">
        <v>14094</v>
      </c>
      <c r="K4679" t="s">
        <v>9041</v>
      </c>
      <c r="L4679" t="s">
        <v>33</v>
      </c>
      <c r="M4679" s="1">
        <v>45000000</v>
      </c>
      <c r="N4679" s="1">
        <v>92374674</v>
      </c>
      <c r="O4679" s="1">
        <f>N4679*(D4679/'cpi data'!$A$113)</f>
        <v>8913425.8064229265</v>
      </c>
      <c r="P4679" s="10">
        <f t="shared" si="73"/>
        <v>0.51285349055737939</v>
      </c>
      <c r="Q4679" t="s">
        <v>47</v>
      </c>
      <c r="R4679">
        <v>109</v>
      </c>
    </row>
    <row r="4680" spans="1:18">
      <c r="A4680" t="s">
        <v>14095</v>
      </c>
      <c r="B4680" s="6" t="s">
        <v>2002</v>
      </c>
      <c r="C4680" t="s">
        <v>44</v>
      </c>
      <c r="D4680">
        <f>_xlfn.XLOOKUP(E4680,'cpi data'!A:A,'cpi data'!B:B,"NA")</f>
        <v>195.3</v>
      </c>
      <c r="E4680">
        <v>2005</v>
      </c>
      <c r="F4680" t="s">
        <v>14096</v>
      </c>
      <c r="G4680">
        <v>5.0999999999999996</v>
      </c>
      <c r="H4680">
        <v>76000</v>
      </c>
      <c r="I4680" t="s">
        <v>11880</v>
      </c>
      <c r="J4680" t="s">
        <v>14097</v>
      </c>
      <c r="K4680" t="s">
        <v>14098</v>
      </c>
      <c r="L4680" t="s">
        <v>33</v>
      </c>
      <c r="M4680" s="1">
        <v>50000000</v>
      </c>
      <c r="N4680" s="1">
        <v>111069515</v>
      </c>
      <c r="O4680" s="1">
        <f>N4680*(D4680/'cpi data'!$A$113)</f>
        <v>10717330.177618578</v>
      </c>
      <c r="P4680" s="10">
        <f t="shared" si="73"/>
        <v>0.54983147265926213</v>
      </c>
      <c r="Q4680" t="s">
        <v>26</v>
      </c>
      <c r="R4680">
        <v>104</v>
      </c>
    </row>
    <row r="4681" spans="1:18">
      <c r="A4681" t="s">
        <v>14099</v>
      </c>
      <c r="B4681" s="6" t="s">
        <v>2002</v>
      </c>
      <c r="C4681" t="s">
        <v>107</v>
      </c>
      <c r="D4681">
        <f>_xlfn.XLOOKUP(E4681,'cpi data'!A:A,'cpi data'!B:B,"NA")</f>
        <v>195.3</v>
      </c>
      <c r="E4681">
        <v>2005</v>
      </c>
      <c r="F4681" t="s">
        <v>13642</v>
      </c>
      <c r="G4681">
        <v>6.4</v>
      </c>
      <c r="H4681">
        <v>101000</v>
      </c>
      <c r="I4681" t="s">
        <v>623</v>
      </c>
      <c r="J4681" t="s">
        <v>3080</v>
      </c>
      <c r="K4681" t="s">
        <v>5214</v>
      </c>
      <c r="L4681" t="s">
        <v>25</v>
      </c>
      <c r="M4681" s="1">
        <v>80000000</v>
      </c>
      <c r="N4681" s="1">
        <v>162944923</v>
      </c>
      <c r="O4681" s="1">
        <f>N4681*(D4681/'cpi data'!$A$113)</f>
        <v>15722896.9673419</v>
      </c>
      <c r="P4681" s="10">
        <f t="shared" si="73"/>
        <v>0.50903655954963378</v>
      </c>
      <c r="Q4681" t="s">
        <v>64</v>
      </c>
      <c r="R4681">
        <v>128</v>
      </c>
    </row>
    <row r="4682" spans="1:18">
      <c r="A4682" t="s">
        <v>14100</v>
      </c>
      <c r="B4682" s="6" t="s">
        <v>2002</v>
      </c>
      <c r="C4682" t="s">
        <v>66</v>
      </c>
      <c r="D4682">
        <f>_xlfn.XLOOKUP(E4682,'cpi data'!A:A,'cpi data'!B:B,"NA")</f>
        <v>195.3</v>
      </c>
      <c r="E4682">
        <v>2005</v>
      </c>
      <c r="F4682" t="s">
        <v>13994</v>
      </c>
      <c r="G4682">
        <v>7.8</v>
      </c>
      <c r="H4682">
        <v>239000</v>
      </c>
      <c r="I4682" t="s">
        <v>8813</v>
      </c>
      <c r="J4682" t="s">
        <v>14101</v>
      </c>
      <c r="K4682" t="s">
        <v>10570</v>
      </c>
      <c r="L4682" t="s">
        <v>33</v>
      </c>
      <c r="M4682" s="1">
        <v>28000000</v>
      </c>
      <c r="N4682" s="1">
        <v>186797986</v>
      </c>
      <c r="O4682" s="1">
        <f>N4682*(D4682/'cpi data'!$A$113)</f>
        <v>18024528.985079054</v>
      </c>
      <c r="P4682" s="10">
        <f t="shared" si="73"/>
        <v>0.85010545028039008</v>
      </c>
      <c r="Q4682" t="s">
        <v>9112</v>
      </c>
      <c r="R4682">
        <v>136</v>
      </c>
    </row>
    <row r="4683" spans="1:18">
      <c r="A4683" t="s">
        <v>14102</v>
      </c>
      <c r="B4683" s="6" t="s">
        <v>2002</v>
      </c>
      <c r="C4683" t="s">
        <v>66</v>
      </c>
      <c r="D4683">
        <f>_xlfn.XLOOKUP(E4683,'cpi data'!A:A,'cpi data'!B:B,"NA")</f>
        <v>195.3</v>
      </c>
      <c r="E4683">
        <v>2005</v>
      </c>
      <c r="F4683" t="s">
        <v>13532</v>
      </c>
      <c r="G4683">
        <v>7.1</v>
      </c>
      <c r="H4683">
        <v>53000</v>
      </c>
      <c r="I4683" t="s">
        <v>12954</v>
      </c>
      <c r="J4683" t="s">
        <v>14103</v>
      </c>
      <c r="K4683" t="s">
        <v>10670</v>
      </c>
      <c r="L4683" t="s">
        <v>33</v>
      </c>
      <c r="M4683" s="1">
        <v>25000000</v>
      </c>
      <c r="N4683" s="1">
        <v>13411957</v>
      </c>
      <c r="O4683" s="1">
        <f>N4683*(D4683/'cpi data'!$A$113)</f>
        <v>1294147.827124506</v>
      </c>
      <c r="P4683" s="10">
        <f t="shared" si="73"/>
        <v>-0.86400836209063303</v>
      </c>
      <c r="Q4683" t="s">
        <v>34</v>
      </c>
      <c r="R4683">
        <v>107</v>
      </c>
    </row>
    <row r="4684" spans="1:18">
      <c r="A4684" t="s">
        <v>14104</v>
      </c>
      <c r="B4684" s="6" t="s">
        <v>19</v>
      </c>
      <c r="C4684" t="s">
        <v>37</v>
      </c>
      <c r="D4684">
        <f>_xlfn.XLOOKUP(E4684,'cpi data'!A:A,'cpi data'!B:B,"NA")</f>
        <v>195.3</v>
      </c>
      <c r="E4684">
        <v>2005</v>
      </c>
      <c r="F4684" t="s">
        <v>14065</v>
      </c>
      <c r="G4684">
        <v>7.5</v>
      </c>
      <c r="H4684">
        <v>216000</v>
      </c>
      <c r="I4684" t="s">
        <v>498</v>
      </c>
      <c r="J4684" t="s">
        <v>14105</v>
      </c>
      <c r="K4684" t="s">
        <v>11487</v>
      </c>
      <c r="L4684" t="s">
        <v>33</v>
      </c>
      <c r="M4684" s="1">
        <v>70000000</v>
      </c>
      <c r="N4684" s="1">
        <v>130982129</v>
      </c>
      <c r="O4684" s="1">
        <f>N4684*(D4684/'cpi data'!$A$113)</f>
        <v>12638740.0166502</v>
      </c>
      <c r="P4684" s="10">
        <f t="shared" si="73"/>
        <v>0.46557594891437443</v>
      </c>
      <c r="Q4684" t="s">
        <v>9689</v>
      </c>
      <c r="R4684">
        <v>164</v>
      </c>
    </row>
    <row r="4685" spans="1:18">
      <c r="A4685" t="s">
        <v>14106</v>
      </c>
      <c r="B4685" s="6" t="s">
        <v>19</v>
      </c>
      <c r="C4685" t="s">
        <v>44</v>
      </c>
      <c r="D4685">
        <f>_xlfn.XLOOKUP(E4685,'cpi data'!A:A,'cpi data'!B:B,"NA")</f>
        <v>195.3</v>
      </c>
      <c r="E4685">
        <v>2005</v>
      </c>
      <c r="F4685" t="s">
        <v>13994</v>
      </c>
      <c r="G4685">
        <v>7.5</v>
      </c>
      <c r="H4685">
        <v>219000</v>
      </c>
      <c r="I4685" t="s">
        <v>3886</v>
      </c>
      <c r="J4685" t="s">
        <v>14107</v>
      </c>
      <c r="K4685" t="s">
        <v>4915</v>
      </c>
      <c r="L4685" t="s">
        <v>33</v>
      </c>
      <c r="M4685" s="1">
        <v>15000000</v>
      </c>
      <c r="N4685" s="1">
        <v>15785148</v>
      </c>
      <c r="O4685" s="1">
        <f>N4685*(D4685/'cpi data'!$A$113)</f>
        <v>1523141.9982213441</v>
      </c>
      <c r="P4685" s="10">
        <f t="shared" si="73"/>
        <v>4.9739666679083402E-2</v>
      </c>
      <c r="Q4685" t="s">
        <v>26</v>
      </c>
      <c r="R4685">
        <v>103</v>
      </c>
    </row>
    <row r="4686" spans="1:18">
      <c r="A4686" t="s">
        <v>14108</v>
      </c>
      <c r="B4686" s="6" t="s">
        <v>19</v>
      </c>
      <c r="C4686" t="s">
        <v>20</v>
      </c>
      <c r="D4686">
        <f>_xlfn.XLOOKUP(E4686,'cpi data'!A:A,'cpi data'!B:B,"NA")</f>
        <v>195.3</v>
      </c>
      <c r="E4686">
        <v>2005</v>
      </c>
      <c r="F4686" t="s">
        <v>14109</v>
      </c>
      <c r="G4686">
        <v>7.4</v>
      </c>
      <c r="H4686">
        <v>135000</v>
      </c>
      <c r="I4686" t="s">
        <v>12399</v>
      </c>
      <c r="J4686" t="s">
        <v>14110</v>
      </c>
      <c r="K4686" t="s">
        <v>8102</v>
      </c>
      <c r="L4686" t="s">
        <v>25</v>
      </c>
      <c r="M4686" s="1">
        <v>25000000</v>
      </c>
      <c r="N4686" s="1">
        <v>82468097</v>
      </c>
      <c r="O4686" s="1">
        <f>N4686*(D4686/'cpi data'!$A$113)</f>
        <v>7957519.4387845863</v>
      </c>
      <c r="P4686" s="10">
        <f t="shared" si="73"/>
        <v>0.696852468900792</v>
      </c>
      <c r="Q4686" t="s">
        <v>12698</v>
      </c>
      <c r="R4686">
        <v>129</v>
      </c>
    </row>
    <row r="4687" spans="1:18">
      <c r="A4687" t="s">
        <v>14111</v>
      </c>
      <c r="B4687" s="6" t="s">
        <v>36</v>
      </c>
      <c r="C4687" t="s">
        <v>37</v>
      </c>
      <c r="D4687">
        <f>_xlfn.XLOOKUP(E4687,'cpi data'!A:A,'cpi data'!B:B,"NA")</f>
        <v>195.3</v>
      </c>
      <c r="E4687">
        <v>2005</v>
      </c>
      <c r="F4687" t="s">
        <v>13811</v>
      </c>
      <c r="G4687">
        <v>5.6</v>
      </c>
      <c r="H4687">
        <v>90000</v>
      </c>
      <c r="I4687" t="s">
        <v>12044</v>
      </c>
      <c r="J4687" t="s">
        <v>14112</v>
      </c>
      <c r="K4687" t="s">
        <v>11821</v>
      </c>
      <c r="L4687" t="s">
        <v>198</v>
      </c>
      <c r="M4687" s="1">
        <v>56000000</v>
      </c>
      <c r="N4687" s="1">
        <v>198636868</v>
      </c>
      <c r="O4687" s="1">
        <f>N4687*(D4687/'cpi data'!$A$113)</f>
        <v>19166887.510079052</v>
      </c>
      <c r="P4687" s="10">
        <f t="shared" si="73"/>
        <v>0.71807851903907383</v>
      </c>
      <c r="Q4687" t="s">
        <v>1727</v>
      </c>
      <c r="R4687">
        <v>95</v>
      </c>
    </row>
    <row r="4688" spans="1:18">
      <c r="A4688" t="s">
        <v>14113</v>
      </c>
      <c r="B4688" s="6" t="s">
        <v>19</v>
      </c>
      <c r="C4688" t="s">
        <v>20</v>
      </c>
      <c r="D4688">
        <f>_xlfn.XLOOKUP(E4688,'cpi data'!A:A,'cpi data'!B:B,"NA")</f>
        <v>195.3</v>
      </c>
      <c r="E4688">
        <v>2005</v>
      </c>
      <c r="F4688" t="s">
        <v>14053</v>
      </c>
      <c r="G4688">
        <v>7.4</v>
      </c>
      <c r="H4688">
        <v>228000</v>
      </c>
      <c r="I4688" t="s">
        <v>584</v>
      </c>
      <c r="J4688" t="s">
        <v>8622</v>
      </c>
      <c r="K4688" t="s">
        <v>13763</v>
      </c>
      <c r="L4688" t="s">
        <v>198</v>
      </c>
      <c r="M4688" s="1">
        <v>32000000</v>
      </c>
      <c r="N4688" s="1">
        <v>61385065</v>
      </c>
      <c r="O4688" s="1">
        <f>N4688*(D4688/'cpi data'!$A$113)</f>
        <v>5923173.5150691709</v>
      </c>
      <c r="P4688" s="10">
        <f t="shared" si="73"/>
        <v>0.47870056014439344</v>
      </c>
      <c r="Q4688" t="s">
        <v>2029</v>
      </c>
      <c r="R4688">
        <v>96</v>
      </c>
    </row>
    <row r="4689" spans="1:18">
      <c r="A4689" t="s">
        <v>14114</v>
      </c>
      <c r="B4689" s="6" t="s">
        <v>19</v>
      </c>
      <c r="C4689" t="s">
        <v>55</v>
      </c>
      <c r="D4689">
        <f>_xlfn.XLOOKUP(E4689,'cpi data'!A:A,'cpi data'!B:B,"NA")</f>
        <v>195.3</v>
      </c>
      <c r="E4689">
        <v>2005</v>
      </c>
      <c r="F4689" t="s">
        <v>14057</v>
      </c>
      <c r="G4689">
        <v>6.8</v>
      </c>
      <c r="H4689">
        <v>95000</v>
      </c>
      <c r="I4689" t="s">
        <v>13005</v>
      </c>
      <c r="J4689" t="s">
        <v>13005</v>
      </c>
      <c r="K4689" t="s">
        <v>13006</v>
      </c>
      <c r="L4689" t="s">
        <v>33</v>
      </c>
      <c r="M4689" s="1">
        <v>7000000</v>
      </c>
      <c r="N4689" s="1">
        <v>20901859</v>
      </c>
      <c r="O4689" s="1">
        <f>N4689*(D4689/'cpi data'!$A$113)</f>
        <v>2016864.1614130437</v>
      </c>
      <c r="P4689" s="10">
        <f t="shared" si="73"/>
        <v>0.66510155866997289</v>
      </c>
      <c r="Q4689" t="s">
        <v>10357</v>
      </c>
      <c r="R4689">
        <v>107</v>
      </c>
    </row>
    <row r="4690" spans="1:18">
      <c r="A4690" t="s">
        <v>14115</v>
      </c>
      <c r="B4690" s="6" t="s">
        <v>2002</v>
      </c>
      <c r="C4690" t="s">
        <v>44</v>
      </c>
      <c r="D4690">
        <f>_xlfn.XLOOKUP(E4690,'cpi data'!A:A,'cpi data'!B:B,"NA")</f>
        <v>195.3</v>
      </c>
      <c r="E4690">
        <v>2005</v>
      </c>
      <c r="F4690" t="s">
        <v>13178</v>
      </c>
      <c r="G4690">
        <v>6.6</v>
      </c>
      <c r="H4690">
        <v>301000</v>
      </c>
      <c r="I4690" t="s">
        <v>8668</v>
      </c>
      <c r="J4690" t="s">
        <v>14116</v>
      </c>
      <c r="K4690" t="s">
        <v>7640</v>
      </c>
      <c r="L4690" t="s">
        <v>33</v>
      </c>
      <c r="M4690" s="1">
        <v>70000000</v>
      </c>
      <c r="N4690" s="1">
        <v>371594210</v>
      </c>
      <c r="O4690" s="1">
        <f>N4690*(D4690/'cpi data'!$A$113)</f>
        <v>35855903.76136364</v>
      </c>
      <c r="P4690" s="10">
        <f t="shared" si="73"/>
        <v>0.81162246849863462</v>
      </c>
      <c r="Q4690" t="s">
        <v>34</v>
      </c>
      <c r="R4690">
        <v>118</v>
      </c>
    </row>
    <row r="4691" spans="1:18">
      <c r="A4691" t="s">
        <v>14117</v>
      </c>
      <c r="B4691" s="6" t="s">
        <v>36</v>
      </c>
      <c r="C4691" t="s">
        <v>28</v>
      </c>
      <c r="D4691">
        <f>_xlfn.XLOOKUP(E4691,'cpi data'!A:A,'cpi data'!B:B,"NA")</f>
        <v>195.3</v>
      </c>
      <c r="E4691">
        <v>2005</v>
      </c>
      <c r="F4691" t="s">
        <v>14118</v>
      </c>
      <c r="G4691">
        <v>6.8</v>
      </c>
      <c r="H4691">
        <v>22000</v>
      </c>
      <c r="I4691" t="s">
        <v>14119</v>
      </c>
      <c r="J4691" t="s">
        <v>14120</v>
      </c>
      <c r="K4691" t="s">
        <v>14121</v>
      </c>
      <c r="L4691" t="s">
        <v>25</v>
      </c>
      <c r="M4691" s="1">
        <v>4000000</v>
      </c>
      <c r="N4691" s="1">
        <v>866999</v>
      </c>
      <c r="O4691" s="1">
        <f>N4691*(D4691/'cpi data'!$A$113)</f>
        <v>83658.549752964434</v>
      </c>
      <c r="P4691" s="10">
        <f t="shared" si="73"/>
        <v>-3.6136154712981217</v>
      </c>
      <c r="Q4691" t="s">
        <v>11073</v>
      </c>
      <c r="R4691">
        <v>101</v>
      </c>
    </row>
    <row r="4692" spans="1:18">
      <c r="A4692" t="s">
        <v>14122</v>
      </c>
      <c r="B4692" s="6" t="s">
        <v>2002</v>
      </c>
      <c r="C4692" t="s">
        <v>20</v>
      </c>
      <c r="D4692">
        <f>_xlfn.XLOOKUP(E4692,'cpi data'!A:A,'cpi data'!B:B,"NA")</f>
        <v>195.3</v>
      </c>
      <c r="E4692">
        <v>2005</v>
      </c>
      <c r="F4692" t="s">
        <v>14002</v>
      </c>
      <c r="G4692">
        <v>6.9</v>
      </c>
      <c r="H4692">
        <v>49000</v>
      </c>
      <c r="I4692" t="s">
        <v>2054</v>
      </c>
      <c r="J4692" t="s">
        <v>14123</v>
      </c>
      <c r="K4692" t="s">
        <v>10925</v>
      </c>
      <c r="L4692" t="s">
        <v>33</v>
      </c>
      <c r="M4692" s="1">
        <v>40000000</v>
      </c>
      <c r="N4692" s="1">
        <v>31670620</v>
      </c>
      <c r="O4692" s="1">
        <f>N4692*(D4692/'cpi data'!$A$113)</f>
        <v>3055964.4693675893</v>
      </c>
      <c r="P4692" s="10">
        <f t="shared" si="73"/>
        <v>-0.263000219130538</v>
      </c>
      <c r="Q4692" t="s">
        <v>14124</v>
      </c>
      <c r="R4692">
        <v>135</v>
      </c>
    </row>
    <row r="4693" spans="1:18">
      <c r="A4693" t="s">
        <v>14125</v>
      </c>
      <c r="B4693" s="6" t="s">
        <v>36</v>
      </c>
      <c r="C4693" t="s">
        <v>393</v>
      </c>
      <c r="D4693">
        <f>_xlfn.XLOOKUP(E4693,'cpi data'!A:A,'cpi data'!B:B,"NA")</f>
        <v>195.3</v>
      </c>
      <c r="E4693">
        <v>2005</v>
      </c>
      <c r="F4693" t="s">
        <v>13670</v>
      </c>
      <c r="G4693">
        <v>6.3</v>
      </c>
      <c r="H4693">
        <v>137000</v>
      </c>
      <c r="I4693" t="s">
        <v>12441</v>
      </c>
      <c r="J4693" t="s">
        <v>14126</v>
      </c>
      <c r="K4693" t="s">
        <v>9007</v>
      </c>
      <c r="L4693" t="s">
        <v>33</v>
      </c>
      <c r="M4693" s="1">
        <v>75000000</v>
      </c>
      <c r="N4693" s="1">
        <v>262511490</v>
      </c>
      <c r="O4693" s="1">
        <f>N4693*(D4693/'cpi data'!$A$113)</f>
        <v>25330283.595355734</v>
      </c>
      <c r="P4693" s="10">
        <f t="shared" si="73"/>
        <v>0.71429821986077635</v>
      </c>
      <c r="Q4693" t="s">
        <v>14127</v>
      </c>
      <c r="R4693">
        <v>91</v>
      </c>
    </row>
    <row r="4694" spans="1:18">
      <c r="A4694" t="s">
        <v>14128</v>
      </c>
      <c r="B4694" s="6" t="s">
        <v>19</v>
      </c>
      <c r="C4694" t="s">
        <v>37</v>
      </c>
      <c r="D4694">
        <f>_xlfn.XLOOKUP(E4694,'cpi data'!A:A,'cpi data'!B:B,"NA")</f>
        <v>195.3</v>
      </c>
      <c r="E4694">
        <v>2005</v>
      </c>
      <c r="F4694" t="s">
        <v>14129</v>
      </c>
      <c r="G4694">
        <v>7</v>
      </c>
      <c r="H4694">
        <v>179000</v>
      </c>
      <c r="I4694" t="s">
        <v>10663</v>
      </c>
      <c r="J4694" t="s">
        <v>11253</v>
      </c>
      <c r="K4694" t="s">
        <v>10808</v>
      </c>
      <c r="L4694" t="s">
        <v>33</v>
      </c>
      <c r="M4694" s="1">
        <v>72000000</v>
      </c>
      <c r="N4694" s="1">
        <v>97076152</v>
      </c>
      <c r="O4694" s="1">
        <f>N4694*(D4694/'cpi data'!$A$113)</f>
        <v>9367081.2675889339</v>
      </c>
      <c r="P4694" s="10">
        <f t="shared" si="73"/>
        <v>0.2583142356116464</v>
      </c>
      <c r="Q4694" t="s">
        <v>64</v>
      </c>
      <c r="R4694">
        <v>125</v>
      </c>
    </row>
    <row r="4695" spans="1:18">
      <c r="A4695" t="s">
        <v>14130</v>
      </c>
      <c r="B4695" s="6" t="s">
        <v>2002</v>
      </c>
      <c r="C4695" t="s">
        <v>37</v>
      </c>
      <c r="D4695">
        <f>_xlfn.XLOOKUP(E4695,'cpi data'!A:A,'cpi data'!B:B,"NA")</f>
        <v>195.3</v>
      </c>
      <c r="E4695">
        <v>2005</v>
      </c>
      <c r="F4695" t="s">
        <v>14053</v>
      </c>
      <c r="G4695">
        <v>5.9</v>
      </c>
      <c r="H4695">
        <v>74000</v>
      </c>
      <c r="I4695" t="s">
        <v>2886</v>
      </c>
      <c r="J4695" t="s">
        <v>13661</v>
      </c>
      <c r="K4695" t="s">
        <v>10549</v>
      </c>
      <c r="L4695" t="s">
        <v>33</v>
      </c>
      <c r="M4695" s="1">
        <v>50000000</v>
      </c>
      <c r="N4695" s="1">
        <v>46117696</v>
      </c>
      <c r="O4695" s="1">
        <f>N4695*(D4695/'cpi data'!$A$113)</f>
        <v>4449993.0972332023</v>
      </c>
      <c r="P4695" s="10">
        <f t="shared" si="73"/>
        <v>-8.4182522908343035E-2</v>
      </c>
      <c r="Q4695" t="s">
        <v>34</v>
      </c>
      <c r="R4695">
        <v>110</v>
      </c>
    </row>
    <row r="4696" spans="1:18">
      <c r="A4696" t="s">
        <v>14131</v>
      </c>
      <c r="B4696" s="6" t="s">
        <v>19</v>
      </c>
      <c r="C4696" t="s">
        <v>55</v>
      </c>
      <c r="D4696">
        <f>_xlfn.XLOOKUP(E4696,'cpi data'!A:A,'cpi data'!B:B,"NA")</f>
        <v>195.3</v>
      </c>
      <c r="E4696">
        <v>2005</v>
      </c>
      <c r="F4696" t="s">
        <v>14132</v>
      </c>
      <c r="G4696">
        <v>6.6</v>
      </c>
      <c r="H4696">
        <v>239000</v>
      </c>
      <c r="I4696" t="s">
        <v>14133</v>
      </c>
      <c r="J4696" t="s">
        <v>13493</v>
      </c>
      <c r="K4696" t="s">
        <v>14134</v>
      </c>
      <c r="L4696" t="s">
        <v>198</v>
      </c>
      <c r="M4696" s="1">
        <v>4000000</v>
      </c>
      <c r="N4696" s="1">
        <v>147748505</v>
      </c>
      <c r="O4696" s="1">
        <f>N4696*(D4696/'cpi data'!$A$113)</f>
        <v>14256562.760128461</v>
      </c>
      <c r="P4696" s="10">
        <f t="shared" si="73"/>
        <v>0.97292696802583556</v>
      </c>
      <c r="Q4696" t="s">
        <v>14135</v>
      </c>
      <c r="R4696">
        <v>93</v>
      </c>
    </row>
    <row r="4697" spans="1:18">
      <c r="A4697" t="s">
        <v>14136</v>
      </c>
      <c r="B4697" s="6" t="s">
        <v>19</v>
      </c>
      <c r="C4697" t="s">
        <v>37</v>
      </c>
      <c r="D4697">
        <f>_xlfn.XLOOKUP(E4697,'cpi data'!A:A,'cpi data'!B:B,"NA")</f>
        <v>195.3</v>
      </c>
      <c r="E4697">
        <v>2005</v>
      </c>
      <c r="F4697" t="s">
        <v>14137</v>
      </c>
      <c r="G4697">
        <v>6.4</v>
      </c>
      <c r="H4697">
        <v>92000</v>
      </c>
      <c r="I4697" t="s">
        <v>10083</v>
      </c>
      <c r="J4697" t="s">
        <v>2910</v>
      </c>
      <c r="K4697" t="s">
        <v>11243</v>
      </c>
      <c r="L4697" t="s">
        <v>455</v>
      </c>
      <c r="N4697" s="1">
        <v>7155807</v>
      </c>
      <c r="O4697" s="1">
        <f>N4697*(D4697/'cpi data'!$A$113)</f>
        <v>690478.80785573134</v>
      </c>
      <c r="P4697" s="10">
        <f t="shared" si="73"/>
        <v>1</v>
      </c>
      <c r="Q4697" t="s">
        <v>12254</v>
      </c>
      <c r="R4697">
        <v>111</v>
      </c>
    </row>
    <row r="4698" spans="1:18">
      <c r="A4698" t="s">
        <v>14138</v>
      </c>
      <c r="B4698" s="6" t="s">
        <v>2002</v>
      </c>
      <c r="C4698" t="s">
        <v>20</v>
      </c>
      <c r="D4698">
        <f>_xlfn.XLOOKUP(E4698,'cpi data'!A:A,'cpi data'!B:B,"NA")</f>
        <v>195.3</v>
      </c>
      <c r="E4698">
        <v>2005</v>
      </c>
      <c r="F4698" t="s">
        <v>14139</v>
      </c>
      <c r="G4698">
        <v>6.3</v>
      </c>
      <c r="H4698">
        <v>155000</v>
      </c>
      <c r="I4698" t="s">
        <v>14140</v>
      </c>
      <c r="J4698" t="s">
        <v>14141</v>
      </c>
      <c r="K4698" t="s">
        <v>4364</v>
      </c>
      <c r="L4698" t="s">
        <v>33</v>
      </c>
      <c r="M4698" s="1">
        <v>55000000</v>
      </c>
      <c r="N4698" s="1">
        <v>223387299</v>
      </c>
      <c r="O4698" s="1">
        <f>N4698*(D4698/'cpi data'!$A$113)</f>
        <v>21555108.445998028</v>
      </c>
      <c r="P4698" s="10">
        <f t="shared" si="73"/>
        <v>0.75379083660436752</v>
      </c>
      <c r="Q4698" t="s">
        <v>2095</v>
      </c>
      <c r="R4698">
        <v>98</v>
      </c>
    </row>
    <row r="4699" spans="1:18">
      <c r="A4699" t="s">
        <v>14142</v>
      </c>
      <c r="B4699" s="6" t="s">
        <v>2002</v>
      </c>
      <c r="C4699" t="s">
        <v>66</v>
      </c>
      <c r="D4699">
        <f>_xlfn.XLOOKUP(E4699,'cpi data'!A:A,'cpi data'!B:B,"NA")</f>
        <v>195.3</v>
      </c>
      <c r="E4699">
        <v>2005</v>
      </c>
      <c r="F4699" t="s">
        <v>13729</v>
      </c>
      <c r="G4699">
        <v>7.3</v>
      </c>
      <c r="H4699">
        <v>133000</v>
      </c>
      <c r="I4699" t="s">
        <v>7625</v>
      </c>
      <c r="J4699" t="s">
        <v>11558</v>
      </c>
      <c r="K4699" t="s">
        <v>9412</v>
      </c>
      <c r="L4699" t="s">
        <v>33</v>
      </c>
      <c r="M4699" s="1">
        <v>30000000</v>
      </c>
      <c r="N4699" s="1">
        <v>76669554</v>
      </c>
      <c r="O4699" s="1">
        <f>N4699*(D4699/'cpi data'!$A$113)</f>
        <v>7398005.8775691707</v>
      </c>
      <c r="P4699" s="10">
        <f t="shared" si="73"/>
        <v>0.60871038848093473</v>
      </c>
      <c r="Q4699" t="s">
        <v>14142</v>
      </c>
      <c r="R4699">
        <v>136</v>
      </c>
    </row>
    <row r="4700" spans="1:18">
      <c r="A4700" t="s">
        <v>14143</v>
      </c>
      <c r="B4700" s="6" t="s">
        <v>2002</v>
      </c>
      <c r="C4700" t="s">
        <v>20</v>
      </c>
      <c r="D4700">
        <f>_xlfn.XLOOKUP(E4700,'cpi data'!A:A,'cpi data'!B:B,"NA")</f>
        <v>195.3</v>
      </c>
      <c r="E4700">
        <v>2005</v>
      </c>
      <c r="F4700" t="s">
        <v>14046</v>
      </c>
      <c r="G4700">
        <v>5.6</v>
      </c>
      <c r="H4700">
        <v>60000</v>
      </c>
      <c r="I4700" t="s">
        <v>10467</v>
      </c>
      <c r="J4700" t="s">
        <v>14144</v>
      </c>
      <c r="K4700" t="s">
        <v>2891</v>
      </c>
      <c r="L4700" t="s">
        <v>33</v>
      </c>
      <c r="M4700" s="1">
        <v>30000000</v>
      </c>
      <c r="N4700" s="1">
        <v>68357079</v>
      </c>
      <c r="O4700" s="1">
        <f>N4700*(D4700/'cpi data'!$A$113)</f>
        <v>6595917.7513339929</v>
      </c>
      <c r="P4700" s="10">
        <f t="shared" si="73"/>
        <v>0.56112811666513718</v>
      </c>
      <c r="Q4700" t="s">
        <v>2095</v>
      </c>
      <c r="R4700">
        <v>105</v>
      </c>
    </row>
    <row r="4701" spans="1:18">
      <c r="A4701" t="s">
        <v>14145</v>
      </c>
      <c r="B4701" s="6" t="s">
        <v>19</v>
      </c>
      <c r="C4701" t="s">
        <v>37</v>
      </c>
      <c r="D4701">
        <f>_xlfn.XLOOKUP(E4701,'cpi data'!A:A,'cpi data'!B:B,"NA")</f>
        <v>195.3</v>
      </c>
      <c r="E4701">
        <v>2005</v>
      </c>
      <c r="F4701" t="s">
        <v>14146</v>
      </c>
      <c r="G4701">
        <v>7.6</v>
      </c>
      <c r="H4701">
        <v>300000</v>
      </c>
      <c r="I4701" t="s">
        <v>9579</v>
      </c>
      <c r="J4701" t="s">
        <v>9579</v>
      </c>
      <c r="K4701" t="s">
        <v>1538</v>
      </c>
      <c r="L4701" t="s">
        <v>455</v>
      </c>
      <c r="M4701" s="1">
        <v>50000000</v>
      </c>
      <c r="N4701" s="1">
        <v>72617068</v>
      </c>
      <c r="O4701" s="1">
        <f>N4701*(D4701/'cpi data'!$A$113)</f>
        <v>7006973.0140316216</v>
      </c>
      <c r="P4701" s="10">
        <f t="shared" si="73"/>
        <v>0.31145663991831785</v>
      </c>
      <c r="Q4701" t="s">
        <v>14147</v>
      </c>
      <c r="R4701">
        <v>122</v>
      </c>
    </row>
    <row r="4702" spans="1:18">
      <c r="A4702" t="s">
        <v>14148</v>
      </c>
      <c r="B4702" s="6" t="s">
        <v>36</v>
      </c>
      <c r="C4702" t="s">
        <v>37</v>
      </c>
      <c r="D4702">
        <f>_xlfn.XLOOKUP(E4702,'cpi data'!A:A,'cpi data'!B:B,"NA")</f>
        <v>195.3</v>
      </c>
      <c r="E4702">
        <v>2005</v>
      </c>
      <c r="F4702" t="s">
        <v>14149</v>
      </c>
      <c r="G4702">
        <v>6.2</v>
      </c>
      <c r="H4702">
        <v>97000</v>
      </c>
      <c r="I4702" t="s">
        <v>9084</v>
      </c>
      <c r="J4702" t="s">
        <v>13688</v>
      </c>
      <c r="K4702" t="s">
        <v>14150</v>
      </c>
      <c r="L4702" t="s">
        <v>33</v>
      </c>
      <c r="M4702" s="1">
        <v>65000000</v>
      </c>
      <c r="N4702" s="1">
        <v>65079104</v>
      </c>
      <c r="O4702" s="1">
        <f>N4702*(D4702/'cpi data'!$A$113)</f>
        <v>6279619.0766798425</v>
      </c>
      <c r="P4702" s="10">
        <f t="shared" si="73"/>
        <v>1.2155053640566409E-3</v>
      </c>
      <c r="Q4702" t="s">
        <v>34</v>
      </c>
      <c r="R4702">
        <v>101</v>
      </c>
    </row>
    <row r="4703" spans="1:18">
      <c r="A4703" t="s">
        <v>14151</v>
      </c>
      <c r="B4703" s="6" t="s">
        <v>19</v>
      </c>
      <c r="C4703" t="s">
        <v>107</v>
      </c>
      <c r="D4703">
        <f>_xlfn.XLOOKUP(E4703,'cpi data'!A:A,'cpi data'!B:B,"NA")</f>
        <v>195.3</v>
      </c>
      <c r="E4703">
        <v>2005</v>
      </c>
      <c r="F4703" t="s">
        <v>14152</v>
      </c>
      <c r="G4703">
        <v>6.2</v>
      </c>
      <c r="H4703">
        <v>16000</v>
      </c>
      <c r="I4703" t="s">
        <v>10787</v>
      </c>
      <c r="J4703" t="s">
        <v>14153</v>
      </c>
      <c r="K4703" t="s">
        <v>14154</v>
      </c>
      <c r="L4703" t="s">
        <v>33</v>
      </c>
      <c r="M4703" s="1">
        <v>900000</v>
      </c>
      <c r="N4703" s="1">
        <v>381420</v>
      </c>
      <c r="O4703" s="1">
        <f>N4703*(D4703/'cpi data'!$A$113)</f>
        <v>36804.014822134392</v>
      </c>
      <c r="P4703" s="10">
        <f t="shared" si="73"/>
        <v>-1.3596035865974516</v>
      </c>
      <c r="Q4703" t="s">
        <v>14155</v>
      </c>
      <c r="R4703">
        <v>96</v>
      </c>
    </row>
    <row r="4704" spans="1:18">
      <c r="A4704" t="s">
        <v>14156</v>
      </c>
      <c r="B4704" s="6" t="s">
        <v>19</v>
      </c>
      <c r="C4704" t="s">
        <v>55</v>
      </c>
      <c r="D4704">
        <f>_xlfn.XLOOKUP(E4704,'cpi data'!A:A,'cpi data'!B:B,"NA")</f>
        <v>195.3</v>
      </c>
      <c r="E4704">
        <v>2005</v>
      </c>
      <c r="F4704" t="s">
        <v>14157</v>
      </c>
      <c r="G4704">
        <v>6</v>
      </c>
      <c r="H4704">
        <v>107000</v>
      </c>
      <c r="I4704" t="s">
        <v>14158</v>
      </c>
      <c r="J4704" t="s">
        <v>13574</v>
      </c>
      <c r="K4704" t="s">
        <v>12494</v>
      </c>
      <c r="L4704" t="s">
        <v>33</v>
      </c>
      <c r="M4704" s="1">
        <v>19000000</v>
      </c>
      <c r="N4704" s="1">
        <v>107516369</v>
      </c>
      <c r="O4704" s="1">
        <f>N4704*(D4704/'cpi data'!$A$113)</f>
        <v>10374479.676729251</v>
      </c>
      <c r="P4704" s="10">
        <f t="shared" si="73"/>
        <v>0.82328272265221303</v>
      </c>
      <c r="Q4704" t="s">
        <v>121</v>
      </c>
      <c r="R4704">
        <v>90</v>
      </c>
    </row>
    <row r="4705" spans="1:18">
      <c r="A4705" t="s">
        <v>14159</v>
      </c>
      <c r="B4705" s="6" t="s">
        <v>2002</v>
      </c>
      <c r="C4705" t="s">
        <v>44</v>
      </c>
      <c r="D4705">
        <f>_xlfn.XLOOKUP(E4705,'cpi data'!A:A,'cpi data'!B:B,"NA")</f>
        <v>195.3</v>
      </c>
      <c r="E4705">
        <v>2005</v>
      </c>
      <c r="F4705" t="s">
        <v>13811</v>
      </c>
      <c r="G4705">
        <v>5.6</v>
      </c>
      <c r="H4705">
        <v>68000</v>
      </c>
      <c r="I4705" t="s">
        <v>8502</v>
      </c>
      <c r="J4705" t="s">
        <v>2952</v>
      </c>
      <c r="K4705" t="s">
        <v>163</v>
      </c>
      <c r="L4705" t="s">
        <v>33</v>
      </c>
      <c r="M4705" s="1">
        <v>53000000</v>
      </c>
      <c r="N4705" s="1">
        <v>95763716</v>
      </c>
      <c r="O4705" s="1">
        <f>N4705*(D4705/'cpi data'!$A$113)</f>
        <v>9240441.5685770754</v>
      </c>
      <c r="P4705" s="10">
        <f t="shared" si="73"/>
        <v>0.44655447581002389</v>
      </c>
      <c r="Q4705" t="s">
        <v>121</v>
      </c>
      <c r="R4705">
        <v>118</v>
      </c>
    </row>
    <row r="4706" spans="1:18">
      <c r="A4706" t="s">
        <v>14160</v>
      </c>
      <c r="B4706" s="6" t="s">
        <v>2002</v>
      </c>
      <c r="C4706" t="s">
        <v>44</v>
      </c>
      <c r="D4706">
        <f>_xlfn.XLOOKUP(E4706,'cpi data'!A:A,'cpi data'!B:B,"NA")</f>
        <v>195.3</v>
      </c>
      <c r="E4706">
        <v>2005</v>
      </c>
      <c r="F4706" t="s">
        <v>14002</v>
      </c>
      <c r="G4706">
        <v>6.2</v>
      </c>
      <c r="H4706">
        <v>109000</v>
      </c>
      <c r="I4706" t="s">
        <v>8757</v>
      </c>
      <c r="J4706" t="s">
        <v>14161</v>
      </c>
      <c r="K4706" t="s">
        <v>12494</v>
      </c>
      <c r="L4706" t="s">
        <v>5820</v>
      </c>
      <c r="N4706" s="1">
        <v>51024243</v>
      </c>
      <c r="O4706" s="1">
        <f>N4706*(D4706/'cpi data'!$A$113)</f>
        <v>4923436.0958003961</v>
      </c>
      <c r="P4706" s="10">
        <f t="shared" si="73"/>
        <v>1</v>
      </c>
      <c r="Q4706" t="s">
        <v>14162</v>
      </c>
      <c r="R4706">
        <v>96</v>
      </c>
    </row>
    <row r="4707" spans="1:18">
      <c r="A4707" t="s">
        <v>14163</v>
      </c>
      <c r="B4707" s="6" t="s">
        <v>36</v>
      </c>
      <c r="C4707" t="s">
        <v>44</v>
      </c>
      <c r="D4707">
        <f>_xlfn.XLOOKUP(E4707,'cpi data'!A:A,'cpi data'!B:B,"NA")</f>
        <v>195.3</v>
      </c>
      <c r="E4707">
        <v>2005</v>
      </c>
      <c r="F4707" t="s">
        <v>14002</v>
      </c>
      <c r="G4707">
        <v>5.5</v>
      </c>
      <c r="H4707">
        <v>27000</v>
      </c>
      <c r="I4707" t="s">
        <v>9558</v>
      </c>
      <c r="J4707" t="s">
        <v>14164</v>
      </c>
      <c r="K4707" t="s">
        <v>1500</v>
      </c>
      <c r="L4707" t="s">
        <v>33</v>
      </c>
      <c r="M4707" s="1">
        <v>45000000</v>
      </c>
      <c r="N4707" s="1">
        <v>72662923</v>
      </c>
      <c r="O4707" s="1">
        <f>N4707*(D4707/'cpi data'!$A$113)</f>
        <v>7011397.6590415025</v>
      </c>
      <c r="P4707" s="10">
        <f t="shared" si="73"/>
        <v>0.38070203974591005</v>
      </c>
      <c r="Q4707" t="s">
        <v>47</v>
      </c>
      <c r="R4707">
        <v>88</v>
      </c>
    </row>
    <row r="4708" spans="1:18">
      <c r="A4708" t="s">
        <v>14165</v>
      </c>
      <c r="B4708" s="6" t="s">
        <v>2002</v>
      </c>
      <c r="C4708" t="s">
        <v>66</v>
      </c>
      <c r="D4708">
        <f>_xlfn.XLOOKUP(E4708,'cpi data'!A:A,'cpi data'!B:B,"NA")</f>
        <v>195.3</v>
      </c>
      <c r="E4708">
        <v>2005</v>
      </c>
      <c r="F4708" t="s">
        <v>13532</v>
      </c>
      <c r="G4708">
        <v>8</v>
      </c>
      <c r="H4708">
        <v>179000</v>
      </c>
      <c r="I4708" t="s">
        <v>1137</v>
      </c>
      <c r="J4708" t="s">
        <v>14166</v>
      </c>
      <c r="K4708" t="s">
        <v>7005</v>
      </c>
      <c r="L4708" t="s">
        <v>33</v>
      </c>
      <c r="M4708" s="1">
        <v>88000000</v>
      </c>
      <c r="N4708" s="1">
        <v>108539911</v>
      </c>
      <c r="O4708" s="1">
        <f>N4708*(D4708/'cpi data'!$A$113)</f>
        <v>10473243.388488144</v>
      </c>
      <c r="P4708" s="10">
        <f t="shared" si="73"/>
        <v>0.18923832543035712</v>
      </c>
      <c r="Q4708" t="s">
        <v>64</v>
      </c>
      <c r="R4708">
        <v>144</v>
      </c>
    </row>
    <row r="4709" spans="1:18">
      <c r="A4709" t="s">
        <v>14167</v>
      </c>
      <c r="B4709" s="6" t="s">
        <v>36</v>
      </c>
      <c r="C4709" t="s">
        <v>44</v>
      </c>
      <c r="D4709">
        <f>_xlfn.XLOOKUP(E4709,'cpi data'!A:A,'cpi data'!B:B,"NA")</f>
        <v>195.3</v>
      </c>
      <c r="E4709">
        <v>2005</v>
      </c>
      <c r="F4709" t="s">
        <v>14168</v>
      </c>
      <c r="G4709">
        <v>6.6</v>
      </c>
      <c r="H4709">
        <v>70000</v>
      </c>
      <c r="I4709" t="s">
        <v>10384</v>
      </c>
      <c r="J4709" t="s">
        <v>8506</v>
      </c>
      <c r="K4709" t="s">
        <v>8506</v>
      </c>
      <c r="L4709" t="s">
        <v>33</v>
      </c>
      <c r="M4709" s="1">
        <v>25000000</v>
      </c>
      <c r="N4709" s="1">
        <v>123276807</v>
      </c>
      <c r="O4709" s="1">
        <f>N4709*(D4709/'cpi data'!$A$113)</f>
        <v>11895237.355286563</v>
      </c>
      <c r="P4709" s="10">
        <f t="shared" si="73"/>
        <v>0.79720435166689541</v>
      </c>
      <c r="Q4709" t="s">
        <v>64</v>
      </c>
      <c r="R4709">
        <v>97</v>
      </c>
    </row>
    <row r="4710" spans="1:18">
      <c r="A4710" t="s">
        <v>14169</v>
      </c>
      <c r="B4710" s="6" t="s">
        <v>2002</v>
      </c>
      <c r="C4710" t="s">
        <v>37</v>
      </c>
      <c r="D4710">
        <f>_xlfn.XLOOKUP(E4710,'cpi data'!A:A,'cpi data'!B:B,"NA")</f>
        <v>195.3</v>
      </c>
      <c r="E4710">
        <v>2005</v>
      </c>
      <c r="F4710" t="s">
        <v>14170</v>
      </c>
      <c r="G4710">
        <v>5.9</v>
      </c>
      <c r="H4710">
        <v>118000</v>
      </c>
      <c r="I4710" t="s">
        <v>570</v>
      </c>
      <c r="J4710" t="s">
        <v>10877</v>
      </c>
      <c r="K4710" t="s">
        <v>9532</v>
      </c>
      <c r="L4710" t="s">
        <v>33</v>
      </c>
      <c r="M4710" s="1">
        <v>88000000</v>
      </c>
      <c r="N4710" s="1">
        <v>105316267</v>
      </c>
      <c r="O4710" s="1">
        <f>N4710*(D4710/'cpi data'!$A$113)</f>
        <v>10162187.225839922</v>
      </c>
      <c r="P4710" s="10">
        <f t="shared" si="73"/>
        <v>0.16442157981159738</v>
      </c>
      <c r="Q4710" t="s">
        <v>8990</v>
      </c>
      <c r="R4710">
        <v>118</v>
      </c>
    </row>
    <row r="4711" spans="1:18">
      <c r="A4711" t="s">
        <v>1701</v>
      </c>
      <c r="B4711" s="6" t="s">
        <v>2002</v>
      </c>
      <c r="C4711" t="s">
        <v>37</v>
      </c>
      <c r="D4711">
        <f>_xlfn.XLOOKUP(E4711,'cpi data'!A:A,'cpi data'!B:B,"NA")</f>
        <v>195.3</v>
      </c>
      <c r="E4711">
        <v>2005</v>
      </c>
      <c r="F4711" t="s">
        <v>13542</v>
      </c>
      <c r="G4711">
        <v>6</v>
      </c>
      <c r="H4711">
        <v>94000</v>
      </c>
      <c r="I4711" t="s">
        <v>14171</v>
      </c>
      <c r="J4711" t="s">
        <v>14172</v>
      </c>
      <c r="K4711" t="s">
        <v>9024</v>
      </c>
      <c r="L4711" t="s">
        <v>25</v>
      </c>
      <c r="M4711" s="1">
        <v>130000000</v>
      </c>
      <c r="N4711" s="1">
        <v>119240351</v>
      </c>
      <c r="O4711" s="1">
        <f>N4711*(D4711/'cpi data'!$A$113)</f>
        <v>11505751.260029646</v>
      </c>
      <c r="P4711" s="10">
        <f t="shared" si="73"/>
        <v>-9.023496584641888E-2</v>
      </c>
      <c r="Q4711" t="s">
        <v>47</v>
      </c>
      <c r="R4711">
        <v>124</v>
      </c>
    </row>
    <row r="4712" spans="1:18">
      <c r="A4712" t="s">
        <v>14173</v>
      </c>
      <c r="B4712" s="6" t="s">
        <v>36</v>
      </c>
      <c r="C4712" t="s">
        <v>393</v>
      </c>
      <c r="D4712">
        <f>_xlfn.XLOOKUP(E4712,'cpi data'!A:A,'cpi data'!B:B,"NA")</f>
        <v>195.3</v>
      </c>
      <c r="E4712">
        <v>2005</v>
      </c>
      <c r="F4712" t="s">
        <v>14139</v>
      </c>
      <c r="G4712">
        <v>7.3</v>
      </c>
      <c r="H4712">
        <v>251000</v>
      </c>
      <c r="I4712" t="s">
        <v>2672</v>
      </c>
      <c r="J4712" t="s">
        <v>2672</v>
      </c>
      <c r="K4712" t="s">
        <v>5686</v>
      </c>
      <c r="L4712" t="s">
        <v>33</v>
      </c>
      <c r="M4712" s="1">
        <v>40000000</v>
      </c>
      <c r="N4712" s="1">
        <v>118090836</v>
      </c>
      <c r="O4712" s="1">
        <f>N4712*(D4712/'cpi data'!$A$113)</f>
        <v>11394832.149604745</v>
      </c>
      <c r="P4712" s="10">
        <f t="shared" si="73"/>
        <v>0.66127769643361656</v>
      </c>
      <c r="Q4712" t="s">
        <v>26</v>
      </c>
      <c r="R4712">
        <v>77</v>
      </c>
    </row>
    <row r="4713" spans="1:18">
      <c r="A4713" t="s">
        <v>14174</v>
      </c>
      <c r="B4713" s="6" t="s">
        <v>19</v>
      </c>
      <c r="C4713" t="s">
        <v>37</v>
      </c>
      <c r="D4713">
        <f>_xlfn.XLOOKUP(E4713,'cpi data'!A:A,'cpi data'!B:B,"NA")</f>
        <v>195.3</v>
      </c>
      <c r="E4713">
        <v>2005</v>
      </c>
      <c r="F4713" t="s">
        <v>14175</v>
      </c>
      <c r="G4713">
        <v>6.3</v>
      </c>
      <c r="H4713">
        <v>195000</v>
      </c>
      <c r="I4713" t="s">
        <v>12483</v>
      </c>
      <c r="J4713" t="s">
        <v>2910</v>
      </c>
      <c r="K4713" t="s">
        <v>11243</v>
      </c>
      <c r="L4713" t="s">
        <v>455</v>
      </c>
      <c r="M4713" s="1">
        <v>32000000</v>
      </c>
      <c r="N4713" s="1">
        <v>89083229</v>
      </c>
      <c r="O4713" s="1">
        <f>N4713*(D4713/'cpi data'!$A$113)</f>
        <v>8595827.383250989</v>
      </c>
      <c r="P4713" s="10">
        <f t="shared" si="73"/>
        <v>0.64078536039595058</v>
      </c>
      <c r="Q4713" t="s">
        <v>12254</v>
      </c>
      <c r="R4713">
        <v>87</v>
      </c>
    </row>
    <row r="4714" spans="1:18">
      <c r="A4714" t="s">
        <v>14176</v>
      </c>
      <c r="B4714" s="6" t="s">
        <v>19</v>
      </c>
      <c r="C4714" t="s">
        <v>107</v>
      </c>
      <c r="D4714">
        <f>_xlfn.XLOOKUP(E4714,'cpi data'!A:A,'cpi data'!B:B,"NA")</f>
        <v>195.3</v>
      </c>
      <c r="E4714">
        <v>2005</v>
      </c>
      <c r="F4714" t="s">
        <v>14059</v>
      </c>
      <c r="G4714">
        <v>6.3</v>
      </c>
      <c r="H4714">
        <v>44000</v>
      </c>
      <c r="I4714" t="s">
        <v>12714</v>
      </c>
      <c r="J4714" t="s">
        <v>14177</v>
      </c>
      <c r="K4714" t="s">
        <v>9024</v>
      </c>
      <c r="L4714" t="s">
        <v>33</v>
      </c>
      <c r="M4714" s="1">
        <v>35000000</v>
      </c>
      <c r="N4714" s="1">
        <v>30526509</v>
      </c>
      <c r="O4714" s="1">
        <f>N4714*(D4714/'cpi data'!$A$113)</f>
        <v>2945566.8022233206</v>
      </c>
      <c r="P4714" s="10">
        <f t="shared" si="73"/>
        <v>-0.14654446730217333</v>
      </c>
      <c r="Q4714" t="s">
        <v>64</v>
      </c>
      <c r="R4714">
        <v>122</v>
      </c>
    </row>
    <row r="4715" spans="1:18">
      <c r="A4715" t="s">
        <v>14178</v>
      </c>
      <c r="B4715" s="6" t="s">
        <v>2002</v>
      </c>
      <c r="C4715" t="s">
        <v>66</v>
      </c>
      <c r="D4715">
        <f>_xlfn.XLOOKUP(E4715,'cpi data'!A:A,'cpi data'!B:B,"NA")</f>
        <v>195.3</v>
      </c>
      <c r="E4715">
        <v>2005</v>
      </c>
      <c r="F4715" t="s">
        <v>14063</v>
      </c>
      <c r="G4715">
        <v>6.7</v>
      </c>
      <c r="H4715">
        <v>84000</v>
      </c>
      <c r="I4715" t="s">
        <v>10133</v>
      </c>
      <c r="J4715" t="s">
        <v>10133</v>
      </c>
      <c r="K4715" t="s">
        <v>11550</v>
      </c>
      <c r="L4715" t="s">
        <v>33</v>
      </c>
      <c r="M4715" s="1">
        <v>30000000</v>
      </c>
      <c r="N4715" s="1">
        <v>49334775</v>
      </c>
      <c r="O4715" s="1">
        <f>N4715*(D4715/'cpi data'!$A$113)</f>
        <v>4760415.7892786572</v>
      </c>
      <c r="P4715" s="10">
        <f t="shared" si="73"/>
        <v>0.39190966209940148</v>
      </c>
      <c r="Q4715" t="s">
        <v>2029</v>
      </c>
      <c r="R4715">
        <v>135</v>
      </c>
    </row>
    <row r="4716" spans="1:18">
      <c r="A4716" t="s">
        <v>14179</v>
      </c>
      <c r="B4716" s="6" t="s">
        <v>19</v>
      </c>
      <c r="C4716" t="s">
        <v>37</v>
      </c>
      <c r="D4716">
        <f>_xlfn.XLOOKUP(E4716,'cpi data'!A:A,'cpi data'!B:B,"NA")</f>
        <v>195.3</v>
      </c>
      <c r="E4716">
        <v>2005</v>
      </c>
      <c r="F4716" t="s">
        <v>14180</v>
      </c>
      <c r="G4716">
        <v>7.3</v>
      </c>
      <c r="H4716">
        <v>103000</v>
      </c>
      <c r="I4716" t="s">
        <v>14181</v>
      </c>
      <c r="J4716" t="s">
        <v>14181</v>
      </c>
      <c r="K4716" t="s">
        <v>12130</v>
      </c>
      <c r="L4716" t="s">
        <v>33</v>
      </c>
      <c r="M4716" s="1">
        <v>475000</v>
      </c>
      <c r="N4716" s="1">
        <v>3947579</v>
      </c>
      <c r="O4716" s="1">
        <f>N4716*(D4716/'cpi data'!$A$113)</f>
        <v>380910.16734189726</v>
      </c>
      <c r="P4716" s="10">
        <f t="shared" si="73"/>
        <v>0.87967308570645453</v>
      </c>
      <c r="Q4716" t="s">
        <v>14182</v>
      </c>
      <c r="R4716">
        <v>110</v>
      </c>
    </row>
    <row r="4717" spans="1:18">
      <c r="A4717" t="s">
        <v>14183</v>
      </c>
      <c r="B4717" s="6" t="s">
        <v>19</v>
      </c>
      <c r="C4717" t="s">
        <v>55</v>
      </c>
      <c r="D4717">
        <f>_xlfn.XLOOKUP(E4717,'cpi data'!A:A,'cpi data'!B:B,"NA")</f>
        <v>195.3</v>
      </c>
      <c r="E4717">
        <v>2005</v>
      </c>
      <c r="F4717" t="s">
        <v>14184</v>
      </c>
      <c r="G4717">
        <v>6.2</v>
      </c>
      <c r="H4717">
        <v>69000</v>
      </c>
      <c r="I4717" t="s">
        <v>14185</v>
      </c>
      <c r="J4717" t="s">
        <v>14185</v>
      </c>
      <c r="K4717" t="s">
        <v>14186</v>
      </c>
      <c r="L4717" t="s">
        <v>251</v>
      </c>
      <c r="M4717" s="1">
        <v>1000000</v>
      </c>
      <c r="N4717" s="1">
        <v>30894796</v>
      </c>
      <c r="O4717" s="1">
        <f>N4717*(D4717/'cpi data'!$A$113)</f>
        <v>2981103.5863636369</v>
      </c>
      <c r="P4717" s="10">
        <f t="shared" si="73"/>
        <v>0.96763208923599953</v>
      </c>
      <c r="Q4717" t="s">
        <v>6690</v>
      </c>
      <c r="R4717">
        <v>99</v>
      </c>
    </row>
    <row r="4718" spans="1:18">
      <c r="A4718" t="s">
        <v>14187</v>
      </c>
      <c r="B4718" s="6" t="s">
        <v>19</v>
      </c>
      <c r="C4718" t="s">
        <v>44</v>
      </c>
      <c r="D4718">
        <f>_xlfn.XLOOKUP(E4718,'cpi data'!A:A,'cpi data'!B:B,"NA")</f>
        <v>195.3</v>
      </c>
      <c r="E4718">
        <v>2005</v>
      </c>
      <c r="F4718" t="s">
        <v>14065</v>
      </c>
      <c r="G4718">
        <v>7.2</v>
      </c>
      <c r="H4718">
        <v>21000</v>
      </c>
      <c r="I4718" t="s">
        <v>2246</v>
      </c>
      <c r="J4718" t="s">
        <v>2246</v>
      </c>
      <c r="K4718" t="s">
        <v>12395</v>
      </c>
      <c r="L4718" t="s">
        <v>3159</v>
      </c>
      <c r="N4718" s="1">
        <v>3942254</v>
      </c>
      <c r="O4718" s="1">
        <f>N4718*(D4718/'cpi data'!$A$113)</f>
        <v>380396.34693675896</v>
      </c>
      <c r="P4718" s="10">
        <f t="shared" si="73"/>
        <v>1</v>
      </c>
      <c r="Q4718" t="s">
        <v>10846</v>
      </c>
      <c r="R4718">
        <v>128</v>
      </c>
    </row>
    <row r="4719" spans="1:18">
      <c r="A4719" t="s">
        <v>14188</v>
      </c>
      <c r="B4719" s="6" t="s">
        <v>2002</v>
      </c>
      <c r="C4719" t="s">
        <v>20</v>
      </c>
      <c r="D4719">
        <f>_xlfn.XLOOKUP(E4719,'cpi data'!A:A,'cpi data'!B:B,"NA")</f>
        <v>195.3</v>
      </c>
      <c r="E4719">
        <v>2005</v>
      </c>
      <c r="F4719" t="s">
        <v>14189</v>
      </c>
      <c r="G4719">
        <v>6.7</v>
      </c>
      <c r="H4719">
        <v>122000</v>
      </c>
      <c r="I4719" t="s">
        <v>14190</v>
      </c>
      <c r="J4719" t="s">
        <v>14191</v>
      </c>
      <c r="K4719" t="s">
        <v>8470</v>
      </c>
      <c r="L4719" t="s">
        <v>33</v>
      </c>
      <c r="M4719" s="1">
        <v>19000000</v>
      </c>
      <c r="N4719" s="1">
        <v>145166804</v>
      </c>
      <c r="O4719" s="1">
        <f>N4719*(D4719/'cpi data'!$A$113)</f>
        <v>14007449.022332018</v>
      </c>
      <c r="P4719" s="10">
        <f t="shared" si="73"/>
        <v>0.86911608248949257</v>
      </c>
      <c r="Q4719" t="s">
        <v>10878</v>
      </c>
      <c r="R4719">
        <v>119</v>
      </c>
    </row>
    <row r="4720" spans="1:18">
      <c r="A4720" t="s">
        <v>14192</v>
      </c>
      <c r="B4720" s="6" t="s">
        <v>2002</v>
      </c>
      <c r="C4720" t="s">
        <v>37</v>
      </c>
      <c r="D4720">
        <f>_xlfn.XLOOKUP(E4720,'cpi data'!A:A,'cpi data'!B:B,"NA")</f>
        <v>195.3</v>
      </c>
      <c r="E4720">
        <v>2005</v>
      </c>
      <c r="F4720" t="s">
        <v>13729</v>
      </c>
      <c r="G4720">
        <v>4.7</v>
      </c>
      <c r="H4720">
        <v>89000</v>
      </c>
      <c r="I4720" t="s">
        <v>7588</v>
      </c>
      <c r="J4720" t="s">
        <v>7514</v>
      </c>
      <c r="K4720" t="s">
        <v>13546</v>
      </c>
      <c r="L4720" t="s">
        <v>198</v>
      </c>
      <c r="M4720" s="1">
        <v>43000000</v>
      </c>
      <c r="N4720" s="1">
        <v>56995646</v>
      </c>
      <c r="O4720" s="1">
        <f>N4720*(D4720/'cpi data'!$A$113)</f>
        <v>5499629.2805335978</v>
      </c>
      <c r="P4720" s="10">
        <f t="shared" si="73"/>
        <v>0.24555640618583391</v>
      </c>
      <c r="Q4720" t="s">
        <v>183</v>
      </c>
      <c r="R4720">
        <v>97</v>
      </c>
    </row>
    <row r="4721" spans="1:18">
      <c r="A4721" t="s">
        <v>14193</v>
      </c>
      <c r="B4721" s="6" t="s">
        <v>19</v>
      </c>
      <c r="C4721" t="s">
        <v>37</v>
      </c>
      <c r="D4721">
        <f>_xlfn.XLOOKUP(E4721,'cpi data'!A:A,'cpi data'!B:B,"NA")</f>
        <v>195.3</v>
      </c>
      <c r="E4721">
        <v>2005</v>
      </c>
      <c r="F4721" t="s">
        <v>14194</v>
      </c>
      <c r="G4721">
        <v>5.2</v>
      </c>
      <c r="H4721">
        <v>110000</v>
      </c>
      <c r="I4721" t="s">
        <v>11476</v>
      </c>
      <c r="J4721" t="s">
        <v>14195</v>
      </c>
      <c r="K4721" t="s">
        <v>14196</v>
      </c>
      <c r="L4721" t="s">
        <v>25</v>
      </c>
      <c r="M4721" s="1">
        <v>60000000</v>
      </c>
      <c r="N4721" s="1">
        <v>58072119</v>
      </c>
      <c r="O4721" s="1">
        <f>N4721*(D4721/'cpi data'!$A$113)</f>
        <v>5603500.4153656131</v>
      </c>
      <c r="P4721" s="10">
        <f t="shared" si="73"/>
        <v>-3.3198048102911486E-2</v>
      </c>
      <c r="Q4721" t="s">
        <v>14197</v>
      </c>
      <c r="R4721">
        <v>105</v>
      </c>
    </row>
    <row r="4722" spans="1:18">
      <c r="A4722" t="s">
        <v>14198</v>
      </c>
      <c r="B4722" s="6" t="s">
        <v>36</v>
      </c>
      <c r="C4722" t="s">
        <v>37</v>
      </c>
      <c r="D4722">
        <f>_xlfn.XLOOKUP(E4722,'cpi data'!A:A,'cpi data'!B:B,"NA")</f>
        <v>195.3</v>
      </c>
      <c r="E4722">
        <v>2005</v>
      </c>
      <c r="F4722" t="s">
        <v>14132</v>
      </c>
      <c r="G4722">
        <v>6</v>
      </c>
      <c r="H4722">
        <v>95000</v>
      </c>
      <c r="I4722" t="s">
        <v>5019</v>
      </c>
      <c r="J4722" t="s">
        <v>14199</v>
      </c>
      <c r="K4722" t="s">
        <v>8153</v>
      </c>
      <c r="L4722" t="s">
        <v>33</v>
      </c>
      <c r="M4722" s="1">
        <v>75000000</v>
      </c>
      <c r="N4722" s="1">
        <v>142400065</v>
      </c>
      <c r="O4722" s="1">
        <f>N4722*(D4722/'cpi data'!$A$113)</f>
        <v>13740480.580286562</v>
      </c>
      <c r="P4722" s="10">
        <f t="shared" si="73"/>
        <v>0.47331484715263294</v>
      </c>
      <c r="Q4722" t="s">
        <v>34</v>
      </c>
      <c r="R4722">
        <v>129</v>
      </c>
    </row>
    <row r="4723" spans="1:18">
      <c r="A4723" t="s">
        <v>14200</v>
      </c>
      <c r="B4723" s="6" t="s">
        <v>36</v>
      </c>
      <c r="C4723" t="s">
        <v>28</v>
      </c>
      <c r="D4723">
        <f>_xlfn.XLOOKUP(E4723,'cpi data'!A:A,'cpi data'!B:B,"NA")</f>
        <v>195.3</v>
      </c>
      <c r="E4723">
        <v>2005</v>
      </c>
      <c r="F4723" t="s">
        <v>14201</v>
      </c>
      <c r="G4723">
        <v>5.5</v>
      </c>
      <c r="H4723">
        <v>56000</v>
      </c>
      <c r="I4723" t="s">
        <v>12044</v>
      </c>
      <c r="J4723" t="s">
        <v>7429</v>
      </c>
      <c r="K4723" t="s">
        <v>854</v>
      </c>
      <c r="L4723" t="s">
        <v>33</v>
      </c>
      <c r="M4723" s="1">
        <v>60000000</v>
      </c>
      <c r="N4723" s="1">
        <v>130154568</v>
      </c>
      <c r="O4723" s="1">
        <f>N4723*(D4723/'cpi data'!$A$113)</f>
        <v>12558886.922134388</v>
      </c>
      <c r="P4723" s="10">
        <f t="shared" si="73"/>
        <v>0.53900964889684089</v>
      </c>
      <c r="Q4723" t="s">
        <v>183</v>
      </c>
      <c r="R4723">
        <v>94</v>
      </c>
    </row>
    <row r="4724" spans="1:18">
      <c r="A4724" t="s">
        <v>14202</v>
      </c>
      <c r="B4724" s="6" t="s">
        <v>2002</v>
      </c>
      <c r="C4724" t="s">
        <v>37</v>
      </c>
      <c r="D4724">
        <f>_xlfn.XLOOKUP(E4724,'cpi data'!A:A,'cpi data'!B:B,"NA")</f>
        <v>195.3</v>
      </c>
      <c r="E4724">
        <v>2005</v>
      </c>
      <c r="F4724" t="s">
        <v>14203</v>
      </c>
      <c r="G4724">
        <v>5.5</v>
      </c>
      <c r="H4724">
        <v>125000</v>
      </c>
      <c r="I4724" t="s">
        <v>11656</v>
      </c>
      <c r="J4724" t="s">
        <v>12210</v>
      </c>
      <c r="K4724" t="s">
        <v>11000</v>
      </c>
      <c r="L4724" t="s">
        <v>33</v>
      </c>
      <c r="M4724" s="1">
        <v>62000000</v>
      </c>
      <c r="N4724" s="1">
        <v>53321673</v>
      </c>
      <c r="O4724" s="1">
        <f>N4724*(D4724/'cpi data'!$A$113)</f>
        <v>5145119.9292984195</v>
      </c>
      <c r="P4724" s="10">
        <f t="shared" si="73"/>
        <v>-0.16275421440733864</v>
      </c>
      <c r="Q4724" t="s">
        <v>47</v>
      </c>
      <c r="R4724">
        <v>93</v>
      </c>
    </row>
    <row r="4725" spans="1:18">
      <c r="A4725" t="s">
        <v>14204</v>
      </c>
      <c r="B4725" s="6" t="s">
        <v>36</v>
      </c>
      <c r="C4725" t="s">
        <v>44</v>
      </c>
      <c r="D4725">
        <f>_xlfn.XLOOKUP(E4725,'cpi data'!A:A,'cpi data'!B:B,"NA")</f>
        <v>195.3</v>
      </c>
      <c r="E4725">
        <v>2005</v>
      </c>
      <c r="F4725" t="s">
        <v>13864</v>
      </c>
      <c r="G4725">
        <v>2.2000000000000002</v>
      </c>
      <c r="H4725">
        <v>53000</v>
      </c>
      <c r="I4725" t="s">
        <v>12156</v>
      </c>
      <c r="J4725" t="s">
        <v>14205</v>
      </c>
      <c r="K4725" t="s">
        <v>13213</v>
      </c>
      <c r="L4725" t="s">
        <v>33</v>
      </c>
      <c r="M4725" s="1">
        <v>84000000</v>
      </c>
      <c r="N4725" s="1">
        <v>59981548</v>
      </c>
      <c r="O4725" s="1">
        <f>N4725*(D4725/'cpi data'!$A$113)</f>
        <v>5787745.2195652183</v>
      </c>
      <c r="P4725" s="10">
        <f t="shared" si="73"/>
        <v>-0.40043067911485047</v>
      </c>
      <c r="Q4725" t="s">
        <v>2029</v>
      </c>
      <c r="R4725">
        <v>94</v>
      </c>
    </row>
    <row r="4726" spans="1:18">
      <c r="A4726" t="s">
        <v>14206</v>
      </c>
      <c r="B4726" s="6" t="s">
        <v>2002</v>
      </c>
      <c r="C4726" t="s">
        <v>44</v>
      </c>
      <c r="D4726">
        <f>_xlfn.XLOOKUP(E4726,'cpi data'!A:A,'cpi data'!B:B,"NA")</f>
        <v>195.3</v>
      </c>
      <c r="E4726">
        <v>2005</v>
      </c>
      <c r="F4726" t="s">
        <v>14184</v>
      </c>
      <c r="G4726">
        <v>5.5</v>
      </c>
      <c r="H4726">
        <v>55000</v>
      </c>
      <c r="I4726" t="s">
        <v>2071</v>
      </c>
      <c r="J4726" t="s">
        <v>10849</v>
      </c>
      <c r="K4726" t="s">
        <v>9781</v>
      </c>
      <c r="L4726" t="s">
        <v>33</v>
      </c>
      <c r="M4726" s="1">
        <v>70000000</v>
      </c>
      <c r="N4726" s="1">
        <v>88933562</v>
      </c>
      <c r="O4726" s="1">
        <f>N4726*(D4726/'cpi data'!$A$113)</f>
        <v>8581385.7008893285</v>
      </c>
      <c r="P4726" s="10">
        <f t="shared" si="73"/>
        <v>0.21289557703760928</v>
      </c>
      <c r="Q4726" t="s">
        <v>26</v>
      </c>
      <c r="R4726">
        <v>97</v>
      </c>
    </row>
    <row r="4727" spans="1:18">
      <c r="A4727" t="s">
        <v>14207</v>
      </c>
      <c r="B4727" s="6" t="s">
        <v>2002</v>
      </c>
      <c r="C4727" t="s">
        <v>44</v>
      </c>
      <c r="D4727">
        <f>_xlfn.XLOOKUP(E4727,'cpi data'!A:A,'cpi data'!B:B,"NA")</f>
        <v>195.3</v>
      </c>
      <c r="E4727">
        <v>2005</v>
      </c>
      <c r="F4727" t="s">
        <v>14184</v>
      </c>
      <c r="G4727">
        <v>6.3</v>
      </c>
      <c r="H4727">
        <v>42000</v>
      </c>
      <c r="I4727" t="s">
        <v>14208</v>
      </c>
      <c r="J4727" t="s">
        <v>282</v>
      </c>
      <c r="K4727" t="s">
        <v>9726</v>
      </c>
      <c r="L4727" t="s">
        <v>33</v>
      </c>
      <c r="M4727" s="1">
        <v>45000000</v>
      </c>
      <c r="N4727" s="1">
        <v>38075318</v>
      </c>
      <c r="O4727" s="1">
        <f>N4727*(D4727/'cpi data'!$A$113)</f>
        <v>3673967.1963438741</v>
      </c>
      <c r="P4727" s="10">
        <f t="shared" si="73"/>
        <v>-0.18186800173277606</v>
      </c>
      <c r="Q4727" t="s">
        <v>64</v>
      </c>
      <c r="R4727">
        <v>134</v>
      </c>
    </row>
    <row r="4728" spans="1:18">
      <c r="A4728" t="s">
        <v>14209</v>
      </c>
      <c r="B4728" s="6" t="s">
        <v>2002</v>
      </c>
      <c r="C4728" t="s">
        <v>44</v>
      </c>
      <c r="D4728">
        <f>_xlfn.XLOOKUP(E4728,'cpi data'!A:A,'cpi data'!B:B,"NA")</f>
        <v>195.3</v>
      </c>
      <c r="E4728">
        <v>2005</v>
      </c>
      <c r="F4728" t="s">
        <v>13999</v>
      </c>
      <c r="G4728">
        <v>5.8</v>
      </c>
      <c r="H4728">
        <v>36000</v>
      </c>
      <c r="I4728" t="s">
        <v>7014</v>
      </c>
      <c r="J4728" t="s">
        <v>14210</v>
      </c>
      <c r="K4728" t="s">
        <v>14211</v>
      </c>
      <c r="L4728" t="s">
        <v>33</v>
      </c>
      <c r="N4728" s="1">
        <v>40442443</v>
      </c>
      <c r="O4728" s="1">
        <f>N4728*(D4728/'cpi data'!$A$113)</f>
        <v>3902376.0463932813</v>
      </c>
      <c r="P4728" s="10">
        <f t="shared" si="73"/>
        <v>1</v>
      </c>
      <c r="Q4728" t="s">
        <v>14212</v>
      </c>
      <c r="R4728">
        <v>94</v>
      </c>
    </row>
    <row r="4729" spans="1:18">
      <c r="A4729" t="s">
        <v>14213</v>
      </c>
      <c r="B4729" s="6" t="s">
        <v>36</v>
      </c>
      <c r="C4729" t="s">
        <v>44</v>
      </c>
      <c r="D4729">
        <f>_xlfn.XLOOKUP(E4729,'cpi data'!A:A,'cpi data'!B:B,"NA")</f>
        <v>195.3</v>
      </c>
      <c r="E4729">
        <v>2005</v>
      </c>
      <c r="F4729" t="s">
        <v>13695</v>
      </c>
      <c r="G4729">
        <v>5.6</v>
      </c>
      <c r="H4729">
        <v>37000</v>
      </c>
      <c r="I4729" t="s">
        <v>11997</v>
      </c>
      <c r="J4729" t="s">
        <v>8081</v>
      </c>
      <c r="K4729" t="s">
        <v>13047</v>
      </c>
      <c r="L4729" t="s">
        <v>33</v>
      </c>
      <c r="M4729" s="1">
        <v>45000000</v>
      </c>
      <c r="N4729" s="1">
        <v>56070433</v>
      </c>
      <c r="O4729" s="1">
        <f>N4729*(D4729/'cpi data'!$A$113)</f>
        <v>5410353.539970356</v>
      </c>
      <c r="P4729" s="10">
        <f t="shared" si="73"/>
        <v>0.19743797947841779</v>
      </c>
      <c r="Q4729" t="s">
        <v>64</v>
      </c>
      <c r="R4729">
        <v>95</v>
      </c>
    </row>
    <row r="4730" spans="1:18">
      <c r="A4730" t="s">
        <v>14214</v>
      </c>
      <c r="B4730" s="6" t="s">
        <v>2002</v>
      </c>
      <c r="C4730" t="s">
        <v>37</v>
      </c>
      <c r="D4730">
        <f>_xlfn.XLOOKUP(E4730,'cpi data'!A:A,'cpi data'!B:B,"NA")</f>
        <v>195.3</v>
      </c>
      <c r="E4730">
        <v>2005</v>
      </c>
      <c r="F4730" t="s">
        <v>14170</v>
      </c>
      <c r="G4730">
        <v>5.0999999999999996</v>
      </c>
      <c r="H4730">
        <v>36000</v>
      </c>
      <c r="I4730" t="s">
        <v>14215</v>
      </c>
      <c r="J4730" t="s">
        <v>7850</v>
      </c>
      <c r="K4730" t="s">
        <v>11263</v>
      </c>
      <c r="L4730" t="s">
        <v>33</v>
      </c>
      <c r="M4730" s="1">
        <v>30000000</v>
      </c>
      <c r="N4730" s="1">
        <v>33296457</v>
      </c>
      <c r="O4730" s="1">
        <f>N4730*(D4730/'cpi data'!$A$113)</f>
        <v>3212844.8874011864</v>
      </c>
      <c r="P4730" s="10">
        <f t="shared" si="73"/>
        <v>9.9003236290275576E-2</v>
      </c>
      <c r="Q4730" t="s">
        <v>10878</v>
      </c>
      <c r="R4730">
        <v>97</v>
      </c>
    </row>
    <row r="4731" spans="1:18">
      <c r="A4731" t="s">
        <v>14216</v>
      </c>
      <c r="B4731" s="6" t="s">
        <v>19</v>
      </c>
      <c r="C4731" t="s">
        <v>107</v>
      </c>
      <c r="D4731">
        <f>_xlfn.XLOOKUP(E4731,'cpi data'!A:A,'cpi data'!B:B,"NA")</f>
        <v>195.3</v>
      </c>
      <c r="E4731">
        <v>2005</v>
      </c>
      <c r="F4731" t="s">
        <v>14217</v>
      </c>
      <c r="G4731">
        <v>7.6</v>
      </c>
      <c r="H4731">
        <v>74000</v>
      </c>
      <c r="I4731" t="s">
        <v>12590</v>
      </c>
      <c r="J4731" t="s">
        <v>12590</v>
      </c>
      <c r="K4731" t="s">
        <v>14218</v>
      </c>
      <c r="L4731" t="s">
        <v>923</v>
      </c>
      <c r="N4731" s="1">
        <v>23834149</v>
      </c>
      <c r="O4731" s="1">
        <f>N4731*(D4731/'cpi data'!$A$113)</f>
        <v>2299806.9662549412</v>
      </c>
      <c r="P4731" s="10">
        <f t="shared" si="73"/>
        <v>1</v>
      </c>
      <c r="Q4731" t="s">
        <v>12593</v>
      </c>
      <c r="R4731">
        <v>115</v>
      </c>
    </row>
    <row r="4732" spans="1:18">
      <c r="A4732" t="s">
        <v>14219</v>
      </c>
      <c r="B4732" s="6" t="s">
        <v>19</v>
      </c>
      <c r="C4732" t="s">
        <v>44</v>
      </c>
      <c r="D4732">
        <f>_xlfn.XLOOKUP(E4732,'cpi data'!A:A,'cpi data'!B:B,"NA")</f>
        <v>195.3</v>
      </c>
      <c r="E4732">
        <v>2005</v>
      </c>
      <c r="F4732" t="s">
        <v>14170</v>
      </c>
      <c r="G4732">
        <v>7.2</v>
      </c>
      <c r="H4732">
        <v>100000</v>
      </c>
      <c r="I4732" t="s">
        <v>2191</v>
      </c>
      <c r="J4732" t="s">
        <v>2191</v>
      </c>
      <c r="K4732" t="s">
        <v>549</v>
      </c>
      <c r="L4732" t="s">
        <v>455</v>
      </c>
      <c r="M4732" s="1">
        <v>10000000</v>
      </c>
      <c r="N4732" s="1">
        <v>47329961</v>
      </c>
      <c r="O4732" s="1">
        <f>N4732*(D4732/'cpi data'!$A$113)</f>
        <v>4566967.0866106721</v>
      </c>
      <c r="P4732" s="10">
        <f t="shared" si="73"/>
        <v>0.78871734122071213</v>
      </c>
      <c r="Q4732" t="s">
        <v>12698</v>
      </c>
      <c r="R4732">
        <v>106</v>
      </c>
    </row>
    <row r="4733" spans="1:18">
      <c r="A4733" t="s">
        <v>14220</v>
      </c>
      <c r="B4733" s="6" t="s">
        <v>2002</v>
      </c>
      <c r="C4733" t="s">
        <v>44</v>
      </c>
      <c r="D4733">
        <f>_xlfn.XLOOKUP(E4733,'cpi data'!A:A,'cpi data'!B:B,"NA")</f>
        <v>195.3</v>
      </c>
      <c r="E4733">
        <v>2005</v>
      </c>
      <c r="F4733" t="s">
        <v>14201</v>
      </c>
      <c r="G4733">
        <v>6.2</v>
      </c>
      <c r="H4733">
        <v>139000</v>
      </c>
      <c r="I4733" t="s">
        <v>10639</v>
      </c>
      <c r="J4733" t="s">
        <v>8554</v>
      </c>
      <c r="K4733" t="s">
        <v>7916</v>
      </c>
      <c r="L4733" t="s">
        <v>33</v>
      </c>
      <c r="M4733" s="1">
        <v>100000000</v>
      </c>
      <c r="N4733" s="1">
        <v>204681899</v>
      </c>
      <c r="O4733" s="1">
        <f>N4733*(D4733/'cpi data'!$A$113)</f>
        <v>19750185.214772731</v>
      </c>
      <c r="P4733" s="10">
        <f t="shared" si="73"/>
        <v>0.51143701280590526</v>
      </c>
      <c r="Q4733" t="s">
        <v>34</v>
      </c>
      <c r="R4733">
        <v>90</v>
      </c>
    </row>
    <row r="4734" spans="1:18">
      <c r="A4734" t="s">
        <v>14221</v>
      </c>
      <c r="B4734" s="6" t="s">
        <v>19</v>
      </c>
      <c r="C4734" t="s">
        <v>44</v>
      </c>
      <c r="D4734">
        <f>_xlfn.XLOOKUP(E4734,'cpi data'!A:A,'cpi data'!B:B,"NA")</f>
        <v>195.3</v>
      </c>
      <c r="E4734">
        <v>2005</v>
      </c>
      <c r="F4734" t="s">
        <v>14222</v>
      </c>
      <c r="G4734">
        <v>6.8</v>
      </c>
      <c r="H4734">
        <v>31000</v>
      </c>
      <c r="I4734" t="s">
        <v>14223</v>
      </c>
      <c r="J4734" t="s">
        <v>14223</v>
      </c>
      <c r="K4734" t="s">
        <v>11263</v>
      </c>
      <c r="L4734" t="s">
        <v>25</v>
      </c>
      <c r="M4734" s="1">
        <v>7900000</v>
      </c>
      <c r="N4734" s="1">
        <v>2635305</v>
      </c>
      <c r="O4734" s="1">
        <f>N4734*(D4734/'cpi data'!$A$113)</f>
        <v>254286.10004940713</v>
      </c>
      <c r="P4734" s="10">
        <f t="shared" si="73"/>
        <v>-1.9977554780186733</v>
      </c>
      <c r="Q4734" t="s">
        <v>6567</v>
      </c>
      <c r="R4734">
        <v>90</v>
      </c>
    </row>
    <row r="4735" spans="1:18">
      <c r="A4735" t="s">
        <v>14224</v>
      </c>
      <c r="B4735" s="6" t="s">
        <v>2002</v>
      </c>
      <c r="C4735" t="s">
        <v>44</v>
      </c>
      <c r="D4735">
        <f>_xlfn.XLOOKUP(E4735,'cpi data'!A:A,'cpi data'!B:B,"NA")</f>
        <v>195.3</v>
      </c>
      <c r="E4735">
        <v>2005</v>
      </c>
      <c r="F4735" t="s">
        <v>14225</v>
      </c>
      <c r="G4735">
        <v>6.3</v>
      </c>
      <c r="H4735">
        <v>63000</v>
      </c>
      <c r="I4735" t="s">
        <v>11812</v>
      </c>
      <c r="J4735" t="s">
        <v>11812</v>
      </c>
      <c r="K4735" t="s">
        <v>7181</v>
      </c>
      <c r="L4735" t="s">
        <v>33</v>
      </c>
      <c r="M4735" s="1">
        <v>18000000</v>
      </c>
      <c r="N4735" s="1">
        <v>92884429</v>
      </c>
      <c r="O4735" s="1">
        <f>N4735*(D4735/'cpi data'!$A$113)</f>
        <v>8962613.1342391316</v>
      </c>
      <c r="P4735" s="10">
        <f t="shared" si="73"/>
        <v>0.80621079126190243</v>
      </c>
      <c r="Q4735" t="s">
        <v>14224</v>
      </c>
      <c r="R4735">
        <v>103</v>
      </c>
    </row>
    <row r="4736" spans="1:18">
      <c r="A4736" t="s">
        <v>14226</v>
      </c>
      <c r="B4736" s="6" t="s">
        <v>2002</v>
      </c>
      <c r="C4736" t="s">
        <v>44</v>
      </c>
      <c r="D4736">
        <f>_xlfn.XLOOKUP(E4736,'cpi data'!A:A,'cpi data'!B:B,"NA")</f>
        <v>195.3</v>
      </c>
      <c r="E4736">
        <v>2005</v>
      </c>
      <c r="F4736" t="s">
        <v>14146</v>
      </c>
      <c r="G4736">
        <v>6.7</v>
      </c>
      <c r="H4736">
        <v>101000</v>
      </c>
      <c r="I4736" t="s">
        <v>9973</v>
      </c>
      <c r="J4736" t="s">
        <v>14227</v>
      </c>
      <c r="K4736" t="s">
        <v>7783</v>
      </c>
      <c r="L4736" t="s">
        <v>33</v>
      </c>
      <c r="M4736" s="1">
        <v>58000000</v>
      </c>
      <c r="N4736" s="1">
        <v>102854431</v>
      </c>
      <c r="O4736" s="1">
        <f>N4736*(D4736/'cpi data'!$A$113)</f>
        <v>9924639.5129940715</v>
      </c>
      <c r="P4736" s="10">
        <f t="shared" si="73"/>
        <v>0.43609624363193455</v>
      </c>
      <c r="Q4736" t="s">
        <v>9689</v>
      </c>
      <c r="R4736">
        <v>95</v>
      </c>
    </row>
    <row r="4737" spans="1:18">
      <c r="A4737" t="s">
        <v>14228</v>
      </c>
      <c r="B4737" s="6" t="s">
        <v>19</v>
      </c>
      <c r="C4737" t="s">
        <v>66</v>
      </c>
      <c r="D4737">
        <f>_xlfn.XLOOKUP(E4737,'cpi data'!A:A,'cpi data'!B:B,"NA")</f>
        <v>195.3</v>
      </c>
      <c r="E4737">
        <v>2005</v>
      </c>
      <c r="F4737" t="s">
        <v>14229</v>
      </c>
      <c r="G4737">
        <v>7.3</v>
      </c>
      <c r="H4737">
        <v>128000</v>
      </c>
      <c r="I4737" t="s">
        <v>14230</v>
      </c>
      <c r="J4737" t="s">
        <v>14231</v>
      </c>
      <c r="K4737" t="s">
        <v>11697</v>
      </c>
      <c r="L4737" t="s">
        <v>33</v>
      </c>
      <c r="M4737" s="1">
        <v>7000000</v>
      </c>
      <c r="N4737" s="1">
        <v>49327405</v>
      </c>
      <c r="O4737" s="1">
        <f>N4737*(D4737/'cpi data'!$A$113)</f>
        <v>4759704.6425395263</v>
      </c>
      <c r="P4737" s="10">
        <f t="shared" si="73"/>
        <v>0.85809105506361016</v>
      </c>
      <c r="Q4737" t="s">
        <v>83</v>
      </c>
      <c r="R4737">
        <v>114</v>
      </c>
    </row>
    <row r="4738" spans="1:18">
      <c r="A4738" t="s">
        <v>14232</v>
      </c>
      <c r="B4738" s="6" t="s">
        <v>2002</v>
      </c>
      <c r="C4738" t="s">
        <v>20</v>
      </c>
      <c r="D4738">
        <f>_xlfn.XLOOKUP(E4738,'cpi data'!A:A,'cpi data'!B:B,"NA")</f>
        <v>195.3</v>
      </c>
      <c r="E4738">
        <v>2005</v>
      </c>
      <c r="F4738" t="s">
        <v>14233</v>
      </c>
      <c r="G4738">
        <v>6.5</v>
      </c>
      <c r="H4738">
        <v>108000</v>
      </c>
      <c r="I4738" t="s">
        <v>8337</v>
      </c>
      <c r="J4738" t="s">
        <v>10877</v>
      </c>
      <c r="K4738" t="s">
        <v>13024</v>
      </c>
      <c r="L4738" t="s">
        <v>33</v>
      </c>
      <c r="M4738" s="1">
        <v>43000000</v>
      </c>
      <c r="N4738" s="1">
        <v>93983911</v>
      </c>
      <c r="O4738" s="1">
        <f>N4738*(D4738/'cpi data'!$A$113)</f>
        <v>9068704.4556818195</v>
      </c>
      <c r="P4738" s="10">
        <f t="shared" si="73"/>
        <v>0.5424748816848024</v>
      </c>
      <c r="Q4738" t="s">
        <v>64</v>
      </c>
      <c r="R4738">
        <v>104</v>
      </c>
    </row>
    <row r="4739" spans="1:18">
      <c r="A4739" t="s">
        <v>14234</v>
      </c>
      <c r="B4739" s="6" t="s">
        <v>19</v>
      </c>
      <c r="C4739" t="s">
        <v>44</v>
      </c>
      <c r="D4739">
        <f>_xlfn.XLOOKUP(E4739,'cpi data'!A:A,'cpi data'!B:B,"NA")</f>
        <v>195.3</v>
      </c>
      <c r="E4739">
        <v>2005</v>
      </c>
      <c r="F4739" t="s">
        <v>14225</v>
      </c>
      <c r="G4739">
        <v>7.3</v>
      </c>
      <c r="H4739">
        <v>80000</v>
      </c>
      <c r="I4739" t="s">
        <v>8696</v>
      </c>
      <c r="J4739" t="s">
        <v>8696</v>
      </c>
      <c r="K4739" t="s">
        <v>14235</v>
      </c>
      <c r="L4739" t="s">
        <v>33</v>
      </c>
      <c r="M4739" s="1">
        <v>1500000</v>
      </c>
      <c r="N4739" s="1">
        <v>11098131</v>
      </c>
      <c r="O4739" s="1">
        <f>N4739*(D4739/'cpi data'!$A$113)</f>
        <v>1070881.9092391306</v>
      </c>
      <c r="P4739" s="10">
        <f t="shared" ref="P4739:P4802" si="74">(N4739-M4739)/N4739</f>
        <v>0.86484210719804988</v>
      </c>
      <c r="Q4739" t="s">
        <v>12333</v>
      </c>
      <c r="R4739">
        <v>81</v>
      </c>
    </row>
    <row r="4740" spans="1:18">
      <c r="A4740" t="s">
        <v>14236</v>
      </c>
      <c r="B4740" s="6" t="s">
        <v>19</v>
      </c>
      <c r="C4740" t="s">
        <v>55</v>
      </c>
      <c r="D4740">
        <f>_xlfn.XLOOKUP(E4740,'cpi data'!A:A,'cpi data'!B:B,"NA")</f>
        <v>195.3</v>
      </c>
      <c r="E4740">
        <v>2005</v>
      </c>
      <c r="F4740" t="s">
        <v>12639</v>
      </c>
      <c r="G4740">
        <v>6.2</v>
      </c>
      <c r="H4740">
        <v>93000</v>
      </c>
      <c r="I4740" t="s">
        <v>1076</v>
      </c>
      <c r="J4740" t="s">
        <v>1076</v>
      </c>
      <c r="K4740" t="s">
        <v>9906</v>
      </c>
      <c r="L4740" t="s">
        <v>33</v>
      </c>
      <c r="M4740" s="1">
        <v>15000000</v>
      </c>
      <c r="N4740" s="1">
        <v>47074133</v>
      </c>
      <c r="O4740" s="1">
        <f>N4740*(D4740/'cpi data'!$A$113)</f>
        <v>4542281.7069664039</v>
      </c>
      <c r="P4740" s="10">
        <f t="shared" si="74"/>
        <v>0.68135366401756137</v>
      </c>
      <c r="Q4740" t="s">
        <v>64</v>
      </c>
      <c r="R4740">
        <v>93</v>
      </c>
    </row>
    <row r="4741" spans="1:18">
      <c r="A4741" t="s">
        <v>8724</v>
      </c>
      <c r="B4741" s="6" t="s">
        <v>2002</v>
      </c>
      <c r="C4741" t="s">
        <v>44</v>
      </c>
      <c r="D4741">
        <f>_xlfn.XLOOKUP(E4741,'cpi data'!A:A,'cpi data'!B:B,"NA")</f>
        <v>195.3</v>
      </c>
      <c r="E4741">
        <v>2005</v>
      </c>
      <c r="F4741" t="s">
        <v>14237</v>
      </c>
      <c r="G4741">
        <v>5.4</v>
      </c>
      <c r="H4741">
        <v>23000</v>
      </c>
      <c r="I4741" t="s">
        <v>3355</v>
      </c>
      <c r="J4741" t="s">
        <v>14238</v>
      </c>
      <c r="K4741" t="s">
        <v>1879</v>
      </c>
      <c r="L4741" t="s">
        <v>33</v>
      </c>
      <c r="M4741" s="1">
        <v>40000000</v>
      </c>
      <c r="N4741" s="1">
        <v>21577624</v>
      </c>
      <c r="O4741" s="1">
        <f>N4741*(D4741/'cpi data'!$A$113)</f>
        <v>2082070.1418972334</v>
      </c>
      <c r="P4741" s="10">
        <f t="shared" si="74"/>
        <v>-0.85377222255796092</v>
      </c>
      <c r="Q4741" t="s">
        <v>11858</v>
      </c>
      <c r="R4741">
        <v>100</v>
      </c>
    </row>
    <row r="4742" spans="1:18">
      <c r="A4742" t="s">
        <v>14239</v>
      </c>
      <c r="B4742" s="6" t="s">
        <v>2002</v>
      </c>
      <c r="C4742" t="s">
        <v>44</v>
      </c>
      <c r="D4742">
        <f>_xlfn.XLOOKUP(E4742,'cpi data'!A:A,'cpi data'!B:B,"NA")</f>
        <v>195.3</v>
      </c>
      <c r="E4742">
        <v>2005</v>
      </c>
      <c r="F4742" t="s">
        <v>14240</v>
      </c>
      <c r="G4742">
        <v>6.4</v>
      </c>
      <c r="H4742">
        <v>68000</v>
      </c>
      <c r="I4742" t="s">
        <v>989</v>
      </c>
      <c r="J4742" t="s">
        <v>989</v>
      </c>
      <c r="K4742" t="s">
        <v>14033</v>
      </c>
      <c r="L4742" t="s">
        <v>33</v>
      </c>
      <c r="M4742" s="1">
        <v>45000000</v>
      </c>
      <c r="N4742" s="1">
        <v>52164016</v>
      </c>
      <c r="O4742" s="1">
        <f>N4742*(D4742/'cpi data'!$A$113)</f>
        <v>5033415.1802371545</v>
      </c>
      <c r="P4742" s="10">
        <f t="shared" si="74"/>
        <v>0.13733635845829048</v>
      </c>
      <c r="Q4742" t="s">
        <v>47</v>
      </c>
      <c r="R4742">
        <v>123</v>
      </c>
    </row>
    <row r="4743" spans="1:18">
      <c r="A4743" t="s">
        <v>14241</v>
      </c>
      <c r="B4743" s="6" t="s">
        <v>340</v>
      </c>
      <c r="C4743" t="s">
        <v>393</v>
      </c>
      <c r="D4743">
        <f>_xlfn.XLOOKUP(E4743,'cpi data'!A:A,'cpi data'!B:B,"NA")</f>
        <v>195.3</v>
      </c>
      <c r="E4743">
        <v>2005</v>
      </c>
      <c r="F4743" t="s">
        <v>14129</v>
      </c>
      <c r="G4743">
        <v>5.7</v>
      </c>
      <c r="H4743">
        <v>88000</v>
      </c>
      <c r="I4743" t="s">
        <v>9945</v>
      </c>
      <c r="J4743" t="s">
        <v>9945</v>
      </c>
      <c r="K4743" t="s">
        <v>13646</v>
      </c>
      <c r="L4743" t="s">
        <v>33</v>
      </c>
      <c r="M4743" s="1">
        <v>150000000</v>
      </c>
      <c r="N4743" s="1">
        <v>314432837</v>
      </c>
      <c r="O4743" s="1">
        <f>N4743*(D4743/'cpi data'!$A$113)</f>
        <v>30340283.135424905</v>
      </c>
      <c r="P4743" s="10">
        <f t="shared" si="74"/>
        <v>0.52295058801380845</v>
      </c>
      <c r="Q4743" t="s">
        <v>1727</v>
      </c>
      <c r="R4743">
        <v>81</v>
      </c>
    </row>
    <row r="4744" spans="1:18">
      <c r="A4744" t="s">
        <v>14242</v>
      </c>
      <c r="B4744" s="6" t="s">
        <v>2002</v>
      </c>
      <c r="C4744" t="s">
        <v>44</v>
      </c>
      <c r="D4744">
        <f>_xlfn.XLOOKUP(E4744,'cpi data'!A:A,'cpi data'!B:B,"NA")</f>
        <v>195.3</v>
      </c>
      <c r="E4744">
        <v>2005</v>
      </c>
      <c r="F4744" t="s">
        <v>13695</v>
      </c>
      <c r="G4744">
        <v>5.6</v>
      </c>
      <c r="H4744">
        <v>58000</v>
      </c>
      <c r="I4744" t="s">
        <v>11826</v>
      </c>
      <c r="J4744" t="s">
        <v>14243</v>
      </c>
      <c r="K4744" t="s">
        <v>9705</v>
      </c>
      <c r="L4744" t="s">
        <v>33</v>
      </c>
      <c r="M4744" s="1">
        <v>43000000</v>
      </c>
      <c r="N4744" s="1">
        <v>155457327</v>
      </c>
      <c r="O4744" s="1">
        <f>N4744*(D4744/'cpi data'!$A$113)</f>
        <v>15000403.143824112</v>
      </c>
      <c r="P4744" s="10">
        <f t="shared" si="74"/>
        <v>0.72339676212237969</v>
      </c>
      <c r="Q4744" t="s">
        <v>2029</v>
      </c>
      <c r="R4744">
        <v>101</v>
      </c>
    </row>
    <row r="4745" spans="1:18">
      <c r="A4745" t="s">
        <v>14244</v>
      </c>
      <c r="B4745" s="6" t="s">
        <v>19</v>
      </c>
      <c r="C4745" t="s">
        <v>37</v>
      </c>
      <c r="D4745">
        <f>_xlfn.XLOOKUP(E4745,'cpi data'!A:A,'cpi data'!B:B,"NA")</f>
        <v>195.3</v>
      </c>
      <c r="E4745">
        <v>2005</v>
      </c>
      <c r="F4745" t="s">
        <v>14240</v>
      </c>
      <c r="G4745">
        <v>5.9</v>
      </c>
      <c r="H4745">
        <v>65000</v>
      </c>
      <c r="I4745" t="s">
        <v>1562</v>
      </c>
      <c r="J4745" t="s">
        <v>11839</v>
      </c>
      <c r="K4745" t="s">
        <v>14005</v>
      </c>
      <c r="L4745" t="s">
        <v>33</v>
      </c>
      <c r="M4745" s="1">
        <v>50000000</v>
      </c>
      <c r="N4745" s="1">
        <v>22984628</v>
      </c>
      <c r="O4745" s="1">
        <f>N4745*(D4745/'cpi data'!$A$113)</f>
        <v>2217834.9053359688</v>
      </c>
      <c r="P4745" s="10">
        <f t="shared" si="74"/>
        <v>-1.1753669452470581</v>
      </c>
      <c r="Q4745" t="s">
        <v>2029</v>
      </c>
      <c r="R4745">
        <v>127</v>
      </c>
    </row>
    <row r="4746" spans="1:18">
      <c r="A4746" t="s">
        <v>14245</v>
      </c>
      <c r="B4746" s="6" t="s">
        <v>2002</v>
      </c>
      <c r="C4746" t="s">
        <v>55</v>
      </c>
      <c r="D4746">
        <f>_xlfn.XLOOKUP(E4746,'cpi data'!A:A,'cpi data'!B:B,"NA")</f>
        <v>195.3</v>
      </c>
      <c r="E4746">
        <v>2005</v>
      </c>
      <c r="F4746" t="s">
        <v>14246</v>
      </c>
      <c r="G4746">
        <v>5.4</v>
      </c>
      <c r="H4746">
        <v>93000</v>
      </c>
      <c r="I4746" t="s">
        <v>14247</v>
      </c>
      <c r="J4746" t="s">
        <v>10877</v>
      </c>
      <c r="K4746" t="s">
        <v>11830</v>
      </c>
      <c r="L4746" t="s">
        <v>33</v>
      </c>
      <c r="M4746" s="1">
        <v>50000000</v>
      </c>
      <c r="N4746" s="1">
        <v>163995949</v>
      </c>
      <c r="O4746" s="1">
        <f>N4746*(D4746/'cpi data'!$A$113)</f>
        <v>15824312.667835969</v>
      </c>
      <c r="P4746" s="10">
        <f t="shared" si="74"/>
        <v>0.69511442017387881</v>
      </c>
      <c r="Q4746" t="s">
        <v>9689</v>
      </c>
      <c r="R4746">
        <v>110</v>
      </c>
    </row>
    <row r="4747" spans="1:18">
      <c r="A4747" t="s">
        <v>14248</v>
      </c>
      <c r="B4747" s="6" t="s">
        <v>19</v>
      </c>
      <c r="C4747" t="s">
        <v>20</v>
      </c>
      <c r="D4747">
        <f>_xlfn.XLOOKUP(E4747,'cpi data'!A:A,'cpi data'!B:B,"NA")</f>
        <v>195.3</v>
      </c>
      <c r="E4747">
        <v>2005</v>
      </c>
      <c r="F4747" t="s">
        <v>14249</v>
      </c>
      <c r="G4747">
        <v>6.5</v>
      </c>
      <c r="H4747">
        <v>23000</v>
      </c>
      <c r="I4747" t="s">
        <v>14250</v>
      </c>
      <c r="J4747" t="s">
        <v>14250</v>
      </c>
      <c r="K4747" t="s">
        <v>12987</v>
      </c>
      <c r="L4747" t="s">
        <v>25</v>
      </c>
      <c r="N4747" s="1">
        <v>20361</v>
      </c>
      <c r="O4747" s="1">
        <f>N4747*(D4747/'cpi data'!$A$113)</f>
        <v>1964.675543478261</v>
      </c>
      <c r="P4747" s="10">
        <f t="shared" si="74"/>
        <v>1</v>
      </c>
      <c r="Q4747" t="s">
        <v>11073</v>
      </c>
      <c r="R4747">
        <v>92</v>
      </c>
    </row>
    <row r="4748" spans="1:18">
      <c r="A4748" t="s">
        <v>14251</v>
      </c>
      <c r="B4748" s="6" t="s">
        <v>19</v>
      </c>
      <c r="C4748" t="s">
        <v>44</v>
      </c>
      <c r="D4748">
        <f>_xlfn.XLOOKUP(E4748,'cpi data'!A:A,'cpi data'!B:B,"NA")</f>
        <v>195.3</v>
      </c>
      <c r="E4748">
        <v>2005</v>
      </c>
      <c r="F4748" t="s">
        <v>14233</v>
      </c>
      <c r="G4748">
        <v>4.7</v>
      </c>
      <c r="H4748">
        <v>49000</v>
      </c>
      <c r="I4748" t="s">
        <v>14252</v>
      </c>
      <c r="J4748" t="s">
        <v>10762</v>
      </c>
      <c r="K4748" t="s">
        <v>10763</v>
      </c>
      <c r="L4748" t="s">
        <v>33</v>
      </c>
      <c r="M4748" s="1">
        <v>22000000</v>
      </c>
      <c r="N4748" s="1">
        <v>45109561</v>
      </c>
      <c r="O4748" s="1">
        <f>N4748*(D4748/'cpi data'!$A$113)</f>
        <v>4352716.039179842</v>
      </c>
      <c r="P4748" s="10">
        <f t="shared" si="74"/>
        <v>0.51229851250381264</v>
      </c>
      <c r="Q4748" t="s">
        <v>34</v>
      </c>
      <c r="R4748">
        <v>83</v>
      </c>
    </row>
    <row r="4749" spans="1:18">
      <c r="A4749" t="s">
        <v>14253</v>
      </c>
      <c r="B4749" s="6" t="s">
        <v>19</v>
      </c>
      <c r="C4749" t="s">
        <v>37</v>
      </c>
      <c r="D4749">
        <f>_xlfn.XLOOKUP(E4749,'cpi data'!A:A,'cpi data'!B:B,"NA")</f>
        <v>195.3</v>
      </c>
      <c r="E4749">
        <v>2005</v>
      </c>
      <c r="F4749" t="s">
        <v>14254</v>
      </c>
      <c r="G4749">
        <v>6.9</v>
      </c>
      <c r="H4749">
        <v>64000</v>
      </c>
      <c r="I4749" t="s">
        <v>11871</v>
      </c>
      <c r="J4749" t="s">
        <v>11871</v>
      </c>
      <c r="K4749" t="s">
        <v>3910</v>
      </c>
      <c r="L4749" t="s">
        <v>33</v>
      </c>
      <c r="M4749" s="1">
        <v>2000000</v>
      </c>
      <c r="N4749" s="1">
        <v>5969708</v>
      </c>
      <c r="O4749" s="1">
        <f>N4749*(D4749/'cpi data'!$A$113)</f>
        <v>576029.63063241111</v>
      </c>
      <c r="P4749" s="10">
        <f t="shared" si="74"/>
        <v>0.66497523831986427</v>
      </c>
      <c r="Q4749" t="s">
        <v>14155</v>
      </c>
      <c r="R4749">
        <v>116</v>
      </c>
    </row>
    <row r="4750" spans="1:18">
      <c r="A4750" t="s">
        <v>14255</v>
      </c>
      <c r="B4750" s="6" t="s">
        <v>2002</v>
      </c>
      <c r="C4750" t="s">
        <v>44</v>
      </c>
      <c r="D4750">
        <f>_xlfn.XLOOKUP(E4750,'cpi data'!A:A,'cpi data'!B:B,"NA")</f>
        <v>195.3</v>
      </c>
      <c r="E4750">
        <v>2005</v>
      </c>
      <c r="F4750" t="s">
        <v>14237</v>
      </c>
      <c r="G4750">
        <v>5.8</v>
      </c>
      <c r="H4750">
        <v>14000</v>
      </c>
      <c r="I4750" t="s">
        <v>14256</v>
      </c>
      <c r="J4750" t="s">
        <v>14257</v>
      </c>
      <c r="K4750" t="s">
        <v>14258</v>
      </c>
      <c r="L4750" t="s">
        <v>33</v>
      </c>
      <c r="M4750" s="1">
        <v>5500000</v>
      </c>
      <c r="N4750" s="1">
        <v>50652203</v>
      </c>
      <c r="O4750" s="1">
        <f>N4750*(D4750/'cpi data'!$A$113)</f>
        <v>4887537.176828064</v>
      </c>
      <c r="P4750" s="10">
        <f t="shared" si="74"/>
        <v>0.89141637136690777</v>
      </c>
      <c r="Q4750" t="s">
        <v>14259</v>
      </c>
      <c r="R4750">
        <v>116</v>
      </c>
    </row>
    <row r="4751" spans="1:18">
      <c r="A4751" t="s">
        <v>14260</v>
      </c>
      <c r="B4751" s="6" t="s">
        <v>340</v>
      </c>
      <c r="C4751" t="s">
        <v>28</v>
      </c>
      <c r="D4751">
        <f>_xlfn.XLOOKUP(E4751,'cpi data'!A:A,'cpi data'!B:B,"NA")</f>
        <v>195.3</v>
      </c>
      <c r="E4751">
        <v>2005</v>
      </c>
      <c r="F4751" t="s">
        <v>14261</v>
      </c>
      <c r="G4751">
        <v>4.8</v>
      </c>
      <c r="H4751">
        <v>46000</v>
      </c>
      <c r="I4751" t="s">
        <v>13775</v>
      </c>
      <c r="J4751" t="s">
        <v>14112</v>
      </c>
      <c r="K4751" t="s">
        <v>10095</v>
      </c>
      <c r="L4751" t="s">
        <v>33</v>
      </c>
      <c r="M4751" s="1">
        <v>50000000</v>
      </c>
      <c r="N4751" s="1">
        <v>144146816</v>
      </c>
      <c r="O4751" s="1">
        <f>N4751*(D4751/'cpi data'!$A$113)</f>
        <v>13909028.243478263</v>
      </c>
      <c r="P4751" s="10">
        <f t="shared" si="74"/>
        <v>0.65313142955582171</v>
      </c>
      <c r="Q4751" t="s">
        <v>1727</v>
      </c>
      <c r="R4751">
        <v>101</v>
      </c>
    </row>
    <row r="4752" spans="1:18">
      <c r="A4752" t="s">
        <v>14262</v>
      </c>
      <c r="B4752" s="6" t="s">
        <v>340</v>
      </c>
      <c r="C4752" t="s">
        <v>393</v>
      </c>
      <c r="D4752">
        <f>_xlfn.XLOOKUP(E4752,'cpi data'!A:A,'cpi data'!B:B,"NA")</f>
        <v>195.3</v>
      </c>
      <c r="E4752">
        <v>2005</v>
      </c>
      <c r="F4752" t="s">
        <v>14059</v>
      </c>
      <c r="G4752">
        <v>7.4</v>
      </c>
      <c r="H4752">
        <v>128000</v>
      </c>
      <c r="I4752" t="s">
        <v>14263</v>
      </c>
      <c r="J4752" t="s">
        <v>14263</v>
      </c>
      <c r="K4752" t="s">
        <v>14264</v>
      </c>
      <c r="L4752" t="s">
        <v>25</v>
      </c>
      <c r="M4752" s="1">
        <v>30000000</v>
      </c>
      <c r="N4752" s="1">
        <v>194137091</v>
      </c>
      <c r="O4752" s="1">
        <f>N4752*(D4752/'cpi data'!$A$113)</f>
        <v>18732694.600938737</v>
      </c>
      <c r="P4752" s="10">
        <f t="shared" si="74"/>
        <v>0.84547002406665295</v>
      </c>
      <c r="Q4752" t="s">
        <v>11302</v>
      </c>
      <c r="R4752">
        <v>85</v>
      </c>
    </row>
    <row r="4753" spans="1:18">
      <c r="A4753" t="s">
        <v>14265</v>
      </c>
      <c r="B4753" s="6" t="s">
        <v>19</v>
      </c>
      <c r="C4753" t="s">
        <v>28</v>
      </c>
      <c r="D4753">
        <f>_xlfn.XLOOKUP(E4753,'cpi data'!A:A,'cpi data'!B:B,"NA")</f>
        <v>195.3</v>
      </c>
      <c r="E4753">
        <v>2005</v>
      </c>
      <c r="F4753" t="s">
        <v>14065</v>
      </c>
      <c r="G4753">
        <v>6.5</v>
      </c>
      <c r="H4753">
        <v>53000</v>
      </c>
      <c r="I4753" t="s">
        <v>2881</v>
      </c>
      <c r="J4753" t="s">
        <v>14266</v>
      </c>
      <c r="K4753" t="s">
        <v>10670</v>
      </c>
      <c r="L4753" t="s">
        <v>33</v>
      </c>
      <c r="N4753" s="1">
        <v>37691644</v>
      </c>
      <c r="O4753" s="1">
        <f>N4753*(D4753/'cpi data'!$A$113)</f>
        <v>3636945.6883399212</v>
      </c>
      <c r="P4753" s="10">
        <f t="shared" si="74"/>
        <v>1</v>
      </c>
      <c r="Q4753" t="s">
        <v>2095</v>
      </c>
      <c r="R4753">
        <v>112</v>
      </c>
    </row>
    <row r="4754" spans="1:18">
      <c r="A4754" t="s">
        <v>14267</v>
      </c>
      <c r="B4754" s="6" t="s">
        <v>19</v>
      </c>
      <c r="C4754" t="s">
        <v>20</v>
      </c>
      <c r="D4754">
        <f>_xlfn.XLOOKUP(E4754,'cpi data'!A:A,'cpi data'!B:B,"NA")</f>
        <v>195.3</v>
      </c>
      <c r="E4754">
        <v>2005</v>
      </c>
      <c r="F4754" t="s">
        <v>13811</v>
      </c>
      <c r="G4754">
        <v>7.1</v>
      </c>
      <c r="H4754">
        <v>110000</v>
      </c>
      <c r="I4754" t="s">
        <v>14268</v>
      </c>
      <c r="J4754" t="s">
        <v>14269</v>
      </c>
      <c r="K4754" t="s">
        <v>11167</v>
      </c>
      <c r="L4754" t="s">
        <v>5820</v>
      </c>
      <c r="M4754" s="1">
        <v>29000000</v>
      </c>
      <c r="N4754" s="1">
        <v>21733230</v>
      </c>
      <c r="O4754" s="1">
        <f>N4754*(D4754/'cpi data'!$A$113)</f>
        <v>2097084.8908102768</v>
      </c>
      <c r="P4754" s="10">
        <f t="shared" si="74"/>
        <v>-0.33436217258088191</v>
      </c>
      <c r="Q4754" t="s">
        <v>13328</v>
      </c>
      <c r="R4754">
        <v>103</v>
      </c>
    </row>
    <row r="4755" spans="1:18">
      <c r="A4755" t="s">
        <v>14270</v>
      </c>
      <c r="B4755" s="6" t="s">
        <v>2002</v>
      </c>
      <c r="C4755" t="s">
        <v>44</v>
      </c>
      <c r="D4755">
        <f>_xlfn.XLOOKUP(E4755,'cpi data'!A:A,'cpi data'!B:B,"NA")</f>
        <v>195.3</v>
      </c>
      <c r="E4755">
        <v>2005</v>
      </c>
      <c r="F4755" t="s">
        <v>13636</v>
      </c>
      <c r="G4755">
        <v>6.2</v>
      </c>
      <c r="H4755">
        <v>50000</v>
      </c>
      <c r="I4755" t="s">
        <v>13444</v>
      </c>
      <c r="J4755" t="s">
        <v>14271</v>
      </c>
      <c r="K4755" t="s">
        <v>7181</v>
      </c>
      <c r="L4755" t="s">
        <v>33</v>
      </c>
      <c r="M4755" s="1">
        <v>15000000</v>
      </c>
      <c r="N4755" s="1">
        <v>47096206</v>
      </c>
      <c r="O4755" s="1">
        <f>N4755*(D4755/'cpi data'!$A$113)</f>
        <v>4544411.5769762853</v>
      </c>
      <c r="P4755" s="10">
        <f t="shared" si="74"/>
        <v>0.68150300684517984</v>
      </c>
      <c r="Q4755" t="s">
        <v>12460</v>
      </c>
      <c r="R4755">
        <v>90</v>
      </c>
    </row>
    <row r="4756" spans="1:18">
      <c r="A4756" t="s">
        <v>14272</v>
      </c>
      <c r="B4756" s="6" t="s">
        <v>19</v>
      </c>
      <c r="C4756" t="s">
        <v>44</v>
      </c>
      <c r="D4756">
        <f>_xlfn.XLOOKUP(E4756,'cpi data'!A:A,'cpi data'!B:B,"NA")</f>
        <v>195.3</v>
      </c>
      <c r="E4756">
        <v>2005</v>
      </c>
      <c r="F4756" t="s">
        <v>14180</v>
      </c>
      <c r="G4756">
        <v>7.6</v>
      </c>
      <c r="H4756">
        <v>215000</v>
      </c>
      <c r="I4756" t="s">
        <v>14273</v>
      </c>
      <c r="J4756" t="s">
        <v>14273</v>
      </c>
      <c r="K4756" t="s">
        <v>10038</v>
      </c>
      <c r="L4756" t="s">
        <v>33</v>
      </c>
      <c r="M4756" s="1">
        <v>6500000</v>
      </c>
      <c r="N4756" s="1">
        <v>39323027</v>
      </c>
      <c r="O4756" s="1">
        <f>N4756*(D4756/'cpi data'!$A$113)</f>
        <v>3794361.251531621</v>
      </c>
      <c r="P4756" s="10">
        <f t="shared" si="74"/>
        <v>0.83470245055142878</v>
      </c>
      <c r="Q4756" t="s">
        <v>14274</v>
      </c>
      <c r="R4756">
        <v>92</v>
      </c>
    </row>
    <row r="4757" spans="1:18">
      <c r="A4757" t="s">
        <v>14275</v>
      </c>
      <c r="B4757" s="6" t="s">
        <v>19</v>
      </c>
      <c r="C4757" t="s">
        <v>20</v>
      </c>
      <c r="D4757">
        <f>_xlfn.XLOOKUP(E4757,'cpi data'!A:A,'cpi data'!B:B,"NA")</f>
        <v>195.3</v>
      </c>
      <c r="E4757">
        <v>2005</v>
      </c>
      <c r="F4757" t="s">
        <v>13512</v>
      </c>
      <c r="G4757">
        <v>6</v>
      </c>
      <c r="H4757">
        <v>83000</v>
      </c>
      <c r="I4757" t="s">
        <v>12666</v>
      </c>
      <c r="J4757" t="s">
        <v>14276</v>
      </c>
      <c r="K4757" t="s">
        <v>70</v>
      </c>
      <c r="L4757" t="s">
        <v>5820</v>
      </c>
      <c r="M4757" s="1">
        <v>30000000</v>
      </c>
      <c r="N4757" s="1">
        <v>127369981</v>
      </c>
      <c r="O4757" s="1">
        <f>N4757*(D4757/'cpi data'!$A$113)</f>
        <v>12290196.289179843</v>
      </c>
      <c r="P4757" s="10">
        <f t="shared" si="74"/>
        <v>0.76446569462862679</v>
      </c>
      <c r="Q4757" t="s">
        <v>183</v>
      </c>
      <c r="R4757">
        <v>101</v>
      </c>
    </row>
    <row r="4758" spans="1:18">
      <c r="A4758" t="s">
        <v>14277</v>
      </c>
      <c r="B4758" s="6" t="s">
        <v>2002</v>
      </c>
      <c r="C4758" t="s">
        <v>44</v>
      </c>
      <c r="D4758">
        <f>_xlfn.XLOOKUP(E4758,'cpi data'!A:A,'cpi data'!B:B,"NA")</f>
        <v>195.3</v>
      </c>
      <c r="E4758">
        <v>2005</v>
      </c>
      <c r="F4758" t="s">
        <v>14237</v>
      </c>
      <c r="G4758">
        <v>5</v>
      </c>
      <c r="H4758">
        <v>31000</v>
      </c>
      <c r="I4758" t="s">
        <v>698</v>
      </c>
      <c r="J4758" t="s">
        <v>8988</v>
      </c>
      <c r="K4758" t="s">
        <v>8563</v>
      </c>
      <c r="L4758" t="s">
        <v>5820</v>
      </c>
      <c r="M4758" s="1">
        <v>38000000</v>
      </c>
      <c r="N4758" s="1">
        <v>29621722</v>
      </c>
      <c r="O4758" s="1">
        <f>N4758*(D4758/'cpi data'!$A$113)</f>
        <v>2858262.0091897235</v>
      </c>
      <c r="P4758" s="10">
        <f t="shared" si="74"/>
        <v>-0.28284236817832537</v>
      </c>
      <c r="Q4758" t="s">
        <v>8990</v>
      </c>
      <c r="R4758">
        <v>97</v>
      </c>
    </row>
    <row r="4759" spans="1:18">
      <c r="A4759" t="s">
        <v>14278</v>
      </c>
      <c r="B4759" s="6" t="s">
        <v>2002</v>
      </c>
      <c r="C4759" t="s">
        <v>37</v>
      </c>
      <c r="D4759">
        <f>_xlfn.XLOOKUP(E4759,'cpi data'!A:A,'cpi data'!B:B,"NA")</f>
        <v>195.3</v>
      </c>
      <c r="E4759">
        <v>2005</v>
      </c>
      <c r="F4759" t="s">
        <v>14279</v>
      </c>
      <c r="G4759">
        <v>5.0999999999999996</v>
      </c>
      <c r="H4759">
        <v>71000</v>
      </c>
      <c r="I4759" t="s">
        <v>8080</v>
      </c>
      <c r="J4759" t="s">
        <v>7733</v>
      </c>
      <c r="K4759" t="s">
        <v>8593</v>
      </c>
      <c r="L4759" t="s">
        <v>33</v>
      </c>
      <c r="M4759" s="1">
        <v>45000000</v>
      </c>
      <c r="N4759" s="1">
        <v>101393569</v>
      </c>
      <c r="O4759" s="1">
        <f>N4759*(D4759/'cpi data'!$A$113)</f>
        <v>9783677.8783102781</v>
      </c>
      <c r="P4759" s="10">
        <f t="shared" si="74"/>
        <v>0.55618487006804151</v>
      </c>
      <c r="Q4759" t="s">
        <v>5112</v>
      </c>
      <c r="R4759">
        <v>115</v>
      </c>
    </row>
    <row r="4760" spans="1:18">
      <c r="A4760" t="s">
        <v>14280</v>
      </c>
      <c r="B4760" s="6" t="s">
        <v>2002</v>
      </c>
      <c r="C4760" t="s">
        <v>44</v>
      </c>
      <c r="D4760">
        <f>_xlfn.XLOOKUP(E4760,'cpi data'!A:A,'cpi data'!B:B,"NA")</f>
        <v>195.3</v>
      </c>
      <c r="E4760">
        <v>2005</v>
      </c>
      <c r="F4760" t="s">
        <v>14057</v>
      </c>
      <c r="G4760">
        <v>5.8</v>
      </c>
      <c r="H4760">
        <v>21000</v>
      </c>
      <c r="I4760" t="s">
        <v>5754</v>
      </c>
      <c r="J4760" t="s">
        <v>996</v>
      </c>
      <c r="K4760" t="s">
        <v>7043</v>
      </c>
      <c r="L4760" t="s">
        <v>33</v>
      </c>
      <c r="M4760" s="1">
        <v>35000000</v>
      </c>
      <c r="N4760" s="1">
        <v>34252847</v>
      </c>
      <c r="O4760" s="1">
        <f>N4760*(D4760/'cpi data'!$A$113)</f>
        <v>3305128.9620059291</v>
      </c>
      <c r="P4760" s="10">
        <f t="shared" si="74"/>
        <v>-2.1812872956224631E-2</v>
      </c>
      <c r="Q4760" t="s">
        <v>47</v>
      </c>
      <c r="R4760">
        <v>113</v>
      </c>
    </row>
    <row r="4761" spans="1:18">
      <c r="A4761" t="s">
        <v>3060</v>
      </c>
      <c r="B4761" s="6" t="s">
        <v>2002</v>
      </c>
      <c r="C4761" t="s">
        <v>44</v>
      </c>
      <c r="D4761">
        <f>_xlfn.XLOOKUP(E4761,'cpi data'!A:A,'cpi data'!B:B,"NA")</f>
        <v>195.3</v>
      </c>
      <c r="E4761">
        <v>2005</v>
      </c>
      <c r="F4761" t="s">
        <v>13542</v>
      </c>
      <c r="G4761">
        <v>6.2</v>
      </c>
      <c r="H4761">
        <v>43000</v>
      </c>
      <c r="I4761" t="s">
        <v>9066</v>
      </c>
      <c r="J4761" t="s">
        <v>1138</v>
      </c>
      <c r="K4761" t="s">
        <v>2134</v>
      </c>
      <c r="L4761" t="s">
        <v>33</v>
      </c>
      <c r="M4761" s="1">
        <v>30000000</v>
      </c>
      <c r="N4761" s="1">
        <v>50605163</v>
      </c>
      <c r="O4761" s="1">
        <f>N4761*(D4761/'cpi data'!$A$113)</f>
        <v>4882998.1886857711</v>
      </c>
      <c r="P4761" s="10">
        <f t="shared" si="74"/>
        <v>0.40717511373296039</v>
      </c>
      <c r="Q4761" t="s">
        <v>9112</v>
      </c>
      <c r="R4761">
        <v>104</v>
      </c>
    </row>
    <row r="4762" spans="1:18">
      <c r="A4762" t="s">
        <v>14281</v>
      </c>
      <c r="B4762" s="6" t="s">
        <v>2002</v>
      </c>
      <c r="C4762" t="s">
        <v>44</v>
      </c>
      <c r="D4762">
        <f>_xlfn.XLOOKUP(E4762,'cpi data'!A:A,'cpi data'!B:B,"NA")</f>
        <v>195.3</v>
      </c>
      <c r="E4762">
        <v>2005</v>
      </c>
      <c r="F4762" t="s">
        <v>14282</v>
      </c>
      <c r="G4762">
        <v>7.1</v>
      </c>
      <c r="H4762">
        <v>19000</v>
      </c>
      <c r="I4762" t="s">
        <v>14283</v>
      </c>
      <c r="J4762" t="s">
        <v>14284</v>
      </c>
      <c r="K4762" t="s">
        <v>12658</v>
      </c>
      <c r="L4762" t="s">
        <v>33</v>
      </c>
      <c r="N4762" s="1">
        <v>9950133</v>
      </c>
      <c r="O4762" s="1">
        <f>N4762*(D4762/'cpi data'!$A$113)</f>
        <v>960109.17732213449</v>
      </c>
      <c r="P4762" s="10">
        <f t="shared" si="74"/>
        <v>1</v>
      </c>
      <c r="Q4762" t="s">
        <v>3747</v>
      </c>
      <c r="R4762">
        <v>107</v>
      </c>
    </row>
    <row r="4763" spans="1:18">
      <c r="A4763" t="s">
        <v>14285</v>
      </c>
      <c r="B4763" s="6" t="s">
        <v>2002</v>
      </c>
      <c r="C4763" t="s">
        <v>37</v>
      </c>
      <c r="D4763">
        <f>_xlfn.XLOOKUP(E4763,'cpi data'!A:A,'cpi data'!B:B,"NA")</f>
        <v>195.3</v>
      </c>
      <c r="E4763">
        <v>2005</v>
      </c>
      <c r="F4763" t="s">
        <v>13926</v>
      </c>
      <c r="G4763">
        <v>4.5</v>
      </c>
      <c r="H4763">
        <v>68000</v>
      </c>
      <c r="I4763" t="s">
        <v>8059</v>
      </c>
      <c r="J4763" t="s">
        <v>8028</v>
      </c>
      <c r="K4763" t="s">
        <v>8503</v>
      </c>
      <c r="L4763" t="s">
        <v>33</v>
      </c>
      <c r="M4763" s="1">
        <v>113000000</v>
      </c>
      <c r="N4763" s="1">
        <v>71022693</v>
      </c>
      <c r="O4763" s="1">
        <f>N4763*(D4763/'cpi data'!$A$113)</f>
        <v>6853128.4302865621</v>
      </c>
      <c r="P4763" s="10">
        <f t="shared" si="74"/>
        <v>-0.59104076777263292</v>
      </c>
      <c r="Q4763" t="s">
        <v>34</v>
      </c>
      <c r="R4763">
        <v>101</v>
      </c>
    </row>
    <row r="4764" spans="1:18">
      <c r="A4764" t="s">
        <v>14286</v>
      </c>
      <c r="B4764" s="6" t="s">
        <v>19</v>
      </c>
      <c r="C4764" t="s">
        <v>20</v>
      </c>
      <c r="D4764">
        <f>_xlfn.XLOOKUP(E4764,'cpi data'!A:A,'cpi data'!B:B,"NA")</f>
        <v>195.3</v>
      </c>
      <c r="E4764">
        <v>2005</v>
      </c>
      <c r="F4764" t="s">
        <v>14024</v>
      </c>
      <c r="G4764">
        <v>6.9</v>
      </c>
      <c r="H4764">
        <v>127000</v>
      </c>
      <c r="I4764" t="s">
        <v>12788</v>
      </c>
      <c r="J4764" t="s">
        <v>12788</v>
      </c>
      <c r="K4764" t="s">
        <v>9716</v>
      </c>
      <c r="L4764" t="s">
        <v>33</v>
      </c>
      <c r="M4764" s="1">
        <v>50000000</v>
      </c>
      <c r="N4764" s="1">
        <v>93974620</v>
      </c>
      <c r="O4764" s="1">
        <f>N4764*(D4764/'cpi data'!$A$113)</f>
        <v>9067807.947628459</v>
      </c>
      <c r="P4764" s="10">
        <f t="shared" si="74"/>
        <v>0.46794145057463388</v>
      </c>
      <c r="Q4764" t="s">
        <v>26</v>
      </c>
      <c r="R4764">
        <v>128</v>
      </c>
    </row>
    <row r="4765" spans="1:18">
      <c r="A4765" t="s">
        <v>14287</v>
      </c>
      <c r="B4765" s="6" t="s">
        <v>19</v>
      </c>
      <c r="C4765" t="s">
        <v>20</v>
      </c>
      <c r="D4765">
        <f>_xlfn.XLOOKUP(E4765,'cpi data'!A:A,'cpi data'!B:B,"NA")</f>
        <v>195.3</v>
      </c>
      <c r="E4765">
        <v>2005</v>
      </c>
      <c r="F4765" t="s">
        <v>14194</v>
      </c>
      <c r="G4765">
        <v>7.3</v>
      </c>
      <c r="H4765">
        <v>41000</v>
      </c>
      <c r="I4765" t="s">
        <v>12724</v>
      </c>
      <c r="J4765" t="s">
        <v>11742</v>
      </c>
      <c r="K4765" t="s">
        <v>11000</v>
      </c>
      <c r="L4765" t="s">
        <v>33</v>
      </c>
      <c r="M4765" s="1">
        <v>35000000</v>
      </c>
      <c r="N4765" s="1">
        <v>25211175</v>
      </c>
      <c r="O4765" s="1">
        <f>N4765*(D4765/'cpi data'!$A$113)</f>
        <v>2432679.0896739135</v>
      </c>
      <c r="P4765" s="10">
        <f t="shared" si="74"/>
        <v>-0.38827325580818822</v>
      </c>
      <c r="Q4765" t="s">
        <v>26</v>
      </c>
      <c r="R4765">
        <v>126</v>
      </c>
    </row>
    <row r="4766" spans="1:18">
      <c r="A4766" t="s">
        <v>14288</v>
      </c>
      <c r="B4766" s="6" t="s">
        <v>19</v>
      </c>
      <c r="C4766" t="s">
        <v>107</v>
      </c>
      <c r="D4766">
        <f>_xlfn.XLOOKUP(E4766,'cpi data'!A:A,'cpi data'!B:B,"NA")</f>
        <v>195.3</v>
      </c>
      <c r="E4766">
        <v>2005</v>
      </c>
      <c r="F4766" t="s">
        <v>14149</v>
      </c>
      <c r="G4766">
        <v>6.6</v>
      </c>
      <c r="H4766">
        <v>72000</v>
      </c>
      <c r="I4766" t="s">
        <v>13237</v>
      </c>
      <c r="J4766" t="s">
        <v>13497</v>
      </c>
      <c r="K4766" t="s">
        <v>10333</v>
      </c>
      <c r="L4766" t="s">
        <v>33</v>
      </c>
      <c r="M4766" s="1">
        <v>22000000</v>
      </c>
      <c r="N4766" s="1">
        <v>57479076</v>
      </c>
      <c r="O4766" s="1">
        <f>N4766*(D4766/'cpi data'!$A$113)</f>
        <v>5546276.4539525695</v>
      </c>
      <c r="P4766" s="10">
        <f t="shared" si="74"/>
        <v>0.61725202402348989</v>
      </c>
      <c r="Q4766" t="s">
        <v>14289</v>
      </c>
      <c r="R4766">
        <v>108</v>
      </c>
    </row>
    <row r="4767" spans="1:18">
      <c r="A4767" t="s">
        <v>14290</v>
      </c>
      <c r="B4767" s="6" t="s">
        <v>19</v>
      </c>
      <c r="C4767" t="s">
        <v>44</v>
      </c>
      <c r="D4767">
        <f>_xlfn.XLOOKUP(E4767,'cpi data'!A:A,'cpi data'!B:B,"NA")</f>
        <v>195.3</v>
      </c>
      <c r="E4767">
        <v>2005</v>
      </c>
      <c r="F4767" t="s">
        <v>14291</v>
      </c>
      <c r="G4767">
        <v>6.2</v>
      </c>
      <c r="H4767">
        <v>12000</v>
      </c>
      <c r="I4767" t="s">
        <v>6313</v>
      </c>
      <c r="J4767" t="s">
        <v>6313</v>
      </c>
      <c r="K4767" t="s">
        <v>14292</v>
      </c>
      <c r="L4767" t="s">
        <v>33</v>
      </c>
      <c r="N4767" s="1">
        <v>2935242</v>
      </c>
      <c r="O4767" s="1">
        <f>N4767*(D4767/'cpi data'!$A$113)</f>
        <v>283227.64950592892</v>
      </c>
      <c r="P4767" s="10">
        <f t="shared" si="74"/>
        <v>1</v>
      </c>
      <c r="Q4767" t="s">
        <v>83</v>
      </c>
      <c r="R4767">
        <v>105</v>
      </c>
    </row>
    <row r="4768" spans="1:18">
      <c r="A4768" t="s">
        <v>14293</v>
      </c>
      <c r="B4768" s="6" t="s">
        <v>36</v>
      </c>
      <c r="C4768" t="s">
        <v>44</v>
      </c>
      <c r="D4768">
        <f>_xlfn.XLOOKUP(E4768,'cpi data'!A:A,'cpi data'!B:B,"NA")</f>
        <v>195.3</v>
      </c>
      <c r="E4768">
        <v>2005</v>
      </c>
      <c r="F4768" t="s">
        <v>13506</v>
      </c>
      <c r="G4768">
        <v>5.5</v>
      </c>
      <c r="H4768">
        <v>29000</v>
      </c>
      <c r="I4768" t="s">
        <v>1159</v>
      </c>
      <c r="J4768" t="s">
        <v>14294</v>
      </c>
      <c r="K4768" t="s">
        <v>13189</v>
      </c>
      <c r="L4768" t="s">
        <v>33</v>
      </c>
      <c r="M4768" s="1">
        <v>10000000</v>
      </c>
      <c r="N4768" s="1">
        <v>19770475</v>
      </c>
      <c r="O4768" s="1">
        <f>N4768*(D4768/'cpi data'!$A$113)</f>
        <v>1907694.5491600793</v>
      </c>
      <c r="P4768" s="10">
        <f t="shared" si="74"/>
        <v>0.49419525833344924</v>
      </c>
      <c r="Q4768" t="s">
        <v>64</v>
      </c>
      <c r="R4768">
        <v>100</v>
      </c>
    </row>
    <row r="4769" spans="1:18">
      <c r="A4769" t="s">
        <v>14295</v>
      </c>
      <c r="B4769" s="6" t="s">
        <v>19</v>
      </c>
      <c r="C4769" t="s">
        <v>37</v>
      </c>
      <c r="D4769">
        <f>_xlfn.XLOOKUP(E4769,'cpi data'!A:A,'cpi data'!B:B,"NA")</f>
        <v>195.3</v>
      </c>
      <c r="E4769">
        <v>2005</v>
      </c>
      <c r="F4769" t="s">
        <v>13695</v>
      </c>
      <c r="G4769">
        <v>7</v>
      </c>
      <c r="H4769">
        <v>100000</v>
      </c>
      <c r="I4769" t="s">
        <v>12483</v>
      </c>
      <c r="J4769" t="s">
        <v>2910</v>
      </c>
      <c r="K4769" t="s">
        <v>7346</v>
      </c>
      <c r="L4769" t="s">
        <v>25</v>
      </c>
      <c r="M4769" s="1">
        <v>45000000</v>
      </c>
      <c r="N4769" s="1">
        <v>50871113</v>
      </c>
      <c r="O4769" s="1">
        <f>N4769*(D4769/'cpi data'!$A$113)</f>
        <v>4908660.26131423</v>
      </c>
      <c r="P4769" s="10">
        <f t="shared" si="74"/>
        <v>0.11541153031190805</v>
      </c>
      <c r="Q4769" t="s">
        <v>13657</v>
      </c>
      <c r="R4769">
        <v>103</v>
      </c>
    </row>
    <row r="4770" spans="1:18">
      <c r="A4770" t="s">
        <v>14296</v>
      </c>
      <c r="B4770" s="6" t="s">
        <v>19</v>
      </c>
      <c r="C4770" t="s">
        <v>37</v>
      </c>
      <c r="D4770">
        <f>_xlfn.XLOOKUP(E4770,'cpi data'!A:A,'cpi data'!B:B,"NA")</f>
        <v>195.3</v>
      </c>
      <c r="E4770">
        <v>2005</v>
      </c>
      <c r="F4770" t="s">
        <v>13670</v>
      </c>
      <c r="G4770">
        <v>6.5</v>
      </c>
      <c r="H4770">
        <v>108000</v>
      </c>
      <c r="I4770" t="s">
        <v>14297</v>
      </c>
      <c r="J4770" t="s">
        <v>14298</v>
      </c>
      <c r="K4770" t="s">
        <v>4462</v>
      </c>
      <c r="L4770" t="s">
        <v>33</v>
      </c>
      <c r="M4770" s="1">
        <v>52000000</v>
      </c>
      <c r="N4770" s="1">
        <v>77663556</v>
      </c>
      <c r="O4770" s="1">
        <f>N4770*(D4770/'cpi data'!$A$113)</f>
        <v>7493919.2128458507</v>
      </c>
      <c r="P4770" s="10">
        <f t="shared" si="74"/>
        <v>0.33044528633224057</v>
      </c>
      <c r="Q4770" t="s">
        <v>3747</v>
      </c>
      <c r="R4770">
        <v>113</v>
      </c>
    </row>
    <row r="4771" spans="1:18">
      <c r="A4771" t="s">
        <v>14299</v>
      </c>
      <c r="B4771" s="6" t="s">
        <v>36</v>
      </c>
      <c r="C4771" t="s">
        <v>66</v>
      </c>
      <c r="D4771">
        <f>_xlfn.XLOOKUP(E4771,'cpi data'!A:A,'cpi data'!B:B,"NA")</f>
        <v>195.3</v>
      </c>
      <c r="E4771">
        <v>2005</v>
      </c>
      <c r="F4771" t="s">
        <v>14053</v>
      </c>
      <c r="G4771">
        <v>7.4</v>
      </c>
      <c r="H4771">
        <v>29000</v>
      </c>
      <c r="I4771" t="s">
        <v>4393</v>
      </c>
      <c r="J4771" t="s">
        <v>7301</v>
      </c>
      <c r="K4771" t="s">
        <v>12997</v>
      </c>
      <c r="L4771" t="s">
        <v>33</v>
      </c>
      <c r="M4771" s="1">
        <v>26000000</v>
      </c>
      <c r="N4771" s="1">
        <v>15431177</v>
      </c>
      <c r="O4771" s="1">
        <f>N4771*(D4771/'cpi data'!$A$113)</f>
        <v>1488986.5949110673</v>
      </c>
      <c r="P4771" s="10">
        <f t="shared" si="74"/>
        <v>-0.68490063978917481</v>
      </c>
      <c r="Q4771" t="s">
        <v>14300</v>
      </c>
      <c r="R4771">
        <v>120</v>
      </c>
    </row>
    <row r="4772" spans="1:18">
      <c r="A4772" t="s">
        <v>14301</v>
      </c>
      <c r="B4772" s="6" t="s">
        <v>19</v>
      </c>
      <c r="C4772" t="s">
        <v>20</v>
      </c>
      <c r="D4772">
        <f>_xlfn.XLOOKUP(E4772,'cpi data'!A:A,'cpi data'!B:B,"NA")</f>
        <v>195.3</v>
      </c>
      <c r="E4772">
        <v>2005</v>
      </c>
      <c r="F4772" t="s">
        <v>14302</v>
      </c>
      <c r="G4772">
        <v>7.3</v>
      </c>
      <c r="H4772">
        <v>76000</v>
      </c>
      <c r="I4772" t="s">
        <v>11705</v>
      </c>
      <c r="J4772" t="s">
        <v>11705</v>
      </c>
      <c r="K4772" t="s">
        <v>7122</v>
      </c>
      <c r="L4772" t="s">
        <v>455</v>
      </c>
      <c r="N4772" s="1">
        <v>16197824</v>
      </c>
      <c r="O4772" s="1">
        <f>N4772*(D4772/'cpi data'!$A$113)</f>
        <v>1562961.9699604744</v>
      </c>
      <c r="P4772" s="10">
        <f t="shared" si="74"/>
        <v>1</v>
      </c>
      <c r="Q4772" t="s">
        <v>981</v>
      </c>
      <c r="R4772">
        <v>117</v>
      </c>
    </row>
    <row r="4773" spans="1:18">
      <c r="A4773" t="s">
        <v>14303</v>
      </c>
      <c r="B4773" s="6" t="s">
        <v>19</v>
      </c>
      <c r="C4773" t="s">
        <v>66</v>
      </c>
      <c r="D4773">
        <f>_xlfn.XLOOKUP(E4773,'cpi data'!A:A,'cpi data'!B:B,"NA")</f>
        <v>195.3</v>
      </c>
      <c r="E4773">
        <v>2005</v>
      </c>
      <c r="F4773" t="s">
        <v>12064</v>
      </c>
      <c r="G4773">
        <v>5.4</v>
      </c>
      <c r="H4773">
        <v>45000</v>
      </c>
      <c r="I4773" t="s">
        <v>5173</v>
      </c>
      <c r="J4773" t="s">
        <v>14304</v>
      </c>
      <c r="K4773" t="s">
        <v>14305</v>
      </c>
      <c r="L4773" t="s">
        <v>33</v>
      </c>
      <c r="M4773" s="1">
        <v>40000000</v>
      </c>
      <c r="N4773" s="1">
        <v>46563961</v>
      </c>
      <c r="O4773" s="1">
        <f>N4773*(D4773/'cpi data'!$A$113)</f>
        <v>4493054.1419466408</v>
      </c>
      <c r="P4773" s="10">
        <f t="shared" si="74"/>
        <v>0.14096655136361788</v>
      </c>
      <c r="Q4773" t="s">
        <v>14306</v>
      </c>
      <c r="R4773">
        <v>117</v>
      </c>
    </row>
    <row r="4774" spans="1:18">
      <c r="A4774" t="s">
        <v>14307</v>
      </c>
      <c r="B4774" s="6" t="s">
        <v>2002</v>
      </c>
      <c r="C4774" t="s">
        <v>44</v>
      </c>
      <c r="D4774">
        <f>_xlfn.XLOOKUP(E4774,'cpi data'!A:A,'cpi data'!B:B,"NA")</f>
        <v>195.3</v>
      </c>
      <c r="E4774">
        <v>2005</v>
      </c>
      <c r="F4774" t="s">
        <v>12639</v>
      </c>
      <c r="G4774">
        <v>4.8</v>
      </c>
      <c r="H4774">
        <v>70000</v>
      </c>
      <c r="I4774" t="s">
        <v>1588</v>
      </c>
      <c r="J4774" t="s">
        <v>1588</v>
      </c>
      <c r="K4774" t="s">
        <v>5214</v>
      </c>
      <c r="L4774" t="s">
        <v>33</v>
      </c>
      <c r="M4774" s="1">
        <v>85000000</v>
      </c>
      <c r="N4774" s="1">
        <v>131426169</v>
      </c>
      <c r="O4774" s="1">
        <f>N4774*(D4774/'cpi data'!$A$113)</f>
        <v>12681586.366452571</v>
      </c>
      <c r="P4774" s="10">
        <f t="shared" si="74"/>
        <v>0.35324904737959761</v>
      </c>
      <c r="Q4774" t="s">
        <v>34</v>
      </c>
      <c r="R4774">
        <v>102</v>
      </c>
    </row>
    <row r="4775" spans="1:18">
      <c r="A4775" t="s">
        <v>14308</v>
      </c>
      <c r="B4775" s="6" t="s">
        <v>36</v>
      </c>
      <c r="C4775" t="s">
        <v>393</v>
      </c>
      <c r="D4775">
        <f>_xlfn.XLOOKUP(E4775,'cpi data'!A:A,'cpi data'!B:B,"NA")</f>
        <v>195.3</v>
      </c>
      <c r="E4775">
        <v>2005</v>
      </c>
      <c r="F4775" t="s">
        <v>14014</v>
      </c>
      <c r="G4775">
        <v>6.4</v>
      </c>
      <c r="H4775">
        <v>58000</v>
      </c>
      <c r="I4775" t="s">
        <v>14309</v>
      </c>
      <c r="J4775" t="s">
        <v>14310</v>
      </c>
      <c r="K4775" t="s">
        <v>13615</v>
      </c>
      <c r="L4775" t="s">
        <v>33</v>
      </c>
      <c r="M4775" s="1">
        <v>30000000</v>
      </c>
      <c r="N4775" s="1">
        <v>110013167</v>
      </c>
      <c r="O4775" s="1">
        <f>N4775*(D4775/'cpi data'!$A$113)</f>
        <v>10615400.946195653</v>
      </c>
      <c r="P4775" s="10">
        <f t="shared" si="74"/>
        <v>0.72730536882007946</v>
      </c>
      <c r="Q4775" t="s">
        <v>13871</v>
      </c>
      <c r="R4775">
        <v>80</v>
      </c>
    </row>
    <row r="4776" spans="1:18">
      <c r="A4776" t="s">
        <v>14311</v>
      </c>
      <c r="B4776" s="6" t="s">
        <v>19</v>
      </c>
      <c r="C4776" t="s">
        <v>44</v>
      </c>
      <c r="D4776">
        <f>_xlfn.XLOOKUP(E4776,'cpi data'!A:A,'cpi data'!B:B,"NA")</f>
        <v>195.3</v>
      </c>
      <c r="E4776">
        <v>2005</v>
      </c>
      <c r="F4776" t="s">
        <v>14312</v>
      </c>
      <c r="G4776">
        <v>7.8</v>
      </c>
      <c r="H4776">
        <v>47000</v>
      </c>
      <c r="I4776" t="s">
        <v>13289</v>
      </c>
      <c r="J4776" t="s">
        <v>13289</v>
      </c>
      <c r="K4776" t="s">
        <v>10193</v>
      </c>
      <c r="L4776" t="s">
        <v>3814</v>
      </c>
      <c r="N4776" s="1">
        <v>2421577</v>
      </c>
      <c r="O4776" s="1">
        <f>N4776*(D4776/'cpi data'!$A$113)</f>
        <v>233663.03759881426</v>
      </c>
      <c r="P4776" s="10">
        <f t="shared" si="74"/>
        <v>1</v>
      </c>
      <c r="Q4776" t="s">
        <v>13291</v>
      </c>
      <c r="R4776">
        <v>94</v>
      </c>
    </row>
    <row r="4777" spans="1:18">
      <c r="A4777" t="s">
        <v>14313</v>
      </c>
      <c r="B4777" s="6" t="s">
        <v>19</v>
      </c>
      <c r="C4777" t="s">
        <v>37</v>
      </c>
      <c r="D4777">
        <f>_xlfn.XLOOKUP(E4777,'cpi data'!A:A,'cpi data'!B:B,"NA")</f>
        <v>195.3</v>
      </c>
      <c r="E4777">
        <v>2005</v>
      </c>
      <c r="F4777" t="s">
        <v>14065</v>
      </c>
      <c r="G4777">
        <v>2.9</v>
      </c>
      <c r="H4777">
        <v>34000</v>
      </c>
      <c r="I4777" t="s">
        <v>13142</v>
      </c>
      <c r="J4777" t="s">
        <v>14314</v>
      </c>
      <c r="K4777" t="s">
        <v>14315</v>
      </c>
      <c r="L4777" t="s">
        <v>5820</v>
      </c>
      <c r="M4777" s="1">
        <v>25000000</v>
      </c>
      <c r="N4777" s="1">
        <v>3650275</v>
      </c>
      <c r="O4777" s="1">
        <f>N4777*(D4777/'cpi data'!$A$113)</f>
        <v>352222.6815711463</v>
      </c>
      <c r="P4777" s="10">
        <f t="shared" si="74"/>
        <v>-5.8487990630842885</v>
      </c>
      <c r="Q4777" t="s">
        <v>13145</v>
      </c>
      <c r="R4777">
        <v>95</v>
      </c>
    </row>
    <row r="4778" spans="1:18">
      <c r="A4778" t="s">
        <v>14316</v>
      </c>
      <c r="B4778" s="6" t="s">
        <v>19</v>
      </c>
      <c r="C4778" t="s">
        <v>28</v>
      </c>
      <c r="D4778">
        <f>_xlfn.XLOOKUP(E4778,'cpi data'!A:A,'cpi data'!B:B,"NA")</f>
        <v>195.3</v>
      </c>
      <c r="E4778">
        <v>2005</v>
      </c>
      <c r="F4778" t="s">
        <v>14317</v>
      </c>
      <c r="G4778">
        <v>7.4</v>
      </c>
      <c r="H4778">
        <v>39000</v>
      </c>
      <c r="I4778" t="s">
        <v>1879</v>
      </c>
      <c r="J4778" t="s">
        <v>11366</v>
      </c>
      <c r="K4778" t="s">
        <v>1879</v>
      </c>
      <c r="L4778" t="s">
        <v>455</v>
      </c>
      <c r="M4778" s="1">
        <v>15000000</v>
      </c>
      <c r="N4778" s="1">
        <v>12045362</v>
      </c>
      <c r="O4778" s="1">
        <f>N4778*(D4778/'cpi data'!$A$113)</f>
        <v>1162282.2127470358</v>
      </c>
      <c r="P4778" s="10">
        <f t="shared" si="74"/>
        <v>-0.2452925864743625</v>
      </c>
      <c r="Q4778" t="s">
        <v>12254</v>
      </c>
      <c r="R4778">
        <v>121</v>
      </c>
    </row>
    <row r="4779" spans="1:18">
      <c r="A4779" t="s">
        <v>14318</v>
      </c>
      <c r="B4779" s="6" t="s">
        <v>19</v>
      </c>
      <c r="C4779" t="s">
        <v>37</v>
      </c>
      <c r="D4779">
        <f>_xlfn.XLOOKUP(E4779,'cpi data'!A:A,'cpi data'!B:B,"NA")</f>
        <v>195.3</v>
      </c>
      <c r="E4779">
        <v>2005</v>
      </c>
      <c r="F4779" t="s">
        <v>14319</v>
      </c>
      <c r="G4779">
        <v>6.3</v>
      </c>
      <c r="H4779">
        <v>30000</v>
      </c>
      <c r="I4779" t="s">
        <v>14320</v>
      </c>
      <c r="J4779" t="s">
        <v>14321</v>
      </c>
      <c r="K4779" t="s">
        <v>14322</v>
      </c>
      <c r="L4779" t="s">
        <v>33</v>
      </c>
      <c r="M4779" s="1">
        <v>3200000</v>
      </c>
      <c r="N4779" s="1">
        <v>719135</v>
      </c>
      <c r="O4779" s="1">
        <f>N4779*(D4779/'cpi data'!$A$113)</f>
        <v>69390.842638339935</v>
      </c>
      <c r="P4779" s="10">
        <f t="shared" si="74"/>
        <v>-3.4497903731566395</v>
      </c>
      <c r="Q4779" t="s">
        <v>8990</v>
      </c>
      <c r="R4779">
        <v>95</v>
      </c>
    </row>
    <row r="4780" spans="1:18">
      <c r="A4780" t="s">
        <v>14323</v>
      </c>
      <c r="B4780" s="6" t="s">
        <v>36</v>
      </c>
      <c r="C4780" t="s">
        <v>28</v>
      </c>
      <c r="D4780">
        <f>_xlfn.XLOOKUP(E4780,'cpi data'!A:A,'cpi data'!B:B,"NA")</f>
        <v>195.3</v>
      </c>
      <c r="E4780">
        <v>2005</v>
      </c>
      <c r="F4780" t="s">
        <v>14324</v>
      </c>
      <c r="G4780">
        <v>6.7</v>
      </c>
      <c r="H4780">
        <v>61000</v>
      </c>
      <c r="I4780" t="s">
        <v>8621</v>
      </c>
      <c r="J4780" t="s">
        <v>14325</v>
      </c>
      <c r="K4780" t="s">
        <v>14326</v>
      </c>
      <c r="L4780" t="s">
        <v>33</v>
      </c>
      <c r="M4780" s="1">
        <v>10000000</v>
      </c>
      <c r="N4780" s="1">
        <v>27610873</v>
      </c>
      <c r="O4780" s="1">
        <f>N4780*(D4780/'cpi data'!$A$113)</f>
        <v>2664230.9767292491</v>
      </c>
      <c r="P4780" s="10">
        <f t="shared" si="74"/>
        <v>0.63782383845668333</v>
      </c>
      <c r="Q4780" t="s">
        <v>14327</v>
      </c>
      <c r="R4780">
        <v>118</v>
      </c>
    </row>
    <row r="4781" spans="1:18">
      <c r="A4781" t="s">
        <v>14328</v>
      </c>
      <c r="B4781" s="6" t="s">
        <v>19</v>
      </c>
      <c r="C4781" t="s">
        <v>66</v>
      </c>
      <c r="D4781">
        <f>_xlfn.XLOOKUP(E4781,'cpi data'!A:A,'cpi data'!B:B,"NA")</f>
        <v>195.3</v>
      </c>
      <c r="E4781">
        <v>2005</v>
      </c>
      <c r="F4781" t="s">
        <v>14329</v>
      </c>
      <c r="G4781">
        <v>6.5</v>
      </c>
      <c r="H4781">
        <v>11000</v>
      </c>
      <c r="I4781" t="s">
        <v>9431</v>
      </c>
      <c r="J4781" t="s">
        <v>9431</v>
      </c>
      <c r="K4781" t="s">
        <v>14330</v>
      </c>
      <c r="L4781" t="s">
        <v>33</v>
      </c>
      <c r="N4781" s="1">
        <v>1778006</v>
      </c>
      <c r="O4781" s="1">
        <f>N4781*(D4781/'cpi data'!$A$113)</f>
        <v>171563.52361660081</v>
      </c>
      <c r="P4781" s="10">
        <f t="shared" si="74"/>
        <v>1</v>
      </c>
      <c r="Q4781" t="s">
        <v>12889</v>
      </c>
      <c r="R4781">
        <v>91</v>
      </c>
    </row>
    <row r="4782" spans="1:18">
      <c r="A4782" t="s">
        <v>14331</v>
      </c>
      <c r="B4782" s="6" t="s">
        <v>19</v>
      </c>
      <c r="C4782" t="s">
        <v>37</v>
      </c>
      <c r="D4782">
        <f>_xlfn.XLOOKUP(E4782,'cpi data'!A:A,'cpi data'!B:B,"NA")</f>
        <v>195.3</v>
      </c>
      <c r="E4782">
        <v>2005</v>
      </c>
      <c r="F4782" t="s">
        <v>14332</v>
      </c>
      <c r="G4782">
        <v>4</v>
      </c>
      <c r="H4782">
        <v>6100</v>
      </c>
      <c r="I4782" t="s">
        <v>6897</v>
      </c>
      <c r="J4782" t="s">
        <v>3271</v>
      </c>
      <c r="K4782" t="s">
        <v>8413</v>
      </c>
      <c r="L4782" t="s">
        <v>33</v>
      </c>
      <c r="M4782" s="1">
        <v>30000000</v>
      </c>
      <c r="N4782" s="1">
        <v>1123136</v>
      </c>
      <c r="O4782" s="1">
        <f>N4782*(D4782/'cpi data'!$A$113)</f>
        <v>108373.74545454547</v>
      </c>
      <c r="P4782" s="10">
        <f t="shared" si="74"/>
        <v>-25.710923699356087</v>
      </c>
      <c r="Q4782" t="s">
        <v>10357</v>
      </c>
      <c r="R4782">
        <v>97</v>
      </c>
    </row>
    <row r="4783" spans="1:18">
      <c r="A4783" t="s">
        <v>14333</v>
      </c>
      <c r="B4783" s="6" t="s">
        <v>36</v>
      </c>
      <c r="C4783" t="s">
        <v>66</v>
      </c>
      <c r="D4783">
        <f>_xlfn.XLOOKUP(E4783,'cpi data'!A:A,'cpi data'!B:B,"NA")</f>
        <v>195.3</v>
      </c>
      <c r="E4783">
        <v>2005</v>
      </c>
      <c r="F4783" t="s">
        <v>14129</v>
      </c>
      <c r="G4783">
        <v>7.4</v>
      </c>
      <c r="H4783">
        <v>95000</v>
      </c>
      <c r="I4783" t="s">
        <v>9716</v>
      </c>
      <c r="J4783" t="s">
        <v>9716</v>
      </c>
      <c r="K4783" t="s">
        <v>14334</v>
      </c>
      <c r="L4783" t="s">
        <v>33</v>
      </c>
      <c r="M4783" s="1">
        <v>7000000</v>
      </c>
      <c r="N4783" s="1">
        <v>54641191</v>
      </c>
      <c r="O4783" s="1">
        <f>N4783*(D4783/'cpi data'!$A$113)</f>
        <v>5272442.985326088</v>
      </c>
      <c r="P4783" s="10">
        <f t="shared" si="74"/>
        <v>0.87189151861642256</v>
      </c>
      <c r="Q4783" t="s">
        <v>13613</v>
      </c>
      <c r="R4783">
        <v>93</v>
      </c>
    </row>
    <row r="4784" spans="1:18">
      <c r="A4784" t="s">
        <v>14335</v>
      </c>
      <c r="B4784" s="6" t="s">
        <v>340</v>
      </c>
      <c r="C4784" t="s">
        <v>44</v>
      </c>
      <c r="D4784">
        <f>_xlfn.XLOOKUP(E4784,'cpi data'!A:A,'cpi data'!B:B,"NA")</f>
        <v>195.3</v>
      </c>
      <c r="E4784">
        <v>2005</v>
      </c>
      <c r="F4784" t="s">
        <v>14246</v>
      </c>
      <c r="G4784">
        <v>6</v>
      </c>
      <c r="H4784">
        <v>26000</v>
      </c>
      <c r="I4784" t="s">
        <v>13340</v>
      </c>
      <c r="J4784" t="s">
        <v>11889</v>
      </c>
      <c r="K4784" t="s">
        <v>9227</v>
      </c>
      <c r="L4784" t="s">
        <v>33</v>
      </c>
      <c r="N4784" s="1">
        <v>27645491</v>
      </c>
      <c r="O4784" s="1">
        <f>N4784*(D4784/'cpi data'!$A$113)</f>
        <v>2667571.3400691701</v>
      </c>
      <c r="P4784" s="10">
        <f t="shared" si="74"/>
        <v>1</v>
      </c>
      <c r="Q4784" t="s">
        <v>1727</v>
      </c>
      <c r="R4784">
        <v>98</v>
      </c>
    </row>
    <row r="4785" spans="1:18">
      <c r="A4785" t="s">
        <v>14336</v>
      </c>
      <c r="B4785" s="6" t="s">
        <v>2002</v>
      </c>
      <c r="C4785" t="s">
        <v>44</v>
      </c>
      <c r="D4785">
        <f>_xlfn.XLOOKUP(E4785,'cpi data'!A:A,'cpi data'!B:B,"NA")</f>
        <v>195.3</v>
      </c>
      <c r="E4785">
        <v>2005</v>
      </c>
      <c r="F4785" t="s">
        <v>13642</v>
      </c>
      <c r="G4785">
        <v>6.6</v>
      </c>
      <c r="H4785">
        <v>68000</v>
      </c>
      <c r="I4785" t="s">
        <v>11594</v>
      </c>
      <c r="J4785" t="s">
        <v>14337</v>
      </c>
      <c r="K4785" t="s">
        <v>11333</v>
      </c>
      <c r="L4785" t="s">
        <v>33</v>
      </c>
      <c r="M4785" s="1">
        <v>30000000</v>
      </c>
      <c r="N4785" s="1">
        <v>42886719</v>
      </c>
      <c r="O4785" s="1">
        <f>N4785*(D4785/'cpi data'!$A$113)</f>
        <v>4138229.3580533601</v>
      </c>
      <c r="P4785" s="10">
        <f t="shared" si="74"/>
        <v>0.30048274385363916</v>
      </c>
      <c r="Q4785" t="s">
        <v>2095</v>
      </c>
      <c r="R4785">
        <v>107</v>
      </c>
    </row>
    <row r="4786" spans="1:18">
      <c r="A4786" t="s">
        <v>14338</v>
      </c>
      <c r="B4786" s="6" t="s">
        <v>2002</v>
      </c>
      <c r="C4786" t="s">
        <v>20</v>
      </c>
      <c r="D4786">
        <f>_xlfn.XLOOKUP(E4786,'cpi data'!A:A,'cpi data'!B:B,"NA")</f>
        <v>195.3</v>
      </c>
      <c r="E4786">
        <v>2005</v>
      </c>
      <c r="F4786" t="s">
        <v>14146</v>
      </c>
      <c r="G4786">
        <v>5.8</v>
      </c>
      <c r="H4786">
        <v>26000</v>
      </c>
      <c r="I4786" t="s">
        <v>14339</v>
      </c>
      <c r="J4786" t="s">
        <v>14339</v>
      </c>
      <c r="K4786" t="s">
        <v>14340</v>
      </c>
      <c r="L4786" t="s">
        <v>33</v>
      </c>
      <c r="M4786" s="1">
        <v>1000000</v>
      </c>
      <c r="N4786" s="1">
        <v>32586408</v>
      </c>
      <c r="O4786" s="1">
        <f>N4786*(D4786/'cpi data'!$A$113)</f>
        <v>3144330.7719367594</v>
      </c>
      <c r="P4786" s="10">
        <f t="shared" si="74"/>
        <v>0.96931235869875565</v>
      </c>
      <c r="Q4786" t="s">
        <v>13657</v>
      </c>
      <c r="R4786">
        <v>90</v>
      </c>
    </row>
    <row r="4787" spans="1:18">
      <c r="A4787" t="s">
        <v>14341</v>
      </c>
      <c r="B4787" s="6" t="s">
        <v>19</v>
      </c>
      <c r="C4787" t="s">
        <v>107</v>
      </c>
      <c r="D4787">
        <f>_xlfn.XLOOKUP(E4787,'cpi data'!A:A,'cpi data'!B:B,"NA")</f>
        <v>195.3</v>
      </c>
      <c r="E4787">
        <v>2005</v>
      </c>
      <c r="F4787" t="s">
        <v>14342</v>
      </c>
      <c r="G4787">
        <v>7.3</v>
      </c>
      <c r="H4787">
        <v>51000</v>
      </c>
      <c r="I4787" t="s">
        <v>14343</v>
      </c>
      <c r="J4787" t="s">
        <v>14344</v>
      </c>
      <c r="K4787" t="s">
        <v>10932</v>
      </c>
      <c r="L4787" t="s">
        <v>251</v>
      </c>
      <c r="M4787" s="1">
        <v>20000000</v>
      </c>
      <c r="N4787" s="1">
        <v>5048693</v>
      </c>
      <c r="O4787" s="1">
        <f>N4787*(D4787/'cpi data'!$A$113)</f>
        <v>487158.96388339926</v>
      </c>
      <c r="P4787" s="10">
        <f t="shared" si="74"/>
        <v>-2.9614213025034402</v>
      </c>
      <c r="Q4787" t="s">
        <v>13887</v>
      </c>
      <c r="R4787">
        <v>104</v>
      </c>
    </row>
    <row r="4788" spans="1:18">
      <c r="A4788" t="s">
        <v>14345</v>
      </c>
      <c r="B4788" s="6" t="s">
        <v>2002</v>
      </c>
      <c r="C4788" t="s">
        <v>66</v>
      </c>
      <c r="D4788">
        <f>_xlfn.XLOOKUP(E4788,'cpi data'!A:A,'cpi data'!B:B,"NA")</f>
        <v>195.3</v>
      </c>
      <c r="E4788">
        <v>2005</v>
      </c>
      <c r="F4788" t="s">
        <v>14346</v>
      </c>
      <c r="G4788">
        <v>7.8</v>
      </c>
      <c r="H4788">
        <v>53000</v>
      </c>
      <c r="I4788" t="s">
        <v>2130</v>
      </c>
      <c r="J4788" t="s">
        <v>2130</v>
      </c>
      <c r="K4788" t="s">
        <v>3059</v>
      </c>
      <c r="L4788" t="s">
        <v>1880</v>
      </c>
      <c r="M4788" s="1">
        <v>25000000</v>
      </c>
      <c r="N4788" s="1">
        <v>18299138</v>
      </c>
      <c r="O4788" s="1">
        <f>N4788*(D4788/'cpi data'!$A$113)</f>
        <v>1765722.159782609</v>
      </c>
      <c r="P4788" s="10">
        <f t="shared" si="74"/>
        <v>-0.36618457109837632</v>
      </c>
      <c r="Q4788" t="s">
        <v>14347</v>
      </c>
      <c r="R4788">
        <v>127</v>
      </c>
    </row>
    <row r="4789" spans="1:18">
      <c r="A4789" t="s">
        <v>14348</v>
      </c>
      <c r="B4789" s="6" t="s">
        <v>2002</v>
      </c>
      <c r="C4789" t="s">
        <v>37</v>
      </c>
      <c r="D4789">
        <f>_xlfn.XLOOKUP(E4789,'cpi data'!A:A,'cpi data'!B:B,"NA")</f>
        <v>195.3</v>
      </c>
      <c r="E4789">
        <v>2005</v>
      </c>
      <c r="F4789" t="s">
        <v>14069</v>
      </c>
      <c r="G4789">
        <v>5.0999999999999996</v>
      </c>
      <c r="H4789">
        <v>52000</v>
      </c>
      <c r="I4789" t="s">
        <v>2486</v>
      </c>
      <c r="J4789" t="s">
        <v>182</v>
      </c>
      <c r="K4789" t="s">
        <v>14349</v>
      </c>
      <c r="L4789" t="s">
        <v>33</v>
      </c>
      <c r="M4789" s="1">
        <v>135000000</v>
      </c>
      <c r="N4789" s="1">
        <v>79268322</v>
      </c>
      <c r="O4789" s="1">
        <f>N4789*(D4789/'cpi data'!$A$113)</f>
        <v>7648766.4459486175</v>
      </c>
      <c r="P4789" s="10">
        <f t="shared" si="74"/>
        <v>-0.7030762932007063</v>
      </c>
      <c r="Q4789" t="s">
        <v>34</v>
      </c>
      <c r="R4789">
        <v>121</v>
      </c>
    </row>
    <row r="4790" spans="1:18">
      <c r="A4790" t="s">
        <v>14350</v>
      </c>
      <c r="B4790" s="6" t="s">
        <v>19</v>
      </c>
      <c r="C4790" t="s">
        <v>107</v>
      </c>
      <c r="D4790">
        <f>_xlfn.XLOOKUP(E4790,'cpi data'!A:A,'cpi data'!B:B,"NA")</f>
        <v>195.3</v>
      </c>
      <c r="E4790">
        <v>2005</v>
      </c>
      <c r="F4790" t="s">
        <v>14057</v>
      </c>
      <c r="G4790">
        <v>7.3</v>
      </c>
      <c r="H4790">
        <v>39000</v>
      </c>
      <c r="I4790" t="s">
        <v>14351</v>
      </c>
      <c r="J4790" t="s">
        <v>14351</v>
      </c>
      <c r="K4790" t="s">
        <v>14352</v>
      </c>
      <c r="L4790" t="s">
        <v>33</v>
      </c>
      <c r="M4790" s="1">
        <v>2800000</v>
      </c>
      <c r="N4790" s="1">
        <v>23563727</v>
      </c>
      <c r="O4790" s="1">
        <f>N4790*(D4790/'cpi data'!$A$113)</f>
        <v>2273713.3809782611</v>
      </c>
      <c r="P4790" s="10">
        <f t="shared" si="74"/>
        <v>0.88117329656721965</v>
      </c>
      <c r="Q4790" t="s">
        <v>14353</v>
      </c>
      <c r="R4790">
        <v>116</v>
      </c>
    </row>
    <row r="4791" spans="1:18">
      <c r="A4791" t="s">
        <v>14354</v>
      </c>
      <c r="B4791" s="6" t="s">
        <v>19</v>
      </c>
      <c r="C4791" t="s">
        <v>44</v>
      </c>
      <c r="D4791">
        <f>_xlfn.XLOOKUP(E4791,'cpi data'!A:A,'cpi data'!B:B,"NA")</f>
        <v>195.3</v>
      </c>
      <c r="E4791">
        <v>2005</v>
      </c>
      <c r="F4791" t="s">
        <v>14168</v>
      </c>
      <c r="G4791">
        <v>6.7</v>
      </c>
      <c r="H4791">
        <v>44000</v>
      </c>
      <c r="I4791" t="s">
        <v>14355</v>
      </c>
      <c r="J4791" t="s">
        <v>14355</v>
      </c>
      <c r="K4791" t="s">
        <v>4736</v>
      </c>
      <c r="L4791" t="s">
        <v>3159</v>
      </c>
      <c r="M4791" s="1">
        <v>12500000</v>
      </c>
      <c r="N4791" s="1">
        <v>17356268</v>
      </c>
      <c r="O4791" s="1">
        <f>N4791*(D4791/'cpi data'!$A$113)</f>
        <v>1674742.6583003954</v>
      </c>
      <c r="P4791" s="10">
        <f t="shared" si="74"/>
        <v>0.27979909044962892</v>
      </c>
      <c r="Q4791" t="s">
        <v>14356</v>
      </c>
      <c r="R4791">
        <v>96</v>
      </c>
    </row>
    <row r="4792" spans="1:18">
      <c r="A4792" t="s">
        <v>14357</v>
      </c>
      <c r="B4792" s="6" t="s">
        <v>2002</v>
      </c>
      <c r="C4792" t="s">
        <v>44</v>
      </c>
      <c r="D4792">
        <f>_xlfn.XLOOKUP(E4792,'cpi data'!A:A,'cpi data'!B:B,"NA")</f>
        <v>195.3</v>
      </c>
      <c r="E4792">
        <v>2005</v>
      </c>
      <c r="F4792" t="s">
        <v>14059</v>
      </c>
      <c r="G4792">
        <v>6.4</v>
      </c>
      <c r="H4792">
        <v>60000</v>
      </c>
      <c r="I4792" t="s">
        <v>1666</v>
      </c>
      <c r="J4792" t="s">
        <v>14358</v>
      </c>
      <c r="K4792" t="s">
        <v>8046</v>
      </c>
      <c r="L4792" t="s">
        <v>33</v>
      </c>
      <c r="N4792" s="1">
        <v>83697473</v>
      </c>
      <c r="O4792" s="1">
        <f>N4792*(D4792/'cpi data'!$A$113)</f>
        <v>8076144.5043972339</v>
      </c>
      <c r="P4792" s="10">
        <f t="shared" si="74"/>
        <v>1</v>
      </c>
      <c r="Q4792" t="s">
        <v>9112</v>
      </c>
      <c r="R4792">
        <v>130</v>
      </c>
    </row>
    <row r="4793" spans="1:18">
      <c r="A4793" t="s">
        <v>127</v>
      </c>
      <c r="B4793" s="6" t="s">
        <v>2002</v>
      </c>
      <c r="C4793" t="s">
        <v>55</v>
      </c>
      <c r="D4793">
        <f>_xlfn.XLOOKUP(E4793,'cpi data'!A:A,'cpi data'!B:B,"NA")</f>
        <v>195.3</v>
      </c>
      <c r="E4793">
        <v>2005</v>
      </c>
      <c r="F4793" t="s">
        <v>14240</v>
      </c>
      <c r="G4793">
        <v>3.7</v>
      </c>
      <c r="H4793">
        <v>35000</v>
      </c>
      <c r="I4793" t="s">
        <v>8050</v>
      </c>
      <c r="J4793" t="s">
        <v>13114</v>
      </c>
      <c r="K4793" t="s">
        <v>14359</v>
      </c>
      <c r="L4793" t="s">
        <v>33</v>
      </c>
      <c r="M4793" s="1">
        <v>18000000</v>
      </c>
      <c r="N4793" s="1">
        <v>46201432</v>
      </c>
      <c r="O4793" s="1">
        <f>N4793*(D4793/'cpi data'!$A$113)</f>
        <v>4458072.9592885384</v>
      </c>
      <c r="P4793" s="10">
        <f t="shared" si="74"/>
        <v>0.61040168625076385</v>
      </c>
      <c r="Q4793" t="s">
        <v>11858</v>
      </c>
      <c r="R4793">
        <v>100</v>
      </c>
    </row>
    <row r="4794" spans="1:18">
      <c r="A4794" t="s">
        <v>14360</v>
      </c>
      <c r="B4794" s="6" t="s">
        <v>36</v>
      </c>
      <c r="C4794" t="s">
        <v>44</v>
      </c>
      <c r="D4794">
        <f>_xlfn.XLOOKUP(E4794,'cpi data'!A:A,'cpi data'!B:B,"NA")</f>
        <v>195.3</v>
      </c>
      <c r="E4794">
        <v>2005</v>
      </c>
      <c r="F4794" t="s">
        <v>13864</v>
      </c>
      <c r="G4794">
        <v>6.3</v>
      </c>
      <c r="H4794">
        <v>11000</v>
      </c>
      <c r="I4794" t="s">
        <v>4256</v>
      </c>
      <c r="J4794" t="s">
        <v>14361</v>
      </c>
      <c r="K4794" t="s">
        <v>14362</v>
      </c>
      <c r="L4794" t="s">
        <v>33</v>
      </c>
      <c r="M4794" s="1">
        <v>14000000</v>
      </c>
      <c r="N4794" s="1">
        <v>33589427</v>
      </c>
      <c r="O4794" s="1">
        <f>N4794*(D4794/'cpi data'!$A$113)</f>
        <v>3241114.1764328065</v>
      </c>
      <c r="P4794" s="10">
        <f t="shared" si="74"/>
        <v>0.58320217847121958</v>
      </c>
      <c r="Q4794" t="s">
        <v>183</v>
      </c>
      <c r="R4794">
        <v>106</v>
      </c>
    </row>
    <row r="4795" spans="1:18">
      <c r="A4795" t="s">
        <v>14363</v>
      </c>
      <c r="B4795" s="6" t="s">
        <v>2710</v>
      </c>
      <c r="C4795" t="s">
        <v>107</v>
      </c>
      <c r="D4795">
        <f>_xlfn.XLOOKUP(E4795,'cpi data'!A:A,'cpi data'!B:B,"NA")</f>
        <v>195.3</v>
      </c>
      <c r="E4795">
        <v>2005</v>
      </c>
      <c r="F4795" t="s">
        <v>14364</v>
      </c>
      <c r="G4795">
        <v>6.5</v>
      </c>
      <c r="H4795">
        <v>17000</v>
      </c>
      <c r="I4795" t="s">
        <v>6612</v>
      </c>
      <c r="J4795" t="s">
        <v>6612</v>
      </c>
      <c r="K4795" t="s">
        <v>2049</v>
      </c>
      <c r="L4795" t="s">
        <v>198</v>
      </c>
      <c r="M4795" s="1">
        <v>25000000</v>
      </c>
      <c r="N4795" s="1">
        <v>3487678</v>
      </c>
      <c r="O4795" s="1">
        <f>N4795*(D4795/'cpi data'!$A$113)</f>
        <v>336533.35642292496</v>
      </c>
      <c r="P4795" s="10">
        <f t="shared" si="74"/>
        <v>-6.1680929260097983</v>
      </c>
      <c r="Q4795" t="s">
        <v>14365</v>
      </c>
      <c r="R4795">
        <v>107</v>
      </c>
    </row>
    <row r="4796" spans="1:18">
      <c r="A4796" t="s">
        <v>14366</v>
      </c>
      <c r="B4796" s="6" t="s">
        <v>2002</v>
      </c>
      <c r="C4796" t="s">
        <v>44</v>
      </c>
      <c r="D4796">
        <f>_xlfn.XLOOKUP(E4796,'cpi data'!A:A,'cpi data'!B:B,"NA")</f>
        <v>195.3</v>
      </c>
      <c r="E4796">
        <v>2005</v>
      </c>
      <c r="F4796" t="s">
        <v>14069</v>
      </c>
      <c r="G4796">
        <v>5.9</v>
      </c>
      <c r="H4796">
        <v>31000</v>
      </c>
      <c r="I4796" t="s">
        <v>5397</v>
      </c>
      <c r="J4796" t="s">
        <v>14367</v>
      </c>
      <c r="K4796" t="s">
        <v>10803</v>
      </c>
      <c r="L4796" t="s">
        <v>33</v>
      </c>
      <c r="M4796" s="1">
        <v>30000000</v>
      </c>
      <c r="N4796" s="1">
        <v>58231520</v>
      </c>
      <c r="O4796" s="1">
        <f>N4796*(D4796/'cpi data'!$A$113)</f>
        <v>5618881.3517786572</v>
      </c>
      <c r="P4796" s="10">
        <f t="shared" si="74"/>
        <v>0.48481509670364092</v>
      </c>
      <c r="Q4796" t="s">
        <v>26</v>
      </c>
      <c r="R4796">
        <v>98</v>
      </c>
    </row>
    <row r="4797" spans="1:18">
      <c r="A4797" t="s">
        <v>14368</v>
      </c>
      <c r="B4797" s="6" t="s">
        <v>2002</v>
      </c>
      <c r="C4797" t="s">
        <v>44</v>
      </c>
      <c r="D4797">
        <f>_xlfn.XLOOKUP(E4797,'cpi data'!A:A,'cpi data'!B:B,"NA")</f>
        <v>195.3</v>
      </c>
      <c r="E4797">
        <v>2005</v>
      </c>
      <c r="F4797" t="s">
        <v>13416</v>
      </c>
      <c r="G4797">
        <v>5.9</v>
      </c>
      <c r="H4797">
        <v>41000</v>
      </c>
      <c r="I4797" t="s">
        <v>10432</v>
      </c>
      <c r="J4797" t="s">
        <v>14369</v>
      </c>
      <c r="K4797" t="s">
        <v>11333</v>
      </c>
      <c r="L4797" t="s">
        <v>33</v>
      </c>
      <c r="M4797" s="1">
        <v>35000000</v>
      </c>
      <c r="N4797" s="1">
        <v>103121466</v>
      </c>
      <c r="O4797" s="1">
        <f>N4797*(D4797/'cpi data'!$A$113)</f>
        <v>9950406.2795454562</v>
      </c>
      <c r="P4797" s="10">
        <f t="shared" si="74"/>
        <v>0.66059442948570957</v>
      </c>
      <c r="Q4797" t="s">
        <v>34</v>
      </c>
      <c r="R4797">
        <v>105</v>
      </c>
    </row>
    <row r="4798" spans="1:18">
      <c r="A4798" t="s">
        <v>14370</v>
      </c>
      <c r="B4798" s="6" t="s">
        <v>19</v>
      </c>
      <c r="C4798" t="s">
        <v>20</v>
      </c>
      <c r="D4798">
        <f>_xlfn.XLOOKUP(E4798,'cpi data'!A:A,'cpi data'!B:B,"NA")</f>
        <v>195.3</v>
      </c>
      <c r="E4798">
        <v>2005</v>
      </c>
      <c r="F4798" t="s">
        <v>13542</v>
      </c>
      <c r="G4798">
        <v>6.6</v>
      </c>
      <c r="H4798">
        <v>11000</v>
      </c>
      <c r="I4798" t="s">
        <v>14371</v>
      </c>
      <c r="J4798" t="s">
        <v>14371</v>
      </c>
      <c r="K4798" t="s">
        <v>4579</v>
      </c>
      <c r="L4798" t="s">
        <v>33</v>
      </c>
      <c r="M4798" s="1">
        <v>1500000</v>
      </c>
      <c r="N4798" s="1">
        <v>916051</v>
      </c>
      <c r="O4798" s="1">
        <f>N4798*(D4798/'cpi data'!$A$113)</f>
        <v>88391.679990118588</v>
      </c>
      <c r="P4798" s="10">
        <f t="shared" si="74"/>
        <v>-0.63746341633817327</v>
      </c>
      <c r="Q4798" t="s">
        <v>12280</v>
      </c>
      <c r="R4798">
        <v>112</v>
      </c>
    </row>
    <row r="4799" spans="1:18">
      <c r="A4799" t="s">
        <v>14372</v>
      </c>
      <c r="B4799" s="6" t="s">
        <v>19</v>
      </c>
      <c r="C4799" t="s">
        <v>20</v>
      </c>
      <c r="D4799">
        <f>_xlfn.XLOOKUP(E4799,'cpi data'!A:A,'cpi data'!B:B,"NA")</f>
        <v>195.3</v>
      </c>
      <c r="E4799">
        <v>2005</v>
      </c>
      <c r="F4799" t="s">
        <v>14194</v>
      </c>
      <c r="G4799">
        <v>6.8</v>
      </c>
      <c r="H4799">
        <v>77000</v>
      </c>
      <c r="I4799" t="s">
        <v>11947</v>
      </c>
      <c r="J4799" t="s">
        <v>12562</v>
      </c>
      <c r="K4799" t="s">
        <v>9007</v>
      </c>
      <c r="L4799" t="s">
        <v>33</v>
      </c>
      <c r="M4799" s="1">
        <v>50000000</v>
      </c>
      <c r="N4799" s="1">
        <v>8483797</v>
      </c>
      <c r="O4799" s="1">
        <f>N4799*(D4799/'cpi data'!$A$113)</f>
        <v>818619.34491106728</v>
      </c>
      <c r="P4799" s="10">
        <f t="shared" si="74"/>
        <v>-4.8935875056887852</v>
      </c>
      <c r="Q4799" t="s">
        <v>8628</v>
      </c>
      <c r="R4799">
        <v>99</v>
      </c>
    </row>
    <row r="4800" spans="1:18">
      <c r="A4800" t="s">
        <v>14373</v>
      </c>
      <c r="B4800" s="6" t="s">
        <v>19</v>
      </c>
      <c r="C4800" t="s">
        <v>37</v>
      </c>
      <c r="D4800">
        <f>_xlfn.XLOOKUP(E4800,'cpi data'!A:A,'cpi data'!B:B,"NA")</f>
        <v>195.3</v>
      </c>
      <c r="E4800">
        <v>2005</v>
      </c>
      <c r="F4800" t="s">
        <v>14233</v>
      </c>
      <c r="G4800">
        <v>6.7</v>
      </c>
      <c r="H4800">
        <v>21000</v>
      </c>
      <c r="I4800" t="s">
        <v>5314</v>
      </c>
      <c r="J4800" t="s">
        <v>14374</v>
      </c>
      <c r="K4800" t="s">
        <v>14375</v>
      </c>
      <c r="L4800" t="s">
        <v>33</v>
      </c>
      <c r="M4800" s="1">
        <v>80000000</v>
      </c>
      <c r="N4800" s="1">
        <v>10777375</v>
      </c>
      <c r="O4800" s="1">
        <f>N4800*(D4800/'cpi data'!$A$113)</f>
        <v>1039931.490859684</v>
      </c>
      <c r="P4800" s="10">
        <f t="shared" si="74"/>
        <v>-6.4229578167225325</v>
      </c>
      <c r="Q4800" t="s">
        <v>3747</v>
      </c>
      <c r="R4800">
        <v>132</v>
      </c>
    </row>
    <row r="4801" spans="1:18">
      <c r="A4801" t="s">
        <v>805</v>
      </c>
      <c r="B4801" s="6" t="s">
        <v>19</v>
      </c>
      <c r="C4801" t="s">
        <v>55</v>
      </c>
      <c r="D4801">
        <f>_xlfn.XLOOKUP(E4801,'cpi data'!A:A,'cpi data'!B:B,"NA")</f>
        <v>195.3</v>
      </c>
      <c r="E4801">
        <v>2005</v>
      </c>
      <c r="F4801" t="s">
        <v>14146</v>
      </c>
      <c r="G4801">
        <v>4.5999999999999996</v>
      </c>
      <c r="H4801">
        <v>9700</v>
      </c>
      <c r="I4801" t="s">
        <v>9583</v>
      </c>
      <c r="J4801" t="s">
        <v>6426</v>
      </c>
      <c r="K4801" t="s">
        <v>14376</v>
      </c>
      <c r="L4801" t="s">
        <v>33</v>
      </c>
      <c r="N4801" s="1">
        <v>881779</v>
      </c>
      <c r="O4801" s="1">
        <f>N4801*(D4801/'cpi data'!$A$113)</f>
        <v>85084.702915019778</v>
      </c>
      <c r="P4801" s="10">
        <f t="shared" si="74"/>
        <v>1</v>
      </c>
      <c r="Q4801" t="s">
        <v>8990</v>
      </c>
      <c r="R4801">
        <v>87</v>
      </c>
    </row>
    <row r="4802" spans="1:18">
      <c r="A4802" t="s">
        <v>14377</v>
      </c>
      <c r="B4802" s="6" t="s">
        <v>19</v>
      </c>
      <c r="C4802" t="s">
        <v>20</v>
      </c>
      <c r="D4802">
        <f>_xlfn.XLOOKUP(E4802,'cpi data'!A:A,'cpi data'!B:B,"NA")</f>
        <v>195.3</v>
      </c>
      <c r="E4802">
        <v>2005</v>
      </c>
      <c r="F4802" t="s">
        <v>14378</v>
      </c>
      <c r="G4802">
        <v>6.5</v>
      </c>
      <c r="H4802">
        <v>32000</v>
      </c>
      <c r="I4802" t="s">
        <v>570</v>
      </c>
      <c r="J4802" t="s">
        <v>14379</v>
      </c>
      <c r="K4802" t="s">
        <v>665</v>
      </c>
      <c r="L4802" t="s">
        <v>25</v>
      </c>
      <c r="M4802" s="1">
        <v>19300000</v>
      </c>
      <c r="N4802" s="1">
        <v>566611</v>
      </c>
      <c r="O4802" s="1">
        <f>N4802*(D4802/'cpi data'!$A$113)</f>
        <v>54673.482361660084</v>
      </c>
      <c r="P4802" s="10">
        <f t="shared" si="74"/>
        <v>-33.062169636664308</v>
      </c>
      <c r="Q4802" t="s">
        <v>1789</v>
      </c>
      <c r="R4802">
        <v>120</v>
      </c>
    </row>
    <row r="4803" spans="1:18">
      <c r="A4803" t="s">
        <v>14380</v>
      </c>
      <c r="B4803" s="6" t="s">
        <v>2002</v>
      </c>
      <c r="C4803" t="s">
        <v>44</v>
      </c>
      <c r="D4803">
        <f>_xlfn.XLOOKUP(E4803,'cpi data'!A:A,'cpi data'!B:B,"NA")</f>
        <v>195.3</v>
      </c>
      <c r="E4803">
        <v>2005</v>
      </c>
      <c r="F4803" t="s">
        <v>14139</v>
      </c>
      <c r="G4803">
        <v>6.2</v>
      </c>
      <c r="H4803">
        <v>6800</v>
      </c>
      <c r="I4803" t="s">
        <v>10924</v>
      </c>
      <c r="J4803" t="s">
        <v>14381</v>
      </c>
      <c r="K4803" t="s">
        <v>12573</v>
      </c>
      <c r="L4803" t="s">
        <v>33</v>
      </c>
      <c r="N4803" s="1">
        <v>17521290</v>
      </c>
      <c r="O4803" s="1">
        <f>N4803*(D4803/'cpi data'!$A$113)</f>
        <v>1690665.9767786562</v>
      </c>
      <c r="P4803" s="10">
        <f t="shared" ref="P4803:P4866" si="75">(N4803-M4803)/N4803</f>
        <v>1</v>
      </c>
      <c r="Q4803" t="s">
        <v>14382</v>
      </c>
      <c r="R4803">
        <v>112</v>
      </c>
    </row>
    <row r="4804" spans="1:18">
      <c r="A4804" t="s">
        <v>14383</v>
      </c>
      <c r="B4804" s="6" t="s">
        <v>19</v>
      </c>
      <c r="C4804" t="s">
        <v>37</v>
      </c>
      <c r="D4804">
        <f>_xlfn.XLOOKUP(E4804,'cpi data'!A:A,'cpi data'!B:B,"NA")</f>
        <v>195.3</v>
      </c>
      <c r="E4804">
        <v>2005</v>
      </c>
      <c r="F4804" t="s">
        <v>13512</v>
      </c>
      <c r="G4804">
        <v>2.4</v>
      </c>
      <c r="H4804">
        <v>42000</v>
      </c>
      <c r="I4804" t="s">
        <v>13142</v>
      </c>
      <c r="J4804" t="s">
        <v>14384</v>
      </c>
      <c r="K4804" t="s">
        <v>5294</v>
      </c>
      <c r="L4804" t="s">
        <v>198</v>
      </c>
      <c r="M4804" s="1">
        <v>20000000</v>
      </c>
      <c r="N4804" s="1">
        <v>12693645</v>
      </c>
      <c r="O4804" s="1">
        <f>N4804*(D4804/'cpi data'!$A$113)</f>
        <v>1224836.3974802373</v>
      </c>
      <c r="P4804" s="10">
        <f t="shared" si="75"/>
        <v>-0.57559156570078962</v>
      </c>
      <c r="Q4804" t="s">
        <v>14385</v>
      </c>
      <c r="R4804">
        <v>96</v>
      </c>
    </row>
    <row r="4805" spans="1:18">
      <c r="A4805" t="s">
        <v>14386</v>
      </c>
      <c r="B4805" s="6" t="s">
        <v>2002</v>
      </c>
      <c r="C4805" t="s">
        <v>20</v>
      </c>
      <c r="D4805">
        <f>_xlfn.XLOOKUP(E4805,'cpi data'!A:A,'cpi data'!B:B,"NA")</f>
        <v>195.3</v>
      </c>
      <c r="E4805">
        <v>2005</v>
      </c>
      <c r="F4805" t="s">
        <v>14329</v>
      </c>
      <c r="G4805">
        <v>5.0999999999999996</v>
      </c>
      <c r="H4805">
        <v>25000</v>
      </c>
      <c r="I4805" t="s">
        <v>11450</v>
      </c>
      <c r="J4805" t="s">
        <v>14387</v>
      </c>
      <c r="K4805" t="s">
        <v>105</v>
      </c>
      <c r="L4805" t="s">
        <v>25</v>
      </c>
      <c r="M4805" s="1">
        <v>14000000</v>
      </c>
      <c r="N4805" s="1">
        <v>29612137</v>
      </c>
      <c r="O4805" s="1">
        <f>N4805*(D4805/'cpi data'!$A$113)</f>
        <v>2857337.1324604745</v>
      </c>
      <c r="P4805" s="10">
        <f t="shared" si="75"/>
        <v>0.5272208824374951</v>
      </c>
      <c r="Q4805" t="s">
        <v>14388</v>
      </c>
      <c r="R4805">
        <v>83</v>
      </c>
    </row>
    <row r="4806" spans="1:18">
      <c r="A4806" t="s">
        <v>14389</v>
      </c>
      <c r="B4806" s="6" t="s">
        <v>2002</v>
      </c>
      <c r="C4806" t="s">
        <v>37</v>
      </c>
      <c r="D4806">
        <f>_xlfn.XLOOKUP(E4806,'cpi data'!A:A,'cpi data'!B:B,"NA")</f>
        <v>195.3</v>
      </c>
      <c r="E4806">
        <v>2005</v>
      </c>
      <c r="F4806" t="s">
        <v>14390</v>
      </c>
      <c r="G4806">
        <v>4.3</v>
      </c>
      <c r="H4806">
        <v>4400</v>
      </c>
      <c r="I4806" t="s">
        <v>10547</v>
      </c>
      <c r="J4806" t="s">
        <v>9864</v>
      </c>
      <c r="K4806" t="s">
        <v>14391</v>
      </c>
      <c r="L4806" t="s">
        <v>33</v>
      </c>
      <c r="M4806" s="1">
        <v>16000000</v>
      </c>
      <c r="N4806" s="1">
        <v>3344431</v>
      </c>
      <c r="O4806" s="1">
        <f>N4806*(D4806/'cpi data'!$A$113)</f>
        <v>322711.15331027674</v>
      </c>
      <c r="P4806" s="10">
        <f t="shared" si="75"/>
        <v>-3.7840723877992999</v>
      </c>
      <c r="Q4806" t="s">
        <v>14392</v>
      </c>
      <c r="R4806">
        <v>80</v>
      </c>
    </row>
    <row r="4807" spans="1:18">
      <c r="A4807" t="s">
        <v>14393</v>
      </c>
      <c r="B4807" s="6" t="s">
        <v>2002</v>
      </c>
      <c r="C4807" t="s">
        <v>107</v>
      </c>
      <c r="D4807">
        <f>_xlfn.XLOOKUP(E4807,'cpi data'!A:A,'cpi data'!B:B,"NA")</f>
        <v>195.3</v>
      </c>
      <c r="E4807">
        <v>2005</v>
      </c>
      <c r="F4807" t="s">
        <v>14053</v>
      </c>
      <c r="G4807">
        <v>6.8</v>
      </c>
      <c r="H4807">
        <v>32000</v>
      </c>
      <c r="I4807" t="s">
        <v>3488</v>
      </c>
      <c r="J4807" t="s">
        <v>4379</v>
      </c>
      <c r="K4807" t="s">
        <v>14394</v>
      </c>
      <c r="L4807" t="s">
        <v>455</v>
      </c>
      <c r="M4807" s="1">
        <v>60000000</v>
      </c>
      <c r="N4807" s="1">
        <v>42580321</v>
      </c>
      <c r="O4807" s="1">
        <f>N4807*(D4807/'cpi data'!$A$113)</f>
        <v>4108664.3731719372</v>
      </c>
      <c r="P4807" s="10">
        <f t="shared" si="75"/>
        <v>-0.40910163641086689</v>
      </c>
      <c r="Q4807" t="s">
        <v>12380</v>
      </c>
      <c r="R4807">
        <v>130</v>
      </c>
    </row>
    <row r="4808" spans="1:18">
      <c r="A4808" t="s">
        <v>14395</v>
      </c>
      <c r="B4808" s="6" t="s">
        <v>2002</v>
      </c>
      <c r="C4808" t="s">
        <v>20</v>
      </c>
      <c r="D4808">
        <f>_xlfn.XLOOKUP(E4808,'cpi data'!A:A,'cpi data'!B:B,"NA")</f>
        <v>195.3</v>
      </c>
      <c r="E4808">
        <v>2005</v>
      </c>
      <c r="F4808" t="s">
        <v>13708</v>
      </c>
      <c r="G4808">
        <v>5.5</v>
      </c>
      <c r="H4808">
        <v>48000</v>
      </c>
      <c r="I4808" t="s">
        <v>14396</v>
      </c>
      <c r="J4808" t="s">
        <v>14397</v>
      </c>
      <c r="K4808" t="s">
        <v>1568</v>
      </c>
      <c r="L4808" t="s">
        <v>25</v>
      </c>
      <c r="M4808" s="1">
        <v>10000000</v>
      </c>
      <c r="N4808" s="1">
        <v>91196419</v>
      </c>
      <c r="O4808" s="1">
        <f>N4808*(D4808/'cpi data'!$A$113)</f>
        <v>8799733.5131917</v>
      </c>
      <c r="P4808" s="10">
        <f t="shared" si="75"/>
        <v>0.89034657161264197</v>
      </c>
      <c r="Q4808" t="s">
        <v>64</v>
      </c>
      <c r="R4808">
        <v>101</v>
      </c>
    </row>
    <row r="4809" spans="1:18">
      <c r="A4809" t="s">
        <v>14398</v>
      </c>
      <c r="B4809" s="6" t="s">
        <v>36</v>
      </c>
      <c r="C4809" t="s">
        <v>28</v>
      </c>
      <c r="D4809">
        <f>_xlfn.XLOOKUP(E4809,'cpi data'!A:A,'cpi data'!B:B,"NA")</f>
        <v>195.3</v>
      </c>
      <c r="E4809">
        <v>2005</v>
      </c>
      <c r="F4809" t="s">
        <v>13757</v>
      </c>
      <c r="G4809">
        <v>4.7</v>
      </c>
      <c r="H4809">
        <v>30000</v>
      </c>
      <c r="I4809" t="s">
        <v>6401</v>
      </c>
      <c r="J4809" t="s">
        <v>14399</v>
      </c>
      <c r="K4809" t="s">
        <v>8503</v>
      </c>
      <c r="L4809" t="s">
        <v>33</v>
      </c>
      <c r="M4809" s="1">
        <v>32000000</v>
      </c>
      <c r="N4809" s="1">
        <v>97918663</v>
      </c>
      <c r="O4809" s="1">
        <f>N4809*(D4809/'cpi data'!$A$113)</f>
        <v>9448376.9189229254</v>
      </c>
      <c r="P4809" s="10">
        <f t="shared" si="75"/>
        <v>0.67319815222558743</v>
      </c>
      <c r="Q4809" t="s">
        <v>11858</v>
      </c>
      <c r="R4809">
        <v>95</v>
      </c>
    </row>
    <row r="4810" spans="1:18">
      <c r="A4810" t="s">
        <v>2978</v>
      </c>
      <c r="B4810" s="6" t="s">
        <v>19</v>
      </c>
      <c r="C4810" t="s">
        <v>37</v>
      </c>
      <c r="D4810">
        <f>_xlfn.XLOOKUP(E4810,'cpi data'!A:A,'cpi data'!B:B,"NA")</f>
        <v>195.3</v>
      </c>
      <c r="E4810">
        <v>2005</v>
      </c>
      <c r="F4810" t="s">
        <v>14400</v>
      </c>
      <c r="G4810">
        <v>7.1</v>
      </c>
      <c r="H4810">
        <v>36000</v>
      </c>
      <c r="I4810" t="s">
        <v>13179</v>
      </c>
      <c r="J4810" t="s">
        <v>14401</v>
      </c>
      <c r="K4810" t="s">
        <v>13181</v>
      </c>
      <c r="L4810" t="s">
        <v>13182</v>
      </c>
      <c r="N4810" s="1">
        <v>27165581</v>
      </c>
      <c r="O4810" s="1">
        <f>N4810*(D4810/'cpi data'!$A$113)</f>
        <v>2621263.818824111</v>
      </c>
      <c r="P4810" s="10">
        <f t="shared" si="75"/>
        <v>1</v>
      </c>
      <c r="Q4810" t="s">
        <v>14402</v>
      </c>
      <c r="R4810">
        <v>111</v>
      </c>
    </row>
    <row r="4811" spans="1:18">
      <c r="A4811" t="s">
        <v>6644</v>
      </c>
      <c r="B4811" s="6" t="s">
        <v>2002</v>
      </c>
      <c r="C4811" t="s">
        <v>20</v>
      </c>
      <c r="D4811">
        <f>_xlfn.XLOOKUP(E4811,'cpi data'!A:A,'cpi data'!B:B,"NA")</f>
        <v>195.3</v>
      </c>
      <c r="E4811">
        <v>2005</v>
      </c>
      <c r="F4811" t="s">
        <v>14059</v>
      </c>
      <c r="G4811">
        <v>6.7</v>
      </c>
      <c r="H4811">
        <v>44000</v>
      </c>
      <c r="I4811" t="s">
        <v>7893</v>
      </c>
      <c r="J4811" t="s">
        <v>14403</v>
      </c>
      <c r="K4811" t="s">
        <v>9137</v>
      </c>
      <c r="L4811" t="s">
        <v>33</v>
      </c>
      <c r="M4811" s="1">
        <v>20000000</v>
      </c>
      <c r="N4811" s="1">
        <v>14189860</v>
      </c>
      <c r="O4811" s="1">
        <f>N4811*(D4811/'cpi data'!$A$113)</f>
        <v>1369209.317193676</v>
      </c>
      <c r="P4811" s="10">
        <f t="shared" si="75"/>
        <v>-0.40945717575790036</v>
      </c>
      <c r="Q4811" t="s">
        <v>3747</v>
      </c>
      <c r="R4811">
        <v>100</v>
      </c>
    </row>
    <row r="4812" spans="1:18">
      <c r="A4812" t="s">
        <v>14404</v>
      </c>
      <c r="B4812" s="6" t="s">
        <v>19</v>
      </c>
      <c r="C4812" t="s">
        <v>20</v>
      </c>
      <c r="D4812">
        <f>_xlfn.XLOOKUP(E4812,'cpi data'!A:A,'cpi data'!B:B,"NA")</f>
        <v>195.3</v>
      </c>
      <c r="E4812">
        <v>2005</v>
      </c>
      <c r="F4812" t="s">
        <v>14405</v>
      </c>
      <c r="G4812">
        <v>5.8</v>
      </c>
      <c r="H4812">
        <v>22000</v>
      </c>
      <c r="I4812" t="s">
        <v>5228</v>
      </c>
      <c r="J4812" t="s">
        <v>5228</v>
      </c>
      <c r="K4812" t="s">
        <v>12944</v>
      </c>
      <c r="L4812" t="s">
        <v>33</v>
      </c>
      <c r="N4812" s="1">
        <v>2456454</v>
      </c>
      <c r="O4812" s="1">
        <f>N4812*(D4812/'cpi data'!$A$113)</f>
        <v>237028.39239130437</v>
      </c>
      <c r="P4812" s="10">
        <f t="shared" si="75"/>
        <v>1</v>
      </c>
      <c r="Q4812" t="s">
        <v>12889</v>
      </c>
      <c r="R4812">
        <v>97</v>
      </c>
    </row>
    <row r="4813" spans="1:18">
      <c r="A4813" t="s">
        <v>14406</v>
      </c>
      <c r="B4813" s="6" t="s">
        <v>36</v>
      </c>
      <c r="C4813" t="s">
        <v>28</v>
      </c>
      <c r="D4813">
        <f>_xlfn.XLOOKUP(E4813,'cpi data'!A:A,'cpi data'!B:B,"NA")</f>
        <v>195.3</v>
      </c>
      <c r="E4813">
        <v>2005</v>
      </c>
      <c r="F4813" t="s">
        <v>13729</v>
      </c>
      <c r="G4813">
        <v>5.2</v>
      </c>
      <c r="H4813">
        <v>16000</v>
      </c>
      <c r="I4813" t="s">
        <v>10395</v>
      </c>
      <c r="J4813" t="s">
        <v>14407</v>
      </c>
      <c r="K4813" t="s">
        <v>11669</v>
      </c>
      <c r="L4813" t="s">
        <v>33</v>
      </c>
      <c r="M4813" s="1">
        <v>30000000</v>
      </c>
      <c r="N4813" s="1">
        <v>90754475</v>
      </c>
      <c r="O4813" s="1">
        <f>N4813*(D4813/'cpi data'!$A$113)</f>
        <v>8757089.4108201601</v>
      </c>
      <c r="P4813" s="10">
        <f t="shared" si="75"/>
        <v>0.66943778805397747</v>
      </c>
      <c r="Q4813" t="s">
        <v>11131</v>
      </c>
      <c r="R4813">
        <v>102</v>
      </c>
    </row>
    <row r="4814" spans="1:18">
      <c r="A4814" t="s">
        <v>14408</v>
      </c>
      <c r="B4814" s="6" t="s">
        <v>2002</v>
      </c>
      <c r="C4814" t="s">
        <v>37</v>
      </c>
      <c r="D4814">
        <f>_xlfn.XLOOKUP(E4814,'cpi data'!A:A,'cpi data'!B:B,"NA")</f>
        <v>195.3</v>
      </c>
      <c r="E4814">
        <v>2005</v>
      </c>
      <c r="F4814" t="s">
        <v>14175</v>
      </c>
      <c r="G4814">
        <v>4.2</v>
      </c>
      <c r="H4814">
        <v>19000</v>
      </c>
      <c r="I4814" t="s">
        <v>710</v>
      </c>
      <c r="J4814" t="s">
        <v>1640</v>
      </c>
      <c r="K4814" t="s">
        <v>8846</v>
      </c>
      <c r="L4814" t="s">
        <v>9405</v>
      </c>
      <c r="M4814" s="1">
        <v>80000000</v>
      </c>
      <c r="N4814" s="1">
        <v>11665465</v>
      </c>
      <c r="O4814" s="1">
        <f>N4814*(D4814/'cpi data'!$A$113)</f>
        <v>1125625.1553853757</v>
      </c>
      <c r="P4814" s="10">
        <f t="shared" si="75"/>
        <v>-5.857849215612065</v>
      </c>
      <c r="Q4814" t="s">
        <v>10708</v>
      </c>
      <c r="R4814">
        <v>110</v>
      </c>
    </row>
    <row r="4815" spans="1:18">
      <c r="A4815" t="s">
        <v>14409</v>
      </c>
      <c r="B4815" s="6" t="s">
        <v>19</v>
      </c>
      <c r="C4815" t="s">
        <v>44</v>
      </c>
      <c r="D4815">
        <f>_xlfn.XLOOKUP(E4815,'cpi data'!A:A,'cpi data'!B:B,"NA")</f>
        <v>195.3</v>
      </c>
      <c r="E4815">
        <v>2005</v>
      </c>
      <c r="F4815" t="s">
        <v>14132</v>
      </c>
      <c r="G4815">
        <v>6.5</v>
      </c>
      <c r="H4815">
        <v>78000</v>
      </c>
      <c r="I4815" t="s">
        <v>9725</v>
      </c>
      <c r="J4815" t="s">
        <v>14410</v>
      </c>
      <c r="K4815" t="s">
        <v>1538</v>
      </c>
      <c r="L4815" t="s">
        <v>33</v>
      </c>
      <c r="M4815" s="1">
        <v>22000000</v>
      </c>
      <c r="N4815" s="1">
        <v>19126398</v>
      </c>
      <c r="O4815" s="1">
        <f>N4815*(D4815/'cpi data'!$A$113)</f>
        <v>1845546.2101778658</v>
      </c>
      <c r="P4815" s="10">
        <f t="shared" si="75"/>
        <v>-0.15024271689839352</v>
      </c>
      <c r="Q4815" t="s">
        <v>47</v>
      </c>
      <c r="R4815">
        <v>102</v>
      </c>
    </row>
    <row r="4816" spans="1:18">
      <c r="A4816" t="s">
        <v>14411</v>
      </c>
      <c r="B4816" s="6" t="s">
        <v>19</v>
      </c>
      <c r="C4816" t="s">
        <v>44</v>
      </c>
      <c r="D4816">
        <f>_xlfn.XLOOKUP(E4816,'cpi data'!A:A,'cpi data'!B:B,"NA")</f>
        <v>195.3</v>
      </c>
      <c r="E4816">
        <v>2005</v>
      </c>
      <c r="F4816" t="s">
        <v>14412</v>
      </c>
      <c r="G4816">
        <v>6.8</v>
      </c>
      <c r="H4816">
        <v>34000</v>
      </c>
      <c r="I4816" t="s">
        <v>14397</v>
      </c>
      <c r="J4816" t="s">
        <v>8155</v>
      </c>
      <c r="K4816" t="s">
        <v>9759</v>
      </c>
      <c r="L4816" t="s">
        <v>25</v>
      </c>
      <c r="M4816" s="1">
        <v>169000</v>
      </c>
      <c r="N4816" s="1">
        <v>18586834</v>
      </c>
      <c r="O4816" s="1">
        <f>N4816*(D4816/'cpi data'!$A$113)</f>
        <v>1793482.549505929</v>
      </c>
      <c r="P4816" s="10">
        <f t="shared" si="75"/>
        <v>0.99090754240340229</v>
      </c>
      <c r="Q4816" t="s">
        <v>10085</v>
      </c>
      <c r="R4816">
        <v>99</v>
      </c>
    </row>
    <row r="4817" spans="1:18">
      <c r="A4817" t="s">
        <v>14413</v>
      </c>
      <c r="B4817" s="6" t="s">
        <v>19</v>
      </c>
      <c r="C4817" t="s">
        <v>44</v>
      </c>
      <c r="D4817">
        <f>_xlfn.XLOOKUP(E4817,'cpi data'!A:A,'cpi data'!B:B,"NA")</f>
        <v>195.3</v>
      </c>
      <c r="E4817">
        <v>2005</v>
      </c>
      <c r="F4817" t="s">
        <v>14414</v>
      </c>
      <c r="G4817">
        <v>7.1</v>
      </c>
      <c r="H4817">
        <v>33000</v>
      </c>
      <c r="I4817" t="s">
        <v>2910</v>
      </c>
      <c r="J4817" t="s">
        <v>2910</v>
      </c>
      <c r="K4817" t="s">
        <v>14415</v>
      </c>
      <c r="L4817" t="s">
        <v>455</v>
      </c>
      <c r="N4817" s="1">
        <v>9995168</v>
      </c>
      <c r="O4817" s="1">
        <f>N4817*(D4817/'cpi data'!$A$113)</f>
        <v>964454.69881422934</v>
      </c>
      <c r="P4817" s="10">
        <f t="shared" si="75"/>
        <v>1</v>
      </c>
      <c r="Q4817" t="s">
        <v>12254</v>
      </c>
      <c r="R4817">
        <v>91</v>
      </c>
    </row>
    <row r="4818" spans="1:18">
      <c r="A4818" t="s">
        <v>14416</v>
      </c>
      <c r="B4818" s="6" t="s">
        <v>2002</v>
      </c>
      <c r="C4818" t="s">
        <v>20</v>
      </c>
      <c r="D4818">
        <f>_xlfn.XLOOKUP(E4818,'cpi data'!A:A,'cpi data'!B:B,"NA")</f>
        <v>195.3</v>
      </c>
      <c r="E4818">
        <v>2005</v>
      </c>
      <c r="F4818" t="s">
        <v>14146</v>
      </c>
      <c r="G4818">
        <v>7</v>
      </c>
      <c r="H4818">
        <v>29000</v>
      </c>
      <c r="I4818" t="s">
        <v>2881</v>
      </c>
      <c r="J4818" t="s">
        <v>5462</v>
      </c>
      <c r="K4818" t="s">
        <v>9705</v>
      </c>
      <c r="L4818" t="s">
        <v>5820</v>
      </c>
      <c r="M4818" s="1">
        <v>30000000</v>
      </c>
      <c r="N4818" s="1">
        <v>18618284</v>
      </c>
      <c r="O4818" s="1">
        <f>N4818*(D4818/'cpi data'!$A$113)</f>
        <v>1796517.2258893284</v>
      </c>
      <c r="P4818" s="10">
        <f t="shared" si="75"/>
        <v>-0.61131928162659888</v>
      </c>
      <c r="Q4818" t="s">
        <v>3747</v>
      </c>
      <c r="R4818">
        <v>108</v>
      </c>
    </row>
    <row r="4819" spans="1:18">
      <c r="A4819" t="s">
        <v>14417</v>
      </c>
      <c r="B4819" s="6" t="s">
        <v>2002</v>
      </c>
      <c r="C4819" t="s">
        <v>20</v>
      </c>
      <c r="D4819">
        <f>_xlfn.XLOOKUP(E4819,'cpi data'!A:A,'cpi data'!B:B,"NA")</f>
        <v>195.3</v>
      </c>
      <c r="E4819">
        <v>2005</v>
      </c>
      <c r="F4819" t="s">
        <v>13636</v>
      </c>
      <c r="G4819">
        <v>4.2</v>
      </c>
      <c r="H4819">
        <v>30000</v>
      </c>
      <c r="I4819" t="s">
        <v>9999</v>
      </c>
      <c r="J4819" t="s">
        <v>14418</v>
      </c>
      <c r="K4819" t="s">
        <v>12779</v>
      </c>
      <c r="L4819" t="s">
        <v>33</v>
      </c>
      <c r="M4819" s="1">
        <v>20000000</v>
      </c>
      <c r="N4819" s="1">
        <v>67192859</v>
      </c>
      <c r="O4819" s="1">
        <f>N4819*(D4819/'cpi data'!$A$113)</f>
        <v>6483579.7246541511</v>
      </c>
      <c r="P4819" s="10">
        <f t="shared" si="75"/>
        <v>0.70234932256714955</v>
      </c>
      <c r="Q4819" t="s">
        <v>10878</v>
      </c>
      <c r="R4819">
        <v>89</v>
      </c>
    </row>
    <row r="4820" spans="1:18">
      <c r="A4820" t="s">
        <v>14419</v>
      </c>
      <c r="B4820" s="6" t="s">
        <v>19</v>
      </c>
      <c r="C4820" t="s">
        <v>20</v>
      </c>
      <c r="D4820">
        <f>_xlfn.XLOOKUP(E4820,'cpi data'!A:A,'cpi data'!B:B,"NA")</f>
        <v>195.3</v>
      </c>
      <c r="E4820">
        <v>2005</v>
      </c>
      <c r="F4820" t="s">
        <v>14420</v>
      </c>
      <c r="G4820">
        <v>6.5</v>
      </c>
      <c r="H4820">
        <v>6600</v>
      </c>
      <c r="I4820" t="s">
        <v>2655</v>
      </c>
      <c r="J4820" t="s">
        <v>14421</v>
      </c>
      <c r="K4820" t="s">
        <v>10803</v>
      </c>
      <c r="L4820" t="s">
        <v>33</v>
      </c>
      <c r="N4820" s="1">
        <v>269755</v>
      </c>
      <c r="O4820" s="1">
        <f>N4820*(D4820/'cpi data'!$A$113)</f>
        <v>26029.22504940712</v>
      </c>
      <c r="P4820" s="10">
        <f t="shared" si="75"/>
        <v>1</v>
      </c>
      <c r="Q4820" t="s">
        <v>14422</v>
      </c>
      <c r="R4820">
        <v>107</v>
      </c>
    </row>
    <row r="4821" spans="1:18">
      <c r="A4821" t="s">
        <v>14423</v>
      </c>
      <c r="B4821" s="6" t="s">
        <v>19</v>
      </c>
      <c r="C4821" t="s">
        <v>20</v>
      </c>
      <c r="D4821">
        <f>_xlfn.XLOOKUP(E4821,'cpi data'!A:A,'cpi data'!B:B,"NA")</f>
        <v>195.3</v>
      </c>
      <c r="E4821">
        <v>2005</v>
      </c>
      <c r="F4821" t="s">
        <v>14049</v>
      </c>
      <c r="G4821">
        <v>6.1</v>
      </c>
      <c r="H4821">
        <v>4900</v>
      </c>
      <c r="I4821" t="s">
        <v>13231</v>
      </c>
      <c r="J4821" t="s">
        <v>12764</v>
      </c>
      <c r="K4821" t="s">
        <v>5011</v>
      </c>
      <c r="L4821" t="s">
        <v>25</v>
      </c>
      <c r="N4821" s="1">
        <v>2788033</v>
      </c>
      <c r="O4821" s="1">
        <f>N4821*(D4821/'cpi data'!$A$113)</f>
        <v>269023.14471343876</v>
      </c>
      <c r="P4821" s="10">
        <f t="shared" si="75"/>
        <v>1</v>
      </c>
      <c r="Q4821" t="s">
        <v>14424</v>
      </c>
      <c r="R4821">
        <v>99</v>
      </c>
    </row>
    <row r="4822" spans="1:18">
      <c r="A4822" t="s">
        <v>14425</v>
      </c>
      <c r="B4822" s="6" t="s">
        <v>19</v>
      </c>
      <c r="C4822" t="s">
        <v>44</v>
      </c>
      <c r="D4822">
        <f>_xlfn.XLOOKUP(E4822,'cpi data'!A:A,'cpi data'!B:B,"NA")</f>
        <v>195.3</v>
      </c>
      <c r="E4822">
        <v>2005</v>
      </c>
      <c r="F4822" t="s">
        <v>14096</v>
      </c>
      <c r="G4822">
        <v>7.3</v>
      </c>
      <c r="H4822">
        <v>36000</v>
      </c>
      <c r="I4822" t="s">
        <v>14426</v>
      </c>
      <c r="J4822" t="s">
        <v>14426</v>
      </c>
      <c r="K4822" t="s">
        <v>14427</v>
      </c>
      <c r="L4822" t="s">
        <v>33</v>
      </c>
      <c r="M4822" s="1">
        <v>800000</v>
      </c>
      <c r="N4822" s="1">
        <v>8012838</v>
      </c>
      <c r="O4822" s="1">
        <f>N4822*(D4822/'cpi data'!$A$113)</f>
        <v>773175.52440711472</v>
      </c>
      <c r="P4822" s="10">
        <f t="shared" si="75"/>
        <v>0.90016021789034051</v>
      </c>
      <c r="Q4822" t="s">
        <v>14428</v>
      </c>
      <c r="R4822">
        <v>91</v>
      </c>
    </row>
    <row r="4823" spans="1:18">
      <c r="A4823" t="s">
        <v>14429</v>
      </c>
      <c r="B4823" s="6" t="s">
        <v>19</v>
      </c>
      <c r="C4823" t="s">
        <v>28</v>
      </c>
      <c r="D4823">
        <f>_xlfn.XLOOKUP(E4823,'cpi data'!A:A,'cpi data'!B:B,"NA")</f>
        <v>195.3</v>
      </c>
      <c r="E4823">
        <v>2005</v>
      </c>
      <c r="F4823" t="s">
        <v>13859</v>
      </c>
      <c r="G4823">
        <v>7.4</v>
      </c>
      <c r="H4823">
        <v>41000</v>
      </c>
      <c r="I4823" t="s">
        <v>14430</v>
      </c>
      <c r="J4823" t="s">
        <v>14430</v>
      </c>
      <c r="K4823" t="s">
        <v>14431</v>
      </c>
      <c r="L4823" t="s">
        <v>33</v>
      </c>
      <c r="M4823" s="1">
        <v>1000000</v>
      </c>
      <c r="N4823" s="1">
        <v>15151744</v>
      </c>
      <c r="O4823" s="1">
        <f>N4823*(D4823/'cpi data'!$A$113)</f>
        <v>1462023.5193675891</v>
      </c>
      <c r="P4823" s="10">
        <f t="shared" si="75"/>
        <v>0.93400099684894355</v>
      </c>
      <c r="Q4823" t="s">
        <v>14432</v>
      </c>
      <c r="R4823">
        <v>103</v>
      </c>
    </row>
    <row r="4824" spans="1:18">
      <c r="A4824" t="s">
        <v>14433</v>
      </c>
      <c r="B4824" s="6" t="s">
        <v>19</v>
      </c>
      <c r="C4824" t="s">
        <v>20</v>
      </c>
      <c r="D4824">
        <f>_xlfn.XLOOKUP(E4824,'cpi data'!A:A,'cpi data'!B:B,"NA")</f>
        <v>195.3</v>
      </c>
      <c r="E4824">
        <v>2005</v>
      </c>
      <c r="F4824" t="s">
        <v>14282</v>
      </c>
      <c r="G4824">
        <v>6.6</v>
      </c>
      <c r="H4824">
        <v>9300</v>
      </c>
      <c r="I4824" t="s">
        <v>7061</v>
      </c>
      <c r="J4824" t="s">
        <v>14434</v>
      </c>
      <c r="K4824" t="s">
        <v>7061</v>
      </c>
      <c r="L4824" t="s">
        <v>33</v>
      </c>
      <c r="M4824" s="1">
        <v>9600000</v>
      </c>
      <c r="N4824" s="1">
        <v>4408011</v>
      </c>
      <c r="O4824" s="1">
        <f>N4824*(D4824/'cpi data'!$A$113)</f>
        <v>425338.21556324116</v>
      </c>
      <c r="P4824" s="10">
        <f t="shared" si="75"/>
        <v>-1.1778530044503066</v>
      </c>
      <c r="Q4824" t="s">
        <v>14435</v>
      </c>
      <c r="R4824">
        <v>144</v>
      </c>
    </row>
    <row r="4825" spans="1:18">
      <c r="A4825" t="s">
        <v>14436</v>
      </c>
      <c r="B4825" s="6" t="s">
        <v>2002</v>
      </c>
      <c r="C4825" t="s">
        <v>44</v>
      </c>
      <c r="D4825">
        <f>_xlfn.XLOOKUP(E4825,'cpi data'!A:A,'cpi data'!B:B,"NA")</f>
        <v>195.3</v>
      </c>
      <c r="E4825">
        <v>2005</v>
      </c>
      <c r="F4825" t="s">
        <v>14437</v>
      </c>
      <c r="G4825">
        <v>5.6</v>
      </c>
      <c r="H4825">
        <v>17000</v>
      </c>
      <c r="I4825" t="s">
        <v>13133</v>
      </c>
      <c r="J4825" t="s">
        <v>13337</v>
      </c>
      <c r="K4825" t="s">
        <v>13702</v>
      </c>
      <c r="L4825" t="s">
        <v>33</v>
      </c>
      <c r="N4825" s="1">
        <v>37245453</v>
      </c>
      <c r="O4825" s="1">
        <f>N4825*(D4825/'cpi data'!$A$113)</f>
        <v>3593891.7840415025</v>
      </c>
      <c r="P4825" s="10">
        <f t="shared" si="75"/>
        <v>1</v>
      </c>
      <c r="Q4825" t="s">
        <v>121</v>
      </c>
      <c r="R4825">
        <v>105</v>
      </c>
    </row>
    <row r="4826" spans="1:18">
      <c r="A4826" t="s">
        <v>14438</v>
      </c>
      <c r="B4826" s="6" t="s">
        <v>19</v>
      </c>
      <c r="C4826" t="s">
        <v>44</v>
      </c>
      <c r="D4826">
        <f>_xlfn.XLOOKUP(E4826,'cpi data'!A:A,'cpi data'!B:B,"NA")</f>
        <v>195.3</v>
      </c>
      <c r="E4826">
        <v>2005</v>
      </c>
      <c r="F4826" t="s">
        <v>14016</v>
      </c>
      <c r="G4826">
        <v>6.8</v>
      </c>
      <c r="H4826">
        <v>21000</v>
      </c>
      <c r="I4826" t="s">
        <v>6161</v>
      </c>
      <c r="J4826" t="s">
        <v>6161</v>
      </c>
      <c r="K4826" t="s">
        <v>11641</v>
      </c>
      <c r="L4826" t="s">
        <v>33</v>
      </c>
      <c r="M4826" s="1">
        <v>12000000</v>
      </c>
      <c r="N4826" s="1">
        <v>28237488</v>
      </c>
      <c r="O4826" s="1">
        <f>N4826*(D4826/'cpi data'!$A$113)</f>
        <v>2724694.3707509884</v>
      </c>
      <c r="P4826" s="10">
        <f t="shared" si="75"/>
        <v>0.57503301993435108</v>
      </c>
      <c r="Q4826" t="s">
        <v>2029</v>
      </c>
      <c r="R4826">
        <v>118</v>
      </c>
    </row>
    <row r="4827" spans="1:18">
      <c r="A4827" t="s">
        <v>14439</v>
      </c>
      <c r="B4827" s="6" t="s">
        <v>19</v>
      </c>
      <c r="C4827" t="s">
        <v>44</v>
      </c>
      <c r="D4827">
        <f>_xlfn.XLOOKUP(E4827,'cpi data'!A:A,'cpi data'!B:B,"NA")</f>
        <v>195.3</v>
      </c>
      <c r="E4827">
        <v>2005</v>
      </c>
      <c r="F4827" t="s">
        <v>14440</v>
      </c>
      <c r="G4827">
        <v>6.9</v>
      </c>
      <c r="H4827">
        <v>18000</v>
      </c>
      <c r="I4827" t="s">
        <v>14441</v>
      </c>
      <c r="J4827" t="s">
        <v>14441</v>
      </c>
      <c r="K4827" t="s">
        <v>11362</v>
      </c>
      <c r="L4827" t="s">
        <v>33</v>
      </c>
      <c r="M4827" s="1">
        <v>6800000</v>
      </c>
      <c r="N4827" s="1">
        <v>351401</v>
      </c>
      <c r="O4827" s="1">
        <f>N4827*(D4827/'cpi data'!$A$113)</f>
        <v>33907.41862648222</v>
      </c>
      <c r="P4827" s="10">
        <f t="shared" si="75"/>
        <v>-18.351111692909239</v>
      </c>
      <c r="Q4827" t="s">
        <v>14442</v>
      </c>
      <c r="R4827">
        <v>108</v>
      </c>
    </row>
    <row r="4828" spans="1:18">
      <c r="A4828" t="s">
        <v>14443</v>
      </c>
      <c r="B4828" s="6" t="s">
        <v>2002</v>
      </c>
      <c r="C4828" t="s">
        <v>37</v>
      </c>
      <c r="D4828">
        <f>_xlfn.XLOOKUP(E4828,'cpi data'!A:A,'cpi data'!B:B,"NA")</f>
        <v>195.3</v>
      </c>
      <c r="E4828">
        <v>2005</v>
      </c>
      <c r="F4828" t="s">
        <v>14189</v>
      </c>
      <c r="G4828">
        <v>5.6</v>
      </c>
      <c r="H4828">
        <v>25000</v>
      </c>
      <c r="I4828" t="s">
        <v>6900</v>
      </c>
      <c r="J4828" t="s">
        <v>7298</v>
      </c>
      <c r="K4828" t="s">
        <v>9412</v>
      </c>
      <c r="L4828" t="s">
        <v>33</v>
      </c>
      <c r="M4828" s="1">
        <v>33000000</v>
      </c>
      <c r="N4828" s="1">
        <v>13485145</v>
      </c>
      <c r="O4828" s="1">
        <f>N4828*(D4828/'cpi data'!$A$113)</f>
        <v>1301209.8905632412</v>
      </c>
      <c r="P4828" s="10">
        <f t="shared" si="75"/>
        <v>-1.447137201713441</v>
      </c>
      <c r="Q4828" t="s">
        <v>2029</v>
      </c>
      <c r="R4828">
        <v>83</v>
      </c>
    </row>
    <row r="4829" spans="1:18">
      <c r="A4829" t="s">
        <v>14444</v>
      </c>
      <c r="B4829" s="6" t="s">
        <v>340</v>
      </c>
      <c r="C4829" t="s">
        <v>393</v>
      </c>
      <c r="D4829">
        <f>_xlfn.XLOOKUP(E4829,'cpi data'!A:A,'cpi data'!B:B,"NA")</f>
        <v>195.3</v>
      </c>
      <c r="E4829">
        <v>2005</v>
      </c>
      <c r="F4829" t="s">
        <v>13996</v>
      </c>
      <c r="G4829">
        <v>5.5</v>
      </c>
      <c r="H4829">
        <v>22000</v>
      </c>
      <c r="I4829" t="s">
        <v>14445</v>
      </c>
      <c r="J4829" t="s">
        <v>14446</v>
      </c>
      <c r="K4829" t="s">
        <v>9007</v>
      </c>
      <c r="L4829" t="s">
        <v>25</v>
      </c>
      <c r="M4829" s="1">
        <v>35000000</v>
      </c>
      <c r="N4829" s="1">
        <v>61746888</v>
      </c>
      <c r="O4829" s="1">
        <f>N4829*(D4829/'cpi data'!$A$113)</f>
        <v>5958086.5743083013</v>
      </c>
      <c r="P4829" s="10">
        <f t="shared" si="75"/>
        <v>0.43316981416132261</v>
      </c>
      <c r="Q4829" t="s">
        <v>14447</v>
      </c>
      <c r="R4829">
        <v>76</v>
      </c>
    </row>
    <row r="4830" spans="1:18">
      <c r="A4830" t="s">
        <v>14448</v>
      </c>
      <c r="B4830" s="6" t="s">
        <v>2002</v>
      </c>
      <c r="C4830" t="s">
        <v>44</v>
      </c>
      <c r="D4830">
        <f>_xlfn.XLOOKUP(E4830,'cpi data'!A:A,'cpi data'!B:B,"NA")</f>
        <v>195.3</v>
      </c>
      <c r="E4830">
        <v>2005</v>
      </c>
      <c r="F4830" t="s">
        <v>14132</v>
      </c>
      <c r="G4830">
        <v>6.2</v>
      </c>
      <c r="H4830">
        <v>40000</v>
      </c>
      <c r="I4830" t="s">
        <v>11406</v>
      </c>
      <c r="J4830" t="s">
        <v>11406</v>
      </c>
      <c r="K4830" t="s">
        <v>7731</v>
      </c>
      <c r="L4830" t="s">
        <v>33</v>
      </c>
      <c r="M4830" s="1">
        <v>22000000</v>
      </c>
      <c r="N4830" s="1">
        <v>67937494</v>
      </c>
      <c r="O4830" s="1">
        <f>N4830*(D4830/'cpi data'!$A$113)</f>
        <v>6555431.1157114636</v>
      </c>
      <c r="P4830" s="10">
        <f t="shared" si="75"/>
        <v>0.67617292448261335</v>
      </c>
      <c r="Q4830" t="s">
        <v>14449</v>
      </c>
      <c r="R4830">
        <v>105</v>
      </c>
    </row>
    <row r="4831" spans="1:18">
      <c r="A4831" t="s">
        <v>14450</v>
      </c>
      <c r="B4831" s="6" t="s">
        <v>450</v>
      </c>
      <c r="C4831" t="s">
        <v>20</v>
      </c>
      <c r="D4831">
        <f>_xlfn.XLOOKUP(E4831,'cpi data'!A:A,'cpi data'!B:B,"NA")</f>
        <v>195.3</v>
      </c>
      <c r="E4831">
        <v>2005</v>
      </c>
      <c r="F4831" t="s">
        <v>14451</v>
      </c>
      <c r="G4831">
        <v>7.3</v>
      </c>
      <c r="H4831">
        <v>23000</v>
      </c>
      <c r="I4831" t="s">
        <v>6527</v>
      </c>
      <c r="J4831" t="s">
        <v>6527</v>
      </c>
      <c r="K4831" t="s">
        <v>14452</v>
      </c>
      <c r="L4831" t="s">
        <v>3814</v>
      </c>
      <c r="M4831" s="1">
        <v>14200000</v>
      </c>
      <c r="N4831" s="1">
        <v>674918</v>
      </c>
      <c r="O4831" s="1">
        <f>N4831*(D4831/'cpi data'!$A$113)</f>
        <v>65124.251679841902</v>
      </c>
      <c r="P4831" s="10">
        <f t="shared" si="75"/>
        <v>-20.039592957959336</v>
      </c>
      <c r="Q4831" t="s">
        <v>10417</v>
      </c>
      <c r="R4831">
        <v>139</v>
      </c>
    </row>
    <row r="4832" spans="1:18">
      <c r="A4832" t="s">
        <v>14453</v>
      </c>
      <c r="B4832" s="6" t="s">
        <v>19</v>
      </c>
      <c r="C4832" t="s">
        <v>44</v>
      </c>
      <c r="D4832">
        <f>_xlfn.XLOOKUP(E4832,'cpi data'!A:A,'cpi data'!B:B,"NA")</f>
        <v>195.3</v>
      </c>
      <c r="E4832">
        <v>2005</v>
      </c>
      <c r="F4832" t="s">
        <v>14146</v>
      </c>
      <c r="G4832">
        <v>6.9</v>
      </c>
      <c r="H4832">
        <v>22000</v>
      </c>
      <c r="I4832" t="s">
        <v>14454</v>
      </c>
      <c r="J4832" t="s">
        <v>14455</v>
      </c>
      <c r="K4832" t="s">
        <v>14456</v>
      </c>
      <c r="L4832" t="s">
        <v>33</v>
      </c>
      <c r="M4832" s="1">
        <v>1000000</v>
      </c>
      <c r="N4832" s="1">
        <v>3399228</v>
      </c>
      <c r="O4832" s="1">
        <f>N4832*(D4832/'cpi data'!$A$113)</f>
        <v>327998.63063241111</v>
      </c>
      <c r="P4832" s="10">
        <f t="shared" si="75"/>
        <v>0.70581555576736832</v>
      </c>
      <c r="Q4832" t="s">
        <v>14457</v>
      </c>
      <c r="R4832">
        <v>106</v>
      </c>
    </row>
    <row r="4833" spans="1:18">
      <c r="A4833" t="s">
        <v>14458</v>
      </c>
      <c r="B4833" s="6" t="s">
        <v>19</v>
      </c>
      <c r="C4833" t="s">
        <v>20</v>
      </c>
      <c r="D4833">
        <f>_xlfn.XLOOKUP(E4833,'cpi data'!A:A,'cpi data'!B:B,"NA")</f>
        <v>195.3</v>
      </c>
      <c r="E4833">
        <v>2005</v>
      </c>
      <c r="F4833" t="s">
        <v>14459</v>
      </c>
      <c r="G4833">
        <v>5.2</v>
      </c>
      <c r="H4833">
        <v>11000</v>
      </c>
      <c r="I4833" t="s">
        <v>186</v>
      </c>
      <c r="J4833" t="s">
        <v>14460</v>
      </c>
      <c r="K4833" t="s">
        <v>9884</v>
      </c>
      <c r="L4833" t="s">
        <v>33</v>
      </c>
      <c r="M4833" s="1">
        <v>30000000</v>
      </c>
      <c r="N4833" s="1">
        <v>251495</v>
      </c>
      <c r="O4833" s="1">
        <f>N4833*(D4833/'cpi data'!$A$113)</f>
        <v>24267.279397233204</v>
      </c>
      <c r="P4833" s="10">
        <f t="shared" si="75"/>
        <v>-118.2866657388815</v>
      </c>
      <c r="Q4833" t="s">
        <v>4534</v>
      </c>
      <c r="R4833">
        <v>117</v>
      </c>
    </row>
    <row r="4834" spans="1:18">
      <c r="A4834" t="s">
        <v>14461</v>
      </c>
      <c r="B4834" s="6" t="s">
        <v>2710</v>
      </c>
      <c r="C4834" t="s">
        <v>107</v>
      </c>
      <c r="D4834">
        <f>_xlfn.XLOOKUP(E4834,'cpi data'!A:A,'cpi data'!B:B,"NA")</f>
        <v>195.3</v>
      </c>
      <c r="E4834">
        <v>2005</v>
      </c>
      <c r="F4834" t="s">
        <v>14462</v>
      </c>
      <c r="G4834">
        <v>5.6</v>
      </c>
      <c r="H4834">
        <v>6100</v>
      </c>
      <c r="I4834" t="s">
        <v>14463</v>
      </c>
      <c r="J4834" t="s">
        <v>14463</v>
      </c>
      <c r="K4834" t="s">
        <v>14464</v>
      </c>
      <c r="L4834" t="s">
        <v>1197</v>
      </c>
      <c r="N4834" s="1">
        <v>258227</v>
      </c>
      <c r="O4834" s="1">
        <f>N4834*(D4834/'cpi data'!$A$113)</f>
        <v>24916.864179841901</v>
      </c>
      <c r="P4834" s="10">
        <f t="shared" si="75"/>
        <v>1</v>
      </c>
      <c r="Q4834" t="s">
        <v>11800</v>
      </c>
      <c r="R4834">
        <v>98</v>
      </c>
    </row>
    <row r="4835" spans="1:18">
      <c r="A4835" t="s">
        <v>14465</v>
      </c>
      <c r="B4835" s="6" t="s">
        <v>36</v>
      </c>
      <c r="C4835" t="s">
        <v>44</v>
      </c>
      <c r="D4835">
        <f>_xlfn.XLOOKUP(E4835,'cpi data'!A:A,'cpi data'!B:B,"NA")</f>
        <v>195.3</v>
      </c>
      <c r="E4835">
        <v>2005</v>
      </c>
      <c r="F4835" t="s">
        <v>14466</v>
      </c>
      <c r="G4835">
        <v>7.5</v>
      </c>
      <c r="H4835">
        <v>23000</v>
      </c>
      <c r="I4835" t="s">
        <v>14467</v>
      </c>
      <c r="J4835" t="s">
        <v>14468</v>
      </c>
      <c r="K4835" t="s">
        <v>14150</v>
      </c>
      <c r="L4835" t="s">
        <v>33</v>
      </c>
      <c r="N4835" s="1">
        <v>1254005</v>
      </c>
      <c r="O4835" s="1">
        <f>N4835*(D4835/'cpi data'!$A$113)</f>
        <v>121001.56941699606</v>
      </c>
      <c r="P4835" s="10">
        <f t="shared" si="75"/>
        <v>1</v>
      </c>
      <c r="Q4835" t="s">
        <v>8628</v>
      </c>
      <c r="R4835">
        <v>90</v>
      </c>
    </row>
    <row r="4836" spans="1:18">
      <c r="A4836" t="s">
        <v>14469</v>
      </c>
      <c r="B4836" s="6" t="s">
        <v>36</v>
      </c>
      <c r="C4836" t="s">
        <v>20</v>
      </c>
      <c r="D4836">
        <f>_xlfn.XLOOKUP(E4836,'cpi data'!A:A,'cpi data'!B:B,"NA")</f>
        <v>195.3</v>
      </c>
      <c r="E4836">
        <v>2005</v>
      </c>
      <c r="F4836" t="s">
        <v>14194</v>
      </c>
      <c r="G4836">
        <v>6.8</v>
      </c>
      <c r="H4836">
        <v>12000</v>
      </c>
      <c r="I4836" t="s">
        <v>14470</v>
      </c>
      <c r="J4836" t="s">
        <v>14470</v>
      </c>
      <c r="K4836" t="s">
        <v>510</v>
      </c>
      <c r="L4836" t="s">
        <v>33</v>
      </c>
      <c r="M4836" s="1">
        <v>32000000</v>
      </c>
      <c r="N4836" s="1">
        <v>38741732</v>
      </c>
      <c r="O4836" s="1">
        <f>N4836*(D4836/'cpi data'!$A$113)</f>
        <v>3738270.8792490121</v>
      </c>
      <c r="P4836" s="10">
        <f t="shared" si="75"/>
        <v>0.17401731032572318</v>
      </c>
      <c r="Q4836" t="s">
        <v>9689</v>
      </c>
      <c r="R4836">
        <v>106</v>
      </c>
    </row>
    <row r="4837" spans="1:18">
      <c r="A4837" t="s">
        <v>14471</v>
      </c>
      <c r="B4837" s="6" t="s">
        <v>450</v>
      </c>
      <c r="C4837" t="s">
        <v>20</v>
      </c>
      <c r="D4837">
        <f>_xlfn.XLOOKUP(E4837,'cpi data'!A:A,'cpi data'!B:B,"NA")</f>
        <v>195.3</v>
      </c>
      <c r="E4837">
        <v>2005</v>
      </c>
      <c r="F4837" t="s">
        <v>13636</v>
      </c>
      <c r="G4837">
        <v>8.1999999999999993</v>
      </c>
      <c r="H4837">
        <v>34000</v>
      </c>
      <c r="I4837" t="s">
        <v>12552</v>
      </c>
      <c r="J4837" t="s">
        <v>12552</v>
      </c>
      <c r="K4837" t="s">
        <v>14472</v>
      </c>
      <c r="L4837" t="s">
        <v>10296</v>
      </c>
      <c r="N4837" s="1">
        <v>1266341</v>
      </c>
      <c r="O4837" s="1">
        <f>N4837*(D4837/'cpi data'!$A$113)</f>
        <v>122191.8958992095</v>
      </c>
      <c r="P4837" s="10">
        <f t="shared" si="75"/>
        <v>1</v>
      </c>
      <c r="Q4837" t="s">
        <v>14473</v>
      </c>
      <c r="R4837">
        <v>122</v>
      </c>
    </row>
    <row r="4838" spans="1:18">
      <c r="A4838" t="s">
        <v>14474</v>
      </c>
      <c r="B4838" s="6" t="s">
        <v>19</v>
      </c>
      <c r="C4838" t="s">
        <v>44</v>
      </c>
      <c r="D4838">
        <f>_xlfn.XLOOKUP(E4838,'cpi data'!A:A,'cpi data'!B:B,"NA")</f>
        <v>195.3</v>
      </c>
      <c r="E4838">
        <v>2005</v>
      </c>
      <c r="F4838" t="s">
        <v>14475</v>
      </c>
      <c r="G4838">
        <v>6.6</v>
      </c>
      <c r="H4838">
        <v>14000</v>
      </c>
      <c r="I4838" t="s">
        <v>14476</v>
      </c>
      <c r="J4838" t="s">
        <v>4058</v>
      </c>
      <c r="K4838" t="s">
        <v>1220</v>
      </c>
      <c r="L4838" t="s">
        <v>9885</v>
      </c>
      <c r="M4838" s="1">
        <v>1000000</v>
      </c>
      <c r="N4838" s="1">
        <v>2708087</v>
      </c>
      <c r="O4838" s="1">
        <f>N4838*(D4838/'cpi data'!$A$113)</f>
        <v>261308.9876976285</v>
      </c>
      <c r="P4838" s="10">
        <f t="shared" si="75"/>
        <v>0.63073564475587385</v>
      </c>
      <c r="Q4838" t="s">
        <v>14477</v>
      </c>
      <c r="R4838">
        <v>94</v>
      </c>
    </row>
    <row r="4839" spans="1:18">
      <c r="A4839" t="s">
        <v>14478</v>
      </c>
      <c r="B4839" s="6" t="s">
        <v>19</v>
      </c>
      <c r="C4839" t="s">
        <v>37</v>
      </c>
      <c r="D4839">
        <f>_xlfn.XLOOKUP(E4839,'cpi data'!A:A,'cpi data'!B:B,"NA")</f>
        <v>195.3</v>
      </c>
      <c r="E4839">
        <v>2005</v>
      </c>
      <c r="F4839" t="s">
        <v>14479</v>
      </c>
      <c r="G4839">
        <v>5.8</v>
      </c>
      <c r="H4839">
        <v>18000</v>
      </c>
      <c r="I4839" t="s">
        <v>14480</v>
      </c>
      <c r="J4839" t="s">
        <v>14481</v>
      </c>
      <c r="K4839" t="s">
        <v>14482</v>
      </c>
      <c r="L4839" t="s">
        <v>198</v>
      </c>
      <c r="N4839" s="1">
        <v>92076</v>
      </c>
      <c r="O4839" s="1">
        <f>N4839*(D4839/'cpi data'!$A$113)</f>
        <v>8884.6061264822147</v>
      </c>
      <c r="P4839" s="10">
        <f t="shared" si="75"/>
        <v>1</v>
      </c>
      <c r="Q4839" t="s">
        <v>13865</v>
      </c>
      <c r="R4839">
        <v>103</v>
      </c>
    </row>
    <row r="4840" spans="1:18">
      <c r="A4840" t="s">
        <v>14483</v>
      </c>
      <c r="B4840" s="6" t="s">
        <v>2002</v>
      </c>
      <c r="C4840" t="s">
        <v>20</v>
      </c>
      <c r="D4840">
        <f>_xlfn.XLOOKUP(E4840,'cpi data'!A:A,'cpi data'!B:B,"NA")</f>
        <v>195.3</v>
      </c>
      <c r="E4840">
        <v>2005</v>
      </c>
      <c r="F4840" t="s">
        <v>14484</v>
      </c>
      <c r="G4840">
        <v>7.7</v>
      </c>
      <c r="H4840">
        <v>28000</v>
      </c>
      <c r="I4840" t="s">
        <v>14485</v>
      </c>
      <c r="J4840" t="s">
        <v>14485</v>
      </c>
      <c r="K4840" t="s">
        <v>14486</v>
      </c>
      <c r="L4840" t="s">
        <v>455</v>
      </c>
      <c r="N4840" s="1">
        <v>17709155</v>
      </c>
      <c r="O4840" s="1">
        <f>N4840*(D4840/'cpi data'!$A$113)</f>
        <v>1708793.464179842</v>
      </c>
      <c r="P4840" s="10">
        <f t="shared" si="75"/>
        <v>1</v>
      </c>
      <c r="Q4840" t="s">
        <v>13278</v>
      </c>
      <c r="R4840">
        <v>116</v>
      </c>
    </row>
    <row r="4841" spans="1:18">
      <c r="A4841" t="s">
        <v>14487</v>
      </c>
      <c r="B4841" s="6" t="s">
        <v>19</v>
      </c>
      <c r="C4841" t="s">
        <v>44</v>
      </c>
      <c r="D4841">
        <f>_xlfn.XLOOKUP(E4841,'cpi data'!A:A,'cpi data'!B:B,"NA")</f>
        <v>195.3</v>
      </c>
      <c r="E4841">
        <v>2005</v>
      </c>
      <c r="F4841" t="s">
        <v>14488</v>
      </c>
      <c r="G4841">
        <v>3.6</v>
      </c>
      <c r="H4841">
        <v>6800</v>
      </c>
      <c r="I4841" t="s">
        <v>14489</v>
      </c>
      <c r="J4841" t="s">
        <v>14490</v>
      </c>
      <c r="K4841" t="s">
        <v>14490</v>
      </c>
      <c r="L4841" t="s">
        <v>33</v>
      </c>
      <c r="N4841" s="1">
        <v>36099</v>
      </c>
      <c r="O4841" s="1">
        <f>N4841*(D4841/'cpi data'!$A$113)</f>
        <v>3483.2681324110677</v>
      </c>
      <c r="P4841" s="10">
        <f t="shared" si="75"/>
        <v>1</v>
      </c>
      <c r="Q4841" t="s">
        <v>14491</v>
      </c>
      <c r="R4841">
        <v>91</v>
      </c>
    </row>
    <row r="4842" spans="1:18">
      <c r="A4842" t="s">
        <v>14492</v>
      </c>
      <c r="B4842" s="6" t="s">
        <v>2002</v>
      </c>
      <c r="C4842" t="s">
        <v>44</v>
      </c>
      <c r="D4842">
        <f>_xlfn.XLOOKUP(E4842,'cpi data'!A:A,'cpi data'!B:B,"NA")</f>
        <v>195.3</v>
      </c>
      <c r="E4842">
        <v>2005</v>
      </c>
      <c r="F4842" t="s">
        <v>14493</v>
      </c>
      <c r="G4842">
        <v>7.4</v>
      </c>
      <c r="H4842">
        <v>57000</v>
      </c>
      <c r="I4842" t="s">
        <v>14494</v>
      </c>
      <c r="J4842" t="s">
        <v>14495</v>
      </c>
      <c r="K4842" t="s">
        <v>7688</v>
      </c>
      <c r="L4842" t="s">
        <v>33</v>
      </c>
      <c r="M4842" s="1">
        <v>7000000</v>
      </c>
      <c r="N4842" s="1">
        <v>3601974</v>
      </c>
      <c r="O4842" s="1">
        <f>N4842*(D4842/'cpi data'!$A$113)</f>
        <v>347562.01689723326</v>
      </c>
      <c r="P4842" s="10">
        <f t="shared" si="75"/>
        <v>-0.94337882505537241</v>
      </c>
      <c r="Q4842" t="s">
        <v>13613</v>
      </c>
      <c r="R4842">
        <v>106</v>
      </c>
    </row>
    <row r="4843" spans="1:18">
      <c r="A4843" t="s">
        <v>14496</v>
      </c>
      <c r="B4843" s="6" t="s">
        <v>19</v>
      </c>
      <c r="C4843" t="s">
        <v>44</v>
      </c>
      <c r="D4843">
        <f>_xlfn.XLOOKUP(E4843,'cpi data'!A:A,'cpi data'!B:B,"NA")</f>
        <v>195.3</v>
      </c>
      <c r="E4843">
        <v>2005</v>
      </c>
      <c r="F4843" t="s">
        <v>14059</v>
      </c>
      <c r="G4843">
        <v>6.6</v>
      </c>
      <c r="H4843">
        <v>21000</v>
      </c>
      <c r="I4843" t="s">
        <v>14497</v>
      </c>
      <c r="J4843" t="s">
        <v>14498</v>
      </c>
      <c r="K4843" t="s">
        <v>14499</v>
      </c>
      <c r="L4843" t="s">
        <v>33</v>
      </c>
      <c r="M4843" s="1">
        <v>4000000</v>
      </c>
      <c r="N4843" s="1">
        <v>2138742</v>
      </c>
      <c r="O4843" s="1">
        <f>N4843*(D4843/'cpi data'!$A$113)</f>
        <v>206371.69594861663</v>
      </c>
      <c r="P4843" s="10">
        <f t="shared" si="75"/>
        <v>-0.87025831072658599</v>
      </c>
      <c r="Q4843" t="s">
        <v>13551</v>
      </c>
      <c r="R4843">
        <v>96</v>
      </c>
    </row>
    <row r="4844" spans="1:18">
      <c r="A4844" t="s">
        <v>14500</v>
      </c>
      <c r="B4844" s="6" t="s">
        <v>36</v>
      </c>
      <c r="C4844" t="s">
        <v>44</v>
      </c>
      <c r="D4844">
        <f>_xlfn.XLOOKUP(E4844,'cpi data'!A:A,'cpi data'!B:B,"NA")</f>
        <v>195.3</v>
      </c>
      <c r="E4844">
        <v>2005</v>
      </c>
      <c r="F4844" t="s">
        <v>13521</v>
      </c>
      <c r="G4844">
        <v>5.2</v>
      </c>
      <c r="H4844">
        <v>13000</v>
      </c>
      <c r="I4844" t="s">
        <v>11399</v>
      </c>
      <c r="J4844" t="s">
        <v>14501</v>
      </c>
      <c r="K4844" t="s">
        <v>9368</v>
      </c>
      <c r="L4844" t="s">
        <v>33</v>
      </c>
      <c r="M4844" s="1">
        <v>33100000</v>
      </c>
      <c r="N4844" s="1">
        <v>17492014</v>
      </c>
      <c r="O4844" s="1">
        <f>N4844*(D4844/'cpi data'!$A$113)</f>
        <v>1687841.0742094864</v>
      </c>
      <c r="P4844" s="10">
        <f t="shared" si="75"/>
        <v>-0.89229210541450521</v>
      </c>
      <c r="Q4844" t="s">
        <v>183</v>
      </c>
      <c r="R4844">
        <v>86</v>
      </c>
    </row>
    <row r="4845" spans="1:18">
      <c r="A4845" t="s">
        <v>14502</v>
      </c>
      <c r="B4845" s="6" t="s">
        <v>19</v>
      </c>
      <c r="C4845" t="s">
        <v>107</v>
      </c>
      <c r="D4845">
        <f>_xlfn.XLOOKUP(E4845,'cpi data'!A:A,'cpi data'!B:B,"NA")</f>
        <v>201.6</v>
      </c>
      <c r="E4845">
        <v>2006</v>
      </c>
      <c r="F4845" t="s">
        <v>14412</v>
      </c>
      <c r="G4845">
        <v>8.5</v>
      </c>
      <c r="H4845">
        <v>1200000</v>
      </c>
      <c r="I4845" t="s">
        <v>68</v>
      </c>
      <c r="J4845" t="s">
        <v>14032</v>
      </c>
      <c r="K4845" t="s">
        <v>8513</v>
      </c>
      <c r="L4845" t="s">
        <v>33</v>
      </c>
      <c r="M4845" s="1">
        <v>90000000</v>
      </c>
      <c r="N4845" s="1">
        <v>291465373</v>
      </c>
      <c r="O4845" s="1">
        <f>N4845*(D4845/'cpi data'!$A$113)</f>
        <v>29031333.595256913</v>
      </c>
      <c r="P4845" s="10">
        <f t="shared" si="75"/>
        <v>0.69121546386918487</v>
      </c>
      <c r="Q4845" t="s">
        <v>26</v>
      </c>
      <c r="R4845">
        <v>151</v>
      </c>
    </row>
    <row r="4846" spans="1:18">
      <c r="A4846" t="s">
        <v>14503</v>
      </c>
      <c r="B4846" s="6" t="s">
        <v>2002</v>
      </c>
      <c r="C4846" t="s">
        <v>37</v>
      </c>
      <c r="D4846">
        <f>_xlfn.XLOOKUP(E4846,'cpi data'!A:A,'cpi data'!B:B,"NA")</f>
        <v>201.6</v>
      </c>
      <c r="E4846">
        <v>2006</v>
      </c>
      <c r="F4846" t="s">
        <v>14504</v>
      </c>
      <c r="G4846">
        <v>6</v>
      </c>
      <c r="H4846">
        <v>252000</v>
      </c>
      <c r="I4846" t="s">
        <v>12604</v>
      </c>
      <c r="J4846" t="s">
        <v>14505</v>
      </c>
      <c r="K4846" t="s">
        <v>14506</v>
      </c>
      <c r="L4846" t="s">
        <v>33</v>
      </c>
      <c r="M4846" s="1">
        <v>85000000</v>
      </c>
      <c r="N4846" s="1">
        <v>158964610</v>
      </c>
      <c r="O4846" s="1">
        <f>N4846*(D4846/'cpi data'!$A$113)</f>
        <v>15833629.13833992</v>
      </c>
      <c r="P4846" s="10">
        <f t="shared" si="75"/>
        <v>0.46528978997274928</v>
      </c>
      <c r="Q4846" t="s">
        <v>64</v>
      </c>
      <c r="R4846">
        <v>104</v>
      </c>
    </row>
    <row r="4847" spans="1:18">
      <c r="A4847" t="s">
        <v>14507</v>
      </c>
      <c r="B4847" s="6" t="s">
        <v>2002</v>
      </c>
      <c r="C4847" t="s">
        <v>44</v>
      </c>
      <c r="D4847">
        <f>_xlfn.XLOOKUP(E4847,'cpi data'!A:A,'cpi data'!B:B,"NA")</f>
        <v>201.6</v>
      </c>
      <c r="E4847">
        <v>2006</v>
      </c>
      <c r="F4847" t="s">
        <v>14009</v>
      </c>
      <c r="G4847">
        <v>6.6</v>
      </c>
      <c r="H4847">
        <v>172000</v>
      </c>
      <c r="I4847" t="s">
        <v>13567</v>
      </c>
      <c r="J4847" t="s">
        <v>13047</v>
      </c>
      <c r="K4847" t="s">
        <v>13047</v>
      </c>
      <c r="L4847" t="s">
        <v>33</v>
      </c>
      <c r="M4847" s="1">
        <v>72500000</v>
      </c>
      <c r="N4847" s="1">
        <v>163362095</v>
      </c>
      <c r="O4847" s="1">
        <f>N4847*(D4847/'cpi data'!$A$113)</f>
        <v>16271639.501976283</v>
      </c>
      <c r="P4847" s="10">
        <f t="shared" si="75"/>
        <v>0.55620059843135583</v>
      </c>
      <c r="Q4847" t="s">
        <v>34</v>
      </c>
      <c r="R4847">
        <v>108</v>
      </c>
    </row>
    <row r="4848" spans="1:18">
      <c r="A4848" t="s">
        <v>14508</v>
      </c>
      <c r="B4848" s="6" t="s">
        <v>2002</v>
      </c>
      <c r="C4848" t="s">
        <v>20</v>
      </c>
      <c r="D4848">
        <f>_xlfn.XLOOKUP(E4848,'cpi data'!A:A,'cpi data'!B:B,"NA")</f>
        <v>201.6</v>
      </c>
      <c r="E4848">
        <v>2006</v>
      </c>
      <c r="F4848" t="s">
        <v>14509</v>
      </c>
      <c r="G4848">
        <v>8.5</v>
      </c>
      <c r="H4848">
        <v>1200000</v>
      </c>
      <c r="I4848" t="s">
        <v>10274</v>
      </c>
      <c r="J4848" t="s">
        <v>14510</v>
      </c>
      <c r="K4848" t="s">
        <v>3910</v>
      </c>
      <c r="L4848" t="s">
        <v>25</v>
      </c>
      <c r="M4848" s="1">
        <v>40000000</v>
      </c>
      <c r="N4848" s="1">
        <v>109676311</v>
      </c>
      <c r="O4848" s="1">
        <f>N4848*(D4848/'cpi data'!$A$113)</f>
        <v>10924280.779446639</v>
      </c>
      <c r="P4848" s="10">
        <f t="shared" si="75"/>
        <v>0.63529043204233959</v>
      </c>
      <c r="Q4848" t="s">
        <v>2095</v>
      </c>
      <c r="R4848">
        <v>130</v>
      </c>
    </row>
    <row r="4849" spans="1:18">
      <c r="A4849" t="s">
        <v>14511</v>
      </c>
      <c r="B4849" s="6" t="s">
        <v>340</v>
      </c>
      <c r="C4849" t="s">
        <v>393</v>
      </c>
      <c r="D4849">
        <f>_xlfn.XLOOKUP(E4849,'cpi data'!A:A,'cpi data'!B:B,"NA")</f>
        <v>201.6</v>
      </c>
      <c r="E4849">
        <v>2006</v>
      </c>
      <c r="F4849" t="s">
        <v>14342</v>
      </c>
      <c r="G4849">
        <v>7.1</v>
      </c>
      <c r="H4849">
        <v>381000</v>
      </c>
      <c r="I4849" t="s">
        <v>8480</v>
      </c>
      <c r="J4849" t="s">
        <v>8480</v>
      </c>
      <c r="K4849" t="s">
        <v>9045</v>
      </c>
      <c r="L4849" t="s">
        <v>33</v>
      </c>
      <c r="M4849" s="1">
        <v>120000000</v>
      </c>
      <c r="N4849" s="1">
        <v>461991867</v>
      </c>
      <c r="O4849" s="1">
        <f>N4849*(D4849/'cpi data'!$A$113)</f>
        <v>46016581.218972333</v>
      </c>
      <c r="P4849" s="10">
        <f t="shared" si="75"/>
        <v>0.74025516773869959</v>
      </c>
      <c r="Q4849" t="s">
        <v>10121</v>
      </c>
      <c r="R4849">
        <v>117</v>
      </c>
    </row>
    <row r="4850" spans="1:18">
      <c r="A4850">
        <v>300</v>
      </c>
      <c r="B4850" s="6" t="s">
        <v>19</v>
      </c>
      <c r="C4850" t="s">
        <v>37</v>
      </c>
      <c r="D4850">
        <f>_xlfn.XLOOKUP(E4850,'cpi data'!A:A,'cpi data'!B:B,"NA")</f>
        <v>201.6</v>
      </c>
      <c r="E4850">
        <v>2006</v>
      </c>
      <c r="F4850" t="s">
        <v>14512</v>
      </c>
      <c r="G4850">
        <v>7.6</v>
      </c>
      <c r="H4850">
        <v>750000</v>
      </c>
      <c r="I4850" t="s">
        <v>13555</v>
      </c>
      <c r="J4850" t="s">
        <v>13555</v>
      </c>
      <c r="K4850" t="s">
        <v>11444</v>
      </c>
      <c r="L4850" t="s">
        <v>33</v>
      </c>
      <c r="M4850" s="1">
        <v>65000000</v>
      </c>
      <c r="N4850" s="1">
        <v>456068181</v>
      </c>
      <c r="O4850" s="1">
        <f>N4850*(D4850/'cpi data'!$A$113)</f>
        <v>45426553.996837944</v>
      </c>
      <c r="P4850" s="10">
        <f t="shared" si="75"/>
        <v>0.85747745028500466</v>
      </c>
      <c r="Q4850" t="s">
        <v>26</v>
      </c>
      <c r="R4850">
        <v>117</v>
      </c>
    </row>
    <row r="4851" spans="1:18">
      <c r="A4851" t="s">
        <v>14513</v>
      </c>
      <c r="B4851" s="6" t="s">
        <v>2002</v>
      </c>
      <c r="C4851" t="s">
        <v>44</v>
      </c>
      <c r="D4851">
        <f>_xlfn.XLOOKUP(E4851,'cpi data'!A:A,'cpi data'!B:B,"NA")</f>
        <v>201.6</v>
      </c>
      <c r="E4851">
        <v>2006</v>
      </c>
      <c r="F4851" t="s">
        <v>14514</v>
      </c>
      <c r="G4851">
        <v>6.9</v>
      </c>
      <c r="H4851">
        <v>385000</v>
      </c>
      <c r="I4851" t="s">
        <v>8958</v>
      </c>
      <c r="J4851" t="s">
        <v>13911</v>
      </c>
      <c r="K4851" t="s">
        <v>13615</v>
      </c>
      <c r="L4851" t="s">
        <v>33</v>
      </c>
      <c r="M4851" s="1">
        <v>35000000</v>
      </c>
      <c r="N4851" s="1">
        <v>326706115</v>
      </c>
      <c r="O4851" s="1">
        <f>N4851*(D4851/'cpi data'!$A$113)</f>
        <v>32541478.648221344</v>
      </c>
      <c r="P4851" s="10">
        <f t="shared" si="75"/>
        <v>0.89287007988815881</v>
      </c>
      <c r="Q4851" t="s">
        <v>9112</v>
      </c>
      <c r="R4851">
        <v>109</v>
      </c>
    </row>
    <row r="4852" spans="1:18">
      <c r="A4852" t="s">
        <v>14515</v>
      </c>
      <c r="B4852" s="6" t="s">
        <v>2002</v>
      </c>
      <c r="C4852" t="s">
        <v>37</v>
      </c>
      <c r="D4852">
        <f>_xlfn.XLOOKUP(E4852,'cpi data'!A:A,'cpi data'!B:B,"NA")</f>
        <v>201.6</v>
      </c>
      <c r="E4852">
        <v>2006</v>
      </c>
      <c r="F4852" t="s">
        <v>14516</v>
      </c>
      <c r="G4852">
        <v>8</v>
      </c>
      <c r="H4852">
        <v>594000</v>
      </c>
      <c r="I4852" t="s">
        <v>5019</v>
      </c>
      <c r="J4852" t="s">
        <v>10741</v>
      </c>
      <c r="K4852" t="s">
        <v>13535</v>
      </c>
      <c r="L4852" t="s">
        <v>25</v>
      </c>
      <c r="M4852" s="1">
        <v>150000000</v>
      </c>
      <c r="N4852" s="1">
        <v>616502912</v>
      </c>
      <c r="O4852" s="1">
        <f>N4852*(D4852/'cpi data'!$A$113)</f>
        <v>61406614.159683794</v>
      </c>
      <c r="P4852" s="10">
        <f t="shared" si="75"/>
        <v>0.75669214681665609</v>
      </c>
      <c r="Q4852" t="s">
        <v>34</v>
      </c>
      <c r="R4852">
        <v>144</v>
      </c>
    </row>
    <row r="4853" spans="1:18">
      <c r="A4853" t="s">
        <v>14517</v>
      </c>
      <c r="B4853" s="6" t="s">
        <v>19</v>
      </c>
      <c r="C4853" t="s">
        <v>20</v>
      </c>
      <c r="D4853">
        <f>_xlfn.XLOOKUP(E4853,'cpi data'!A:A,'cpi data'!B:B,"NA")</f>
        <v>201.6</v>
      </c>
      <c r="E4853">
        <v>2006</v>
      </c>
      <c r="F4853" t="s">
        <v>14518</v>
      </c>
      <c r="G4853">
        <v>8.1999999999999993</v>
      </c>
      <c r="H4853">
        <v>631000</v>
      </c>
      <c r="I4853" t="s">
        <v>7560</v>
      </c>
      <c r="J4853" t="s">
        <v>7560</v>
      </c>
      <c r="K4853" t="s">
        <v>14519</v>
      </c>
      <c r="L4853" t="s">
        <v>1114</v>
      </c>
      <c r="M4853" s="1">
        <v>19000000</v>
      </c>
      <c r="N4853" s="1">
        <v>83850267</v>
      </c>
      <c r="O4853" s="1">
        <f>N4853*(D4853/'cpi data'!$A$113)</f>
        <v>8351884.301976284</v>
      </c>
      <c r="P4853" s="10">
        <f t="shared" si="75"/>
        <v>0.77340561121886464</v>
      </c>
      <c r="Q4853" t="s">
        <v>14520</v>
      </c>
      <c r="R4853">
        <v>118</v>
      </c>
    </row>
    <row r="4854" spans="1:18">
      <c r="A4854" t="s">
        <v>14521</v>
      </c>
      <c r="B4854" s="6" t="s">
        <v>2002</v>
      </c>
      <c r="C4854" t="s">
        <v>37</v>
      </c>
      <c r="D4854">
        <f>_xlfn.XLOOKUP(E4854,'cpi data'!A:A,'cpi data'!B:B,"NA")</f>
        <v>201.6</v>
      </c>
      <c r="E4854">
        <v>2006</v>
      </c>
      <c r="F4854" t="s">
        <v>14522</v>
      </c>
      <c r="G4854">
        <v>7.3</v>
      </c>
      <c r="H4854">
        <v>668000</v>
      </c>
      <c r="I4854" t="s">
        <v>9725</v>
      </c>
      <c r="J4854" t="s">
        <v>12909</v>
      </c>
      <c r="K4854" t="s">
        <v>5686</v>
      </c>
      <c r="L4854" t="s">
        <v>33</v>
      </c>
      <c r="M4854" s="1">
        <v>225000000</v>
      </c>
      <c r="N4854" s="1">
        <v>1066179747</v>
      </c>
      <c r="O4854" s="1">
        <f>N4854*(D4854/'cpi data'!$A$113)</f>
        <v>106196559.78023715</v>
      </c>
      <c r="P4854" s="10">
        <f t="shared" si="75"/>
        <v>0.78896616575853973</v>
      </c>
      <c r="Q4854" t="s">
        <v>1727</v>
      </c>
      <c r="R4854">
        <v>151</v>
      </c>
    </row>
    <row r="4855" spans="1:18">
      <c r="A4855" t="s">
        <v>14523</v>
      </c>
      <c r="B4855" s="6" t="s">
        <v>19</v>
      </c>
      <c r="C4855" t="s">
        <v>28</v>
      </c>
      <c r="D4855">
        <f>_xlfn.XLOOKUP(E4855,'cpi data'!A:A,'cpi data'!B:B,"NA")</f>
        <v>201.6</v>
      </c>
      <c r="E4855">
        <v>2006</v>
      </c>
      <c r="F4855" t="s">
        <v>14524</v>
      </c>
      <c r="G4855">
        <v>6.6</v>
      </c>
      <c r="H4855">
        <v>150000</v>
      </c>
      <c r="I4855" t="s">
        <v>9165</v>
      </c>
      <c r="J4855" t="s">
        <v>9165</v>
      </c>
      <c r="K4855" t="s">
        <v>9046</v>
      </c>
      <c r="L4855" t="s">
        <v>33</v>
      </c>
      <c r="N4855" s="1">
        <v>495303</v>
      </c>
      <c r="O4855" s="1">
        <f>N4855*(D4855/'cpi data'!$A$113)</f>
        <v>49334.528063241101</v>
      </c>
      <c r="P4855" s="10">
        <f t="shared" si="75"/>
        <v>1</v>
      </c>
      <c r="Q4855" t="s">
        <v>183</v>
      </c>
      <c r="R4855">
        <v>84</v>
      </c>
    </row>
    <row r="4856" spans="1:18">
      <c r="A4856" t="s">
        <v>14525</v>
      </c>
      <c r="B4856" s="6" t="s">
        <v>19</v>
      </c>
      <c r="C4856" t="s">
        <v>37</v>
      </c>
      <c r="D4856">
        <f>_xlfn.XLOOKUP(E4856,'cpi data'!A:A,'cpi data'!B:B,"NA")</f>
        <v>201.6</v>
      </c>
      <c r="E4856">
        <v>2006</v>
      </c>
      <c r="F4856" t="s">
        <v>14526</v>
      </c>
      <c r="G4856">
        <v>7.8</v>
      </c>
      <c r="H4856">
        <v>297000</v>
      </c>
      <c r="I4856" t="s">
        <v>538</v>
      </c>
      <c r="J4856" t="s">
        <v>538</v>
      </c>
      <c r="K4856" t="s">
        <v>14527</v>
      </c>
      <c r="L4856" t="s">
        <v>33</v>
      </c>
      <c r="M4856" s="1">
        <v>40000000</v>
      </c>
      <c r="N4856" s="1">
        <v>120673227</v>
      </c>
      <c r="O4856" s="1">
        <f>N4856*(D4856/'cpi data'!$A$113)</f>
        <v>12019625.772332015</v>
      </c>
      <c r="P4856" s="10">
        <f t="shared" si="75"/>
        <v>0.66852630865668328</v>
      </c>
      <c r="Q4856" t="s">
        <v>5815</v>
      </c>
      <c r="R4856">
        <v>139</v>
      </c>
    </row>
    <row r="4857" spans="1:18">
      <c r="A4857" t="s">
        <v>14528</v>
      </c>
      <c r="B4857" s="6" t="s">
        <v>2002</v>
      </c>
      <c r="C4857" t="s">
        <v>44</v>
      </c>
      <c r="D4857">
        <f>_xlfn.XLOOKUP(E4857,'cpi data'!A:A,'cpi data'!B:B,"NA")</f>
        <v>201.6</v>
      </c>
      <c r="E4857">
        <v>2006</v>
      </c>
      <c r="F4857" t="s">
        <v>14021</v>
      </c>
      <c r="G4857">
        <v>6.3</v>
      </c>
      <c r="H4857">
        <v>149000</v>
      </c>
      <c r="I4857" t="s">
        <v>14529</v>
      </c>
      <c r="J4857" t="s">
        <v>14530</v>
      </c>
      <c r="K4857" t="s">
        <v>13031</v>
      </c>
      <c r="L4857" t="s">
        <v>33</v>
      </c>
      <c r="M4857" s="1">
        <v>20000000</v>
      </c>
      <c r="N4857" s="1">
        <v>57194667</v>
      </c>
      <c r="O4857" s="1">
        <f>N4857*(D4857/'cpi data'!$A$113)</f>
        <v>5696860.1122529637</v>
      </c>
      <c r="P4857" s="10">
        <f t="shared" si="75"/>
        <v>0.65031704791637301</v>
      </c>
      <c r="Q4857" t="s">
        <v>9689</v>
      </c>
      <c r="R4857">
        <v>105</v>
      </c>
    </row>
    <row r="4858" spans="1:18">
      <c r="A4858" t="s">
        <v>14531</v>
      </c>
      <c r="B4858" s="6" t="s">
        <v>19</v>
      </c>
      <c r="C4858" t="s">
        <v>20</v>
      </c>
      <c r="D4858">
        <f>_xlfn.XLOOKUP(E4858,'cpi data'!A:A,'cpi data'!B:B,"NA")</f>
        <v>201.6</v>
      </c>
      <c r="E4858">
        <v>2006</v>
      </c>
      <c r="F4858" t="s">
        <v>14532</v>
      </c>
      <c r="G4858">
        <v>7.5</v>
      </c>
      <c r="H4858">
        <v>107000</v>
      </c>
      <c r="I4858" t="s">
        <v>12091</v>
      </c>
      <c r="J4858" t="s">
        <v>12091</v>
      </c>
      <c r="K4858" t="s">
        <v>10492</v>
      </c>
      <c r="L4858" t="s">
        <v>33</v>
      </c>
      <c r="M4858" s="1">
        <v>26000000</v>
      </c>
      <c r="N4858" s="1">
        <v>14821658</v>
      </c>
      <c r="O4858" s="1">
        <f>N4858*(D4858/'cpi data'!$A$113)</f>
        <v>1476307.4371541501</v>
      </c>
      <c r="P4858" s="10">
        <f t="shared" si="75"/>
        <v>-0.75418971345850783</v>
      </c>
      <c r="Q4858" t="s">
        <v>2029</v>
      </c>
      <c r="R4858">
        <v>137</v>
      </c>
    </row>
    <row r="4859" spans="1:18">
      <c r="A4859" t="s">
        <v>14533</v>
      </c>
      <c r="B4859" s="6" t="s">
        <v>19</v>
      </c>
      <c r="C4859" t="s">
        <v>28</v>
      </c>
      <c r="D4859">
        <f>_xlfn.XLOOKUP(E4859,'cpi data'!A:A,'cpi data'!B:B,"NA")</f>
        <v>201.6</v>
      </c>
      <c r="E4859">
        <v>2006</v>
      </c>
      <c r="F4859" t="s">
        <v>14534</v>
      </c>
      <c r="G4859">
        <v>7.9</v>
      </c>
      <c r="H4859">
        <v>474000</v>
      </c>
      <c r="I4859" t="s">
        <v>6238</v>
      </c>
      <c r="J4859" t="s">
        <v>6238</v>
      </c>
      <c r="K4859" t="s">
        <v>8770</v>
      </c>
      <c r="L4859" t="s">
        <v>33</v>
      </c>
      <c r="M4859" s="1">
        <v>76000000</v>
      </c>
      <c r="N4859" s="1">
        <v>70595464</v>
      </c>
      <c r="O4859" s="1">
        <f>N4859*(D4859/'cpi data'!$A$113)</f>
        <v>7031643.0545454537</v>
      </c>
      <c r="P4859" s="10">
        <f t="shared" si="75"/>
        <v>-7.6556420112204371E-2</v>
      </c>
      <c r="Q4859" t="s">
        <v>64</v>
      </c>
      <c r="R4859">
        <v>109</v>
      </c>
    </row>
    <row r="4860" spans="1:18">
      <c r="A4860" t="s">
        <v>14535</v>
      </c>
      <c r="B4860" s="6" t="s">
        <v>2002</v>
      </c>
      <c r="C4860" t="s">
        <v>4887</v>
      </c>
      <c r="D4860">
        <f>_xlfn.XLOOKUP(E4860,'cpi data'!A:A,'cpi data'!B:B,"NA")</f>
        <v>201.6</v>
      </c>
      <c r="E4860">
        <v>2006</v>
      </c>
      <c r="F4860" t="s">
        <v>14536</v>
      </c>
      <c r="G4860">
        <v>6.6</v>
      </c>
      <c r="H4860">
        <v>410000</v>
      </c>
      <c r="I4860" t="s">
        <v>1137</v>
      </c>
      <c r="J4860" t="s">
        <v>8345</v>
      </c>
      <c r="K4860" t="s">
        <v>2094</v>
      </c>
      <c r="L4860" t="s">
        <v>33</v>
      </c>
      <c r="M4860" s="1">
        <v>125000000</v>
      </c>
      <c r="N4860" s="1">
        <v>760006945</v>
      </c>
      <c r="O4860" s="1">
        <f>N4860*(D4860/'cpi data'!$A$113)</f>
        <v>75700296.498023704</v>
      </c>
      <c r="P4860" s="10">
        <f t="shared" si="75"/>
        <v>0.83552781876223514</v>
      </c>
      <c r="Q4860" t="s">
        <v>34</v>
      </c>
      <c r="R4860">
        <v>149</v>
      </c>
    </row>
    <row r="4861" spans="1:18">
      <c r="A4861" t="s">
        <v>14537</v>
      </c>
      <c r="B4861" s="6" t="s">
        <v>2002</v>
      </c>
      <c r="C4861" t="s">
        <v>66</v>
      </c>
      <c r="D4861">
        <f>_xlfn.XLOOKUP(E4861,'cpi data'!A:A,'cpi data'!B:B,"NA")</f>
        <v>201.6</v>
      </c>
      <c r="E4861">
        <v>2006</v>
      </c>
      <c r="F4861" t="s">
        <v>14538</v>
      </c>
      <c r="G4861">
        <v>8</v>
      </c>
      <c r="H4861">
        <v>465000</v>
      </c>
      <c r="I4861" t="s">
        <v>14539</v>
      </c>
      <c r="J4861" t="s">
        <v>14410</v>
      </c>
      <c r="K4861" t="s">
        <v>7640</v>
      </c>
      <c r="L4861" t="s">
        <v>33</v>
      </c>
      <c r="M4861" s="1">
        <v>55000000</v>
      </c>
      <c r="N4861" s="1">
        <v>307127625</v>
      </c>
      <c r="O4861" s="1">
        <f>N4861*(D4861/'cpi data'!$A$113)</f>
        <v>30591368.18181818</v>
      </c>
      <c r="P4861" s="10">
        <f t="shared" si="75"/>
        <v>0.8209213515065602</v>
      </c>
      <c r="Q4861" t="s">
        <v>34</v>
      </c>
      <c r="R4861">
        <v>117</v>
      </c>
    </row>
    <row r="4862" spans="1:18">
      <c r="A4862" t="s">
        <v>14540</v>
      </c>
      <c r="B4862" s="6" t="s">
        <v>19</v>
      </c>
      <c r="C4862" t="s">
        <v>44</v>
      </c>
      <c r="D4862">
        <f>_xlfn.XLOOKUP(E4862,'cpi data'!A:A,'cpi data'!B:B,"NA")</f>
        <v>201.6</v>
      </c>
      <c r="E4862">
        <v>2006</v>
      </c>
      <c r="F4862" t="s">
        <v>14541</v>
      </c>
      <c r="G4862">
        <v>7.8</v>
      </c>
      <c r="H4862">
        <v>450000</v>
      </c>
      <c r="I4862" t="s">
        <v>14542</v>
      </c>
      <c r="J4862" t="s">
        <v>14543</v>
      </c>
      <c r="K4862" t="s">
        <v>13997</v>
      </c>
      <c r="L4862" t="s">
        <v>33</v>
      </c>
      <c r="M4862" s="1">
        <v>8000000</v>
      </c>
      <c r="N4862" s="1">
        <v>101058954</v>
      </c>
      <c r="O4862" s="1">
        <f>N4862*(D4862/'cpi data'!$A$113)</f>
        <v>10065951.149407115</v>
      </c>
      <c r="P4862" s="10">
        <f t="shared" si="75"/>
        <v>0.92083828613543739</v>
      </c>
      <c r="Q4862" t="s">
        <v>9442</v>
      </c>
      <c r="R4862">
        <v>101</v>
      </c>
    </row>
    <row r="4863" spans="1:18">
      <c r="A4863" t="s">
        <v>14544</v>
      </c>
      <c r="B4863" s="6" t="s">
        <v>19</v>
      </c>
      <c r="C4863" t="s">
        <v>66</v>
      </c>
      <c r="D4863">
        <f>_xlfn.XLOOKUP(E4863,'cpi data'!A:A,'cpi data'!B:B,"NA")</f>
        <v>201.6</v>
      </c>
      <c r="E4863">
        <v>2006</v>
      </c>
      <c r="F4863" t="s">
        <v>14518</v>
      </c>
      <c r="G4863">
        <v>7.7</v>
      </c>
      <c r="H4863">
        <v>179000</v>
      </c>
      <c r="I4863" t="s">
        <v>14545</v>
      </c>
      <c r="J4863" t="s">
        <v>14546</v>
      </c>
      <c r="K4863" t="s">
        <v>14547</v>
      </c>
      <c r="L4863" t="s">
        <v>25</v>
      </c>
      <c r="M4863" s="1">
        <v>6000000</v>
      </c>
      <c r="N4863" s="1">
        <v>48618191</v>
      </c>
      <c r="O4863" s="1">
        <f>N4863*(D4863/'cpi data'!$A$113)</f>
        <v>4842602.4237154145</v>
      </c>
      <c r="P4863" s="10">
        <f t="shared" si="75"/>
        <v>0.87658940251396844</v>
      </c>
      <c r="Q4863" t="s">
        <v>9442</v>
      </c>
      <c r="R4863">
        <v>123</v>
      </c>
    </row>
    <row r="4864" spans="1:18">
      <c r="A4864" t="s">
        <v>14548</v>
      </c>
      <c r="B4864" s="6" t="s">
        <v>19</v>
      </c>
      <c r="C4864" t="s">
        <v>28</v>
      </c>
      <c r="D4864">
        <f>_xlfn.XLOOKUP(E4864,'cpi data'!A:A,'cpi data'!B:B,"NA")</f>
        <v>201.6</v>
      </c>
      <c r="E4864">
        <v>2006</v>
      </c>
      <c r="F4864" t="s">
        <v>14526</v>
      </c>
      <c r="G4864">
        <v>8</v>
      </c>
      <c r="H4864">
        <v>511000</v>
      </c>
      <c r="I4864" t="s">
        <v>3352</v>
      </c>
      <c r="J4864" t="s">
        <v>9434</v>
      </c>
      <c r="K4864" t="s">
        <v>8513</v>
      </c>
      <c r="L4864" t="s">
        <v>33</v>
      </c>
      <c r="M4864" s="1">
        <v>100000000</v>
      </c>
      <c r="N4864" s="1">
        <v>171720398</v>
      </c>
      <c r="O4864" s="1">
        <f>N4864*(D4864/'cpi data'!$A$113)</f>
        <v>17104166.124901183</v>
      </c>
      <c r="P4864" s="10">
        <f t="shared" si="75"/>
        <v>0.41765800007055653</v>
      </c>
      <c r="Q4864" t="s">
        <v>26</v>
      </c>
      <c r="R4864">
        <v>143</v>
      </c>
    </row>
    <row r="4865" spans="1:18">
      <c r="A4865" t="s">
        <v>14549</v>
      </c>
      <c r="B4865" s="6" t="s">
        <v>19</v>
      </c>
      <c r="C4865" t="s">
        <v>20</v>
      </c>
      <c r="D4865">
        <f>_xlfn.XLOOKUP(E4865,'cpi data'!A:A,'cpi data'!B:B,"NA")</f>
        <v>201.6</v>
      </c>
      <c r="E4865">
        <v>2006</v>
      </c>
      <c r="F4865" t="s">
        <v>14550</v>
      </c>
      <c r="G4865">
        <v>8.4</v>
      </c>
      <c r="H4865">
        <v>368000</v>
      </c>
      <c r="I4865" t="s">
        <v>14551</v>
      </c>
      <c r="J4865" t="s">
        <v>14551</v>
      </c>
      <c r="K4865" t="s">
        <v>14552</v>
      </c>
      <c r="L4865" t="s">
        <v>5820</v>
      </c>
      <c r="M4865" s="1">
        <v>2000000</v>
      </c>
      <c r="N4865" s="1">
        <v>77356942</v>
      </c>
      <c r="O4865" s="1">
        <f>N4865*(D4865/'cpi data'!$A$113)</f>
        <v>7705118.3335968377</v>
      </c>
      <c r="P4865" s="10">
        <f t="shared" si="75"/>
        <v>0.97414582391325655</v>
      </c>
      <c r="Q4865" t="s">
        <v>14553</v>
      </c>
      <c r="R4865">
        <v>137</v>
      </c>
    </row>
    <row r="4866" spans="1:18">
      <c r="A4866" t="s">
        <v>14554</v>
      </c>
      <c r="B4866" s="6" t="s">
        <v>36</v>
      </c>
      <c r="C4866" t="s">
        <v>28</v>
      </c>
      <c r="D4866">
        <f>_xlfn.XLOOKUP(E4866,'cpi data'!A:A,'cpi data'!B:B,"NA")</f>
        <v>201.6</v>
      </c>
      <c r="E4866">
        <v>2006</v>
      </c>
      <c r="F4866" t="s">
        <v>14555</v>
      </c>
      <c r="G4866">
        <v>6.4</v>
      </c>
      <c r="H4866">
        <v>323000</v>
      </c>
      <c r="I4866" t="s">
        <v>12609</v>
      </c>
      <c r="J4866" t="s">
        <v>14556</v>
      </c>
      <c r="K4866" t="s">
        <v>8011</v>
      </c>
      <c r="L4866" t="s">
        <v>33</v>
      </c>
      <c r="M4866" s="1">
        <v>110000000</v>
      </c>
      <c r="N4866" s="1">
        <v>574481229</v>
      </c>
      <c r="O4866" s="1">
        <f>N4866*(D4866/'cpi data'!$A$113)</f>
        <v>57221055.220553353</v>
      </c>
      <c r="P4866" s="10">
        <f t="shared" si="75"/>
        <v>0.80852289953585232</v>
      </c>
      <c r="Q4866" t="s">
        <v>183</v>
      </c>
      <c r="R4866">
        <v>108</v>
      </c>
    </row>
    <row r="4867" spans="1:18">
      <c r="A4867" t="s">
        <v>14557</v>
      </c>
      <c r="B4867" s="6" t="s">
        <v>2002</v>
      </c>
      <c r="C4867" t="s">
        <v>37</v>
      </c>
      <c r="D4867">
        <f>_xlfn.XLOOKUP(E4867,'cpi data'!A:A,'cpi data'!B:B,"NA")</f>
        <v>201.6</v>
      </c>
      <c r="E4867">
        <v>2006</v>
      </c>
      <c r="F4867" t="s">
        <v>14329</v>
      </c>
      <c r="G4867">
        <v>6.9</v>
      </c>
      <c r="H4867">
        <v>337000</v>
      </c>
      <c r="I4867" t="s">
        <v>6353</v>
      </c>
      <c r="J4867" t="s">
        <v>14558</v>
      </c>
      <c r="K4867" t="s">
        <v>1481</v>
      </c>
      <c r="L4867" t="s">
        <v>33</v>
      </c>
      <c r="M4867" s="1">
        <v>150000000</v>
      </c>
      <c r="N4867" s="1">
        <v>398479497</v>
      </c>
      <c r="O4867" s="1">
        <f>N4867*(D4867/'cpi data'!$A$113)</f>
        <v>39690447.922529645</v>
      </c>
      <c r="P4867" s="10">
        <f t="shared" ref="P4867:P4930" si="76">(N4867-M4867)/N4867</f>
        <v>0.62356908917700227</v>
      </c>
      <c r="Q4867" t="s">
        <v>47</v>
      </c>
      <c r="R4867">
        <v>126</v>
      </c>
    </row>
    <row r="4868" spans="1:18">
      <c r="A4868" t="s">
        <v>14559</v>
      </c>
      <c r="B4868" s="6" t="s">
        <v>2002</v>
      </c>
      <c r="C4868" t="s">
        <v>66</v>
      </c>
      <c r="D4868">
        <f>_xlfn.XLOOKUP(E4868,'cpi data'!A:A,'cpi data'!B:B,"NA")</f>
        <v>201.6</v>
      </c>
      <c r="E4868">
        <v>2006</v>
      </c>
      <c r="F4868" t="s">
        <v>14509</v>
      </c>
      <c r="G4868">
        <v>6.5</v>
      </c>
      <c r="H4868">
        <v>104000</v>
      </c>
      <c r="I4868" t="s">
        <v>10690</v>
      </c>
      <c r="J4868" t="s">
        <v>10690</v>
      </c>
      <c r="K4868" t="s">
        <v>10170</v>
      </c>
      <c r="L4868" t="s">
        <v>33</v>
      </c>
      <c r="M4868" s="1">
        <v>40000000</v>
      </c>
      <c r="N4868" s="1">
        <v>60917189</v>
      </c>
      <c r="O4868" s="1">
        <f>N4868*(D4868/'cpi data'!$A$113)</f>
        <v>6067640.9596837945</v>
      </c>
      <c r="P4868" s="10">
        <f t="shared" si="76"/>
        <v>0.34337088338071542</v>
      </c>
      <c r="Q4868" t="s">
        <v>34</v>
      </c>
      <c r="R4868">
        <v>123</v>
      </c>
    </row>
    <row r="4869" spans="1:18">
      <c r="A4869" t="s">
        <v>14560</v>
      </c>
      <c r="B4869" s="6" t="s">
        <v>19</v>
      </c>
      <c r="C4869" t="s">
        <v>107</v>
      </c>
      <c r="D4869">
        <f>_xlfn.XLOOKUP(E4869,'cpi data'!A:A,'cpi data'!B:B,"NA")</f>
        <v>201.6</v>
      </c>
      <c r="E4869">
        <v>2006</v>
      </c>
      <c r="F4869" t="s">
        <v>14346</v>
      </c>
      <c r="G4869">
        <v>7.6</v>
      </c>
      <c r="H4869">
        <v>350000</v>
      </c>
      <c r="I4869" t="s">
        <v>3431</v>
      </c>
      <c r="J4869" t="s">
        <v>14561</v>
      </c>
      <c r="K4869" t="s">
        <v>4128</v>
      </c>
      <c r="L4869" t="s">
        <v>33</v>
      </c>
      <c r="M4869" s="1">
        <v>45000000</v>
      </c>
      <c r="N4869" s="1">
        <v>186003591</v>
      </c>
      <c r="O4869" s="1">
        <f>N4869*(D4869/'cpi data'!$A$113)</f>
        <v>18526839.894071147</v>
      </c>
      <c r="P4869" s="10">
        <f t="shared" si="76"/>
        <v>0.75806918695456804</v>
      </c>
      <c r="Q4869" t="s">
        <v>64</v>
      </c>
      <c r="R4869">
        <v>129</v>
      </c>
    </row>
    <row r="4870" spans="1:18">
      <c r="A4870" t="s">
        <v>3434</v>
      </c>
      <c r="B4870" s="6" t="s">
        <v>19</v>
      </c>
      <c r="C4870" t="s">
        <v>37</v>
      </c>
      <c r="D4870">
        <f>_xlfn.XLOOKUP(E4870,'cpi data'!A:A,'cpi data'!B:B,"NA")</f>
        <v>201.6</v>
      </c>
      <c r="E4870">
        <v>2006</v>
      </c>
      <c r="F4870" t="s">
        <v>14317</v>
      </c>
      <c r="G4870">
        <v>7.3</v>
      </c>
      <c r="H4870">
        <v>98000</v>
      </c>
      <c r="I4870" t="s">
        <v>13191</v>
      </c>
      <c r="J4870" t="s">
        <v>13191</v>
      </c>
      <c r="K4870" t="s">
        <v>10549</v>
      </c>
      <c r="L4870" t="s">
        <v>5820</v>
      </c>
      <c r="M4870" s="1">
        <v>15000000</v>
      </c>
      <c r="N4870" s="1">
        <v>9380029</v>
      </c>
      <c r="O4870" s="1">
        <f>N4870*(D4870/'cpi data'!$A$113)</f>
        <v>934295.37865612644</v>
      </c>
      <c r="P4870" s="10">
        <f t="shared" si="76"/>
        <v>-0.59914217749220178</v>
      </c>
      <c r="Q4870" t="s">
        <v>2029</v>
      </c>
      <c r="R4870">
        <v>122</v>
      </c>
    </row>
    <row r="4871" spans="1:18">
      <c r="A4871" t="s">
        <v>14562</v>
      </c>
      <c r="B4871" s="6" t="s">
        <v>2002</v>
      </c>
      <c r="C4871" t="s">
        <v>44</v>
      </c>
      <c r="D4871">
        <f>_xlfn.XLOOKUP(E4871,'cpi data'!A:A,'cpi data'!B:B,"NA")</f>
        <v>201.6</v>
      </c>
      <c r="E4871">
        <v>2006</v>
      </c>
      <c r="F4871" t="s">
        <v>14541</v>
      </c>
      <c r="G4871">
        <v>6.4</v>
      </c>
      <c r="H4871">
        <v>127000</v>
      </c>
      <c r="I4871" t="s">
        <v>14563</v>
      </c>
      <c r="J4871" t="s">
        <v>14564</v>
      </c>
      <c r="K4871" t="s">
        <v>14565</v>
      </c>
      <c r="L4871" t="s">
        <v>33</v>
      </c>
      <c r="M4871" s="1">
        <v>23000000</v>
      </c>
      <c r="N4871" s="1">
        <v>38623262</v>
      </c>
      <c r="O4871" s="1">
        <f>N4871*(D4871/'cpi data'!$A$113)</f>
        <v>3847060.0885375491</v>
      </c>
      <c r="P4871" s="10">
        <f t="shared" si="76"/>
        <v>0.40450394894144365</v>
      </c>
      <c r="Q4871" t="s">
        <v>64</v>
      </c>
      <c r="R4871">
        <v>93</v>
      </c>
    </row>
    <row r="4872" spans="1:18">
      <c r="A4872" t="s">
        <v>14566</v>
      </c>
      <c r="B4872" s="6" t="s">
        <v>2002</v>
      </c>
      <c r="C4872" t="s">
        <v>37</v>
      </c>
      <c r="D4872">
        <f>_xlfn.XLOOKUP(E4872,'cpi data'!A:A,'cpi data'!B:B,"NA")</f>
        <v>201.6</v>
      </c>
      <c r="E4872">
        <v>2006</v>
      </c>
      <c r="F4872" t="s">
        <v>14567</v>
      </c>
      <c r="G4872">
        <v>6</v>
      </c>
      <c r="H4872">
        <v>274000</v>
      </c>
      <c r="I4872" t="s">
        <v>8462</v>
      </c>
      <c r="J4872" t="s">
        <v>14568</v>
      </c>
      <c r="K4872" t="s">
        <v>14569</v>
      </c>
      <c r="L4872" t="s">
        <v>33</v>
      </c>
      <c r="M4872" s="1">
        <v>270000000</v>
      </c>
      <c r="N4872" s="1">
        <v>391081192</v>
      </c>
      <c r="O4872" s="1">
        <f>N4872*(D4872/'cpi data'!$A$113)</f>
        <v>38953541.653754935</v>
      </c>
      <c r="P4872" s="10">
        <f t="shared" si="76"/>
        <v>0.30960627735838547</v>
      </c>
      <c r="Q4872" t="s">
        <v>26</v>
      </c>
      <c r="R4872">
        <v>154</v>
      </c>
    </row>
    <row r="4873" spans="1:18">
      <c r="A4873" t="s">
        <v>14570</v>
      </c>
      <c r="B4873" s="6" t="s">
        <v>19</v>
      </c>
      <c r="C4873" t="s">
        <v>44</v>
      </c>
      <c r="D4873">
        <f>_xlfn.XLOOKUP(E4873,'cpi data'!A:A,'cpi data'!B:B,"NA")</f>
        <v>201.6</v>
      </c>
      <c r="E4873">
        <v>2006</v>
      </c>
      <c r="F4873" t="s">
        <v>14571</v>
      </c>
      <c r="G4873">
        <v>6.5</v>
      </c>
      <c r="H4873">
        <v>76000</v>
      </c>
      <c r="I4873" t="s">
        <v>11769</v>
      </c>
      <c r="J4873" t="s">
        <v>11769</v>
      </c>
      <c r="K4873" t="s">
        <v>14054</v>
      </c>
      <c r="L4873" t="s">
        <v>198</v>
      </c>
      <c r="M4873" s="1">
        <v>15000000</v>
      </c>
      <c r="N4873" s="1">
        <v>12834936</v>
      </c>
      <c r="O4873" s="1">
        <f>N4873*(D4873/'cpi data'!$A$113)</f>
        <v>1278420.5027667983</v>
      </c>
      <c r="P4873" s="10">
        <f t="shared" si="76"/>
        <v>-0.1686852197782677</v>
      </c>
      <c r="Q4873" t="s">
        <v>12460</v>
      </c>
      <c r="R4873">
        <v>95</v>
      </c>
    </row>
    <row r="4874" spans="1:18">
      <c r="A4874" t="s">
        <v>14572</v>
      </c>
      <c r="B4874" s="6" t="s">
        <v>36</v>
      </c>
      <c r="C4874" t="s">
        <v>44</v>
      </c>
      <c r="D4874">
        <f>_xlfn.XLOOKUP(E4874,'cpi data'!A:A,'cpi data'!B:B,"NA")</f>
        <v>201.6</v>
      </c>
      <c r="E4874">
        <v>2006</v>
      </c>
      <c r="F4874" t="s">
        <v>14504</v>
      </c>
      <c r="G4874">
        <v>5.8</v>
      </c>
      <c r="H4874">
        <v>83000</v>
      </c>
      <c r="I4874" t="s">
        <v>13537</v>
      </c>
      <c r="J4874" t="s">
        <v>13537</v>
      </c>
      <c r="K4874" t="s">
        <v>11920</v>
      </c>
      <c r="L4874" t="s">
        <v>33</v>
      </c>
      <c r="M4874" s="1">
        <v>35000000</v>
      </c>
      <c r="N4874" s="1">
        <v>99255460</v>
      </c>
      <c r="O4874" s="1">
        <f>N4874*(D4874/'cpi data'!$A$113)</f>
        <v>9886314.592885375</v>
      </c>
      <c r="P4874" s="10">
        <f t="shared" si="76"/>
        <v>0.64737456256814485</v>
      </c>
      <c r="Q4874" t="s">
        <v>47</v>
      </c>
      <c r="R4874">
        <v>92</v>
      </c>
    </row>
    <row r="4875" spans="1:18">
      <c r="A4875" t="s">
        <v>14573</v>
      </c>
      <c r="B4875" s="6" t="s">
        <v>2002</v>
      </c>
      <c r="C4875" t="s">
        <v>37</v>
      </c>
      <c r="D4875">
        <f>_xlfn.XLOOKUP(E4875,'cpi data'!A:A,'cpi data'!B:B,"NA")</f>
        <v>201.6</v>
      </c>
      <c r="E4875">
        <v>2006</v>
      </c>
      <c r="F4875" t="s">
        <v>14400</v>
      </c>
      <c r="G4875">
        <v>5.3</v>
      </c>
      <c r="H4875">
        <v>48000</v>
      </c>
      <c r="I4875" t="s">
        <v>3789</v>
      </c>
      <c r="J4875" t="s">
        <v>14574</v>
      </c>
      <c r="K4875" t="s">
        <v>14575</v>
      </c>
      <c r="L4875" t="s">
        <v>33</v>
      </c>
      <c r="M4875" s="1">
        <v>20000000</v>
      </c>
      <c r="N4875" s="1">
        <v>37598767</v>
      </c>
      <c r="O4875" s="1">
        <f>N4875*(D4875/'cpi data'!$A$113)</f>
        <v>3745015.5272727269</v>
      </c>
      <c r="P4875" s="10">
        <f t="shared" si="76"/>
        <v>0.4680676629635222</v>
      </c>
      <c r="Q4875" t="s">
        <v>10878</v>
      </c>
      <c r="R4875">
        <v>97</v>
      </c>
    </row>
    <row r="4876" spans="1:18">
      <c r="A4876" t="s">
        <v>14576</v>
      </c>
      <c r="B4876" s="6" t="s">
        <v>19</v>
      </c>
      <c r="C4876" t="s">
        <v>55</v>
      </c>
      <c r="D4876">
        <f>_xlfn.XLOOKUP(E4876,'cpi data'!A:A,'cpi data'!B:B,"NA")</f>
        <v>201.6</v>
      </c>
      <c r="E4876">
        <v>2006</v>
      </c>
      <c r="F4876" t="s">
        <v>13868</v>
      </c>
      <c r="G4876">
        <v>6.4</v>
      </c>
      <c r="H4876">
        <v>162000</v>
      </c>
      <c r="I4876" t="s">
        <v>13098</v>
      </c>
      <c r="J4876" t="s">
        <v>698</v>
      </c>
      <c r="K4876" t="s">
        <v>14577</v>
      </c>
      <c r="L4876" t="s">
        <v>33</v>
      </c>
      <c r="M4876" s="1">
        <v>15000000</v>
      </c>
      <c r="N4876" s="1">
        <v>70009308</v>
      </c>
      <c r="O4876" s="1">
        <f>N4876*(D4876/'cpi data'!$A$113)</f>
        <v>6973259.1367588928</v>
      </c>
      <c r="P4876" s="10">
        <f t="shared" si="76"/>
        <v>0.78574277580346885</v>
      </c>
      <c r="Q4876" t="s">
        <v>11111</v>
      </c>
      <c r="R4876">
        <v>107</v>
      </c>
    </row>
    <row r="4877" spans="1:18">
      <c r="A4877" t="s">
        <v>14578</v>
      </c>
      <c r="B4877" s="6" t="s">
        <v>2002</v>
      </c>
      <c r="C4877" t="s">
        <v>20</v>
      </c>
      <c r="D4877">
        <f>_xlfn.XLOOKUP(E4877,'cpi data'!A:A,'cpi data'!B:B,"NA")</f>
        <v>201.6</v>
      </c>
      <c r="E4877">
        <v>2006</v>
      </c>
      <c r="F4877" t="s">
        <v>14579</v>
      </c>
      <c r="G4877">
        <v>7.2</v>
      </c>
      <c r="H4877">
        <v>232000</v>
      </c>
      <c r="I4877" t="s">
        <v>10208</v>
      </c>
      <c r="J4877" t="s">
        <v>10208</v>
      </c>
      <c r="K4877" t="s">
        <v>13486</v>
      </c>
      <c r="L4877" t="s">
        <v>198</v>
      </c>
      <c r="M4877" s="1">
        <v>35000000</v>
      </c>
      <c r="N4877" s="1">
        <v>16468343</v>
      </c>
      <c r="O4877" s="1">
        <f>N4877*(D4877/'cpi data'!$A$113)</f>
        <v>1640325.0735177866</v>
      </c>
      <c r="P4877" s="10">
        <f t="shared" si="76"/>
        <v>-1.1252897149397483</v>
      </c>
      <c r="Q4877" t="s">
        <v>26</v>
      </c>
      <c r="R4877">
        <v>97</v>
      </c>
    </row>
    <row r="4878" spans="1:18">
      <c r="A4878" t="s">
        <v>14580</v>
      </c>
      <c r="B4878" s="6" t="s">
        <v>2002</v>
      </c>
      <c r="C4878" t="s">
        <v>37</v>
      </c>
      <c r="D4878">
        <f>_xlfn.XLOOKUP(E4878,'cpi data'!A:A,'cpi data'!B:B,"NA")</f>
        <v>201.6</v>
      </c>
      <c r="E4878">
        <v>2006</v>
      </c>
      <c r="F4878" t="s">
        <v>14282</v>
      </c>
      <c r="G4878">
        <v>6.7</v>
      </c>
      <c r="H4878">
        <v>491000</v>
      </c>
      <c r="I4878" t="s">
        <v>9783</v>
      </c>
      <c r="J4878" t="s">
        <v>14056</v>
      </c>
      <c r="K4878" t="s">
        <v>7998</v>
      </c>
      <c r="L4878" t="s">
        <v>33</v>
      </c>
      <c r="M4878" s="1">
        <v>210000000</v>
      </c>
      <c r="N4878" s="1">
        <v>460435291</v>
      </c>
      <c r="O4878" s="1">
        <f>N4878*(D4878/'cpi data'!$A$113)</f>
        <v>45861538.866403162</v>
      </c>
      <c r="P4878" s="10">
        <f t="shared" si="76"/>
        <v>0.54390985203608122</v>
      </c>
      <c r="Q4878" t="s">
        <v>183</v>
      </c>
      <c r="R4878">
        <v>104</v>
      </c>
    </row>
    <row r="4879" spans="1:18">
      <c r="A4879" t="s">
        <v>14581</v>
      </c>
      <c r="B4879" s="6" t="s">
        <v>19</v>
      </c>
      <c r="C4879" t="s">
        <v>37</v>
      </c>
      <c r="D4879">
        <f>_xlfn.XLOOKUP(E4879,'cpi data'!A:A,'cpi data'!B:B,"NA")</f>
        <v>201.6</v>
      </c>
      <c r="E4879">
        <v>2006</v>
      </c>
      <c r="F4879" t="s">
        <v>14063</v>
      </c>
      <c r="G4879">
        <v>6.7</v>
      </c>
      <c r="H4879">
        <v>193000</v>
      </c>
      <c r="I4879" t="s">
        <v>12924</v>
      </c>
      <c r="J4879" t="s">
        <v>14582</v>
      </c>
      <c r="K4879" t="s">
        <v>12926</v>
      </c>
      <c r="L4879" t="s">
        <v>33</v>
      </c>
      <c r="M4879" s="1">
        <v>50000000</v>
      </c>
      <c r="N4879" s="1">
        <v>111476513</v>
      </c>
      <c r="O4879" s="1">
        <f>N4879*(D4879/'cpi data'!$A$113)</f>
        <v>11103589.43715415</v>
      </c>
      <c r="P4879" s="10">
        <f t="shared" si="76"/>
        <v>0.55147502685162031</v>
      </c>
      <c r="Q4879" t="s">
        <v>10878</v>
      </c>
      <c r="R4879">
        <v>106</v>
      </c>
    </row>
    <row r="4880" spans="1:18">
      <c r="A4880" t="s">
        <v>14583</v>
      </c>
      <c r="B4880" s="6" t="s">
        <v>2002</v>
      </c>
      <c r="C4880" t="s">
        <v>44</v>
      </c>
      <c r="D4880">
        <f>_xlfn.XLOOKUP(E4880,'cpi data'!A:A,'cpi data'!B:B,"NA")</f>
        <v>201.6</v>
      </c>
      <c r="E4880">
        <v>2006</v>
      </c>
      <c r="F4880" t="s">
        <v>14584</v>
      </c>
      <c r="G4880">
        <v>6.4</v>
      </c>
      <c r="H4880">
        <v>313000</v>
      </c>
      <c r="I4880" t="s">
        <v>10101</v>
      </c>
      <c r="J4880" t="s">
        <v>10300</v>
      </c>
      <c r="K4880" t="s">
        <v>8517</v>
      </c>
      <c r="L4880" t="s">
        <v>33</v>
      </c>
      <c r="M4880" s="1">
        <v>82500000</v>
      </c>
      <c r="N4880" s="1">
        <v>240685326</v>
      </c>
      <c r="O4880" s="1">
        <f>N4880*(D4880/'cpi data'!$A$113)</f>
        <v>23973400.060079049</v>
      </c>
      <c r="P4880" s="10">
        <f t="shared" si="76"/>
        <v>0.65722879175442539</v>
      </c>
      <c r="Q4880" t="s">
        <v>34</v>
      </c>
      <c r="R4880">
        <v>107</v>
      </c>
    </row>
    <row r="4881" spans="1:18">
      <c r="A4881" t="s">
        <v>14585</v>
      </c>
      <c r="B4881" s="6" t="s">
        <v>2002</v>
      </c>
      <c r="C4881" t="s">
        <v>44</v>
      </c>
      <c r="D4881">
        <f>_xlfn.XLOOKUP(E4881,'cpi data'!A:A,'cpi data'!B:B,"NA")</f>
        <v>201.6</v>
      </c>
      <c r="E4881">
        <v>2006</v>
      </c>
      <c r="F4881" t="s">
        <v>14526</v>
      </c>
      <c r="G4881">
        <v>6.9</v>
      </c>
      <c r="H4881">
        <v>258000</v>
      </c>
      <c r="I4881" t="s">
        <v>217</v>
      </c>
      <c r="J4881" t="s">
        <v>217</v>
      </c>
      <c r="K4881" t="s">
        <v>10492</v>
      </c>
      <c r="L4881" t="s">
        <v>33</v>
      </c>
      <c r="M4881" s="1">
        <v>85000000</v>
      </c>
      <c r="N4881" s="1">
        <v>205850134</v>
      </c>
      <c r="O4881" s="1">
        <f>N4881*(D4881/'cpi data'!$A$113)</f>
        <v>20503649.710671935</v>
      </c>
      <c r="P4881" s="10">
        <f t="shared" si="76"/>
        <v>0.58707823819050808</v>
      </c>
      <c r="Q4881" t="s">
        <v>34</v>
      </c>
      <c r="R4881">
        <v>136</v>
      </c>
    </row>
    <row r="4882" spans="1:18">
      <c r="A4882" t="s">
        <v>14586</v>
      </c>
      <c r="B4882" s="6" t="s">
        <v>19</v>
      </c>
      <c r="C4882" t="s">
        <v>55</v>
      </c>
      <c r="D4882">
        <f>_xlfn.XLOOKUP(E4882,'cpi data'!A:A,'cpi data'!B:B,"NA")</f>
        <v>201.6</v>
      </c>
      <c r="E4882">
        <v>2006</v>
      </c>
      <c r="F4882" t="s">
        <v>14587</v>
      </c>
      <c r="G4882">
        <v>6.5</v>
      </c>
      <c r="H4882">
        <v>217000</v>
      </c>
      <c r="I4882" t="s">
        <v>12025</v>
      </c>
      <c r="J4882" t="s">
        <v>7556</v>
      </c>
      <c r="K4882" t="s">
        <v>10439</v>
      </c>
      <c r="L4882" t="s">
        <v>198</v>
      </c>
      <c r="M4882" s="1">
        <v>50000000</v>
      </c>
      <c r="N4882" s="1">
        <v>100605135</v>
      </c>
      <c r="O4882" s="1">
        <f>N4882*(D4882/'cpi data'!$A$113)</f>
        <v>10020748.624505928</v>
      </c>
      <c r="P4882" s="10">
        <f t="shared" si="76"/>
        <v>0.50300747571185112</v>
      </c>
      <c r="Q4882" t="s">
        <v>2103</v>
      </c>
      <c r="R4882">
        <v>125</v>
      </c>
    </row>
    <row r="4883" spans="1:18">
      <c r="A4883" t="s">
        <v>14588</v>
      </c>
      <c r="B4883" s="6" t="s">
        <v>19</v>
      </c>
      <c r="C4883" t="s">
        <v>20</v>
      </c>
      <c r="D4883">
        <f>_xlfn.XLOOKUP(E4883,'cpi data'!A:A,'cpi data'!B:B,"NA")</f>
        <v>201.6</v>
      </c>
      <c r="E4883">
        <v>2006</v>
      </c>
      <c r="F4883" t="s">
        <v>14571</v>
      </c>
      <c r="G4883">
        <v>4.3</v>
      </c>
      <c r="H4883">
        <v>38000</v>
      </c>
      <c r="I4883" t="s">
        <v>5271</v>
      </c>
      <c r="J4883" t="s">
        <v>2733</v>
      </c>
      <c r="K4883" t="s">
        <v>6661</v>
      </c>
      <c r="L4883" t="s">
        <v>25</v>
      </c>
      <c r="M4883" s="1">
        <v>70000000</v>
      </c>
      <c r="N4883" s="1">
        <v>38629478</v>
      </c>
      <c r="O4883" s="1">
        <f>N4883*(D4883/'cpi data'!$A$113)</f>
        <v>3847679.2316205529</v>
      </c>
      <c r="P4883" s="10">
        <f t="shared" si="76"/>
        <v>-0.81208764974768755</v>
      </c>
      <c r="Q4883" t="s">
        <v>121</v>
      </c>
      <c r="R4883">
        <v>114</v>
      </c>
    </row>
    <row r="4884" spans="1:18">
      <c r="A4884" t="s">
        <v>14589</v>
      </c>
      <c r="B4884" s="6" t="s">
        <v>19</v>
      </c>
      <c r="C4884" t="s">
        <v>107</v>
      </c>
      <c r="D4884">
        <f>_xlfn.XLOOKUP(E4884,'cpi data'!A:A,'cpi data'!B:B,"NA")</f>
        <v>201.6</v>
      </c>
      <c r="E4884">
        <v>2006</v>
      </c>
      <c r="F4884" t="s">
        <v>14590</v>
      </c>
      <c r="G4884">
        <v>5.6</v>
      </c>
      <c r="H4884">
        <v>72000</v>
      </c>
      <c r="I4884" t="s">
        <v>108</v>
      </c>
      <c r="J4884" t="s">
        <v>14030</v>
      </c>
      <c r="K4884" t="s">
        <v>11857</v>
      </c>
      <c r="L4884" t="s">
        <v>33</v>
      </c>
      <c r="M4884" s="1">
        <v>50000000</v>
      </c>
      <c r="N4884" s="1">
        <v>49332692</v>
      </c>
      <c r="O4884" s="1">
        <f>N4884*(D4884/'cpi data'!$A$113)</f>
        <v>4913770.1122529637</v>
      </c>
      <c r="P4884" s="10">
        <f t="shared" si="76"/>
        <v>-1.35266893604752E-2</v>
      </c>
      <c r="Q4884" t="s">
        <v>64</v>
      </c>
      <c r="R4884">
        <v>121</v>
      </c>
    </row>
    <row r="4885" spans="1:18">
      <c r="A4885" t="s">
        <v>14591</v>
      </c>
      <c r="B4885" s="6" t="s">
        <v>19</v>
      </c>
      <c r="C4885" t="s">
        <v>107</v>
      </c>
      <c r="D4885">
        <f>_xlfn.XLOOKUP(E4885,'cpi data'!A:A,'cpi data'!B:B,"NA")</f>
        <v>201.6</v>
      </c>
      <c r="E4885">
        <v>2006</v>
      </c>
      <c r="F4885" t="s">
        <v>14534</v>
      </c>
      <c r="G4885">
        <v>7.5</v>
      </c>
      <c r="H4885">
        <v>239000</v>
      </c>
      <c r="I4885" t="s">
        <v>10253</v>
      </c>
      <c r="J4885" t="s">
        <v>2969</v>
      </c>
      <c r="K4885" t="s">
        <v>14592</v>
      </c>
      <c r="L4885" t="s">
        <v>5820</v>
      </c>
      <c r="M4885" s="1">
        <v>60000000</v>
      </c>
      <c r="N4885" s="1">
        <v>135039924</v>
      </c>
      <c r="O4885" s="1">
        <f>N4885*(D4885/'cpi data'!$A$113)</f>
        <v>13450616.935968379</v>
      </c>
      <c r="P4885" s="10">
        <f t="shared" si="76"/>
        <v>0.5556869537337713</v>
      </c>
      <c r="Q4885" t="s">
        <v>14593</v>
      </c>
      <c r="R4885">
        <v>147</v>
      </c>
    </row>
    <row r="4886" spans="1:18">
      <c r="A4886" t="s">
        <v>14594</v>
      </c>
      <c r="B4886" s="6" t="s">
        <v>19</v>
      </c>
      <c r="C4886" t="s">
        <v>107</v>
      </c>
      <c r="D4886">
        <f>_xlfn.XLOOKUP(E4886,'cpi data'!A:A,'cpi data'!B:B,"NA")</f>
        <v>201.6</v>
      </c>
      <c r="E4886">
        <v>2006</v>
      </c>
      <c r="F4886" t="s">
        <v>14595</v>
      </c>
      <c r="G4886">
        <v>7.7</v>
      </c>
      <c r="H4886">
        <v>303000</v>
      </c>
      <c r="I4886" t="s">
        <v>10594</v>
      </c>
      <c r="J4886" t="s">
        <v>14596</v>
      </c>
      <c r="K4886" t="s">
        <v>11857</v>
      </c>
      <c r="L4886" t="s">
        <v>33</v>
      </c>
      <c r="M4886" s="1">
        <v>27000000</v>
      </c>
      <c r="N4886" s="1">
        <v>56308881</v>
      </c>
      <c r="O4886" s="1">
        <f>N4886*(D4886/'cpi data'!$A$113)</f>
        <v>5608631.6252964428</v>
      </c>
      <c r="P4886" s="10">
        <f t="shared" si="76"/>
        <v>0.52050192579745991</v>
      </c>
      <c r="Q4886" t="s">
        <v>13871</v>
      </c>
      <c r="R4886">
        <v>110</v>
      </c>
    </row>
    <row r="4887" spans="1:18">
      <c r="A4887" t="s">
        <v>14597</v>
      </c>
      <c r="B4887" s="6" t="s">
        <v>19</v>
      </c>
      <c r="C4887" t="s">
        <v>37</v>
      </c>
      <c r="D4887">
        <f>_xlfn.XLOOKUP(E4887,'cpi data'!A:A,'cpi data'!B:B,"NA")</f>
        <v>201.6</v>
      </c>
      <c r="E4887">
        <v>2006</v>
      </c>
      <c r="F4887" t="s">
        <v>14598</v>
      </c>
      <c r="G4887">
        <v>6.7</v>
      </c>
      <c r="H4887">
        <v>140000</v>
      </c>
      <c r="I4887" t="s">
        <v>12735</v>
      </c>
      <c r="J4887" t="s">
        <v>12735</v>
      </c>
      <c r="K4887" t="s">
        <v>8139</v>
      </c>
      <c r="L4887" t="s">
        <v>25</v>
      </c>
      <c r="M4887" s="1">
        <v>17000000</v>
      </c>
      <c r="N4887" s="1">
        <v>57232879</v>
      </c>
      <c r="O4887" s="1">
        <f>N4887*(D4887/'cpi data'!$A$113)</f>
        <v>5700666.208695652</v>
      </c>
      <c r="P4887" s="10">
        <f t="shared" si="76"/>
        <v>0.70296793911066402</v>
      </c>
      <c r="Q4887" t="s">
        <v>64</v>
      </c>
      <c r="R4887">
        <v>108</v>
      </c>
    </row>
    <row r="4888" spans="1:18">
      <c r="A4888" t="s">
        <v>14599</v>
      </c>
      <c r="B4888" s="6" t="s">
        <v>450</v>
      </c>
      <c r="C4888" t="s">
        <v>107</v>
      </c>
      <c r="D4888">
        <f>_xlfn.XLOOKUP(E4888,'cpi data'!A:A,'cpi data'!B:B,"NA")</f>
        <v>201.6</v>
      </c>
      <c r="E4888">
        <v>2006</v>
      </c>
      <c r="F4888" t="s">
        <v>14600</v>
      </c>
      <c r="G4888">
        <v>7.7</v>
      </c>
      <c r="H4888">
        <v>117000</v>
      </c>
      <c r="I4888" t="s">
        <v>11182</v>
      </c>
      <c r="J4888" t="s">
        <v>11182</v>
      </c>
      <c r="K4888" t="s">
        <v>14601</v>
      </c>
      <c r="L4888" t="s">
        <v>25</v>
      </c>
      <c r="N4888" s="1">
        <v>8481254</v>
      </c>
      <c r="O4888" s="1">
        <f>N4888*(D4888/'cpi data'!$A$113)</f>
        <v>844773.12569169956</v>
      </c>
      <c r="P4888" s="10">
        <f t="shared" si="76"/>
        <v>1</v>
      </c>
      <c r="Q4888" t="s">
        <v>13738</v>
      </c>
      <c r="R4888">
        <v>101</v>
      </c>
    </row>
    <row r="4889" spans="1:18">
      <c r="A4889" t="s">
        <v>14602</v>
      </c>
      <c r="B4889" s="6" t="s">
        <v>19</v>
      </c>
      <c r="C4889" t="s">
        <v>44</v>
      </c>
      <c r="D4889">
        <f>_xlfn.XLOOKUP(E4889,'cpi data'!A:A,'cpi data'!B:B,"NA")</f>
        <v>201.6</v>
      </c>
      <c r="E4889">
        <v>2006</v>
      </c>
      <c r="F4889" t="s">
        <v>14603</v>
      </c>
      <c r="G4889">
        <v>7.1</v>
      </c>
      <c r="H4889">
        <v>84000</v>
      </c>
      <c r="I4889" t="s">
        <v>14604</v>
      </c>
      <c r="J4889" t="s">
        <v>14604</v>
      </c>
      <c r="K4889" t="s">
        <v>14605</v>
      </c>
      <c r="L4889" t="s">
        <v>25</v>
      </c>
      <c r="N4889" s="1">
        <v>2294291</v>
      </c>
      <c r="O4889" s="1">
        <f>N4889*(D4889/'cpi data'!$A$113)</f>
        <v>228522.26561264822</v>
      </c>
      <c r="P4889" s="10">
        <f t="shared" si="76"/>
        <v>1</v>
      </c>
      <c r="Q4889" t="s">
        <v>14606</v>
      </c>
      <c r="R4889">
        <v>102</v>
      </c>
    </row>
    <row r="4890" spans="1:18">
      <c r="A4890" t="s">
        <v>14607</v>
      </c>
      <c r="B4890" s="6" t="s">
        <v>2002</v>
      </c>
      <c r="C4890" t="s">
        <v>37</v>
      </c>
      <c r="D4890">
        <f>_xlfn.XLOOKUP(E4890,'cpi data'!A:A,'cpi data'!B:B,"NA")</f>
        <v>201.6</v>
      </c>
      <c r="E4890">
        <v>2006</v>
      </c>
      <c r="F4890" t="s">
        <v>14579</v>
      </c>
      <c r="G4890">
        <v>7</v>
      </c>
      <c r="H4890">
        <v>298000</v>
      </c>
      <c r="I4890" t="s">
        <v>1562</v>
      </c>
      <c r="J4890" t="s">
        <v>14608</v>
      </c>
      <c r="K4890" t="s">
        <v>4128</v>
      </c>
      <c r="L4890" t="s">
        <v>33</v>
      </c>
      <c r="M4890" s="1">
        <v>75000000</v>
      </c>
      <c r="N4890" s="1">
        <v>180557550</v>
      </c>
      <c r="O4890" s="1">
        <f>N4890*(D4890/'cpi data'!$A$113)</f>
        <v>17984388.379446641</v>
      </c>
      <c r="P4890" s="10">
        <f t="shared" si="76"/>
        <v>0.5846199729670678</v>
      </c>
      <c r="Q4890" t="s">
        <v>2095</v>
      </c>
      <c r="R4890">
        <v>126</v>
      </c>
    </row>
    <row r="4891" spans="1:18">
      <c r="A4891" t="s">
        <v>14609</v>
      </c>
      <c r="B4891" s="6" t="s">
        <v>19</v>
      </c>
      <c r="C4891" t="s">
        <v>44</v>
      </c>
      <c r="D4891">
        <f>_xlfn.XLOOKUP(E4891,'cpi data'!A:A,'cpi data'!B:B,"NA")</f>
        <v>201.6</v>
      </c>
      <c r="E4891">
        <v>2006</v>
      </c>
      <c r="F4891" t="s">
        <v>14065</v>
      </c>
      <c r="G4891">
        <v>7</v>
      </c>
      <c r="H4891">
        <v>79000</v>
      </c>
      <c r="I4891" t="s">
        <v>14610</v>
      </c>
      <c r="J4891" t="s">
        <v>14611</v>
      </c>
      <c r="K4891" t="s">
        <v>14612</v>
      </c>
      <c r="L4891" t="s">
        <v>33</v>
      </c>
      <c r="N4891" s="1">
        <v>6566277</v>
      </c>
      <c r="O4891" s="1">
        <f>N4891*(D4891/'cpi data'!$A$113)</f>
        <v>654032.33359683794</v>
      </c>
      <c r="P4891" s="10">
        <f t="shared" si="76"/>
        <v>1</v>
      </c>
      <c r="Q4891" t="s">
        <v>183</v>
      </c>
      <c r="R4891">
        <v>94</v>
      </c>
    </row>
    <row r="4892" spans="1:18">
      <c r="A4892" t="s">
        <v>14613</v>
      </c>
      <c r="B4892" s="6" t="s">
        <v>36</v>
      </c>
      <c r="C4892" t="s">
        <v>28</v>
      </c>
      <c r="D4892">
        <f>_xlfn.XLOOKUP(E4892,'cpi data'!A:A,'cpi data'!B:B,"NA")</f>
        <v>201.6</v>
      </c>
      <c r="E4892">
        <v>2006</v>
      </c>
      <c r="F4892" t="s">
        <v>14077</v>
      </c>
      <c r="G4892">
        <v>5.5</v>
      </c>
      <c r="H4892">
        <v>57000</v>
      </c>
      <c r="I4892" t="s">
        <v>6232</v>
      </c>
      <c r="J4892" t="s">
        <v>13129</v>
      </c>
      <c r="K4892" t="s">
        <v>100</v>
      </c>
      <c r="L4892" t="s">
        <v>25</v>
      </c>
      <c r="M4892" s="1">
        <v>50000000</v>
      </c>
      <c r="N4892" s="1">
        <v>87528173</v>
      </c>
      <c r="O4892" s="1">
        <f>N4892*(D4892/'cpi data'!$A$113)</f>
        <v>8718221.1841897219</v>
      </c>
      <c r="P4892" s="10">
        <f t="shared" si="76"/>
        <v>0.42875535628968287</v>
      </c>
      <c r="Q4892" t="s">
        <v>34</v>
      </c>
      <c r="R4892">
        <v>99</v>
      </c>
    </row>
    <row r="4893" spans="1:18">
      <c r="A4893" t="s">
        <v>14614</v>
      </c>
      <c r="B4893" s="6" t="s">
        <v>19</v>
      </c>
      <c r="C4893" t="s">
        <v>28</v>
      </c>
      <c r="D4893">
        <f>_xlfn.XLOOKUP(E4893,'cpi data'!A:A,'cpi data'!B:B,"NA")</f>
        <v>201.6</v>
      </c>
      <c r="E4893">
        <v>2006</v>
      </c>
      <c r="F4893" t="s">
        <v>14579</v>
      </c>
      <c r="G4893">
        <v>6.8</v>
      </c>
      <c r="H4893">
        <v>104000</v>
      </c>
      <c r="I4893" t="s">
        <v>14615</v>
      </c>
      <c r="J4893" t="s">
        <v>11920</v>
      </c>
      <c r="K4893" t="s">
        <v>11920</v>
      </c>
      <c r="L4893" t="s">
        <v>33</v>
      </c>
      <c r="M4893" s="1">
        <v>20000000</v>
      </c>
      <c r="N4893" s="1">
        <v>13939963</v>
      </c>
      <c r="O4893" s="1">
        <f>N4893*(D4893/'cpi data'!$A$113)</f>
        <v>1388486.433201581</v>
      </c>
      <c r="P4893" s="10">
        <f t="shared" si="76"/>
        <v>-0.43472403764629791</v>
      </c>
      <c r="Q4893" t="s">
        <v>14616</v>
      </c>
      <c r="R4893">
        <v>93</v>
      </c>
    </row>
    <row r="4894" spans="1:18">
      <c r="A4894" t="s">
        <v>14617</v>
      </c>
      <c r="B4894" s="6" t="s">
        <v>19</v>
      </c>
      <c r="C4894" t="s">
        <v>20</v>
      </c>
      <c r="D4894">
        <f>_xlfn.XLOOKUP(E4894,'cpi data'!A:A,'cpi data'!B:B,"NA")</f>
        <v>201.6</v>
      </c>
      <c r="E4894">
        <v>2006</v>
      </c>
      <c r="F4894" t="s">
        <v>14618</v>
      </c>
      <c r="G4894">
        <v>7.7</v>
      </c>
      <c r="H4894">
        <v>74000</v>
      </c>
      <c r="I4894" t="s">
        <v>2649</v>
      </c>
      <c r="J4894" t="s">
        <v>2650</v>
      </c>
      <c r="K4894" t="s">
        <v>14619</v>
      </c>
      <c r="L4894" t="s">
        <v>1423</v>
      </c>
      <c r="M4894" s="1">
        <v>21000000</v>
      </c>
      <c r="N4894" s="1">
        <v>26768563</v>
      </c>
      <c r="O4894" s="1">
        <f>N4894*(D4894/'cpi data'!$A$113)</f>
        <v>2666275.8403162053</v>
      </c>
      <c r="P4894" s="10">
        <f t="shared" si="76"/>
        <v>0.21549767165312533</v>
      </c>
      <c r="Q4894" t="s">
        <v>14620</v>
      </c>
      <c r="R4894">
        <v>145</v>
      </c>
    </row>
    <row r="4895" spans="1:18">
      <c r="A4895" t="s">
        <v>14621</v>
      </c>
      <c r="B4895" s="6" t="s">
        <v>2002</v>
      </c>
      <c r="C4895" t="s">
        <v>44</v>
      </c>
      <c r="D4895">
        <f>_xlfn.XLOOKUP(E4895,'cpi data'!A:A,'cpi data'!B:B,"NA")</f>
        <v>201.6</v>
      </c>
      <c r="E4895">
        <v>2006</v>
      </c>
      <c r="F4895" t="s">
        <v>14077</v>
      </c>
      <c r="G4895">
        <v>6.4</v>
      </c>
      <c r="H4895">
        <v>27000</v>
      </c>
      <c r="I4895" t="s">
        <v>11287</v>
      </c>
      <c r="J4895" t="s">
        <v>11287</v>
      </c>
      <c r="K4895" t="s">
        <v>14622</v>
      </c>
      <c r="L4895" t="s">
        <v>5820</v>
      </c>
      <c r="N4895" s="1">
        <v>31976848</v>
      </c>
      <c r="O4895" s="1">
        <f>N4895*(D4895/'cpi data'!$A$113)</f>
        <v>3185045.7296442688</v>
      </c>
      <c r="P4895" s="10">
        <f t="shared" si="76"/>
        <v>1</v>
      </c>
      <c r="Q4895" t="s">
        <v>14623</v>
      </c>
      <c r="R4895">
        <v>103</v>
      </c>
    </row>
    <row r="4896" spans="1:18">
      <c r="A4896" t="s">
        <v>14624</v>
      </c>
      <c r="B4896" s="6" t="s">
        <v>2002</v>
      </c>
      <c r="C4896" t="s">
        <v>107</v>
      </c>
      <c r="D4896">
        <f>_xlfn.XLOOKUP(E4896,'cpi data'!A:A,'cpi data'!B:B,"NA")</f>
        <v>201.6</v>
      </c>
      <c r="E4896">
        <v>2006</v>
      </c>
      <c r="F4896" t="s">
        <v>14625</v>
      </c>
      <c r="G4896">
        <v>6.5</v>
      </c>
      <c r="H4896">
        <v>113000</v>
      </c>
      <c r="I4896" t="s">
        <v>14626</v>
      </c>
      <c r="J4896" t="s">
        <v>11986</v>
      </c>
      <c r="K4896" t="s">
        <v>14627</v>
      </c>
      <c r="L4896" t="s">
        <v>33</v>
      </c>
      <c r="M4896" s="1">
        <v>12000000</v>
      </c>
      <c r="N4896" s="1">
        <v>114197742</v>
      </c>
      <c r="O4896" s="1">
        <f>N4896*(D4896/'cpi data'!$A$113)</f>
        <v>11374636.752569169</v>
      </c>
      <c r="P4896" s="10">
        <f t="shared" si="76"/>
        <v>0.89491911319927853</v>
      </c>
      <c r="Q4896" t="s">
        <v>2095</v>
      </c>
      <c r="R4896">
        <v>104</v>
      </c>
    </row>
    <row r="4897" spans="1:18">
      <c r="A4897" t="s">
        <v>14628</v>
      </c>
      <c r="B4897" s="6" t="s">
        <v>19</v>
      </c>
      <c r="C4897" t="s">
        <v>37</v>
      </c>
      <c r="D4897">
        <f>_xlfn.XLOOKUP(E4897,'cpi data'!A:A,'cpi data'!B:B,"NA")</f>
        <v>201.6</v>
      </c>
      <c r="E4897">
        <v>2006</v>
      </c>
      <c r="F4897" t="s">
        <v>14550</v>
      </c>
      <c r="G4897">
        <v>7.1</v>
      </c>
      <c r="H4897">
        <v>112000</v>
      </c>
      <c r="I4897" t="s">
        <v>12947</v>
      </c>
      <c r="J4897" t="s">
        <v>12947</v>
      </c>
      <c r="K4897" t="s">
        <v>12592</v>
      </c>
      <c r="L4897" t="s">
        <v>923</v>
      </c>
      <c r="N4897" s="1">
        <v>89433436</v>
      </c>
      <c r="O4897" s="1">
        <f>N4897*(D4897/'cpi data'!$A$113)</f>
        <v>8907994.4158102758</v>
      </c>
      <c r="P4897" s="10">
        <f t="shared" si="76"/>
        <v>1</v>
      </c>
      <c r="Q4897" t="s">
        <v>14629</v>
      </c>
      <c r="R4897">
        <v>120</v>
      </c>
    </row>
    <row r="4898" spans="1:18">
      <c r="A4898" t="s">
        <v>14630</v>
      </c>
      <c r="B4898" s="6" t="s">
        <v>19</v>
      </c>
      <c r="C4898" t="s">
        <v>44</v>
      </c>
      <c r="D4898">
        <f>_xlfn.XLOOKUP(E4898,'cpi data'!A:A,'cpi data'!B:B,"NA")</f>
        <v>201.6</v>
      </c>
      <c r="E4898">
        <v>2006</v>
      </c>
      <c r="F4898" t="s">
        <v>14631</v>
      </c>
      <c r="G4898">
        <v>7.3</v>
      </c>
      <c r="H4898">
        <v>387000</v>
      </c>
      <c r="I4898" t="s">
        <v>13451</v>
      </c>
      <c r="J4898" t="s">
        <v>14632</v>
      </c>
      <c r="K4898" t="s">
        <v>14632</v>
      </c>
      <c r="L4898" t="s">
        <v>33</v>
      </c>
      <c r="M4898" s="1">
        <v>18000000</v>
      </c>
      <c r="N4898" s="1">
        <v>262552893</v>
      </c>
      <c r="O4898" s="1">
        <f>N4898*(D4898/'cpi data'!$A$113)</f>
        <v>26151513.452964425</v>
      </c>
      <c r="P4898" s="10">
        <f t="shared" si="76"/>
        <v>0.93144238559199577</v>
      </c>
      <c r="Q4898" t="s">
        <v>14633</v>
      </c>
      <c r="R4898">
        <v>84</v>
      </c>
    </row>
    <row r="4899" spans="1:18">
      <c r="A4899" t="s">
        <v>14634</v>
      </c>
      <c r="B4899" s="6" t="s">
        <v>19</v>
      </c>
      <c r="C4899" t="s">
        <v>37</v>
      </c>
      <c r="D4899">
        <f>_xlfn.XLOOKUP(E4899,'cpi data'!A:A,'cpi data'!B:B,"NA")</f>
        <v>201.6</v>
      </c>
      <c r="E4899">
        <v>2006</v>
      </c>
      <c r="F4899" t="s">
        <v>14541</v>
      </c>
      <c r="G4899">
        <v>5.4</v>
      </c>
      <c r="H4899">
        <v>134000</v>
      </c>
      <c r="I4899" t="s">
        <v>9319</v>
      </c>
      <c r="J4899" t="s">
        <v>14635</v>
      </c>
      <c r="K4899" t="s">
        <v>9412</v>
      </c>
      <c r="L4899" t="s">
        <v>33</v>
      </c>
      <c r="M4899" s="1">
        <v>33000000</v>
      </c>
      <c r="N4899" s="1">
        <v>62022014</v>
      </c>
      <c r="O4899" s="1">
        <f>N4899*(D4899/'cpi data'!$A$113)</f>
        <v>6177686.7699604742</v>
      </c>
      <c r="P4899" s="10">
        <f t="shared" si="76"/>
        <v>0.46793085435761567</v>
      </c>
      <c r="Q4899" t="s">
        <v>2029</v>
      </c>
      <c r="R4899">
        <v>105</v>
      </c>
    </row>
    <row r="4900" spans="1:18">
      <c r="A4900" t="s">
        <v>14636</v>
      </c>
      <c r="B4900" s="6" t="s">
        <v>2002</v>
      </c>
      <c r="C4900" t="s">
        <v>20</v>
      </c>
      <c r="D4900">
        <f>_xlfn.XLOOKUP(E4900,'cpi data'!A:A,'cpi data'!B:B,"NA")</f>
        <v>201.6</v>
      </c>
      <c r="E4900">
        <v>2006</v>
      </c>
      <c r="F4900" t="s">
        <v>14637</v>
      </c>
      <c r="G4900">
        <v>5.5</v>
      </c>
      <c r="H4900">
        <v>96000</v>
      </c>
      <c r="I4900" t="s">
        <v>10478</v>
      </c>
      <c r="J4900" t="s">
        <v>10478</v>
      </c>
      <c r="K4900" t="s">
        <v>13300</v>
      </c>
      <c r="L4900" t="s">
        <v>33</v>
      </c>
      <c r="M4900" s="1">
        <v>70000000</v>
      </c>
      <c r="N4900" s="1">
        <v>72785169</v>
      </c>
      <c r="O4900" s="1">
        <f>N4900*(D4900/'cpi data'!$A$113)</f>
        <v>7249748.0584980231</v>
      </c>
      <c r="P4900" s="10">
        <f t="shared" si="76"/>
        <v>3.8265611501156233E-2</v>
      </c>
      <c r="Q4900" t="s">
        <v>26</v>
      </c>
      <c r="R4900">
        <v>110</v>
      </c>
    </row>
    <row r="4901" spans="1:18">
      <c r="A4901" t="s">
        <v>14638</v>
      </c>
      <c r="B4901" s="6" t="s">
        <v>19</v>
      </c>
      <c r="C4901" t="s">
        <v>37</v>
      </c>
      <c r="D4901">
        <f>_xlfn.XLOOKUP(E4901,'cpi data'!A:A,'cpi data'!B:B,"NA")</f>
        <v>201.6</v>
      </c>
      <c r="E4901">
        <v>2006</v>
      </c>
      <c r="F4901" t="s">
        <v>14639</v>
      </c>
      <c r="G4901">
        <v>6.9</v>
      </c>
      <c r="H4901">
        <v>239000</v>
      </c>
      <c r="I4901" t="s">
        <v>14640</v>
      </c>
      <c r="J4901" t="s">
        <v>14640</v>
      </c>
      <c r="K4901" t="s">
        <v>11243</v>
      </c>
      <c r="L4901" t="s">
        <v>33</v>
      </c>
      <c r="M4901" s="1">
        <v>12000000</v>
      </c>
      <c r="N4901" s="1">
        <v>42931041</v>
      </c>
      <c r="O4901" s="1">
        <f>N4901*(D4901/'cpi data'!$A$113)</f>
        <v>4276135.3090909086</v>
      </c>
      <c r="P4901" s="10">
        <f t="shared" si="76"/>
        <v>0.72048197014370097</v>
      </c>
      <c r="Q4901" t="s">
        <v>9991</v>
      </c>
      <c r="R4901">
        <v>88</v>
      </c>
    </row>
    <row r="4902" spans="1:18">
      <c r="A4902" t="s">
        <v>14641</v>
      </c>
      <c r="B4902" s="6" t="s">
        <v>2002</v>
      </c>
      <c r="C4902" t="s">
        <v>20</v>
      </c>
      <c r="D4902">
        <f>_xlfn.XLOOKUP(E4902,'cpi data'!A:A,'cpi data'!B:B,"NA")</f>
        <v>201.6</v>
      </c>
      <c r="E4902">
        <v>2006</v>
      </c>
      <c r="F4902" t="s">
        <v>14639</v>
      </c>
      <c r="G4902">
        <v>7.6</v>
      </c>
      <c r="H4902">
        <v>360000</v>
      </c>
      <c r="I4902" t="s">
        <v>14642</v>
      </c>
      <c r="J4902" t="s">
        <v>14642</v>
      </c>
      <c r="K4902" t="s">
        <v>10080</v>
      </c>
      <c r="L4902" t="s">
        <v>33</v>
      </c>
      <c r="M4902" s="1">
        <v>16500000</v>
      </c>
      <c r="N4902" s="1">
        <v>87892388</v>
      </c>
      <c r="O4902" s="1">
        <f>N4902*(D4902/'cpi data'!$A$113)</f>
        <v>8754498.7256916985</v>
      </c>
      <c r="P4902" s="10">
        <f t="shared" si="76"/>
        <v>0.81227043233823615</v>
      </c>
      <c r="Q4902" t="s">
        <v>14643</v>
      </c>
      <c r="R4902">
        <v>110</v>
      </c>
    </row>
    <row r="4903" spans="1:18">
      <c r="A4903" t="s">
        <v>14644</v>
      </c>
      <c r="B4903" s="6" t="s">
        <v>36</v>
      </c>
      <c r="C4903" t="s">
        <v>393</v>
      </c>
      <c r="D4903">
        <f>_xlfn.XLOOKUP(E4903,'cpi data'!A:A,'cpi data'!B:B,"NA")</f>
        <v>201.6</v>
      </c>
      <c r="E4903">
        <v>2006</v>
      </c>
      <c r="F4903" t="s">
        <v>14536</v>
      </c>
      <c r="G4903">
        <v>6.7</v>
      </c>
      <c r="H4903">
        <v>164000</v>
      </c>
      <c r="I4903" t="s">
        <v>14645</v>
      </c>
      <c r="J4903" t="s">
        <v>548</v>
      </c>
      <c r="K4903" t="s">
        <v>4462</v>
      </c>
      <c r="L4903" t="s">
        <v>33</v>
      </c>
      <c r="M4903" s="1">
        <v>80000000</v>
      </c>
      <c r="N4903" s="1">
        <v>339795890</v>
      </c>
      <c r="O4903" s="1">
        <f>N4903*(D4903/'cpi data'!$A$113)</f>
        <v>33845282.324110672</v>
      </c>
      <c r="P4903" s="10">
        <f t="shared" si="76"/>
        <v>0.76456454490959269</v>
      </c>
      <c r="Q4903" t="s">
        <v>10176</v>
      </c>
      <c r="R4903">
        <v>83</v>
      </c>
    </row>
    <row r="4904" spans="1:18">
      <c r="A4904" t="s">
        <v>14646</v>
      </c>
      <c r="B4904" s="6" t="s">
        <v>19</v>
      </c>
      <c r="C4904" t="s">
        <v>55</v>
      </c>
      <c r="D4904">
        <f>_xlfn.XLOOKUP(E4904,'cpi data'!A:A,'cpi data'!B:B,"NA")</f>
        <v>201.6</v>
      </c>
      <c r="E4904">
        <v>2006</v>
      </c>
      <c r="F4904" t="s">
        <v>14249</v>
      </c>
      <c r="G4904">
        <v>5.8</v>
      </c>
      <c r="H4904">
        <v>133000</v>
      </c>
      <c r="I4904" t="s">
        <v>11307</v>
      </c>
      <c r="J4904" t="s">
        <v>11308</v>
      </c>
      <c r="K4904" t="s">
        <v>14647</v>
      </c>
      <c r="L4904" t="s">
        <v>33</v>
      </c>
      <c r="M4904" s="1">
        <v>25000000</v>
      </c>
      <c r="N4904" s="1">
        <v>118890272</v>
      </c>
      <c r="O4904" s="1">
        <f>N4904*(D4904/'cpi data'!$A$113)</f>
        <v>11842034.997628458</v>
      </c>
      <c r="P4904" s="10">
        <f t="shared" si="76"/>
        <v>0.78972207246695503</v>
      </c>
      <c r="Q4904" t="s">
        <v>2029</v>
      </c>
      <c r="R4904">
        <v>93</v>
      </c>
    </row>
    <row r="4905" spans="1:18">
      <c r="A4905" t="s">
        <v>14648</v>
      </c>
      <c r="B4905" s="6" t="s">
        <v>2002</v>
      </c>
      <c r="C4905" t="s">
        <v>44</v>
      </c>
      <c r="D4905">
        <f>_xlfn.XLOOKUP(E4905,'cpi data'!A:A,'cpi data'!B:B,"NA")</f>
        <v>201.6</v>
      </c>
      <c r="E4905">
        <v>2006</v>
      </c>
      <c r="F4905" t="s">
        <v>14254</v>
      </c>
      <c r="G4905">
        <v>7.5</v>
      </c>
      <c r="H4905">
        <v>222000</v>
      </c>
      <c r="I4905" t="s">
        <v>11947</v>
      </c>
      <c r="J4905" t="s">
        <v>14649</v>
      </c>
      <c r="K4905" t="s">
        <v>13047</v>
      </c>
      <c r="L4905" t="s">
        <v>33</v>
      </c>
      <c r="M4905" s="1">
        <v>30000000</v>
      </c>
      <c r="N4905" s="1">
        <v>53653224</v>
      </c>
      <c r="O4905" s="1">
        <f>N4905*(D4905/'cpi data'!$A$113)</f>
        <v>5344115.592094861</v>
      </c>
      <c r="P4905" s="10">
        <f t="shared" si="76"/>
        <v>0.44085373136197742</v>
      </c>
      <c r="Q4905" t="s">
        <v>34</v>
      </c>
      <c r="R4905">
        <v>113</v>
      </c>
    </row>
    <row r="4906" spans="1:18">
      <c r="A4906" t="s">
        <v>14650</v>
      </c>
      <c r="B4906" s="6" t="s">
        <v>19</v>
      </c>
      <c r="C4906" t="s">
        <v>66</v>
      </c>
      <c r="D4906">
        <f>_xlfn.XLOOKUP(E4906,'cpi data'!A:A,'cpi data'!B:B,"NA")</f>
        <v>201.6</v>
      </c>
      <c r="E4906">
        <v>2006</v>
      </c>
      <c r="F4906" t="s">
        <v>14651</v>
      </c>
      <c r="G4906">
        <v>6.9</v>
      </c>
      <c r="H4906">
        <v>100000</v>
      </c>
      <c r="I4906" t="s">
        <v>9977</v>
      </c>
      <c r="J4906" t="s">
        <v>9977</v>
      </c>
      <c r="K4906" t="s">
        <v>13463</v>
      </c>
      <c r="L4906" t="s">
        <v>5820</v>
      </c>
      <c r="N4906" s="1">
        <v>32351125</v>
      </c>
      <c r="O4906" s="1">
        <f>N4906*(D4906/'cpi data'!$A$113)</f>
        <v>3222325.494071146</v>
      </c>
      <c r="P4906" s="10">
        <f t="shared" si="76"/>
        <v>1</v>
      </c>
      <c r="Q4906" t="s">
        <v>14652</v>
      </c>
      <c r="R4906">
        <v>122</v>
      </c>
    </row>
    <row r="4907" spans="1:18">
      <c r="A4907" t="s">
        <v>14653</v>
      </c>
      <c r="B4907" s="6" t="s">
        <v>36</v>
      </c>
      <c r="C4907" t="s">
        <v>44</v>
      </c>
      <c r="D4907">
        <f>_xlfn.XLOOKUP(E4907,'cpi data'!A:A,'cpi data'!B:B,"NA")</f>
        <v>201.6</v>
      </c>
      <c r="E4907">
        <v>2006</v>
      </c>
      <c r="F4907" t="s">
        <v>13859</v>
      </c>
      <c r="G4907">
        <v>5.4</v>
      </c>
      <c r="H4907">
        <v>39000</v>
      </c>
      <c r="I4907" t="s">
        <v>14654</v>
      </c>
      <c r="J4907" t="s">
        <v>14655</v>
      </c>
      <c r="K4907" t="s">
        <v>14656</v>
      </c>
      <c r="L4907" t="s">
        <v>33</v>
      </c>
      <c r="M4907" s="1">
        <v>12000000</v>
      </c>
      <c r="N4907" s="1">
        <v>22989957</v>
      </c>
      <c r="O4907" s="1">
        <f>N4907*(D4907/'cpi data'!$A$113)</f>
        <v>2289908.7604743084</v>
      </c>
      <c r="P4907" s="10">
        <f t="shared" si="76"/>
        <v>0.47803295151878711</v>
      </c>
      <c r="Q4907" t="s">
        <v>9112</v>
      </c>
      <c r="R4907">
        <v>110</v>
      </c>
    </row>
    <row r="4908" spans="1:18">
      <c r="A4908" t="s">
        <v>14657</v>
      </c>
      <c r="B4908" s="6" t="s">
        <v>2002</v>
      </c>
      <c r="C4908" t="s">
        <v>44</v>
      </c>
      <c r="D4908">
        <f>_xlfn.XLOOKUP(E4908,'cpi data'!A:A,'cpi data'!B:B,"NA")</f>
        <v>201.6</v>
      </c>
      <c r="E4908">
        <v>2006</v>
      </c>
      <c r="F4908" t="s">
        <v>14180</v>
      </c>
      <c r="G4908">
        <v>5.0999999999999996</v>
      </c>
      <c r="H4908">
        <v>116000</v>
      </c>
      <c r="I4908" t="s">
        <v>4522</v>
      </c>
      <c r="J4908" t="s">
        <v>11768</v>
      </c>
      <c r="K4908" t="s">
        <v>11255</v>
      </c>
      <c r="L4908" t="s">
        <v>33</v>
      </c>
      <c r="M4908" s="1">
        <v>45000000</v>
      </c>
      <c r="N4908" s="1">
        <v>178262620</v>
      </c>
      <c r="O4908" s="1">
        <f>N4908*(D4908/'cpi data'!$A$113)</f>
        <v>17755802.46640316</v>
      </c>
      <c r="P4908" s="10">
        <f t="shared" si="76"/>
        <v>0.74756345441349403</v>
      </c>
      <c r="Q4908" t="s">
        <v>8990</v>
      </c>
      <c r="R4908">
        <v>83</v>
      </c>
    </row>
    <row r="4909" spans="1:18">
      <c r="A4909" t="s">
        <v>14658</v>
      </c>
      <c r="B4909" s="6" t="s">
        <v>19</v>
      </c>
      <c r="C4909" t="s">
        <v>28</v>
      </c>
      <c r="D4909">
        <f>_xlfn.XLOOKUP(E4909,'cpi data'!A:A,'cpi data'!B:B,"NA")</f>
        <v>201.6</v>
      </c>
      <c r="E4909">
        <v>2006</v>
      </c>
      <c r="F4909" t="s">
        <v>14659</v>
      </c>
      <c r="G4909">
        <v>7.9</v>
      </c>
      <c r="H4909">
        <v>109000</v>
      </c>
      <c r="I4909" t="s">
        <v>11304</v>
      </c>
      <c r="J4909" t="s">
        <v>14177</v>
      </c>
      <c r="K4909" t="s">
        <v>14660</v>
      </c>
      <c r="L4909" t="s">
        <v>33</v>
      </c>
      <c r="M4909" s="1">
        <v>30000000</v>
      </c>
      <c r="N4909" s="1">
        <v>3669465</v>
      </c>
      <c r="O4909" s="1">
        <f>N4909*(D4909/'cpi data'!$A$113)</f>
        <v>365496.11857707507</v>
      </c>
      <c r="P4909" s="10">
        <f t="shared" si="76"/>
        <v>-7.1755787287792634</v>
      </c>
      <c r="Q4909" t="s">
        <v>14661</v>
      </c>
      <c r="R4909">
        <v>117</v>
      </c>
    </row>
    <row r="4910" spans="1:18">
      <c r="A4910" t="s">
        <v>14662</v>
      </c>
      <c r="B4910" s="6" t="s">
        <v>2002</v>
      </c>
      <c r="C4910" t="s">
        <v>44</v>
      </c>
      <c r="D4910">
        <f>_xlfn.XLOOKUP(E4910,'cpi data'!A:A,'cpi data'!B:B,"NA")</f>
        <v>201.6</v>
      </c>
      <c r="E4910">
        <v>2006</v>
      </c>
      <c r="F4910" t="s">
        <v>14663</v>
      </c>
      <c r="G4910">
        <v>5.8</v>
      </c>
      <c r="H4910">
        <v>81000</v>
      </c>
      <c r="I4910" t="s">
        <v>8607</v>
      </c>
      <c r="J4910" t="s">
        <v>14664</v>
      </c>
      <c r="K4910" t="s">
        <v>14665</v>
      </c>
      <c r="L4910" t="s">
        <v>33</v>
      </c>
      <c r="M4910" s="1">
        <v>18000000</v>
      </c>
      <c r="N4910" s="1">
        <v>68844775</v>
      </c>
      <c r="O4910" s="1">
        <f>N4910*(D4910/'cpi data'!$A$113)</f>
        <v>6857266.1264822129</v>
      </c>
      <c r="P4910" s="10">
        <f t="shared" si="76"/>
        <v>0.73854224957522197</v>
      </c>
      <c r="Q4910" t="s">
        <v>183</v>
      </c>
      <c r="R4910">
        <v>89</v>
      </c>
    </row>
    <row r="4911" spans="1:18">
      <c r="A4911" t="s">
        <v>14666</v>
      </c>
      <c r="B4911" s="6" t="s">
        <v>19</v>
      </c>
      <c r="C4911" t="s">
        <v>20</v>
      </c>
      <c r="D4911">
        <f>_xlfn.XLOOKUP(E4911,'cpi data'!A:A,'cpi data'!B:B,"NA")</f>
        <v>201.6</v>
      </c>
      <c r="E4911">
        <v>2006</v>
      </c>
      <c r="F4911" t="s">
        <v>14555</v>
      </c>
      <c r="G4911">
        <v>6.7</v>
      </c>
      <c r="H4911">
        <v>100000</v>
      </c>
      <c r="I4911" t="s">
        <v>70</v>
      </c>
      <c r="J4911" t="s">
        <v>4164</v>
      </c>
      <c r="K4911" t="s">
        <v>9532</v>
      </c>
      <c r="L4911" t="s">
        <v>33</v>
      </c>
      <c r="M4911" s="1">
        <v>110000000</v>
      </c>
      <c r="N4911" s="1">
        <v>100266865</v>
      </c>
      <c r="O4911" s="1">
        <f>N4911*(D4911/'cpi data'!$A$113)</f>
        <v>9987055.3280632403</v>
      </c>
      <c r="P4911" s="10">
        <f t="shared" si="76"/>
        <v>-9.7072298011910516E-2</v>
      </c>
      <c r="Q4911" t="s">
        <v>64</v>
      </c>
      <c r="R4911">
        <v>167</v>
      </c>
    </row>
    <row r="4912" spans="1:18">
      <c r="A4912" t="s">
        <v>14667</v>
      </c>
      <c r="B4912" s="6" t="s">
        <v>36</v>
      </c>
      <c r="C4912" t="s">
        <v>37</v>
      </c>
      <c r="D4912">
        <f>_xlfn.XLOOKUP(E4912,'cpi data'!A:A,'cpi data'!B:B,"NA")</f>
        <v>201.6</v>
      </c>
      <c r="E4912">
        <v>2006</v>
      </c>
      <c r="F4912" t="s">
        <v>14668</v>
      </c>
      <c r="G4912">
        <v>7.1</v>
      </c>
      <c r="H4912">
        <v>208000</v>
      </c>
      <c r="I4912" t="s">
        <v>764</v>
      </c>
      <c r="J4912" t="s">
        <v>764</v>
      </c>
      <c r="K4912" t="s">
        <v>764</v>
      </c>
      <c r="L4912" t="s">
        <v>33</v>
      </c>
      <c r="M4912" s="1">
        <v>24000000</v>
      </c>
      <c r="N4912" s="1">
        <v>155929020</v>
      </c>
      <c r="O4912" s="1">
        <f>N4912*(D4912/'cpi data'!$A$113)</f>
        <v>15531269.976284584</v>
      </c>
      <c r="P4912" s="10">
        <f t="shared" si="76"/>
        <v>0.84608381428934776</v>
      </c>
      <c r="Q4912" t="s">
        <v>121</v>
      </c>
      <c r="R4912">
        <v>102</v>
      </c>
    </row>
    <row r="4913" spans="1:18">
      <c r="A4913" t="s">
        <v>14669</v>
      </c>
      <c r="B4913" s="6" t="s">
        <v>36</v>
      </c>
      <c r="C4913" t="s">
        <v>37</v>
      </c>
      <c r="D4913">
        <f>_xlfn.XLOOKUP(E4913,'cpi data'!A:A,'cpi data'!B:B,"NA")</f>
        <v>201.6</v>
      </c>
      <c r="E4913">
        <v>2006</v>
      </c>
      <c r="F4913" t="s">
        <v>14538</v>
      </c>
      <c r="G4913">
        <v>5.0999999999999996</v>
      </c>
      <c r="H4913">
        <v>123000</v>
      </c>
      <c r="I4913" t="s">
        <v>14670</v>
      </c>
      <c r="J4913" t="s">
        <v>14671</v>
      </c>
      <c r="K4913" t="s">
        <v>14672</v>
      </c>
      <c r="L4913" t="s">
        <v>33</v>
      </c>
      <c r="M4913" s="1">
        <v>100000000</v>
      </c>
      <c r="N4913" s="1">
        <v>250425512</v>
      </c>
      <c r="O4913" s="1">
        <f>N4913*(D4913/'cpi data'!$A$113)</f>
        <v>24943568.784189723</v>
      </c>
      <c r="P4913" s="10">
        <f t="shared" si="76"/>
        <v>0.60067966238200199</v>
      </c>
      <c r="Q4913" t="s">
        <v>9112</v>
      </c>
      <c r="R4913">
        <v>104</v>
      </c>
    </row>
    <row r="4914" spans="1:18">
      <c r="A4914" t="s">
        <v>14673</v>
      </c>
      <c r="B4914" s="6" t="s">
        <v>2002</v>
      </c>
      <c r="C4914" t="s">
        <v>20</v>
      </c>
      <c r="D4914">
        <f>_xlfn.XLOOKUP(E4914,'cpi data'!A:A,'cpi data'!B:B,"NA")</f>
        <v>201.6</v>
      </c>
      <c r="E4914">
        <v>2006</v>
      </c>
      <c r="F4914" t="s">
        <v>14674</v>
      </c>
      <c r="G4914">
        <v>6.5</v>
      </c>
      <c r="H4914">
        <v>71000</v>
      </c>
      <c r="I4914" t="s">
        <v>1884</v>
      </c>
      <c r="J4914" t="s">
        <v>14675</v>
      </c>
      <c r="K4914" t="s">
        <v>14676</v>
      </c>
      <c r="L4914" t="s">
        <v>33</v>
      </c>
      <c r="M4914" s="1">
        <v>70000000</v>
      </c>
      <c r="N4914" s="1">
        <v>155430335</v>
      </c>
      <c r="O4914" s="1">
        <f>N4914*(D4914/'cpi data'!$A$113)</f>
        <v>15481598.584980236</v>
      </c>
      <c r="P4914" s="10">
        <f t="shared" si="76"/>
        <v>0.54963746298301419</v>
      </c>
      <c r="Q4914" t="s">
        <v>9689</v>
      </c>
      <c r="R4914">
        <v>130</v>
      </c>
    </row>
    <row r="4915" spans="1:18">
      <c r="A4915" t="s">
        <v>14677</v>
      </c>
      <c r="B4915" s="6" t="s">
        <v>2002</v>
      </c>
      <c r="C4915" t="s">
        <v>66</v>
      </c>
      <c r="D4915">
        <f>_xlfn.XLOOKUP(E4915,'cpi data'!A:A,'cpi data'!B:B,"NA")</f>
        <v>201.6</v>
      </c>
      <c r="E4915">
        <v>2006</v>
      </c>
      <c r="F4915" t="s">
        <v>14516</v>
      </c>
      <c r="G4915">
        <v>7.3</v>
      </c>
      <c r="H4915">
        <v>106000</v>
      </c>
      <c r="I4915" t="s">
        <v>2208</v>
      </c>
      <c r="J4915" t="s">
        <v>14546</v>
      </c>
      <c r="K4915" t="s">
        <v>10865</v>
      </c>
      <c r="L4915" t="s">
        <v>25</v>
      </c>
      <c r="N4915" s="1">
        <v>123384128</v>
      </c>
      <c r="O4915" s="1">
        <f>N4915*(D4915/'cpi data'!$A$113)</f>
        <v>12289644.369960474</v>
      </c>
      <c r="P4915" s="10">
        <f t="shared" si="76"/>
        <v>1</v>
      </c>
      <c r="Q4915" t="s">
        <v>10846</v>
      </c>
      <c r="R4915">
        <v>103</v>
      </c>
    </row>
    <row r="4916" spans="1:18">
      <c r="A4916" t="s">
        <v>14678</v>
      </c>
      <c r="B4916" s="6" t="s">
        <v>19</v>
      </c>
      <c r="C4916" t="s">
        <v>20</v>
      </c>
      <c r="D4916">
        <f>_xlfn.XLOOKUP(E4916,'cpi data'!A:A,'cpi data'!B:B,"NA")</f>
        <v>201.6</v>
      </c>
      <c r="E4916">
        <v>2006</v>
      </c>
      <c r="F4916" t="s">
        <v>14254</v>
      </c>
      <c r="G4916">
        <v>7.4</v>
      </c>
      <c r="H4916">
        <v>293000</v>
      </c>
      <c r="I4916" t="s">
        <v>11365</v>
      </c>
      <c r="J4916" t="s">
        <v>11366</v>
      </c>
      <c r="K4916" t="s">
        <v>6538</v>
      </c>
      <c r="L4916" t="s">
        <v>33</v>
      </c>
      <c r="M4916" s="1">
        <v>25000000</v>
      </c>
      <c r="N4916" s="1">
        <v>135330182</v>
      </c>
      <c r="O4916" s="1">
        <f>N4916*(D4916/'cpi data'!$A$113)</f>
        <v>13479528.009486165</v>
      </c>
      <c r="P4916" s="10">
        <f t="shared" si="76"/>
        <v>0.81526663431221869</v>
      </c>
      <c r="Q4916" t="s">
        <v>47</v>
      </c>
      <c r="R4916">
        <v>143</v>
      </c>
    </row>
    <row r="4917" spans="1:18">
      <c r="A4917" t="s">
        <v>14679</v>
      </c>
      <c r="B4917" s="6" t="s">
        <v>2002</v>
      </c>
      <c r="C4917" t="s">
        <v>44</v>
      </c>
      <c r="D4917">
        <f>_xlfn.XLOOKUP(E4917,'cpi data'!A:A,'cpi data'!B:B,"NA")</f>
        <v>201.6</v>
      </c>
      <c r="E4917">
        <v>2006</v>
      </c>
      <c r="F4917" t="s">
        <v>14254</v>
      </c>
      <c r="G4917">
        <v>7</v>
      </c>
      <c r="H4917">
        <v>91000</v>
      </c>
      <c r="I4917" t="s">
        <v>993</v>
      </c>
      <c r="J4917" t="s">
        <v>12023</v>
      </c>
      <c r="K4917" t="s">
        <v>7005</v>
      </c>
      <c r="L4917" t="s">
        <v>33</v>
      </c>
      <c r="M4917" s="1">
        <v>35000000</v>
      </c>
      <c r="N4917" s="1">
        <v>42269923</v>
      </c>
      <c r="O4917" s="1">
        <f>N4917*(D4917/'cpi data'!$A$113)</f>
        <v>4210284.8205533596</v>
      </c>
      <c r="P4917" s="10">
        <f t="shared" si="76"/>
        <v>0.17198808240081251</v>
      </c>
      <c r="Q4917" t="s">
        <v>9112</v>
      </c>
      <c r="R4917">
        <v>117</v>
      </c>
    </row>
    <row r="4918" spans="1:18">
      <c r="A4918" t="s">
        <v>14680</v>
      </c>
      <c r="B4918" s="6" t="s">
        <v>19</v>
      </c>
      <c r="C4918" t="s">
        <v>37</v>
      </c>
      <c r="D4918">
        <f>_xlfn.XLOOKUP(E4918,'cpi data'!A:A,'cpi data'!B:B,"NA")</f>
        <v>201.6</v>
      </c>
      <c r="E4918">
        <v>2006</v>
      </c>
      <c r="F4918" t="s">
        <v>14663</v>
      </c>
      <c r="G4918">
        <v>6</v>
      </c>
      <c r="H4918">
        <v>112000</v>
      </c>
      <c r="I4918" t="s">
        <v>560</v>
      </c>
      <c r="J4918" t="s">
        <v>560</v>
      </c>
      <c r="K4918" t="s">
        <v>11550</v>
      </c>
      <c r="L4918" t="s">
        <v>5820</v>
      </c>
      <c r="M4918" s="1">
        <v>135000000</v>
      </c>
      <c r="N4918" s="1">
        <v>163794509</v>
      </c>
      <c r="O4918" s="1">
        <f>N4918*(D4918/'cpi data'!$A$113)</f>
        <v>16314709.987351777</v>
      </c>
      <c r="P4918" s="10">
        <f t="shared" si="76"/>
        <v>0.17579654639094158</v>
      </c>
      <c r="Q4918" t="s">
        <v>64</v>
      </c>
      <c r="R4918">
        <v>132</v>
      </c>
    </row>
    <row r="4919" spans="1:18">
      <c r="A4919" t="s">
        <v>14681</v>
      </c>
      <c r="B4919" s="6" t="s">
        <v>19</v>
      </c>
      <c r="C4919" t="s">
        <v>107</v>
      </c>
      <c r="D4919">
        <f>_xlfn.XLOOKUP(E4919,'cpi data'!A:A,'cpi data'!B:B,"NA")</f>
        <v>201.6</v>
      </c>
      <c r="E4919">
        <v>2006</v>
      </c>
      <c r="F4919" t="s">
        <v>14682</v>
      </c>
      <c r="G4919">
        <v>6.2</v>
      </c>
      <c r="H4919">
        <v>183000</v>
      </c>
      <c r="I4919" t="s">
        <v>14133</v>
      </c>
      <c r="J4919" t="s">
        <v>13493</v>
      </c>
      <c r="K4919" t="s">
        <v>14683</v>
      </c>
      <c r="L4919" t="s">
        <v>198</v>
      </c>
      <c r="M4919" s="1">
        <v>10000000</v>
      </c>
      <c r="N4919" s="1">
        <v>164874275</v>
      </c>
      <c r="O4919" s="1">
        <f>N4919*(D4919/'cpi data'!$A$113)</f>
        <v>16422259.802371541</v>
      </c>
      <c r="P4919" s="10">
        <f t="shared" si="76"/>
        <v>0.93934772419772583</v>
      </c>
      <c r="Q4919" t="s">
        <v>14135</v>
      </c>
      <c r="R4919">
        <v>108</v>
      </c>
    </row>
    <row r="4920" spans="1:18">
      <c r="A4920" t="s">
        <v>14684</v>
      </c>
      <c r="B4920" s="6" t="s">
        <v>36</v>
      </c>
      <c r="C4920" t="s">
        <v>393</v>
      </c>
      <c r="D4920">
        <f>_xlfn.XLOOKUP(E4920,'cpi data'!A:A,'cpi data'!B:B,"NA")</f>
        <v>201.6</v>
      </c>
      <c r="E4920">
        <v>2006</v>
      </c>
      <c r="F4920" t="s">
        <v>14516</v>
      </c>
      <c r="G4920">
        <v>6.4</v>
      </c>
      <c r="H4920">
        <v>174000</v>
      </c>
      <c r="I4920" t="s">
        <v>536</v>
      </c>
      <c r="J4920" t="s">
        <v>536</v>
      </c>
      <c r="K4920" t="s">
        <v>7688</v>
      </c>
      <c r="L4920" t="s">
        <v>33</v>
      </c>
      <c r="M4920" s="1">
        <v>100000000</v>
      </c>
      <c r="N4920" s="1">
        <v>384336108</v>
      </c>
      <c r="O4920" s="1">
        <f>N4920*(D4920/'cpi data'!$A$113)</f>
        <v>38281699.294861659</v>
      </c>
      <c r="P4920" s="10">
        <f t="shared" si="76"/>
        <v>0.73981107182362371</v>
      </c>
      <c r="Q4920" t="s">
        <v>26</v>
      </c>
      <c r="R4920">
        <v>108</v>
      </c>
    </row>
    <row r="4921" spans="1:18">
      <c r="A4921" t="s">
        <v>14685</v>
      </c>
      <c r="B4921" s="6" t="s">
        <v>19</v>
      </c>
      <c r="C4921" t="s">
        <v>55</v>
      </c>
      <c r="D4921">
        <f>_xlfn.XLOOKUP(E4921,'cpi data'!A:A,'cpi data'!B:B,"NA")</f>
        <v>201.6</v>
      </c>
      <c r="E4921">
        <v>2006</v>
      </c>
      <c r="F4921" t="s">
        <v>14412</v>
      </c>
      <c r="G4921">
        <v>5.8</v>
      </c>
      <c r="H4921">
        <v>69000</v>
      </c>
      <c r="I4921" t="s">
        <v>13105</v>
      </c>
      <c r="J4921" t="s">
        <v>14686</v>
      </c>
      <c r="K4921" t="s">
        <v>10118</v>
      </c>
      <c r="L4921" t="s">
        <v>33</v>
      </c>
      <c r="M4921" s="1">
        <v>16000000</v>
      </c>
      <c r="N4921" s="1">
        <v>51764406</v>
      </c>
      <c r="O4921" s="1">
        <f>N4921*(D4921/'cpi data'!$A$113)</f>
        <v>5155980.360474308</v>
      </c>
      <c r="P4921" s="10">
        <f t="shared" si="76"/>
        <v>0.6909073002788827</v>
      </c>
      <c r="Q4921" t="s">
        <v>2029</v>
      </c>
      <c r="R4921">
        <v>91</v>
      </c>
    </row>
    <row r="4922" spans="1:18">
      <c r="A4922" t="s">
        <v>14687</v>
      </c>
      <c r="B4922" s="6" t="s">
        <v>19</v>
      </c>
      <c r="C4922" t="s">
        <v>20</v>
      </c>
      <c r="D4922">
        <f>_xlfn.XLOOKUP(E4922,'cpi data'!A:A,'cpi data'!B:B,"NA")</f>
        <v>201.6</v>
      </c>
      <c r="E4922">
        <v>2006</v>
      </c>
      <c r="F4922" t="s">
        <v>14688</v>
      </c>
      <c r="G4922">
        <v>6.9</v>
      </c>
      <c r="H4922">
        <v>62000</v>
      </c>
      <c r="I4922" t="s">
        <v>14351</v>
      </c>
      <c r="J4922" t="s">
        <v>14351</v>
      </c>
      <c r="K4922" t="s">
        <v>8563</v>
      </c>
      <c r="L4922" t="s">
        <v>33</v>
      </c>
      <c r="M4922" s="1">
        <v>15000000</v>
      </c>
      <c r="N4922" s="1">
        <v>10907485</v>
      </c>
      <c r="O4922" s="1">
        <f>N4922*(D4922/'cpi data'!$A$113)</f>
        <v>1086437.2411067192</v>
      </c>
      <c r="P4922" s="10">
        <f t="shared" si="76"/>
        <v>-0.37520244125937374</v>
      </c>
      <c r="Q4922" t="s">
        <v>14424</v>
      </c>
      <c r="R4922">
        <v>116</v>
      </c>
    </row>
    <row r="4923" spans="1:18">
      <c r="A4923" t="s">
        <v>14689</v>
      </c>
      <c r="B4923" s="6" t="s">
        <v>19</v>
      </c>
      <c r="C4923" t="s">
        <v>393</v>
      </c>
      <c r="D4923">
        <f>_xlfn.XLOOKUP(E4923,'cpi data'!A:A,'cpi data'!B:B,"NA")</f>
        <v>201.6</v>
      </c>
      <c r="E4923">
        <v>2006</v>
      </c>
      <c r="F4923" t="s">
        <v>14690</v>
      </c>
      <c r="G4923">
        <v>7.7</v>
      </c>
      <c r="H4923">
        <v>75000</v>
      </c>
      <c r="I4923" t="s">
        <v>9616</v>
      </c>
      <c r="J4923" t="s">
        <v>14691</v>
      </c>
      <c r="K4923" t="s">
        <v>14692</v>
      </c>
      <c r="L4923" t="s">
        <v>2111</v>
      </c>
      <c r="N4923" s="1">
        <v>946590</v>
      </c>
      <c r="O4923" s="1">
        <f>N4923*(D4923/'cpi data'!$A$113)</f>
        <v>94284.853754940705</v>
      </c>
      <c r="P4923" s="10">
        <f t="shared" si="76"/>
        <v>1</v>
      </c>
      <c r="Q4923" t="s">
        <v>6008</v>
      </c>
      <c r="R4923">
        <v>90</v>
      </c>
    </row>
    <row r="4924" spans="1:18">
      <c r="A4924" t="s">
        <v>14693</v>
      </c>
      <c r="B4924" s="6" t="s">
        <v>36</v>
      </c>
      <c r="C4924" t="s">
        <v>393</v>
      </c>
      <c r="D4924">
        <f>_xlfn.XLOOKUP(E4924,'cpi data'!A:A,'cpi data'!B:B,"NA")</f>
        <v>201.6</v>
      </c>
      <c r="E4924">
        <v>2006</v>
      </c>
      <c r="F4924" t="s">
        <v>14637</v>
      </c>
      <c r="G4924">
        <v>6.6</v>
      </c>
      <c r="H4924">
        <v>106000</v>
      </c>
      <c r="I4924" t="s">
        <v>14694</v>
      </c>
      <c r="J4924" t="s">
        <v>14695</v>
      </c>
      <c r="K4924" t="s">
        <v>14696</v>
      </c>
      <c r="L4924" t="s">
        <v>33</v>
      </c>
      <c r="M4924" s="1">
        <v>75000000</v>
      </c>
      <c r="N4924" s="1">
        <v>141861243</v>
      </c>
      <c r="O4924" s="1">
        <f>N4924*(D4924/'cpi data'!$A$113)</f>
        <v>14130052.662450591</v>
      </c>
      <c r="P4924" s="10">
        <f t="shared" si="76"/>
        <v>0.47131437442712948</v>
      </c>
      <c r="Q4924" t="s">
        <v>34</v>
      </c>
      <c r="R4924">
        <v>91</v>
      </c>
    </row>
    <row r="4925" spans="1:18">
      <c r="A4925" t="s">
        <v>14697</v>
      </c>
      <c r="B4925" s="6" t="s">
        <v>2002</v>
      </c>
      <c r="C4925" t="s">
        <v>44</v>
      </c>
      <c r="D4925">
        <f>_xlfn.XLOOKUP(E4925,'cpi data'!A:A,'cpi data'!B:B,"NA")</f>
        <v>201.6</v>
      </c>
      <c r="E4925">
        <v>2006</v>
      </c>
      <c r="F4925" t="s">
        <v>14663</v>
      </c>
      <c r="G4925">
        <v>6.6</v>
      </c>
      <c r="H4925">
        <v>82000</v>
      </c>
      <c r="I4925" t="s">
        <v>292</v>
      </c>
      <c r="J4925" t="s">
        <v>292</v>
      </c>
      <c r="K4925" t="s">
        <v>9278</v>
      </c>
      <c r="L4925" t="s">
        <v>25</v>
      </c>
      <c r="M4925" s="1">
        <v>17300000</v>
      </c>
      <c r="N4925" s="1">
        <v>39220946</v>
      </c>
      <c r="O4925" s="1">
        <f>N4925*(D4925/'cpi data'!$A$113)</f>
        <v>3906592.2498023715</v>
      </c>
      <c r="P4925" s="10">
        <f t="shared" si="76"/>
        <v>0.55890916042667604</v>
      </c>
      <c r="Q4925" t="s">
        <v>6567</v>
      </c>
      <c r="R4925">
        <v>96</v>
      </c>
    </row>
    <row r="4926" spans="1:18">
      <c r="A4926" t="s">
        <v>14698</v>
      </c>
      <c r="B4926" s="6" t="s">
        <v>2002</v>
      </c>
      <c r="C4926" t="s">
        <v>20</v>
      </c>
      <c r="D4926">
        <f>_xlfn.XLOOKUP(E4926,'cpi data'!A:A,'cpi data'!B:B,"NA")</f>
        <v>201.6</v>
      </c>
      <c r="E4926">
        <v>2006</v>
      </c>
      <c r="F4926" t="s">
        <v>14699</v>
      </c>
      <c r="G4926">
        <v>5.9</v>
      </c>
      <c r="H4926">
        <v>79000</v>
      </c>
      <c r="I4926" t="s">
        <v>794</v>
      </c>
      <c r="J4926" t="s">
        <v>14700</v>
      </c>
      <c r="K4926" t="s">
        <v>1538</v>
      </c>
      <c r="L4926" t="s">
        <v>33</v>
      </c>
      <c r="M4926" s="1">
        <v>65000000</v>
      </c>
      <c r="N4926" s="1">
        <v>163247198</v>
      </c>
      <c r="O4926" s="1">
        <f>N4926*(D4926/'cpi data'!$A$113)</f>
        <v>16260195.215810277</v>
      </c>
      <c r="P4926" s="10">
        <f t="shared" si="76"/>
        <v>0.60183083816237992</v>
      </c>
      <c r="Q4926" t="s">
        <v>47</v>
      </c>
      <c r="R4926">
        <v>129</v>
      </c>
    </row>
    <row r="4927" spans="1:18">
      <c r="A4927" t="s">
        <v>14701</v>
      </c>
      <c r="B4927" s="6" t="s">
        <v>2002</v>
      </c>
      <c r="C4927" t="s">
        <v>44</v>
      </c>
      <c r="D4927">
        <f>_xlfn.XLOOKUP(E4927,'cpi data'!A:A,'cpi data'!B:B,"NA")</f>
        <v>201.6</v>
      </c>
      <c r="E4927">
        <v>2006</v>
      </c>
      <c r="F4927" t="s">
        <v>14412</v>
      </c>
      <c r="G4927">
        <v>5.5</v>
      </c>
      <c r="H4927">
        <v>46000</v>
      </c>
      <c r="I4927" t="s">
        <v>14702</v>
      </c>
      <c r="J4927" t="s">
        <v>14703</v>
      </c>
      <c r="K4927" t="s">
        <v>14704</v>
      </c>
      <c r="L4927" t="s">
        <v>33</v>
      </c>
      <c r="M4927" s="1">
        <v>12000000</v>
      </c>
      <c r="N4927" s="1">
        <v>38395414</v>
      </c>
      <c r="O4927" s="1">
        <f>N4927*(D4927/'cpi data'!$A$113)</f>
        <v>3824365.3470355729</v>
      </c>
      <c r="P4927" s="10">
        <f t="shared" si="76"/>
        <v>0.68746267457879218</v>
      </c>
      <c r="Q4927" t="s">
        <v>14705</v>
      </c>
      <c r="R4927">
        <v>103</v>
      </c>
    </row>
    <row r="4928" spans="1:18">
      <c r="A4928" t="s">
        <v>14706</v>
      </c>
      <c r="B4928" s="6" t="s">
        <v>2002</v>
      </c>
      <c r="C4928" t="s">
        <v>44</v>
      </c>
      <c r="D4928">
        <f>_xlfn.XLOOKUP(E4928,'cpi data'!A:A,'cpi data'!B:B,"NA")</f>
        <v>201.6</v>
      </c>
      <c r="E4928">
        <v>2006</v>
      </c>
      <c r="F4928" t="s">
        <v>14707</v>
      </c>
      <c r="G4928">
        <v>4.5</v>
      </c>
      <c r="H4928">
        <v>52000</v>
      </c>
      <c r="I4928" t="s">
        <v>4632</v>
      </c>
      <c r="J4928" t="s">
        <v>4632</v>
      </c>
      <c r="K4928" t="s">
        <v>9094</v>
      </c>
      <c r="L4928" t="s">
        <v>33</v>
      </c>
      <c r="M4928" s="1">
        <v>64000000</v>
      </c>
      <c r="N4928" s="1">
        <v>104003322</v>
      </c>
      <c r="O4928" s="1">
        <f>N4928*(D4928/'cpi data'!$A$113)</f>
        <v>10359224.167588932</v>
      </c>
      <c r="P4928" s="10">
        <f t="shared" si="76"/>
        <v>0.38463504079225469</v>
      </c>
      <c r="Q4928" t="s">
        <v>11858</v>
      </c>
      <c r="R4928">
        <v>98</v>
      </c>
    </row>
    <row r="4929" spans="1:18">
      <c r="A4929" t="s">
        <v>14708</v>
      </c>
      <c r="B4929" s="6" t="s">
        <v>2002</v>
      </c>
      <c r="C4929" t="s">
        <v>44</v>
      </c>
      <c r="D4929">
        <f>_xlfn.XLOOKUP(E4929,'cpi data'!A:A,'cpi data'!B:B,"NA")</f>
        <v>201.6</v>
      </c>
      <c r="E4929">
        <v>2006</v>
      </c>
      <c r="F4929" t="s">
        <v>14595</v>
      </c>
      <c r="G4929">
        <v>5.5</v>
      </c>
      <c r="H4929">
        <v>49000</v>
      </c>
      <c r="I4929" t="s">
        <v>5778</v>
      </c>
      <c r="J4929" t="s">
        <v>14612</v>
      </c>
      <c r="K4929" t="s">
        <v>11130</v>
      </c>
      <c r="L4929" t="s">
        <v>33</v>
      </c>
      <c r="M4929" s="1">
        <v>33000000</v>
      </c>
      <c r="N4929" s="1">
        <v>64962629</v>
      </c>
      <c r="O4929" s="1">
        <f>N4929*(D4929/'cpi data'!$A$113)</f>
        <v>6470585.9715415016</v>
      </c>
      <c r="P4929" s="10">
        <f t="shared" si="76"/>
        <v>0.49201563255698905</v>
      </c>
      <c r="Q4929" t="s">
        <v>11858</v>
      </c>
      <c r="R4929">
        <v>85</v>
      </c>
    </row>
    <row r="4930" spans="1:18">
      <c r="A4930" t="s">
        <v>14709</v>
      </c>
      <c r="B4930" s="6" t="s">
        <v>2002</v>
      </c>
      <c r="C4930" t="s">
        <v>37</v>
      </c>
      <c r="D4930">
        <f>_xlfn.XLOOKUP(E4930,'cpi data'!A:A,'cpi data'!B:B,"NA")</f>
        <v>201.6</v>
      </c>
      <c r="E4930">
        <v>2006</v>
      </c>
      <c r="F4930" t="s">
        <v>14324</v>
      </c>
      <c r="G4930">
        <v>5.7</v>
      </c>
      <c r="H4930">
        <v>100000</v>
      </c>
      <c r="I4930" t="s">
        <v>542</v>
      </c>
      <c r="J4930" t="s">
        <v>11305</v>
      </c>
      <c r="K4930" t="s">
        <v>348</v>
      </c>
      <c r="L4930" t="s">
        <v>33</v>
      </c>
      <c r="M4930" s="1">
        <v>160000000</v>
      </c>
      <c r="N4930" s="1">
        <v>181674817</v>
      </c>
      <c r="O4930" s="1">
        <f>N4930*(D4930/'cpi data'!$A$113)</f>
        <v>18095673.471936759</v>
      </c>
      <c r="P4930" s="10">
        <f t="shared" si="76"/>
        <v>0.11930556671484084</v>
      </c>
      <c r="Q4930" t="s">
        <v>26</v>
      </c>
      <c r="R4930">
        <v>98</v>
      </c>
    </row>
    <row r="4931" spans="1:18">
      <c r="A4931" t="s">
        <v>14710</v>
      </c>
      <c r="B4931" s="6" t="s">
        <v>36</v>
      </c>
      <c r="C4931" t="s">
        <v>393</v>
      </c>
      <c r="D4931">
        <f>_xlfn.XLOOKUP(E4931,'cpi data'!A:A,'cpi data'!B:B,"NA")</f>
        <v>201.6</v>
      </c>
      <c r="E4931">
        <v>2006</v>
      </c>
      <c r="F4931" t="s">
        <v>14631</v>
      </c>
      <c r="G4931">
        <v>6.6</v>
      </c>
      <c r="H4931">
        <v>117000</v>
      </c>
      <c r="I4931" t="s">
        <v>14711</v>
      </c>
      <c r="J4931" t="s">
        <v>3045</v>
      </c>
      <c r="K4931" t="s">
        <v>13486</v>
      </c>
      <c r="L4931" t="s">
        <v>25</v>
      </c>
      <c r="M4931" s="1">
        <v>149000000</v>
      </c>
      <c r="N4931" s="1">
        <v>178281554</v>
      </c>
      <c r="O4931" s="1">
        <f>N4931*(D4931/'cpi data'!$A$113)</f>
        <v>17757688.382608693</v>
      </c>
      <c r="P4931" s="10">
        <f t="shared" ref="P4931:P4994" si="77">(N4931-M4931)/N4931</f>
        <v>0.1642433181842245</v>
      </c>
      <c r="Q4931" t="s">
        <v>11302</v>
      </c>
      <c r="R4931">
        <v>85</v>
      </c>
    </row>
    <row r="4932" spans="1:18">
      <c r="A4932" t="s">
        <v>5965</v>
      </c>
      <c r="B4932" s="6" t="s">
        <v>2002</v>
      </c>
      <c r="C4932" t="s">
        <v>37</v>
      </c>
      <c r="D4932">
        <f>_xlfn.XLOOKUP(E4932,'cpi data'!A:A,'cpi data'!B:B,"NA")</f>
        <v>201.6</v>
      </c>
      <c r="E4932">
        <v>2006</v>
      </c>
      <c r="F4932" t="s">
        <v>14712</v>
      </c>
      <c r="G4932">
        <v>6.9</v>
      </c>
      <c r="H4932">
        <v>89000</v>
      </c>
      <c r="I4932" t="s">
        <v>2923</v>
      </c>
      <c r="J4932" t="s">
        <v>14713</v>
      </c>
      <c r="K4932" t="s">
        <v>2832</v>
      </c>
      <c r="L4932" t="s">
        <v>33</v>
      </c>
      <c r="M4932" s="1">
        <v>70000000</v>
      </c>
      <c r="N4932" s="1">
        <v>94973540</v>
      </c>
      <c r="O4932" s="1">
        <f>N4932*(D4932/'cpi data'!$A$113)</f>
        <v>9459815.0513833985</v>
      </c>
      <c r="P4932" s="10">
        <f t="shared" si="77"/>
        <v>0.26295260764208644</v>
      </c>
      <c r="Q4932" t="s">
        <v>2095</v>
      </c>
      <c r="R4932">
        <v>139</v>
      </c>
    </row>
    <row r="4933" spans="1:18">
      <c r="A4933" t="s">
        <v>14714</v>
      </c>
      <c r="B4933" s="6" t="s">
        <v>2002</v>
      </c>
      <c r="C4933" t="s">
        <v>37</v>
      </c>
      <c r="D4933">
        <f>_xlfn.XLOOKUP(E4933,'cpi data'!A:A,'cpi data'!B:B,"NA")</f>
        <v>201.6</v>
      </c>
      <c r="E4933">
        <v>2006</v>
      </c>
      <c r="F4933" t="s">
        <v>14715</v>
      </c>
      <c r="G4933">
        <v>7.3</v>
      </c>
      <c r="H4933">
        <v>103000</v>
      </c>
      <c r="I4933" t="s">
        <v>14716</v>
      </c>
      <c r="J4933" t="s">
        <v>14716</v>
      </c>
      <c r="K4933" t="s">
        <v>3910</v>
      </c>
      <c r="L4933" t="s">
        <v>33</v>
      </c>
      <c r="M4933" s="1">
        <v>10000000</v>
      </c>
      <c r="N4933" s="1">
        <v>7177143</v>
      </c>
      <c r="O4933" s="1">
        <f>N4933*(D4933/'cpi data'!$A$113)</f>
        <v>714877.48458498018</v>
      </c>
      <c r="P4933" s="10">
        <f t="shared" si="77"/>
        <v>-0.39331207417770553</v>
      </c>
      <c r="Q4933" t="s">
        <v>121</v>
      </c>
      <c r="R4933">
        <v>120</v>
      </c>
    </row>
    <row r="4934" spans="1:18">
      <c r="A4934" t="s">
        <v>14717</v>
      </c>
      <c r="B4934" s="6" t="s">
        <v>2002</v>
      </c>
      <c r="C4934" t="s">
        <v>55</v>
      </c>
      <c r="D4934">
        <f>_xlfn.XLOOKUP(E4934,'cpi data'!A:A,'cpi data'!B:B,"NA")</f>
        <v>201.6</v>
      </c>
      <c r="E4934">
        <v>2006</v>
      </c>
      <c r="F4934" t="s">
        <v>14229</v>
      </c>
      <c r="G4934">
        <v>5.0999999999999996</v>
      </c>
      <c r="H4934">
        <v>44000</v>
      </c>
      <c r="I4934" t="s">
        <v>9540</v>
      </c>
      <c r="J4934" t="s">
        <v>14718</v>
      </c>
      <c r="K4934" t="s">
        <v>14154</v>
      </c>
      <c r="L4934" t="s">
        <v>33</v>
      </c>
      <c r="M4934" s="1">
        <v>15000000</v>
      </c>
      <c r="N4934" s="1">
        <v>67062123</v>
      </c>
      <c r="O4934" s="1">
        <f>N4934*(D4934/'cpi data'!$A$113)</f>
        <v>6679705.5320158098</v>
      </c>
      <c r="P4934" s="10">
        <f t="shared" si="77"/>
        <v>0.77632679478399458</v>
      </c>
      <c r="Q4934" t="s">
        <v>10878</v>
      </c>
      <c r="R4934">
        <v>87</v>
      </c>
    </row>
    <row r="4935" spans="1:18">
      <c r="A4935" t="s">
        <v>14719</v>
      </c>
      <c r="B4935" s="6" t="s">
        <v>19</v>
      </c>
      <c r="C4935" t="s">
        <v>393</v>
      </c>
      <c r="D4935">
        <f>_xlfn.XLOOKUP(E4935,'cpi data'!A:A,'cpi data'!B:B,"NA")</f>
        <v>201.6</v>
      </c>
      <c r="E4935">
        <v>2006</v>
      </c>
      <c r="F4935" t="s">
        <v>14663</v>
      </c>
      <c r="G4935">
        <v>7.1</v>
      </c>
      <c r="H4935">
        <v>108000</v>
      </c>
      <c r="I4935" t="s">
        <v>5754</v>
      </c>
      <c r="J4935" t="s">
        <v>5658</v>
      </c>
      <c r="K4935" t="s">
        <v>5079</v>
      </c>
      <c r="L4935" t="s">
        <v>33</v>
      </c>
      <c r="M4935" s="1">
        <v>8700000</v>
      </c>
      <c r="N4935" s="1">
        <v>7659918</v>
      </c>
      <c r="O4935" s="1">
        <f>N4935*(D4935/'cpi data'!$A$113)</f>
        <v>762964.1644268774</v>
      </c>
      <c r="P4935" s="10">
        <f t="shared" si="77"/>
        <v>-0.13578239349298518</v>
      </c>
      <c r="Q4935" t="s">
        <v>13613</v>
      </c>
      <c r="R4935">
        <v>100</v>
      </c>
    </row>
    <row r="4936" spans="1:18">
      <c r="A4936" t="s">
        <v>14720</v>
      </c>
      <c r="B4936" s="6" t="s">
        <v>2002</v>
      </c>
      <c r="C4936" t="s">
        <v>37</v>
      </c>
      <c r="D4936">
        <f>_xlfn.XLOOKUP(E4936,'cpi data'!A:A,'cpi data'!B:B,"NA")</f>
        <v>201.6</v>
      </c>
      <c r="E4936">
        <v>2006</v>
      </c>
      <c r="F4936" t="s">
        <v>14721</v>
      </c>
      <c r="G4936">
        <v>4.8</v>
      </c>
      <c r="H4936">
        <v>44000</v>
      </c>
      <c r="I4936" t="s">
        <v>2812</v>
      </c>
      <c r="J4936" t="s">
        <v>5661</v>
      </c>
      <c r="K4936" t="s">
        <v>14722</v>
      </c>
      <c r="L4936" t="s">
        <v>25</v>
      </c>
      <c r="M4936" s="1">
        <v>21000000</v>
      </c>
      <c r="N4936" s="1">
        <v>7563172</v>
      </c>
      <c r="O4936" s="1">
        <f>N4936*(D4936/'cpi data'!$A$113)</f>
        <v>753327.80395256914</v>
      </c>
      <c r="P4936" s="10">
        <f t="shared" si="77"/>
        <v>-1.7766127756978156</v>
      </c>
      <c r="Q4936" t="s">
        <v>8990</v>
      </c>
      <c r="R4936">
        <v>87</v>
      </c>
    </row>
    <row r="4937" spans="1:18">
      <c r="A4937" t="s">
        <v>14723</v>
      </c>
      <c r="B4937" s="6" t="s">
        <v>450</v>
      </c>
      <c r="C4937" t="s">
        <v>44</v>
      </c>
      <c r="D4937">
        <f>_xlfn.XLOOKUP(E4937,'cpi data'!A:A,'cpi data'!B:B,"NA")</f>
        <v>201.6</v>
      </c>
      <c r="E4937">
        <v>2006</v>
      </c>
      <c r="F4937" t="s">
        <v>14509</v>
      </c>
      <c r="G4937">
        <v>6.4</v>
      </c>
      <c r="H4937">
        <v>32000</v>
      </c>
      <c r="I4937" t="s">
        <v>12054</v>
      </c>
      <c r="J4937" t="s">
        <v>12054</v>
      </c>
      <c r="K4937" t="s">
        <v>14724</v>
      </c>
      <c r="L4937" t="s">
        <v>33</v>
      </c>
      <c r="M4937" s="1">
        <v>2000000</v>
      </c>
      <c r="N4937" s="1">
        <v>5526675</v>
      </c>
      <c r="O4937" s="1">
        <f>N4937*(D4937/'cpi data'!$A$113)</f>
        <v>550483.04347826086</v>
      </c>
      <c r="P4937" s="10">
        <f t="shared" si="77"/>
        <v>0.63811876037581372</v>
      </c>
      <c r="Q4937" t="s">
        <v>14725</v>
      </c>
      <c r="R4937">
        <v>101</v>
      </c>
    </row>
    <row r="4938" spans="1:18">
      <c r="A4938" t="s">
        <v>14726</v>
      </c>
      <c r="B4938" s="6" t="s">
        <v>2002</v>
      </c>
      <c r="C4938" t="s">
        <v>44</v>
      </c>
      <c r="D4938">
        <f>_xlfn.XLOOKUP(E4938,'cpi data'!A:A,'cpi data'!B:B,"NA")</f>
        <v>201.6</v>
      </c>
      <c r="E4938">
        <v>2006</v>
      </c>
      <c r="F4938" t="s">
        <v>14598</v>
      </c>
      <c r="G4938">
        <v>6</v>
      </c>
      <c r="H4938">
        <v>25000</v>
      </c>
      <c r="I4938" t="s">
        <v>10156</v>
      </c>
      <c r="J4938" t="s">
        <v>10156</v>
      </c>
      <c r="K4938" t="s">
        <v>13546</v>
      </c>
      <c r="L4938" t="s">
        <v>33</v>
      </c>
      <c r="M4938" s="1">
        <v>25000000</v>
      </c>
      <c r="N4938" s="1">
        <v>16162580</v>
      </c>
      <c r="O4938" s="1">
        <f>N4938*(D4938/'cpi data'!$A$113)</f>
        <v>1609869.6284584978</v>
      </c>
      <c r="P4938" s="10">
        <f t="shared" si="77"/>
        <v>-0.54678275374352359</v>
      </c>
      <c r="Q4938" t="s">
        <v>34</v>
      </c>
      <c r="R4938">
        <v>124</v>
      </c>
    </row>
    <row r="4939" spans="1:18">
      <c r="A4939" t="s">
        <v>14727</v>
      </c>
      <c r="B4939" s="6" t="s">
        <v>2002</v>
      </c>
      <c r="C4939" t="s">
        <v>44</v>
      </c>
      <c r="D4939">
        <f>_xlfn.XLOOKUP(E4939,'cpi data'!A:A,'cpi data'!B:B,"NA")</f>
        <v>201.6</v>
      </c>
      <c r="E4939">
        <v>2006</v>
      </c>
      <c r="F4939" t="s">
        <v>13733</v>
      </c>
      <c r="G4939">
        <v>5.8</v>
      </c>
      <c r="H4939">
        <v>128000</v>
      </c>
      <c r="I4939" t="s">
        <v>11286</v>
      </c>
      <c r="J4939" t="s">
        <v>14728</v>
      </c>
      <c r="K4939" t="s">
        <v>9781</v>
      </c>
      <c r="L4939" t="s">
        <v>33</v>
      </c>
      <c r="M4939" s="1">
        <v>52000000</v>
      </c>
      <c r="N4939" s="1">
        <v>205668210</v>
      </c>
      <c r="O4939" s="1">
        <f>N4939*(D4939/'cpi data'!$A$113)</f>
        <v>20485529.217391305</v>
      </c>
      <c r="P4939" s="10">
        <f t="shared" si="77"/>
        <v>0.74716559258234416</v>
      </c>
      <c r="Q4939" t="s">
        <v>64</v>
      </c>
      <c r="R4939">
        <v>106</v>
      </c>
    </row>
    <row r="4940" spans="1:18">
      <c r="A4940" t="s">
        <v>14729</v>
      </c>
      <c r="B4940" s="6" t="s">
        <v>450</v>
      </c>
      <c r="C4940" t="s">
        <v>107</v>
      </c>
      <c r="D4940">
        <f>_xlfn.XLOOKUP(E4940,'cpi data'!A:A,'cpi data'!B:B,"NA")</f>
        <v>201.6</v>
      </c>
      <c r="E4940">
        <v>2006</v>
      </c>
      <c r="F4940" t="s">
        <v>14730</v>
      </c>
      <c r="G4940">
        <v>7.5</v>
      </c>
      <c r="H4940">
        <v>52000</v>
      </c>
      <c r="I4940" t="s">
        <v>13277</v>
      </c>
      <c r="J4940" t="s">
        <v>13277</v>
      </c>
      <c r="K4940" t="s">
        <v>14731</v>
      </c>
      <c r="L4940" t="s">
        <v>455</v>
      </c>
      <c r="N4940" s="1">
        <v>33428799</v>
      </c>
      <c r="O4940" s="1">
        <f>N4940*(D4940/'cpi data'!$A$113)</f>
        <v>3329666.935968379</v>
      </c>
      <c r="P4940" s="10">
        <f t="shared" si="77"/>
        <v>1</v>
      </c>
      <c r="Q4940" t="s">
        <v>14732</v>
      </c>
      <c r="R4940">
        <v>131</v>
      </c>
    </row>
    <row r="4941" spans="1:18">
      <c r="A4941" t="s">
        <v>14733</v>
      </c>
      <c r="B4941" s="6" t="s">
        <v>19</v>
      </c>
      <c r="C4941" t="s">
        <v>37</v>
      </c>
      <c r="D4941">
        <f>_xlfn.XLOOKUP(E4941,'cpi data'!A:A,'cpi data'!B:B,"NA")</f>
        <v>201.6</v>
      </c>
      <c r="E4941">
        <v>2006</v>
      </c>
      <c r="F4941" t="s">
        <v>14077</v>
      </c>
      <c r="G4941">
        <v>7.6</v>
      </c>
      <c r="H4941">
        <v>100000</v>
      </c>
      <c r="I4941" t="s">
        <v>12843</v>
      </c>
      <c r="J4941" t="s">
        <v>12843</v>
      </c>
      <c r="K4941" t="s">
        <v>14734</v>
      </c>
      <c r="L4941" t="s">
        <v>33</v>
      </c>
      <c r="M4941" s="1">
        <v>15000000</v>
      </c>
      <c r="N4941" s="1">
        <v>76700659</v>
      </c>
      <c r="O4941" s="1">
        <f>N4941*(D4941/'cpi data'!$A$113)</f>
        <v>7639749.4339920944</v>
      </c>
      <c r="P4941" s="10">
        <f t="shared" si="77"/>
        <v>0.80443453556246503</v>
      </c>
      <c r="Q4941" t="s">
        <v>64</v>
      </c>
      <c r="R4941">
        <v>111</v>
      </c>
    </row>
    <row r="4942" spans="1:18">
      <c r="A4942" t="s">
        <v>14735</v>
      </c>
      <c r="B4942" s="6" t="s">
        <v>36</v>
      </c>
      <c r="C4942" t="s">
        <v>28</v>
      </c>
      <c r="D4942">
        <f>_xlfn.XLOOKUP(E4942,'cpi data'!A:A,'cpi data'!B:B,"NA")</f>
        <v>201.6</v>
      </c>
      <c r="E4942">
        <v>2006</v>
      </c>
      <c r="F4942" t="s">
        <v>14249</v>
      </c>
      <c r="G4942">
        <v>5.7</v>
      </c>
      <c r="H4942">
        <v>83000</v>
      </c>
      <c r="I4942" t="s">
        <v>12609</v>
      </c>
      <c r="J4942" t="s">
        <v>548</v>
      </c>
      <c r="K4942" t="s">
        <v>854</v>
      </c>
      <c r="L4942" t="s">
        <v>33</v>
      </c>
      <c r="M4942" s="1">
        <v>80000000</v>
      </c>
      <c r="N4942" s="1">
        <v>164115897</v>
      </c>
      <c r="O4942" s="1">
        <f>N4942*(D4942/'cpi data'!$A$113)</f>
        <v>16346721.756521739</v>
      </c>
      <c r="P4942" s="10">
        <f t="shared" si="77"/>
        <v>0.51253960486228822</v>
      </c>
      <c r="Q4942" t="s">
        <v>121</v>
      </c>
      <c r="R4942">
        <v>93</v>
      </c>
    </row>
    <row r="4943" spans="1:18">
      <c r="A4943" t="s">
        <v>14736</v>
      </c>
      <c r="B4943" s="6" t="s">
        <v>19</v>
      </c>
      <c r="C4943" t="s">
        <v>37</v>
      </c>
      <c r="D4943">
        <f>_xlfn.XLOOKUP(E4943,'cpi data'!A:A,'cpi data'!B:B,"NA")</f>
        <v>201.6</v>
      </c>
      <c r="E4943">
        <v>2006</v>
      </c>
      <c r="F4943" t="s">
        <v>14737</v>
      </c>
      <c r="G4943">
        <v>7.9</v>
      </c>
      <c r="H4943">
        <v>156000</v>
      </c>
      <c r="I4943" t="s">
        <v>88</v>
      </c>
      <c r="J4943" t="s">
        <v>14738</v>
      </c>
      <c r="K4943" t="s">
        <v>2802</v>
      </c>
      <c r="L4943" t="s">
        <v>33</v>
      </c>
      <c r="M4943" s="1">
        <v>19000000</v>
      </c>
      <c r="N4943" s="1">
        <v>68673228</v>
      </c>
      <c r="O4943" s="1">
        <f>N4943*(D4943/'cpi data'!$A$113)</f>
        <v>6840179.2316205529</v>
      </c>
      <c r="P4943" s="10">
        <f t="shared" si="77"/>
        <v>0.72332740788011307</v>
      </c>
      <c r="Q4943" t="s">
        <v>9689</v>
      </c>
      <c r="R4943">
        <v>141</v>
      </c>
    </row>
    <row r="4944" spans="1:18">
      <c r="A4944" t="s">
        <v>14739</v>
      </c>
      <c r="B4944" s="6" t="s">
        <v>19</v>
      </c>
      <c r="C4944" t="s">
        <v>44</v>
      </c>
      <c r="D4944">
        <f>_xlfn.XLOOKUP(E4944,'cpi data'!A:A,'cpi data'!B:B,"NA")</f>
        <v>201.6</v>
      </c>
      <c r="E4944">
        <v>2006</v>
      </c>
      <c r="F4944" t="s">
        <v>14740</v>
      </c>
      <c r="G4944">
        <v>5.4</v>
      </c>
      <c r="H4944">
        <v>38000</v>
      </c>
      <c r="I4944" t="s">
        <v>11839</v>
      </c>
      <c r="J4944" t="s">
        <v>11839</v>
      </c>
      <c r="K4944" t="s">
        <v>12472</v>
      </c>
      <c r="L4944" t="s">
        <v>455</v>
      </c>
      <c r="M4944" s="1">
        <v>17000000</v>
      </c>
      <c r="N4944" s="1">
        <v>374743</v>
      </c>
      <c r="O4944" s="1">
        <f>N4944*(D4944/'cpi data'!$A$113)</f>
        <v>37326.180237154149</v>
      </c>
      <c r="P4944" s="10">
        <f t="shared" si="77"/>
        <v>-44.364423084620661</v>
      </c>
      <c r="Q4944" t="s">
        <v>64</v>
      </c>
      <c r="R4944">
        <v>145</v>
      </c>
    </row>
    <row r="4945" spans="1:18">
      <c r="A4945" t="s">
        <v>14741</v>
      </c>
      <c r="B4945" s="6" t="s">
        <v>19</v>
      </c>
      <c r="C4945" t="s">
        <v>20</v>
      </c>
      <c r="D4945">
        <f>_xlfn.XLOOKUP(E4945,'cpi data'!A:A,'cpi data'!B:B,"NA")</f>
        <v>201.6</v>
      </c>
      <c r="E4945">
        <v>2006</v>
      </c>
      <c r="F4945" t="s">
        <v>14742</v>
      </c>
      <c r="G4945">
        <v>6.9</v>
      </c>
      <c r="H4945">
        <v>55000</v>
      </c>
      <c r="I4945" t="s">
        <v>2004</v>
      </c>
      <c r="J4945" t="s">
        <v>2004</v>
      </c>
      <c r="K4945" t="s">
        <v>14743</v>
      </c>
      <c r="L4945" t="s">
        <v>455</v>
      </c>
      <c r="N4945" s="1">
        <v>4046144</v>
      </c>
      <c r="O4945" s="1">
        <f>N4945*(D4945/'cpi data'!$A$113)</f>
        <v>403015.13359683793</v>
      </c>
      <c r="P4945" s="10">
        <f t="shared" si="77"/>
        <v>1</v>
      </c>
      <c r="Q4945" t="s">
        <v>6858</v>
      </c>
      <c r="R4945">
        <v>180</v>
      </c>
    </row>
    <row r="4946" spans="1:18">
      <c r="A4946" t="s">
        <v>14744</v>
      </c>
      <c r="B4946" s="6" t="s">
        <v>19</v>
      </c>
      <c r="C4946" t="s">
        <v>37</v>
      </c>
      <c r="D4946">
        <f>_xlfn.XLOOKUP(E4946,'cpi data'!A:A,'cpi data'!B:B,"NA")</f>
        <v>201.6</v>
      </c>
      <c r="E4946">
        <v>2006</v>
      </c>
      <c r="F4946" t="s">
        <v>14509</v>
      </c>
      <c r="G4946">
        <v>7.1</v>
      </c>
      <c r="H4946">
        <v>119000</v>
      </c>
      <c r="I4946" t="s">
        <v>88</v>
      </c>
      <c r="J4946" t="s">
        <v>11253</v>
      </c>
      <c r="K4946" t="s">
        <v>10231</v>
      </c>
      <c r="L4946" t="s">
        <v>33</v>
      </c>
      <c r="M4946" s="1">
        <v>90000000</v>
      </c>
      <c r="N4946" s="1">
        <v>65900249</v>
      </c>
      <c r="O4946" s="1">
        <f>N4946*(D4946/'cpi data'!$A$113)</f>
        <v>6563977.3707509879</v>
      </c>
      <c r="P4946" s="10">
        <f t="shared" si="77"/>
        <v>-0.3657004543336399</v>
      </c>
      <c r="Q4946" t="s">
        <v>9689</v>
      </c>
      <c r="R4946">
        <v>135</v>
      </c>
    </row>
    <row r="4947" spans="1:18">
      <c r="A4947" t="s">
        <v>14745</v>
      </c>
      <c r="B4947" s="6" t="s">
        <v>2002</v>
      </c>
      <c r="C4947" t="s">
        <v>44</v>
      </c>
      <c r="D4947">
        <f>_xlfn.XLOOKUP(E4947,'cpi data'!A:A,'cpi data'!B:B,"NA")</f>
        <v>201.6</v>
      </c>
      <c r="E4947">
        <v>2006</v>
      </c>
      <c r="F4947" t="s">
        <v>13868</v>
      </c>
      <c r="G4947">
        <v>5.6</v>
      </c>
      <c r="H4947">
        <v>76000</v>
      </c>
      <c r="I4947" t="s">
        <v>11418</v>
      </c>
      <c r="J4947" t="s">
        <v>14746</v>
      </c>
      <c r="K4947" t="s">
        <v>9024</v>
      </c>
      <c r="L4947" t="s">
        <v>33</v>
      </c>
      <c r="M4947" s="1">
        <v>50000000</v>
      </c>
      <c r="N4947" s="1">
        <v>130224158</v>
      </c>
      <c r="O4947" s="1">
        <f>N4947*(D4947/'cpi data'!$A$113)</f>
        <v>12970943.800790513</v>
      </c>
      <c r="P4947" s="10">
        <f t="shared" si="77"/>
        <v>0.61604666316982448</v>
      </c>
      <c r="Q4947" t="s">
        <v>47</v>
      </c>
      <c r="R4947">
        <v>97</v>
      </c>
    </row>
    <row r="4948" spans="1:18">
      <c r="A4948" t="s">
        <v>14747</v>
      </c>
      <c r="B4948" s="6" t="s">
        <v>19</v>
      </c>
      <c r="C4948" t="s">
        <v>44</v>
      </c>
      <c r="D4948">
        <f>_xlfn.XLOOKUP(E4948,'cpi data'!A:A,'cpi data'!B:B,"NA")</f>
        <v>201.6</v>
      </c>
      <c r="E4948">
        <v>2006</v>
      </c>
      <c r="F4948" t="s">
        <v>14637</v>
      </c>
      <c r="G4948">
        <v>7.3</v>
      </c>
      <c r="H4948">
        <v>131000</v>
      </c>
      <c r="I4948" t="s">
        <v>7973</v>
      </c>
      <c r="J4948" t="s">
        <v>7973</v>
      </c>
      <c r="K4948" t="s">
        <v>7974</v>
      </c>
      <c r="L4948" t="s">
        <v>33</v>
      </c>
      <c r="M4948" s="1">
        <v>5000000</v>
      </c>
      <c r="N4948" s="1">
        <v>26986174</v>
      </c>
      <c r="O4948" s="1">
        <f>N4948*(D4948/'cpi data'!$A$113)</f>
        <v>2687950.9280632408</v>
      </c>
      <c r="P4948" s="10">
        <f t="shared" si="77"/>
        <v>0.8147199376984674</v>
      </c>
      <c r="Q4948" t="s">
        <v>13871</v>
      </c>
      <c r="R4948">
        <v>97</v>
      </c>
    </row>
    <row r="4949" spans="1:18">
      <c r="A4949" t="s">
        <v>14748</v>
      </c>
      <c r="B4949" s="6" t="s">
        <v>2002</v>
      </c>
      <c r="C4949" t="s">
        <v>37</v>
      </c>
      <c r="D4949">
        <f>_xlfn.XLOOKUP(E4949,'cpi data'!A:A,'cpi data'!B:B,"NA")</f>
        <v>201.6</v>
      </c>
      <c r="E4949">
        <v>2006</v>
      </c>
      <c r="F4949" t="s">
        <v>13859</v>
      </c>
      <c r="G4949">
        <v>6.6</v>
      </c>
      <c r="H4949">
        <v>128000</v>
      </c>
      <c r="I4949" t="s">
        <v>1156</v>
      </c>
      <c r="J4949" t="s">
        <v>3572</v>
      </c>
      <c r="K4949" t="s">
        <v>4462</v>
      </c>
      <c r="L4949" t="s">
        <v>33</v>
      </c>
      <c r="M4949" s="1">
        <v>52000000</v>
      </c>
      <c r="N4949" s="1">
        <v>65664721</v>
      </c>
      <c r="O4949" s="1">
        <f>N4949*(D4949/'cpi data'!$A$113)</f>
        <v>6540517.6648221342</v>
      </c>
      <c r="P4949" s="10">
        <f t="shared" si="77"/>
        <v>0.20809836380786573</v>
      </c>
      <c r="Q4949" t="s">
        <v>11131</v>
      </c>
      <c r="R4949">
        <v>102</v>
      </c>
    </row>
    <row r="4950" spans="1:18">
      <c r="A4950" t="s">
        <v>14749</v>
      </c>
      <c r="B4950" s="6" t="s">
        <v>2002</v>
      </c>
      <c r="C4950" t="s">
        <v>44</v>
      </c>
      <c r="D4950">
        <f>_xlfn.XLOOKUP(E4950,'cpi data'!A:A,'cpi data'!B:B,"NA")</f>
        <v>201.6</v>
      </c>
      <c r="E4950">
        <v>2006</v>
      </c>
      <c r="F4950" t="s">
        <v>14637</v>
      </c>
      <c r="G4950">
        <v>5.0999999999999996</v>
      </c>
      <c r="H4950">
        <v>63000</v>
      </c>
      <c r="I4950" t="s">
        <v>547</v>
      </c>
      <c r="J4950" t="s">
        <v>14750</v>
      </c>
      <c r="K4950" t="s">
        <v>7731</v>
      </c>
      <c r="L4950" t="s">
        <v>33</v>
      </c>
      <c r="M4950" s="1">
        <v>30000000</v>
      </c>
      <c r="N4950" s="1">
        <v>61108981</v>
      </c>
      <c r="O4950" s="1">
        <f>N4950*(D4950/'cpi data'!$A$113)</f>
        <v>6086744.3525691694</v>
      </c>
      <c r="P4950" s="10">
        <f t="shared" si="77"/>
        <v>0.5090737971886653</v>
      </c>
      <c r="Q4950" t="s">
        <v>8628</v>
      </c>
      <c r="R4950">
        <v>96</v>
      </c>
    </row>
    <row r="4951" spans="1:18">
      <c r="A4951" t="s">
        <v>14751</v>
      </c>
      <c r="B4951" s="6" t="s">
        <v>2002</v>
      </c>
      <c r="C4951" t="s">
        <v>37</v>
      </c>
      <c r="D4951">
        <f>_xlfn.XLOOKUP(E4951,'cpi data'!A:A,'cpi data'!B:B,"NA")</f>
        <v>201.6</v>
      </c>
      <c r="E4951">
        <v>2006</v>
      </c>
      <c r="F4951" t="s">
        <v>14014</v>
      </c>
      <c r="G4951">
        <v>6.8</v>
      </c>
      <c r="H4951">
        <v>51000</v>
      </c>
      <c r="I4951" t="s">
        <v>2041</v>
      </c>
      <c r="J4951" t="s">
        <v>13101</v>
      </c>
      <c r="K4951" t="s">
        <v>12905</v>
      </c>
      <c r="L4951" t="s">
        <v>33</v>
      </c>
      <c r="N4951" s="1">
        <v>28047963</v>
      </c>
      <c r="O4951" s="1">
        <f>N4951*(D4951/'cpi data'!$A$113)</f>
        <v>2793710.1486166008</v>
      </c>
      <c r="P4951" s="10">
        <f t="shared" si="77"/>
        <v>1</v>
      </c>
      <c r="Q4951" t="s">
        <v>183</v>
      </c>
      <c r="R4951">
        <v>125</v>
      </c>
    </row>
    <row r="4952" spans="1:18">
      <c r="A4952" t="s">
        <v>14752</v>
      </c>
      <c r="B4952" s="6" t="s">
        <v>36</v>
      </c>
      <c r="C4952" t="s">
        <v>20</v>
      </c>
      <c r="D4952">
        <f>_xlfn.XLOOKUP(E4952,'cpi data'!A:A,'cpi data'!B:B,"NA")</f>
        <v>201.6</v>
      </c>
      <c r="E4952">
        <v>2006</v>
      </c>
      <c r="F4952" t="s">
        <v>14504</v>
      </c>
      <c r="G4952">
        <v>6.8</v>
      </c>
      <c r="H4952">
        <v>143000</v>
      </c>
      <c r="I4952" t="s">
        <v>14753</v>
      </c>
      <c r="J4952" t="s">
        <v>14403</v>
      </c>
      <c r="K4952" t="s">
        <v>5079</v>
      </c>
      <c r="L4952" t="s">
        <v>33</v>
      </c>
      <c r="M4952" s="1">
        <v>40000000</v>
      </c>
      <c r="N4952" s="1">
        <v>114830111</v>
      </c>
      <c r="O4952" s="1">
        <f>N4952*(D4952/'cpi data'!$A$113)</f>
        <v>11437623.704347825</v>
      </c>
      <c r="P4952" s="10">
        <f t="shared" si="77"/>
        <v>0.65165931085793338</v>
      </c>
      <c r="Q4952" t="s">
        <v>26</v>
      </c>
      <c r="R4952">
        <v>99</v>
      </c>
    </row>
    <row r="4953" spans="1:18">
      <c r="A4953" t="s">
        <v>14754</v>
      </c>
      <c r="B4953" s="6" t="s">
        <v>2002</v>
      </c>
      <c r="C4953" t="s">
        <v>55</v>
      </c>
      <c r="D4953">
        <f>_xlfn.XLOOKUP(E4953,'cpi data'!A:A,'cpi data'!B:B,"NA")</f>
        <v>201.6</v>
      </c>
      <c r="E4953">
        <v>2006</v>
      </c>
      <c r="F4953" t="s">
        <v>14639</v>
      </c>
      <c r="G4953">
        <v>3.7</v>
      </c>
      <c r="H4953">
        <v>65000</v>
      </c>
      <c r="I4953" t="s">
        <v>10037</v>
      </c>
      <c r="J4953" t="s">
        <v>10037</v>
      </c>
      <c r="K4953" t="s">
        <v>1538</v>
      </c>
      <c r="L4953" t="s">
        <v>33</v>
      </c>
      <c r="M4953" s="1">
        <v>40000000</v>
      </c>
      <c r="N4953" s="1">
        <v>38805380</v>
      </c>
      <c r="O4953" s="1">
        <f>N4953*(D4953/'cpi data'!$A$113)</f>
        <v>3865199.9051383398</v>
      </c>
      <c r="P4953" s="10">
        <f t="shared" si="77"/>
        <v>-3.0784906628926197E-2</v>
      </c>
      <c r="Q4953" t="s">
        <v>26</v>
      </c>
      <c r="R4953">
        <v>102</v>
      </c>
    </row>
    <row r="4954" spans="1:18">
      <c r="A4954" t="s">
        <v>14755</v>
      </c>
      <c r="B4954" s="6" t="s">
        <v>36</v>
      </c>
      <c r="C4954" t="s">
        <v>393</v>
      </c>
      <c r="D4954">
        <f>_xlfn.XLOOKUP(E4954,'cpi data'!A:A,'cpi data'!B:B,"NA")</f>
        <v>201.6</v>
      </c>
      <c r="E4954">
        <v>2006</v>
      </c>
      <c r="F4954" t="s">
        <v>14712</v>
      </c>
      <c r="G4954">
        <v>6.1</v>
      </c>
      <c r="H4954">
        <v>89000</v>
      </c>
      <c r="I4954" t="s">
        <v>7911</v>
      </c>
      <c r="J4954" t="s">
        <v>14756</v>
      </c>
      <c r="K4954" t="s">
        <v>11333</v>
      </c>
      <c r="L4954" t="s">
        <v>33</v>
      </c>
      <c r="M4954" s="1">
        <v>85000000</v>
      </c>
      <c r="N4954" s="1">
        <v>200811689</v>
      </c>
      <c r="O4954" s="1">
        <f>N4954*(D4954/'cpi data'!$A$113)</f>
        <v>20001796.690909091</v>
      </c>
      <c r="P4954" s="10">
        <f t="shared" si="77"/>
        <v>0.57671786725522733</v>
      </c>
      <c r="Q4954" t="s">
        <v>34</v>
      </c>
      <c r="R4954">
        <v>86</v>
      </c>
    </row>
    <row r="4955" spans="1:18">
      <c r="A4955" t="s">
        <v>14757</v>
      </c>
      <c r="B4955" s="6" t="s">
        <v>340</v>
      </c>
      <c r="C4955" t="s">
        <v>28</v>
      </c>
      <c r="D4955">
        <f>_xlfn.XLOOKUP(E4955,'cpi data'!A:A,'cpi data'!B:B,"NA")</f>
        <v>201.6</v>
      </c>
      <c r="E4955">
        <v>2006</v>
      </c>
      <c r="F4955" t="s">
        <v>14538</v>
      </c>
      <c r="G4955">
        <v>6.3</v>
      </c>
      <c r="H4955">
        <v>39000</v>
      </c>
      <c r="I4955" t="s">
        <v>13545</v>
      </c>
      <c r="J4955" t="s">
        <v>10156</v>
      </c>
      <c r="K4955" t="s">
        <v>14758</v>
      </c>
      <c r="L4955" t="s">
        <v>33</v>
      </c>
      <c r="M4955" s="1">
        <v>85000000</v>
      </c>
      <c r="N4955" s="1">
        <v>148963822</v>
      </c>
      <c r="O4955" s="1">
        <f>N4955*(D4955/'cpi data'!$A$113)</f>
        <v>14837503.218972331</v>
      </c>
      <c r="P4955" s="10">
        <f t="shared" si="77"/>
        <v>0.42939165457234307</v>
      </c>
      <c r="Q4955" t="s">
        <v>47</v>
      </c>
      <c r="R4955">
        <v>97</v>
      </c>
    </row>
    <row r="4956" spans="1:18">
      <c r="A4956" t="s">
        <v>14759</v>
      </c>
      <c r="B4956" s="6" t="s">
        <v>19</v>
      </c>
      <c r="C4956" t="s">
        <v>20</v>
      </c>
      <c r="D4956">
        <f>_xlfn.XLOOKUP(E4956,'cpi data'!A:A,'cpi data'!B:B,"NA")</f>
        <v>201.6</v>
      </c>
      <c r="E4956">
        <v>2006</v>
      </c>
      <c r="F4956" t="s">
        <v>14760</v>
      </c>
      <c r="G4956">
        <v>7.2</v>
      </c>
      <c r="H4956">
        <v>44000</v>
      </c>
      <c r="I4956" t="s">
        <v>14761</v>
      </c>
      <c r="J4956" t="s">
        <v>14762</v>
      </c>
      <c r="K4956" t="s">
        <v>10670</v>
      </c>
      <c r="L4956" t="s">
        <v>251</v>
      </c>
      <c r="N4956" s="1">
        <v>2105096</v>
      </c>
      <c r="O4956" s="1">
        <f>N4956*(D4956/'cpi data'!$A$113)</f>
        <v>209677.54624505929</v>
      </c>
      <c r="P4956" s="10">
        <f t="shared" si="77"/>
        <v>1</v>
      </c>
      <c r="Q4956" t="s">
        <v>14763</v>
      </c>
      <c r="R4956">
        <v>108</v>
      </c>
    </row>
    <row r="4957" spans="1:18">
      <c r="A4957" t="s">
        <v>14764</v>
      </c>
      <c r="B4957" s="6" t="s">
        <v>19</v>
      </c>
      <c r="C4957" t="s">
        <v>37</v>
      </c>
      <c r="D4957">
        <f>_xlfn.XLOOKUP(E4957,'cpi data'!A:A,'cpi data'!B:B,"NA")</f>
        <v>201.6</v>
      </c>
      <c r="E4957">
        <v>2006</v>
      </c>
      <c r="F4957" t="s">
        <v>14765</v>
      </c>
      <c r="G4957">
        <v>5.5</v>
      </c>
      <c r="H4957">
        <v>57000</v>
      </c>
      <c r="I4957" t="s">
        <v>11954</v>
      </c>
      <c r="J4957" t="s">
        <v>675</v>
      </c>
      <c r="K4957" t="s">
        <v>14494</v>
      </c>
      <c r="L4957" t="s">
        <v>33</v>
      </c>
      <c r="M4957" s="1">
        <v>25000000</v>
      </c>
      <c r="N4957" s="1">
        <v>119974972</v>
      </c>
      <c r="O4957" s="1">
        <f>N4957*(D4957/'cpi data'!$A$113)</f>
        <v>11950076.262450593</v>
      </c>
      <c r="P4957" s="10">
        <f t="shared" si="77"/>
        <v>0.7916232062133759</v>
      </c>
      <c r="Q4957" t="s">
        <v>183</v>
      </c>
      <c r="R4957">
        <v>110</v>
      </c>
    </row>
    <row r="4958" spans="1:18">
      <c r="A4958" t="s">
        <v>14766</v>
      </c>
      <c r="B4958" s="6" t="s">
        <v>450</v>
      </c>
      <c r="C4958" t="s">
        <v>20</v>
      </c>
      <c r="D4958">
        <f>_xlfn.XLOOKUP(E4958,'cpi data'!A:A,'cpi data'!B:B,"NA")</f>
        <v>201.6</v>
      </c>
      <c r="E4958">
        <v>2006</v>
      </c>
      <c r="F4958" t="s">
        <v>14767</v>
      </c>
      <c r="G4958">
        <v>7.5</v>
      </c>
      <c r="H4958">
        <v>48000</v>
      </c>
      <c r="I4958" t="s">
        <v>6069</v>
      </c>
      <c r="J4958" t="s">
        <v>12882</v>
      </c>
      <c r="K4958" t="s">
        <v>12395</v>
      </c>
      <c r="L4958" t="s">
        <v>3159</v>
      </c>
      <c r="N4958" s="1">
        <v>22903165</v>
      </c>
      <c r="O4958" s="1">
        <f>N4958*(D4958/'cpi data'!$A$113)</f>
        <v>2281263.865612648</v>
      </c>
      <c r="P4958" s="10">
        <f t="shared" si="77"/>
        <v>1</v>
      </c>
      <c r="Q4958" t="s">
        <v>14768</v>
      </c>
      <c r="R4958">
        <v>127</v>
      </c>
    </row>
    <row r="4959" spans="1:18">
      <c r="A4959" t="s">
        <v>14769</v>
      </c>
      <c r="B4959" s="6" t="s">
        <v>36</v>
      </c>
      <c r="C4959" t="s">
        <v>44</v>
      </c>
      <c r="D4959">
        <f>_xlfn.XLOOKUP(E4959,'cpi data'!A:A,'cpi data'!B:B,"NA")</f>
        <v>201.6</v>
      </c>
      <c r="E4959">
        <v>2006</v>
      </c>
      <c r="F4959" t="s">
        <v>14770</v>
      </c>
      <c r="G4959">
        <v>6.7</v>
      </c>
      <c r="H4959">
        <v>61000</v>
      </c>
      <c r="I4959" t="s">
        <v>14771</v>
      </c>
      <c r="J4959" t="s">
        <v>14772</v>
      </c>
      <c r="K4959" t="s">
        <v>8563</v>
      </c>
      <c r="L4959" t="s">
        <v>25</v>
      </c>
      <c r="M4959" s="1">
        <v>15000000</v>
      </c>
      <c r="N4959" s="1">
        <v>21156270</v>
      </c>
      <c r="O4959" s="1">
        <f>N4959*(D4959/'cpi data'!$A$113)</f>
        <v>2107264.8379446641</v>
      </c>
      <c r="P4959" s="10">
        <f t="shared" si="77"/>
        <v>0.29099033052612772</v>
      </c>
      <c r="Q4959" t="s">
        <v>10085</v>
      </c>
      <c r="R4959">
        <v>104</v>
      </c>
    </row>
    <row r="4960" spans="1:18">
      <c r="A4960" t="s">
        <v>14773</v>
      </c>
      <c r="B4960" s="6" t="s">
        <v>36</v>
      </c>
      <c r="C4960" t="s">
        <v>393</v>
      </c>
      <c r="D4960">
        <f>_xlfn.XLOOKUP(E4960,'cpi data'!A:A,'cpi data'!B:B,"NA")</f>
        <v>201.6</v>
      </c>
      <c r="E4960">
        <v>2006</v>
      </c>
      <c r="F4960" t="s">
        <v>14571</v>
      </c>
      <c r="G4960">
        <v>6.8</v>
      </c>
      <c r="H4960">
        <v>262000</v>
      </c>
      <c r="I4960" t="s">
        <v>14774</v>
      </c>
      <c r="J4960" t="s">
        <v>12298</v>
      </c>
      <c r="K4960" t="s">
        <v>13891</v>
      </c>
      <c r="L4960" t="s">
        <v>33</v>
      </c>
      <c r="M4960" s="1">
        <v>80000000</v>
      </c>
      <c r="N4960" s="1">
        <v>667094506</v>
      </c>
      <c r="O4960" s="1">
        <f>N4960*(D4960/'cpi data'!$A$113)</f>
        <v>66445776.882213436</v>
      </c>
      <c r="P4960" s="10">
        <f t="shared" si="77"/>
        <v>0.88007696168914329</v>
      </c>
      <c r="Q4960" t="s">
        <v>14127</v>
      </c>
      <c r="R4960">
        <v>91</v>
      </c>
    </row>
    <row r="4961" spans="1:18">
      <c r="A4961" t="s">
        <v>14775</v>
      </c>
      <c r="B4961" s="6" t="s">
        <v>19</v>
      </c>
      <c r="C4961" t="s">
        <v>44</v>
      </c>
      <c r="D4961">
        <f>_xlfn.XLOOKUP(E4961,'cpi data'!A:A,'cpi data'!B:B,"NA")</f>
        <v>201.6</v>
      </c>
      <c r="E4961">
        <v>2006</v>
      </c>
      <c r="F4961" t="s">
        <v>14152</v>
      </c>
      <c r="G4961">
        <v>6.3</v>
      </c>
      <c r="H4961">
        <v>65000</v>
      </c>
      <c r="I4961" t="s">
        <v>11880</v>
      </c>
      <c r="J4961" t="s">
        <v>11880</v>
      </c>
      <c r="K4961" t="s">
        <v>11880</v>
      </c>
      <c r="L4961" t="s">
        <v>33</v>
      </c>
      <c r="M4961" s="1">
        <v>17500000</v>
      </c>
      <c r="N4961" s="1">
        <v>20387597</v>
      </c>
      <c r="O4961" s="1">
        <f>N4961*(D4961/'cpi data'!$A$113)</f>
        <v>2030701.3612648221</v>
      </c>
      <c r="P4961" s="10">
        <f t="shared" si="77"/>
        <v>0.14163498523146206</v>
      </c>
      <c r="Q4961" t="s">
        <v>26</v>
      </c>
      <c r="R4961">
        <v>110</v>
      </c>
    </row>
    <row r="4962" spans="1:18">
      <c r="A4962" t="s">
        <v>14776</v>
      </c>
      <c r="B4962" s="6" t="s">
        <v>2002</v>
      </c>
      <c r="C4962" t="s">
        <v>154</v>
      </c>
      <c r="D4962">
        <f>_xlfn.XLOOKUP(E4962,'cpi data'!A:A,'cpi data'!B:B,"NA")</f>
        <v>201.6</v>
      </c>
      <c r="E4962">
        <v>2006</v>
      </c>
      <c r="F4962" t="s">
        <v>14346</v>
      </c>
      <c r="G4962">
        <v>5.0999999999999996</v>
      </c>
      <c r="H4962">
        <v>31000</v>
      </c>
      <c r="I4962" t="s">
        <v>14777</v>
      </c>
      <c r="J4962" t="s">
        <v>14777</v>
      </c>
      <c r="K4962" t="s">
        <v>14778</v>
      </c>
      <c r="L4962" t="s">
        <v>33</v>
      </c>
      <c r="M4962" s="1">
        <v>7000000</v>
      </c>
      <c r="N4962" s="1">
        <v>27298695</v>
      </c>
      <c r="O4962" s="1">
        <f>N4962*(D4962/'cpi data'!$A$113)</f>
        <v>2719079.5019762842</v>
      </c>
      <c r="P4962" s="10">
        <f t="shared" si="77"/>
        <v>0.74357748603000984</v>
      </c>
      <c r="Q4962" t="s">
        <v>5724</v>
      </c>
      <c r="R4962">
        <v>85</v>
      </c>
    </row>
    <row r="4963" spans="1:18">
      <c r="A4963" t="s">
        <v>14779</v>
      </c>
      <c r="B4963" s="6" t="s">
        <v>19</v>
      </c>
      <c r="C4963" t="s">
        <v>20</v>
      </c>
      <c r="D4963">
        <f>_xlfn.XLOOKUP(E4963,'cpi data'!A:A,'cpi data'!B:B,"NA")</f>
        <v>201.6</v>
      </c>
      <c r="E4963">
        <v>2006</v>
      </c>
      <c r="F4963" t="s">
        <v>14780</v>
      </c>
      <c r="G4963">
        <v>6.1</v>
      </c>
      <c r="H4963">
        <v>34000</v>
      </c>
      <c r="I4963" t="s">
        <v>138</v>
      </c>
      <c r="J4963" t="s">
        <v>14781</v>
      </c>
      <c r="K4963" t="s">
        <v>7635</v>
      </c>
      <c r="L4963" t="s">
        <v>33</v>
      </c>
      <c r="M4963" s="1">
        <v>4000000</v>
      </c>
      <c r="N4963" s="1">
        <v>8095658</v>
      </c>
      <c r="O4963" s="1">
        <f>N4963*(D4963/'cpi data'!$A$113)</f>
        <v>806365.93517786555</v>
      </c>
      <c r="P4963" s="10">
        <f t="shared" si="77"/>
        <v>0.50590798178480367</v>
      </c>
      <c r="Q4963" t="s">
        <v>10357</v>
      </c>
      <c r="R4963">
        <v>102</v>
      </c>
    </row>
    <row r="4964" spans="1:18">
      <c r="A4964" t="s">
        <v>14782</v>
      </c>
      <c r="B4964" s="6" t="s">
        <v>19</v>
      </c>
      <c r="C4964" t="s">
        <v>55</v>
      </c>
      <c r="D4964">
        <f>_xlfn.XLOOKUP(E4964,'cpi data'!A:A,'cpi data'!B:B,"NA")</f>
        <v>201.6</v>
      </c>
      <c r="E4964">
        <v>2006</v>
      </c>
      <c r="F4964" t="s">
        <v>14783</v>
      </c>
      <c r="G4964">
        <v>5.4</v>
      </c>
      <c r="H4964">
        <v>37000</v>
      </c>
      <c r="I4964" t="s">
        <v>2886</v>
      </c>
      <c r="J4964" t="s">
        <v>14784</v>
      </c>
      <c r="K4964" t="s">
        <v>14785</v>
      </c>
      <c r="L4964" t="s">
        <v>33</v>
      </c>
      <c r="M4964" s="1">
        <v>10000000</v>
      </c>
      <c r="N4964" s="1">
        <v>14756513</v>
      </c>
      <c r="O4964" s="1">
        <f>N4964*(D4964/'cpi data'!$A$113)</f>
        <v>1469818.6861660078</v>
      </c>
      <c r="P4964" s="10">
        <f t="shared" si="77"/>
        <v>0.32233312842946027</v>
      </c>
      <c r="Q4964" t="s">
        <v>14786</v>
      </c>
      <c r="R4964">
        <v>93</v>
      </c>
    </row>
    <row r="4965" spans="1:18">
      <c r="A4965" t="s">
        <v>14787</v>
      </c>
      <c r="B4965" s="6" t="s">
        <v>19</v>
      </c>
      <c r="C4965" t="s">
        <v>107</v>
      </c>
      <c r="D4965">
        <f>_xlfn.XLOOKUP(E4965,'cpi data'!A:A,'cpi data'!B:B,"NA")</f>
        <v>201.6</v>
      </c>
      <c r="E4965">
        <v>2006</v>
      </c>
      <c r="F4965" t="s">
        <v>14598</v>
      </c>
      <c r="G4965">
        <v>7.4</v>
      </c>
      <c r="H4965">
        <v>76000</v>
      </c>
      <c r="I4965" t="s">
        <v>12203</v>
      </c>
      <c r="J4965" t="s">
        <v>13578</v>
      </c>
      <c r="K4965" t="s">
        <v>10227</v>
      </c>
      <c r="L4965" t="s">
        <v>25</v>
      </c>
      <c r="M4965" s="1">
        <v>15000000</v>
      </c>
      <c r="N4965" s="1">
        <v>49814392</v>
      </c>
      <c r="O4965" s="1">
        <f>N4965*(D4965/'cpi data'!$A$113)</f>
        <v>4961749.7169960467</v>
      </c>
      <c r="P4965" s="10">
        <f t="shared" si="77"/>
        <v>0.69888220255704414</v>
      </c>
      <c r="Q4965" t="s">
        <v>9442</v>
      </c>
      <c r="R4965">
        <v>92</v>
      </c>
    </row>
    <row r="4966" spans="1:18">
      <c r="A4966" t="s">
        <v>14788</v>
      </c>
      <c r="B4966" s="6" t="s">
        <v>19</v>
      </c>
      <c r="C4966" t="s">
        <v>44</v>
      </c>
      <c r="D4966">
        <f>_xlfn.XLOOKUP(E4966,'cpi data'!A:A,'cpi data'!B:B,"NA")</f>
        <v>201.6</v>
      </c>
      <c r="E4966">
        <v>2006</v>
      </c>
      <c r="F4966" t="s">
        <v>14721</v>
      </c>
      <c r="G4966">
        <v>7.2</v>
      </c>
      <c r="H4966">
        <v>71000</v>
      </c>
      <c r="I4966" t="s">
        <v>611</v>
      </c>
      <c r="J4966" t="s">
        <v>14789</v>
      </c>
      <c r="K4966" t="s">
        <v>6377</v>
      </c>
      <c r="L4966" t="s">
        <v>455</v>
      </c>
      <c r="M4966" s="1">
        <v>13000000</v>
      </c>
      <c r="N4966" s="1">
        <v>17471727</v>
      </c>
      <c r="O4966" s="1">
        <f>N4966*(D4966/'cpi data'!$A$113)</f>
        <v>1740266.8790513834</v>
      </c>
      <c r="P4966" s="10">
        <f t="shared" si="77"/>
        <v>0.25594075502667823</v>
      </c>
      <c r="Q4966" t="s">
        <v>14790</v>
      </c>
      <c r="R4966">
        <v>120</v>
      </c>
    </row>
    <row r="4967" spans="1:18">
      <c r="A4967" t="s">
        <v>14791</v>
      </c>
      <c r="B4967" s="6" t="s">
        <v>19</v>
      </c>
      <c r="C4967" t="s">
        <v>44</v>
      </c>
      <c r="D4967">
        <f>_xlfn.XLOOKUP(E4967,'cpi data'!A:A,'cpi data'!B:B,"NA")</f>
        <v>201.6</v>
      </c>
      <c r="E4967">
        <v>2006</v>
      </c>
      <c r="F4967" t="s">
        <v>14598</v>
      </c>
      <c r="G4967">
        <v>7.6</v>
      </c>
      <c r="H4967">
        <v>97000</v>
      </c>
      <c r="I4967" t="s">
        <v>3476</v>
      </c>
      <c r="J4967" t="s">
        <v>3476</v>
      </c>
      <c r="K4967" t="s">
        <v>6967</v>
      </c>
      <c r="L4967" t="s">
        <v>1114</v>
      </c>
      <c r="N4967" s="1">
        <v>85585177</v>
      </c>
      <c r="O4967" s="1">
        <f>N4967*(D4967/'cpi data'!$A$113)</f>
        <v>8524689.5667984188</v>
      </c>
      <c r="P4967" s="10">
        <f t="shared" si="77"/>
        <v>1</v>
      </c>
      <c r="Q4967" t="s">
        <v>8792</v>
      </c>
      <c r="R4967">
        <v>121</v>
      </c>
    </row>
    <row r="4968" spans="1:18">
      <c r="A4968" t="s">
        <v>14792</v>
      </c>
      <c r="B4968" s="6" t="s">
        <v>19</v>
      </c>
      <c r="C4968" t="s">
        <v>37</v>
      </c>
      <c r="D4968">
        <f>_xlfn.XLOOKUP(E4968,'cpi data'!A:A,'cpi data'!B:B,"NA")</f>
        <v>201.6</v>
      </c>
      <c r="E4968">
        <v>2006</v>
      </c>
      <c r="F4968" t="s">
        <v>14793</v>
      </c>
      <c r="G4968">
        <v>6.7</v>
      </c>
      <c r="H4968">
        <v>30000</v>
      </c>
      <c r="I4968" t="s">
        <v>14794</v>
      </c>
      <c r="J4968" t="s">
        <v>14794</v>
      </c>
      <c r="K4968" t="s">
        <v>4736</v>
      </c>
      <c r="L4968" t="s">
        <v>33</v>
      </c>
      <c r="M4968" s="1">
        <v>18000000</v>
      </c>
      <c r="N4968" s="1">
        <v>1220058</v>
      </c>
      <c r="O4968" s="1">
        <f>N4968*(D4968/'cpi data'!$A$113)</f>
        <v>121523.56363636363</v>
      </c>
      <c r="P4968" s="10">
        <f t="shared" si="77"/>
        <v>-13.753396969652263</v>
      </c>
      <c r="Q4968" t="s">
        <v>5815</v>
      </c>
      <c r="R4968">
        <v>115</v>
      </c>
    </row>
    <row r="4969" spans="1:18">
      <c r="A4969" t="s">
        <v>14795</v>
      </c>
      <c r="B4969" s="6" t="s">
        <v>36</v>
      </c>
      <c r="C4969" t="s">
        <v>66</v>
      </c>
      <c r="D4969">
        <f>_xlfn.XLOOKUP(E4969,'cpi data'!A:A,'cpi data'!B:B,"NA")</f>
        <v>201.6</v>
      </c>
      <c r="E4969">
        <v>2006</v>
      </c>
      <c r="F4969" t="s">
        <v>14152</v>
      </c>
      <c r="G4969">
        <v>7.1</v>
      </c>
      <c r="H4969">
        <v>68000</v>
      </c>
      <c r="I4969" t="s">
        <v>14796</v>
      </c>
      <c r="J4969" t="s">
        <v>14797</v>
      </c>
      <c r="K4969" t="s">
        <v>9041</v>
      </c>
      <c r="L4969" t="s">
        <v>33</v>
      </c>
      <c r="M4969" s="1">
        <v>40000000</v>
      </c>
      <c r="N4969" s="1">
        <v>58480828</v>
      </c>
      <c r="O4969" s="1">
        <f>N4969*(D4969/'cpi data'!$A$113)</f>
        <v>5824967.8482213439</v>
      </c>
      <c r="P4969" s="10">
        <f t="shared" si="77"/>
        <v>0.31601515628335497</v>
      </c>
      <c r="Q4969" t="s">
        <v>1727</v>
      </c>
      <c r="R4969">
        <v>105</v>
      </c>
    </row>
    <row r="4970" spans="1:18">
      <c r="A4970" t="s">
        <v>14798</v>
      </c>
      <c r="B4970" s="6" t="s">
        <v>2002</v>
      </c>
      <c r="C4970" t="s">
        <v>37</v>
      </c>
      <c r="D4970">
        <f>_xlfn.XLOOKUP(E4970,'cpi data'!A:A,'cpi data'!B:B,"NA")</f>
        <v>201.6</v>
      </c>
      <c r="E4970">
        <v>2006</v>
      </c>
      <c r="F4970" t="s">
        <v>14249</v>
      </c>
      <c r="G4970">
        <v>5.8</v>
      </c>
      <c r="H4970">
        <v>57000</v>
      </c>
      <c r="I4970" t="s">
        <v>1347</v>
      </c>
      <c r="J4970" t="s">
        <v>14799</v>
      </c>
      <c r="K4970" t="s">
        <v>500</v>
      </c>
      <c r="L4970" t="s">
        <v>33</v>
      </c>
      <c r="M4970" s="1">
        <v>50000000</v>
      </c>
      <c r="N4970" s="1">
        <v>82751189</v>
      </c>
      <c r="O4970" s="1">
        <f>N4970*(D4970/'cpi data'!$A$113)</f>
        <v>8242410.9201581022</v>
      </c>
      <c r="P4970" s="10">
        <f t="shared" si="77"/>
        <v>0.39577907454598626</v>
      </c>
      <c r="Q4970" t="s">
        <v>26</v>
      </c>
      <c r="R4970">
        <v>105</v>
      </c>
    </row>
    <row r="4971" spans="1:18">
      <c r="A4971" t="s">
        <v>14800</v>
      </c>
      <c r="B4971" s="6" t="s">
        <v>450</v>
      </c>
      <c r="C4971" t="s">
        <v>20</v>
      </c>
      <c r="D4971">
        <f>_xlfn.XLOOKUP(E4971,'cpi data'!A:A,'cpi data'!B:B,"NA")</f>
        <v>201.6</v>
      </c>
      <c r="E4971">
        <v>2006</v>
      </c>
      <c r="F4971" t="s">
        <v>14801</v>
      </c>
      <c r="G4971">
        <v>5.4</v>
      </c>
      <c r="H4971">
        <v>3100</v>
      </c>
      <c r="I4971" t="s">
        <v>12540</v>
      </c>
      <c r="J4971" t="s">
        <v>12540</v>
      </c>
      <c r="K4971" t="s">
        <v>14802</v>
      </c>
      <c r="L4971" t="s">
        <v>455</v>
      </c>
      <c r="N4971" s="1">
        <v>154210</v>
      </c>
      <c r="O4971" s="1">
        <f>N4971*(D4971/'cpi data'!$A$113)</f>
        <v>15360.047430830038</v>
      </c>
      <c r="P4971" s="10">
        <f t="shared" si="77"/>
        <v>1</v>
      </c>
      <c r="Q4971" t="s">
        <v>14803</v>
      </c>
      <c r="R4971">
        <v>100</v>
      </c>
    </row>
    <row r="4972" spans="1:18">
      <c r="A4972" t="s">
        <v>14804</v>
      </c>
      <c r="B4972" s="6" t="s">
        <v>19</v>
      </c>
      <c r="C4972" t="s">
        <v>44</v>
      </c>
      <c r="D4972">
        <f>_xlfn.XLOOKUP(E4972,'cpi data'!A:A,'cpi data'!B:B,"NA")</f>
        <v>201.6</v>
      </c>
      <c r="E4972">
        <v>2006</v>
      </c>
      <c r="F4972" t="s">
        <v>14805</v>
      </c>
      <c r="G4972">
        <v>5.7</v>
      </c>
      <c r="H4972">
        <v>30000</v>
      </c>
      <c r="I4972" t="s">
        <v>14806</v>
      </c>
      <c r="J4972" t="s">
        <v>14806</v>
      </c>
      <c r="K4972" t="s">
        <v>12010</v>
      </c>
      <c r="L4972" t="s">
        <v>33</v>
      </c>
      <c r="M4972" s="1">
        <v>1500000</v>
      </c>
      <c r="N4972" s="1">
        <v>208550</v>
      </c>
      <c r="O4972" s="1">
        <f>N4972*(D4972/'cpi data'!$A$113)</f>
        <v>20772.569169960472</v>
      </c>
      <c r="P4972" s="10">
        <f t="shared" si="77"/>
        <v>-6.1925197794293938</v>
      </c>
      <c r="Q4972" t="s">
        <v>14807</v>
      </c>
      <c r="R4972">
        <v>93</v>
      </c>
    </row>
    <row r="4973" spans="1:18">
      <c r="A4973" t="s">
        <v>14808</v>
      </c>
      <c r="B4973" s="6" t="s">
        <v>36</v>
      </c>
      <c r="C4973" t="s">
        <v>20</v>
      </c>
      <c r="D4973">
        <f>_xlfn.XLOOKUP(E4973,'cpi data'!A:A,'cpi data'!B:B,"NA")</f>
        <v>201.6</v>
      </c>
      <c r="E4973">
        <v>2006</v>
      </c>
      <c r="F4973" t="s">
        <v>14555</v>
      </c>
      <c r="G4973">
        <v>7.1</v>
      </c>
      <c r="H4973">
        <v>59000</v>
      </c>
      <c r="I4973" t="s">
        <v>11277</v>
      </c>
      <c r="J4973" t="s">
        <v>14809</v>
      </c>
      <c r="K4973" t="s">
        <v>9024</v>
      </c>
      <c r="L4973" t="s">
        <v>33</v>
      </c>
      <c r="M4973" s="1">
        <v>65000000</v>
      </c>
      <c r="N4973" s="1">
        <v>43545364</v>
      </c>
      <c r="O4973" s="1">
        <f>N4973*(D4973/'cpi data'!$A$113)</f>
        <v>4337324.7936758893</v>
      </c>
      <c r="P4973" s="10">
        <f t="shared" si="77"/>
        <v>-0.49269621445809936</v>
      </c>
      <c r="Q4973" t="s">
        <v>26</v>
      </c>
      <c r="R4973">
        <v>131</v>
      </c>
    </row>
    <row r="4974" spans="1:18">
      <c r="A4974" t="s">
        <v>14810</v>
      </c>
      <c r="B4974" s="6" t="s">
        <v>2002</v>
      </c>
      <c r="C4974" t="s">
        <v>44</v>
      </c>
      <c r="D4974">
        <f>_xlfn.XLOOKUP(E4974,'cpi data'!A:A,'cpi data'!B:B,"NA")</f>
        <v>201.6</v>
      </c>
      <c r="E4974">
        <v>2006</v>
      </c>
      <c r="F4974" t="s">
        <v>14324</v>
      </c>
      <c r="G4974">
        <v>5.4</v>
      </c>
      <c r="H4974">
        <v>55000</v>
      </c>
      <c r="I4974" t="s">
        <v>4499</v>
      </c>
      <c r="J4974" t="s">
        <v>8562</v>
      </c>
      <c r="K4974" t="s">
        <v>10095</v>
      </c>
      <c r="L4974" t="s">
        <v>33</v>
      </c>
      <c r="M4974" s="1">
        <v>28000000</v>
      </c>
      <c r="N4974" s="1">
        <v>38159905</v>
      </c>
      <c r="O4974" s="1">
        <f>N4974*(D4974/'cpi data'!$A$113)</f>
        <v>3800907.5335968379</v>
      </c>
      <c r="P4974" s="10">
        <f t="shared" si="77"/>
        <v>0.26624555276015494</v>
      </c>
      <c r="Q4974" t="s">
        <v>8628</v>
      </c>
      <c r="R4974">
        <v>103</v>
      </c>
    </row>
    <row r="4975" spans="1:18">
      <c r="A4975" t="s">
        <v>14811</v>
      </c>
      <c r="B4975" s="6" t="s">
        <v>2002</v>
      </c>
      <c r="C4975" t="s">
        <v>44</v>
      </c>
      <c r="D4975">
        <f>_xlfn.XLOOKUP(E4975,'cpi data'!A:A,'cpi data'!B:B,"NA")</f>
        <v>201.6</v>
      </c>
      <c r="E4975">
        <v>2006</v>
      </c>
      <c r="F4975" t="s">
        <v>14317</v>
      </c>
      <c r="G4975">
        <v>5.3</v>
      </c>
      <c r="H4975">
        <v>11000</v>
      </c>
      <c r="I4975" t="s">
        <v>14257</v>
      </c>
      <c r="J4975" t="s">
        <v>14257</v>
      </c>
      <c r="K4975" t="s">
        <v>14257</v>
      </c>
      <c r="L4975" t="s">
        <v>33</v>
      </c>
      <c r="M4975" s="1">
        <v>6000000</v>
      </c>
      <c r="N4975" s="1">
        <v>63368939</v>
      </c>
      <c r="O4975" s="1">
        <f>N4975*(D4975/'cpi data'!$A$113)</f>
        <v>6311846.8885375494</v>
      </c>
      <c r="P4975" s="10">
        <f t="shared" si="77"/>
        <v>0.90531638852277452</v>
      </c>
      <c r="Q4975" t="s">
        <v>10357</v>
      </c>
      <c r="R4975">
        <v>107</v>
      </c>
    </row>
    <row r="4976" spans="1:18">
      <c r="A4976" t="s">
        <v>14812</v>
      </c>
      <c r="B4976" s="6" t="s">
        <v>2002</v>
      </c>
      <c r="C4976" t="s">
        <v>37</v>
      </c>
      <c r="D4976">
        <f>_xlfn.XLOOKUP(E4976,'cpi data'!A:A,'cpi data'!B:B,"NA")</f>
        <v>201.6</v>
      </c>
      <c r="E4976">
        <v>2006</v>
      </c>
      <c r="F4976" t="s">
        <v>14813</v>
      </c>
      <c r="G4976">
        <v>4.7</v>
      </c>
      <c r="H4976">
        <v>33000</v>
      </c>
      <c r="I4976" t="s">
        <v>14814</v>
      </c>
      <c r="J4976" t="s">
        <v>14815</v>
      </c>
      <c r="K4976" t="s">
        <v>14816</v>
      </c>
      <c r="L4976" t="s">
        <v>33</v>
      </c>
      <c r="M4976" s="1">
        <v>20000000</v>
      </c>
      <c r="N4976" s="1">
        <v>22165608</v>
      </c>
      <c r="O4976" s="1">
        <f>N4976*(D4976/'cpi data'!$A$113)</f>
        <v>2207799.6901185769</v>
      </c>
      <c r="P4976" s="10">
        <f t="shared" si="77"/>
        <v>9.7701267657535049E-2</v>
      </c>
      <c r="Q4976" t="s">
        <v>183</v>
      </c>
      <c r="R4976">
        <v>92</v>
      </c>
    </row>
    <row r="4977" spans="1:18">
      <c r="A4977" t="s">
        <v>14817</v>
      </c>
      <c r="B4977" s="6" t="s">
        <v>2002</v>
      </c>
      <c r="C4977" t="s">
        <v>20</v>
      </c>
      <c r="D4977">
        <f>_xlfn.XLOOKUP(E4977,'cpi data'!A:A,'cpi data'!B:B,"NA")</f>
        <v>201.6</v>
      </c>
      <c r="E4977">
        <v>2006</v>
      </c>
      <c r="F4977" t="s">
        <v>14518</v>
      </c>
      <c r="G4977">
        <v>7.5</v>
      </c>
      <c r="H4977">
        <v>90000</v>
      </c>
      <c r="I4977" t="s">
        <v>14818</v>
      </c>
      <c r="J4977" t="s">
        <v>2430</v>
      </c>
      <c r="K4977" t="s">
        <v>11830</v>
      </c>
      <c r="L4977" t="s">
        <v>5994</v>
      </c>
      <c r="M4977" s="1">
        <v>19400000</v>
      </c>
      <c r="N4977" s="1">
        <v>26910847</v>
      </c>
      <c r="O4977" s="1">
        <f>N4977*(D4977/'cpi data'!$A$113)</f>
        <v>2680448.0015810276</v>
      </c>
      <c r="P4977" s="10">
        <f t="shared" si="77"/>
        <v>0.27910110001368593</v>
      </c>
      <c r="Q4977" t="s">
        <v>14819</v>
      </c>
      <c r="R4977">
        <v>125</v>
      </c>
    </row>
    <row r="4978" spans="1:18">
      <c r="A4978" t="s">
        <v>14820</v>
      </c>
      <c r="B4978" s="6" t="s">
        <v>19</v>
      </c>
      <c r="C4978" t="s">
        <v>44</v>
      </c>
      <c r="D4978">
        <f>_xlfn.XLOOKUP(E4978,'cpi data'!A:A,'cpi data'!B:B,"NA")</f>
        <v>201.6</v>
      </c>
      <c r="E4978">
        <v>2006</v>
      </c>
      <c r="F4978" t="s">
        <v>14516</v>
      </c>
      <c r="G4978">
        <v>6</v>
      </c>
      <c r="H4978">
        <v>24000</v>
      </c>
      <c r="I4978" t="s">
        <v>14821</v>
      </c>
      <c r="J4978" t="s">
        <v>14556</v>
      </c>
      <c r="K4978" t="s">
        <v>14822</v>
      </c>
      <c r="L4978" t="s">
        <v>33</v>
      </c>
      <c r="N4978" s="1">
        <v>4630045</v>
      </c>
      <c r="O4978" s="1">
        <f>N4978*(D4978/'cpi data'!$A$113)</f>
        <v>461174.44268774701</v>
      </c>
      <c r="P4978" s="10">
        <f t="shared" si="77"/>
        <v>1</v>
      </c>
      <c r="Q4978" t="s">
        <v>14823</v>
      </c>
      <c r="R4978">
        <v>84</v>
      </c>
    </row>
    <row r="4979" spans="1:18">
      <c r="A4979" t="s">
        <v>14824</v>
      </c>
      <c r="B4979" s="6" t="s">
        <v>2002</v>
      </c>
      <c r="C4979" t="s">
        <v>37</v>
      </c>
      <c r="D4979">
        <f>_xlfn.XLOOKUP(E4979,'cpi data'!A:A,'cpi data'!B:B,"NA")</f>
        <v>201.6</v>
      </c>
      <c r="E4979">
        <v>2006</v>
      </c>
      <c r="F4979" t="s">
        <v>13859</v>
      </c>
      <c r="G4979">
        <v>4.4000000000000004</v>
      </c>
      <c r="H4979">
        <v>80000</v>
      </c>
      <c r="I4979" t="s">
        <v>12469</v>
      </c>
      <c r="J4979" t="s">
        <v>12469</v>
      </c>
      <c r="K4979" t="s">
        <v>10840</v>
      </c>
      <c r="L4979" t="s">
        <v>33</v>
      </c>
      <c r="M4979" s="1">
        <v>30000000</v>
      </c>
      <c r="N4979" s="1">
        <v>31070211</v>
      </c>
      <c r="O4979" s="1">
        <f>N4979*(D4979/'cpi data'!$A$113)</f>
        <v>3094740.3841897231</v>
      </c>
      <c r="P4979" s="10">
        <f t="shared" si="77"/>
        <v>3.4444922179640174E-2</v>
      </c>
      <c r="Q4979" t="s">
        <v>10878</v>
      </c>
      <c r="R4979">
        <v>88</v>
      </c>
    </row>
    <row r="4980" spans="1:18">
      <c r="A4980" t="s">
        <v>14825</v>
      </c>
      <c r="B4980" s="6" t="s">
        <v>19</v>
      </c>
      <c r="C4980" t="s">
        <v>66</v>
      </c>
      <c r="D4980">
        <f>_xlfn.XLOOKUP(E4980,'cpi data'!A:A,'cpi data'!B:B,"NA")</f>
        <v>201.6</v>
      </c>
      <c r="E4980">
        <v>2006</v>
      </c>
      <c r="F4980" t="s">
        <v>14826</v>
      </c>
      <c r="G4980">
        <v>6.4</v>
      </c>
      <c r="H4980">
        <v>21000</v>
      </c>
      <c r="I4980" t="s">
        <v>14827</v>
      </c>
      <c r="J4980" t="s">
        <v>14828</v>
      </c>
      <c r="K4980" t="s">
        <v>14829</v>
      </c>
      <c r="L4980" t="s">
        <v>33</v>
      </c>
      <c r="M4980" s="1">
        <v>7000000</v>
      </c>
      <c r="N4980" s="1">
        <v>3572632</v>
      </c>
      <c r="O4980" s="1">
        <f>N4980*(D4980/'cpi data'!$A$113)</f>
        <v>355851.09249011858</v>
      </c>
      <c r="P4980" s="10">
        <f t="shared" si="77"/>
        <v>-0.95933978086743887</v>
      </c>
      <c r="Q4980" t="s">
        <v>13871</v>
      </c>
      <c r="R4980">
        <v>90</v>
      </c>
    </row>
    <row r="4981" spans="1:18">
      <c r="A4981" t="s">
        <v>14830</v>
      </c>
      <c r="B4981" s="6" t="s">
        <v>36</v>
      </c>
      <c r="C4981" t="s">
        <v>20</v>
      </c>
      <c r="D4981">
        <f>_xlfn.XLOOKUP(E4981,'cpi data'!A:A,'cpi data'!B:B,"NA")</f>
        <v>201.6</v>
      </c>
      <c r="E4981">
        <v>2006</v>
      </c>
      <c r="F4981" t="s">
        <v>14077</v>
      </c>
      <c r="G4981">
        <v>7.4</v>
      </c>
      <c r="H4981">
        <v>19000</v>
      </c>
      <c r="I4981" t="s">
        <v>14831</v>
      </c>
      <c r="J4981" t="s">
        <v>14831</v>
      </c>
      <c r="K4981" t="s">
        <v>7525</v>
      </c>
      <c r="L4981" t="s">
        <v>33</v>
      </c>
      <c r="M4981" s="1">
        <v>8000000</v>
      </c>
      <c r="N4981" s="1">
        <v>18948425</v>
      </c>
      <c r="O4981" s="1">
        <f>N4981*(D4981/'cpi data'!$A$113)</f>
        <v>1887353.0039525691</v>
      </c>
      <c r="P4981" s="10">
        <f t="shared" si="77"/>
        <v>0.57780132121799044</v>
      </c>
      <c r="Q4981" t="s">
        <v>14832</v>
      </c>
      <c r="R4981">
        <v>112</v>
      </c>
    </row>
    <row r="4982" spans="1:18">
      <c r="A4982" t="s">
        <v>14833</v>
      </c>
      <c r="B4982" s="6" t="s">
        <v>2002</v>
      </c>
      <c r="C4982" t="s">
        <v>66</v>
      </c>
      <c r="D4982">
        <f>_xlfn.XLOOKUP(E4982,'cpi data'!A:A,'cpi data'!B:B,"NA")</f>
        <v>201.6</v>
      </c>
      <c r="E4982">
        <v>2006</v>
      </c>
      <c r="F4982" t="s">
        <v>14834</v>
      </c>
      <c r="G4982">
        <v>6.7</v>
      </c>
      <c r="H4982">
        <v>2900</v>
      </c>
      <c r="I4982" t="s">
        <v>4293</v>
      </c>
      <c r="J4982" t="s">
        <v>14835</v>
      </c>
      <c r="K4982" t="s">
        <v>14836</v>
      </c>
      <c r="L4982" t="s">
        <v>455</v>
      </c>
      <c r="N4982" s="1">
        <v>1930133</v>
      </c>
      <c r="O4982" s="1">
        <f>N4982*(D4982/'cpi data'!$A$113)</f>
        <v>192250.40158102766</v>
      </c>
      <c r="P4982" s="10">
        <f t="shared" si="77"/>
        <v>1</v>
      </c>
      <c r="Q4982" t="s">
        <v>64</v>
      </c>
      <c r="R4982">
        <v>93</v>
      </c>
    </row>
    <row r="4983" spans="1:18">
      <c r="A4983" t="s">
        <v>14837</v>
      </c>
      <c r="B4983" s="6" t="s">
        <v>36</v>
      </c>
      <c r="C4983" t="s">
        <v>20</v>
      </c>
      <c r="D4983">
        <f>_xlfn.XLOOKUP(E4983,'cpi data'!A:A,'cpi data'!B:B,"NA")</f>
        <v>201.6</v>
      </c>
      <c r="E4983">
        <v>2006</v>
      </c>
      <c r="F4983" t="s">
        <v>14512</v>
      </c>
      <c r="G4983">
        <v>7.3</v>
      </c>
      <c r="H4983">
        <v>18000</v>
      </c>
      <c r="I4983" t="s">
        <v>14838</v>
      </c>
      <c r="J4983" t="s">
        <v>14839</v>
      </c>
      <c r="K4983" t="s">
        <v>14840</v>
      </c>
      <c r="L4983" t="s">
        <v>33</v>
      </c>
      <c r="N4983" s="1">
        <v>3438735</v>
      </c>
      <c r="O4983" s="1">
        <f>N4983*(D4983/'cpi data'!$A$113)</f>
        <v>342514.31620553357</v>
      </c>
      <c r="P4983" s="10">
        <f t="shared" si="77"/>
        <v>1</v>
      </c>
      <c r="Q4983" t="s">
        <v>14841</v>
      </c>
      <c r="R4983">
        <v>114</v>
      </c>
    </row>
    <row r="4984" spans="1:18">
      <c r="A4984" t="s">
        <v>14842</v>
      </c>
      <c r="B4984" s="6" t="s">
        <v>36</v>
      </c>
      <c r="C4984" t="s">
        <v>393</v>
      </c>
      <c r="D4984">
        <f>_xlfn.XLOOKUP(E4984,'cpi data'!A:A,'cpi data'!B:B,"NA")</f>
        <v>201.6</v>
      </c>
      <c r="E4984">
        <v>2006</v>
      </c>
      <c r="F4984" t="s">
        <v>14009</v>
      </c>
      <c r="G4984">
        <v>5.6</v>
      </c>
      <c r="H4984">
        <v>29000</v>
      </c>
      <c r="I4984" t="s">
        <v>8647</v>
      </c>
      <c r="J4984" t="s">
        <v>8647</v>
      </c>
      <c r="K4984" t="s">
        <v>14843</v>
      </c>
      <c r="L4984" t="s">
        <v>33</v>
      </c>
      <c r="M4984" s="1">
        <v>51000000</v>
      </c>
      <c r="N4984" s="1">
        <v>116755080</v>
      </c>
      <c r="O4984" s="1">
        <f>N4984*(D4984/'cpi data'!$A$113)</f>
        <v>11629359.747035572</v>
      </c>
      <c r="P4984" s="10">
        <f t="shared" si="77"/>
        <v>0.56318817134123844</v>
      </c>
      <c r="Q4984" t="s">
        <v>9794</v>
      </c>
      <c r="R4984">
        <v>90</v>
      </c>
    </row>
    <row r="4985" spans="1:18">
      <c r="A4985" t="s">
        <v>14844</v>
      </c>
      <c r="B4985" s="6" t="s">
        <v>36</v>
      </c>
      <c r="C4985" t="s">
        <v>393</v>
      </c>
      <c r="D4985">
        <f>_xlfn.XLOOKUP(E4985,'cpi data'!A:A,'cpi data'!B:B,"NA")</f>
        <v>201.6</v>
      </c>
      <c r="E4985">
        <v>2006</v>
      </c>
      <c r="F4985" t="s">
        <v>14651</v>
      </c>
      <c r="G4985">
        <v>6</v>
      </c>
      <c r="H4985">
        <v>34000</v>
      </c>
      <c r="I4985" t="s">
        <v>2910</v>
      </c>
      <c r="J4985" t="s">
        <v>14845</v>
      </c>
      <c r="K4985" t="s">
        <v>14846</v>
      </c>
      <c r="L4985" t="s">
        <v>455</v>
      </c>
      <c r="M4985" s="1">
        <v>86000000</v>
      </c>
      <c r="N4985" s="1">
        <v>108605609</v>
      </c>
      <c r="O4985" s="1">
        <f>N4985*(D4985/'cpi data'!$A$113)</f>
        <v>10817633.781818181</v>
      </c>
      <c r="P4985" s="10">
        <f t="shared" si="77"/>
        <v>0.20814402873059715</v>
      </c>
      <c r="Q4985" t="s">
        <v>12254</v>
      </c>
      <c r="R4985">
        <v>94</v>
      </c>
    </row>
    <row r="4986" spans="1:18">
      <c r="A4986" t="s">
        <v>14847</v>
      </c>
      <c r="B4986" s="6" t="s">
        <v>36</v>
      </c>
      <c r="C4986" t="s">
        <v>37</v>
      </c>
      <c r="D4986">
        <f>_xlfn.XLOOKUP(E4986,'cpi data'!A:A,'cpi data'!B:B,"NA")</f>
        <v>201.6</v>
      </c>
      <c r="E4986">
        <v>2006</v>
      </c>
      <c r="F4986" t="s">
        <v>14625</v>
      </c>
      <c r="G4986">
        <v>4.4000000000000004</v>
      </c>
      <c r="H4986">
        <v>19000</v>
      </c>
      <c r="I4986" t="s">
        <v>6270</v>
      </c>
      <c r="J4986" t="s">
        <v>8214</v>
      </c>
      <c r="K4986" t="s">
        <v>8082</v>
      </c>
      <c r="L4986" t="s">
        <v>33</v>
      </c>
      <c r="M4986" s="1">
        <v>35000000</v>
      </c>
      <c r="N4986" s="1">
        <v>12506362</v>
      </c>
      <c r="O4986" s="1">
        <f>N4986*(D4986/'cpi data'!$A$113)</f>
        <v>1245692.9739130435</v>
      </c>
      <c r="P4986" s="10">
        <f t="shared" si="77"/>
        <v>-1.7985756369438211</v>
      </c>
      <c r="Q4986" t="s">
        <v>11858</v>
      </c>
      <c r="R4986">
        <v>83</v>
      </c>
    </row>
    <row r="4987" spans="1:18">
      <c r="A4987" t="s">
        <v>14848</v>
      </c>
      <c r="B4987" s="6" t="s">
        <v>36</v>
      </c>
      <c r="C4987" t="s">
        <v>28</v>
      </c>
      <c r="D4987">
        <f>_xlfn.XLOOKUP(E4987,'cpi data'!A:A,'cpi data'!B:B,"NA")</f>
        <v>201.6</v>
      </c>
      <c r="E4987">
        <v>2006</v>
      </c>
      <c r="F4987" t="s">
        <v>14302</v>
      </c>
      <c r="G4987">
        <v>7.3</v>
      </c>
      <c r="H4987">
        <v>62000</v>
      </c>
      <c r="I4987" t="s">
        <v>5723</v>
      </c>
      <c r="J4987" t="s">
        <v>14849</v>
      </c>
      <c r="K4987" t="s">
        <v>10549</v>
      </c>
      <c r="L4987" t="s">
        <v>33</v>
      </c>
      <c r="M4987" s="1">
        <v>40000000</v>
      </c>
      <c r="N4987" s="1">
        <v>120455994</v>
      </c>
      <c r="O4987" s="1">
        <f>N4987*(D4987/'cpi data'!$A$113)</f>
        <v>11997988.335177865</v>
      </c>
      <c r="P4987" s="10">
        <f t="shared" si="77"/>
        <v>0.66792852168070604</v>
      </c>
      <c r="Q4987" t="s">
        <v>1727</v>
      </c>
      <c r="R4987">
        <v>120</v>
      </c>
    </row>
    <row r="4988" spans="1:18">
      <c r="A4988" t="s">
        <v>14850</v>
      </c>
      <c r="B4988" s="6" t="s">
        <v>19</v>
      </c>
      <c r="C4988" t="s">
        <v>37</v>
      </c>
      <c r="D4988">
        <f>_xlfn.XLOOKUP(E4988,'cpi data'!A:A,'cpi data'!B:B,"NA")</f>
        <v>201.6</v>
      </c>
      <c r="E4988">
        <v>2006</v>
      </c>
      <c r="F4988" t="s">
        <v>14651</v>
      </c>
      <c r="G4988">
        <v>7</v>
      </c>
      <c r="H4988">
        <v>43000</v>
      </c>
      <c r="I4988" t="s">
        <v>5991</v>
      </c>
      <c r="J4988" t="s">
        <v>14851</v>
      </c>
      <c r="K4988" t="s">
        <v>10325</v>
      </c>
      <c r="L4988" t="s">
        <v>494</v>
      </c>
      <c r="M4988" s="1">
        <v>45000000</v>
      </c>
      <c r="N4988" s="1">
        <v>78568977</v>
      </c>
      <c r="O4988" s="1">
        <f>N4988*(D4988/'cpi data'!$A$113)</f>
        <v>7825842.7683794461</v>
      </c>
      <c r="P4988" s="10">
        <f t="shared" si="77"/>
        <v>0.42725485658289786</v>
      </c>
      <c r="Q4988" t="s">
        <v>14852</v>
      </c>
      <c r="R4988">
        <v>114</v>
      </c>
    </row>
    <row r="4989" spans="1:18">
      <c r="A4989" t="s">
        <v>14853</v>
      </c>
      <c r="B4989" s="6" t="s">
        <v>19</v>
      </c>
      <c r="C4989" t="s">
        <v>20</v>
      </c>
      <c r="D4989">
        <f>_xlfn.XLOOKUP(E4989,'cpi data'!A:A,'cpi data'!B:B,"NA")</f>
        <v>201.6</v>
      </c>
      <c r="E4989">
        <v>2006</v>
      </c>
      <c r="F4989" t="s">
        <v>14854</v>
      </c>
      <c r="G4989">
        <v>7.3</v>
      </c>
      <c r="H4989">
        <v>9800</v>
      </c>
      <c r="I4989" t="s">
        <v>14855</v>
      </c>
      <c r="J4989" t="s">
        <v>14855</v>
      </c>
      <c r="K4989" t="s">
        <v>14856</v>
      </c>
      <c r="L4989" t="s">
        <v>9885</v>
      </c>
      <c r="N4989" s="1">
        <v>1297260</v>
      </c>
      <c r="O4989" s="1">
        <f>N4989*(D4989/'cpi data'!$A$113)</f>
        <v>129213.2490118577</v>
      </c>
      <c r="P4989" s="10">
        <f t="shared" si="77"/>
        <v>1</v>
      </c>
      <c r="Q4989" t="s">
        <v>14857</v>
      </c>
      <c r="R4989">
        <v>105</v>
      </c>
    </row>
    <row r="4990" spans="1:18">
      <c r="A4990" t="s">
        <v>14858</v>
      </c>
      <c r="B4990" s="6" t="s">
        <v>2002</v>
      </c>
      <c r="C4990" t="s">
        <v>44</v>
      </c>
      <c r="D4990">
        <f>_xlfn.XLOOKUP(E4990,'cpi data'!A:A,'cpi data'!B:B,"NA")</f>
        <v>201.6</v>
      </c>
      <c r="E4990">
        <v>2006</v>
      </c>
      <c r="F4990" t="s">
        <v>14302</v>
      </c>
      <c r="G4990">
        <v>2.8</v>
      </c>
      <c r="H4990">
        <v>58000</v>
      </c>
      <c r="I4990" t="s">
        <v>14859</v>
      </c>
      <c r="J4990" t="s">
        <v>9242</v>
      </c>
      <c r="K4990" t="s">
        <v>14860</v>
      </c>
      <c r="L4990" t="s">
        <v>33</v>
      </c>
      <c r="M4990" s="1">
        <v>20000000</v>
      </c>
      <c r="N4990" s="1">
        <v>85749034</v>
      </c>
      <c r="O4990" s="1">
        <f>N4990*(D4990/'cpi data'!$A$113)</f>
        <v>8541010.5011857711</v>
      </c>
      <c r="P4990" s="10">
        <f t="shared" si="77"/>
        <v>0.76676122089025511</v>
      </c>
      <c r="Q4990" t="s">
        <v>8628</v>
      </c>
      <c r="R4990">
        <v>83</v>
      </c>
    </row>
    <row r="4991" spans="1:18">
      <c r="A4991" t="s">
        <v>14861</v>
      </c>
      <c r="B4991" s="6" t="s">
        <v>2002</v>
      </c>
      <c r="C4991" t="s">
        <v>37</v>
      </c>
      <c r="D4991">
        <f>_xlfn.XLOOKUP(E4991,'cpi data'!A:A,'cpi data'!B:B,"NA")</f>
        <v>201.6</v>
      </c>
      <c r="E4991">
        <v>2006</v>
      </c>
      <c r="F4991" t="s">
        <v>14862</v>
      </c>
      <c r="G4991">
        <v>6.5</v>
      </c>
      <c r="H4991">
        <v>42000</v>
      </c>
      <c r="I4991" t="s">
        <v>190</v>
      </c>
      <c r="J4991" t="s">
        <v>14863</v>
      </c>
      <c r="K4991" t="s">
        <v>12905</v>
      </c>
      <c r="L4991" t="s">
        <v>25</v>
      </c>
      <c r="M4991" s="1">
        <v>60000000</v>
      </c>
      <c r="N4991" s="1">
        <v>17858059</v>
      </c>
      <c r="O4991" s="1">
        <f>N4991*(D4991/'cpi data'!$A$113)</f>
        <v>1778747.3786561263</v>
      </c>
      <c r="P4991" s="10">
        <f t="shared" si="77"/>
        <v>-2.3598276274034036</v>
      </c>
      <c r="Q4991" t="s">
        <v>14864</v>
      </c>
      <c r="R4991">
        <v>140</v>
      </c>
    </row>
    <row r="4992" spans="1:18">
      <c r="A4992" t="s">
        <v>14865</v>
      </c>
      <c r="B4992" s="6" t="s">
        <v>19</v>
      </c>
      <c r="C4992" t="s">
        <v>66</v>
      </c>
      <c r="D4992">
        <f>_xlfn.XLOOKUP(E4992,'cpi data'!A:A,'cpi data'!B:B,"NA")</f>
        <v>201.6</v>
      </c>
      <c r="E4992">
        <v>2006</v>
      </c>
      <c r="F4992" t="s">
        <v>14021</v>
      </c>
      <c r="G4992">
        <v>7</v>
      </c>
      <c r="H4992">
        <v>33000</v>
      </c>
      <c r="I4992" t="s">
        <v>407</v>
      </c>
      <c r="J4992" t="s">
        <v>407</v>
      </c>
      <c r="K4992" t="s">
        <v>11821</v>
      </c>
      <c r="L4992" t="s">
        <v>5820</v>
      </c>
      <c r="M4992" s="1">
        <v>13000000</v>
      </c>
      <c r="N4992" s="1">
        <v>2636637</v>
      </c>
      <c r="O4992" s="1">
        <f>N4992*(D4992/'cpi data'!$A$113)</f>
        <v>262621.55098814226</v>
      </c>
      <c r="P4992" s="10">
        <f t="shared" si="77"/>
        <v>-3.9305232385042008</v>
      </c>
      <c r="Q4992" t="s">
        <v>14866</v>
      </c>
      <c r="R4992">
        <v>125</v>
      </c>
    </row>
    <row r="4993" spans="1:18">
      <c r="A4993" t="s">
        <v>14867</v>
      </c>
      <c r="B4993" s="6" t="s">
        <v>2002</v>
      </c>
      <c r="C4993" t="s">
        <v>44</v>
      </c>
      <c r="D4993">
        <f>_xlfn.XLOOKUP(E4993,'cpi data'!A:A,'cpi data'!B:B,"NA")</f>
        <v>201.6</v>
      </c>
      <c r="E4993">
        <v>2006</v>
      </c>
      <c r="F4993" t="s">
        <v>14707</v>
      </c>
      <c r="G4993">
        <v>5.6</v>
      </c>
      <c r="H4993">
        <v>79000</v>
      </c>
      <c r="I4993" t="s">
        <v>14868</v>
      </c>
      <c r="J4993" t="s">
        <v>14869</v>
      </c>
      <c r="K4993" t="s">
        <v>13024</v>
      </c>
      <c r="L4993" t="s">
        <v>33</v>
      </c>
      <c r="M4993" s="1">
        <v>54000000</v>
      </c>
      <c r="N4993" s="1">
        <v>130628903</v>
      </c>
      <c r="O4993" s="1">
        <f>N4993*(D4993/'cpi data'!$A$113)</f>
        <v>13011258.322529644</v>
      </c>
      <c r="P4993" s="10">
        <f t="shared" si="77"/>
        <v>0.58661522251319831</v>
      </c>
      <c r="Q4993" t="s">
        <v>64</v>
      </c>
      <c r="R4993">
        <v>110</v>
      </c>
    </row>
    <row r="4994" spans="1:18">
      <c r="A4994" t="s">
        <v>14870</v>
      </c>
      <c r="B4994" s="6" t="s">
        <v>340</v>
      </c>
      <c r="C4994" t="s">
        <v>393</v>
      </c>
      <c r="D4994">
        <f>_xlfn.XLOOKUP(E4994,'cpi data'!A:A,'cpi data'!B:B,"NA")</f>
        <v>201.6</v>
      </c>
      <c r="E4994">
        <v>2006</v>
      </c>
      <c r="F4994" t="s">
        <v>14249</v>
      </c>
      <c r="G4994">
        <v>6.5</v>
      </c>
      <c r="H4994">
        <v>16000</v>
      </c>
      <c r="I4994" t="s">
        <v>14871</v>
      </c>
      <c r="J4994" t="s">
        <v>11267</v>
      </c>
      <c r="K4994" t="s">
        <v>13047</v>
      </c>
      <c r="L4994" t="s">
        <v>33</v>
      </c>
      <c r="M4994" s="1">
        <v>50000000</v>
      </c>
      <c r="N4994" s="1">
        <v>69865924</v>
      </c>
      <c r="O4994" s="1">
        <f>N4994*(D4994/'cpi data'!$A$113)</f>
        <v>6958977.4102766793</v>
      </c>
      <c r="P4994" s="10">
        <f t="shared" si="77"/>
        <v>0.28434353777386528</v>
      </c>
      <c r="Q4994" t="s">
        <v>4881</v>
      </c>
      <c r="R4994">
        <v>87</v>
      </c>
    </row>
    <row r="4995" spans="1:18">
      <c r="A4995" t="s">
        <v>14872</v>
      </c>
      <c r="B4995" s="6" t="s">
        <v>2002</v>
      </c>
      <c r="C4995" t="s">
        <v>393</v>
      </c>
      <c r="D4995">
        <f>_xlfn.XLOOKUP(E4995,'cpi data'!A:A,'cpi data'!B:B,"NA")</f>
        <v>201.6</v>
      </c>
      <c r="E4995">
        <v>2006</v>
      </c>
      <c r="F4995" t="s">
        <v>14873</v>
      </c>
      <c r="G4995">
        <v>6.4</v>
      </c>
      <c r="H4995">
        <v>37000</v>
      </c>
      <c r="I4995" t="s">
        <v>14874</v>
      </c>
      <c r="J4995" t="s">
        <v>14875</v>
      </c>
      <c r="K4995" t="s">
        <v>3064</v>
      </c>
      <c r="L4995" t="s">
        <v>2111</v>
      </c>
      <c r="N4995" s="1">
        <v>68673762</v>
      </c>
      <c r="O4995" s="1">
        <f>N4995*(D4995/'cpi data'!$A$113)</f>
        <v>6840232.4205533592</v>
      </c>
      <c r="P4995" s="10">
        <f t="shared" ref="P4995:P5058" si="78">(N4995-M4995)/N4995</f>
        <v>1</v>
      </c>
      <c r="Q4995" t="s">
        <v>13508</v>
      </c>
      <c r="R4995">
        <v>115</v>
      </c>
    </row>
    <row r="4996" spans="1:18">
      <c r="A4996" t="s">
        <v>14876</v>
      </c>
      <c r="B4996" s="6" t="s">
        <v>36</v>
      </c>
      <c r="C4996" t="s">
        <v>28</v>
      </c>
      <c r="D4996">
        <f>_xlfn.XLOOKUP(E4996,'cpi data'!A:A,'cpi data'!B:B,"NA")</f>
        <v>201.6</v>
      </c>
      <c r="E4996">
        <v>2006</v>
      </c>
      <c r="F4996" t="s">
        <v>14509</v>
      </c>
      <c r="G4996">
        <v>6.1</v>
      </c>
      <c r="H4996">
        <v>7600</v>
      </c>
      <c r="I4996" t="s">
        <v>14877</v>
      </c>
      <c r="J4996" t="s">
        <v>2721</v>
      </c>
      <c r="K4996" t="s">
        <v>14878</v>
      </c>
      <c r="L4996" t="s">
        <v>33</v>
      </c>
      <c r="M4996" s="1">
        <v>15000000</v>
      </c>
      <c r="N4996" s="1">
        <v>21893591</v>
      </c>
      <c r="O4996" s="1">
        <f>N4996*(D4996/'cpi data'!$A$113)</f>
        <v>2180705.5067193676</v>
      </c>
      <c r="P4996" s="10">
        <f t="shared" si="78"/>
        <v>0.31486799036302449</v>
      </c>
      <c r="Q4996" t="s">
        <v>9112</v>
      </c>
      <c r="R4996">
        <v>95</v>
      </c>
    </row>
    <row r="4997" spans="1:18">
      <c r="A4997" t="s">
        <v>14879</v>
      </c>
      <c r="B4997" s="6" t="s">
        <v>19</v>
      </c>
      <c r="C4997" t="s">
        <v>20</v>
      </c>
      <c r="D4997">
        <f>_xlfn.XLOOKUP(E4997,'cpi data'!A:A,'cpi data'!B:B,"NA")</f>
        <v>201.6</v>
      </c>
      <c r="E4997">
        <v>2006</v>
      </c>
      <c r="F4997" t="s">
        <v>14880</v>
      </c>
      <c r="G4997">
        <v>7.7</v>
      </c>
      <c r="H4997">
        <v>33000</v>
      </c>
      <c r="I4997" t="s">
        <v>12861</v>
      </c>
      <c r="J4997" t="s">
        <v>12861</v>
      </c>
      <c r="K4997" t="s">
        <v>14881</v>
      </c>
      <c r="L4997" t="s">
        <v>3814</v>
      </c>
      <c r="N4997" s="1">
        <v>11632723</v>
      </c>
      <c r="O4997" s="1">
        <f>N4997*(D4997/'cpi data'!$A$113)</f>
        <v>1158674.3857707509</v>
      </c>
      <c r="P4997" s="10">
        <f t="shared" si="78"/>
        <v>1</v>
      </c>
      <c r="Q4997" t="s">
        <v>10417</v>
      </c>
      <c r="R4997">
        <v>120</v>
      </c>
    </row>
    <row r="4998" spans="1:18">
      <c r="A4998" t="s">
        <v>14882</v>
      </c>
      <c r="B4998" s="6" t="s">
        <v>36</v>
      </c>
      <c r="C4998" t="s">
        <v>66</v>
      </c>
      <c r="D4998">
        <f>_xlfn.XLOOKUP(E4998,'cpi data'!A:A,'cpi data'!B:B,"NA")</f>
        <v>201.6</v>
      </c>
      <c r="E4998">
        <v>2006</v>
      </c>
      <c r="F4998" t="s">
        <v>14014</v>
      </c>
      <c r="G4998">
        <v>7.2</v>
      </c>
      <c r="H4998">
        <v>44000</v>
      </c>
      <c r="I4998" t="s">
        <v>14883</v>
      </c>
      <c r="J4998" t="s">
        <v>14884</v>
      </c>
      <c r="K4998" t="s">
        <v>14349</v>
      </c>
      <c r="L4998" t="s">
        <v>33</v>
      </c>
      <c r="N4998" s="1">
        <v>42938449</v>
      </c>
      <c r="O4998" s="1">
        <f>N4998*(D4998/'cpi data'!$A$113)</f>
        <v>4276873.1810276676</v>
      </c>
      <c r="P4998" s="10">
        <f t="shared" si="78"/>
        <v>1</v>
      </c>
      <c r="Q4998" t="s">
        <v>1727</v>
      </c>
      <c r="R4998">
        <v>118</v>
      </c>
    </row>
    <row r="4999" spans="1:18">
      <c r="A4999" t="s">
        <v>14885</v>
      </c>
      <c r="B4999" s="6" t="s">
        <v>19</v>
      </c>
      <c r="C4999" t="s">
        <v>55</v>
      </c>
      <c r="D4999">
        <f>_xlfn.XLOOKUP(E4999,'cpi data'!A:A,'cpi data'!B:B,"NA")</f>
        <v>201.6</v>
      </c>
      <c r="E4999">
        <v>2006</v>
      </c>
      <c r="F4999" t="s">
        <v>14674</v>
      </c>
      <c r="G4999">
        <v>4.5999999999999996</v>
      </c>
      <c r="H4999">
        <v>25000</v>
      </c>
      <c r="I4999" t="s">
        <v>11308</v>
      </c>
      <c r="J4999" t="s">
        <v>11308</v>
      </c>
      <c r="K4999" t="s">
        <v>9227</v>
      </c>
      <c r="L4999" t="s">
        <v>198</v>
      </c>
      <c r="M4999" s="1">
        <v>9000000</v>
      </c>
      <c r="N4999" s="1">
        <v>21510851</v>
      </c>
      <c r="O4999" s="1">
        <f>N4999*(D4999/'cpi data'!$A$113)</f>
        <v>2142582.7873517787</v>
      </c>
      <c r="P4999" s="10">
        <f t="shared" si="78"/>
        <v>0.58160651105807015</v>
      </c>
      <c r="Q4999" t="s">
        <v>8990</v>
      </c>
      <c r="R4999">
        <v>95</v>
      </c>
    </row>
    <row r="5000" spans="1:18">
      <c r="A5000" t="s">
        <v>14886</v>
      </c>
      <c r="B5000" s="6" t="s">
        <v>19</v>
      </c>
      <c r="C5000" t="s">
        <v>44</v>
      </c>
      <c r="D5000">
        <f>_xlfn.XLOOKUP(E5000,'cpi data'!A:A,'cpi data'!B:B,"NA")</f>
        <v>201.6</v>
      </c>
      <c r="E5000">
        <v>2006</v>
      </c>
      <c r="F5000" t="s">
        <v>14887</v>
      </c>
      <c r="G5000">
        <v>7.3</v>
      </c>
      <c r="H5000">
        <v>54000</v>
      </c>
      <c r="I5000" t="s">
        <v>14888</v>
      </c>
      <c r="J5000" t="s">
        <v>14888</v>
      </c>
      <c r="K5000" t="s">
        <v>14889</v>
      </c>
      <c r="L5000" t="s">
        <v>33</v>
      </c>
      <c r="M5000" s="1">
        <v>1000000</v>
      </c>
      <c r="N5000" s="1">
        <v>454026</v>
      </c>
      <c r="O5000" s="1">
        <f>N5000*(D5000/'cpi data'!$A$113)</f>
        <v>45223.143083003946</v>
      </c>
      <c r="P5000" s="10">
        <f t="shared" si="78"/>
        <v>-1.202517036469277</v>
      </c>
      <c r="Q5000" t="s">
        <v>14890</v>
      </c>
      <c r="R5000">
        <v>88</v>
      </c>
    </row>
    <row r="5001" spans="1:18">
      <c r="A5001" t="s">
        <v>14891</v>
      </c>
      <c r="B5001" s="6" t="s">
        <v>19</v>
      </c>
      <c r="C5001" t="s">
        <v>37</v>
      </c>
      <c r="D5001">
        <f>_xlfn.XLOOKUP(E5001,'cpi data'!A:A,'cpi data'!B:B,"NA")</f>
        <v>201.6</v>
      </c>
      <c r="E5001">
        <v>2006</v>
      </c>
      <c r="F5001" t="s">
        <v>14536</v>
      </c>
      <c r="G5001">
        <v>5.0999999999999996</v>
      </c>
      <c r="H5001">
        <v>26000</v>
      </c>
      <c r="I5001" t="s">
        <v>14892</v>
      </c>
      <c r="J5001" t="s">
        <v>14893</v>
      </c>
      <c r="K5001" t="s">
        <v>14894</v>
      </c>
      <c r="L5001" t="s">
        <v>33</v>
      </c>
      <c r="M5001" s="1">
        <v>8000000</v>
      </c>
      <c r="N5001" s="1">
        <v>18707966</v>
      </c>
      <c r="O5001" s="1">
        <f>N5001*(D5001/'cpi data'!$A$113)</f>
        <v>1863402.1470355729</v>
      </c>
      <c r="P5001" s="10">
        <f t="shared" si="78"/>
        <v>0.57237467718297119</v>
      </c>
      <c r="Q5001" t="s">
        <v>14895</v>
      </c>
      <c r="R5001">
        <v>84</v>
      </c>
    </row>
    <row r="5002" spans="1:18">
      <c r="A5002" t="s">
        <v>14896</v>
      </c>
      <c r="B5002" s="6" t="s">
        <v>2002</v>
      </c>
      <c r="C5002" t="s">
        <v>44</v>
      </c>
      <c r="D5002">
        <f>_xlfn.XLOOKUP(E5002,'cpi data'!A:A,'cpi data'!B:B,"NA")</f>
        <v>201.6</v>
      </c>
      <c r="E5002">
        <v>2006</v>
      </c>
      <c r="F5002" t="s">
        <v>14014</v>
      </c>
      <c r="G5002">
        <v>6.5</v>
      </c>
      <c r="H5002">
        <v>30000</v>
      </c>
      <c r="I5002" t="s">
        <v>4256</v>
      </c>
      <c r="J5002" t="s">
        <v>1915</v>
      </c>
      <c r="K5002" t="s">
        <v>13702</v>
      </c>
      <c r="L5002" t="s">
        <v>33</v>
      </c>
      <c r="M5002" s="1">
        <v>45000000</v>
      </c>
      <c r="N5002" s="1">
        <v>43451846</v>
      </c>
      <c r="O5002" s="1">
        <f>N5002*(D5002/'cpi data'!$A$113)</f>
        <v>4328009.9573122524</v>
      </c>
      <c r="P5002" s="10">
        <f t="shared" si="78"/>
        <v>-3.5629188228274579E-2</v>
      </c>
      <c r="Q5002" t="s">
        <v>14897</v>
      </c>
      <c r="R5002">
        <v>112</v>
      </c>
    </row>
    <row r="5003" spans="1:18">
      <c r="A5003" t="s">
        <v>14898</v>
      </c>
      <c r="B5003" s="6" t="s">
        <v>19</v>
      </c>
      <c r="C5003" t="s">
        <v>44</v>
      </c>
      <c r="D5003">
        <f>_xlfn.XLOOKUP(E5003,'cpi data'!A:A,'cpi data'!B:B,"NA")</f>
        <v>201.6</v>
      </c>
      <c r="E5003">
        <v>2006</v>
      </c>
      <c r="F5003" t="s">
        <v>14587</v>
      </c>
      <c r="G5003">
        <v>5.8</v>
      </c>
      <c r="H5003">
        <v>29000</v>
      </c>
      <c r="I5003" t="s">
        <v>12338</v>
      </c>
      <c r="J5003" t="s">
        <v>12338</v>
      </c>
      <c r="K5003" t="s">
        <v>9781</v>
      </c>
      <c r="L5003" t="s">
        <v>33</v>
      </c>
      <c r="M5003" s="1">
        <v>6500000</v>
      </c>
      <c r="N5003" s="1">
        <v>18245244</v>
      </c>
      <c r="O5003" s="1">
        <f>N5003*(D5003/'cpi data'!$A$113)</f>
        <v>1817312.8411067193</v>
      </c>
      <c r="P5003" s="10">
        <f t="shared" si="78"/>
        <v>0.64374277482942954</v>
      </c>
      <c r="Q5003" t="s">
        <v>13082</v>
      </c>
      <c r="R5003">
        <v>88</v>
      </c>
    </row>
    <row r="5004" spans="1:18">
      <c r="A5004" t="s">
        <v>14899</v>
      </c>
      <c r="B5004" s="6" t="s">
        <v>2002</v>
      </c>
      <c r="C5004" t="s">
        <v>20</v>
      </c>
      <c r="D5004">
        <f>_xlfn.XLOOKUP(E5004,'cpi data'!A:A,'cpi data'!B:B,"NA")</f>
        <v>201.6</v>
      </c>
      <c r="E5004">
        <v>2006</v>
      </c>
      <c r="F5004" t="s">
        <v>14862</v>
      </c>
      <c r="G5004">
        <v>6.2</v>
      </c>
      <c r="H5004">
        <v>24000</v>
      </c>
      <c r="I5004" t="s">
        <v>7541</v>
      </c>
      <c r="J5004" t="s">
        <v>7541</v>
      </c>
      <c r="K5004" t="s">
        <v>990</v>
      </c>
      <c r="L5004" t="s">
        <v>5820</v>
      </c>
      <c r="M5004" s="1">
        <v>55000000</v>
      </c>
      <c r="N5004" s="1">
        <v>9451623</v>
      </c>
      <c r="O5004" s="1">
        <f>N5004*(D5004/'cpi data'!$A$113)</f>
        <v>941426.48063241097</v>
      </c>
      <c r="P5004" s="10">
        <f t="shared" si="78"/>
        <v>-4.8191064116713074</v>
      </c>
      <c r="Q5004" t="s">
        <v>34</v>
      </c>
      <c r="R5004">
        <v>128</v>
      </c>
    </row>
    <row r="5005" spans="1:18">
      <c r="A5005" t="s">
        <v>14900</v>
      </c>
      <c r="B5005" s="6" t="s">
        <v>19</v>
      </c>
      <c r="C5005" t="s">
        <v>66</v>
      </c>
      <c r="D5005">
        <f>_xlfn.XLOOKUP(E5005,'cpi data'!A:A,'cpi data'!B:B,"NA")</f>
        <v>201.6</v>
      </c>
      <c r="E5005">
        <v>2006</v>
      </c>
      <c r="F5005" t="s">
        <v>14400</v>
      </c>
      <c r="G5005">
        <v>6.5</v>
      </c>
      <c r="H5005">
        <v>33000</v>
      </c>
      <c r="I5005" t="s">
        <v>14901</v>
      </c>
      <c r="J5005" t="s">
        <v>14902</v>
      </c>
      <c r="K5005" t="s">
        <v>11167</v>
      </c>
      <c r="L5005" t="s">
        <v>33</v>
      </c>
      <c r="M5005" s="1">
        <v>28000000</v>
      </c>
      <c r="N5005" s="1">
        <v>16800438</v>
      </c>
      <c r="O5005" s="1">
        <f>N5005*(D5005/'cpi data'!$A$113)</f>
        <v>1673403.3106719367</v>
      </c>
      <c r="P5005" s="10">
        <f t="shared" si="78"/>
        <v>-0.66662321541855041</v>
      </c>
      <c r="Q5005" t="s">
        <v>12698</v>
      </c>
      <c r="R5005">
        <v>126</v>
      </c>
    </row>
    <row r="5006" spans="1:18">
      <c r="A5006" t="s">
        <v>14903</v>
      </c>
      <c r="B5006" s="6" t="s">
        <v>450</v>
      </c>
      <c r="C5006" t="s">
        <v>37</v>
      </c>
      <c r="D5006">
        <f>_xlfn.XLOOKUP(E5006,'cpi data'!A:A,'cpi data'!B:B,"NA")</f>
        <v>201.6</v>
      </c>
      <c r="E5006">
        <v>2006</v>
      </c>
      <c r="F5006" t="s">
        <v>14904</v>
      </c>
      <c r="G5006">
        <v>7.1</v>
      </c>
      <c r="H5006">
        <v>19000</v>
      </c>
      <c r="I5006" t="s">
        <v>14905</v>
      </c>
      <c r="J5006" t="s">
        <v>14906</v>
      </c>
      <c r="K5006" t="s">
        <v>14907</v>
      </c>
      <c r="L5006" t="s">
        <v>455</v>
      </c>
      <c r="N5006" s="1">
        <v>23055884</v>
      </c>
      <c r="O5006" s="1">
        <f>N5006*(D5006/'cpi data'!$A$113)</f>
        <v>2296475.4023715411</v>
      </c>
      <c r="P5006" s="10">
        <f t="shared" si="78"/>
        <v>1</v>
      </c>
      <c r="Q5006" t="s">
        <v>554</v>
      </c>
      <c r="R5006">
        <v>99</v>
      </c>
    </row>
    <row r="5007" spans="1:18">
      <c r="A5007" t="s">
        <v>14908</v>
      </c>
      <c r="B5007" s="6" t="s">
        <v>2002</v>
      </c>
      <c r="C5007" t="s">
        <v>44</v>
      </c>
      <c r="D5007">
        <f>_xlfn.XLOOKUP(E5007,'cpi data'!A:A,'cpi data'!B:B,"NA")</f>
        <v>201.6</v>
      </c>
      <c r="E5007">
        <v>2006</v>
      </c>
      <c r="F5007" t="s">
        <v>14571</v>
      </c>
      <c r="G5007">
        <v>6.2</v>
      </c>
      <c r="H5007">
        <v>11000</v>
      </c>
      <c r="I5007" t="s">
        <v>14909</v>
      </c>
      <c r="J5007" t="s">
        <v>14910</v>
      </c>
      <c r="K5007" t="s">
        <v>14911</v>
      </c>
      <c r="L5007" t="s">
        <v>33</v>
      </c>
      <c r="M5007" s="1">
        <v>20000000</v>
      </c>
      <c r="N5007" s="1">
        <v>21170563</v>
      </c>
      <c r="O5007" s="1">
        <f>N5007*(D5007/'cpi data'!$A$113)</f>
        <v>2108688.4885375495</v>
      </c>
      <c r="P5007" s="10">
        <f t="shared" si="78"/>
        <v>5.5292010892672057E-2</v>
      </c>
      <c r="Q5007" t="s">
        <v>14912</v>
      </c>
      <c r="R5007">
        <v>105</v>
      </c>
    </row>
    <row r="5008" spans="1:18">
      <c r="A5008" t="s">
        <v>14913</v>
      </c>
      <c r="B5008" s="6" t="s">
        <v>36</v>
      </c>
      <c r="C5008" t="s">
        <v>37</v>
      </c>
      <c r="D5008">
        <f>_xlfn.XLOOKUP(E5008,'cpi data'!A:A,'cpi data'!B:B,"NA")</f>
        <v>201.6</v>
      </c>
      <c r="E5008">
        <v>2006</v>
      </c>
      <c r="F5008" t="s">
        <v>14813</v>
      </c>
      <c r="G5008">
        <v>5.0999999999999996</v>
      </c>
      <c r="H5008">
        <v>24000</v>
      </c>
      <c r="I5008" t="s">
        <v>14396</v>
      </c>
      <c r="J5008" t="s">
        <v>14914</v>
      </c>
      <c r="K5008" t="s">
        <v>14915</v>
      </c>
      <c r="L5008" t="s">
        <v>25</v>
      </c>
      <c r="N5008" s="1">
        <v>23937870</v>
      </c>
      <c r="O5008" s="1">
        <f>N5008*(D5008/'cpi data'!$A$113)</f>
        <v>2384325.3913043477</v>
      </c>
      <c r="P5008" s="10">
        <f t="shared" si="78"/>
        <v>1</v>
      </c>
      <c r="Q5008" t="s">
        <v>9660</v>
      </c>
      <c r="R5008">
        <v>93</v>
      </c>
    </row>
    <row r="5009" spans="1:18">
      <c r="A5009" t="s">
        <v>7671</v>
      </c>
      <c r="B5009" s="6" t="s">
        <v>2002</v>
      </c>
      <c r="C5009" t="s">
        <v>37</v>
      </c>
      <c r="D5009">
        <f>_xlfn.XLOOKUP(E5009,'cpi data'!A:A,'cpi data'!B:B,"NA")</f>
        <v>201.6</v>
      </c>
      <c r="E5009">
        <v>2006</v>
      </c>
      <c r="F5009" t="s">
        <v>14862</v>
      </c>
      <c r="G5009">
        <v>7.6</v>
      </c>
      <c r="H5009">
        <v>74000</v>
      </c>
      <c r="I5009" t="s">
        <v>9911</v>
      </c>
      <c r="J5009" t="s">
        <v>14916</v>
      </c>
      <c r="K5009" t="s">
        <v>7346</v>
      </c>
      <c r="L5009" t="s">
        <v>5994</v>
      </c>
      <c r="N5009" s="1">
        <v>68072848</v>
      </c>
      <c r="O5009" s="1">
        <f>N5009*(D5009/'cpi data'!$A$113)</f>
        <v>6780378.5359683791</v>
      </c>
      <c r="P5009" s="10">
        <f t="shared" si="78"/>
        <v>1</v>
      </c>
      <c r="Q5009" t="s">
        <v>557</v>
      </c>
      <c r="R5009">
        <v>104</v>
      </c>
    </row>
    <row r="5010" spans="1:18">
      <c r="A5010" t="s">
        <v>14917</v>
      </c>
      <c r="B5010" s="6" t="s">
        <v>19</v>
      </c>
      <c r="C5010" t="s">
        <v>44</v>
      </c>
      <c r="D5010">
        <f>_xlfn.XLOOKUP(E5010,'cpi data'!A:A,'cpi data'!B:B,"NA")</f>
        <v>201.6</v>
      </c>
      <c r="E5010">
        <v>2006</v>
      </c>
      <c r="F5010" t="s">
        <v>14813</v>
      </c>
      <c r="G5010">
        <v>6.7</v>
      </c>
      <c r="H5010">
        <v>22000</v>
      </c>
      <c r="I5010" t="s">
        <v>14918</v>
      </c>
      <c r="J5010" t="s">
        <v>14918</v>
      </c>
      <c r="K5010" t="s">
        <v>14919</v>
      </c>
      <c r="L5010" t="s">
        <v>33</v>
      </c>
      <c r="N5010" s="1">
        <v>69136</v>
      </c>
      <c r="O5010" s="1">
        <f>N5010*(D5010/'cpi data'!$A$113)</f>
        <v>6886.2735177865607</v>
      </c>
      <c r="P5010" s="10">
        <f t="shared" si="78"/>
        <v>1</v>
      </c>
      <c r="Q5010" t="s">
        <v>14920</v>
      </c>
      <c r="R5010">
        <v>92</v>
      </c>
    </row>
    <row r="5011" spans="1:18">
      <c r="A5011" t="s">
        <v>14921</v>
      </c>
      <c r="B5011" s="6" t="s">
        <v>19</v>
      </c>
      <c r="C5011" t="s">
        <v>66</v>
      </c>
      <c r="D5011">
        <f>_xlfn.XLOOKUP(E5011,'cpi data'!A:A,'cpi data'!B:B,"NA")</f>
        <v>201.6</v>
      </c>
      <c r="E5011">
        <v>2006</v>
      </c>
      <c r="F5011" t="s">
        <v>14922</v>
      </c>
      <c r="G5011">
        <v>7</v>
      </c>
      <c r="H5011">
        <v>41000</v>
      </c>
      <c r="I5011" t="s">
        <v>2580</v>
      </c>
      <c r="J5011" t="s">
        <v>2580</v>
      </c>
      <c r="K5011" t="s">
        <v>3059</v>
      </c>
      <c r="L5011" t="s">
        <v>33</v>
      </c>
      <c r="M5011" s="1">
        <v>14000000</v>
      </c>
      <c r="N5011" s="1">
        <v>20718608</v>
      </c>
      <c r="O5011" s="1">
        <f>N5011*(D5011/'cpi data'!$A$113)</f>
        <v>2063671.6268774702</v>
      </c>
      <c r="P5011" s="10">
        <f t="shared" si="78"/>
        <v>0.32427892839132821</v>
      </c>
      <c r="Q5011" t="s">
        <v>13871</v>
      </c>
      <c r="R5011">
        <v>117</v>
      </c>
    </row>
    <row r="5012" spans="1:18">
      <c r="A5012" t="s">
        <v>14923</v>
      </c>
      <c r="B5012" s="6" t="s">
        <v>19</v>
      </c>
      <c r="C5012" t="s">
        <v>20</v>
      </c>
      <c r="D5012">
        <f>_xlfn.XLOOKUP(E5012,'cpi data'!A:A,'cpi data'!B:B,"NA")</f>
        <v>201.6</v>
      </c>
      <c r="E5012">
        <v>2006</v>
      </c>
      <c r="F5012" t="s">
        <v>14862</v>
      </c>
      <c r="G5012">
        <v>7.2</v>
      </c>
      <c r="H5012">
        <v>85000</v>
      </c>
      <c r="I5012" t="s">
        <v>14924</v>
      </c>
      <c r="J5012" t="s">
        <v>14924</v>
      </c>
      <c r="K5012" t="s">
        <v>12168</v>
      </c>
      <c r="L5012" t="s">
        <v>33</v>
      </c>
      <c r="M5012" s="1">
        <v>700000</v>
      </c>
      <c r="N5012" s="1">
        <v>4660481</v>
      </c>
      <c r="O5012" s="1">
        <f>N5012*(D5012/'cpi data'!$A$113)</f>
        <v>464206.01264822134</v>
      </c>
      <c r="P5012" s="10">
        <f t="shared" si="78"/>
        <v>0.8498009111076732</v>
      </c>
      <c r="Q5012" t="s">
        <v>14925</v>
      </c>
      <c r="R5012">
        <v>106</v>
      </c>
    </row>
    <row r="5013" spans="1:18">
      <c r="A5013" t="s">
        <v>14926</v>
      </c>
      <c r="B5013" s="6" t="s">
        <v>340</v>
      </c>
      <c r="C5013" t="s">
        <v>393</v>
      </c>
      <c r="D5013">
        <f>_xlfn.XLOOKUP(E5013,'cpi data'!A:A,'cpi data'!B:B,"NA")</f>
        <v>201.6</v>
      </c>
      <c r="E5013">
        <v>2006</v>
      </c>
      <c r="F5013" t="s">
        <v>14180</v>
      </c>
      <c r="G5013">
        <v>5.2</v>
      </c>
      <c r="H5013">
        <v>25000</v>
      </c>
      <c r="I5013" t="s">
        <v>14927</v>
      </c>
      <c r="J5013" t="s">
        <v>10114</v>
      </c>
      <c r="K5013" t="s">
        <v>5471</v>
      </c>
      <c r="L5013" t="s">
        <v>198</v>
      </c>
      <c r="M5013" s="1">
        <v>80000000</v>
      </c>
      <c r="N5013" s="1">
        <v>102338515</v>
      </c>
      <c r="O5013" s="1">
        <f>N5013*(D5013/'cpi data'!$A$113)</f>
        <v>10193401.494071146</v>
      </c>
      <c r="P5013" s="10">
        <f t="shared" si="78"/>
        <v>0.21828062484588526</v>
      </c>
      <c r="Q5013" t="s">
        <v>14928</v>
      </c>
      <c r="R5013">
        <v>82</v>
      </c>
    </row>
    <row r="5014" spans="1:18">
      <c r="A5014" t="s">
        <v>14929</v>
      </c>
      <c r="B5014" s="6" t="s">
        <v>19</v>
      </c>
      <c r="C5014" t="s">
        <v>66</v>
      </c>
      <c r="D5014">
        <f>_xlfn.XLOOKUP(E5014,'cpi data'!A:A,'cpi data'!B:B,"NA")</f>
        <v>201.6</v>
      </c>
      <c r="E5014">
        <v>2006</v>
      </c>
      <c r="F5014" t="s">
        <v>14813</v>
      </c>
      <c r="G5014">
        <v>7.1</v>
      </c>
      <c r="H5014">
        <v>17000</v>
      </c>
      <c r="I5014" t="s">
        <v>9136</v>
      </c>
      <c r="J5014" t="s">
        <v>9136</v>
      </c>
      <c r="K5014" t="s">
        <v>14930</v>
      </c>
      <c r="L5014" t="s">
        <v>33</v>
      </c>
      <c r="M5014" s="1">
        <v>13000000</v>
      </c>
      <c r="N5014" s="1">
        <v>2689799</v>
      </c>
      <c r="O5014" s="1">
        <f>N5014*(D5014/'cpi data'!$A$113)</f>
        <v>267916.73833992094</v>
      </c>
      <c r="P5014" s="10">
        <f t="shared" si="78"/>
        <v>-3.8330748877518359</v>
      </c>
      <c r="Q5014" t="s">
        <v>13613</v>
      </c>
      <c r="R5014">
        <v>110</v>
      </c>
    </row>
    <row r="5015" spans="1:18">
      <c r="A5015" t="s">
        <v>9215</v>
      </c>
      <c r="B5015" s="6" t="s">
        <v>450</v>
      </c>
      <c r="C5015" t="s">
        <v>44</v>
      </c>
      <c r="D5015">
        <f>_xlfn.XLOOKUP(E5015,'cpi data'!A:A,'cpi data'!B:B,"NA")</f>
        <v>201.6</v>
      </c>
      <c r="E5015">
        <v>2006</v>
      </c>
      <c r="F5015" t="s">
        <v>14931</v>
      </c>
      <c r="G5015">
        <v>5.8</v>
      </c>
      <c r="H5015">
        <v>40000</v>
      </c>
      <c r="I5015" t="s">
        <v>14932</v>
      </c>
      <c r="J5015" t="s">
        <v>14932</v>
      </c>
      <c r="K5015" t="s">
        <v>14933</v>
      </c>
      <c r="L5015" t="s">
        <v>1880</v>
      </c>
      <c r="N5015" s="1">
        <v>4947717</v>
      </c>
      <c r="O5015" s="1">
        <f>N5015*(D5015/'cpi data'!$A$113)</f>
        <v>492816.08063241106</v>
      </c>
      <c r="P5015" s="10">
        <f t="shared" si="78"/>
        <v>1</v>
      </c>
      <c r="Q5015" t="s">
        <v>14934</v>
      </c>
      <c r="R5015">
        <v>87</v>
      </c>
    </row>
    <row r="5016" spans="1:18">
      <c r="A5016" t="s">
        <v>14935</v>
      </c>
      <c r="B5016" s="6" t="s">
        <v>2002</v>
      </c>
      <c r="C5016" t="s">
        <v>20</v>
      </c>
      <c r="D5016">
        <f>_xlfn.XLOOKUP(E5016,'cpi data'!A:A,'cpi data'!B:B,"NA")</f>
        <v>201.6</v>
      </c>
      <c r="E5016">
        <v>2006</v>
      </c>
      <c r="F5016" t="s">
        <v>14595</v>
      </c>
      <c r="G5016">
        <v>6.6</v>
      </c>
      <c r="H5016">
        <v>25000</v>
      </c>
      <c r="I5016" t="s">
        <v>14936</v>
      </c>
      <c r="J5016" t="s">
        <v>14937</v>
      </c>
      <c r="K5016" t="s">
        <v>8153</v>
      </c>
      <c r="L5016" t="s">
        <v>33</v>
      </c>
      <c r="M5016" s="1">
        <v>30000000</v>
      </c>
      <c r="N5016" s="1">
        <v>66500090</v>
      </c>
      <c r="O5016" s="1">
        <f>N5016*(D5016/'cpi data'!$A$113)</f>
        <v>6623724.3794466397</v>
      </c>
      <c r="P5016" s="10">
        <f t="shared" si="78"/>
        <v>0.54887279099923025</v>
      </c>
      <c r="Q5016" t="s">
        <v>2029</v>
      </c>
      <c r="R5016">
        <v>118</v>
      </c>
    </row>
    <row r="5017" spans="1:18">
      <c r="A5017" t="s">
        <v>14938</v>
      </c>
      <c r="B5017" s="6" t="s">
        <v>2002</v>
      </c>
      <c r="C5017" t="s">
        <v>66</v>
      </c>
      <c r="D5017">
        <f>_xlfn.XLOOKUP(E5017,'cpi data'!A:A,'cpi data'!B:B,"NA")</f>
        <v>201.6</v>
      </c>
      <c r="E5017">
        <v>2006</v>
      </c>
      <c r="F5017" t="s">
        <v>14590</v>
      </c>
      <c r="G5017">
        <v>6.9</v>
      </c>
      <c r="H5017">
        <v>58000</v>
      </c>
      <c r="I5017" t="s">
        <v>4104</v>
      </c>
      <c r="J5017" t="s">
        <v>7446</v>
      </c>
      <c r="K5017" t="s">
        <v>12472</v>
      </c>
      <c r="L5017" t="s">
        <v>33</v>
      </c>
      <c r="M5017" s="1">
        <v>30000000</v>
      </c>
      <c r="N5017" s="1">
        <v>41480851</v>
      </c>
      <c r="O5017" s="1">
        <f>N5017*(D5017/'cpi data'!$A$113)</f>
        <v>4131689.5067193671</v>
      </c>
      <c r="P5017" s="10">
        <f t="shared" si="78"/>
        <v>0.27677472190722413</v>
      </c>
      <c r="Q5017" t="s">
        <v>4015</v>
      </c>
      <c r="R5017">
        <v>125</v>
      </c>
    </row>
    <row r="5018" spans="1:18">
      <c r="A5018" t="s">
        <v>14939</v>
      </c>
      <c r="B5018" s="6" t="s">
        <v>36</v>
      </c>
      <c r="C5018" t="s">
        <v>393</v>
      </c>
      <c r="D5018">
        <f>_xlfn.XLOOKUP(E5018,'cpi data'!A:A,'cpi data'!B:B,"NA")</f>
        <v>201.6</v>
      </c>
      <c r="E5018">
        <v>2006</v>
      </c>
      <c r="F5018" t="s">
        <v>14663</v>
      </c>
      <c r="G5018">
        <v>5.8</v>
      </c>
      <c r="H5018">
        <v>38000</v>
      </c>
      <c r="I5018" t="s">
        <v>12110</v>
      </c>
      <c r="J5018" t="s">
        <v>12110</v>
      </c>
      <c r="K5018" t="s">
        <v>13300</v>
      </c>
      <c r="L5018" t="s">
        <v>33</v>
      </c>
      <c r="M5018" s="1">
        <v>50000000</v>
      </c>
      <c r="N5018" s="1">
        <v>55181129</v>
      </c>
      <c r="O5018" s="1">
        <f>N5018*(D5018/'cpi data'!$A$113)</f>
        <v>5496302.1770750983</v>
      </c>
      <c r="P5018" s="10">
        <f t="shared" si="78"/>
        <v>9.3893131472536556E-2</v>
      </c>
      <c r="Q5018" t="s">
        <v>26</v>
      </c>
      <c r="R5018">
        <v>88</v>
      </c>
    </row>
    <row r="5019" spans="1:18">
      <c r="A5019" t="s">
        <v>14940</v>
      </c>
      <c r="B5019" s="6" t="s">
        <v>19</v>
      </c>
      <c r="C5019" t="s">
        <v>66</v>
      </c>
      <c r="D5019">
        <f>_xlfn.XLOOKUP(E5019,'cpi data'!A:A,'cpi data'!B:B,"NA")</f>
        <v>201.6</v>
      </c>
      <c r="E5019">
        <v>2006</v>
      </c>
      <c r="F5019" t="s">
        <v>14941</v>
      </c>
      <c r="G5019">
        <v>6.4</v>
      </c>
      <c r="H5019">
        <v>15000</v>
      </c>
      <c r="I5019" t="s">
        <v>12413</v>
      </c>
      <c r="J5019" t="s">
        <v>12414</v>
      </c>
      <c r="K5019" t="s">
        <v>5214</v>
      </c>
      <c r="L5019" t="s">
        <v>33</v>
      </c>
      <c r="M5019" s="1">
        <v>16800000</v>
      </c>
      <c r="N5019" s="1">
        <v>2312717</v>
      </c>
      <c r="O5019" s="1">
        <f>N5019*(D5019/'cpi data'!$A$113)</f>
        <v>230357.58260869564</v>
      </c>
      <c r="P5019" s="10">
        <f t="shared" si="78"/>
        <v>-6.2641832096188166</v>
      </c>
      <c r="Q5019" t="s">
        <v>6440</v>
      </c>
      <c r="R5019">
        <v>122</v>
      </c>
    </row>
    <row r="5020" spans="1:18">
      <c r="A5020" t="s">
        <v>14942</v>
      </c>
      <c r="B5020" s="6" t="s">
        <v>450</v>
      </c>
      <c r="C5020" t="s">
        <v>44</v>
      </c>
      <c r="D5020">
        <f>_xlfn.XLOOKUP(E5020,'cpi data'!A:A,'cpi data'!B:B,"NA")</f>
        <v>201.6</v>
      </c>
      <c r="E5020">
        <v>2006</v>
      </c>
      <c r="F5020" t="s">
        <v>14943</v>
      </c>
      <c r="G5020">
        <v>8.1</v>
      </c>
      <c r="H5020">
        <v>115000</v>
      </c>
      <c r="I5020" t="s">
        <v>14944</v>
      </c>
      <c r="J5020" t="s">
        <v>14945</v>
      </c>
      <c r="K5020" t="s">
        <v>12134</v>
      </c>
      <c r="L5020" t="s">
        <v>10296</v>
      </c>
      <c r="N5020" s="1">
        <v>10800778</v>
      </c>
      <c r="O5020" s="1">
        <f>N5020*(D5020/'cpi data'!$A$113)</f>
        <v>1075808.7177865612</v>
      </c>
      <c r="P5020" s="10">
        <f t="shared" si="78"/>
        <v>1</v>
      </c>
      <c r="Q5020" t="s">
        <v>14946</v>
      </c>
      <c r="R5020">
        <v>167</v>
      </c>
    </row>
    <row r="5021" spans="1:18">
      <c r="A5021" t="s">
        <v>14947</v>
      </c>
      <c r="B5021" s="6" t="s">
        <v>2002</v>
      </c>
      <c r="C5021" t="s">
        <v>20</v>
      </c>
      <c r="D5021">
        <f>_xlfn.XLOOKUP(E5021,'cpi data'!A:A,'cpi data'!B:B,"NA")</f>
        <v>201.6</v>
      </c>
      <c r="E5021">
        <v>2006</v>
      </c>
      <c r="F5021" t="s">
        <v>14584</v>
      </c>
      <c r="G5021">
        <v>7.3</v>
      </c>
      <c r="H5021">
        <v>27000</v>
      </c>
      <c r="I5021" t="s">
        <v>8632</v>
      </c>
      <c r="J5021" t="s">
        <v>14948</v>
      </c>
      <c r="K5021" t="s">
        <v>13467</v>
      </c>
      <c r="L5021" t="s">
        <v>33</v>
      </c>
      <c r="M5021" s="1">
        <v>10000000</v>
      </c>
      <c r="N5021" s="1">
        <v>4326927</v>
      </c>
      <c r="O5021" s="1">
        <f>N5021*(D5021/'cpi data'!$A$113)</f>
        <v>430982.45217391301</v>
      </c>
      <c r="P5021" s="10">
        <f t="shared" si="78"/>
        <v>-1.3111090157056036</v>
      </c>
      <c r="Q5021" t="s">
        <v>14949</v>
      </c>
      <c r="R5021">
        <v>120</v>
      </c>
    </row>
    <row r="5022" spans="1:18">
      <c r="A5022" t="s">
        <v>14950</v>
      </c>
      <c r="B5022" s="6" t="s">
        <v>340</v>
      </c>
      <c r="C5022" t="s">
        <v>28</v>
      </c>
      <c r="D5022">
        <f>_xlfn.XLOOKUP(E5022,'cpi data'!A:A,'cpi data'!B:B,"NA")</f>
        <v>201.6</v>
      </c>
      <c r="E5022">
        <v>2006</v>
      </c>
      <c r="F5022" t="s">
        <v>14631</v>
      </c>
      <c r="G5022">
        <v>4.8</v>
      </c>
      <c r="H5022">
        <v>34000</v>
      </c>
      <c r="I5022" t="s">
        <v>12770</v>
      </c>
      <c r="J5022" t="s">
        <v>10114</v>
      </c>
      <c r="K5022" t="s">
        <v>8082</v>
      </c>
      <c r="L5022" t="s">
        <v>33</v>
      </c>
      <c r="M5022" s="1">
        <v>12000000</v>
      </c>
      <c r="N5022" s="1">
        <v>110768122</v>
      </c>
      <c r="O5022" s="1">
        <f>N5022*(D5022/'cpi data'!$A$113)</f>
        <v>11033030.333596837</v>
      </c>
      <c r="P5022" s="10">
        <f t="shared" si="78"/>
        <v>0.89166558226923809</v>
      </c>
      <c r="Q5022" t="s">
        <v>1727</v>
      </c>
      <c r="R5022">
        <v>92</v>
      </c>
    </row>
    <row r="5023" spans="1:18">
      <c r="A5023" t="s">
        <v>14951</v>
      </c>
      <c r="B5023" s="6" t="s">
        <v>36</v>
      </c>
      <c r="C5023" t="s">
        <v>66</v>
      </c>
      <c r="D5023">
        <f>_xlfn.XLOOKUP(E5023,'cpi data'!A:A,'cpi data'!B:B,"NA")</f>
        <v>201.6</v>
      </c>
      <c r="E5023">
        <v>2006</v>
      </c>
      <c r="F5023" t="s">
        <v>14512</v>
      </c>
      <c r="G5023">
        <v>7</v>
      </c>
      <c r="H5023">
        <v>28000</v>
      </c>
      <c r="I5023" t="s">
        <v>8599</v>
      </c>
      <c r="J5023" t="s">
        <v>14952</v>
      </c>
      <c r="K5023" t="s">
        <v>8031</v>
      </c>
      <c r="L5023" t="s">
        <v>25</v>
      </c>
      <c r="M5023" s="1">
        <v>30000000</v>
      </c>
      <c r="N5023" s="1">
        <v>35078241</v>
      </c>
      <c r="O5023" s="1">
        <f>N5023*(D5023/'cpi data'!$A$113)</f>
        <v>3493959.1826086952</v>
      </c>
      <c r="P5023" s="10">
        <f t="shared" si="78"/>
        <v>0.14476897516041354</v>
      </c>
      <c r="Q5023" t="s">
        <v>9668</v>
      </c>
      <c r="R5023">
        <v>88</v>
      </c>
    </row>
    <row r="5024" spans="1:18">
      <c r="A5024" t="s">
        <v>14953</v>
      </c>
      <c r="B5024" s="6" t="s">
        <v>2002</v>
      </c>
      <c r="C5024" t="s">
        <v>44</v>
      </c>
      <c r="D5024">
        <f>_xlfn.XLOOKUP(E5024,'cpi data'!A:A,'cpi data'!B:B,"NA")</f>
        <v>201.6</v>
      </c>
      <c r="E5024">
        <v>2006</v>
      </c>
      <c r="F5024" t="s">
        <v>14168</v>
      </c>
      <c r="G5024">
        <v>4.8</v>
      </c>
      <c r="H5024">
        <v>41000</v>
      </c>
      <c r="I5024" t="s">
        <v>7711</v>
      </c>
      <c r="J5024" t="s">
        <v>9349</v>
      </c>
      <c r="K5024" t="s">
        <v>9368</v>
      </c>
      <c r="L5024" t="s">
        <v>33</v>
      </c>
      <c r="M5024" s="1">
        <v>40000000</v>
      </c>
      <c r="N5024" s="1">
        <v>141522961</v>
      </c>
      <c r="O5024" s="1">
        <f>N5024*(D5024/'cpi data'!$A$113)</f>
        <v>14096358.170750987</v>
      </c>
      <c r="P5024" s="10">
        <f t="shared" si="78"/>
        <v>0.71736035115884833</v>
      </c>
      <c r="Q5024" t="s">
        <v>183</v>
      </c>
      <c r="R5024">
        <v>99</v>
      </c>
    </row>
    <row r="5025" spans="1:18">
      <c r="A5025" t="s">
        <v>4947</v>
      </c>
      <c r="B5025" s="6" t="s">
        <v>2002</v>
      </c>
      <c r="C5025" t="s">
        <v>55</v>
      </c>
      <c r="D5025">
        <f>_xlfn.XLOOKUP(E5025,'cpi data'!A:A,'cpi data'!B:B,"NA")</f>
        <v>201.6</v>
      </c>
      <c r="E5025">
        <v>2006</v>
      </c>
      <c r="F5025" t="s">
        <v>14625</v>
      </c>
      <c r="G5025">
        <v>4.8</v>
      </c>
      <c r="H5025">
        <v>28000</v>
      </c>
      <c r="I5025" t="s">
        <v>14954</v>
      </c>
      <c r="J5025" t="s">
        <v>9806</v>
      </c>
      <c r="K5025" t="s">
        <v>14955</v>
      </c>
      <c r="L5025" t="s">
        <v>33</v>
      </c>
      <c r="M5025" s="1">
        <v>20500000</v>
      </c>
      <c r="N5025" s="1">
        <v>29907685</v>
      </c>
      <c r="O5025" s="1">
        <f>N5025*(D5025/'cpi data'!$A$113)</f>
        <v>2978947.2806324107</v>
      </c>
      <c r="P5025" s="10">
        <f t="shared" si="78"/>
        <v>0.3145574456866187</v>
      </c>
      <c r="Q5025" t="s">
        <v>8990</v>
      </c>
      <c r="R5025">
        <v>90</v>
      </c>
    </row>
    <row r="5026" spans="1:18">
      <c r="A5026" t="s">
        <v>14956</v>
      </c>
      <c r="B5026" s="6" t="s">
        <v>19</v>
      </c>
      <c r="C5026" t="s">
        <v>44</v>
      </c>
      <c r="D5026">
        <f>_xlfn.XLOOKUP(E5026,'cpi data'!A:A,'cpi data'!B:B,"NA")</f>
        <v>201.6</v>
      </c>
      <c r="E5026">
        <v>2006</v>
      </c>
      <c r="F5026" t="s">
        <v>14590</v>
      </c>
      <c r="G5026">
        <v>6.4</v>
      </c>
      <c r="H5026">
        <v>41000</v>
      </c>
      <c r="I5026" t="s">
        <v>10727</v>
      </c>
      <c r="J5026" t="s">
        <v>13513</v>
      </c>
      <c r="K5026" t="s">
        <v>13646</v>
      </c>
      <c r="L5026" t="s">
        <v>33</v>
      </c>
      <c r="M5026" s="1">
        <v>20000000</v>
      </c>
      <c r="N5026" s="1">
        <v>15852401</v>
      </c>
      <c r="O5026" s="1">
        <f>N5026*(D5026/'cpi data'!$A$113)</f>
        <v>1578974.3288537548</v>
      </c>
      <c r="P5026" s="10">
        <f t="shared" si="78"/>
        <v>-0.26163853664817083</v>
      </c>
      <c r="Q5026" t="s">
        <v>9991</v>
      </c>
      <c r="R5026">
        <v>104</v>
      </c>
    </row>
    <row r="5027" spans="1:18">
      <c r="A5027" t="s">
        <v>14957</v>
      </c>
      <c r="B5027" s="6" t="s">
        <v>19</v>
      </c>
      <c r="C5027" t="s">
        <v>44</v>
      </c>
      <c r="D5027">
        <f>_xlfn.XLOOKUP(E5027,'cpi data'!A:A,'cpi data'!B:B,"NA")</f>
        <v>201.6</v>
      </c>
      <c r="E5027">
        <v>2006</v>
      </c>
      <c r="F5027" t="s">
        <v>14958</v>
      </c>
      <c r="G5027">
        <v>6.3</v>
      </c>
      <c r="H5027">
        <v>12000</v>
      </c>
      <c r="I5027" t="s">
        <v>14959</v>
      </c>
      <c r="J5027" t="s">
        <v>14960</v>
      </c>
      <c r="K5027" t="s">
        <v>14582</v>
      </c>
      <c r="L5027" t="s">
        <v>33</v>
      </c>
      <c r="N5027" s="1">
        <v>245292</v>
      </c>
      <c r="O5027" s="1">
        <f>N5027*(D5027/'cpi data'!$A$113)</f>
        <v>24432.246640316203</v>
      </c>
      <c r="P5027" s="10">
        <f t="shared" si="78"/>
        <v>1</v>
      </c>
      <c r="Q5027" t="s">
        <v>10712</v>
      </c>
      <c r="R5027">
        <v>85</v>
      </c>
    </row>
    <row r="5028" spans="1:18">
      <c r="A5028" t="s">
        <v>14961</v>
      </c>
      <c r="B5028" s="6" t="s">
        <v>36</v>
      </c>
      <c r="C5028" t="s">
        <v>28</v>
      </c>
      <c r="D5028">
        <f>_xlfn.XLOOKUP(E5028,'cpi data'!A:A,'cpi data'!B:B,"NA")</f>
        <v>201.6</v>
      </c>
      <c r="E5028">
        <v>2006</v>
      </c>
      <c r="F5028" t="s">
        <v>14962</v>
      </c>
      <c r="G5028">
        <v>6.3</v>
      </c>
      <c r="H5028">
        <v>22000</v>
      </c>
      <c r="I5028" t="s">
        <v>14963</v>
      </c>
      <c r="J5028" t="s">
        <v>14964</v>
      </c>
      <c r="K5028" t="s">
        <v>7043</v>
      </c>
      <c r="L5028" t="s">
        <v>33</v>
      </c>
      <c r="M5028" s="1">
        <v>13000000</v>
      </c>
      <c r="N5028" s="1">
        <v>11130889</v>
      </c>
      <c r="O5028" s="1">
        <f>N5028*(D5028/'cpi data'!$A$113)</f>
        <v>1108689.3391304347</v>
      </c>
      <c r="P5028" s="10">
        <f t="shared" si="78"/>
        <v>-0.1679210887827558</v>
      </c>
      <c r="Q5028" t="s">
        <v>26</v>
      </c>
      <c r="R5028">
        <v>104</v>
      </c>
    </row>
    <row r="5029" spans="1:18">
      <c r="A5029" t="s">
        <v>14965</v>
      </c>
      <c r="B5029" s="6" t="s">
        <v>2002</v>
      </c>
      <c r="C5029" t="s">
        <v>44</v>
      </c>
      <c r="D5029">
        <f>_xlfn.XLOOKUP(E5029,'cpi data'!A:A,'cpi data'!B:B,"NA")</f>
        <v>201.6</v>
      </c>
      <c r="E5029">
        <v>2006</v>
      </c>
      <c r="F5029" t="s">
        <v>14512</v>
      </c>
      <c r="G5029">
        <v>6.7</v>
      </c>
      <c r="H5029">
        <v>22000</v>
      </c>
      <c r="I5029" t="s">
        <v>14966</v>
      </c>
      <c r="J5029" t="s">
        <v>14967</v>
      </c>
      <c r="K5029" t="s">
        <v>14547</v>
      </c>
      <c r="L5029" t="s">
        <v>25</v>
      </c>
      <c r="N5029" s="1">
        <v>1736394</v>
      </c>
      <c r="O5029" s="1">
        <f>N5029*(D5029/'cpi data'!$A$113)</f>
        <v>172953.07826086954</v>
      </c>
      <c r="P5029" s="10">
        <f t="shared" si="78"/>
        <v>1</v>
      </c>
      <c r="Q5029" t="s">
        <v>6567</v>
      </c>
      <c r="R5029">
        <v>92</v>
      </c>
    </row>
    <row r="5030" spans="1:18">
      <c r="A5030" t="s">
        <v>14968</v>
      </c>
      <c r="B5030" s="6" t="s">
        <v>19</v>
      </c>
      <c r="C5030" t="s">
        <v>44</v>
      </c>
      <c r="D5030">
        <f>_xlfn.XLOOKUP(E5030,'cpi data'!A:A,'cpi data'!B:B,"NA")</f>
        <v>201.6</v>
      </c>
      <c r="E5030">
        <v>2006</v>
      </c>
      <c r="F5030" t="s">
        <v>14969</v>
      </c>
      <c r="G5030">
        <v>5.8</v>
      </c>
      <c r="H5030">
        <v>8100</v>
      </c>
      <c r="I5030" t="s">
        <v>14970</v>
      </c>
      <c r="J5030" t="s">
        <v>14970</v>
      </c>
      <c r="K5030" t="s">
        <v>4467</v>
      </c>
      <c r="L5030" t="s">
        <v>33</v>
      </c>
      <c r="M5030" s="1">
        <v>6000000</v>
      </c>
      <c r="N5030" s="1">
        <v>156318</v>
      </c>
      <c r="O5030" s="1">
        <f>N5030*(D5030/'cpi data'!$A$113)</f>
        <v>15570.014229249011</v>
      </c>
      <c r="P5030" s="10">
        <f t="shared" si="78"/>
        <v>-37.383295589759335</v>
      </c>
      <c r="Q5030" t="s">
        <v>14971</v>
      </c>
      <c r="R5030">
        <v>91</v>
      </c>
    </row>
    <row r="5031" spans="1:18">
      <c r="A5031" t="s">
        <v>1465</v>
      </c>
      <c r="B5031" s="6" t="s">
        <v>19</v>
      </c>
      <c r="C5031" t="s">
        <v>66</v>
      </c>
      <c r="D5031">
        <f>_xlfn.XLOOKUP(E5031,'cpi data'!A:A,'cpi data'!B:B,"NA")</f>
        <v>201.6</v>
      </c>
      <c r="E5031">
        <v>2006</v>
      </c>
      <c r="F5031" t="s">
        <v>14972</v>
      </c>
      <c r="G5031">
        <v>6.4</v>
      </c>
      <c r="H5031">
        <v>20000</v>
      </c>
      <c r="I5031" t="s">
        <v>14973</v>
      </c>
      <c r="J5031" t="s">
        <v>14973</v>
      </c>
      <c r="K5031" t="s">
        <v>163</v>
      </c>
      <c r="L5031" t="s">
        <v>5820</v>
      </c>
      <c r="M5031" s="1">
        <v>18000000</v>
      </c>
      <c r="N5031" s="1">
        <v>2520835</v>
      </c>
      <c r="O5031" s="1">
        <f>N5031*(D5031/'cpi data'!$A$113)</f>
        <v>251087.12252964426</v>
      </c>
      <c r="P5031" s="10">
        <f t="shared" si="78"/>
        <v>-6.140491146782713</v>
      </c>
      <c r="Q5031" t="s">
        <v>14974</v>
      </c>
      <c r="R5031">
        <v>108</v>
      </c>
    </row>
    <row r="5032" spans="1:18">
      <c r="A5032" t="s">
        <v>14975</v>
      </c>
      <c r="B5032" s="6" t="s">
        <v>19</v>
      </c>
      <c r="C5032" t="s">
        <v>107</v>
      </c>
      <c r="D5032">
        <f>_xlfn.XLOOKUP(E5032,'cpi data'!A:A,'cpi data'!B:B,"NA")</f>
        <v>201.6</v>
      </c>
      <c r="E5032">
        <v>2006</v>
      </c>
      <c r="F5032" t="s">
        <v>14813</v>
      </c>
      <c r="G5032">
        <v>7</v>
      </c>
      <c r="H5032">
        <v>25000</v>
      </c>
      <c r="I5032" t="s">
        <v>14976</v>
      </c>
      <c r="J5032" t="s">
        <v>14976</v>
      </c>
      <c r="K5032" t="s">
        <v>4915</v>
      </c>
      <c r="L5032" t="s">
        <v>33</v>
      </c>
      <c r="N5032" s="1">
        <v>2035468</v>
      </c>
      <c r="O5032" s="1">
        <f>N5032*(D5032/'cpi data'!$A$113)</f>
        <v>202742.26719367589</v>
      </c>
      <c r="P5032" s="10">
        <f t="shared" si="78"/>
        <v>1</v>
      </c>
      <c r="Q5032" t="s">
        <v>14432</v>
      </c>
      <c r="R5032">
        <v>100</v>
      </c>
    </row>
    <row r="5033" spans="1:18">
      <c r="A5033" t="s">
        <v>14977</v>
      </c>
      <c r="B5033" s="6" t="s">
        <v>340</v>
      </c>
      <c r="C5033" t="s">
        <v>393</v>
      </c>
      <c r="D5033">
        <f>_xlfn.XLOOKUP(E5033,'cpi data'!A:A,'cpi data'!B:B,"NA")</f>
        <v>201.6</v>
      </c>
      <c r="E5033">
        <v>2006</v>
      </c>
      <c r="F5033" t="s">
        <v>14590</v>
      </c>
      <c r="G5033">
        <v>5.7</v>
      </c>
      <c r="H5033">
        <v>8300</v>
      </c>
      <c r="I5033" t="s">
        <v>14978</v>
      </c>
      <c r="J5033" t="s">
        <v>14979</v>
      </c>
      <c r="K5033" t="s">
        <v>14980</v>
      </c>
      <c r="L5033" t="s">
        <v>198</v>
      </c>
      <c r="M5033" s="1">
        <v>35000000</v>
      </c>
      <c r="N5033" s="1">
        <v>16627188</v>
      </c>
      <c r="O5033" s="1">
        <f>N5033*(D5033/'cpi data'!$A$113)</f>
        <v>1656146.7889328061</v>
      </c>
      <c r="P5033" s="10">
        <f t="shared" si="78"/>
        <v>-1.1049861227286297</v>
      </c>
      <c r="Q5033" t="s">
        <v>14981</v>
      </c>
      <c r="R5033">
        <v>87</v>
      </c>
    </row>
    <row r="5034" spans="1:18">
      <c r="A5034" t="s">
        <v>14982</v>
      </c>
      <c r="B5034" s="6" t="s">
        <v>19</v>
      </c>
      <c r="C5034" t="s">
        <v>44</v>
      </c>
      <c r="D5034">
        <f>_xlfn.XLOOKUP(E5034,'cpi data'!A:A,'cpi data'!B:B,"NA")</f>
        <v>201.6</v>
      </c>
      <c r="E5034">
        <v>2006</v>
      </c>
      <c r="F5034" t="s">
        <v>14983</v>
      </c>
      <c r="G5034">
        <v>6.5</v>
      </c>
      <c r="H5034">
        <v>37000</v>
      </c>
      <c r="I5034" t="s">
        <v>14984</v>
      </c>
      <c r="J5034" t="s">
        <v>14985</v>
      </c>
      <c r="K5034" t="s">
        <v>14986</v>
      </c>
      <c r="L5034" t="s">
        <v>25</v>
      </c>
      <c r="N5034" s="1">
        <v>5515163</v>
      </c>
      <c r="O5034" s="1">
        <f>N5034*(D5034/'cpi data'!$A$113)</f>
        <v>549336.39367588924</v>
      </c>
      <c r="P5034" s="10">
        <f t="shared" si="78"/>
        <v>1</v>
      </c>
      <c r="Q5034" t="s">
        <v>14987</v>
      </c>
      <c r="R5034">
        <v>96</v>
      </c>
    </row>
    <row r="5035" spans="1:18">
      <c r="A5035" t="s">
        <v>14988</v>
      </c>
      <c r="B5035" s="6" t="s">
        <v>450</v>
      </c>
      <c r="C5035" t="s">
        <v>20</v>
      </c>
      <c r="D5035">
        <f>_xlfn.XLOOKUP(E5035,'cpi data'!A:A,'cpi data'!B:B,"NA")</f>
        <v>201.6</v>
      </c>
      <c r="E5035">
        <v>2006</v>
      </c>
      <c r="F5035" t="s">
        <v>14989</v>
      </c>
      <c r="G5035">
        <v>6.3</v>
      </c>
      <c r="H5035">
        <v>12000</v>
      </c>
      <c r="I5035" t="s">
        <v>14990</v>
      </c>
      <c r="J5035" t="s">
        <v>14990</v>
      </c>
      <c r="K5035" t="s">
        <v>14991</v>
      </c>
      <c r="L5035" t="s">
        <v>33</v>
      </c>
      <c r="M5035" s="1">
        <v>1000000</v>
      </c>
      <c r="O5035" s="1">
        <f>N5035*(D5035/'cpi data'!$A$113)</f>
        <v>0</v>
      </c>
      <c r="P5035" s="10" t="e">
        <f t="shared" si="78"/>
        <v>#DIV/0!</v>
      </c>
      <c r="Q5035" t="s">
        <v>14992</v>
      </c>
      <c r="R5035">
        <v>77</v>
      </c>
    </row>
    <row r="5036" spans="1:18">
      <c r="A5036" t="s">
        <v>14993</v>
      </c>
      <c r="B5036" s="6" t="s">
        <v>450</v>
      </c>
      <c r="C5036" t="s">
        <v>20</v>
      </c>
      <c r="D5036">
        <f>_xlfn.XLOOKUP(E5036,'cpi data'!A:A,'cpi data'!B:B,"NA")</f>
        <v>201.6</v>
      </c>
      <c r="E5036">
        <v>2006</v>
      </c>
      <c r="F5036" t="s">
        <v>14994</v>
      </c>
      <c r="G5036">
        <v>6.1</v>
      </c>
      <c r="H5036">
        <v>19000</v>
      </c>
      <c r="I5036" t="s">
        <v>10294</v>
      </c>
      <c r="J5036" t="s">
        <v>10294</v>
      </c>
      <c r="K5036" t="s">
        <v>10295</v>
      </c>
      <c r="L5036" t="s">
        <v>10296</v>
      </c>
      <c r="N5036" s="1">
        <v>25229168</v>
      </c>
      <c r="O5036" s="1">
        <f>N5036*(D5036/'cpi data'!$A$113)</f>
        <v>2512944.7968379445</v>
      </c>
      <c r="P5036" s="10">
        <f t="shared" si="78"/>
        <v>1</v>
      </c>
      <c r="Q5036" t="s">
        <v>10297</v>
      </c>
      <c r="R5036">
        <v>193</v>
      </c>
    </row>
    <row r="5037" spans="1:18">
      <c r="A5037" t="s">
        <v>14995</v>
      </c>
      <c r="B5037" s="6" t="s">
        <v>2710</v>
      </c>
      <c r="C5037" t="s">
        <v>20</v>
      </c>
      <c r="D5037">
        <f>_xlfn.XLOOKUP(E5037,'cpi data'!A:A,'cpi data'!B:B,"NA")</f>
        <v>201.6</v>
      </c>
      <c r="E5037">
        <v>2006</v>
      </c>
      <c r="F5037" t="s">
        <v>14996</v>
      </c>
      <c r="G5037">
        <v>6.8</v>
      </c>
      <c r="H5037">
        <v>7000</v>
      </c>
      <c r="I5037" t="s">
        <v>8435</v>
      </c>
      <c r="J5037" t="s">
        <v>14997</v>
      </c>
      <c r="K5037" t="s">
        <v>14998</v>
      </c>
      <c r="L5037" t="s">
        <v>33</v>
      </c>
      <c r="M5037" s="1">
        <v>300000</v>
      </c>
      <c r="N5037" s="1">
        <v>301047</v>
      </c>
      <c r="O5037" s="1">
        <f>N5037*(D5037/'cpi data'!$A$113)</f>
        <v>29985.709090909088</v>
      </c>
      <c r="P5037" s="10">
        <f t="shared" si="78"/>
        <v>3.4778622607101219E-3</v>
      </c>
      <c r="Q5037" t="s">
        <v>14999</v>
      </c>
      <c r="R5037">
        <v>76</v>
      </c>
    </row>
    <row r="5038" spans="1:18">
      <c r="A5038" t="s">
        <v>15000</v>
      </c>
      <c r="B5038" s="6" t="s">
        <v>2002</v>
      </c>
      <c r="C5038" t="s">
        <v>55</v>
      </c>
      <c r="D5038">
        <f>_xlfn.XLOOKUP(E5038,'cpi data'!A:A,'cpi data'!B:B,"NA")</f>
        <v>201.6</v>
      </c>
      <c r="E5038">
        <v>2006</v>
      </c>
      <c r="F5038" t="s">
        <v>14813</v>
      </c>
      <c r="G5038">
        <v>5.0999999999999996</v>
      </c>
      <c r="H5038">
        <v>48000</v>
      </c>
      <c r="I5038" t="s">
        <v>12717</v>
      </c>
      <c r="J5038" t="s">
        <v>13678</v>
      </c>
      <c r="K5038" t="s">
        <v>14084</v>
      </c>
      <c r="L5038" t="s">
        <v>33</v>
      </c>
      <c r="M5038" s="1">
        <v>20000000</v>
      </c>
      <c r="N5038" s="1">
        <v>70711175</v>
      </c>
      <c r="O5038" s="1">
        <f>N5038*(D5038/'cpi data'!$A$113)</f>
        <v>7043168.418972332</v>
      </c>
      <c r="P5038" s="10">
        <f t="shared" si="78"/>
        <v>0.71715927503679577</v>
      </c>
      <c r="Q5038" t="s">
        <v>34</v>
      </c>
      <c r="R5038">
        <v>102</v>
      </c>
    </row>
    <row r="5039" spans="1:18">
      <c r="A5039" t="s">
        <v>15001</v>
      </c>
      <c r="B5039" s="6" t="s">
        <v>2002</v>
      </c>
      <c r="C5039" t="s">
        <v>44</v>
      </c>
      <c r="D5039">
        <f>_xlfn.XLOOKUP(E5039,'cpi data'!A:A,'cpi data'!B:B,"NA")</f>
        <v>201.6</v>
      </c>
      <c r="E5039">
        <v>2006</v>
      </c>
      <c r="F5039" t="s">
        <v>14579</v>
      </c>
      <c r="G5039">
        <v>6.3</v>
      </c>
      <c r="H5039">
        <v>14000</v>
      </c>
      <c r="I5039" t="s">
        <v>2072</v>
      </c>
      <c r="J5039" t="s">
        <v>2072</v>
      </c>
      <c r="K5039" t="s">
        <v>15002</v>
      </c>
      <c r="L5039" t="s">
        <v>33</v>
      </c>
      <c r="M5039" s="1">
        <v>12000000</v>
      </c>
      <c r="N5039" s="1">
        <v>5925637</v>
      </c>
      <c r="O5039" s="1">
        <f>N5039*(D5039/'cpi data'!$A$113)</f>
        <v>590221.55098814226</v>
      </c>
      <c r="P5039" s="10">
        <f t="shared" si="78"/>
        <v>-1.0250987362202579</v>
      </c>
      <c r="Q5039" t="s">
        <v>13901</v>
      </c>
      <c r="R5039">
        <v>86</v>
      </c>
    </row>
    <row r="5040" spans="1:18">
      <c r="A5040" t="s">
        <v>15003</v>
      </c>
      <c r="B5040" s="6" t="s">
        <v>2002</v>
      </c>
      <c r="C5040" t="s">
        <v>37</v>
      </c>
      <c r="D5040">
        <f>_xlfn.XLOOKUP(E5040,'cpi data'!A:A,'cpi data'!B:B,"NA")</f>
        <v>201.6</v>
      </c>
      <c r="E5040">
        <v>2006</v>
      </c>
      <c r="F5040" t="s">
        <v>14587</v>
      </c>
      <c r="G5040">
        <v>6.1</v>
      </c>
      <c r="H5040">
        <v>49000</v>
      </c>
      <c r="I5040" t="s">
        <v>12990</v>
      </c>
      <c r="J5040" t="s">
        <v>13592</v>
      </c>
      <c r="K5040" t="s">
        <v>1822</v>
      </c>
      <c r="L5040" t="s">
        <v>33</v>
      </c>
      <c r="M5040" s="1">
        <v>60000000</v>
      </c>
      <c r="N5040" s="1">
        <v>78810595</v>
      </c>
      <c r="O5040" s="1">
        <f>N5040*(D5040/'cpi data'!$A$113)</f>
        <v>7849909.0671936758</v>
      </c>
      <c r="P5040" s="10">
        <f t="shared" si="78"/>
        <v>0.23868104282171707</v>
      </c>
      <c r="Q5040" t="s">
        <v>183</v>
      </c>
      <c r="R5040">
        <v>108</v>
      </c>
    </row>
    <row r="5041" spans="1:18">
      <c r="A5041" t="s">
        <v>15004</v>
      </c>
      <c r="B5041" s="6" t="s">
        <v>19</v>
      </c>
      <c r="C5041" t="s">
        <v>37</v>
      </c>
      <c r="D5041">
        <f>_xlfn.XLOOKUP(E5041,'cpi data'!A:A,'cpi data'!B:B,"NA")</f>
        <v>201.6</v>
      </c>
      <c r="E5041">
        <v>2006</v>
      </c>
      <c r="F5041" t="s">
        <v>15005</v>
      </c>
      <c r="G5041">
        <v>5.0999999999999996</v>
      </c>
      <c r="H5041">
        <v>13000</v>
      </c>
      <c r="I5041" t="s">
        <v>15006</v>
      </c>
      <c r="J5041" t="s">
        <v>5356</v>
      </c>
      <c r="K5041" t="s">
        <v>11657</v>
      </c>
      <c r="L5041" t="s">
        <v>5820</v>
      </c>
      <c r="N5041" s="1">
        <v>1689984</v>
      </c>
      <c r="O5041" s="1">
        <f>N5041*(D5041/'cpi data'!$A$113)</f>
        <v>168330.42213438734</v>
      </c>
      <c r="P5041" s="10">
        <f t="shared" si="78"/>
        <v>1</v>
      </c>
      <c r="Q5041" t="s">
        <v>15007</v>
      </c>
      <c r="R5041">
        <v>91</v>
      </c>
    </row>
    <row r="5042" spans="1:18">
      <c r="A5042" t="s">
        <v>15008</v>
      </c>
      <c r="B5042" s="6" t="s">
        <v>19</v>
      </c>
      <c r="C5042" t="s">
        <v>37</v>
      </c>
      <c r="D5042">
        <f>_xlfn.XLOOKUP(E5042,'cpi data'!A:A,'cpi data'!B:B,"NA")</f>
        <v>201.6</v>
      </c>
      <c r="E5042">
        <v>2006</v>
      </c>
      <c r="F5042" t="s">
        <v>15009</v>
      </c>
      <c r="G5042">
        <v>4.5999999999999996</v>
      </c>
      <c r="H5042">
        <v>13000</v>
      </c>
      <c r="I5042" t="s">
        <v>5445</v>
      </c>
      <c r="J5042" t="s">
        <v>9129</v>
      </c>
      <c r="K5042" t="s">
        <v>15010</v>
      </c>
      <c r="L5042" t="s">
        <v>198</v>
      </c>
      <c r="N5042" s="1">
        <v>3269736</v>
      </c>
      <c r="O5042" s="1">
        <f>N5042*(D5042/'cpi data'!$A$113)</f>
        <v>325681.21422924899</v>
      </c>
      <c r="P5042" s="10">
        <f t="shared" si="78"/>
        <v>1</v>
      </c>
      <c r="Q5042" t="s">
        <v>14705</v>
      </c>
      <c r="R5042">
        <v>110</v>
      </c>
    </row>
    <row r="5043" spans="1:18">
      <c r="A5043" t="s">
        <v>15011</v>
      </c>
      <c r="B5043" s="6" t="s">
        <v>36</v>
      </c>
      <c r="C5043" t="s">
        <v>28</v>
      </c>
      <c r="D5043">
        <f>_xlfn.XLOOKUP(E5043,'cpi data'!A:A,'cpi data'!B:B,"NA")</f>
        <v>201.6</v>
      </c>
      <c r="E5043">
        <v>2006</v>
      </c>
      <c r="F5043" t="s">
        <v>14329</v>
      </c>
      <c r="G5043">
        <v>5.5</v>
      </c>
      <c r="H5043">
        <v>8000</v>
      </c>
      <c r="I5043" t="s">
        <v>15012</v>
      </c>
      <c r="J5043" t="s">
        <v>15012</v>
      </c>
      <c r="K5043" t="s">
        <v>15013</v>
      </c>
      <c r="L5043" t="s">
        <v>33</v>
      </c>
      <c r="M5043" s="1">
        <v>15000000</v>
      </c>
      <c r="N5043" s="1">
        <v>8224998</v>
      </c>
      <c r="O5043" s="1">
        <f>N5043*(D5043/'cpi data'!$A$113)</f>
        <v>819248.81264822127</v>
      </c>
      <c r="P5043" s="10">
        <f t="shared" si="78"/>
        <v>-0.82370865014192096</v>
      </c>
      <c r="Q5043" t="s">
        <v>15014</v>
      </c>
      <c r="R5043">
        <v>91</v>
      </c>
    </row>
    <row r="5044" spans="1:18">
      <c r="A5044" t="s">
        <v>15015</v>
      </c>
      <c r="B5044" s="6" t="s">
        <v>36</v>
      </c>
      <c r="C5044" t="s">
        <v>393</v>
      </c>
      <c r="D5044">
        <f>_xlfn.XLOOKUP(E5044,'cpi data'!A:A,'cpi data'!B:B,"NA")</f>
        <v>201.6</v>
      </c>
      <c r="E5044">
        <v>2006</v>
      </c>
      <c r="F5044" t="s">
        <v>14504</v>
      </c>
      <c r="G5044">
        <v>5</v>
      </c>
      <c r="H5044">
        <v>40000</v>
      </c>
      <c r="I5044" t="s">
        <v>11003</v>
      </c>
      <c r="J5044" t="s">
        <v>4392</v>
      </c>
      <c r="K5044" t="s">
        <v>11281</v>
      </c>
      <c r="L5044" t="s">
        <v>25</v>
      </c>
      <c r="M5044" s="1">
        <v>60000000</v>
      </c>
      <c r="N5044" s="1">
        <v>143325970</v>
      </c>
      <c r="O5044" s="1">
        <f>N5044*(D5044/'cpi data'!$A$113)</f>
        <v>14275946.418972332</v>
      </c>
      <c r="P5044" s="10">
        <f t="shared" si="78"/>
        <v>0.58137384313533691</v>
      </c>
      <c r="Q5044" t="s">
        <v>183</v>
      </c>
      <c r="R5044">
        <v>82</v>
      </c>
    </row>
    <row r="5045" spans="1:18">
      <c r="A5045" t="s">
        <v>15016</v>
      </c>
      <c r="B5045" s="6" t="s">
        <v>19</v>
      </c>
      <c r="C5045" t="s">
        <v>20</v>
      </c>
      <c r="D5045">
        <f>_xlfn.XLOOKUP(E5045,'cpi data'!A:A,'cpi data'!B:B,"NA")</f>
        <v>207.3</v>
      </c>
      <c r="E5045">
        <v>2007</v>
      </c>
      <c r="F5045" t="s">
        <v>15017</v>
      </c>
      <c r="G5045">
        <v>8.1999999999999993</v>
      </c>
      <c r="H5045">
        <v>535000</v>
      </c>
      <c r="I5045" t="s">
        <v>9099</v>
      </c>
      <c r="J5045" t="s">
        <v>9099</v>
      </c>
      <c r="K5045" t="s">
        <v>4579</v>
      </c>
      <c r="L5045" t="s">
        <v>33</v>
      </c>
      <c r="M5045" s="1">
        <v>25000000</v>
      </c>
      <c r="N5045" s="1">
        <v>76182388</v>
      </c>
      <c r="O5045" s="1">
        <f>N5045*(D5045/'cpi data'!$A$113)</f>
        <v>7802672.4468379449</v>
      </c>
      <c r="P5045" s="10">
        <f t="shared" si="78"/>
        <v>0.67184016337214314</v>
      </c>
      <c r="Q5045" t="s">
        <v>15018</v>
      </c>
      <c r="R5045">
        <v>158</v>
      </c>
    </row>
    <row r="5046" spans="1:18">
      <c r="A5046" t="s">
        <v>15019</v>
      </c>
      <c r="B5046" s="6" t="s">
        <v>19</v>
      </c>
      <c r="C5046" t="s">
        <v>107</v>
      </c>
      <c r="D5046">
        <f>_xlfn.XLOOKUP(E5046,'cpi data'!A:A,'cpi data'!B:B,"NA")</f>
        <v>207.3</v>
      </c>
      <c r="E5046">
        <v>2007</v>
      </c>
      <c r="F5046" t="s">
        <v>15020</v>
      </c>
      <c r="G5046">
        <v>8.1</v>
      </c>
      <c r="H5046">
        <v>886000</v>
      </c>
      <c r="I5046" t="s">
        <v>2926</v>
      </c>
      <c r="J5046" t="s">
        <v>2097</v>
      </c>
      <c r="K5046" t="s">
        <v>1879</v>
      </c>
      <c r="L5046" t="s">
        <v>33</v>
      </c>
      <c r="M5046" s="1">
        <v>25000000</v>
      </c>
      <c r="N5046" s="1">
        <v>171627166</v>
      </c>
      <c r="O5046" s="1">
        <f>N5046*(D5046/'cpi data'!$A$113)</f>
        <v>17578217.150098816</v>
      </c>
      <c r="P5046" s="10">
        <f t="shared" si="78"/>
        <v>0.85433541447628403</v>
      </c>
      <c r="Q5046" t="s">
        <v>15018</v>
      </c>
      <c r="R5046">
        <v>122</v>
      </c>
    </row>
    <row r="5047" spans="1:18">
      <c r="A5047" t="s">
        <v>15021</v>
      </c>
      <c r="B5047" s="6" t="s">
        <v>2002</v>
      </c>
      <c r="C5047" t="s">
        <v>28</v>
      </c>
      <c r="D5047">
        <f>_xlfn.XLOOKUP(E5047,'cpi data'!A:A,'cpi data'!B:B,"NA")</f>
        <v>207.3</v>
      </c>
      <c r="E5047">
        <v>2007</v>
      </c>
      <c r="F5047" t="s">
        <v>15009</v>
      </c>
      <c r="G5047">
        <v>7.6</v>
      </c>
      <c r="H5047">
        <v>260000</v>
      </c>
      <c r="I5047" t="s">
        <v>13533</v>
      </c>
      <c r="J5047" t="s">
        <v>15022</v>
      </c>
      <c r="K5047" t="s">
        <v>15023</v>
      </c>
      <c r="L5047" t="s">
        <v>25</v>
      </c>
      <c r="M5047" s="1">
        <v>70000000</v>
      </c>
      <c r="N5047" s="1">
        <v>137515140</v>
      </c>
      <c r="O5047" s="1">
        <f>N5047*(D5047/'cpi data'!$A$113)</f>
        <v>14084431.087944664</v>
      </c>
      <c r="P5047" s="10">
        <f t="shared" si="78"/>
        <v>0.49096514027473631</v>
      </c>
      <c r="Q5047" t="s">
        <v>47</v>
      </c>
      <c r="R5047">
        <v>127</v>
      </c>
    </row>
    <row r="5048" spans="1:18">
      <c r="A5048" t="s">
        <v>15024</v>
      </c>
      <c r="B5048" s="6" t="s">
        <v>19</v>
      </c>
      <c r="C5048" t="s">
        <v>107</v>
      </c>
      <c r="D5048">
        <f>_xlfn.XLOOKUP(E5048,'cpi data'!A:A,'cpi data'!B:B,"NA")</f>
        <v>207.3</v>
      </c>
      <c r="E5048">
        <v>2007</v>
      </c>
      <c r="F5048" t="s">
        <v>15025</v>
      </c>
      <c r="G5048">
        <v>7.6</v>
      </c>
      <c r="H5048">
        <v>258000</v>
      </c>
      <c r="I5048" t="s">
        <v>9663</v>
      </c>
      <c r="J5048" t="s">
        <v>9663</v>
      </c>
      <c r="K5048" t="s">
        <v>5224</v>
      </c>
      <c r="L5048" t="s">
        <v>33</v>
      </c>
      <c r="M5048" s="1">
        <v>19000000</v>
      </c>
      <c r="N5048" s="1">
        <v>34612443</v>
      </c>
      <c r="O5048" s="1">
        <f>N5048*(D5048/'cpi data'!$A$113)</f>
        <v>3545039.245998024</v>
      </c>
      <c r="P5048" s="10">
        <f t="shared" si="78"/>
        <v>0.45106446256914023</v>
      </c>
      <c r="Q5048" t="s">
        <v>3747</v>
      </c>
      <c r="R5048">
        <v>114</v>
      </c>
    </row>
    <row r="5049" spans="1:18">
      <c r="A5049" t="s">
        <v>15026</v>
      </c>
      <c r="B5049" s="6" t="s">
        <v>2002</v>
      </c>
      <c r="C5049" t="s">
        <v>107</v>
      </c>
      <c r="D5049">
        <f>_xlfn.XLOOKUP(E5049,'cpi data'!A:A,'cpi data'!B:B,"NA")</f>
        <v>207.3</v>
      </c>
      <c r="E5049">
        <v>2007</v>
      </c>
      <c r="F5049" t="s">
        <v>15027</v>
      </c>
      <c r="G5049">
        <v>6.8</v>
      </c>
      <c r="H5049">
        <v>226000</v>
      </c>
      <c r="I5049" t="s">
        <v>12714</v>
      </c>
      <c r="J5049" t="s">
        <v>15028</v>
      </c>
      <c r="K5049" t="s">
        <v>12997</v>
      </c>
      <c r="L5049" t="s">
        <v>33</v>
      </c>
      <c r="M5049" s="1">
        <v>20000000</v>
      </c>
      <c r="N5049" s="1">
        <v>118114220</v>
      </c>
      <c r="O5049" s="1">
        <f>N5049*(D5049/'cpi data'!$A$113)</f>
        <v>12097370.457509883</v>
      </c>
      <c r="P5049" s="10">
        <f t="shared" si="78"/>
        <v>0.83067237797447246</v>
      </c>
      <c r="Q5049" t="s">
        <v>9689</v>
      </c>
      <c r="R5049">
        <v>105</v>
      </c>
    </row>
    <row r="5050" spans="1:18">
      <c r="A5050" t="s">
        <v>15029</v>
      </c>
      <c r="B5050" s="6" t="s">
        <v>19</v>
      </c>
      <c r="C5050" t="s">
        <v>107</v>
      </c>
      <c r="D5050">
        <f>_xlfn.XLOOKUP(E5050,'cpi data'!A:A,'cpi data'!B:B,"NA")</f>
        <v>207.3</v>
      </c>
      <c r="E5050">
        <v>2007</v>
      </c>
      <c r="F5050" t="s">
        <v>14688</v>
      </c>
      <c r="G5050">
        <v>7.7</v>
      </c>
      <c r="H5050">
        <v>486000</v>
      </c>
      <c r="I5050" t="s">
        <v>6821</v>
      </c>
      <c r="J5050" t="s">
        <v>13164</v>
      </c>
      <c r="K5050" t="s">
        <v>10808</v>
      </c>
      <c r="L5050" t="s">
        <v>33</v>
      </c>
      <c r="M5050" s="1">
        <v>65000000</v>
      </c>
      <c r="N5050" s="1">
        <v>84785914</v>
      </c>
      <c r="O5050" s="1">
        <f>N5050*(D5050/'cpi data'!$A$113)</f>
        <v>8683853.741205534</v>
      </c>
      <c r="P5050" s="10">
        <f t="shared" si="78"/>
        <v>0.23336322115959027</v>
      </c>
      <c r="Q5050" t="s">
        <v>47</v>
      </c>
      <c r="R5050">
        <v>157</v>
      </c>
    </row>
    <row r="5051" spans="1:18">
      <c r="A5051" t="s">
        <v>15030</v>
      </c>
      <c r="B5051" s="6" t="s">
        <v>19</v>
      </c>
      <c r="C5051" t="s">
        <v>44</v>
      </c>
      <c r="D5051">
        <f>_xlfn.XLOOKUP(E5051,'cpi data'!A:A,'cpi data'!B:B,"NA")</f>
        <v>207.3</v>
      </c>
      <c r="E5051">
        <v>2007</v>
      </c>
      <c r="F5051" t="s">
        <v>15031</v>
      </c>
      <c r="G5051">
        <v>7.6</v>
      </c>
      <c r="H5051">
        <v>535000</v>
      </c>
      <c r="I5051" t="s">
        <v>9353</v>
      </c>
      <c r="J5051" t="s">
        <v>15032</v>
      </c>
      <c r="K5051" t="s">
        <v>15033</v>
      </c>
      <c r="L5051" t="s">
        <v>33</v>
      </c>
      <c r="M5051" s="1">
        <v>20000000</v>
      </c>
      <c r="N5051" s="1">
        <v>170812526</v>
      </c>
      <c r="O5051" s="1">
        <f>N5051*(D5051/'cpi data'!$A$113)</f>
        <v>17494780.948517788</v>
      </c>
      <c r="P5051" s="10">
        <f t="shared" si="78"/>
        <v>0.88291256813332297</v>
      </c>
      <c r="Q5051" t="s">
        <v>34</v>
      </c>
      <c r="R5051">
        <v>113</v>
      </c>
    </row>
    <row r="5052" spans="1:18">
      <c r="A5052" t="s">
        <v>15034</v>
      </c>
      <c r="B5052" s="6" t="s">
        <v>2002</v>
      </c>
      <c r="C5052" t="s">
        <v>37</v>
      </c>
      <c r="D5052">
        <f>_xlfn.XLOOKUP(E5052,'cpi data'!A:A,'cpi data'!B:B,"NA")</f>
        <v>207.3</v>
      </c>
      <c r="E5052">
        <v>2007</v>
      </c>
      <c r="F5052" t="s">
        <v>15035</v>
      </c>
      <c r="G5052">
        <v>7</v>
      </c>
      <c r="H5052">
        <v>607000</v>
      </c>
      <c r="I5052" t="s">
        <v>8514</v>
      </c>
      <c r="J5052" t="s">
        <v>14199</v>
      </c>
      <c r="K5052" t="s">
        <v>12997</v>
      </c>
      <c r="L5052" t="s">
        <v>33</v>
      </c>
      <c r="M5052" s="1">
        <v>150000000</v>
      </c>
      <c r="N5052" s="1">
        <v>709709780</v>
      </c>
      <c r="O5052" s="1">
        <f>N5052*(D5052/'cpi data'!$A$113)</f>
        <v>72689148.910079062</v>
      </c>
      <c r="P5052" s="10">
        <f t="shared" si="78"/>
        <v>0.78864600118656958</v>
      </c>
      <c r="Q5052" t="s">
        <v>9689</v>
      </c>
      <c r="R5052">
        <v>144</v>
      </c>
    </row>
    <row r="5053" spans="1:18">
      <c r="A5053" t="s">
        <v>15036</v>
      </c>
      <c r="B5053" s="6" t="s">
        <v>2002</v>
      </c>
      <c r="C5053" t="s">
        <v>37</v>
      </c>
      <c r="D5053">
        <f>_xlfn.XLOOKUP(E5053,'cpi data'!A:A,'cpi data'!B:B,"NA")</f>
        <v>207.3</v>
      </c>
      <c r="E5053">
        <v>2007</v>
      </c>
      <c r="F5053" t="s">
        <v>15037</v>
      </c>
      <c r="G5053">
        <v>7.5</v>
      </c>
      <c r="H5053">
        <v>527000</v>
      </c>
      <c r="I5053" t="s">
        <v>15038</v>
      </c>
      <c r="J5053" t="s">
        <v>9384</v>
      </c>
      <c r="K5053" t="s">
        <v>11817</v>
      </c>
      <c r="L5053" t="s">
        <v>25</v>
      </c>
      <c r="M5053" s="1">
        <v>150000000</v>
      </c>
      <c r="N5053" s="1">
        <v>942172396</v>
      </c>
      <c r="O5053" s="1">
        <f>N5053*(D5053/'cpi data'!$A$113)</f>
        <v>96498190.558695659</v>
      </c>
      <c r="P5053" s="10">
        <f t="shared" si="78"/>
        <v>0.8407934676956933</v>
      </c>
      <c r="Q5053" t="s">
        <v>26</v>
      </c>
      <c r="R5053">
        <v>138</v>
      </c>
    </row>
    <row r="5054" spans="1:18">
      <c r="A5054" t="s">
        <v>15039</v>
      </c>
      <c r="B5054" s="6" t="s">
        <v>19</v>
      </c>
      <c r="C5054" t="s">
        <v>28</v>
      </c>
      <c r="D5054">
        <f>_xlfn.XLOOKUP(E5054,'cpi data'!A:A,'cpi data'!B:B,"NA")</f>
        <v>207.3</v>
      </c>
      <c r="E5054">
        <v>2007</v>
      </c>
      <c r="F5054" t="s">
        <v>15025</v>
      </c>
      <c r="G5054">
        <v>8.1</v>
      </c>
      <c r="H5054">
        <v>588000</v>
      </c>
      <c r="I5054" t="s">
        <v>990</v>
      </c>
      <c r="J5054" t="s">
        <v>990</v>
      </c>
      <c r="K5054" t="s">
        <v>13463</v>
      </c>
      <c r="L5054" t="s">
        <v>33</v>
      </c>
      <c r="M5054" s="1">
        <v>15000000</v>
      </c>
      <c r="N5054" s="1">
        <v>56675895</v>
      </c>
      <c r="O5054" s="1">
        <f>N5054*(D5054/'cpi data'!$A$113)</f>
        <v>5804798.9295948623</v>
      </c>
      <c r="P5054" s="10">
        <f t="shared" si="78"/>
        <v>0.73533721875940383</v>
      </c>
      <c r="Q5054" t="s">
        <v>15018</v>
      </c>
      <c r="R5054">
        <v>148</v>
      </c>
    </row>
    <row r="5055" spans="1:18">
      <c r="A5055" t="s">
        <v>15040</v>
      </c>
      <c r="B5055" s="6" t="s">
        <v>340</v>
      </c>
      <c r="C5055" t="s">
        <v>393</v>
      </c>
      <c r="D5055">
        <f>_xlfn.XLOOKUP(E5055,'cpi data'!A:A,'cpi data'!B:B,"NA")</f>
        <v>207.3</v>
      </c>
      <c r="E5055">
        <v>2007</v>
      </c>
      <c r="F5055" t="s">
        <v>15041</v>
      </c>
      <c r="G5055">
        <v>8</v>
      </c>
      <c r="H5055">
        <v>660000</v>
      </c>
      <c r="I5055" t="s">
        <v>10737</v>
      </c>
      <c r="J5055" t="s">
        <v>10737</v>
      </c>
      <c r="K5055" t="s">
        <v>15042</v>
      </c>
      <c r="L5055" t="s">
        <v>33</v>
      </c>
      <c r="M5055" s="1">
        <v>150000000</v>
      </c>
      <c r="N5055" s="1">
        <v>623726085</v>
      </c>
      <c r="O5055" s="1">
        <f>N5055*(D5055/'cpi data'!$A$113)</f>
        <v>63882617.302618578</v>
      </c>
      <c r="P5055" s="10">
        <f t="shared" si="78"/>
        <v>0.75950981751869495</v>
      </c>
      <c r="Q5055" t="s">
        <v>1727</v>
      </c>
      <c r="R5055">
        <v>111</v>
      </c>
    </row>
    <row r="5056" spans="1:18">
      <c r="A5056" t="s">
        <v>15043</v>
      </c>
      <c r="B5056" s="6" t="s">
        <v>19</v>
      </c>
      <c r="C5056" t="s">
        <v>20</v>
      </c>
      <c r="D5056">
        <f>_xlfn.XLOOKUP(E5056,'cpi data'!A:A,'cpi data'!B:B,"NA")</f>
        <v>207.3</v>
      </c>
      <c r="E5056">
        <v>2007</v>
      </c>
      <c r="F5056" t="s">
        <v>15044</v>
      </c>
      <c r="G5056">
        <v>7.8</v>
      </c>
      <c r="H5056">
        <v>259000</v>
      </c>
      <c r="I5056" t="s">
        <v>14003</v>
      </c>
      <c r="J5056" t="s">
        <v>5899</v>
      </c>
      <c r="K5056" t="s">
        <v>14005</v>
      </c>
      <c r="L5056" t="s">
        <v>25</v>
      </c>
      <c r="M5056" s="1">
        <v>30000000</v>
      </c>
      <c r="N5056" s="1">
        <v>131016624</v>
      </c>
      <c r="O5056" s="1">
        <f>N5056*(D5056/'cpi data'!$A$113)</f>
        <v>13418846.914624507</v>
      </c>
      <c r="P5056" s="10">
        <f t="shared" si="78"/>
        <v>0.77102142396830498</v>
      </c>
      <c r="Q5056" t="s">
        <v>64</v>
      </c>
      <c r="R5056">
        <v>123</v>
      </c>
    </row>
    <row r="5057" spans="1:18">
      <c r="A5057" t="s">
        <v>15045</v>
      </c>
      <c r="B5057" s="6" t="s">
        <v>19</v>
      </c>
      <c r="C5057" t="s">
        <v>37</v>
      </c>
      <c r="D5057">
        <f>_xlfn.XLOOKUP(E5057,'cpi data'!A:A,'cpi data'!B:B,"NA")</f>
        <v>207.3</v>
      </c>
      <c r="E5057">
        <v>2007</v>
      </c>
      <c r="F5057" t="s">
        <v>14767</v>
      </c>
      <c r="G5057">
        <v>7.2</v>
      </c>
      <c r="H5057">
        <v>317000</v>
      </c>
      <c r="I5057" t="s">
        <v>10323</v>
      </c>
      <c r="J5057" t="s">
        <v>15046</v>
      </c>
      <c r="K5057" t="s">
        <v>9041</v>
      </c>
      <c r="L5057" t="s">
        <v>33</v>
      </c>
      <c r="M5057" s="1">
        <v>61000000</v>
      </c>
      <c r="N5057" s="1">
        <v>95696996</v>
      </c>
      <c r="O5057" s="1">
        <f>N5057*(D5057/'cpi data'!$A$113)</f>
        <v>9801377.1100790519</v>
      </c>
      <c r="P5057" s="10">
        <f t="shared" si="78"/>
        <v>0.36257142282710736</v>
      </c>
      <c r="Q5057" t="s">
        <v>47</v>
      </c>
      <c r="R5057">
        <v>124</v>
      </c>
    </row>
    <row r="5058" spans="1:18">
      <c r="A5058" t="s">
        <v>15047</v>
      </c>
      <c r="B5058" s="6" t="s">
        <v>19</v>
      </c>
      <c r="C5058" t="s">
        <v>66</v>
      </c>
      <c r="D5058">
        <f>_xlfn.XLOOKUP(E5058,'cpi data'!A:A,'cpi data'!B:B,"NA")</f>
        <v>207.3</v>
      </c>
      <c r="E5058">
        <v>2007</v>
      </c>
      <c r="F5058" t="s">
        <v>14887</v>
      </c>
      <c r="G5058">
        <v>7.8</v>
      </c>
      <c r="H5058">
        <v>401000</v>
      </c>
      <c r="I5058" t="s">
        <v>993</v>
      </c>
      <c r="J5058" t="s">
        <v>7541</v>
      </c>
      <c r="K5058" t="s">
        <v>4128</v>
      </c>
      <c r="L5058" t="s">
        <v>33</v>
      </c>
      <c r="M5058" s="1">
        <v>100000000</v>
      </c>
      <c r="N5058" s="1">
        <v>269755430</v>
      </c>
      <c r="O5058" s="1">
        <f>N5058*(D5058/'cpi data'!$A$113)</f>
        <v>27628607.035079055</v>
      </c>
      <c r="P5058" s="10">
        <f t="shared" si="78"/>
        <v>0.6292938384965967</v>
      </c>
      <c r="Q5058" t="s">
        <v>64</v>
      </c>
      <c r="R5058">
        <v>157</v>
      </c>
    </row>
    <row r="5059" spans="1:18">
      <c r="A5059" t="s">
        <v>15048</v>
      </c>
      <c r="B5059" s="6" t="s">
        <v>2002</v>
      </c>
      <c r="C5059" t="s">
        <v>37</v>
      </c>
      <c r="D5059">
        <f>_xlfn.XLOOKUP(E5059,'cpi data'!A:A,'cpi data'!B:B,"NA")</f>
        <v>207.3</v>
      </c>
      <c r="E5059">
        <v>2007</v>
      </c>
      <c r="F5059" t="s">
        <v>15049</v>
      </c>
      <c r="G5059">
        <v>6.2</v>
      </c>
      <c r="H5059">
        <v>513000</v>
      </c>
      <c r="I5059" t="s">
        <v>514</v>
      </c>
      <c r="J5059" t="s">
        <v>514</v>
      </c>
      <c r="K5059" t="s">
        <v>10137</v>
      </c>
      <c r="L5059" t="s">
        <v>33</v>
      </c>
      <c r="M5059" s="1">
        <v>258000000</v>
      </c>
      <c r="N5059" s="1">
        <v>894983373</v>
      </c>
      <c r="O5059" s="1">
        <f>N5059*(D5059/'cpi data'!$A$113)</f>
        <v>91665046.058745071</v>
      </c>
      <c r="P5059" s="10">
        <f t="shared" ref="P5059:P5122" si="79">(N5059-M5059)/N5059</f>
        <v>0.71172648812996442</v>
      </c>
      <c r="Q5059" t="s">
        <v>34</v>
      </c>
      <c r="R5059">
        <v>139</v>
      </c>
    </row>
    <row r="5060" spans="1:18">
      <c r="A5060" t="s">
        <v>15050</v>
      </c>
      <c r="B5060" s="6" t="s">
        <v>2002</v>
      </c>
      <c r="C5060" t="s">
        <v>37</v>
      </c>
      <c r="D5060">
        <f>_xlfn.XLOOKUP(E5060,'cpi data'!A:A,'cpi data'!B:B,"NA")</f>
        <v>207.3</v>
      </c>
      <c r="E5060">
        <v>2007</v>
      </c>
      <c r="F5060" t="s">
        <v>15051</v>
      </c>
      <c r="G5060">
        <v>7.1</v>
      </c>
      <c r="H5060">
        <v>394000</v>
      </c>
      <c r="I5060" t="s">
        <v>12924</v>
      </c>
      <c r="J5060" t="s">
        <v>15052</v>
      </c>
      <c r="K5060" t="s">
        <v>4462</v>
      </c>
      <c r="L5060" t="s">
        <v>33</v>
      </c>
      <c r="M5060" s="1">
        <v>110000000</v>
      </c>
      <c r="N5060" s="1">
        <v>388156011</v>
      </c>
      <c r="O5060" s="1">
        <f>N5060*(D5060/'cpi data'!$A$113)</f>
        <v>39755306.85785573</v>
      </c>
      <c r="P5060" s="10">
        <f t="shared" si="79"/>
        <v>0.71660879418920043</v>
      </c>
      <c r="Q5060" t="s">
        <v>183</v>
      </c>
      <c r="R5060">
        <v>128</v>
      </c>
    </row>
    <row r="5061" spans="1:18">
      <c r="A5061" t="s">
        <v>15053</v>
      </c>
      <c r="B5061" s="6" t="s">
        <v>19</v>
      </c>
      <c r="C5061" t="s">
        <v>37</v>
      </c>
      <c r="D5061">
        <f>_xlfn.XLOOKUP(E5061,'cpi data'!A:A,'cpi data'!B:B,"NA")</f>
        <v>207.3</v>
      </c>
      <c r="E5061">
        <v>2007</v>
      </c>
      <c r="F5061" t="s">
        <v>15054</v>
      </c>
      <c r="G5061">
        <v>7.8</v>
      </c>
      <c r="H5061">
        <v>476000</v>
      </c>
      <c r="I5061" t="s">
        <v>13516</v>
      </c>
      <c r="J5061" t="s">
        <v>13516</v>
      </c>
      <c r="K5061" t="s">
        <v>13517</v>
      </c>
      <c r="L5061" t="s">
        <v>25</v>
      </c>
      <c r="N5061" s="1">
        <v>80743363</v>
      </c>
      <c r="O5061" s="1">
        <f>N5061*(D5061/'cpi data'!$A$113)</f>
        <v>8269811.8329545455</v>
      </c>
      <c r="P5061" s="10">
        <f t="shared" si="79"/>
        <v>1</v>
      </c>
      <c r="Q5061" t="s">
        <v>64</v>
      </c>
      <c r="R5061">
        <v>121</v>
      </c>
    </row>
    <row r="5062" spans="1:18">
      <c r="A5062" t="s">
        <v>15055</v>
      </c>
      <c r="B5062" s="6" t="s">
        <v>2002</v>
      </c>
      <c r="C5062" t="s">
        <v>37</v>
      </c>
      <c r="D5062">
        <f>_xlfn.XLOOKUP(E5062,'cpi data'!A:A,'cpi data'!B:B,"NA")</f>
        <v>207.3</v>
      </c>
      <c r="E5062">
        <v>2007</v>
      </c>
      <c r="F5062" t="s">
        <v>14780</v>
      </c>
      <c r="G5062">
        <v>7.1</v>
      </c>
      <c r="H5062">
        <v>608000</v>
      </c>
      <c r="I5062" t="s">
        <v>9725</v>
      </c>
      <c r="J5062" t="s">
        <v>12909</v>
      </c>
      <c r="K5062" t="s">
        <v>5686</v>
      </c>
      <c r="L5062" t="s">
        <v>33</v>
      </c>
      <c r="M5062" s="1">
        <v>300000000</v>
      </c>
      <c r="N5062" s="1">
        <v>960996492</v>
      </c>
      <c r="O5062" s="1">
        <f>N5062*(D5062/'cpi data'!$A$113)</f>
        <v>98426172.327865615</v>
      </c>
      <c r="P5062" s="10">
        <f t="shared" si="79"/>
        <v>0.68782404254603668</v>
      </c>
      <c r="Q5062" t="s">
        <v>1727</v>
      </c>
      <c r="R5062">
        <v>169</v>
      </c>
    </row>
    <row r="5063" spans="1:18">
      <c r="A5063" t="s">
        <v>15056</v>
      </c>
      <c r="B5063" s="6" t="s">
        <v>2002</v>
      </c>
      <c r="C5063" t="s">
        <v>37</v>
      </c>
      <c r="D5063">
        <f>_xlfn.XLOOKUP(E5063,'cpi data'!A:A,'cpi data'!B:B,"NA")</f>
        <v>207.3</v>
      </c>
      <c r="E5063">
        <v>2007</v>
      </c>
      <c r="F5063" t="s">
        <v>15057</v>
      </c>
      <c r="G5063">
        <v>7.2</v>
      </c>
      <c r="H5063">
        <v>704000</v>
      </c>
      <c r="I5063" t="s">
        <v>14035</v>
      </c>
      <c r="J5063" t="s">
        <v>11305</v>
      </c>
      <c r="K5063" t="s">
        <v>7640</v>
      </c>
      <c r="L5063" t="s">
        <v>33</v>
      </c>
      <c r="M5063" s="1">
        <v>150000000</v>
      </c>
      <c r="N5063" s="1">
        <v>585410052</v>
      </c>
      <c r="O5063" s="1">
        <f>N5063*(D5063/'cpi data'!$A$113)</f>
        <v>59958252.8555336</v>
      </c>
      <c r="P5063" s="10">
        <f t="shared" si="79"/>
        <v>0.74376934682358342</v>
      </c>
      <c r="Q5063" t="s">
        <v>26</v>
      </c>
      <c r="R5063">
        <v>101</v>
      </c>
    </row>
    <row r="5064" spans="1:18">
      <c r="A5064" t="s">
        <v>8840</v>
      </c>
      <c r="B5064" s="6" t="s">
        <v>19</v>
      </c>
      <c r="C5064" t="s">
        <v>333</v>
      </c>
      <c r="D5064">
        <f>_xlfn.XLOOKUP(E5064,'cpi data'!A:A,'cpi data'!B:B,"NA")</f>
        <v>207.3</v>
      </c>
      <c r="E5064">
        <v>2007</v>
      </c>
      <c r="F5064" t="s">
        <v>14715</v>
      </c>
      <c r="G5064">
        <v>7.2</v>
      </c>
      <c r="H5064">
        <v>238000</v>
      </c>
      <c r="I5064" t="s">
        <v>8089</v>
      </c>
      <c r="J5064" t="s">
        <v>12394</v>
      </c>
      <c r="K5064" t="s">
        <v>12395</v>
      </c>
      <c r="L5064" t="s">
        <v>25</v>
      </c>
      <c r="N5064" s="1">
        <v>34806812</v>
      </c>
      <c r="O5064" s="1">
        <f>N5064*(D5064/'cpi data'!$A$113)</f>
        <v>3564946.703359684</v>
      </c>
      <c r="P5064" s="10">
        <f t="shared" si="79"/>
        <v>1</v>
      </c>
      <c r="Q5064" t="s">
        <v>12396</v>
      </c>
      <c r="R5064">
        <v>107</v>
      </c>
    </row>
    <row r="5065" spans="1:18">
      <c r="A5065" t="s">
        <v>15058</v>
      </c>
      <c r="B5065" s="6" t="s">
        <v>2002</v>
      </c>
      <c r="C5065" t="s">
        <v>44</v>
      </c>
      <c r="D5065">
        <f>_xlfn.XLOOKUP(E5065,'cpi data'!A:A,'cpi data'!B:B,"NA")</f>
        <v>207.3</v>
      </c>
      <c r="E5065">
        <v>2007</v>
      </c>
      <c r="F5065" t="s">
        <v>15059</v>
      </c>
      <c r="G5065">
        <v>7.4</v>
      </c>
      <c r="H5065">
        <v>499000</v>
      </c>
      <c r="I5065" t="s">
        <v>14273</v>
      </c>
      <c r="J5065" t="s">
        <v>15060</v>
      </c>
      <c r="K5065" t="s">
        <v>15061</v>
      </c>
      <c r="L5065" t="s">
        <v>33</v>
      </c>
      <c r="M5065" s="1">
        <v>7500000</v>
      </c>
      <c r="N5065" s="1">
        <v>232372681</v>
      </c>
      <c r="O5065" s="1">
        <f>N5065*(D5065/'cpi data'!$A$113)</f>
        <v>23799830.420602769</v>
      </c>
      <c r="P5065" s="10">
        <f t="shared" si="79"/>
        <v>0.96772426101156017</v>
      </c>
      <c r="Q5065" t="s">
        <v>9442</v>
      </c>
      <c r="R5065">
        <v>96</v>
      </c>
    </row>
    <row r="5066" spans="1:18">
      <c r="A5066" t="s">
        <v>15062</v>
      </c>
      <c r="B5066" s="6" t="s">
        <v>19</v>
      </c>
      <c r="C5066" t="s">
        <v>55</v>
      </c>
      <c r="D5066">
        <f>_xlfn.XLOOKUP(E5066,'cpi data'!A:A,'cpi data'!B:B,"NA")</f>
        <v>207.3</v>
      </c>
      <c r="E5066">
        <v>2007</v>
      </c>
      <c r="F5066" t="s">
        <v>14880</v>
      </c>
      <c r="G5066">
        <v>7</v>
      </c>
      <c r="H5066">
        <v>263000</v>
      </c>
      <c r="I5066" t="s">
        <v>15063</v>
      </c>
      <c r="J5066" t="s">
        <v>15064</v>
      </c>
      <c r="K5066" t="s">
        <v>12746</v>
      </c>
      <c r="L5066" t="s">
        <v>25</v>
      </c>
      <c r="M5066" s="1">
        <v>15000000</v>
      </c>
      <c r="N5066" s="1">
        <v>65048678</v>
      </c>
      <c r="O5066" s="1">
        <f>N5066*(D5066/'cpi data'!$A$113)</f>
        <v>6662347.3070158111</v>
      </c>
      <c r="P5066" s="10">
        <f t="shared" si="79"/>
        <v>0.76940346120485337</v>
      </c>
      <c r="Q5066" t="s">
        <v>14786</v>
      </c>
      <c r="R5066">
        <v>100</v>
      </c>
    </row>
    <row r="5067" spans="1:18">
      <c r="A5067" t="s">
        <v>15065</v>
      </c>
      <c r="B5067" s="6" t="s">
        <v>19</v>
      </c>
      <c r="C5067" t="s">
        <v>37</v>
      </c>
      <c r="D5067">
        <f>_xlfn.XLOOKUP(E5067,'cpi data'!A:A,'cpi data'!B:B,"NA")</f>
        <v>207.3</v>
      </c>
      <c r="E5067">
        <v>2007</v>
      </c>
      <c r="F5067" t="s">
        <v>15020</v>
      </c>
      <c r="G5067">
        <v>6.3</v>
      </c>
      <c r="H5067">
        <v>163000</v>
      </c>
      <c r="I5067" t="s">
        <v>15066</v>
      </c>
      <c r="J5067" t="s">
        <v>10420</v>
      </c>
      <c r="K5067" t="s">
        <v>11649</v>
      </c>
      <c r="L5067" t="s">
        <v>455</v>
      </c>
      <c r="M5067" s="1">
        <v>24000000</v>
      </c>
      <c r="N5067" s="1">
        <v>101276318</v>
      </c>
      <c r="O5067" s="1">
        <f>N5067*(D5067/'cpi data'!$A$113)</f>
        <v>10372816.561956523</v>
      </c>
      <c r="P5067" s="10">
        <f t="shared" si="79"/>
        <v>0.76302456019382536</v>
      </c>
      <c r="Q5067" t="s">
        <v>183</v>
      </c>
      <c r="R5067">
        <v>100</v>
      </c>
    </row>
    <row r="5068" spans="1:18">
      <c r="A5068" t="s">
        <v>15067</v>
      </c>
      <c r="B5068" s="6" t="s">
        <v>36</v>
      </c>
      <c r="C5068" t="s">
        <v>44</v>
      </c>
      <c r="D5068">
        <f>_xlfn.XLOOKUP(E5068,'cpi data'!A:A,'cpi data'!B:B,"NA")</f>
        <v>207.3</v>
      </c>
      <c r="E5068">
        <v>2007</v>
      </c>
      <c r="F5068" t="s">
        <v>15020</v>
      </c>
      <c r="G5068">
        <v>7</v>
      </c>
      <c r="H5068">
        <v>181000</v>
      </c>
      <c r="I5068" t="s">
        <v>8569</v>
      </c>
      <c r="J5068" t="s">
        <v>10183</v>
      </c>
      <c r="K5068" t="s">
        <v>15068</v>
      </c>
      <c r="L5068" t="s">
        <v>33</v>
      </c>
      <c r="M5068" s="1">
        <v>85000000</v>
      </c>
      <c r="N5068" s="1">
        <v>340487836</v>
      </c>
      <c r="O5068" s="1">
        <f>N5068*(D5068/'cpi data'!$A$113)</f>
        <v>34873087.155533597</v>
      </c>
      <c r="P5068" s="10">
        <f t="shared" si="79"/>
        <v>0.75035818900737472</v>
      </c>
      <c r="Q5068" t="s">
        <v>1727</v>
      </c>
      <c r="R5068">
        <v>107</v>
      </c>
    </row>
    <row r="5069" spans="1:18">
      <c r="A5069" t="s">
        <v>15069</v>
      </c>
      <c r="B5069" s="6" t="s">
        <v>19</v>
      </c>
      <c r="C5069" t="s">
        <v>55</v>
      </c>
      <c r="D5069">
        <f>_xlfn.XLOOKUP(E5069,'cpi data'!A:A,'cpi data'!B:B,"NA")</f>
        <v>207.3</v>
      </c>
      <c r="E5069">
        <v>2007</v>
      </c>
      <c r="F5069" t="s">
        <v>15020</v>
      </c>
      <c r="G5069">
        <v>7.1</v>
      </c>
      <c r="H5069">
        <v>287000</v>
      </c>
      <c r="I5069" t="s">
        <v>7899</v>
      </c>
      <c r="J5069" t="s">
        <v>7899</v>
      </c>
      <c r="K5069" t="s">
        <v>10001</v>
      </c>
      <c r="L5069" t="s">
        <v>33</v>
      </c>
      <c r="M5069" s="1">
        <v>18000000</v>
      </c>
      <c r="N5069" s="1">
        <v>57470220</v>
      </c>
      <c r="O5069" s="1">
        <f>N5069*(D5069/'cpi data'!$A$113)</f>
        <v>5886154.4496047432</v>
      </c>
      <c r="P5069" s="10">
        <f t="shared" si="79"/>
        <v>0.68679430842617273</v>
      </c>
      <c r="Q5069" t="s">
        <v>8990</v>
      </c>
      <c r="R5069">
        <v>126</v>
      </c>
    </row>
    <row r="5070" spans="1:18">
      <c r="A5070" t="s">
        <v>4565</v>
      </c>
      <c r="B5070" s="6" t="s">
        <v>36</v>
      </c>
      <c r="C5070" t="s">
        <v>44</v>
      </c>
      <c r="D5070">
        <f>_xlfn.XLOOKUP(E5070,'cpi data'!A:A,'cpi data'!B:B,"NA")</f>
        <v>207.3</v>
      </c>
      <c r="E5070">
        <v>2007</v>
      </c>
      <c r="F5070" t="s">
        <v>15070</v>
      </c>
      <c r="G5070">
        <v>6.6</v>
      </c>
      <c r="H5070">
        <v>122000</v>
      </c>
      <c r="I5070" t="s">
        <v>12044</v>
      </c>
      <c r="J5070" t="s">
        <v>3944</v>
      </c>
      <c r="K5070" t="s">
        <v>163</v>
      </c>
      <c r="L5070" t="s">
        <v>33</v>
      </c>
      <c r="M5070" s="1">
        <v>75000000</v>
      </c>
      <c r="N5070" s="1">
        <v>203553311</v>
      </c>
      <c r="O5070" s="1">
        <f>N5070*(D5070/'cpi data'!$A$113)</f>
        <v>20848123.20666996</v>
      </c>
      <c r="P5070" s="10">
        <f t="shared" si="79"/>
        <v>0.63154615549338822</v>
      </c>
      <c r="Q5070" t="s">
        <v>2029</v>
      </c>
      <c r="R5070">
        <v>117</v>
      </c>
    </row>
    <row r="5071" spans="1:18">
      <c r="A5071" t="s">
        <v>15071</v>
      </c>
      <c r="B5071" s="6" t="s">
        <v>19</v>
      </c>
      <c r="C5071" t="s">
        <v>44</v>
      </c>
      <c r="D5071">
        <f>_xlfn.XLOOKUP(E5071,'cpi data'!A:A,'cpi data'!B:B,"NA")</f>
        <v>207.3</v>
      </c>
      <c r="E5071">
        <v>2007</v>
      </c>
      <c r="F5071" t="s">
        <v>15072</v>
      </c>
      <c r="G5071">
        <v>6.9</v>
      </c>
      <c r="H5071">
        <v>356000</v>
      </c>
      <c r="I5071" t="s">
        <v>8554</v>
      </c>
      <c r="J5071" t="s">
        <v>8554</v>
      </c>
      <c r="K5071" t="s">
        <v>15032</v>
      </c>
      <c r="L5071" t="s">
        <v>33</v>
      </c>
      <c r="M5071" s="1">
        <v>30000000</v>
      </c>
      <c r="N5071" s="1">
        <v>219922417</v>
      </c>
      <c r="O5071" s="1">
        <f>N5071*(D5071/'cpi data'!$A$113)</f>
        <v>22524662.571195655</v>
      </c>
      <c r="P5071" s="10">
        <f t="shared" si="79"/>
        <v>0.86358825803555983</v>
      </c>
      <c r="Q5071" t="s">
        <v>64</v>
      </c>
      <c r="R5071">
        <v>129</v>
      </c>
    </row>
    <row r="5072" spans="1:18">
      <c r="A5072" t="s">
        <v>15073</v>
      </c>
      <c r="B5072" s="6" t="s">
        <v>19</v>
      </c>
      <c r="C5072" t="s">
        <v>20</v>
      </c>
      <c r="D5072">
        <f>_xlfn.XLOOKUP(E5072,'cpi data'!A:A,'cpi data'!B:B,"NA")</f>
        <v>207.3</v>
      </c>
      <c r="E5072">
        <v>2007</v>
      </c>
      <c r="F5072" t="s">
        <v>15074</v>
      </c>
      <c r="G5072">
        <v>7.3</v>
      </c>
      <c r="H5072">
        <v>350000</v>
      </c>
      <c r="I5072" t="s">
        <v>2672</v>
      </c>
      <c r="J5072" t="s">
        <v>11072</v>
      </c>
      <c r="K5072" t="s">
        <v>5686</v>
      </c>
      <c r="L5072" t="s">
        <v>33</v>
      </c>
      <c r="M5072" s="1">
        <v>50000000</v>
      </c>
      <c r="N5072" s="1">
        <v>153383627</v>
      </c>
      <c r="O5072" s="1">
        <f>N5072*(D5072/'cpi data'!$A$113)</f>
        <v>15709696.579594862</v>
      </c>
      <c r="P5072" s="10">
        <f t="shared" si="79"/>
        <v>0.67401996563818378</v>
      </c>
      <c r="Q5072" t="s">
        <v>9689</v>
      </c>
      <c r="R5072">
        <v>116</v>
      </c>
    </row>
    <row r="5073" spans="1:18">
      <c r="A5073" t="s">
        <v>15075</v>
      </c>
      <c r="B5073" s="6" t="s">
        <v>19</v>
      </c>
      <c r="C5073" t="s">
        <v>37</v>
      </c>
      <c r="D5073">
        <f>_xlfn.XLOOKUP(E5073,'cpi data'!A:A,'cpi data'!B:B,"NA")</f>
        <v>207.3</v>
      </c>
      <c r="E5073">
        <v>2007</v>
      </c>
      <c r="F5073" t="s">
        <v>15076</v>
      </c>
      <c r="G5073">
        <v>7.5</v>
      </c>
      <c r="H5073">
        <v>180000</v>
      </c>
      <c r="I5073" t="s">
        <v>611</v>
      </c>
      <c r="J5073" t="s">
        <v>6909</v>
      </c>
      <c r="K5073" t="s">
        <v>510</v>
      </c>
      <c r="L5073" t="s">
        <v>33</v>
      </c>
      <c r="M5073" s="1">
        <v>67000000</v>
      </c>
      <c r="N5073" s="1">
        <v>25422088</v>
      </c>
      <c r="O5073" s="1">
        <f>N5073*(D5073/'cpi data'!$A$113)</f>
        <v>2603754.3687747037</v>
      </c>
      <c r="P5073" s="10">
        <f t="shared" si="79"/>
        <v>-1.6355034252103919</v>
      </c>
      <c r="Q5073" t="s">
        <v>8990</v>
      </c>
      <c r="R5073">
        <v>191</v>
      </c>
    </row>
    <row r="5074" spans="1:18">
      <c r="A5074" t="s">
        <v>15077</v>
      </c>
      <c r="B5074" s="6" t="s">
        <v>2002</v>
      </c>
      <c r="C5074" t="s">
        <v>37</v>
      </c>
      <c r="D5074">
        <f>_xlfn.XLOOKUP(E5074,'cpi data'!A:A,'cpi data'!B:B,"NA")</f>
        <v>207.3</v>
      </c>
      <c r="E5074">
        <v>2007</v>
      </c>
      <c r="F5074" t="s">
        <v>14826</v>
      </c>
      <c r="G5074">
        <v>5.3</v>
      </c>
      <c r="H5074">
        <v>227000</v>
      </c>
      <c r="I5074" t="s">
        <v>7514</v>
      </c>
      <c r="J5074" t="s">
        <v>7514</v>
      </c>
      <c r="K5074" t="s">
        <v>1538</v>
      </c>
      <c r="L5074" t="s">
        <v>33</v>
      </c>
      <c r="M5074" s="1">
        <v>110000000</v>
      </c>
      <c r="N5074" s="1">
        <v>228738393</v>
      </c>
      <c r="O5074" s="1">
        <f>N5074*(D5074/'cpi data'!$A$113)</f>
        <v>23427603.196096838</v>
      </c>
      <c r="P5074" s="10">
        <f t="shared" si="79"/>
        <v>0.51910128178613202</v>
      </c>
      <c r="Q5074" t="s">
        <v>34</v>
      </c>
      <c r="R5074">
        <v>110</v>
      </c>
    </row>
    <row r="5075" spans="1:18">
      <c r="A5075" t="s">
        <v>15078</v>
      </c>
      <c r="B5075" s="6" t="s">
        <v>2002</v>
      </c>
      <c r="C5075" t="s">
        <v>44</v>
      </c>
      <c r="D5075">
        <f>_xlfn.XLOOKUP(E5075,'cpi data'!A:A,'cpi data'!B:B,"NA")</f>
        <v>207.3</v>
      </c>
      <c r="E5075">
        <v>2007</v>
      </c>
      <c r="F5075" t="s">
        <v>15079</v>
      </c>
      <c r="G5075">
        <v>6.7</v>
      </c>
      <c r="H5075">
        <v>80000</v>
      </c>
      <c r="I5075" t="s">
        <v>15080</v>
      </c>
      <c r="J5075" t="s">
        <v>15081</v>
      </c>
      <c r="K5075" t="s">
        <v>15082</v>
      </c>
      <c r="L5075" t="s">
        <v>33</v>
      </c>
      <c r="N5075" s="1">
        <v>14353654</v>
      </c>
      <c r="O5075" s="1">
        <f>N5075*(D5075/'cpi data'!$A$113)</f>
        <v>1470114.8587944666</v>
      </c>
      <c r="P5075" s="10">
        <f t="shared" si="79"/>
        <v>1</v>
      </c>
      <c r="Q5075" t="s">
        <v>47</v>
      </c>
      <c r="R5075">
        <v>88</v>
      </c>
    </row>
    <row r="5076" spans="1:18">
      <c r="A5076" t="s">
        <v>15083</v>
      </c>
      <c r="B5076" s="6" t="s">
        <v>19</v>
      </c>
      <c r="C5076" t="s">
        <v>28</v>
      </c>
      <c r="D5076">
        <f>_xlfn.XLOOKUP(E5076,'cpi data'!A:A,'cpi data'!B:B,"NA")</f>
        <v>207.3</v>
      </c>
      <c r="E5076">
        <v>2007</v>
      </c>
      <c r="F5076" t="s">
        <v>15084</v>
      </c>
      <c r="G5076">
        <v>7.2</v>
      </c>
      <c r="H5076">
        <v>186000</v>
      </c>
      <c r="I5076" t="s">
        <v>9044</v>
      </c>
      <c r="J5076" t="s">
        <v>9044</v>
      </c>
      <c r="K5076" t="s">
        <v>9045</v>
      </c>
      <c r="L5076" t="s">
        <v>33</v>
      </c>
      <c r="M5076" s="1">
        <v>16000000</v>
      </c>
      <c r="N5076" s="1">
        <v>35310019</v>
      </c>
      <c r="O5076" s="1">
        <f>N5076*(D5076/'cpi data'!$A$113)</f>
        <v>3616485.641650198</v>
      </c>
      <c r="P5076" s="10">
        <f t="shared" si="79"/>
        <v>0.54687081873277954</v>
      </c>
      <c r="Q5076" t="s">
        <v>9442</v>
      </c>
      <c r="R5076">
        <v>91</v>
      </c>
    </row>
    <row r="5077" spans="1:18">
      <c r="A5077" t="s">
        <v>15085</v>
      </c>
      <c r="B5077" s="6" t="s">
        <v>36</v>
      </c>
      <c r="C5077" t="s">
        <v>20</v>
      </c>
      <c r="D5077">
        <f>_xlfn.XLOOKUP(E5077,'cpi data'!A:A,'cpi data'!B:B,"NA")</f>
        <v>207.3</v>
      </c>
      <c r="E5077">
        <v>2007</v>
      </c>
      <c r="F5077" t="s">
        <v>14826</v>
      </c>
      <c r="G5077">
        <v>7.1</v>
      </c>
      <c r="H5077">
        <v>147000</v>
      </c>
      <c r="I5077" t="s">
        <v>15086</v>
      </c>
      <c r="J5077" t="s">
        <v>15087</v>
      </c>
      <c r="K5077" t="s">
        <v>14150</v>
      </c>
      <c r="L5077" t="s">
        <v>33</v>
      </c>
      <c r="M5077" s="1">
        <v>17000000</v>
      </c>
      <c r="N5077" s="1">
        <v>137587063</v>
      </c>
      <c r="O5077" s="1">
        <f>N5077*(D5077/'cpi data'!$A$113)</f>
        <v>14091797.509832017</v>
      </c>
      <c r="P5077" s="10">
        <f t="shared" si="79"/>
        <v>0.87644187157334696</v>
      </c>
      <c r="Q5077" t="s">
        <v>15088</v>
      </c>
      <c r="R5077">
        <v>96</v>
      </c>
    </row>
    <row r="5078" spans="1:18">
      <c r="A5078" t="s">
        <v>15089</v>
      </c>
      <c r="B5078" s="6" t="s">
        <v>2002</v>
      </c>
      <c r="C5078" t="s">
        <v>44</v>
      </c>
      <c r="D5078">
        <f>_xlfn.XLOOKUP(E5078,'cpi data'!A:A,'cpi data'!B:B,"NA")</f>
        <v>207.3</v>
      </c>
      <c r="E5078">
        <v>2007</v>
      </c>
      <c r="F5078" t="s">
        <v>15090</v>
      </c>
      <c r="G5078">
        <v>6.2</v>
      </c>
      <c r="H5078">
        <v>57000</v>
      </c>
      <c r="I5078" t="s">
        <v>13298</v>
      </c>
      <c r="J5078" t="s">
        <v>15091</v>
      </c>
      <c r="K5078" t="s">
        <v>9278</v>
      </c>
      <c r="L5078" t="s">
        <v>33</v>
      </c>
      <c r="M5078" s="1">
        <v>20000000</v>
      </c>
      <c r="N5078" s="1">
        <v>47817020</v>
      </c>
      <c r="O5078" s="1">
        <f>N5078*(D5078/'cpi data'!$A$113)</f>
        <v>4897464.5484189726</v>
      </c>
      <c r="P5078" s="10">
        <f t="shared" si="79"/>
        <v>0.58173888711592647</v>
      </c>
      <c r="Q5078" t="s">
        <v>13871</v>
      </c>
      <c r="R5078">
        <v>105</v>
      </c>
    </row>
    <row r="5079" spans="1:18">
      <c r="A5079" t="s">
        <v>15092</v>
      </c>
      <c r="B5079" s="6" t="s">
        <v>19</v>
      </c>
      <c r="C5079" t="s">
        <v>107</v>
      </c>
      <c r="D5079">
        <f>_xlfn.XLOOKUP(E5079,'cpi data'!A:A,'cpi data'!B:B,"NA")</f>
        <v>207.3</v>
      </c>
      <c r="E5079">
        <v>2007</v>
      </c>
      <c r="F5079" t="s">
        <v>15093</v>
      </c>
      <c r="G5079">
        <v>6.6</v>
      </c>
      <c r="H5079">
        <v>93000</v>
      </c>
      <c r="I5079" t="s">
        <v>11705</v>
      </c>
      <c r="J5079" t="s">
        <v>11705</v>
      </c>
      <c r="K5079" t="s">
        <v>11830</v>
      </c>
      <c r="L5079" t="s">
        <v>33</v>
      </c>
      <c r="M5079" s="1">
        <v>15000000</v>
      </c>
      <c r="N5079" s="1">
        <v>7938872</v>
      </c>
      <c r="O5079" s="1">
        <f>N5079*(D5079/'cpi data'!$A$113)</f>
        <v>813106.80118577078</v>
      </c>
      <c r="P5079" s="10">
        <f t="shared" si="79"/>
        <v>-0.8894371895654698</v>
      </c>
      <c r="Q5079" t="s">
        <v>15094</v>
      </c>
      <c r="R5079">
        <v>111</v>
      </c>
    </row>
    <row r="5080" spans="1:18">
      <c r="A5080" t="s">
        <v>15095</v>
      </c>
      <c r="B5080" s="6" t="s">
        <v>19</v>
      </c>
      <c r="C5080" t="s">
        <v>55</v>
      </c>
      <c r="D5080">
        <f>_xlfn.XLOOKUP(E5080,'cpi data'!A:A,'cpi data'!B:B,"NA")</f>
        <v>207.3</v>
      </c>
      <c r="E5080">
        <v>2007</v>
      </c>
      <c r="F5080" t="s">
        <v>15096</v>
      </c>
      <c r="G5080">
        <v>6.1</v>
      </c>
      <c r="H5080">
        <v>111000</v>
      </c>
      <c r="I5080" t="s">
        <v>13005</v>
      </c>
      <c r="J5080" t="s">
        <v>13005</v>
      </c>
      <c r="K5080" t="s">
        <v>15097</v>
      </c>
      <c r="L5080" t="s">
        <v>33</v>
      </c>
      <c r="M5080" s="1">
        <v>15000000</v>
      </c>
      <c r="N5080" s="1">
        <v>80460948</v>
      </c>
      <c r="O5080" s="1">
        <f>N5080*(D5080/'cpi data'!$A$113)</f>
        <v>8240886.6207509888</v>
      </c>
      <c r="P5080" s="10">
        <f t="shared" si="79"/>
        <v>0.81357415773923025</v>
      </c>
      <c r="Q5080" t="s">
        <v>8990</v>
      </c>
      <c r="R5080">
        <v>109</v>
      </c>
    </row>
    <row r="5081" spans="1:18">
      <c r="A5081" t="s">
        <v>15098</v>
      </c>
      <c r="B5081" s="6" t="s">
        <v>19</v>
      </c>
      <c r="C5081" t="s">
        <v>37</v>
      </c>
      <c r="D5081">
        <f>_xlfn.XLOOKUP(E5081,'cpi data'!A:A,'cpi data'!B:B,"NA")</f>
        <v>207.3</v>
      </c>
      <c r="E5081">
        <v>2007</v>
      </c>
      <c r="F5081" t="s">
        <v>15099</v>
      </c>
      <c r="G5081">
        <v>7.6</v>
      </c>
      <c r="H5081">
        <v>232000</v>
      </c>
      <c r="I5081" t="s">
        <v>584</v>
      </c>
      <c r="J5081" t="s">
        <v>12657</v>
      </c>
      <c r="K5081" t="s">
        <v>11830</v>
      </c>
      <c r="L5081" t="s">
        <v>25</v>
      </c>
      <c r="N5081" s="1">
        <v>56107312</v>
      </c>
      <c r="O5081" s="1">
        <f>N5081*(D5081/'cpi data'!$A$113)</f>
        <v>5746564.1193675892</v>
      </c>
      <c r="P5081" s="10">
        <f t="shared" si="79"/>
        <v>1</v>
      </c>
      <c r="Q5081" t="s">
        <v>15100</v>
      </c>
      <c r="R5081">
        <v>100</v>
      </c>
    </row>
    <row r="5082" spans="1:18">
      <c r="A5082" t="s">
        <v>15101</v>
      </c>
      <c r="B5082" s="6" t="s">
        <v>2002</v>
      </c>
      <c r="C5082" t="s">
        <v>37</v>
      </c>
      <c r="D5082">
        <f>_xlfn.XLOOKUP(E5082,'cpi data'!A:A,'cpi data'!B:B,"NA")</f>
        <v>207.3</v>
      </c>
      <c r="E5082">
        <v>2007</v>
      </c>
      <c r="F5082" t="s">
        <v>15079</v>
      </c>
      <c r="G5082">
        <v>8</v>
      </c>
      <c r="H5082">
        <v>612000</v>
      </c>
      <c r="I5082" t="s">
        <v>12843</v>
      </c>
      <c r="J5082" t="s">
        <v>6961</v>
      </c>
      <c r="K5082" t="s">
        <v>9532</v>
      </c>
      <c r="L5082" t="s">
        <v>33</v>
      </c>
      <c r="M5082" s="1">
        <v>110000000</v>
      </c>
      <c r="N5082" s="1">
        <v>444100035</v>
      </c>
      <c r="O5082" s="1">
        <f>N5082*(D5082/'cpi data'!$A$113)</f>
        <v>45485146.865365617</v>
      </c>
      <c r="P5082" s="10">
        <f t="shared" si="79"/>
        <v>0.75230805825088487</v>
      </c>
      <c r="Q5082" t="s">
        <v>64</v>
      </c>
      <c r="R5082">
        <v>115</v>
      </c>
    </row>
    <row r="5083" spans="1:18">
      <c r="A5083" t="s">
        <v>15102</v>
      </c>
      <c r="B5083" s="6" t="s">
        <v>2002</v>
      </c>
      <c r="C5083" t="s">
        <v>44</v>
      </c>
      <c r="D5083">
        <f>_xlfn.XLOOKUP(E5083,'cpi data'!A:A,'cpi data'!B:B,"NA")</f>
        <v>207.3</v>
      </c>
      <c r="E5083">
        <v>2007</v>
      </c>
      <c r="F5083" t="s">
        <v>14532</v>
      </c>
      <c r="G5083">
        <v>4.0999999999999996</v>
      </c>
      <c r="H5083">
        <v>71000</v>
      </c>
      <c r="I5083" t="s">
        <v>9611</v>
      </c>
      <c r="J5083" t="s">
        <v>1488</v>
      </c>
      <c r="K5083" t="s">
        <v>1488</v>
      </c>
      <c r="L5083" t="s">
        <v>33</v>
      </c>
      <c r="M5083" s="1">
        <v>60000000</v>
      </c>
      <c r="N5083" s="1">
        <v>159814490</v>
      </c>
      <c r="O5083" s="1">
        <f>N5083*(D5083/'cpi data'!$A$113)</f>
        <v>16368351.668478262</v>
      </c>
      <c r="P5083" s="10">
        <f t="shared" si="79"/>
        <v>0.62456470624159299</v>
      </c>
      <c r="Q5083" t="s">
        <v>9689</v>
      </c>
      <c r="R5083">
        <v>102</v>
      </c>
    </row>
    <row r="5084" spans="1:18">
      <c r="A5084" t="s">
        <v>15103</v>
      </c>
      <c r="B5084" s="6" t="s">
        <v>19</v>
      </c>
      <c r="C5084" t="s">
        <v>107</v>
      </c>
      <c r="D5084">
        <f>_xlfn.XLOOKUP(E5084,'cpi data'!A:A,'cpi data'!B:B,"NA")</f>
        <v>207.3</v>
      </c>
      <c r="E5084">
        <v>2007</v>
      </c>
      <c r="F5084" t="s">
        <v>15054</v>
      </c>
      <c r="G5084">
        <v>7.2</v>
      </c>
      <c r="H5084">
        <v>192000</v>
      </c>
      <c r="I5084" t="s">
        <v>9030</v>
      </c>
      <c r="J5084" t="s">
        <v>5801</v>
      </c>
      <c r="K5084" t="s">
        <v>3059</v>
      </c>
      <c r="L5084" t="s">
        <v>33</v>
      </c>
      <c r="N5084" s="1">
        <v>92011561</v>
      </c>
      <c r="O5084" s="1">
        <f>N5084*(D5084/'cpi data'!$A$113)</f>
        <v>9423911.3613142297</v>
      </c>
      <c r="P5084" s="10">
        <f t="shared" si="79"/>
        <v>1</v>
      </c>
      <c r="Q5084" t="s">
        <v>2029</v>
      </c>
      <c r="R5084">
        <v>113</v>
      </c>
    </row>
    <row r="5085" spans="1:18">
      <c r="A5085" t="s">
        <v>15104</v>
      </c>
      <c r="B5085" s="6" t="s">
        <v>2002</v>
      </c>
      <c r="C5085" t="s">
        <v>393</v>
      </c>
      <c r="D5085">
        <f>_xlfn.XLOOKUP(E5085,'cpi data'!A:A,'cpi data'!B:B,"NA")</f>
        <v>207.3</v>
      </c>
      <c r="E5085">
        <v>2007</v>
      </c>
      <c r="F5085" t="s">
        <v>15105</v>
      </c>
      <c r="G5085">
        <v>6.2</v>
      </c>
      <c r="H5085">
        <v>163000</v>
      </c>
      <c r="I5085" t="s">
        <v>2058</v>
      </c>
      <c r="J5085" t="s">
        <v>14120</v>
      </c>
      <c r="K5085" t="s">
        <v>10932</v>
      </c>
      <c r="L5085" t="s">
        <v>33</v>
      </c>
      <c r="M5085" s="1">
        <v>150000000</v>
      </c>
      <c r="N5085" s="1">
        <v>196393745</v>
      </c>
      <c r="O5085" s="1">
        <f>N5085*(D5085/'cpi data'!$A$113)</f>
        <v>20114833.665266801</v>
      </c>
      <c r="P5085" s="10">
        <f t="shared" si="79"/>
        <v>0.23622822101589844</v>
      </c>
      <c r="Q5085" t="s">
        <v>47</v>
      </c>
      <c r="R5085">
        <v>115</v>
      </c>
    </row>
    <row r="5086" spans="1:18">
      <c r="A5086" t="s">
        <v>15106</v>
      </c>
      <c r="B5086" s="6" t="s">
        <v>2002</v>
      </c>
      <c r="C5086" t="s">
        <v>37</v>
      </c>
      <c r="D5086">
        <f>_xlfn.XLOOKUP(E5086,'cpi data'!A:A,'cpi data'!B:B,"NA")</f>
        <v>207.3</v>
      </c>
      <c r="E5086">
        <v>2007</v>
      </c>
      <c r="F5086" t="s">
        <v>15107</v>
      </c>
      <c r="G5086">
        <v>6.2</v>
      </c>
      <c r="H5086">
        <v>152000</v>
      </c>
      <c r="I5086" t="s">
        <v>8059</v>
      </c>
      <c r="J5086" t="s">
        <v>3257</v>
      </c>
      <c r="K5086" t="s">
        <v>1538</v>
      </c>
      <c r="L5086" t="s">
        <v>33</v>
      </c>
      <c r="M5086" s="1">
        <v>70000000</v>
      </c>
      <c r="N5086" s="1">
        <v>77621983</v>
      </c>
      <c r="O5086" s="1">
        <f>N5086*(D5086/'cpi data'!$A$113)</f>
        <v>7950117.1323616607</v>
      </c>
      <c r="P5086" s="10">
        <f t="shared" si="79"/>
        <v>9.8193613528270718E-2</v>
      </c>
      <c r="Q5086" t="s">
        <v>47</v>
      </c>
      <c r="R5086">
        <v>96</v>
      </c>
    </row>
    <row r="5087" spans="1:18">
      <c r="A5087" t="s">
        <v>15108</v>
      </c>
      <c r="B5087" s="6" t="s">
        <v>19</v>
      </c>
      <c r="C5087" t="s">
        <v>37</v>
      </c>
      <c r="D5087">
        <f>_xlfn.XLOOKUP(E5087,'cpi data'!A:A,'cpi data'!B:B,"NA")</f>
        <v>207.3</v>
      </c>
      <c r="E5087">
        <v>2007</v>
      </c>
      <c r="F5087" t="s">
        <v>15109</v>
      </c>
      <c r="G5087">
        <v>7.7</v>
      </c>
      <c r="H5087">
        <v>295000</v>
      </c>
      <c r="I5087" t="s">
        <v>8813</v>
      </c>
      <c r="J5087" t="s">
        <v>15110</v>
      </c>
      <c r="K5087" t="s">
        <v>7005</v>
      </c>
      <c r="L5087" t="s">
        <v>33</v>
      </c>
      <c r="M5087" s="1">
        <v>55000000</v>
      </c>
      <c r="N5087" s="1">
        <v>70016220</v>
      </c>
      <c r="O5087" s="1">
        <f>N5087*(D5087/'cpi data'!$A$113)</f>
        <v>7171127.6709486172</v>
      </c>
      <c r="P5087" s="10">
        <f t="shared" si="79"/>
        <v>0.21446773333379038</v>
      </c>
      <c r="Q5087" t="s">
        <v>14705</v>
      </c>
      <c r="R5087">
        <v>122</v>
      </c>
    </row>
    <row r="5088" spans="1:18">
      <c r="A5088" t="s">
        <v>15111</v>
      </c>
      <c r="B5088" s="6" t="s">
        <v>2002</v>
      </c>
      <c r="C5088" t="s">
        <v>20</v>
      </c>
      <c r="D5088">
        <f>_xlfn.XLOOKUP(E5088,'cpi data'!A:A,'cpi data'!B:B,"NA")</f>
        <v>207.3</v>
      </c>
      <c r="E5088">
        <v>2007</v>
      </c>
      <c r="F5088" t="s">
        <v>15112</v>
      </c>
      <c r="G5088">
        <v>7.3</v>
      </c>
      <c r="H5088">
        <v>107000</v>
      </c>
      <c r="I5088" t="s">
        <v>10937</v>
      </c>
      <c r="J5088" t="s">
        <v>3045</v>
      </c>
      <c r="K5088" t="s">
        <v>12955</v>
      </c>
      <c r="L5088" t="s">
        <v>33</v>
      </c>
      <c r="M5088" s="1">
        <v>45000000</v>
      </c>
      <c r="N5088" s="1">
        <v>29625761</v>
      </c>
      <c r="O5088" s="1">
        <f>N5088*(D5088/'cpi data'!$A$113)</f>
        <v>3034298.545108696</v>
      </c>
      <c r="P5088" s="10">
        <f t="shared" si="79"/>
        <v>-0.51894832338652841</v>
      </c>
      <c r="Q5088" t="s">
        <v>11858</v>
      </c>
      <c r="R5088">
        <v>133</v>
      </c>
    </row>
    <row r="5089" spans="1:18">
      <c r="A5089" t="s">
        <v>15113</v>
      </c>
      <c r="B5089" s="6" t="s">
        <v>2002</v>
      </c>
      <c r="C5089" t="s">
        <v>107</v>
      </c>
      <c r="D5089">
        <f>_xlfn.XLOOKUP(E5089,'cpi data'!A:A,'cpi data'!B:B,"NA")</f>
        <v>207.3</v>
      </c>
      <c r="E5089">
        <v>2007</v>
      </c>
      <c r="F5089" t="s">
        <v>15114</v>
      </c>
      <c r="G5089">
        <v>6.9</v>
      </c>
      <c r="H5089">
        <v>328000</v>
      </c>
      <c r="I5089" t="s">
        <v>5109</v>
      </c>
      <c r="J5089" t="s">
        <v>12275</v>
      </c>
      <c r="K5089" t="s">
        <v>9716</v>
      </c>
      <c r="L5089" t="s">
        <v>33</v>
      </c>
      <c r="M5089" s="1">
        <v>85000000</v>
      </c>
      <c r="N5089" s="1">
        <v>311312624</v>
      </c>
      <c r="O5089" s="1">
        <f>N5089*(D5089/'cpi data'!$A$113)</f>
        <v>31884934.266403165</v>
      </c>
      <c r="P5089" s="10">
        <f t="shared" si="79"/>
        <v>0.72696256609240495</v>
      </c>
      <c r="Q5089" t="s">
        <v>26</v>
      </c>
      <c r="R5089">
        <v>122</v>
      </c>
    </row>
    <row r="5090" spans="1:18">
      <c r="A5090" t="s">
        <v>15115</v>
      </c>
      <c r="B5090" s="6" t="s">
        <v>2002</v>
      </c>
      <c r="C5090" t="s">
        <v>44</v>
      </c>
      <c r="D5090">
        <f>_xlfn.XLOOKUP(E5090,'cpi data'!A:A,'cpi data'!B:B,"NA")</f>
        <v>207.3</v>
      </c>
      <c r="E5090">
        <v>2007</v>
      </c>
      <c r="F5090" t="s">
        <v>14550</v>
      </c>
      <c r="G5090">
        <v>6.3</v>
      </c>
      <c r="H5090">
        <v>161000</v>
      </c>
      <c r="I5090" t="s">
        <v>15116</v>
      </c>
      <c r="J5090" t="s">
        <v>15117</v>
      </c>
      <c r="K5090" t="s">
        <v>13047</v>
      </c>
      <c r="L5090" t="s">
        <v>33</v>
      </c>
      <c r="M5090" s="1">
        <v>61000000</v>
      </c>
      <c r="N5090" s="1">
        <v>145710347</v>
      </c>
      <c r="O5090" s="1">
        <f>N5090*(D5090/'cpi data'!$A$113)</f>
        <v>14923791.962994073</v>
      </c>
      <c r="P5090" s="10">
        <f t="shared" si="79"/>
        <v>0.58136123304956511</v>
      </c>
      <c r="Q5090" t="s">
        <v>9689</v>
      </c>
      <c r="R5090">
        <v>93</v>
      </c>
    </row>
    <row r="5091" spans="1:18">
      <c r="A5091" t="s">
        <v>15118</v>
      </c>
      <c r="B5091" s="6" t="s">
        <v>36</v>
      </c>
      <c r="C5091" t="s">
        <v>393</v>
      </c>
      <c r="D5091">
        <f>_xlfn.XLOOKUP(E5091,'cpi data'!A:A,'cpi data'!B:B,"NA")</f>
        <v>207.3</v>
      </c>
      <c r="E5091">
        <v>2007</v>
      </c>
      <c r="F5091" t="s">
        <v>15114</v>
      </c>
      <c r="G5091">
        <v>6.7</v>
      </c>
      <c r="H5091">
        <v>72000</v>
      </c>
      <c r="I5091" t="s">
        <v>15119</v>
      </c>
      <c r="J5091" t="s">
        <v>9349</v>
      </c>
      <c r="K5091" t="s">
        <v>12997</v>
      </c>
      <c r="L5091" t="s">
        <v>33</v>
      </c>
      <c r="M5091" s="1">
        <v>100000000</v>
      </c>
      <c r="N5091" s="1">
        <v>152005713</v>
      </c>
      <c r="O5091" s="1">
        <f>N5091*(D5091/'cpi data'!$A$113)</f>
        <v>15568569.320602767</v>
      </c>
      <c r="P5091" s="10">
        <f t="shared" si="79"/>
        <v>0.34212998954848495</v>
      </c>
      <c r="Q5091" t="s">
        <v>34</v>
      </c>
      <c r="R5091">
        <v>85</v>
      </c>
    </row>
    <row r="5092" spans="1:18">
      <c r="A5092" t="s">
        <v>15120</v>
      </c>
      <c r="B5092" s="6" t="s">
        <v>19</v>
      </c>
      <c r="C5092" t="s">
        <v>37</v>
      </c>
      <c r="D5092">
        <f>_xlfn.XLOOKUP(E5092,'cpi data'!A:A,'cpi data'!B:B,"NA")</f>
        <v>207.3</v>
      </c>
      <c r="E5092">
        <v>2007</v>
      </c>
      <c r="F5092" t="s">
        <v>15099</v>
      </c>
      <c r="G5092">
        <v>6.2</v>
      </c>
      <c r="H5092">
        <v>187000</v>
      </c>
      <c r="I5092" t="s">
        <v>2336</v>
      </c>
      <c r="J5092" t="s">
        <v>8485</v>
      </c>
      <c r="K5092" t="s">
        <v>10840</v>
      </c>
      <c r="L5092" t="s">
        <v>455</v>
      </c>
      <c r="M5092" s="1">
        <v>45000000</v>
      </c>
      <c r="N5092" s="1">
        <v>147717833</v>
      </c>
      <c r="O5092" s="1">
        <f>N5092*(D5092/'cpi data'!$A$113)</f>
        <v>15129400.583448617</v>
      </c>
      <c r="P5092" s="10">
        <f t="shared" si="79"/>
        <v>0.69536514931139015</v>
      </c>
      <c r="Q5092" t="s">
        <v>10878</v>
      </c>
      <c r="R5092">
        <v>94</v>
      </c>
    </row>
    <row r="5093" spans="1:18">
      <c r="A5093" t="s">
        <v>15121</v>
      </c>
      <c r="B5093" s="6" t="s">
        <v>19</v>
      </c>
      <c r="C5093" t="s">
        <v>37</v>
      </c>
      <c r="D5093">
        <f>_xlfn.XLOOKUP(E5093,'cpi data'!A:A,'cpi data'!B:B,"NA")</f>
        <v>207.3</v>
      </c>
      <c r="E5093">
        <v>2007</v>
      </c>
      <c r="F5093" t="s">
        <v>15025</v>
      </c>
      <c r="G5093">
        <v>6.6</v>
      </c>
      <c r="H5093">
        <v>168000</v>
      </c>
      <c r="I5093" t="s">
        <v>14078</v>
      </c>
      <c r="J5093" t="s">
        <v>15122</v>
      </c>
      <c r="K5093" t="s">
        <v>11857</v>
      </c>
      <c r="L5093" t="s">
        <v>33</v>
      </c>
      <c r="M5093" s="1">
        <v>30000000</v>
      </c>
      <c r="N5093" s="1">
        <v>75513170</v>
      </c>
      <c r="O5093" s="1">
        <f>N5093*(D5093/'cpi data'!$A$113)</f>
        <v>7734130.5044466406</v>
      </c>
      <c r="P5093" s="10">
        <f t="shared" si="79"/>
        <v>0.60271830728335207</v>
      </c>
      <c r="Q5093" t="s">
        <v>34</v>
      </c>
      <c r="R5093">
        <v>113</v>
      </c>
    </row>
    <row r="5094" spans="1:18">
      <c r="A5094" t="s">
        <v>15123</v>
      </c>
      <c r="B5094" s="6" t="s">
        <v>19</v>
      </c>
      <c r="C5094" t="s">
        <v>107</v>
      </c>
      <c r="D5094">
        <f>_xlfn.XLOOKUP(E5094,'cpi data'!A:A,'cpi data'!B:B,"NA")</f>
        <v>207.3</v>
      </c>
      <c r="E5094">
        <v>2007</v>
      </c>
      <c r="F5094" t="s">
        <v>14420</v>
      </c>
      <c r="G5094">
        <v>6.5</v>
      </c>
      <c r="H5094">
        <v>73000</v>
      </c>
      <c r="I5094" t="s">
        <v>15124</v>
      </c>
      <c r="J5094" t="s">
        <v>15124</v>
      </c>
      <c r="K5094" t="s">
        <v>12076</v>
      </c>
      <c r="L5094" t="s">
        <v>33</v>
      </c>
      <c r="M5094" s="1">
        <v>8600000</v>
      </c>
      <c r="N5094" s="1">
        <v>32730062</v>
      </c>
      <c r="O5094" s="1">
        <f>N5094*(D5094/'cpi data'!$A$113)</f>
        <v>3352243.9983201581</v>
      </c>
      <c r="P5094" s="10">
        <f t="shared" si="79"/>
        <v>0.73724461627967586</v>
      </c>
      <c r="Q5094" t="s">
        <v>13871</v>
      </c>
      <c r="R5094">
        <v>84</v>
      </c>
    </row>
    <row r="5095" spans="1:18">
      <c r="A5095" t="s">
        <v>15125</v>
      </c>
      <c r="B5095" s="6" t="s">
        <v>19</v>
      </c>
      <c r="C5095" t="s">
        <v>55</v>
      </c>
      <c r="D5095">
        <f>_xlfn.XLOOKUP(E5095,'cpi data'!A:A,'cpi data'!B:B,"NA")</f>
        <v>207.3</v>
      </c>
      <c r="E5095">
        <v>2007</v>
      </c>
      <c r="F5095" t="s">
        <v>15126</v>
      </c>
      <c r="G5095">
        <v>6.2</v>
      </c>
      <c r="H5095">
        <v>89000</v>
      </c>
      <c r="I5095" t="s">
        <v>13492</v>
      </c>
      <c r="J5095" t="s">
        <v>13493</v>
      </c>
      <c r="K5095" t="s">
        <v>15127</v>
      </c>
      <c r="L5095" t="s">
        <v>33</v>
      </c>
      <c r="M5095" s="1">
        <v>20000000</v>
      </c>
      <c r="N5095" s="1">
        <v>22382047</v>
      </c>
      <c r="O5095" s="1">
        <f>N5095*(D5095/'cpi data'!$A$113)</f>
        <v>2292390.4857213441</v>
      </c>
      <c r="P5095" s="10">
        <f t="shared" si="79"/>
        <v>0.10642668206353065</v>
      </c>
      <c r="Q5095" t="s">
        <v>64</v>
      </c>
      <c r="R5095">
        <v>89</v>
      </c>
    </row>
    <row r="5096" spans="1:18">
      <c r="A5096" t="s">
        <v>15128</v>
      </c>
      <c r="B5096" s="6" t="s">
        <v>36</v>
      </c>
      <c r="C5096" t="s">
        <v>393</v>
      </c>
      <c r="D5096">
        <f>_xlfn.XLOOKUP(E5096,'cpi data'!A:A,'cpi data'!B:B,"NA")</f>
        <v>207.3</v>
      </c>
      <c r="E5096">
        <v>2007</v>
      </c>
      <c r="F5096" t="s">
        <v>14887</v>
      </c>
      <c r="G5096">
        <v>6.1</v>
      </c>
      <c r="H5096">
        <v>148000</v>
      </c>
      <c r="I5096" t="s">
        <v>15129</v>
      </c>
      <c r="J5096" t="s">
        <v>15130</v>
      </c>
      <c r="K5096" t="s">
        <v>15130</v>
      </c>
      <c r="L5096" t="s">
        <v>33</v>
      </c>
      <c r="M5096" s="1">
        <v>150000000</v>
      </c>
      <c r="N5096" s="1">
        <v>293514336</v>
      </c>
      <c r="O5096" s="1">
        <f>N5096*(D5096/'cpi data'!$A$113)</f>
        <v>30062016.725691702</v>
      </c>
      <c r="P5096" s="10">
        <f t="shared" si="79"/>
        <v>0.48895170830769913</v>
      </c>
      <c r="Q5096" t="s">
        <v>10176</v>
      </c>
      <c r="R5096">
        <v>91</v>
      </c>
    </row>
    <row r="5097" spans="1:18">
      <c r="A5097" t="s">
        <v>15131</v>
      </c>
      <c r="B5097" s="6" t="s">
        <v>19</v>
      </c>
      <c r="C5097" t="s">
        <v>44</v>
      </c>
      <c r="D5097">
        <f>_xlfn.XLOOKUP(E5097,'cpi data'!A:A,'cpi data'!B:B,"NA")</f>
        <v>207.3</v>
      </c>
      <c r="E5097">
        <v>2007</v>
      </c>
      <c r="F5097" t="s">
        <v>15132</v>
      </c>
      <c r="G5097">
        <v>5.8</v>
      </c>
      <c r="H5097">
        <v>88000</v>
      </c>
      <c r="I5097" t="s">
        <v>9066</v>
      </c>
      <c r="J5097" t="s">
        <v>15133</v>
      </c>
      <c r="K5097" t="s">
        <v>8011</v>
      </c>
      <c r="L5097" t="s">
        <v>33</v>
      </c>
      <c r="M5097" s="1">
        <v>60000000</v>
      </c>
      <c r="N5097" s="1">
        <v>128453183</v>
      </c>
      <c r="O5097" s="1">
        <f>N5097*(D5097/'cpi data'!$A$113)</f>
        <v>13156296.855681818</v>
      </c>
      <c r="P5097" s="10">
        <f t="shared" si="79"/>
        <v>0.53290375062173434</v>
      </c>
      <c r="Q5097" t="s">
        <v>9689</v>
      </c>
      <c r="R5097">
        <v>116</v>
      </c>
    </row>
    <row r="5098" spans="1:18">
      <c r="A5098" t="s">
        <v>15134</v>
      </c>
      <c r="B5098" s="6" t="s">
        <v>19</v>
      </c>
      <c r="C5098" t="s">
        <v>37</v>
      </c>
      <c r="D5098">
        <f>_xlfn.XLOOKUP(E5098,'cpi data'!A:A,'cpi data'!B:B,"NA")</f>
        <v>207.3</v>
      </c>
      <c r="E5098">
        <v>2007</v>
      </c>
      <c r="F5098" t="s">
        <v>15059</v>
      </c>
      <c r="G5098">
        <v>4.5999999999999996</v>
      </c>
      <c r="H5098">
        <v>118000</v>
      </c>
      <c r="I5098" t="s">
        <v>15135</v>
      </c>
      <c r="J5098" t="s">
        <v>15136</v>
      </c>
      <c r="K5098" t="s">
        <v>15137</v>
      </c>
      <c r="L5098" t="s">
        <v>33</v>
      </c>
      <c r="M5098" s="1">
        <v>40000000</v>
      </c>
      <c r="N5098" s="1">
        <v>130290885</v>
      </c>
      <c r="O5098" s="1">
        <f>N5098*(D5098/'cpi data'!$A$113)</f>
        <v>13344516.037796443</v>
      </c>
      <c r="P5098" s="10">
        <f t="shared" si="79"/>
        <v>0.69299464041555936</v>
      </c>
      <c r="Q5098" t="s">
        <v>183</v>
      </c>
      <c r="R5098">
        <v>94</v>
      </c>
    </row>
    <row r="5099" spans="1:18">
      <c r="A5099" t="s">
        <v>15138</v>
      </c>
      <c r="B5099" s="6" t="s">
        <v>36</v>
      </c>
      <c r="C5099" t="s">
        <v>393</v>
      </c>
      <c r="D5099">
        <f>_xlfn.XLOOKUP(E5099,'cpi data'!A:A,'cpi data'!B:B,"NA")</f>
        <v>207.3</v>
      </c>
      <c r="E5099">
        <v>2007</v>
      </c>
      <c r="F5099" t="s">
        <v>14618</v>
      </c>
      <c r="G5099">
        <v>6.1</v>
      </c>
      <c r="H5099">
        <v>288000</v>
      </c>
      <c r="I5099" t="s">
        <v>9252</v>
      </c>
      <c r="J5099" t="s">
        <v>1915</v>
      </c>
      <c r="K5099" t="s">
        <v>6846</v>
      </c>
      <c r="L5099" t="s">
        <v>33</v>
      </c>
      <c r="M5099" s="1">
        <v>160000000</v>
      </c>
      <c r="N5099" s="1">
        <v>813367380</v>
      </c>
      <c r="O5099" s="1">
        <f>N5099*(D5099/'cpi data'!$A$113)</f>
        <v>83305858.633399218</v>
      </c>
      <c r="P5099" s="10">
        <f t="shared" si="79"/>
        <v>0.80328692306298288</v>
      </c>
      <c r="Q5099" t="s">
        <v>14593</v>
      </c>
      <c r="R5099">
        <v>93</v>
      </c>
    </row>
    <row r="5100" spans="1:18">
      <c r="A5100">
        <v>1408</v>
      </c>
      <c r="B5100" s="6" t="s">
        <v>2002</v>
      </c>
      <c r="C5100" t="s">
        <v>154</v>
      </c>
      <c r="D5100">
        <f>_xlfn.XLOOKUP(E5100,'cpi data'!A:A,'cpi data'!B:B,"NA")</f>
        <v>207.3</v>
      </c>
      <c r="E5100">
        <v>2007</v>
      </c>
      <c r="F5100" t="s">
        <v>14690</v>
      </c>
      <c r="G5100">
        <v>6.8</v>
      </c>
      <c r="H5100">
        <v>260000</v>
      </c>
      <c r="I5100" t="s">
        <v>13237</v>
      </c>
      <c r="J5100" t="s">
        <v>15139</v>
      </c>
      <c r="K5100" t="s">
        <v>2628</v>
      </c>
      <c r="L5100" t="s">
        <v>33</v>
      </c>
      <c r="M5100" s="1">
        <v>25000000</v>
      </c>
      <c r="N5100" s="1">
        <v>132963417</v>
      </c>
      <c r="O5100" s="1">
        <f>N5100*(D5100/'cpi data'!$A$113)</f>
        <v>13618239.300444664</v>
      </c>
      <c r="P5100" s="10">
        <f t="shared" si="79"/>
        <v>0.81197835792682738</v>
      </c>
      <c r="Q5100" t="s">
        <v>8990</v>
      </c>
      <c r="R5100">
        <v>104</v>
      </c>
    </row>
    <row r="5101" spans="1:18">
      <c r="A5101" t="s">
        <v>15140</v>
      </c>
      <c r="B5101" s="6" t="s">
        <v>19</v>
      </c>
      <c r="C5101" t="s">
        <v>37</v>
      </c>
      <c r="D5101">
        <f>_xlfn.XLOOKUP(E5101,'cpi data'!A:A,'cpi data'!B:B,"NA")</f>
        <v>207.3</v>
      </c>
      <c r="E5101">
        <v>2007</v>
      </c>
      <c r="F5101" t="s">
        <v>15141</v>
      </c>
      <c r="G5101">
        <v>7</v>
      </c>
      <c r="H5101">
        <v>121000</v>
      </c>
      <c r="I5101" t="s">
        <v>6749</v>
      </c>
      <c r="J5101" t="s">
        <v>15142</v>
      </c>
      <c r="K5101" t="s">
        <v>9889</v>
      </c>
      <c r="L5101" t="s">
        <v>33</v>
      </c>
      <c r="M5101" s="1">
        <v>70000000</v>
      </c>
      <c r="N5101" s="1">
        <v>87019158</v>
      </c>
      <c r="O5101" s="1">
        <f>N5101*(D5101/'cpi data'!$A$113)</f>
        <v>8912584.7101778667</v>
      </c>
      <c r="P5101" s="10">
        <f t="shared" si="79"/>
        <v>0.19557943780609782</v>
      </c>
      <c r="Q5101" t="s">
        <v>64</v>
      </c>
      <c r="R5101">
        <v>110</v>
      </c>
    </row>
    <row r="5102" spans="1:18">
      <c r="A5102" t="s">
        <v>15143</v>
      </c>
      <c r="B5102" s="6" t="s">
        <v>19</v>
      </c>
      <c r="C5102" t="s">
        <v>66</v>
      </c>
      <c r="D5102">
        <f>_xlfn.XLOOKUP(E5102,'cpi data'!A:A,'cpi data'!B:B,"NA")</f>
        <v>207.3</v>
      </c>
      <c r="E5102">
        <v>2007</v>
      </c>
      <c r="F5102" t="s">
        <v>15025</v>
      </c>
      <c r="G5102">
        <v>7.5</v>
      </c>
      <c r="H5102">
        <v>173000</v>
      </c>
      <c r="I5102" t="s">
        <v>11485</v>
      </c>
      <c r="J5102" t="s">
        <v>11485</v>
      </c>
      <c r="K5102" t="s">
        <v>6538</v>
      </c>
      <c r="L5102" t="s">
        <v>33</v>
      </c>
      <c r="M5102" s="1">
        <v>30000000</v>
      </c>
      <c r="N5102" s="1">
        <v>15001776</v>
      </c>
      <c r="O5102" s="1">
        <f>N5102*(D5102/'cpi data'!$A$113)</f>
        <v>1536496.1288537551</v>
      </c>
      <c r="P5102" s="10">
        <f t="shared" si="79"/>
        <v>-0.9997632280338008</v>
      </c>
      <c r="Q5102" t="s">
        <v>26</v>
      </c>
      <c r="R5102">
        <v>160</v>
      </c>
    </row>
    <row r="5103" spans="1:18">
      <c r="A5103" t="s">
        <v>15144</v>
      </c>
      <c r="B5103" s="6" t="s">
        <v>19</v>
      </c>
      <c r="C5103" t="s">
        <v>44</v>
      </c>
      <c r="D5103">
        <f>_xlfn.XLOOKUP(E5103,'cpi data'!A:A,'cpi data'!B:B,"NA")</f>
        <v>207.3</v>
      </c>
      <c r="E5103">
        <v>2007</v>
      </c>
      <c r="F5103" t="s">
        <v>15099</v>
      </c>
      <c r="G5103">
        <v>5.6</v>
      </c>
      <c r="H5103">
        <v>87000</v>
      </c>
      <c r="I5103" t="s">
        <v>15145</v>
      </c>
      <c r="J5103" t="s">
        <v>15146</v>
      </c>
      <c r="K5103" t="s">
        <v>15147</v>
      </c>
      <c r="L5103" t="s">
        <v>33</v>
      </c>
      <c r="M5103" s="1">
        <v>25000000</v>
      </c>
      <c r="N5103" s="1">
        <v>59768495</v>
      </c>
      <c r="O5103" s="1">
        <f>N5103*(D5103/'cpi data'!$A$113)</f>
        <v>6121545.9552865615</v>
      </c>
      <c r="P5103" s="10">
        <f t="shared" si="79"/>
        <v>0.58171943262081471</v>
      </c>
      <c r="Q5103" t="s">
        <v>14705</v>
      </c>
      <c r="R5103">
        <v>96</v>
      </c>
    </row>
    <row r="5104" spans="1:18">
      <c r="A5104" t="s">
        <v>15148</v>
      </c>
      <c r="B5104" s="6" t="s">
        <v>19</v>
      </c>
      <c r="C5104" t="s">
        <v>55</v>
      </c>
      <c r="D5104">
        <f>_xlfn.XLOOKUP(E5104,'cpi data'!A:A,'cpi data'!B:B,"NA")</f>
        <v>207.3</v>
      </c>
      <c r="E5104">
        <v>2007</v>
      </c>
      <c r="F5104" t="s">
        <v>15114</v>
      </c>
      <c r="G5104">
        <v>5.5</v>
      </c>
      <c r="H5104">
        <v>87000</v>
      </c>
      <c r="I5104" t="s">
        <v>12535</v>
      </c>
      <c r="J5104" t="s">
        <v>12535</v>
      </c>
      <c r="K5104" t="s">
        <v>15149</v>
      </c>
      <c r="L5104" t="s">
        <v>33</v>
      </c>
      <c r="M5104" s="1">
        <v>10200000</v>
      </c>
      <c r="N5104" s="1">
        <v>35728183</v>
      </c>
      <c r="O5104" s="1">
        <f>N5104*(D5104/'cpi data'!$A$113)</f>
        <v>3659314.3952075099</v>
      </c>
      <c r="P5104" s="10">
        <f t="shared" si="79"/>
        <v>0.71451109058638662</v>
      </c>
      <c r="Q5104" t="s">
        <v>14705</v>
      </c>
      <c r="R5104">
        <v>94</v>
      </c>
    </row>
    <row r="5105" spans="1:18">
      <c r="A5105" t="s">
        <v>15150</v>
      </c>
      <c r="B5105" s="6" t="s">
        <v>36</v>
      </c>
      <c r="C5105" t="s">
        <v>37</v>
      </c>
      <c r="D5105">
        <f>_xlfn.XLOOKUP(E5105,'cpi data'!A:A,'cpi data'!B:B,"NA")</f>
        <v>207.3</v>
      </c>
      <c r="E5105">
        <v>2007</v>
      </c>
      <c r="F5105" t="s">
        <v>14721</v>
      </c>
      <c r="G5105">
        <v>5.6</v>
      </c>
      <c r="H5105">
        <v>254000</v>
      </c>
      <c r="I5105" t="s">
        <v>12721</v>
      </c>
      <c r="J5105" t="s">
        <v>14750</v>
      </c>
      <c r="K5105" t="s">
        <v>14047</v>
      </c>
      <c r="L5105" t="s">
        <v>33</v>
      </c>
      <c r="M5105" s="1">
        <v>130000000</v>
      </c>
      <c r="N5105" s="1">
        <v>301913131</v>
      </c>
      <c r="O5105" s="1">
        <f>N5105*(D5105/'cpi data'!$A$113)</f>
        <v>30922229.276828066</v>
      </c>
      <c r="P5105" s="10">
        <f t="shared" si="79"/>
        <v>0.56941256721954236</v>
      </c>
      <c r="Q5105" t="s">
        <v>183</v>
      </c>
      <c r="R5105">
        <v>92</v>
      </c>
    </row>
    <row r="5106" spans="1:18">
      <c r="A5106" t="s">
        <v>15151</v>
      </c>
      <c r="B5106" s="6" t="s">
        <v>2002</v>
      </c>
      <c r="C5106" t="s">
        <v>28</v>
      </c>
      <c r="D5106">
        <f>_xlfn.XLOOKUP(E5106,'cpi data'!A:A,'cpi data'!B:B,"NA")</f>
        <v>207.3</v>
      </c>
      <c r="E5106">
        <v>2007</v>
      </c>
      <c r="F5106" t="s">
        <v>15152</v>
      </c>
      <c r="G5106">
        <v>6.1</v>
      </c>
      <c r="H5106">
        <v>182000</v>
      </c>
      <c r="I5106" t="s">
        <v>12310</v>
      </c>
      <c r="J5106" t="s">
        <v>12310</v>
      </c>
      <c r="K5106" t="s">
        <v>5214</v>
      </c>
      <c r="L5106" t="s">
        <v>25</v>
      </c>
      <c r="M5106" s="1">
        <v>180000000</v>
      </c>
      <c r="N5106" s="1">
        <v>372234864</v>
      </c>
      <c r="O5106" s="1">
        <f>N5106*(D5106/'cpi data'!$A$113)</f>
        <v>38124647.879051387</v>
      </c>
      <c r="P5106" s="10">
        <f t="shared" si="79"/>
        <v>0.51643433378126558</v>
      </c>
      <c r="Q5106" t="s">
        <v>2029</v>
      </c>
      <c r="R5106">
        <v>113</v>
      </c>
    </row>
    <row r="5107" spans="1:18">
      <c r="A5107" t="s">
        <v>15153</v>
      </c>
      <c r="B5107" s="6" t="s">
        <v>2002</v>
      </c>
      <c r="C5107" t="s">
        <v>37</v>
      </c>
      <c r="D5107">
        <f>_xlfn.XLOOKUP(E5107,'cpi data'!A:A,'cpi data'!B:B,"NA")</f>
        <v>207.3</v>
      </c>
      <c r="E5107">
        <v>2007</v>
      </c>
      <c r="F5107" t="s">
        <v>15009</v>
      </c>
      <c r="G5107">
        <v>6.2</v>
      </c>
      <c r="H5107">
        <v>157000</v>
      </c>
      <c r="I5107" t="s">
        <v>9783</v>
      </c>
      <c r="J5107" t="s">
        <v>12391</v>
      </c>
      <c r="K5107" t="s">
        <v>2755</v>
      </c>
      <c r="L5107" t="s">
        <v>33</v>
      </c>
      <c r="M5107" s="1">
        <v>140000000</v>
      </c>
      <c r="N5107" s="1">
        <v>258097122</v>
      </c>
      <c r="O5107" s="1">
        <f>N5107*(D5107/'cpi data'!$A$113)</f>
        <v>26434552.070454545</v>
      </c>
      <c r="P5107" s="10">
        <f t="shared" si="79"/>
        <v>0.45756853499513256</v>
      </c>
      <c r="Q5107" t="s">
        <v>2029</v>
      </c>
      <c r="R5107">
        <v>91</v>
      </c>
    </row>
    <row r="5108" spans="1:18">
      <c r="A5108" t="s">
        <v>15154</v>
      </c>
      <c r="B5108" s="6" t="s">
        <v>19</v>
      </c>
      <c r="C5108" t="s">
        <v>20</v>
      </c>
      <c r="D5108">
        <f>_xlfn.XLOOKUP(E5108,'cpi data'!A:A,'cpi data'!B:B,"NA")</f>
        <v>207.3</v>
      </c>
      <c r="E5108">
        <v>2007</v>
      </c>
      <c r="F5108" t="s">
        <v>15155</v>
      </c>
      <c r="G5108">
        <v>5.6</v>
      </c>
      <c r="H5108">
        <v>11000</v>
      </c>
      <c r="I5108" t="s">
        <v>15156</v>
      </c>
      <c r="J5108" t="s">
        <v>15156</v>
      </c>
      <c r="K5108" t="s">
        <v>15157</v>
      </c>
      <c r="L5108" t="s">
        <v>33</v>
      </c>
      <c r="N5108" s="1">
        <v>44852</v>
      </c>
      <c r="O5108" s="1">
        <f>N5108*(D5108/'cpi data'!$A$113)</f>
        <v>4593.7843873517786</v>
      </c>
      <c r="P5108" s="10">
        <f t="shared" si="79"/>
        <v>1</v>
      </c>
      <c r="Q5108" t="s">
        <v>15158</v>
      </c>
      <c r="R5108">
        <v>88</v>
      </c>
    </row>
    <row r="5109" spans="1:18">
      <c r="A5109" t="s">
        <v>15159</v>
      </c>
      <c r="B5109" s="6" t="s">
        <v>19</v>
      </c>
      <c r="C5109" t="s">
        <v>55</v>
      </c>
      <c r="D5109">
        <f>_xlfn.XLOOKUP(E5109,'cpi data'!A:A,'cpi data'!B:B,"NA")</f>
        <v>207.3</v>
      </c>
      <c r="E5109">
        <v>2007</v>
      </c>
      <c r="F5109" t="s">
        <v>15160</v>
      </c>
      <c r="G5109">
        <v>7.2</v>
      </c>
      <c r="H5109">
        <v>60000</v>
      </c>
      <c r="I5109" t="s">
        <v>15161</v>
      </c>
      <c r="J5109" t="s">
        <v>15161</v>
      </c>
      <c r="K5109" t="s">
        <v>15162</v>
      </c>
      <c r="L5109" t="s">
        <v>1114</v>
      </c>
      <c r="M5109" s="1">
        <v>2600000</v>
      </c>
      <c r="N5109" s="1">
        <v>553198</v>
      </c>
      <c r="O5109" s="1">
        <f>N5109*(D5109/'cpi data'!$A$113)</f>
        <v>56659.063932806326</v>
      </c>
      <c r="P5109" s="10">
        <f t="shared" si="79"/>
        <v>-3.6999446852663964</v>
      </c>
      <c r="Q5109" t="s">
        <v>15163</v>
      </c>
      <c r="R5109">
        <v>92</v>
      </c>
    </row>
    <row r="5110" spans="1:18">
      <c r="A5110" t="s">
        <v>15164</v>
      </c>
      <c r="B5110" s="6" t="s">
        <v>2002</v>
      </c>
      <c r="C5110" t="s">
        <v>28</v>
      </c>
      <c r="D5110">
        <f>_xlfn.XLOOKUP(E5110,'cpi data'!A:A,'cpi data'!B:B,"NA")</f>
        <v>207.3</v>
      </c>
      <c r="E5110">
        <v>2007</v>
      </c>
      <c r="F5110" t="s">
        <v>14598</v>
      </c>
      <c r="G5110">
        <v>2.4</v>
      </c>
      <c r="H5110">
        <v>103000</v>
      </c>
      <c r="I5110" t="s">
        <v>9242</v>
      </c>
      <c r="J5110" t="s">
        <v>9242</v>
      </c>
      <c r="K5110" t="s">
        <v>15165</v>
      </c>
      <c r="L5110" t="s">
        <v>33</v>
      </c>
      <c r="M5110" s="1">
        <v>20000000</v>
      </c>
      <c r="N5110" s="1">
        <v>87238158</v>
      </c>
      <c r="O5110" s="1">
        <f>N5110*(D5110/'cpi data'!$A$113)</f>
        <v>8935014.8979249019</v>
      </c>
      <c r="P5110" s="10">
        <f t="shared" si="79"/>
        <v>0.77074252301383983</v>
      </c>
      <c r="Q5110" t="s">
        <v>8628</v>
      </c>
      <c r="R5110">
        <v>86</v>
      </c>
    </row>
    <row r="5111" spans="1:18">
      <c r="A5111" t="s">
        <v>15166</v>
      </c>
      <c r="B5111" s="6" t="s">
        <v>340</v>
      </c>
      <c r="C5111" t="s">
        <v>393</v>
      </c>
      <c r="D5111">
        <f>_xlfn.XLOOKUP(E5111,'cpi data'!A:A,'cpi data'!B:B,"NA")</f>
        <v>207.3</v>
      </c>
      <c r="E5111">
        <v>2007</v>
      </c>
      <c r="F5111" t="s">
        <v>14550</v>
      </c>
      <c r="G5111">
        <v>6.8</v>
      </c>
      <c r="H5111">
        <v>91000</v>
      </c>
      <c r="I5111" t="s">
        <v>15167</v>
      </c>
      <c r="J5111" t="s">
        <v>10586</v>
      </c>
      <c r="K5111" t="s">
        <v>15168</v>
      </c>
      <c r="L5111" t="s">
        <v>33</v>
      </c>
      <c r="M5111" s="1">
        <v>150000000</v>
      </c>
      <c r="N5111" s="1">
        <v>169333034</v>
      </c>
      <c r="O5111" s="1">
        <f>N5111*(D5111/'cpi data'!$A$113)</f>
        <v>17343249.974407114</v>
      </c>
      <c r="P5111" s="10">
        <f t="shared" si="79"/>
        <v>0.11417166245305685</v>
      </c>
      <c r="Q5111" t="s">
        <v>614</v>
      </c>
      <c r="R5111">
        <v>95</v>
      </c>
    </row>
    <row r="5112" spans="1:18">
      <c r="A5112" t="s">
        <v>15169</v>
      </c>
      <c r="B5112" s="6" t="s">
        <v>19</v>
      </c>
      <c r="C5112" t="s">
        <v>107</v>
      </c>
      <c r="D5112">
        <f>_xlfn.XLOOKUP(E5112,'cpi data'!A:A,'cpi data'!B:B,"NA")</f>
        <v>207.3</v>
      </c>
      <c r="E5112">
        <v>2007</v>
      </c>
      <c r="F5112" t="s">
        <v>15112</v>
      </c>
      <c r="G5112">
        <v>7.2</v>
      </c>
      <c r="H5112">
        <v>159000</v>
      </c>
      <c r="I5112" t="s">
        <v>6961</v>
      </c>
      <c r="J5112" t="s">
        <v>6961</v>
      </c>
      <c r="K5112" t="s">
        <v>9716</v>
      </c>
      <c r="L5112" t="s">
        <v>33</v>
      </c>
      <c r="M5112" s="1">
        <v>25000000</v>
      </c>
      <c r="N5112" s="1">
        <v>92991835</v>
      </c>
      <c r="O5112" s="1">
        <f>N5112*(D5112/'cpi data'!$A$113)</f>
        <v>9524311.9542984199</v>
      </c>
      <c r="P5112" s="10">
        <f t="shared" si="79"/>
        <v>0.73115919263234241</v>
      </c>
      <c r="Q5112" t="s">
        <v>15170</v>
      </c>
      <c r="R5112">
        <v>119</v>
      </c>
    </row>
    <row r="5113" spans="1:18">
      <c r="A5113" t="s">
        <v>15171</v>
      </c>
      <c r="B5113" s="6" t="s">
        <v>2002</v>
      </c>
      <c r="C5113" t="s">
        <v>28</v>
      </c>
      <c r="D5113">
        <f>_xlfn.XLOOKUP(E5113,'cpi data'!A:A,'cpi data'!B:B,"NA")</f>
        <v>207.3</v>
      </c>
      <c r="E5113">
        <v>2007</v>
      </c>
      <c r="F5113" t="s">
        <v>15044</v>
      </c>
      <c r="G5113">
        <v>7.4</v>
      </c>
      <c r="H5113">
        <v>235000</v>
      </c>
      <c r="I5113" t="s">
        <v>2071</v>
      </c>
      <c r="J5113" t="s">
        <v>15172</v>
      </c>
      <c r="K5113" t="s">
        <v>24</v>
      </c>
      <c r="L5113" t="s">
        <v>33</v>
      </c>
      <c r="M5113" s="1">
        <v>45000000</v>
      </c>
      <c r="N5113" s="1">
        <v>175372502</v>
      </c>
      <c r="O5113" s="1">
        <f>N5113*(D5113/'cpi data'!$A$113)</f>
        <v>17961818.016106721</v>
      </c>
      <c r="P5113" s="10">
        <f t="shared" si="79"/>
        <v>0.7434033301298284</v>
      </c>
      <c r="Q5113" t="s">
        <v>26</v>
      </c>
      <c r="R5113">
        <v>97</v>
      </c>
    </row>
    <row r="5114" spans="1:18">
      <c r="A5114" t="s">
        <v>15173</v>
      </c>
      <c r="B5114" s="6" t="s">
        <v>512</v>
      </c>
      <c r="C5114" t="s">
        <v>20</v>
      </c>
      <c r="D5114">
        <f>_xlfn.XLOOKUP(E5114,'cpi data'!A:A,'cpi data'!B:B,"NA")</f>
        <v>207.3</v>
      </c>
      <c r="E5114">
        <v>2007</v>
      </c>
      <c r="F5114" t="s">
        <v>15084</v>
      </c>
      <c r="G5114">
        <v>7.5</v>
      </c>
      <c r="H5114">
        <v>38000</v>
      </c>
      <c r="I5114" t="s">
        <v>7787</v>
      </c>
      <c r="J5114" t="s">
        <v>15174</v>
      </c>
      <c r="K5114" t="s">
        <v>11318</v>
      </c>
      <c r="L5114" t="s">
        <v>3009</v>
      </c>
      <c r="M5114" s="1">
        <v>15000000</v>
      </c>
      <c r="N5114" s="1">
        <v>67091915</v>
      </c>
      <c r="O5114" s="1">
        <f>N5114*(D5114/'cpi data'!$A$113)</f>
        <v>6871617.5788043486</v>
      </c>
      <c r="P5114" s="10">
        <f t="shared" si="79"/>
        <v>0.7764261163211692</v>
      </c>
      <c r="Q5114" t="s">
        <v>15175</v>
      </c>
      <c r="R5114">
        <v>157</v>
      </c>
    </row>
    <row r="5115" spans="1:18">
      <c r="A5115" t="s">
        <v>15176</v>
      </c>
      <c r="B5115" s="6" t="s">
        <v>19</v>
      </c>
      <c r="C5115" t="s">
        <v>66</v>
      </c>
      <c r="D5115">
        <f>_xlfn.XLOOKUP(E5115,'cpi data'!A:A,'cpi data'!B:B,"NA")</f>
        <v>207.3</v>
      </c>
      <c r="E5115">
        <v>2007</v>
      </c>
      <c r="F5115" t="s">
        <v>15074</v>
      </c>
      <c r="G5115">
        <v>7</v>
      </c>
      <c r="H5115">
        <v>113000</v>
      </c>
      <c r="I5115" t="s">
        <v>477</v>
      </c>
      <c r="J5115" t="s">
        <v>6798</v>
      </c>
      <c r="K5115" t="s">
        <v>2094</v>
      </c>
      <c r="L5115" t="s">
        <v>33</v>
      </c>
      <c r="M5115" s="1">
        <v>75000000</v>
      </c>
      <c r="N5115" s="1">
        <v>119483446</v>
      </c>
      <c r="O5115" s="1">
        <f>N5115*(D5115/'cpi data'!$A$113)</f>
        <v>12237607.883300396</v>
      </c>
      <c r="P5115" s="10">
        <f t="shared" si="79"/>
        <v>0.37229798343780612</v>
      </c>
      <c r="Q5115" t="s">
        <v>64</v>
      </c>
      <c r="R5115">
        <v>102</v>
      </c>
    </row>
    <row r="5116" spans="1:18">
      <c r="A5116" t="s">
        <v>15177</v>
      </c>
      <c r="B5116" s="6" t="s">
        <v>19</v>
      </c>
      <c r="C5116" t="s">
        <v>55</v>
      </c>
      <c r="D5116">
        <f>_xlfn.XLOOKUP(E5116,'cpi data'!A:A,'cpi data'!B:B,"NA")</f>
        <v>207.3</v>
      </c>
      <c r="E5116">
        <v>2007</v>
      </c>
      <c r="F5116" t="s">
        <v>15178</v>
      </c>
      <c r="G5116">
        <v>6.3</v>
      </c>
      <c r="H5116">
        <v>225000</v>
      </c>
      <c r="I5116" t="s">
        <v>15179</v>
      </c>
      <c r="J5116" t="s">
        <v>15179</v>
      </c>
      <c r="K5116" t="s">
        <v>15180</v>
      </c>
      <c r="L5116" t="s">
        <v>33</v>
      </c>
      <c r="M5116" s="1">
        <v>15000</v>
      </c>
      <c r="N5116" s="1">
        <v>193355800</v>
      </c>
      <c r="O5116" s="1">
        <f>N5116*(D5116/'cpi data'!$A$113)</f>
        <v>19803684.456521742</v>
      </c>
      <c r="P5116" s="10">
        <f t="shared" si="79"/>
        <v>0.99992242280810817</v>
      </c>
      <c r="Q5116" t="s">
        <v>15181</v>
      </c>
      <c r="R5116">
        <v>86</v>
      </c>
    </row>
    <row r="5117" spans="1:18">
      <c r="A5117" t="s">
        <v>15182</v>
      </c>
      <c r="B5117" s="6" t="s">
        <v>2002</v>
      </c>
      <c r="C5117" t="s">
        <v>66</v>
      </c>
      <c r="D5117">
        <f>_xlfn.XLOOKUP(E5117,'cpi data'!A:A,'cpi data'!B:B,"NA")</f>
        <v>207.3</v>
      </c>
      <c r="E5117">
        <v>2007</v>
      </c>
      <c r="F5117" t="s">
        <v>14534</v>
      </c>
      <c r="G5117">
        <v>7.6</v>
      </c>
      <c r="H5117">
        <v>72000</v>
      </c>
      <c r="I5117" t="s">
        <v>6280</v>
      </c>
      <c r="J5117" t="s">
        <v>6280</v>
      </c>
      <c r="K5117" t="s">
        <v>10779</v>
      </c>
      <c r="L5117" t="s">
        <v>5820</v>
      </c>
      <c r="M5117" s="1">
        <v>21000000</v>
      </c>
      <c r="N5117" s="1">
        <v>43095175</v>
      </c>
      <c r="O5117" s="1">
        <f>N5117*(D5117/'cpi data'!$A$113)</f>
        <v>4413848.7042984189</v>
      </c>
      <c r="P5117" s="10">
        <f t="shared" si="79"/>
        <v>0.51270646887963678</v>
      </c>
      <c r="Q5117" t="s">
        <v>47</v>
      </c>
      <c r="R5117">
        <v>123</v>
      </c>
    </row>
    <row r="5118" spans="1:18">
      <c r="A5118" t="s">
        <v>15183</v>
      </c>
      <c r="B5118" s="6" t="s">
        <v>19</v>
      </c>
      <c r="C5118" t="s">
        <v>107</v>
      </c>
      <c r="D5118">
        <f>_xlfn.XLOOKUP(E5118,'cpi data'!A:A,'cpi data'!B:B,"NA")</f>
        <v>207.3</v>
      </c>
      <c r="E5118">
        <v>2007</v>
      </c>
      <c r="F5118" t="s">
        <v>15084</v>
      </c>
      <c r="G5118">
        <v>7.3</v>
      </c>
      <c r="H5118">
        <v>99000</v>
      </c>
      <c r="I5118" t="s">
        <v>407</v>
      </c>
      <c r="J5118" t="s">
        <v>15184</v>
      </c>
      <c r="K5118" t="s">
        <v>11697</v>
      </c>
      <c r="L5118" t="s">
        <v>33</v>
      </c>
      <c r="M5118" s="1">
        <v>18000000</v>
      </c>
      <c r="N5118" s="1">
        <v>25038466</v>
      </c>
      <c r="O5118" s="1">
        <f>N5118*(D5118/'cpi data'!$A$113)</f>
        <v>2564463.439624506</v>
      </c>
      <c r="P5118" s="10">
        <f t="shared" si="79"/>
        <v>0.28110611888124454</v>
      </c>
      <c r="Q5118" t="s">
        <v>8215</v>
      </c>
      <c r="R5118">
        <v>117</v>
      </c>
    </row>
    <row r="5119" spans="1:18">
      <c r="A5119" t="s">
        <v>15185</v>
      </c>
      <c r="B5119" s="6" t="s">
        <v>19</v>
      </c>
      <c r="C5119" t="s">
        <v>107</v>
      </c>
      <c r="D5119">
        <f>_xlfn.XLOOKUP(E5119,'cpi data'!A:A,'cpi data'!B:B,"NA")</f>
        <v>207.3</v>
      </c>
      <c r="E5119">
        <v>2007</v>
      </c>
      <c r="F5119" t="s">
        <v>15141</v>
      </c>
      <c r="G5119">
        <v>7.1</v>
      </c>
      <c r="H5119">
        <v>70000</v>
      </c>
      <c r="I5119" t="s">
        <v>13513</v>
      </c>
      <c r="J5119" t="s">
        <v>13513</v>
      </c>
      <c r="K5119" t="s">
        <v>1879</v>
      </c>
      <c r="L5119" t="s">
        <v>33</v>
      </c>
      <c r="N5119" s="1">
        <v>29541790</v>
      </c>
      <c r="O5119" s="1">
        <f>N5119*(D5119/'cpi data'!$A$113)</f>
        <v>3025698.1556324111</v>
      </c>
      <c r="P5119" s="10">
        <f t="shared" si="79"/>
        <v>1</v>
      </c>
      <c r="Q5119" t="s">
        <v>13613</v>
      </c>
      <c r="R5119">
        <v>121</v>
      </c>
    </row>
    <row r="5120" spans="1:18">
      <c r="A5120" t="s">
        <v>15186</v>
      </c>
      <c r="B5120" s="6" t="s">
        <v>36</v>
      </c>
      <c r="C5120" t="s">
        <v>393</v>
      </c>
      <c r="D5120">
        <f>_xlfn.XLOOKUP(E5120,'cpi data'!A:A,'cpi data'!B:B,"NA")</f>
        <v>207.3</v>
      </c>
      <c r="E5120">
        <v>2007</v>
      </c>
      <c r="F5120" t="s">
        <v>15057</v>
      </c>
      <c r="G5120">
        <v>5.2</v>
      </c>
      <c r="H5120">
        <v>79000</v>
      </c>
      <c r="I5120" t="s">
        <v>11003</v>
      </c>
      <c r="J5120" t="s">
        <v>15187</v>
      </c>
      <c r="K5120" t="s">
        <v>13349</v>
      </c>
      <c r="L5120" t="s">
        <v>33</v>
      </c>
      <c r="M5120" s="1">
        <v>60000000</v>
      </c>
      <c r="N5120" s="1">
        <v>365352546</v>
      </c>
      <c r="O5120" s="1">
        <f>N5120*(D5120/'cpi data'!$A$113)</f>
        <v>37419754.340810277</v>
      </c>
      <c r="P5120" s="10">
        <f t="shared" si="79"/>
        <v>0.83577505985136891</v>
      </c>
      <c r="Q5120" t="s">
        <v>9112</v>
      </c>
      <c r="R5120">
        <v>92</v>
      </c>
    </row>
    <row r="5121" spans="1:18">
      <c r="A5121" t="s">
        <v>15188</v>
      </c>
      <c r="B5121" s="6" t="s">
        <v>2002</v>
      </c>
      <c r="C5121" t="s">
        <v>44</v>
      </c>
      <c r="D5121">
        <f>_xlfn.XLOOKUP(E5121,'cpi data'!A:A,'cpi data'!B:B,"NA")</f>
        <v>207.3</v>
      </c>
      <c r="E5121">
        <v>2007</v>
      </c>
      <c r="F5121" t="s">
        <v>15074</v>
      </c>
      <c r="G5121">
        <v>7</v>
      </c>
      <c r="H5121">
        <v>203000</v>
      </c>
      <c r="I5121" t="s">
        <v>6280</v>
      </c>
      <c r="J5121" t="s">
        <v>6280</v>
      </c>
      <c r="K5121" t="s">
        <v>10779</v>
      </c>
      <c r="L5121" t="s">
        <v>33</v>
      </c>
      <c r="M5121" s="1">
        <v>30000000</v>
      </c>
      <c r="N5121" s="1">
        <v>156835339</v>
      </c>
      <c r="O5121" s="1">
        <f>N5121*(D5121/'cpi data'!$A$113)</f>
        <v>16063224.196986167</v>
      </c>
      <c r="P5121" s="10">
        <f t="shared" si="79"/>
        <v>0.8087165801324917</v>
      </c>
      <c r="Q5121" t="s">
        <v>11131</v>
      </c>
      <c r="R5121">
        <v>126</v>
      </c>
    </row>
    <row r="5122" spans="1:18">
      <c r="A5122" t="s">
        <v>15189</v>
      </c>
      <c r="B5122" s="6" t="s">
        <v>19</v>
      </c>
      <c r="C5122" t="s">
        <v>44</v>
      </c>
      <c r="D5122">
        <f>_xlfn.XLOOKUP(E5122,'cpi data'!A:A,'cpi data'!B:B,"NA")</f>
        <v>207.3</v>
      </c>
      <c r="E5122">
        <v>2007</v>
      </c>
      <c r="F5122" t="s">
        <v>15074</v>
      </c>
      <c r="G5122">
        <v>6.8</v>
      </c>
      <c r="H5122">
        <v>69000</v>
      </c>
      <c r="I5122" t="s">
        <v>10624</v>
      </c>
      <c r="J5122" t="s">
        <v>8554</v>
      </c>
      <c r="K5122" t="s">
        <v>15190</v>
      </c>
      <c r="L5122" t="s">
        <v>33</v>
      </c>
      <c r="M5122" s="1">
        <v>35000000</v>
      </c>
      <c r="N5122" s="1">
        <v>20576198</v>
      </c>
      <c r="O5122" s="1">
        <f>N5122*(D5122/'cpi data'!$A$113)</f>
        <v>2107433.718083004</v>
      </c>
      <c r="P5122" s="10">
        <f t="shared" si="79"/>
        <v>-0.70099451803486723</v>
      </c>
      <c r="Q5122" t="s">
        <v>15191</v>
      </c>
      <c r="R5122">
        <v>96</v>
      </c>
    </row>
    <row r="5123" spans="1:18">
      <c r="A5123" t="s">
        <v>15192</v>
      </c>
      <c r="B5123" s="6" t="s">
        <v>36</v>
      </c>
      <c r="C5123" t="s">
        <v>37</v>
      </c>
      <c r="D5123">
        <f>_xlfn.XLOOKUP(E5123,'cpi data'!A:A,'cpi data'!B:B,"NA")</f>
        <v>207.3</v>
      </c>
      <c r="E5123">
        <v>2007</v>
      </c>
      <c r="F5123" t="s">
        <v>15074</v>
      </c>
      <c r="G5123">
        <v>6.5</v>
      </c>
      <c r="H5123">
        <v>223000</v>
      </c>
      <c r="I5123" t="s">
        <v>6948</v>
      </c>
      <c r="J5123" t="s">
        <v>15193</v>
      </c>
      <c r="K5123" t="s">
        <v>1538</v>
      </c>
      <c r="L5123" t="s">
        <v>33</v>
      </c>
      <c r="M5123" s="1">
        <v>130000000</v>
      </c>
      <c r="N5123" s="1">
        <v>459242249</v>
      </c>
      <c r="O5123" s="1">
        <f>N5123*(D5123/'cpi data'!$A$113)</f>
        <v>47036026.787401192</v>
      </c>
      <c r="P5123" s="10">
        <f t="shared" ref="P5123:P5186" si="80">(N5123-M5123)/N5123</f>
        <v>0.71692499920668229</v>
      </c>
      <c r="Q5123" t="s">
        <v>1727</v>
      </c>
      <c r="R5123">
        <v>124</v>
      </c>
    </row>
    <row r="5124" spans="1:18">
      <c r="A5124" t="s">
        <v>15194</v>
      </c>
      <c r="B5124" s="6" t="s">
        <v>2002</v>
      </c>
      <c r="C5124" t="s">
        <v>44</v>
      </c>
      <c r="D5124">
        <f>_xlfn.XLOOKUP(E5124,'cpi data'!A:A,'cpi data'!B:B,"NA")</f>
        <v>207.3</v>
      </c>
      <c r="E5124">
        <v>2007</v>
      </c>
      <c r="F5124" t="s">
        <v>14887</v>
      </c>
      <c r="G5124">
        <v>7.3</v>
      </c>
      <c r="H5124">
        <v>141000</v>
      </c>
      <c r="I5124" t="s">
        <v>15195</v>
      </c>
      <c r="J5124" t="s">
        <v>15196</v>
      </c>
      <c r="K5124" t="s">
        <v>12168</v>
      </c>
      <c r="L5124" t="s">
        <v>33</v>
      </c>
      <c r="M5124" s="1">
        <v>12000000</v>
      </c>
      <c r="N5124" s="1">
        <v>11293663</v>
      </c>
      <c r="O5124" s="1">
        <f>N5124*(D5124/'cpi data'!$A$113)</f>
        <v>1156707.6778162057</v>
      </c>
      <c r="P5124" s="10">
        <f t="shared" si="80"/>
        <v>-6.2542772880685396E-2</v>
      </c>
      <c r="Q5124" t="s">
        <v>121</v>
      </c>
      <c r="R5124">
        <v>106</v>
      </c>
    </row>
    <row r="5125" spans="1:18">
      <c r="A5125" t="s">
        <v>15197</v>
      </c>
      <c r="B5125" s="6" t="s">
        <v>19</v>
      </c>
      <c r="C5125" t="s">
        <v>20</v>
      </c>
      <c r="D5125">
        <f>_xlfn.XLOOKUP(E5125,'cpi data'!A:A,'cpi data'!B:B,"NA")</f>
        <v>207.3</v>
      </c>
      <c r="E5125">
        <v>2007</v>
      </c>
      <c r="F5125" t="s">
        <v>15044</v>
      </c>
      <c r="G5125">
        <v>7.4</v>
      </c>
      <c r="H5125">
        <v>150000</v>
      </c>
      <c r="I5125" t="s">
        <v>15198</v>
      </c>
      <c r="J5125" t="s">
        <v>15199</v>
      </c>
      <c r="K5125" t="s">
        <v>15200</v>
      </c>
      <c r="L5125" t="s">
        <v>1114</v>
      </c>
      <c r="N5125" s="1">
        <v>78638987</v>
      </c>
      <c r="O5125" s="1">
        <f>N5125*(D5125/'cpi data'!$A$113)</f>
        <v>8054279.6467885384</v>
      </c>
      <c r="P5125" s="10">
        <f t="shared" si="80"/>
        <v>1</v>
      </c>
      <c r="Q5125" t="s">
        <v>15201</v>
      </c>
      <c r="R5125">
        <v>105</v>
      </c>
    </row>
    <row r="5126" spans="1:18">
      <c r="A5126" t="s">
        <v>15202</v>
      </c>
      <c r="B5126" s="6" t="s">
        <v>36</v>
      </c>
      <c r="C5126" t="s">
        <v>44</v>
      </c>
      <c r="D5126">
        <f>_xlfn.XLOOKUP(E5126,'cpi data'!A:A,'cpi data'!B:B,"NA")</f>
        <v>207.3</v>
      </c>
      <c r="E5126">
        <v>2007</v>
      </c>
      <c r="F5126" t="s">
        <v>15141</v>
      </c>
      <c r="G5126">
        <v>6.1</v>
      </c>
      <c r="H5126">
        <v>61000</v>
      </c>
      <c r="I5126" t="s">
        <v>14529</v>
      </c>
      <c r="J5126" t="s">
        <v>15203</v>
      </c>
      <c r="K5126" t="s">
        <v>12472</v>
      </c>
      <c r="L5126" t="s">
        <v>33</v>
      </c>
      <c r="M5126" s="1">
        <v>22000000</v>
      </c>
      <c r="N5126" s="1">
        <v>147880543</v>
      </c>
      <c r="O5126" s="1">
        <f>N5126*(D5126/'cpi data'!$A$113)</f>
        <v>15146065.495998025</v>
      </c>
      <c r="P5126" s="10">
        <f t="shared" si="80"/>
        <v>0.85123127388029673</v>
      </c>
      <c r="Q5126" t="s">
        <v>1727</v>
      </c>
      <c r="R5126">
        <v>110</v>
      </c>
    </row>
    <row r="5127" spans="1:18">
      <c r="A5127" t="s">
        <v>15204</v>
      </c>
      <c r="B5127" s="6" t="s">
        <v>19</v>
      </c>
      <c r="C5127" t="s">
        <v>37</v>
      </c>
      <c r="D5127">
        <f>_xlfn.XLOOKUP(E5127,'cpi data'!A:A,'cpi data'!B:B,"NA")</f>
        <v>207.3</v>
      </c>
      <c r="E5127">
        <v>2007</v>
      </c>
      <c r="F5127" t="s">
        <v>14532</v>
      </c>
      <c r="G5127">
        <v>6.2</v>
      </c>
      <c r="H5127">
        <v>106000</v>
      </c>
      <c r="I5127" t="s">
        <v>13064</v>
      </c>
      <c r="J5127" t="s">
        <v>3268</v>
      </c>
      <c r="K5127" t="s">
        <v>15205</v>
      </c>
      <c r="L5127" t="s">
        <v>9405</v>
      </c>
      <c r="M5127" s="1">
        <v>50000000</v>
      </c>
      <c r="N5127" s="1">
        <v>82169884</v>
      </c>
      <c r="O5127" s="1">
        <f>N5127*(D5127/'cpi data'!$A$113)</f>
        <v>8415917.4669960476</v>
      </c>
      <c r="P5127" s="10">
        <f t="shared" si="80"/>
        <v>0.39150455658425903</v>
      </c>
      <c r="Q5127" t="s">
        <v>15206</v>
      </c>
      <c r="R5127">
        <v>121</v>
      </c>
    </row>
    <row r="5128" spans="1:18">
      <c r="A5128" t="s">
        <v>15207</v>
      </c>
      <c r="B5128" s="6" t="s">
        <v>19</v>
      </c>
      <c r="C5128" t="s">
        <v>107</v>
      </c>
      <c r="D5128">
        <f>_xlfn.XLOOKUP(E5128,'cpi data'!A:A,'cpi data'!B:B,"NA")</f>
        <v>207.3</v>
      </c>
      <c r="E5128">
        <v>2007</v>
      </c>
      <c r="F5128" t="s">
        <v>15084</v>
      </c>
      <c r="G5128">
        <v>5.9</v>
      </c>
      <c r="H5128">
        <v>144000</v>
      </c>
      <c r="I5128" t="s">
        <v>14133</v>
      </c>
      <c r="J5128" t="s">
        <v>14321</v>
      </c>
      <c r="K5128" t="s">
        <v>14683</v>
      </c>
      <c r="L5128" t="s">
        <v>198</v>
      </c>
      <c r="M5128" s="1">
        <v>10000000</v>
      </c>
      <c r="N5128" s="1">
        <v>139352633</v>
      </c>
      <c r="O5128" s="1">
        <f>N5128*(D5128/'cpi data'!$A$113)</f>
        <v>14272628.864081029</v>
      </c>
      <c r="P5128" s="10">
        <f t="shared" si="80"/>
        <v>0.92823960491654289</v>
      </c>
      <c r="Q5128" t="s">
        <v>14135</v>
      </c>
      <c r="R5128">
        <v>93</v>
      </c>
    </row>
    <row r="5129" spans="1:18">
      <c r="A5129" t="s">
        <v>15208</v>
      </c>
      <c r="B5129" s="6" t="s">
        <v>2002</v>
      </c>
      <c r="C5129" t="s">
        <v>20</v>
      </c>
      <c r="D5129">
        <f>_xlfn.XLOOKUP(E5129,'cpi data'!A:A,'cpi data'!B:B,"NA")</f>
        <v>207.3</v>
      </c>
      <c r="E5129">
        <v>2007</v>
      </c>
      <c r="F5129" t="s">
        <v>15126</v>
      </c>
      <c r="G5129">
        <v>5.9</v>
      </c>
      <c r="H5129">
        <v>74000</v>
      </c>
      <c r="I5129" t="s">
        <v>15209</v>
      </c>
      <c r="J5129" t="s">
        <v>10183</v>
      </c>
      <c r="K5129" t="s">
        <v>8593</v>
      </c>
      <c r="L5129" t="s">
        <v>33</v>
      </c>
      <c r="M5129" s="1">
        <v>20000000</v>
      </c>
      <c r="N5129" s="1">
        <v>84297309</v>
      </c>
      <c r="O5129" s="1">
        <f>N5129*(D5129/'cpi data'!$A$113)</f>
        <v>8633810.3536067195</v>
      </c>
      <c r="P5129" s="10">
        <f t="shared" si="80"/>
        <v>0.76274450231857338</v>
      </c>
      <c r="Q5129" t="s">
        <v>2103</v>
      </c>
      <c r="R5129">
        <v>96</v>
      </c>
    </row>
    <row r="5130" spans="1:18">
      <c r="A5130" t="s">
        <v>15210</v>
      </c>
      <c r="B5130" s="6" t="s">
        <v>2002</v>
      </c>
      <c r="C5130" t="s">
        <v>393</v>
      </c>
      <c r="D5130">
        <f>_xlfn.XLOOKUP(E5130,'cpi data'!A:A,'cpi data'!B:B,"NA")</f>
        <v>207.3</v>
      </c>
      <c r="E5130">
        <v>2007</v>
      </c>
      <c r="F5130" t="s">
        <v>14715</v>
      </c>
      <c r="G5130">
        <v>7.3</v>
      </c>
      <c r="H5130">
        <v>314000</v>
      </c>
      <c r="I5130" t="s">
        <v>15211</v>
      </c>
      <c r="J5130" t="s">
        <v>1545</v>
      </c>
      <c r="K5130" t="s">
        <v>15212</v>
      </c>
      <c r="L5130" t="s">
        <v>33</v>
      </c>
      <c r="M5130" s="1">
        <v>75000000</v>
      </c>
      <c r="N5130" s="1">
        <v>536414293</v>
      </c>
      <c r="O5130" s="1">
        <f>N5130*(D5130/'cpi data'!$A$113)</f>
        <v>54940060.740563244</v>
      </c>
      <c r="P5130" s="10">
        <f t="shared" si="80"/>
        <v>0.86018269651140711</v>
      </c>
      <c r="Q5130" t="s">
        <v>183</v>
      </c>
      <c r="R5130">
        <v>87</v>
      </c>
    </row>
    <row r="5131" spans="1:18">
      <c r="A5131" t="s">
        <v>15213</v>
      </c>
      <c r="B5131" s="6" t="s">
        <v>19</v>
      </c>
      <c r="C5131" t="s">
        <v>37</v>
      </c>
      <c r="D5131">
        <f>_xlfn.XLOOKUP(E5131,'cpi data'!A:A,'cpi data'!B:B,"NA")</f>
        <v>207.3</v>
      </c>
      <c r="E5131">
        <v>2007</v>
      </c>
      <c r="F5131" t="s">
        <v>15214</v>
      </c>
      <c r="G5131">
        <v>5.4</v>
      </c>
      <c r="H5131">
        <v>42000</v>
      </c>
      <c r="I5131" t="s">
        <v>15215</v>
      </c>
      <c r="J5131" t="s">
        <v>15215</v>
      </c>
      <c r="K5131" t="s">
        <v>15216</v>
      </c>
      <c r="L5131" t="s">
        <v>33</v>
      </c>
      <c r="N5131" s="1">
        <v>2340110</v>
      </c>
      <c r="O5131" s="1">
        <f>N5131*(D5131/'cpi data'!$A$113)</f>
        <v>239676.28606719369</v>
      </c>
      <c r="P5131" s="10">
        <f t="shared" si="80"/>
        <v>1</v>
      </c>
      <c r="Q5131" t="s">
        <v>15217</v>
      </c>
      <c r="R5131">
        <v>94</v>
      </c>
    </row>
    <row r="5132" spans="1:18">
      <c r="A5132" t="s">
        <v>15218</v>
      </c>
      <c r="B5132" s="6" t="s">
        <v>19</v>
      </c>
      <c r="C5132" t="s">
        <v>44</v>
      </c>
      <c r="D5132">
        <f>_xlfn.XLOOKUP(E5132,'cpi data'!A:A,'cpi data'!B:B,"NA")</f>
        <v>207.3</v>
      </c>
      <c r="E5132">
        <v>2007</v>
      </c>
      <c r="F5132" t="s">
        <v>15109</v>
      </c>
      <c r="G5132">
        <v>7.4</v>
      </c>
      <c r="H5132">
        <v>111000</v>
      </c>
      <c r="I5132" t="s">
        <v>2224</v>
      </c>
      <c r="J5132" t="s">
        <v>15219</v>
      </c>
      <c r="K5132" t="s">
        <v>15220</v>
      </c>
      <c r="L5132" t="s">
        <v>33</v>
      </c>
      <c r="M5132" s="1">
        <v>9000000</v>
      </c>
      <c r="N5132" s="1">
        <v>46789413</v>
      </c>
      <c r="O5132" s="1">
        <f>N5132*(D5132/'cpi data'!$A$113)</f>
        <v>4792216.0646739136</v>
      </c>
      <c r="P5132" s="10">
        <f t="shared" si="80"/>
        <v>0.80764879439714277</v>
      </c>
      <c r="Q5132" t="s">
        <v>14652</v>
      </c>
      <c r="R5132">
        <v>90</v>
      </c>
    </row>
    <row r="5133" spans="1:18">
      <c r="A5133" t="s">
        <v>15221</v>
      </c>
      <c r="B5133" s="6" t="s">
        <v>2002</v>
      </c>
      <c r="C5133" t="s">
        <v>37</v>
      </c>
      <c r="D5133">
        <f>_xlfn.XLOOKUP(E5133,'cpi data'!A:A,'cpi data'!B:B,"NA")</f>
        <v>207.3</v>
      </c>
      <c r="E5133">
        <v>2007</v>
      </c>
      <c r="F5133" t="s">
        <v>14688</v>
      </c>
      <c r="G5133">
        <v>5.8</v>
      </c>
      <c r="H5133">
        <v>115000</v>
      </c>
      <c r="I5133" t="s">
        <v>12492</v>
      </c>
      <c r="J5133" t="s">
        <v>15222</v>
      </c>
      <c r="K5133" t="s">
        <v>8082</v>
      </c>
      <c r="L5133" t="s">
        <v>33</v>
      </c>
      <c r="N5133" s="1">
        <v>253625427</v>
      </c>
      <c r="O5133" s="1">
        <f>N5133*(D5133/'cpi data'!$A$113)</f>
        <v>25976556.826630436</v>
      </c>
      <c r="P5133" s="10">
        <f t="shared" si="80"/>
        <v>1</v>
      </c>
      <c r="Q5133" t="s">
        <v>2095</v>
      </c>
      <c r="R5133">
        <v>100</v>
      </c>
    </row>
    <row r="5134" spans="1:18">
      <c r="A5134" t="s">
        <v>15223</v>
      </c>
      <c r="B5134" s="6" t="s">
        <v>19</v>
      </c>
      <c r="C5134" t="s">
        <v>107</v>
      </c>
      <c r="D5134">
        <f>_xlfn.XLOOKUP(E5134,'cpi data'!A:A,'cpi data'!B:B,"NA")</f>
        <v>207.3</v>
      </c>
      <c r="E5134">
        <v>2007</v>
      </c>
      <c r="F5134" t="s">
        <v>15072</v>
      </c>
      <c r="G5134">
        <v>7.3</v>
      </c>
      <c r="H5134">
        <v>146000</v>
      </c>
      <c r="I5134" t="s">
        <v>2164</v>
      </c>
      <c r="J5134" t="s">
        <v>2164</v>
      </c>
      <c r="K5134" t="s">
        <v>2832</v>
      </c>
      <c r="L5134" t="s">
        <v>33</v>
      </c>
      <c r="M5134" s="1">
        <v>20000000</v>
      </c>
      <c r="N5134" s="1">
        <v>48443734</v>
      </c>
      <c r="O5134" s="1">
        <f>N5134*(D5134/'cpi data'!$A$113)</f>
        <v>4961653.1908102771</v>
      </c>
      <c r="P5134" s="10">
        <f t="shared" si="80"/>
        <v>0.58714990879935058</v>
      </c>
      <c r="Q5134" t="s">
        <v>121</v>
      </c>
      <c r="R5134">
        <v>120</v>
      </c>
    </row>
    <row r="5135" spans="1:18">
      <c r="A5135" t="s">
        <v>15224</v>
      </c>
      <c r="B5135" s="6" t="s">
        <v>19</v>
      </c>
      <c r="C5135" t="s">
        <v>55</v>
      </c>
      <c r="D5135">
        <f>_xlfn.XLOOKUP(E5135,'cpi data'!A:A,'cpi data'!B:B,"NA")</f>
        <v>207.3</v>
      </c>
      <c r="E5135">
        <v>2007</v>
      </c>
      <c r="F5135" t="s">
        <v>15054</v>
      </c>
      <c r="G5135">
        <v>6.2</v>
      </c>
      <c r="H5135">
        <v>96000</v>
      </c>
      <c r="I5135" t="s">
        <v>13456</v>
      </c>
      <c r="J5135" t="s">
        <v>15225</v>
      </c>
      <c r="K5135" t="s">
        <v>12926</v>
      </c>
      <c r="L5135" t="s">
        <v>33</v>
      </c>
      <c r="M5135" s="1">
        <v>19000000</v>
      </c>
      <c r="N5135" s="1">
        <v>35442935</v>
      </c>
      <c r="O5135" s="1">
        <f>N5135*(D5135/'cpi data'!$A$113)</f>
        <v>3630099.024456522</v>
      </c>
      <c r="P5135" s="10">
        <f t="shared" si="80"/>
        <v>0.46392701394509228</v>
      </c>
      <c r="Q5135" t="s">
        <v>10878</v>
      </c>
      <c r="R5135">
        <v>85</v>
      </c>
    </row>
    <row r="5136" spans="1:18">
      <c r="A5136" t="s">
        <v>15226</v>
      </c>
      <c r="B5136" s="6" t="s">
        <v>36</v>
      </c>
      <c r="C5136" t="s">
        <v>20</v>
      </c>
      <c r="D5136">
        <f>_xlfn.XLOOKUP(E5136,'cpi data'!A:A,'cpi data'!B:B,"NA")</f>
        <v>207.3</v>
      </c>
      <c r="E5136">
        <v>2007</v>
      </c>
      <c r="F5136" t="s">
        <v>15227</v>
      </c>
      <c r="G5136">
        <v>8.4</v>
      </c>
      <c r="H5136">
        <v>177000</v>
      </c>
      <c r="I5136" t="s">
        <v>12134</v>
      </c>
      <c r="J5136" t="s">
        <v>15228</v>
      </c>
      <c r="K5136" t="s">
        <v>15229</v>
      </c>
      <c r="L5136" t="s">
        <v>10296</v>
      </c>
      <c r="N5136" s="1">
        <v>21897373</v>
      </c>
      <c r="O5136" s="1">
        <f>N5136*(D5136/'cpi data'!$A$113)</f>
        <v>2242749.7148715416</v>
      </c>
      <c r="P5136" s="10">
        <f t="shared" si="80"/>
        <v>1</v>
      </c>
      <c r="Q5136" t="s">
        <v>12135</v>
      </c>
      <c r="R5136">
        <v>165</v>
      </c>
    </row>
    <row r="5137" spans="1:18">
      <c r="A5137" t="s">
        <v>15230</v>
      </c>
      <c r="B5137" s="6" t="s">
        <v>340</v>
      </c>
      <c r="C5137" t="s">
        <v>44</v>
      </c>
      <c r="D5137">
        <f>_xlfn.XLOOKUP(E5137,'cpi data'!A:A,'cpi data'!B:B,"NA")</f>
        <v>207.3</v>
      </c>
      <c r="E5137">
        <v>2007</v>
      </c>
      <c r="F5137" t="s">
        <v>15090</v>
      </c>
      <c r="G5137">
        <v>6.4</v>
      </c>
      <c r="H5137">
        <v>119000</v>
      </c>
      <c r="I5137" t="s">
        <v>15231</v>
      </c>
      <c r="J5137" t="s">
        <v>9759</v>
      </c>
      <c r="K5137" t="s">
        <v>9759</v>
      </c>
      <c r="L5137" t="s">
        <v>25</v>
      </c>
      <c r="M5137" s="1">
        <v>25000000</v>
      </c>
      <c r="N5137" s="1">
        <v>232225908</v>
      </c>
      <c r="O5137" s="1">
        <f>N5137*(D5137/'cpi data'!$A$113)</f>
        <v>23784797.790711462</v>
      </c>
      <c r="P5137" s="10">
        <f t="shared" si="80"/>
        <v>0.89234620626394534</v>
      </c>
      <c r="Q5137" t="s">
        <v>64</v>
      </c>
      <c r="R5137">
        <v>90</v>
      </c>
    </row>
    <row r="5138" spans="1:18">
      <c r="A5138" t="s">
        <v>15232</v>
      </c>
      <c r="B5138" s="6" t="s">
        <v>19</v>
      </c>
      <c r="C5138" t="s">
        <v>107</v>
      </c>
      <c r="D5138">
        <f>_xlfn.XLOOKUP(E5138,'cpi data'!A:A,'cpi data'!B:B,"NA")</f>
        <v>207.3</v>
      </c>
      <c r="E5138">
        <v>2007</v>
      </c>
      <c r="F5138" t="s">
        <v>15027</v>
      </c>
      <c r="G5138">
        <v>5.7</v>
      </c>
      <c r="H5138">
        <v>46000</v>
      </c>
      <c r="I5138" t="s">
        <v>2280</v>
      </c>
      <c r="J5138" t="s">
        <v>15233</v>
      </c>
      <c r="K5138" t="s">
        <v>9775</v>
      </c>
      <c r="L5138" t="s">
        <v>33</v>
      </c>
      <c r="M5138" s="1">
        <v>60795000</v>
      </c>
      <c r="N5138" s="1">
        <v>73534117</v>
      </c>
      <c r="O5138" s="1">
        <f>N5138*(D5138/'cpi data'!$A$113)</f>
        <v>7531434.0188241107</v>
      </c>
      <c r="P5138" s="10">
        <f t="shared" si="80"/>
        <v>0.17324090530658035</v>
      </c>
      <c r="Q5138" t="s">
        <v>11858</v>
      </c>
      <c r="R5138">
        <v>109</v>
      </c>
    </row>
    <row r="5139" spans="1:18">
      <c r="A5139" t="s">
        <v>15234</v>
      </c>
      <c r="B5139" s="6" t="s">
        <v>19</v>
      </c>
      <c r="C5139" t="s">
        <v>37</v>
      </c>
      <c r="D5139">
        <f>_xlfn.XLOOKUP(E5139,'cpi data'!A:A,'cpi data'!B:B,"NA")</f>
        <v>207.3</v>
      </c>
      <c r="E5139">
        <v>2007</v>
      </c>
      <c r="F5139" t="s">
        <v>15107</v>
      </c>
      <c r="G5139">
        <v>6</v>
      </c>
      <c r="H5139">
        <v>51000</v>
      </c>
      <c r="I5139" t="s">
        <v>15235</v>
      </c>
      <c r="J5139" t="s">
        <v>15235</v>
      </c>
      <c r="K5139" t="s">
        <v>15236</v>
      </c>
      <c r="L5139" t="s">
        <v>33</v>
      </c>
      <c r="N5139" s="1">
        <v>8642858</v>
      </c>
      <c r="O5139" s="1">
        <f>N5139*(D5139/'cpi data'!$A$113)</f>
        <v>885209.71511857712</v>
      </c>
      <c r="P5139" s="10">
        <f t="shared" si="80"/>
        <v>1</v>
      </c>
      <c r="Q5139" t="s">
        <v>14705</v>
      </c>
      <c r="R5139">
        <v>113</v>
      </c>
    </row>
    <row r="5140" spans="1:18">
      <c r="A5140" t="s">
        <v>15237</v>
      </c>
      <c r="B5140" s="6" t="s">
        <v>19</v>
      </c>
      <c r="C5140" t="s">
        <v>44</v>
      </c>
      <c r="D5140">
        <f>_xlfn.XLOOKUP(E5140,'cpi data'!A:A,'cpi data'!B:B,"NA")</f>
        <v>207.3</v>
      </c>
      <c r="E5140">
        <v>2007</v>
      </c>
      <c r="F5140" t="s">
        <v>15109</v>
      </c>
      <c r="G5140">
        <v>5.3</v>
      </c>
      <c r="H5140">
        <v>11000</v>
      </c>
      <c r="I5140" t="s">
        <v>14821</v>
      </c>
      <c r="J5140" t="s">
        <v>15238</v>
      </c>
      <c r="K5140" t="s">
        <v>15239</v>
      </c>
      <c r="L5140" t="s">
        <v>33</v>
      </c>
      <c r="M5140" s="1">
        <v>10000000</v>
      </c>
      <c r="N5140" s="1">
        <v>1035056</v>
      </c>
      <c r="O5140" s="1">
        <f>N5140*(D5140/'cpi data'!$A$113)</f>
        <v>106011.41739130435</v>
      </c>
      <c r="P5140" s="10">
        <f t="shared" si="80"/>
        <v>-8.6613130110834575</v>
      </c>
      <c r="Q5140" t="s">
        <v>14823</v>
      </c>
      <c r="R5140">
        <v>93</v>
      </c>
    </row>
    <row r="5141" spans="1:18">
      <c r="A5141" t="s">
        <v>15240</v>
      </c>
      <c r="B5141" s="6" t="s">
        <v>36</v>
      </c>
      <c r="C5141" t="s">
        <v>20</v>
      </c>
      <c r="D5141">
        <f>_xlfn.XLOOKUP(E5141,'cpi data'!A:A,'cpi data'!B:B,"NA")</f>
        <v>207.3</v>
      </c>
      <c r="E5141">
        <v>2007</v>
      </c>
      <c r="F5141" t="s">
        <v>15020</v>
      </c>
      <c r="G5141">
        <v>7.5</v>
      </c>
      <c r="H5141">
        <v>105000</v>
      </c>
      <c r="I5141" t="s">
        <v>15241</v>
      </c>
      <c r="J5141" t="s">
        <v>2089</v>
      </c>
      <c r="K5141" t="s">
        <v>14846</v>
      </c>
      <c r="L5141" t="s">
        <v>33</v>
      </c>
      <c r="M5141" s="1">
        <v>30000000</v>
      </c>
      <c r="N5141" s="1">
        <v>66122026</v>
      </c>
      <c r="O5141" s="1">
        <f>N5141*(D5141/'cpi data'!$A$113)</f>
        <v>6772280.6273715422</v>
      </c>
      <c r="P5141" s="10">
        <f t="shared" si="80"/>
        <v>0.54629339397434673</v>
      </c>
      <c r="Q5141" t="s">
        <v>26</v>
      </c>
      <c r="R5141">
        <v>114</v>
      </c>
    </row>
    <row r="5142" spans="1:18">
      <c r="A5142" t="s">
        <v>15242</v>
      </c>
      <c r="B5142" s="6" t="s">
        <v>2002</v>
      </c>
      <c r="C5142" t="s">
        <v>44</v>
      </c>
      <c r="D5142">
        <f>_xlfn.XLOOKUP(E5142,'cpi data'!A:A,'cpi data'!B:B,"NA")</f>
        <v>207.3</v>
      </c>
      <c r="E5142">
        <v>2007</v>
      </c>
      <c r="F5142" t="s">
        <v>15243</v>
      </c>
      <c r="G5142">
        <v>6.5</v>
      </c>
      <c r="H5142">
        <v>99000</v>
      </c>
      <c r="I5142" t="s">
        <v>7733</v>
      </c>
      <c r="J5142" t="s">
        <v>7733</v>
      </c>
      <c r="K5142" t="s">
        <v>6914</v>
      </c>
      <c r="L5142" t="s">
        <v>33</v>
      </c>
      <c r="M5142" s="1">
        <v>40000000</v>
      </c>
      <c r="N5142" s="1">
        <v>145896422</v>
      </c>
      <c r="O5142" s="1">
        <f>N5142*(D5142/'cpi data'!$A$113)</f>
        <v>14942849.941007907</v>
      </c>
      <c r="P5142" s="10">
        <f t="shared" si="80"/>
        <v>0.72583289259828454</v>
      </c>
      <c r="Q5142" t="s">
        <v>5112</v>
      </c>
      <c r="R5142">
        <v>104</v>
      </c>
    </row>
    <row r="5143" spans="1:18">
      <c r="A5143" t="s">
        <v>15244</v>
      </c>
      <c r="B5143" s="6" t="s">
        <v>19</v>
      </c>
      <c r="C5143" t="s">
        <v>107</v>
      </c>
      <c r="D5143">
        <f>_xlfn.XLOOKUP(E5143,'cpi data'!A:A,'cpi data'!B:B,"NA")</f>
        <v>207.3</v>
      </c>
      <c r="E5143">
        <v>2007</v>
      </c>
      <c r="F5143" t="s">
        <v>15245</v>
      </c>
      <c r="G5143">
        <v>6.7</v>
      </c>
      <c r="H5143">
        <v>23000</v>
      </c>
      <c r="I5143" t="s">
        <v>13637</v>
      </c>
      <c r="J5143" t="s">
        <v>15246</v>
      </c>
      <c r="K5143" t="s">
        <v>10570</v>
      </c>
      <c r="L5143" t="s">
        <v>33</v>
      </c>
      <c r="M5143" s="1">
        <v>11000000</v>
      </c>
      <c r="N5143" s="1">
        <v>1783226</v>
      </c>
      <c r="O5143" s="1">
        <f>N5143*(D5143/'cpi data'!$A$113)</f>
        <v>182639.69851778657</v>
      </c>
      <c r="P5143" s="10">
        <f t="shared" si="80"/>
        <v>-5.1685955678080067</v>
      </c>
      <c r="Q5143" t="s">
        <v>12698</v>
      </c>
      <c r="R5143">
        <v>102</v>
      </c>
    </row>
    <row r="5144" spans="1:18">
      <c r="A5144" t="s">
        <v>15247</v>
      </c>
      <c r="B5144" s="6" t="s">
        <v>19</v>
      </c>
      <c r="C5144" t="s">
        <v>66</v>
      </c>
      <c r="D5144">
        <f>_xlfn.XLOOKUP(E5144,'cpi data'!A:A,'cpi data'!B:B,"NA")</f>
        <v>207.3</v>
      </c>
      <c r="E5144">
        <v>2007</v>
      </c>
      <c r="F5144" t="s">
        <v>15152</v>
      </c>
      <c r="G5144">
        <v>6.9</v>
      </c>
      <c r="H5144">
        <v>57000</v>
      </c>
      <c r="I5144" t="s">
        <v>6556</v>
      </c>
      <c r="J5144" t="s">
        <v>6556</v>
      </c>
      <c r="K5144" t="s">
        <v>3910</v>
      </c>
      <c r="L5144" t="s">
        <v>5820</v>
      </c>
      <c r="M5144" s="1">
        <v>20000000</v>
      </c>
      <c r="N5144" s="1">
        <v>11792542</v>
      </c>
      <c r="O5144" s="1">
        <f>N5144*(D5144/'cpi data'!$A$113)</f>
        <v>1207803.3382411068</v>
      </c>
      <c r="P5144" s="10">
        <f t="shared" si="80"/>
        <v>-0.69598717562337276</v>
      </c>
      <c r="Q5144" t="s">
        <v>12055</v>
      </c>
      <c r="R5144">
        <v>135</v>
      </c>
    </row>
    <row r="5145" spans="1:18">
      <c r="A5145" t="s">
        <v>15248</v>
      </c>
      <c r="B5145" s="6" t="s">
        <v>19</v>
      </c>
      <c r="C5145" t="s">
        <v>44</v>
      </c>
      <c r="D5145">
        <f>_xlfn.XLOOKUP(E5145,'cpi data'!A:A,'cpi data'!B:B,"NA")</f>
        <v>207.3</v>
      </c>
      <c r="E5145">
        <v>2007</v>
      </c>
      <c r="F5145" t="s">
        <v>14962</v>
      </c>
      <c r="G5145">
        <v>5.9</v>
      </c>
      <c r="H5145">
        <v>26000</v>
      </c>
      <c r="I5145" t="s">
        <v>14556</v>
      </c>
      <c r="J5145" t="s">
        <v>14556</v>
      </c>
      <c r="K5145" t="s">
        <v>14112</v>
      </c>
      <c r="L5145" t="s">
        <v>33</v>
      </c>
      <c r="M5145" s="1">
        <v>10000000</v>
      </c>
      <c r="N5145" s="1">
        <v>22021262</v>
      </c>
      <c r="O5145" s="1">
        <f>N5145*(D5145/'cpi data'!$A$113)</f>
        <v>2255438.5437747035</v>
      </c>
      <c r="P5145" s="10">
        <f t="shared" si="80"/>
        <v>0.54589341882404374</v>
      </c>
      <c r="Q5145" t="s">
        <v>183</v>
      </c>
      <c r="R5145">
        <v>84</v>
      </c>
    </row>
    <row r="5146" spans="1:18">
      <c r="A5146" t="s">
        <v>15249</v>
      </c>
      <c r="B5146" s="6" t="s">
        <v>19</v>
      </c>
      <c r="C5146" t="s">
        <v>107</v>
      </c>
      <c r="D5146">
        <f>_xlfn.XLOOKUP(E5146,'cpi data'!A:A,'cpi data'!B:B,"NA")</f>
        <v>207.3</v>
      </c>
      <c r="E5146">
        <v>2007</v>
      </c>
      <c r="F5146" t="s">
        <v>14962</v>
      </c>
      <c r="G5146">
        <v>6.4</v>
      </c>
      <c r="H5146">
        <v>196000</v>
      </c>
      <c r="I5146" t="s">
        <v>831</v>
      </c>
      <c r="J5146" t="s">
        <v>15250</v>
      </c>
      <c r="K5146" t="s">
        <v>7916</v>
      </c>
      <c r="L5146" t="s">
        <v>33</v>
      </c>
      <c r="M5146" s="1">
        <v>30000000</v>
      </c>
      <c r="N5146" s="1">
        <v>77677553</v>
      </c>
      <c r="O5146" s="1">
        <f>N5146*(D5146/'cpi data'!$A$113)</f>
        <v>7955808.6644762848</v>
      </c>
      <c r="P5146" s="10">
        <f t="shared" si="80"/>
        <v>0.61378803989873365</v>
      </c>
      <c r="Q5146" t="s">
        <v>2029</v>
      </c>
      <c r="R5146">
        <v>98</v>
      </c>
    </row>
    <row r="5147" spans="1:18">
      <c r="A5147" t="s">
        <v>15251</v>
      </c>
      <c r="B5147" s="6" t="s">
        <v>19</v>
      </c>
      <c r="C5147" t="s">
        <v>37</v>
      </c>
      <c r="D5147">
        <f>_xlfn.XLOOKUP(E5147,'cpi data'!A:A,'cpi data'!B:B,"NA")</f>
        <v>207.3</v>
      </c>
      <c r="E5147">
        <v>2007</v>
      </c>
      <c r="F5147" t="s">
        <v>15109</v>
      </c>
      <c r="G5147">
        <v>6.6</v>
      </c>
      <c r="H5147">
        <v>146000</v>
      </c>
      <c r="I5147" t="s">
        <v>10023</v>
      </c>
      <c r="J5147" t="s">
        <v>10023</v>
      </c>
      <c r="K5147" t="s">
        <v>10333</v>
      </c>
      <c r="L5147" t="s">
        <v>33</v>
      </c>
      <c r="M5147" s="1">
        <v>39000000</v>
      </c>
      <c r="N5147" s="1">
        <v>27122238</v>
      </c>
      <c r="O5147" s="1">
        <f>N5147*(D5147/'cpi data'!$A$113)</f>
        <v>2777885.3445652174</v>
      </c>
      <c r="P5147" s="10">
        <f t="shared" si="80"/>
        <v>-0.43793443594145881</v>
      </c>
      <c r="Q5147" t="s">
        <v>2029</v>
      </c>
      <c r="R5147">
        <v>86</v>
      </c>
    </row>
    <row r="5148" spans="1:18">
      <c r="A5148" t="s">
        <v>15252</v>
      </c>
      <c r="B5148" s="6" t="s">
        <v>36</v>
      </c>
      <c r="C5148" t="s">
        <v>44</v>
      </c>
      <c r="D5148">
        <f>_xlfn.XLOOKUP(E5148,'cpi data'!A:A,'cpi data'!B:B,"NA")</f>
        <v>207.3</v>
      </c>
      <c r="E5148">
        <v>2007</v>
      </c>
      <c r="F5148" t="s">
        <v>14690</v>
      </c>
      <c r="G5148">
        <v>5.4</v>
      </c>
      <c r="H5148">
        <v>142000</v>
      </c>
      <c r="I5148" t="s">
        <v>7950</v>
      </c>
      <c r="J5148" t="s">
        <v>8647</v>
      </c>
      <c r="K5148" t="s">
        <v>13997</v>
      </c>
      <c r="L5148" t="s">
        <v>33</v>
      </c>
      <c r="M5148" s="1">
        <v>175000000</v>
      </c>
      <c r="N5148" s="1">
        <v>174440724</v>
      </c>
      <c r="O5148" s="1">
        <f>N5148*(D5148/'cpi data'!$A$113)</f>
        <v>17866384.429446641</v>
      </c>
      <c r="P5148" s="10">
        <f t="shared" si="80"/>
        <v>-3.206109142266573E-3</v>
      </c>
      <c r="Q5148" t="s">
        <v>64</v>
      </c>
      <c r="R5148">
        <v>96</v>
      </c>
    </row>
    <row r="5149" spans="1:18">
      <c r="A5149" t="s">
        <v>15253</v>
      </c>
      <c r="B5149" s="6" t="s">
        <v>2002</v>
      </c>
      <c r="C5149" t="s">
        <v>44</v>
      </c>
      <c r="D5149">
        <f>_xlfn.XLOOKUP(E5149,'cpi data'!A:A,'cpi data'!B:B,"NA")</f>
        <v>207.3</v>
      </c>
      <c r="E5149">
        <v>2007</v>
      </c>
      <c r="F5149" t="s">
        <v>15084</v>
      </c>
      <c r="G5149">
        <v>6.7</v>
      </c>
      <c r="H5149">
        <v>99000</v>
      </c>
      <c r="I5149" t="s">
        <v>7381</v>
      </c>
      <c r="J5149" t="s">
        <v>11774</v>
      </c>
      <c r="K5149" t="s">
        <v>13997</v>
      </c>
      <c r="L5149" t="s">
        <v>33</v>
      </c>
      <c r="M5149" s="1">
        <v>25000000</v>
      </c>
      <c r="N5149" s="1">
        <v>68474305</v>
      </c>
      <c r="O5149" s="1">
        <f>N5149*(D5149/'cpi data'!$A$113)</f>
        <v>7013203.2739624511</v>
      </c>
      <c r="P5149" s="10">
        <f t="shared" si="80"/>
        <v>0.63489954370475177</v>
      </c>
      <c r="Q5149" t="s">
        <v>2095</v>
      </c>
      <c r="R5149">
        <v>98</v>
      </c>
    </row>
    <row r="5150" spans="1:18">
      <c r="A5150" t="s">
        <v>13454</v>
      </c>
      <c r="B5150" s="6" t="s">
        <v>19</v>
      </c>
      <c r="C5150" t="s">
        <v>66</v>
      </c>
      <c r="D5150">
        <f>_xlfn.XLOOKUP(E5150,'cpi data'!A:A,'cpi data'!B:B,"NA")</f>
        <v>207.3</v>
      </c>
      <c r="E5150">
        <v>2007</v>
      </c>
      <c r="F5150" t="s">
        <v>15254</v>
      </c>
      <c r="G5150">
        <v>7.7</v>
      </c>
      <c r="H5150">
        <v>63000</v>
      </c>
      <c r="I5150" t="s">
        <v>15255</v>
      </c>
      <c r="J5150" t="s">
        <v>15256</v>
      </c>
      <c r="K5150" t="s">
        <v>15257</v>
      </c>
      <c r="L5150" t="s">
        <v>25</v>
      </c>
      <c r="N5150" s="1">
        <v>8159508</v>
      </c>
      <c r="O5150" s="1">
        <f>N5150*(D5150/'cpi data'!$A$113)</f>
        <v>835704.54960474314</v>
      </c>
      <c r="P5150" s="10">
        <f t="shared" si="80"/>
        <v>1</v>
      </c>
      <c r="Q5150" t="s">
        <v>15258</v>
      </c>
      <c r="R5150">
        <v>122</v>
      </c>
    </row>
    <row r="5151" spans="1:18">
      <c r="A5151" t="s">
        <v>15259</v>
      </c>
      <c r="B5151" s="6" t="s">
        <v>19</v>
      </c>
      <c r="C5151" t="s">
        <v>107</v>
      </c>
      <c r="D5151">
        <f>_xlfn.XLOOKUP(E5151,'cpi data'!A:A,'cpi data'!B:B,"NA")</f>
        <v>207.3</v>
      </c>
      <c r="E5151">
        <v>2007</v>
      </c>
      <c r="F5151" t="s">
        <v>14550</v>
      </c>
      <c r="G5151">
        <v>7</v>
      </c>
      <c r="H5151">
        <v>57000</v>
      </c>
      <c r="I5151" t="s">
        <v>6411</v>
      </c>
      <c r="J5151" t="s">
        <v>6411</v>
      </c>
      <c r="K5151" t="s">
        <v>12130</v>
      </c>
      <c r="L5151" t="s">
        <v>33</v>
      </c>
      <c r="M5151" s="1">
        <v>16000000</v>
      </c>
      <c r="N5151" s="1">
        <v>5371181</v>
      </c>
      <c r="O5151" s="1">
        <f>N5151*(D5151/'cpi data'!$A$113)</f>
        <v>550121.45321146247</v>
      </c>
      <c r="P5151" s="10">
        <f t="shared" si="80"/>
        <v>-1.9788607012126382</v>
      </c>
      <c r="Q5151" t="s">
        <v>3747</v>
      </c>
      <c r="R5151">
        <v>99</v>
      </c>
    </row>
    <row r="5152" spans="1:18">
      <c r="A5152" t="s">
        <v>15260</v>
      </c>
      <c r="B5152" s="6" t="s">
        <v>19</v>
      </c>
      <c r="C5152" t="s">
        <v>37</v>
      </c>
      <c r="D5152">
        <f>_xlfn.XLOOKUP(E5152,'cpi data'!A:A,'cpi data'!B:B,"NA")</f>
        <v>207.3</v>
      </c>
      <c r="E5152">
        <v>2007</v>
      </c>
      <c r="F5152" t="s">
        <v>15261</v>
      </c>
      <c r="G5152">
        <v>6.7</v>
      </c>
      <c r="H5152">
        <v>59000</v>
      </c>
      <c r="I5152" t="s">
        <v>2246</v>
      </c>
      <c r="J5152" t="s">
        <v>1821</v>
      </c>
      <c r="K5152" t="s">
        <v>4364</v>
      </c>
      <c r="L5152" t="s">
        <v>33</v>
      </c>
      <c r="M5152" s="1">
        <v>70000000</v>
      </c>
      <c r="N5152" s="1">
        <v>69787394</v>
      </c>
      <c r="O5152" s="1">
        <f>N5152*(D5152/'cpi data'!$A$113)</f>
        <v>7147691.0949604744</v>
      </c>
      <c r="P5152" s="10">
        <f t="shared" si="80"/>
        <v>-3.0464814318757914E-3</v>
      </c>
      <c r="Q5152" t="s">
        <v>26</v>
      </c>
      <c r="R5152">
        <v>122</v>
      </c>
    </row>
    <row r="5153" spans="1:18">
      <c r="A5153" t="s">
        <v>15262</v>
      </c>
      <c r="B5153" s="6" t="s">
        <v>2002</v>
      </c>
      <c r="C5153" t="s">
        <v>44</v>
      </c>
      <c r="D5153">
        <f>_xlfn.XLOOKUP(E5153,'cpi data'!A:A,'cpi data'!B:B,"NA")</f>
        <v>207.3</v>
      </c>
      <c r="E5153">
        <v>2007</v>
      </c>
      <c r="F5153" t="s">
        <v>15070</v>
      </c>
      <c r="G5153">
        <v>5.9</v>
      </c>
      <c r="H5153">
        <v>143000</v>
      </c>
      <c r="I5153" t="s">
        <v>5778</v>
      </c>
      <c r="J5153" t="s">
        <v>9067</v>
      </c>
      <c r="K5153" t="s">
        <v>8517</v>
      </c>
      <c r="L5153" t="s">
        <v>33</v>
      </c>
      <c r="M5153" s="1">
        <v>85000000</v>
      </c>
      <c r="N5153" s="1">
        <v>187134117</v>
      </c>
      <c r="O5153" s="1">
        <f>N5153*(D5153/'cpi data'!$A$113)</f>
        <v>19166453.781669963</v>
      </c>
      <c r="P5153" s="10">
        <f t="shared" si="80"/>
        <v>0.54578031327125665</v>
      </c>
      <c r="Q5153" t="s">
        <v>64</v>
      </c>
      <c r="R5153">
        <v>115</v>
      </c>
    </row>
    <row r="5154" spans="1:18">
      <c r="A5154" t="s">
        <v>15263</v>
      </c>
      <c r="B5154" s="6" t="s">
        <v>19</v>
      </c>
      <c r="C5154" t="s">
        <v>37</v>
      </c>
      <c r="D5154">
        <f>_xlfn.XLOOKUP(E5154,'cpi data'!A:A,'cpi data'!B:B,"NA")</f>
        <v>207.3</v>
      </c>
      <c r="E5154">
        <v>2007</v>
      </c>
      <c r="F5154" t="s">
        <v>15264</v>
      </c>
      <c r="G5154">
        <v>6.2</v>
      </c>
      <c r="H5154">
        <v>29000</v>
      </c>
      <c r="I5154" t="s">
        <v>14185</v>
      </c>
      <c r="J5154" t="s">
        <v>14185</v>
      </c>
      <c r="K5154" t="s">
        <v>15265</v>
      </c>
      <c r="L5154" t="s">
        <v>251</v>
      </c>
      <c r="N5154" s="1">
        <v>4631926</v>
      </c>
      <c r="O5154" s="1">
        <f>N5154*(D5154/'cpi data'!$A$113)</f>
        <v>474406.25484189729</v>
      </c>
      <c r="P5154" s="10">
        <f t="shared" si="80"/>
        <v>1</v>
      </c>
      <c r="Q5154" t="s">
        <v>8990</v>
      </c>
      <c r="R5154">
        <v>99</v>
      </c>
    </row>
    <row r="5155" spans="1:18">
      <c r="A5155" t="s">
        <v>15266</v>
      </c>
      <c r="B5155" s="6" t="s">
        <v>2002</v>
      </c>
      <c r="C5155" t="s">
        <v>66</v>
      </c>
      <c r="D5155">
        <f>_xlfn.XLOOKUP(E5155,'cpi data'!A:A,'cpi data'!B:B,"NA")</f>
        <v>207.3</v>
      </c>
      <c r="E5155">
        <v>2007</v>
      </c>
      <c r="F5155" t="s">
        <v>15070</v>
      </c>
      <c r="G5155">
        <v>7.6</v>
      </c>
      <c r="H5155">
        <v>84000</v>
      </c>
      <c r="I5155" t="s">
        <v>15267</v>
      </c>
      <c r="J5155" t="s">
        <v>15268</v>
      </c>
      <c r="K5155" t="s">
        <v>15269</v>
      </c>
      <c r="L5155" t="s">
        <v>455</v>
      </c>
      <c r="M5155" s="1">
        <v>25000000</v>
      </c>
      <c r="N5155" s="1">
        <v>86274793</v>
      </c>
      <c r="O5155" s="1">
        <f>N5155*(D5155/'cpi data'!$A$113)</f>
        <v>8836346.1407608707</v>
      </c>
      <c r="P5155" s="10">
        <f t="shared" si="80"/>
        <v>0.71022822390312779</v>
      </c>
      <c r="Q5155" t="s">
        <v>11535</v>
      </c>
      <c r="R5155">
        <v>140</v>
      </c>
    </row>
    <row r="5156" spans="1:18">
      <c r="A5156" t="s">
        <v>15270</v>
      </c>
      <c r="B5156" s="6" t="s">
        <v>19</v>
      </c>
      <c r="C5156" t="s">
        <v>20</v>
      </c>
      <c r="D5156">
        <f>_xlfn.XLOOKUP(E5156,'cpi data'!A:A,'cpi data'!B:B,"NA")</f>
        <v>207.3</v>
      </c>
      <c r="E5156">
        <v>2007</v>
      </c>
      <c r="F5156" t="s">
        <v>14721</v>
      </c>
      <c r="G5156">
        <v>7.8</v>
      </c>
      <c r="H5156">
        <v>112000</v>
      </c>
      <c r="I5156" t="s">
        <v>15271</v>
      </c>
      <c r="J5156" t="s">
        <v>15271</v>
      </c>
      <c r="K5156" t="s">
        <v>15272</v>
      </c>
      <c r="L5156" t="s">
        <v>3159</v>
      </c>
      <c r="M5156" s="1">
        <v>150000</v>
      </c>
      <c r="N5156" s="1">
        <v>20936722</v>
      </c>
      <c r="O5156" s="1">
        <f>N5156*(D5156/'cpi data'!$A$113)</f>
        <v>2144358.9281620556</v>
      </c>
      <c r="P5156" s="10">
        <f t="shared" si="80"/>
        <v>0.99283555467756601</v>
      </c>
      <c r="Q5156" t="s">
        <v>12845</v>
      </c>
      <c r="R5156">
        <v>86</v>
      </c>
    </row>
    <row r="5157" spans="1:18">
      <c r="A5157" t="s">
        <v>15273</v>
      </c>
      <c r="B5157" s="6" t="s">
        <v>19</v>
      </c>
      <c r="C5157" t="s">
        <v>37</v>
      </c>
      <c r="D5157">
        <f>_xlfn.XLOOKUP(E5157,'cpi data'!A:A,'cpi data'!B:B,"NA")</f>
        <v>207.3</v>
      </c>
      <c r="E5157">
        <v>2007</v>
      </c>
      <c r="F5157" t="s">
        <v>15090</v>
      </c>
      <c r="G5157">
        <v>6.2</v>
      </c>
      <c r="H5157">
        <v>87000</v>
      </c>
      <c r="I5157" t="s">
        <v>15274</v>
      </c>
      <c r="J5157" t="s">
        <v>15275</v>
      </c>
      <c r="K5157" t="s">
        <v>7346</v>
      </c>
      <c r="L5157" t="s">
        <v>198</v>
      </c>
      <c r="M5157" s="1">
        <v>25000000</v>
      </c>
      <c r="N5157" s="1">
        <v>40481352</v>
      </c>
      <c r="O5157" s="1">
        <f>N5157*(D5157/'cpi data'!$A$113)</f>
        <v>4146138.4731225297</v>
      </c>
      <c r="P5157" s="10">
        <f t="shared" si="80"/>
        <v>0.38243169348691713</v>
      </c>
      <c r="Q5157" t="s">
        <v>14705</v>
      </c>
      <c r="R5157">
        <v>103</v>
      </c>
    </row>
    <row r="5158" spans="1:18">
      <c r="A5158" t="s">
        <v>15276</v>
      </c>
      <c r="B5158" s="6" t="s">
        <v>2002</v>
      </c>
      <c r="C5158" t="s">
        <v>20</v>
      </c>
      <c r="D5158">
        <f>_xlfn.XLOOKUP(E5158,'cpi data'!A:A,'cpi data'!B:B,"NA")</f>
        <v>207.3</v>
      </c>
      <c r="E5158">
        <v>2007</v>
      </c>
      <c r="F5158" t="s">
        <v>15277</v>
      </c>
      <c r="G5158">
        <v>7.6</v>
      </c>
      <c r="H5158">
        <v>42000</v>
      </c>
      <c r="I5158" t="s">
        <v>13155</v>
      </c>
      <c r="J5158" t="s">
        <v>13155</v>
      </c>
      <c r="K5158" t="s">
        <v>15278</v>
      </c>
      <c r="L5158" t="s">
        <v>33</v>
      </c>
      <c r="M5158" s="1">
        <v>4000000</v>
      </c>
      <c r="N5158" s="1">
        <v>18197518</v>
      </c>
      <c r="O5158" s="1">
        <f>N5158*(D5158/'cpi data'!$A$113)</f>
        <v>1863807.0560276681</v>
      </c>
      <c r="P5158" s="10">
        <f t="shared" si="80"/>
        <v>0.78018980390622505</v>
      </c>
      <c r="Q5158" t="s">
        <v>15279</v>
      </c>
      <c r="R5158">
        <v>104</v>
      </c>
    </row>
    <row r="5159" spans="1:18">
      <c r="A5159" t="s">
        <v>15280</v>
      </c>
      <c r="B5159" s="6" t="s">
        <v>2002</v>
      </c>
      <c r="C5159" t="s">
        <v>66</v>
      </c>
      <c r="D5159">
        <f>_xlfn.XLOOKUP(E5159,'cpi data'!A:A,'cpi data'!B:B,"NA")</f>
        <v>207.3</v>
      </c>
      <c r="E5159">
        <v>2007</v>
      </c>
      <c r="F5159" t="s">
        <v>15112</v>
      </c>
      <c r="G5159">
        <v>6.8</v>
      </c>
      <c r="H5159">
        <v>69000</v>
      </c>
      <c r="I5159" t="s">
        <v>10225</v>
      </c>
      <c r="J5159" t="s">
        <v>7654</v>
      </c>
      <c r="K5159" t="s">
        <v>10227</v>
      </c>
      <c r="L5159" t="s">
        <v>25</v>
      </c>
      <c r="M5159" s="1">
        <v>55000000</v>
      </c>
      <c r="N5159" s="1">
        <v>75782758</v>
      </c>
      <c r="O5159" s="1">
        <f>N5159*(D5159/'cpi data'!$A$113)</f>
        <v>7761741.9631422926</v>
      </c>
      <c r="P5159" s="10">
        <f t="shared" si="80"/>
        <v>0.27424124627398755</v>
      </c>
      <c r="Q5159" t="s">
        <v>64</v>
      </c>
      <c r="R5159">
        <v>114</v>
      </c>
    </row>
    <row r="5160" spans="1:18">
      <c r="A5160" t="s">
        <v>15281</v>
      </c>
      <c r="B5160" s="6" t="s">
        <v>2002</v>
      </c>
      <c r="C5160" t="s">
        <v>44</v>
      </c>
      <c r="D5160">
        <f>_xlfn.XLOOKUP(E5160,'cpi data'!A:A,'cpi data'!B:B,"NA")</f>
        <v>207.3</v>
      </c>
      <c r="E5160">
        <v>2007</v>
      </c>
      <c r="F5160" t="s">
        <v>14780</v>
      </c>
      <c r="G5160">
        <v>7</v>
      </c>
      <c r="H5160">
        <v>44000</v>
      </c>
      <c r="I5160" t="s">
        <v>5440</v>
      </c>
      <c r="J5160" t="s">
        <v>5440</v>
      </c>
      <c r="K5160" t="s">
        <v>15282</v>
      </c>
      <c r="L5160" t="s">
        <v>33</v>
      </c>
      <c r="M5160" s="1">
        <v>1500000</v>
      </c>
      <c r="N5160" s="1">
        <v>22240529</v>
      </c>
      <c r="O5160" s="1">
        <f>N5160*(D5160/'cpi data'!$A$113)</f>
        <v>2277896.0779150198</v>
      </c>
      <c r="P5160" s="10">
        <f t="shared" si="80"/>
        <v>0.932555561066016</v>
      </c>
      <c r="Q5160" t="s">
        <v>15283</v>
      </c>
      <c r="R5160">
        <v>108</v>
      </c>
    </row>
    <row r="5161" spans="1:18">
      <c r="A5161" t="s">
        <v>15284</v>
      </c>
      <c r="B5161" s="6" t="s">
        <v>36</v>
      </c>
      <c r="C5161" t="s">
        <v>28</v>
      </c>
      <c r="D5161">
        <f>_xlfn.XLOOKUP(E5161,'cpi data'!A:A,'cpi data'!B:B,"NA")</f>
        <v>207.3</v>
      </c>
      <c r="E5161">
        <v>2007</v>
      </c>
      <c r="F5161" t="s">
        <v>15132</v>
      </c>
      <c r="G5161">
        <v>4.8</v>
      </c>
      <c r="H5161">
        <v>15000</v>
      </c>
      <c r="I5161" t="s">
        <v>15285</v>
      </c>
      <c r="J5161" t="s">
        <v>8090</v>
      </c>
      <c r="K5161" t="s">
        <v>15286</v>
      </c>
      <c r="L5161" t="s">
        <v>33</v>
      </c>
      <c r="M5161" s="1">
        <v>45000000</v>
      </c>
      <c r="N5161" s="1">
        <v>31852619</v>
      </c>
      <c r="O5161" s="1">
        <f>N5161*(D5161/'cpi data'!$A$113)</f>
        <v>3262375.4539031624</v>
      </c>
      <c r="P5161" s="10">
        <f t="shared" si="80"/>
        <v>-0.41275667159425727</v>
      </c>
      <c r="Q5161" t="s">
        <v>183</v>
      </c>
      <c r="R5161">
        <v>99</v>
      </c>
    </row>
    <row r="5162" spans="1:18">
      <c r="A5162" t="s">
        <v>15287</v>
      </c>
      <c r="B5162" s="6" t="s">
        <v>36</v>
      </c>
      <c r="C5162" t="s">
        <v>44</v>
      </c>
      <c r="D5162">
        <f>_xlfn.XLOOKUP(E5162,'cpi data'!A:A,'cpi data'!B:B,"NA")</f>
        <v>207.3</v>
      </c>
      <c r="E5162">
        <v>2007</v>
      </c>
      <c r="F5162" t="s">
        <v>14715</v>
      </c>
      <c r="G5162">
        <v>6.3</v>
      </c>
      <c r="H5162">
        <v>72000</v>
      </c>
      <c r="I5162" t="s">
        <v>9212</v>
      </c>
      <c r="J5162" t="s">
        <v>15288</v>
      </c>
      <c r="K5162" t="s">
        <v>15289</v>
      </c>
      <c r="L5162" t="s">
        <v>33</v>
      </c>
      <c r="M5162" s="1">
        <v>28000000</v>
      </c>
      <c r="N5162" s="1">
        <v>92601050</v>
      </c>
      <c r="O5162" s="1">
        <f>N5162*(D5162/'cpi data'!$A$113)</f>
        <v>9484287.3838932812</v>
      </c>
      <c r="P5162" s="10">
        <f t="shared" si="80"/>
        <v>0.69762761869330858</v>
      </c>
      <c r="Q5162" t="s">
        <v>5112</v>
      </c>
      <c r="R5162">
        <v>104</v>
      </c>
    </row>
    <row r="5163" spans="1:18">
      <c r="A5163" t="s">
        <v>15290</v>
      </c>
      <c r="B5163" s="6" t="s">
        <v>36</v>
      </c>
      <c r="C5163" t="s">
        <v>393</v>
      </c>
      <c r="D5163">
        <f>_xlfn.XLOOKUP(E5163,'cpi data'!A:A,'cpi data'!B:B,"NA")</f>
        <v>207.3</v>
      </c>
      <c r="E5163">
        <v>2007</v>
      </c>
      <c r="F5163" t="s">
        <v>14767</v>
      </c>
      <c r="G5163">
        <v>6.2</v>
      </c>
      <c r="H5163">
        <v>62000</v>
      </c>
      <c r="I5163" t="s">
        <v>15291</v>
      </c>
      <c r="J5163" t="s">
        <v>15291</v>
      </c>
      <c r="K5163" t="s">
        <v>7998</v>
      </c>
      <c r="L5163" t="s">
        <v>494</v>
      </c>
      <c r="M5163" s="1">
        <v>34000000</v>
      </c>
      <c r="N5163" s="1">
        <v>95802916</v>
      </c>
      <c r="O5163" s="1">
        <f>N5163*(D5163/'cpi data'!$A$113)</f>
        <v>9812225.5369565226</v>
      </c>
      <c r="P5163" s="10">
        <f t="shared" si="80"/>
        <v>0.64510474816862573</v>
      </c>
      <c r="Q5163" t="s">
        <v>15292</v>
      </c>
      <c r="R5163">
        <v>103</v>
      </c>
    </row>
    <row r="5164" spans="1:18">
      <c r="A5164" t="s">
        <v>15293</v>
      </c>
      <c r="B5164" s="6" t="s">
        <v>19</v>
      </c>
      <c r="C5164" t="s">
        <v>55</v>
      </c>
      <c r="D5164">
        <f>_xlfn.XLOOKUP(E5164,'cpi data'!A:A,'cpi data'!B:B,"NA")</f>
        <v>207.3</v>
      </c>
      <c r="E5164">
        <v>2007</v>
      </c>
      <c r="F5164" t="s">
        <v>14767</v>
      </c>
      <c r="G5164">
        <v>5.0999999999999996</v>
      </c>
      <c r="H5164">
        <v>62000</v>
      </c>
      <c r="I5164" t="s">
        <v>15294</v>
      </c>
      <c r="J5164" t="s">
        <v>698</v>
      </c>
      <c r="K5164" t="s">
        <v>15295</v>
      </c>
      <c r="L5164" t="s">
        <v>33</v>
      </c>
      <c r="M5164" s="1">
        <v>15000000</v>
      </c>
      <c r="N5164" s="1">
        <v>37697773</v>
      </c>
      <c r="O5164" s="1">
        <f>N5164*(D5164/'cpi data'!$A$113)</f>
        <v>3861041.6713932808</v>
      </c>
      <c r="P5164" s="10">
        <f t="shared" si="80"/>
        <v>0.6020985112303584</v>
      </c>
      <c r="Q5164" t="s">
        <v>14786</v>
      </c>
      <c r="R5164">
        <v>89</v>
      </c>
    </row>
    <row r="5165" spans="1:18">
      <c r="A5165" t="s">
        <v>15296</v>
      </c>
      <c r="B5165" s="6" t="s">
        <v>19</v>
      </c>
      <c r="C5165" t="s">
        <v>20</v>
      </c>
      <c r="D5165">
        <f>_xlfn.XLOOKUP(E5165,'cpi data'!A:A,'cpi data'!B:B,"NA")</f>
        <v>207.3</v>
      </c>
      <c r="E5165">
        <v>2007</v>
      </c>
      <c r="F5165" t="s">
        <v>15297</v>
      </c>
      <c r="G5165">
        <v>7.7</v>
      </c>
      <c r="H5165">
        <v>22000</v>
      </c>
      <c r="I5165" t="s">
        <v>15298</v>
      </c>
      <c r="J5165" t="s">
        <v>15298</v>
      </c>
      <c r="K5165" t="s">
        <v>15299</v>
      </c>
      <c r="L5165" t="s">
        <v>33</v>
      </c>
      <c r="N5165" s="1">
        <v>142666</v>
      </c>
      <c r="O5165" s="1">
        <f>N5165*(D5165/'cpi data'!$A$113)</f>
        <v>14611.987055335969</v>
      </c>
      <c r="P5165" s="10">
        <f t="shared" si="80"/>
        <v>1</v>
      </c>
      <c r="Q5165" t="s">
        <v>15300</v>
      </c>
      <c r="R5165">
        <v>97</v>
      </c>
    </row>
    <row r="5166" spans="1:18">
      <c r="A5166" t="s">
        <v>3385</v>
      </c>
      <c r="B5166" s="6" t="s">
        <v>19</v>
      </c>
      <c r="C5166" t="s">
        <v>107</v>
      </c>
      <c r="D5166">
        <f>_xlfn.XLOOKUP(E5166,'cpi data'!A:A,'cpi data'!B:B,"NA")</f>
        <v>207.3</v>
      </c>
      <c r="E5166">
        <v>2007</v>
      </c>
      <c r="F5166" t="s">
        <v>14518</v>
      </c>
      <c r="G5166">
        <v>5.6</v>
      </c>
      <c r="H5166">
        <v>41000</v>
      </c>
      <c r="I5166" t="s">
        <v>15301</v>
      </c>
      <c r="J5166" t="s">
        <v>3387</v>
      </c>
      <c r="K5166" t="s">
        <v>8272</v>
      </c>
      <c r="L5166" t="s">
        <v>33</v>
      </c>
      <c r="M5166" s="1">
        <v>10000000</v>
      </c>
      <c r="N5166" s="1">
        <v>25399945</v>
      </c>
      <c r="O5166" s="1">
        <f>N5166*(D5166/'cpi data'!$A$113)</f>
        <v>2601486.4617094863</v>
      </c>
      <c r="P5166" s="10">
        <f t="shared" si="80"/>
        <v>0.60629836009487426</v>
      </c>
      <c r="Q5166" t="s">
        <v>12698</v>
      </c>
      <c r="R5166">
        <v>84</v>
      </c>
    </row>
    <row r="5167" spans="1:18">
      <c r="A5167" t="s">
        <v>15302</v>
      </c>
      <c r="B5167" s="6" t="s">
        <v>2002</v>
      </c>
      <c r="C5167" t="s">
        <v>44</v>
      </c>
      <c r="D5167">
        <f>_xlfn.XLOOKUP(E5167,'cpi data'!A:A,'cpi data'!B:B,"NA")</f>
        <v>207.3</v>
      </c>
      <c r="E5167">
        <v>2007</v>
      </c>
      <c r="F5167" t="s">
        <v>15099</v>
      </c>
      <c r="G5167">
        <v>6.2</v>
      </c>
      <c r="H5167">
        <v>47000</v>
      </c>
      <c r="I5167" t="s">
        <v>13676</v>
      </c>
      <c r="J5167" t="s">
        <v>15303</v>
      </c>
      <c r="K5167" t="s">
        <v>13031</v>
      </c>
      <c r="L5167" t="s">
        <v>33</v>
      </c>
      <c r="M5167" s="1">
        <v>16500000</v>
      </c>
      <c r="N5167" s="1">
        <v>13620075</v>
      </c>
      <c r="O5167" s="1">
        <f>N5167*(D5167/'cpi data'!$A$113)</f>
        <v>1394981.001729249</v>
      </c>
      <c r="P5167" s="10">
        <f t="shared" si="80"/>
        <v>-0.21144707352933079</v>
      </c>
      <c r="Q5167" t="s">
        <v>4534</v>
      </c>
      <c r="R5167">
        <v>108</v>
      </c>
    </row>
    <row r="5168" spans="1:18">
      <c r="A5168" t="s">
        <v>15304</v>
      </c>
      <c r="B5168" s="6" t="s">
        <v>2002</v>
      </c>
      <c r="C5168" t="s">
        <v>20</v>
      </c>
      <c r="D5168">
        <f>_xlfn.XLOOKUP(E5168,'cpi data'!A:A,'cpi data'!B:B,"NA")</f>
        <v>207.3</v>
      </c>
      <c r="E5168">
        <v>2007</v>
      </c>
      <c r="F5168" t="s">
        <v>15044</v>
      </c>
      <c r="G5168">
        <v>7.6</v>
      </c>
      <c r="H5168">
        <v>78000</v>
      </c>
      <c r="I5168" t="s">
        <v>11947</v>
      </c>
      <c r="J5168" t="s">
        <v>12562</v>
      </c>
      <c r="K5168" t="s">
        <v>15305</v>
      </c>
      <c r="L5168" t="s">
        <v>33</v>
      </c>
      <c r="M5168" s="1">
        <v>20000000</v>
      </c>
      <c r="N5168" s="1">
        <v>75011029</v>
      </c>
      <c r="O5168" s="1">
        <f>N5168*(D5168/'cpi data'!$A$113)</f>
        <v>7682700.7468873523</v>
      </c>
      <c r="P5168" s="10">
        <f t="shared" si="80"/>
        <v>0.73337254178982136</v>
      </c>
      <c r="Q5168" t="s">
        <v>9689</v>
      </c>
      <c r="R5168">
        <v>128</v>
      </c>
    </row>
    <row r="5169" spans="1:18">
      <c r="A5169" t="s">
        <v>15306</v>
      </c>
      <c r="B5169" s="6" t="s">
        <v>19</v>
      </c>
      <c r="C5169" t="s">
        <v>20</v>
      </c>
      <c r="D5169">
        <f>_xlfn.XLOOKUP(E5169,'cpi data'!A:A,'cpi data'!B:B,"NA")</f>
        <v>207.3</v>
      </c>
      <c r="E5169">
        <v>2007</v>
      </c>
      <c r="F5169" t="s">
        <v>14767</v>
      </c>
      <c r="G5169">
        <v>7.4</v>
      </c>
      <c r="H5169">
        <v>94000</v>
      </c>
      <c r="I5169" t="s">
        <v>6161</v>
      </c>
      <c r="J5169" t="s">
        <v>6161</v>
      </c>
      <c r="K5169" t="s">
        <v>8517</v>
      </c>
      <c r="L5169" t="s">
        <v>33</v>
      </c>
      <c r="M5169" s="1">
        <v>20000000</v>
      </c>
      <c r="N5169" s="1">
        <v>22242388</v>
      </c>
      <c r="O5169" s="1">
        <f>N5169*(D5169/'cpi data'!$A$113)</f>
        <v>2278086.4784584981</v>
      </c>
      <c r="P5169" s="10">
        <f t="shared" si="80"/>
        <v>0.10081597353665443</v>
      </c>
      <c r="Q5169" t="s">
        <v>15307</v>
      </c>
      <c r="R5169">
        <v>124</v>
      </c>
    </row>
    <row r="5170" spans="1:18">
      <c r="A5170" t="s">
        <v>15308</v>
      </c>
      <c r="B5170" s="6" t="s">
        <v>36</v>
      </c>
      <c r="C5170" t="s">
        <v>44</v>
      </c>
      <c r="D5170">
        <f>_xlfn.XLOOKUP(E5170,'cpi data'!A:A,'cpi data'!B:B,"NA")</f>
        <v>207.3</v>
      </c>
      <c r="E5170">
        <v>2007</v>
      </c>
      <c r="F5170" t="s">
        <v>15079</v>
      </c>
      <c r="G5170">
        <v>3.1</v>
      </c>
      <c r="H5170">
        <v>18000</v>
      </c>
      <c r="I5170" t="s">
        <v>10505</v>
      </c>
      <c r="J5170" t="s">
        <v>13188</v>
      </c>
      <c r="K5170" t="s">
        <v>15309</v>
      </c>
      <c r="L5170" t="s">
        <v>33</v>
      </c>
      <c r="M5170" s="1">
        <v>20000000</v>
      </c>
      <c r="N5170" s="1">
        <v>26013153</v>
      </c>
      <c r="O5170" s="1">
        <f>N5170*(D5170/'cpi data'!$A$113)</f>
        <v>2664291.806768775</v>
      </c>
      <c r="P5170" s="10">
        <f t="shared" si="80"/>
        <v>0.23115817601964667</v>
      </c>
      <c r="Q5170" t="s">
        <v>15310</v>
      </c>
      <c r="R5170">
        <v>110</v>
      </c>
    </row>
    <row r="5171" spans="1:18">
      <c r="A5171" t="s">
        <v>15311</v>
      </c>
      <c r="B5171" s="6" t="s">
        <v>2002</v>
      </c>
      <c r="C5171" t="s">
        <v>20</v>
      </c>
      <c r="D5171">
        <f>_xlfn.XLOOKUP(E5171,'cpi data'!A:A,'cpi data'!B:B,"NA")</f>
        <v>207.3</v>
      </c>
      <c r="E5171">
        <v>2007</v>
      </c>
      <c r="F5171" t="s">
        <v>15243</v>
      </c>
      <c r="G5171">
        <v>5.8</v>
      </c>
      <c r="H5171">
        <v>7200</v>
      </c>
      <c r="I5171" t="s">
        <v>14257</v>
      </c>
      <c r="J5171" t="s">
        <v>14257</v>
      </c>
      <c r="K5171" t="s">
        <v>15312</v>
      </c>
      <c r="L5171" t="s">
        <v>33</v>
      </c>
      <c r="M5171" s="1">
        <v>10000000</v>
      </c>
      <c r="N5171" s="1">
        <v>31609243</v>
      </c>
      <c r="O5171" s="1">
        <f>N5171*(D5171/'cpi data'!$A$113)</f>
        <v>3237448.6531126485</v>
      </c>
      <c r="P5171" s="10">
        <f t="shared" si="80"/>
        <v>0.68363684002176195</v>
      </c>
      <c r="Q5171" t="s">
        <v>10357</v>
      </c>
      <c r="R5171">
        <v>100</v>
      </c>
    </row>
    <row r="5172" spans="1:18">
      <c r="A5172" t="s">
        <v>15313</v>
      </c>
      <c r="B5172" s="6" t="s">
        <v>36</v>
      </c>
      <c r="C5172" t="s">
        <v>66</v>
      </c>
      <c r="D5172">
        <f>_xlfn.XLOOKUP(E5172,'cpi data'!A:A,'cpi data'!B:B,"NA")</f>
        <v>207.3</v>
      </c>
      <c r="E5172">
        <v>2007</v>
      </c>
      <c r="F5172" t="s">
        <v>15009</v>
      </c>
      <c r="G5172">
        <v>7</v>
      </c>
      <c r="H5172">
        <v>59000</v>
      </c>
      <c r="I5172" t="s">
        <v>14283</v>
      </c>
      <c r="J5172" t="s">
        <v>7634</v>
      </c>
      <c r="K5172" t="s">
        <v>13615</v>
      </c>
      <c r="L5172" t="s">
        <v>25</v>
      </c>
      <c r="M5172" s="1">
        <v>16500000</v>
      </c>
      <c r="N5172" s="1">
        <v>37407812</v>
      </c>
      <c r="O5172" s="1">
        <f>N5172*(D5172/'cpi data'!$A$113)</f>
        <v>3831343.5907114628</v>
      </c>
      <c r="P5172" s="10">
        <f t="shared" si="80"/>
        <v>0.55891566178743624</v>
      </c>
      <c r="Q5172" t="s">
        <v>15314</v>
      </c>
      <c r="R5172">
        <v>120</v>
      </c>
    </row>
    <row r="5173" spans="1:18">
      <c r="A5173" t="s">
        <v>15315</v>
      </c>
      <c r="B5173" s="6" t="s">
        <v>2002</v>
      </c>
      <c r="C5173" t="s">
        <v>66</v>
      </c>
      <c r="D5173">
        <f>_xlfn.XLOOKUP(E5173,'cpi data'!A:A,'cpi data'!B:B,"NA")</f>
        <v>207.3</v>
      </c>
      <c r="E5173">
        <v>2007</v>
      </c>
      <c r="F5173" t="s">
        <v>14826</v>
      </c>
      <c r="G5173">
        <v>7</v>
      </c>
      <c r="H5173">
        <v>58000</v>
      </c>
      <c r="I5173" t="s">
        <v>8038</v>
      </c>
      <c r="J5173" t="s">
        <v>15316</v>
      </c>
      <c r="K5173" t="s">
        <v>4155</v>
      </c>
      <c r="L5173" t="s">
        <v>33</v>
      </c>
      <c r="N5173" s="1">
        <v>40953935</v>
      </c>
      <c r="O5173" s="1">
        <f>N5173*(D5173/'cpi data'!$A$113)</f>
        <v>4194540.8722826093</v>
      </c>
      <c r="P5173" s="10">
        <f t="shared" si="80"/>
        <v>1</v>
      </c>
      <c r="Q5173" t="s">
        <v>64</v>
      </c>
      <c r="R5173">
        <v>110</v>
      </c>
    </row>
    <row r="5174" spans="1:18">
      <c r="A5174" t="s">
        <v>15317</v>
      </c>
      <c r="B5174" s="6" t="s">
        <v>2002</v>
      </c>
      <c r="C5174" t="s">
        <v>37</v>
      </c>
      <c r="D5174">
        <f>_xlfn.XLOOKUP(E5174,'cpi data'!A:A,'cpi data'!B:B,"NA")</f>
        <v>207.3</v>
      </c>
      <c r="E5174">
        <v>2007</v>
      </c>
      <c r="F5174" t="s">
        <v>15044</v>
      </c>
      <c r="G5174">
        <v>3.8</v>
      </c>
      <c r="H5174">
        <v>45000</v>
      </c>
      <c r="I5174" t="s">
        <v>13142</v>
      </c>
      <c r="J5174" t="s">
        <v>15318</v>
      </c>
      <c r="K5174" t="s">
        <v>11243</v>
      </c>
      <c r="L5174" t="s">
        <v>5820</v>
      </c>
      <c r="M5174" s="1">
        <v>60000000</v>
      </c>
      <c r="N5174" s="1">
        <v>13097915</v>
      </c>
      <c r="O5174" s="1">
        <f>N5174*(D5174/'cpi data'!$A$113)</f>
        <v>1341500.8791996047</v>
      </c>
      <c r="P5174" s="10">
        <f t="shared" si="80"/>
        <v>-3.5808817662963914</v>
      </c>
      <c r="Q5174" t="s">
        <v>13145</v>
      </c>
      <c r="R5174">
        <v>127</v>
      </c>
    </row>
    <row r="5175" spans="1:18">
      <c r="A5175" t="s">
        <v>15319</v>
      </c>
      <c r="B5175" s="6" t="s">
        <v>2002</v>
      </c>
      <c r="C5175" t="s">
        <v>44</v>
      </c>
      <c r="D5175">
        <f>_xlfn.XLOOKUP(E5175,'cpi data'!A:A,'cpi data'!B:B,"NA")</f>
        <v>207.3</v>
      </c>
      <c r="E5175">
        <v>2007</v>
      </c>
      <c r="F5175" t="s">
        <v>15320</v>
      </c>
      <c r="G5175">
        <v>5.3</v>
      </c>
      <c r="H5175">
        <v>41000</v>
      </c>
      <c r="I5175" t="s">
        <v>14556</v>
      </c>
      <c r="J5175" t="s">
        <v>14112</v>
      </c>
      <c r="K5175" t="s">
        <v>15321</v>
      </c>
      <c r="L5175" t="s">
        <v>33</v>
      </c>
      <c r="N5175" s="1">
        <v>41739766</v>
      </c>
      <c r="O5175" s="1">
        <f>N5175*(D5175/'cpi data'!$A$113)</f>
        <v>4275026.4287549406</v>
      </c>
      <c r="P5175" s="10">
        <f t="shared" si="80"/>
        <v>1</v>
      </c>
      <c r="Q5175" t="s">
        <v>13657</v>
      </c>
      <c r="R5175">
        <v>90</v>
      </c>
    </row>
    <row r="5176" spans="1:18">
      <c r="A5176" t="s">
        <v>15322</v>
      </c>
      <c r="B5176" s="6" t="s">
        <v>19</v>
      </c>
      <c r="C5176" t="s">
        <v>37</v>
      </c>
      <c r="D5176">
        <f>_xlfn.XLOOKUP(E5176,'cpi data'!A:A,'cpi data'!B:B,"NA")</f>
        <v>207.3</v>
      </c>
      <c r="E5176">
        <v>2007</v>
      </c>
      <c r="F5176" t="s">
        <v>15027</v>
      </c>
      <c r="G5176">
        <v>5.4</v>
      </c>
      <c r="H5176">
        <v>43000</v>
      </c>
      <c r="I5176" t="s">
        <v>12986</v>
      </c>
      <c r="J5176" t="s">
        <v>15323</v>
      </c>
      <c r="K5176" t="s">
        <v>14196</v>
      </c>
      <c r="L5176" t="s">
        <v>33</v>
      </c>
      <c r="M5176" s="1">
        <v>45000000</v>
      </c>
      <c r="N5176" s="1">
        <v>30984583</v>
      </c>
      <c r="O5176" s="1">
        <f>N5176*(D5176/'cpi data'!$A$113)</f>
        <v>3173470.3833498023</v>
      </c>
      <c r="P5176" s="10">
        <f t="shared" si="80"/>
        <v>-0.45233518230663294</v>
      </c>
      <c r="Q5176" t="s">
        <v>183</v>
      </c>
      <c r="R5176">
        <v>99</v>
      </c>
    </row>
    <row r="5177" spans="1:18">
      <c r="A5177" t="s">
        <v>15324</v>
      </c>
      <c r="B5177" s="6" t="s">
        <v>2002</v>
      </c>
      <c r="C5177" t="s">
        <v>44</v>
      </c>
      <c r="D5177">
        <f>_xlfn.XLOOKUP(E5177,'cpi data'!A:A,'cpi data'!B:B,"NA")</f>
        <v>207.3</v>
      </c>
      <c r="E5177">
        <v>2007</v>
      </c>
      <c r="F5177" t="s">
        <v>15025</v>
      </c>
      <c r="G5177">
        <v>4.3</v>
      </c>
      <c r="H5177">
        <v>11000</v>
      </c>
      <c r="I5177" t="s">
        <v>11994</v>
      </c>
      <c r="J5177" t="s">
        <v>15325</v>
      </c>
      <c r="K5177" t="s">
        <v>15326</v>
      </c>
      <c r="L5177" t="s">
        <v>33</v>
      </c>
      <c r="M5177" s="1">
        <v>20000000</v>
      </c>
      <c r="N5177" s="1">
        <v>13539154</v>
      </c>
      <c r="O5177" s="1">
        <f>N5177*(D5177/'cpi data'!$A$113)</f>
        <v>1386692.9961462452</v>
      </c>
      <c r="P5177" s="10">
        <f t="shared" si="80"/>
        <v>-0.47719717199464606</v>
      </c>
      <c r="Q5177" t="s">
        <v>14786</v>
      </c>
      <c r="R5177">
        <v>84</v>
      </c>
    </row>
    <row r="5178" spans="1:18">
      <c r="A5178" t="s">
        <v>15327</v>
      </c>
      <c r="B5178" s="6" t="s">
        <v>19</v>
      </c>
      <c r="C5178" t="s">
        <v>37</v>
      </c>
      <c r="D5178">
        <f>_xlfn.XLOOKUP(E5178,'cpi data'!A:A,'cpi data'!B:B,"NA")</f>
        <v>207.3</v>
      </c>
      <c r="E5178">
        <v>2007</v>
      </c>
      <c r="F5178" t="s">
        <v>15112</v>
      </c>
      <c r="G5178">
        <v>6.8</v>
      </c>
      <c r="H5178">
        <v>86000</v>
      </c>
      <c r="I5178" t="s">
        <v>8319</v>
      </c>
      <c r="J5178" t="s">
        <v>8319</v>
      </c>
      <c r="K5178" t="s">
        <v>10570</v>
      </c>
      <c r="L5178" t="s">
        <v>33</v>
      </c>
      <c r="M5178" s="1">
        <v>21000000</v>
      </c>
      <c r="N5178" s="1">
        <v>55033767</v>
      </c>
      <c r="O5178" s="1">
        <f>N5178*(D5178/'cpi data'!$A$113)</f>
        <v>5636610.6220849808</v>
      </c>
      <c r="P5178" s="10">
        <f t="shared" si="80"/>
        <v>0.61841608988895858</v>
      </c>
      <c r="Q5178" t="s">
        <v>34</v>
      </c>
      <c r="R5178">
        <v>117</v>
      </c>
    </row>
    <row r="5179" spans="1:18">
      <c r="A5179" t="s">
        <v>15328</v>
      </c>
      <c r="B5179" s="6" t="s">
        <v>450</v>
      </c>
      <c r="C5179" t="s">
        <v>20</v>
      </c>
      <c r="D5179">
        <f>_xlfn.XLOOKUP(E5179,'cpi data'!A:A,'cpi data'!B:B,"NA")</f>
        <v>207.3</v>
      </c>
      <c r="E5179">
        <v>2007</v>
      </c>
      <c r="F5179" t="s">
        <v>15329</v>
      </c>
      <c r="G5179">
        <v>5.8</v>
      </c>
      <c r="H5179">
        <v>11000</v>
      </c>
      <c r="I5179" t="s">
        <v>7156</v>
      </c>
      <c r="J5179" t="s">
        <v>15330</v>
      </c>
      <c r="K5179" t="s">
        <v>8770</v>
      </c>
      <c r="L5179" t="s">
        <v>455</v>
      </c>
      <c r="M5179" s="1">
        <v>4600000</v>
      </c>
      <c r="N5179" s="1">
        <v>1432799</v>
      </c>
      <c r="O5179" s="1">
        <f>N5179*(D5179/'cpi data'!$A$113)</f>
        <v>146748.63275691701</v>
      </c>
      <c r="P5179" s="10">
        <f t="shared" si="80"/>
        <v>-2.2104991698067908</v>
      </c>
      <c r="Q5179" t="s">
        <v>15094</v>
      </c>
      <c r="R5179">
        <v>97</v>
      </c>
    </row>
    <row r="5180" spans="1:18">
      <c r="A5180" t="s">
        <v>15331</v>
      </c>
      <c r="B5180" s="6" t="s">
        <v>19</v>
      </c>
      <c r="C5180" t="s">
        <v>37</v>
      </c>
      <c r="D5180">
        <f>_xlfn.XLOOKUP(E5180,'cpi data'!A:A,'cpi data'!B:B,"NA")</f>
        <v>207.3</v>
      </c>
      <c r="E5180">
        <v>2007</v>
      </c>
      <c r="F5180" t="s">
        <v>15096</v>
      </c>
      <c r="G5180">
        <v>6.7</v>
      </c>
      <c r="H5180">
        <v>70000</v>
      </c>
      <c r="I5180" t="s">
        <v>13492</v>
      </c>
      <c r="J5180" t="s">
        <v>15332</v>
      </c>
      <c r="K5180" t="s">
        <v>2049</v>
      </c>
      <c r="L5180" t="s">
        <v>33</v>
      </c>
      <c r="M5180" s="1">
        <v>20000000</v>
      </c>
      <c r="N5180" s="1">
        <v>16974459</v>
      </c>
      <c r="O5180" s="1">
        <f>N5180*(D5180/'cpi data'!$A$113)</f>
        <v>1738540.193033597</v>
      </c>
      <c r="P5180" s="10">
        <f t="shared" si="80"/>
        <v>-0.17824079106144119</v>
      </c>
      <c r="Q5180" t="s">
        <v>183</v>
      </c>
      <c r="R5180">
        <v>105</v>
      </c>
    </row>
    <row r="5181" spans="1:18">
      <c r="A5181" t="s">
        <v>15333</v>
      </c>
      <c r="B5181" s="6" t="s">
        <v>36</v>
      </c>
      <c r="C5181" t="s">
        <v>28</v>
      </c>
      <c r="D5181">
        <f>_xlfn.XLOOKUP(E5181,'cpi data'!A:A,'cpi data'!B:B,"NA")</f>
        <v>207.3</v>
      </c>
      <c r="E5181">
        <v>2007</v>
      </c>
      <c r="F5181" t="s">
        <v>15059</v>
      </c>
      <c r="G5181">
        <v>6.4</v>
      </c>
      <c r="H5181">
        <v>39000</v>
      </c>
      <c r="I5181" t="s">
        <v>11667</v>
      </c>
      <c r="J5181" t="s">
        <v>10004</v>
      </c>
      <c r="K5181" t="s">
        <v>9178</v>
      </c>
      <c r="L5181" t="s">
        <v>1880</v>
      </c>
      <c r="M5181" s="1">
        <v>40000000</v>
      </c>
      <c r="N5181" s="1">
        <v>103967384</v>
      </c>
      <c r="O5181" s="1">
        <f>N5181*(D5181/'cpi data'!$A$113)</f>
        <v>10648438.094466403</v>
      </c>
      <c r="P5181" s="10">
        <f t="shared" si="80"/>
        <v>0.61526395624227692</v>
      </c>
      <c r="Q5181" t="s">
        <v>11858</v>
      </c>
      <c r="R5181">
        <v>112</v>
      </c>
    </row>
    <row r="5182" spans="1:18">
      <c r="A5182" t="s">
        <v>15334</v>
      </c>
      <c r="B5182" s="6" t="s">
        <v>19</v>
      </c>
      <c r="C5182" t="s">
        <v>37</v>
      </c>
      <c r="D5182">
        <f>_xlfn.XLOOKUP(E5182,'cpi data'!A:A,'cpi data'!B:B,"NA")</f>
        <v>207.3</v>
      </c>
      <c r="E5182">
        <v>2007</v>
      </c>
      <c r="F5182" t="s">
        <v>15335</v>
      </c>
      <c r="G5182">
        <v>8</v>
      </c>
      <c r="H5182">
        <v>100000</v>
      </c>
      <c r="I5182" t="s">
        <v>15336</v>
      </c>
      <c r="J5182" t="s">
        <v>15337</v>
      </c>
      <c r="K5182" t="s">
        <v>15338</v>
      </c>
      <c r="L5182" t="s">
        <v>2601</v>
      </c>
      <c r="M5182" s="1">
        <v>4000000</v>
      </c>
      <c r="N5182" s="1">
        <v>14759148</v>
      </c>
      <c r="O5182" s="1">
        <f>N5182*(D5182/'cpi data'!$A$113)</f>
        <v>1511645.9389328065</v>
      </c>
      <c r="P5182" s="10">
        <f t="shared" si="80"/>
        <v>0.72898164582400016</v>
      </c>
      <c r="Q5182" t="s">
        <v>15339</v>
      </c>
      <c r="R5182">
        <v>115</v>
      </c>
    </row>
    <row r="5183" spans="1:18">
      <c r="A5183" t="s">
        <v>15340</v>
      </c>
      <c r="B5183" s="6" t="s">
        <v>2002</v>
      </c>
      <c r="C5183" t="s">
        <v>66</v>
      </c>
      <c r="D5183">
        <f>_xlfn.XLOOKUP(E5183,'cpi data'!A:A,'cpi data'!B:B,"NA")</f>
        <v>207.3</v>
      </c>
      <c r="E5183">
        <v>2007</v>
      </c>
      <c r="F5183" t="s">
        <v>15341</v>
      </c>
      <c r="G5183">
        <v>8</v>
      </c>
      <c r="H5183">
        <v>105000</v>
      </c>
      <c r="I5183" t="s">
        <v>9264</v>
      </c>
      <c r="J5183" t="s">
        <v>1825</v>
      </c>
      <c r="K5183" t="s">
        <v>15342</v>
      </c>
      <c r="L5183" t="s">
        <v>455</v>
      </c>
      <c r="N5183" s="1">
        <v>19780116</v>
      </c>
      <c r="O5183" s="1">
        <f>N5183*(D5183/'cpi data'!$A$113)</f>
        <v>2025898.2444664033</v>
      </c>
      <c r="P5183" s="10">
        <f t="shared" si="80"/>
        <v>1</v>
      </c>
      <c r="Q5183" t="s">
        <v>15343</v>
      </c>
      <c r="R5183">
        <v>112</v>
      </c>
    </row>
    <row r="5184" spans="1:18">
      <c r="A5184" t="s">
        <v>15344</v>
      </c>
      <c r="B5184" s="6" t="s">
        <v>2002</v>
      </c>
      <c r="C5184" t="s">
        <v>20</v>
      </c>
      <c r="D5184">
        <f>_xlfn.XLOOKUP(E5184,'cpi data'!A:A,'cpi data'!B:B,"NA")</f>
        <v>207.3</v>
      </c>
      <c r="E5184">
        <v>2007</v>
      </c>
      <c r="F5184" t="s">
        <v>15345</v>
      </c>
      <c r="G5184">
        <v>6.6</v>
      </c>
      <c r="H5184">
        <v>53000</v>
      </c>
      <c r="I5184" t="s">
        <v>4719</v>
      </c>
      <c r="J5184" t="s">
        <v>4719</v>
      </c>
      <c r="K5184" t="s">
        <v>15346</v>
      </c>
      <c r="L5184" t="s">
        <v>5994</v>
      </c>
      <c r="M5184" s="1">
        <v>10000000</v>
      </c>
      <c r="N5184" s="1">
        <v>22007671</v>
      </c>
      <c r="O5184" s="1">
        <f>N5184*(D5184/'cpi data'!$A$113)</f>
        <v>2254046.5406620554</v>
      </c>
      <c r="P5184" s="10">
        <f t="shared" si="80"/>
        <v>0.5456129819461587</v>
      </c>
      <c r="Q5184" t="s">
        <v>9709</v>
      </c>
      <c r="R5184">
        <v>95</v>
      </c>
    </row>
    <row r="5185" spans="1:18">
      <c r="A5185" t="s">
        <v>15347</v>
      </c>
      <c r="B5185" s="6" t="s">
        <v>19</v>
      </c>
      <c r="C5185" t="s">
        <v>44</v>
      </c>
      <c r="D5185">
        <f>_xlfn.XLOOKUP(E5185,'cpi data'!A:A,'cpi data'!B:B,"NA")</f>
        <v>207.3</v>
      </c>
      <c r="E5185">
        <v>2007</v>
      </c>
      <c r="F5185" t="s">
        <v>15348</v>
      </c>
      <c r="G5185">
        <v>6</v>
      </c>
      <c r="H5185">
        <v>20000</v>
      </c>
      <c r="I5185" t="s">
        <v>8696</v>
      </c>
      <c r="J5185" t="s">
        <v>8696</v>
      </c>
      <c r="K5185" t="s">
        <v>5214</v>
      </c>
      <c r="L5185" t="s">
        <v>33</v>
      </c>
      <c r="M5185" s="1">
        <v>10000000</v>
      </c>
      <c r="N5185" s="1">
        <v>2900156</v>
      </c>
      <c r="O5185" s="1">
        <f>N5185*(D5185/'cpi data'!$A$113)</f>
        <v>297036.72865612648</v>
      </c>
      <c r="P5185" s="10">
        <f t="shared" si="80"/>
        <v>-2.4480903785865311</v>
      </c>
      <c r="Q5185" t="s">
        <v>9250</v>
      </c>
      <c r="R5185">
        <v>91</v>
      </c>
    </row>
    <row r="5186" spans="1:18">
      <c r="A5186" t="s">
        <v>15349</v>
      </c>
      <c r="B5186" s="6" t="s">
        <v>2002</v>
      </c>
      <c r="C5186" t="s">
        <v>20</v>
      </c>
      <c r="D5186">
        <f>_xlfn.XLOOKUP(E5186,'cpi data'!A:A,'cpi data'!B:B,"NA")</f>
        <v>207.3</v>
      </c>
      <c r="E5186">
        <v>2007</v>
      </c>
      <c r="F5186" t="s">
        <v>14737</v>
      </c>
      <c r="G5186">
        <v>5.4</v>
      </c>
      <c r="H5186">
        <v>39000</v>
      </c>
      <c r="I5186" t="s">
        <v>15350</v>
      </c>
      <c r="J5186" t="s">
        <v>15351</v>
      </c>
      <c r="K5186" t="s">
        <v>5877</v>
      </c>
      <c r="L5186" t="s">
        <v>33</v>
      </c>
      <c r="M5186" s="1">
        <v>16000000</v>
      </c>
      <c r="N5186" s="1">
        <v>55060212</v>
      </c>
      <c r="O5186" s="1">
        <f>N5186*(D5186/'cpi data'!$A$113)</f>
        <v>5639319.1440711468</v>
      </c>
      <c r="P5186" s="10">
        <f t="shared" si="80"/>
        <v>0.70940903750969941</v>
      </c>
      <c r="Q5186" t="s">
        <v>10878</v>
      </c>
      <c r="R5186">
        <v>90</v>
      </c>
    </row>
    <row r="5187" spans="1:18">
      <c r="A5187" t="s">
        <v>15352</v>
      </c>
      <c r="C5187" t="s">
        <v>20</v>
      </c>
      <c r="D5187">
        <f>_xlfn.XLOOKUP(E5187,'cpi data'!A:A,'cpi data'!B:B,"NA")</f>
        <v>207.3</v>
      </c>
      <c r="E5187">
        <v>2007</v>
      </c>
      <c r="F5187" t="s">
        <v>15353</v>
      </c>
      <c r="G5187">
        <v>6.7</v>
      </c>
      <c r="H5187">
        <v>11000</v>
      </c>
      <c r="I5187" t="s">
        <v>15354</v>
      </c>
      <c r="J5187" t="s">
        <v>15354</v>
      </c>
      <c r="K5187" t="s">
        <v>15355</v>
      </c>
      <c r="L5187" t="s">
        <v>455</v>
      </c>
      <c r="N5187" s="1">
        <v>628258</v>
      </c>
      <c r="O5187" s="1">
        <f>N5187*(D5187/'cpi data'!$A$113)</f>
        <v>64346.780335968382</v>
      </c>
      <c r="P5187" s="10">
        <f t="shared" ref="P5187:P5250" si="81">(N5187-M5187)/N5187</f>
        <v>1</v>
      </c>
      <c r="Q5187" t="s">
        <v>15356</v>
      </c>
      <c r="R5187">
        <v>85</v>
      </c>
    </row>
    <row r="5188" spans="1:18">
      <c r="A5188" t="s">
        <v>15357</v>
      </c>
      <c r="B5188" s="6" t="s">
        <v>450</v>
      </c>
      <c r="C5188" t="s">
        <v>37</v>
      </c>
      <c r="D5188">
        <f>_xlfn.XLOOKUP(E5188,'cpi data'!A:A,'cpi data'!B:B,"NA")</f>
        <v>207.3</v>
      </c>
      <c r="E5188">
        <v>2007</v>
      </c>
      <c r="F5188" t="s">
        <v>15358</v>
      </c>
      <c r="G5188">
        <v>6.7</v>
      </c>
      <c r="H5188">
        <v>40000</v>
      </c>
      <c r="I5188" t="s">
        <v>13941</v>
      </c>
      <c r="J5188" t="s">
        <v>13941</v>
      </c>
      <c r="K5188" t="s">
        <v>10295</v>
      </c>
      <c r="L5188" t="s">
        <v>10296</v>
      </c>
      <c r="N5188" s="1">
        <v>39997274</v>
      </c>
      <c r="O5188" s="1">
        <f>N5188*(D5188/'cpi data'!$A$113)</f>
        <v>4096558.7451581028</v>
      </c>
      <c r="P5188" s="10">
        <f t="shared" si="81"/>
        <v>1</v>
      </c>
      <c r="Q5188" t="s">
        <v>15359</v>
      </c>
      <c r="R5188">
        <v>162</v>
      </c>
    </row>
    <row r="5189" spans="1:18">
      <c r="A5189" t="s">
        <v>15360</v>
      </c>
      <c r="B5189" s="6" t="s">
        <v>19</v>
      </c>
      <c r="C5189" t="s">
        <v>20</v>
      </c>
      <c r="D5189">
        <f>_xlfn.XLOOKUP(E5189,'cpi data'!A:A,'cpi data'!B:B,"NA")</f>
        <v>207.3</v>
      </c>
      <c r="E5189">
        <v>2007</v>
      </c>
      <c r="F5189" t="s">
        <v>15141</v>
      </c>
      <c r="G5189">
        <v>6.6</v>
      </c>
      <c r="H5189">
        <v>16000</v>
      </c>
      <c r="I5189" t="s">
        <v>1243</v>
      </c>
      <c r="J5189" t="s">
        <v>11565</v>
      </c>
      <c r="K5189" t="s">
        <v>5224</v>
      </c>
      <c r="L5189" t="s">
        <v>33</v>
      </c>
      <c r="N5189" s="1">
        <v>5741608</v>
      </c>
      <c r="O5189" s="1">
        <f>N5189*(D5189/'cpi data'!$A$113)</f>
        <v>588060.93794466404</v>
      </c>
      <c r="P5189" s="10">
        <f t="shared" si="81"/>
        <v>1</v>
      </c>
      <c r="Q5189" t="s">
        <v>15361</v>
      </c>
      <c r="R5189">
        <v>97</v>
      </c>
    </row>
    <row r="5190" spans="1:18">
      <c r="A5190" t="s">
        <v>15362</v>
      </c>
      <c r="B5190" s="6" t="s">
        <v>2002</v>
      </c>
      <c r="C5190" t="s">
        <v>44</v>
      </c>
      <c r="D5190">
        <f>_xlfn.XLOOKUP(E5190,'cpi data'!A:A,'cpi data'!B:B,"NA")</f>
        <v>207.3</v>
      </c>
      <c r="E5190">
        <v>2007</v>
      </c>
      <c r="F5190" t="s">
        <v>15112</v>
      </c>
      <c r="G5190">
        <v>5.9</v>
      </c>
      <c r="H5190">
        <v>12000</v>
      </c>
      <c r="I5190" t="s">
        <v>14257</v>
      </c>
      <c r="J5190" t="s">
        <v>14257</v>
      </c>
      <c r="K5190" t="s">
        <v>14257</v>
      </c>
      <c r="L5190" t="s">
        <v>33</v>
      </c>
      <c r="M5190" s="1">
        <v>15000000</v>
      </c>
      <c r="N5190" s="1">
        <v>55862886</v>
      </c>
      <c r="O5190" s="1">
        <f>N5190*(D5190/'cpi data'!$A$113)</f>
        <v>5721529.7765810275</v>
      </c>
      <c r="P5190" s="10">
        <f t="shared" si="81"/>
        <v>0.7314854087560031</v>
      </c>
      <c r="Q5190" t="s">
        <v>10357</v>
      </c>
      <c r="R5190">
        <v>113</v>
      </c>
    </row>
    <row r="5191" spans="1:18">
      <c r="A5191" t="s">
        <v>15363</v>
      </c>
      <c r="B5191" s="6" t="s">
        <v>19</v>
      </c>
      <c r="C5191" t="s">
        <v>20</v>
      </c>
      <c r="D5191">
        <f>_xlfn.XLOOKUP(E5191,'cpi data'!A:A,'cpi data'!B:B,"NA")</f>
        <v>207.3</v>
      </c>
      <c r="E5191">
        <v>2007</v>
      </c>
      <c r="F5191" t="s">
        <v>15105</v>
      </c>
      <c r="G5191">
        <v>6.4</v>
      </c>
      <c r="H5191">
        <v>23000</v>
      </c>
      <c r="I5191" t="s">
        <v>266</v>
      </c>
      <c r="J5191" t="s">
        <v>1825</v>
      </c>
      <c r="K5191" t="s">
        <v>11574</v>
      </c>
      <c r="L5191" t="s">
        <v>33</v>
      </c>
      <c r="M5191" s="1">
        <v>45000000</v>
      </c>
      <c r="N5191" s="1">
        <v>31575877</v>
      </c>
      <c r="O5191" s="1">
        <f>N5191*(D5191/'cpi data'!$A$113)</f>
        <v>3234031.2757411068</v>
      </c>
      <c r="P5191" s="10">
        <f t="shared" si="81"/>
        <v>-0.42513856384733195</v>
      </c>
      <c r="Q5191" t="s">
        <v>2029</v>
      </c>
      <c r="R5191">
        <v>139</v>
      </c>
    </row>
    <row r="5192" spans="1:18">
      <c r="A5192" t="s">
        <v>15364</v>
      </c>
      <c r="B5192" s="6" t="s">
        <v>19</v>
      </c>
      <c r="C5192" t="s">
        <v>107</v>
      </c>
      <c r="D5192">
        <f>_xlfn.XLOOKUP(E5192,'cpi data'!A:A,'cpi data'!B:B,"NA")</f>
        <v>207.3</v>
      </c>
      <c r="E5192">
        <v>2007</v>
      </c>
      <c r="F5192" t="s">
        <v>15365</v>
      </c>
      <c r="G5192">
        <v>5.9</v>
      </c>
      <c r="H5192">
        <v>33000</v>
      </c>
      <c r="I5192" t="s">
        <v>15366</v>
      </c>
      <c r="J5192" t="s">
        <v>13098</v>
      </c>
      <c r="K5192" t="s">
        <v>15367</v>
      </c>
      <c r="L5192" t="s">
        <v>33</v>
      </c>
      <c r="M5192" s="1">
        <v>8000000</v>
      </c>
      <c r="N5192" s="1">
        <v>7766240</v>
      </c>
      <c r="O5192" s="1">
        <f>N5192*(D5192/'cpi data'!$A$113)</f>
        <v>795425.66798418981</v>
      </c>
      <c r="P5192" s="10">
        <f t="shared" si="81"/>
        <v>-3.009950761243536E-2</v>
      </c>
      <c r="Q5192" t="s">
        <v>15368</v>
      </c>
      <c r="R5192">
        <v>98</v>
      </c>
    </row>
    <row r="5193" spans="1:18">
      <c r="A5193" t="s">
        <v>15369</v>
      </c>
      <c r="B5193" s="6" t="s">
        <v>19</v>
      </c>
      <c r="C5193" t="s">
        <v>55</v>
      </c>
      <c r="D5193">
        <f>_xlfn.XLOOKUP(E5193,'cpi data'!A:A,'cpi data'!B:B,"NA")</f>
        <v>207.3</v>
      </c>
      <c r="E5193">
        <v>2007</v>
      </c>
      <c r="F5193" t="s">
        <v>15370</v>
      </c>
      <c r="G5193">
        <v>5.6</v>
      </c>
      <c r="H5193">
        <v>42000</v>
      </c>
      <c r="I5193" t="s">
        <v>5232</v>
      </c>
      <c r="J5193" t="s">
        <v>15371</v>
      </c>
      <c r="K5193" t="s">
        <v>10779</v>
      </c>
      <c r="L5193" t="s">
        <v>33</v>
      </c>
      <c r="M5193" s="1">
        <v>40000000</v>
      </c>
      <c r="N5193" s="1">
        <v>62771059</v>
      </c>
      <c r="O5193" s="1">
        <f>N5193*(D5193/'cpi data'!$A$113)</f>
        <v>6429071.408448617</v>
      </c>
      <c r="P5193" s="10">
        <f t="shared" si="81"/>
        <v>0.36276365832859375</v>
      </c>
      <c r="Q5193" t="s">
        <v>26</v>
      </c>
      <c r="R5193">
        <v>99</v>
      </c>
    </row>
    <row r="5194" spans="1:18">
      <c r="A5194" t="s">
        <v>15372</v>
      </c>
      <c r="B5194" s="6" t="s">
        <v>2002</v>
      </c>
      <c r="C5194" t="s">
        <v>333</v>
      </c>
      <c r="D5194">
        <f>_xlfn.XLOOKUP(E5194,'cpi data'!A:A,'cpi data'!B:B,"NA")</f>
        <v>207.3</v>
      </c>
      <c r="E5194">
        <v>2007</v>
      </c>
      <c r="F5194" t="s">
        <v>15031</v>
      </c>
      <c r="G5194">
        <v>5.9</v>
      </c>
      <c r="H5194">
        <v>75000</v>
      </c>
      <c r="I5194" t="s">
        <v>12189</v>
      </c>
      <c r="J5194" t="s">
        <v>15373</v>
      </c>
      <c r="K5194" t="s">
        <v>5214</v>
      </c>
      <c r="L5194" t="s">
        <v>33</v>
      </c>
      <c r="M5194" s="1">
        <v>80000000</v>
      </c>
      <c r="N5194" s="1">
        <v>40170558</v>
      </c>
      <c r="O5194" s="1">
        <f>N5194*(D5194/'cpi data'!$A$113)</f>
        <v>4114306.6568181822</v>
      </c>
      <c r="P5194" s="10">
        <f t="shared" si="81"/>
        <v>-0.99150830814946611</v>
      </c>
      <c r="Q5194" t="s">
        <v>26</v>
      </c>
      <c r="R5194">
        <v>99</v>
      </c>
    </row>
    <row r="5195" spans="1:18">
      <c r="A5195" t="s">
        <v>15374</v>
      </c>
      <c r="B5195" s="6" t="s">
        <v>19</v>
      </c>
      <c r="C5195" t="s">
        <v>107</v>
      </c>
      <c r="D5195">
        <f>_xlfn.XLOOKUP(E5195,'cpi data'!A:A,'cpi data'!B:B,"NA")</f>
        <v>207.3</v>
      </c>
      <c r="E5195">
        <v>2007</v>
      </c>
      <c r="F5195" t="s">
        <v>15375</v>
      </c>
      <c r="G5195">
        <v>6.1</v>
      </c>
      <c r="H5195">
        <v>10000</v>
      </c>
      <c r="I5195" t="s">
        <v>108</v>
      </c>
      <c r="J5195" t="s">
        <v>108</v>
      </c>
      <c r="K5195" t="s">
        <v>15376</v>
      </c>
      <c r="L5195" t="s">
        <v>33</v>
      </c>
      <c r="M5195" s="1">
        <v>5000000</v>
      </c>
      <c r="N5195" s="1">
        <v>784604</v>
      </c>
      <c r="O5195" s="1">
        <f>N5195*(D5195/'cpi data'!$A$113)</f>
        <v>80359.885968379458</v>
      </c>
      <c r="P5195" s="10">
        <f t="shared" si="81"/>
        <v>-5.372641485386259</v>
      </c>
      <c r="Q5195" t="s">
        <v>15377</v>
      </c>
      <c r="R5195">
        <v>90</v>
      </c>
    </row>
    <row r="5196" spans="1:18">
      <c r="A5196" t="s">
        <v>15378</v>
      </c>
      <c r="B5196" s="6" t="s">
        <v>2002</v>
      </c>
      <c r="C5196" t="s">
        <v>44</v>
      </c>
      <c r="D5196">
        <f>_xlfn.XLOOKUP(E5196,'cpi data'!A:A,'cpi data'!B:B,"NA")</f>
        <v>207.3</v>
      </c>
      <c r="E5196">
        <v>2007</v>
      </c>
      <c r="F5196" t="s">
        <v>14715</v>
      </c>
      <c r="G5196">
        <v>2.2000000000000002</v>
      </c>
      <c r="H5196">
        <v>15000</v>
      </c>
      <c r="I5196" t="s">
        <v>6392</v>
      </c>
      <c r="J5196" t="s">
        <v>6392</v>
      </c>
      <c r="K5196" t="s">
        <v>15379</v>
      </c>
      <c r="L5196" t="s">
        <v>33</v>
      </c>
      <c r="M5196" s="1">
        <v>7000000</v>
      </c>
      <c r="N5196" s="1">
        <v>5713425</v>
      </c>
      <c r="O5196" s="1">
        <f>N5196*(D5196/'cpi data'!$A$113)</f>
        <v>585174.40834980237</v>
      </c>
      <c r="P5196" s="10">
        <f t="shared" si="81"/>
        <v>-0.22518454342185293</v>
      </c>
      <c r="Q5196" t="s">
        <v>15380</v>
      </c>
      <c r="R5196">
        <v>93</v>
      </c>
    </row>
    <row r="5197" spans="1:18">
      <c r="A5197" t="s">
        <v>15381</v>
      </c>
      <c r="B5197" s="6" t="s">
        <v>2002</v>
      </c>
      <c r="C5197" t="s">
        <v>393</v>
      </c>
      <c r="D5197">
        <f>_xlfn.XLOOKUP(E5197,'cpi data'!A:A,'cpi data'!B:B,"NA")</f>
        <v>207.3</v>
      </c>
      <c r="E5197">
        <v>2007</v>
      </c>
      <c r="F5197" t="s">
        <v>15382</v>
      </c>
      <c r="G5197">
        <v>8</v>
      </c>
      <c r="H5197">
        <v>90000</v>
      </c>
      <c r="I5197" t="s">
        <v>15383</v>
      </c>
      <c r="J5197" t="s">
        <v>15384</v>
      </c>
      <c r="K5197" t="s">
        <v>15385</v>
      </c>
      <c r="L5197" t="s">
        <v>455</v>
      </c>
      <c r="M5197" s="1">
        <v>7300000</v>
      </c>
      <c r="N5197" s="1">
        <v>22783978</v>
      </c>
      <c r="O5197" s="1">
        <f>N5197*(D5197/'cpi data'!$A$113)</f>
        <v>2333556.6400197628</v>
      </c>
      <c r="P5197" s="10">
        <f t="shared" si="81"/>
        <v>0.67959940972555366</v>
      </c>
      <c r="Q5197" t="s">
        <v>15386</v>
      </c>
      <c r="R5197">
        <v>96</v>
      </c>
    </row>
    <row r="5198" spans="1:18">
      <c r="A5198" t="s">
        <v>15387</v>
      </c>
      <c r="B5198" s="6" t="s">
        <v>2002</v>
      </c>
      <c r="C5198" t="s">
        <v>66</v>
      </c>
      <c r="D5198">
        <f>_xlfn.XLOOKUP(E5198,'cpi data'!A:A,'cpi data'!B:B,"NA")</f>
        <v>207.3</v>
      </c>
      <c r="E5198">
        <v>2007</v>
      </c>
      <c r="F5198" t="s">
        <v>15059</v>
      </c>
      <c r="G5198">
        <v>7.5</v>
      </c>
      <c r="H5198">
        <v>57000</v>
      </c>
      <c r="I5198" t="s">
        <v>4128</v>
      </c>
      <c r="J5198" t="s">
        <v>15388</v>
      </c>
      <c r="K5198" t="s">
        <v>4128</v>
      </c>
      <c r="L5198" t="s">
        <v>33</v>
      </c>
      <c r="M5198" s="1">
        <v>15000000</v>
      </c>
      <c r="N5198" s="1">
        <v>30271556</v>
      </c>
      <c r="O5198" s="1">
        <f>N5198*(D5198/'cpi data'!$A$113)</f>
        <v>3100441.4816205534</v>
      </c>
      <c r="P5198" s="10">
        <f t="shared" si="81"/>
        <v>0.50448533269977924</v>
      </c>
      <c r="Q5198" t="s">
        <v>10502</v>
      </c>
      <c r="R5198">
        <v>126</v>
      </c>
    </row>
    <row r="5199" spans="1:18">
      <c r="A5199" t="s">
        <v>15389</v>
      </c>
      <c r="B5199" s="6" t="s">
        <v>19</v>
      </c>
      <c r="C5199" t="s">
        <v>44</v>
      </c>
      <c r="D5199">
        <f>_xlfn.XLOOKUP(E5199,'cpi data'!A:A,'cpi data'!B:B,"NA")</f>
        <v>207.3</v>
      </c>
      <c r="E5199">
        <v>2007</v>
      </c>
      <c r="F5199" t="s">
        <v>14880</v>
      </c>
      <c r="G5199">
        <v>5.8</v>
      </c>
      <c r="H5199">
        <v>24000</v>
      </c>
      <c r="I5199" t="s">
        <v>1234</v>
      </c>
      <c r="J5199" t="s">
        <v>6759</v>
      </c>
      <c r="K5199" t="s">
        <v>125</v>
      </c>
      <c r="L5199" t="s">
        <v>33</v>
      </c>
      <c r="M5199" s="1">
        <v>20000000</v>
      </c>
      <c r="N5199" s="1">
        <v>25000167</v>
      </c>
      <c r="O5199" s="1">
        <f>N5199*(D5199/'cpi data'!$A$113)</f>
        <v>2560540.8197134389</v>
      </c>
      <c r="P5199" s="10">
        <f t="shared" si="81"/>
        <v>0.20000534396430231</v>
      </c>
      <c r="Q5199" t="s">
        <v>4534</v>
      </c>
      <c r="R5199">
        <v>113</v>
      </c>
    </row>
    <row r="5200" spans="1:18">
      <c r="A5200" t="s">
        <v>15390</v>
      </c>
      <c r="B5200" s="6" t="s">
        <v>19</v>
      </c>
      <c r="C5200" t="s">
        <v>20</v>
      </c>
      <c r="D5200">
        <f>_xlfn.XLOOKUP(E5200,'cpi data'!A:A,'cpi data'!B:B,"NA")</f>
        <v>207.3</v>
      </c>
      <c r="E5200">
        <v>2007</v>
      </c>
      <c r="F5200" t="s">
        <v>15391</v>
      </c>
      <c r="G5200">
        <v>6.3</v>
      </c>
      <c r="H5200">
        <v>33000</v>
      </c>
      <c r="I5200" t="s">
        <v>10819</v>
      </c>
      <c r="J5200" t="s">
        <v>10819</v>
      </c>
      <c r="K5200" t="s">
        <v>12494</v>
      </c>
      <c r="L5200" t="s">
        <v>33</v>
      </c>
      <c r="N5200" s="1">
        <v>130880</v>
      </c>
      <c r="O5200" s="1">
        <f>N5200*(D5200/'cpi data'!$A$113)</f>
        <v>13404.853754940712</v>
      </c>
      <c r="P5200" s="10">
        <f t="shared" si="81"/>
        <v>1</v>
      </c>
      <c r="Q5200" t="s">
        <v>11073</v>
      </c>
      <c r="R5200">
        <v>100</v>
      </c>
    </row>
    <row r="5201" spans="1:18">
      <c r="A5201" t="s">
        <v>15392</v>
      </c>
      <c r="B5201" s="6" t="s">
        <v>19</v>
      </c>
      <c r="C5201" t="s">
        <v>107</v>
      </c>
      <c r="D5201">
        <f>_xlfn.XLOOKUP(E5201,'cpi data'!A:A,'cpi data'!B:B,"NA")</f>
        <v>207.3</v>
      </c>
      <c r="E5201">
        <v>2007</v>
      </c>
      <c r="F5201" t="s">
        <v>14715</v>
      </c>
      <c r="G5201">
        <v>3.6</v>
      </c>
      <c r="H5201">
        <v>26000</v>
      </c>
      <c r="I5201" t="s">
        <v>15393</v>
      </c>
      <c r="J5201" t="s">
        <v>15394</v>
      </c>
      <c r="K5201" t="s">
        <v>10095</v>
      </c>
      <c r="L5201" t="s">
        <v>33</v>
      </c>
      <c r="M5201" s="1">
        <v>12000000</v>
      </c>
      <c r="N5201" s="1">
        <v>9669758</v>
      </c>
      <c r="O5201" s="1">
        <f>N5201*(D5201/'cpi data'!$A$113)</f>
        <v>990385.78725296445</v>
      </c>
      <c r="P5201" s="10">
        <f t="shared" si="81"/>
        <v>-0.24098245271494903</v>
      </c>
      <c r="Q5201" t="s">
        <v>15395</v>
      </c>
      <c r="R5201">
        <v>105</v>
      </c>
    </row>
    <row r="5202" spans="1:18">
      <c r="A5202" t="s">
        <v>15396</v>
      </c>
      <c r="B5202" s="6" t="s">
        <v>340</v>
      </c>
      <c r="C5202" t="s">
        <v>44</v>
      </c>
      <c r="D5202">
        <f>_xlfn.XLOOKUP(E5202,'cpi data'!A:A,'cpi data'!B:B,"NA")</f>
        <v>207.3</v>
      </c>
      <c r="E5202">
        <v>2007</v>
      </c>
      <c r="F5202" t="s">
        <v>15105</v>
      </c>
      <c r="G5202">
        <v>6.2</v>
      </c>
      <c r="H5202">
        <v>44000</v>
      </c>
      <c r="I5202" t="s">
        <v>14649</v>
      </c>
      <c r="J5202" t="s">
        <v>14649</v>
      </c>
      <c r="K5202" t="s">
        <v>11408</v>
      </c>
      <c r="L5202" t="s">
        <v>33</v>
      </c>
      <c r="M5202" s="1">
        <v>65000000</v>
      </c>
      <c r="N5202" s="1">
        <v>69474661</v>
      </c>
      <c r="O5202" s="1">
        <f>N5202*(D5202/'cpi data'!$A$113)</f>
        <v>7115660.684436759</v>
      </c>
      <c r="P5202" s="10">
        <f t="shared" si="81"/>
        <v>6.4407093688445632E-2</v>
      </c>
      <c r="Q5202" t="s">
        <v>15397</v>
      </c>
      <c r="R5202">
        <v>93</v>
      </c>
    </row>
    <row r="5203" spans="1:18">
      <c r="A5203" t="s">
        <v>15398</v>
      </c>
      <c r="B5203" s="6" t="s">
        <v>19</v>
      </c>
      <c r="C5203" t="s">
        <v>37</v>
      </c>
      <c r="D5203">
        <f>_xlfn.XLOOKUP(E5203,'cpi data'!A:A,'cpi data'!B:B,"NA")</f>
        <v>207.3</v>
      </c>
      <c r="E5203">
        <v>2007</v>
      </c>
      <c r="F5203" t="s">
        <v>15399</v>
      </c>
      <c r="G5203">
        <v>4.9000000000000004</v>
      </c>
      <c r="H5203">
        <v>12000</v>
      </c>
      <c r="I5203" t="s">
        <v>13174</v>
      </c>
      <c r="J5203" t="s">
        <v>13174</v>
      </c>
      <c r="K5203" t="s">
        <v>15400</v>
      </c>
      <c r="L5203" t="s">
        <v>33</v>
      </c>
      <c r="N5203" s="1">
        <v>2850927</v>
      </c>
      <c r="O5203" s="1">
        <f>N5203*(D5203/'cpi data'!$A$113)</f>
        <v>291994.64777667983</v>
      </c>
      <c r="P5203" s="10">
        <f t="shared" si="81"/>
        <v>1</v>
      </c>
      <c r="Q5203" t="s">
        <v>15397</v>
      </c>
      <c r="R5203">
        <v>97</v>
      </c>
    </row>
    <row r="5204" spans="1:18">
      <c r="A5204" t="s">
        <v>15401</v>
      </c>
      <c r="B5204" s="6" t="s">
        <v>36</v>
      </c>
      <c r="C5204" t="s">
        <v>44</v>
      </c>
      <c r="D5204">
        <f>_xlfn.XLOOKUP(E5204,'cpi data'!A:A,'cpi data'!B:B,"NA")</f>
        <v>207.3</v>
      </c>
      <c r="E5204">
        <v>2007</v>
      </c>
      <c r="F5204" t="s">
        <v>15402</v>
      </c>
      <c r="G5204">
        <v>5.4</v>
      </c>
      <c r="H5204">
        <v>22000</v>
      </c>
      <c r="I5204" t="s">
        <v>15403</v>
      </c>
      <c r="J5204" t="s">
        <v>14664</v>
      </c>
      <c r="K5204" t="s">
        <v>14656</v>
      </c>
      <c r="L5204" t="s">
        <v>5820</v>
      </c>
      <c r="M5204" s="1">
        <v>35000000</v>
      </c>
      <c r="N5204" s="1">
        <v>117252578</v>
      </c>
      <c r="O5204" s="1">
        <f>N5204*(D5204/'cpi data'!$A$113)</f>
        <v>12009120.266501976</v>
      </c>
      <c r="P5204" s="10">
        <f t="shared" si="81"/>
        <v>0.70149910051444664</v>
      </c>
      <c r="Q5204" t="s">
        <v>9689</v>
      </c>
      <c r="R5204">
        <v>100</v>
      </c>
    </row>
    <row r="5205" spans="1:18">
      <c r="A5205" t="s">
        <v>15404</v>
      </c>
      <c r="B5205" s="6" t="s">
        <v>2002</v>
      </c>
      <c r="C5205" t="s">
        <v>44</v>
      </c>
      <c r="D5205">
        <f>_xlfn.XLOOKUP(E5205,'cpi data'!A:A,'cpi data'!B:B,"NA")</f>
        <v>207.3</v>
      </c>
      <c r="E5205">
        <v>2007</v>
      </c>
      <c r="F5205" t="s">
        <v>14737</v>
      </c>
      <c r="G5205">
        <v>5.7</v>
      </c>
      <c r="H5205">
        <v>38000</v>
      </c>
      <c r="I5205" t="s">
        <v>4490</v>
      </c>
      <c r="J5205" t="s">
        <v>5904</v>
      </c>
      <c r="K5205" t="s">
        <v>2369</v>
      </c>
      <c r="L5205" t="s">
        <v>33</v>
      </c>
      <c r="N5205" s="1">
        <v>69485490</v>
      </c>
      <c r="O5205" s="1">
        <f>N5205*(D5205/'cpi data'!$A$113)</f>
        <v>7116769.8008893281</v>
      </c>
      <c r="P5205" s="10">
        <f t="shared" si="81"/>
        <v>1</v>
      </c>
      <c r="Q5205" t="s">
        <v>64</v>
      </c>
      <c r="R5205">
        <v>102</v>
      </c>
    </row>
    <row r="5206" spans="1:18">
      <c r="A5206" t="s">
        <v>15405</v>
      </c>
      <c r="B5206" s="6" t="s">
        <v>450</v>
      </c>
      <c r="C5206" t="s">
        <v>20</v>
      </c>
      <c r="D5206">
        <f>_xlfn.XLOOKUP(E5206,'cpi data'!A:A,'cpi data'!B:B,"NA")</f>
        <v>207.3</v>
      </c>
      <c r="E5206">
        <v>2007</v>
      </c>
      <c r="F5206" t="s">
        <v>15406</v>
      </c>
      <c r="G5206">
        <v>7.9</v>
      </c>
      <c r="H5206">
        <v>58000</v>
      </c>
      <c r="I5206" t="s">
        <v>15407</v>
      </c>
      <c r="J5206" t="s">
        <v>15407</v>
      </c>
      <c r="K5206" t="s">
        <v>15408</v>
      </c>
      <c r="L5206" t="s">
        <v>15409</v>
      </c>
      <c r="N5206" s="1">
        <v>10174839</v>
      </c>
      <c r="O5206" s="1">
        <f>N5206*(D5206/'cpi data'!$A$113)</f>
        <v>1042116.6624011858</v>
      </c>
      <c r="P5206" s="10">
        <f t="shared" si="81"/>
        <v>1</v>
      </c>
      <c r="Q5206" t="s">
        <v>15410</v>
      </c>
      <c r="R5206">
        <v>113</v>
      </c>
    </row>
    <row r="5207" spans="1:18">
      <c r="A5207" t="s">
        <v>15411</v>
      </c>
      <c r="B5207" s="6" t="s">
        <v>36</v>
      </c>
      <c r="C5207" t="s">
        <v>44</v>
      </c>
      <c r="D5207">
        <f>_xlfn.XLOOKUP(E5207,'cpi data'!A:A,'cpi data'!B:B,"NA")</f>
        <v>207.3</v>
      </c>
      <c r="E5207">
        <v>2007</v>
      </c>
      <c r="F5207" t="s">
        <v>15365</v>
      </c>
      <c r="G5207">
        <v>5.6</v>
      </c>
      <c r="H5207">
        <v>41000</v>
      </c>
      <c r="I5207" t="s">
        <v>10568</v>
      </c>
      <c r="J5207" t="s">
        <v>15412</v>
      </c>
      <c r="K5207" t="s">
        <v>9085</v>
      </c>
      <c r="L5207" t="s">
        <v>33</v>
      </c>
      <c r="M5207" s="1">
        <v>100000000</v>
      </c>
      <c r="N5207" s="1">
        <v>97838349</v>
      </c>
      <c r="O5207" s="1">
        <f>N5207*(D5207/'cpi data'!$A$113)</f>
        <v>10020696.515662055</v>
      </c>
      <c r="P5207" s="10">
        <f t="shared" si="81"/>
        <v>-2.2094107495620147E-2</v>
      </c>
      <c r="Q5207" t="s">
        <v>26</v>
      </c>
      <c r="R5207">
        <v>116</v>
      </c>
    </row>
    <row r="5208" spans="1:18">
      <c r="A5208" t="s">
        <v>15413</v>
      </c>
      <c r="B5208" s="6" t="s">
        <v>19</v>
      </c>
      <c r="C5208" t="s">
        <v>44</v>
      </c>
      <c r="D5208">
        <f>_xlfn.XLOOKUP(E5208,'cpi data'!A:A,'cpi data'!B:B,"NA")</f>
        <v>207.3</v>
      </c>
      <c r="E5208">
        <v>2007</v>
      </c>
      <c r="F5208" t="s">
        <v>15382</v>
      </c>
      <c r="G5208">
        <v>5.9</v>
      </c>
      <c r="H5208">
        <v>11000</v>
      </c>
      <c r="I5208" t="s">
        <v>4491</v>
      </c>
      <c r="J5208" t="s">
        <v>4491</v>
      </c>
      <c r="K5208" t="s">
        <v>15414</v>
      </c>
      <c r="L5208" t="s">
        <v>33</v>
      </c>
      <c r="M5208" s="1">
        <v>5000000</v>
      </c>
      <c r="N5208" s="1">
        <v>1229330</v>
      </c>
      <c r="O5208" s="1">
        <f>N5208*(D5208/'cpi data'!$A$113)</f>
        <v>125909.14476284586</v>
      </c>
      <c r="P5208" s="10">
        <f t="shared" si="81"/>
        <v>-3.067256147657667</v>
      </c>
      <c r="Q5208" t="s">
        <v>4982</v>
      </c>
      <c r="R5208">
        <v>117</v>
      </c>
    </row>
    <row r="5209" spans="1:18">
      <c r="A5209" t="s">
        <v>15415</v>
      </c>
      <c r="B5209" s="6" t="s">
        <v>19</v>
      </c>
      <c r="C5209" t="s">
        <v>107</v>
      </c>
      <c r="D5209">
        <f>_xlfn.XLOOKUP(E5209,'cpi data'!A:A,'cpi data'!B:B,"NA")</f>
        <v>207.3</v>
      </c>
      <c r="E5209">
        <v>2007</v>
      </c>
      <c r="F5209" t="s">
        <v>15365</v>
      </c>
      <c r="G5209">
        <v>6.2</v>
      </c>
      <c r="H5209">
        <v>48000</v>
      </c>
      <c r="I5209" t="s">
        <v>103</v>
      </c>
      <c r="J5209" t="s">
        <v>15142</v>
      </c>
      <c r="K5209" t="s">
        <v>1481</v>
      </c>
      <c r="L5209" t="s">
        <v>33</v>
      </c>
      <c r="M5209" s="1">
        <v>35000000</v>
      </c>
      <c r="N5209" s="1">
        <v>64811540</v>
      </c>
      <c r="O5209" s="1">
        <f>N5209*(D5209/'cpi data'!$A$113)</f>
        <v>6638059.4081027675</v>
      </c>
      <c r="P5209" s="10">
        <f t="shared" si="81"/>
        <v>0.45997271473567825</v>
      </c>
      <c r="Q5209" t="s">
        <v>121</v>
      </c>
      <c r="R5209">
        <v>92</v>
      </c>
    </row>
    <row r="5210" spans="1:18">
      <c r="A5210" t="s">
        <v>15416</v>
      </c>
      <c r="B5210" s="6" t="s">
        <v>19</v>
      </c>
      <c r="C5210" t="s">
        <v>107</v>
      </c>
      <c r="D5210">
        <f>_xlfn.XLOOKUP(E5210,'cpi data'!A:A,'cpi data'!B:B,"NA")</f>
        <v>207.3</v>
      </c>
      <c r="E5210">
        <v>2007</v>
      </c>
      <c r="F5210" t="s">
        <v>15417</v>
      </c>
      <c r="G5210">
        <v>4.5999999999999996</v>
      </c>
      <c r="H5210">
        <v>23000</v>
      </c>
      <c r="I5210" t="s">
        <v>2158</v>
      </c>
      <c r="J5210" t="s">
        <v>2487</v>
      </c>
      <c r="K5210" t="s">
        <v>15418</v>
      </c>
      <c r="L5210" t="s">
        <v>33</v>
      </c>
      <c r="M5210" s="1">
        <v>17000000</v>
      </c>
      <c r="N5210" s="1">
        <v>10921200</v>
      </c>
      <c r="O5210" s="1">
        <f>N5210*(D5210/'cpi data'!$A$113)</f>
        <v>1118559.6640316206</v>
      </c>
      <c r="P5210" s="10">
        <f t="shared" si="81"/>
        <v>-0.55660550122697139</v>
      </c>
      <c r="Q5210" t="s">
        <v>15419</v>
      </c>
      <c r="R5210">
        <v>96</v>
      </c>
    </row>
    <row r="5211" spans="1:18">
      <c r="A5211" t="s">
        <v>15420</v>
      </c>
      <c r="B5211" s="6" t="s">
        <v>19</v>
      </c>
      <c r="C5211" t="s">
        <v>44</v>
      </c>
      <c r="D5211">
        <f>_xlfn.XLOOKUP(E5211,'cpi data'!A:A,'cpi data'!B:B,"NA")</f>
        <v>207.3</v>
      </c>
      <c r="E5211">
        <v>2007</v>
      </c>
      <c r="F5211" t="s">
        <v>15382</v>
      </c>
      <c r="G5211">
        <v>7</v>
      </c>
      <c r="H5211">
        <v>64000</v>
      </c>
      <c r="I5211" t="s">
        <v>15421</v>
      </c>
      <c r="J5211" t="s">
        <v>15422</v>
      </c>
      <c r="K5211" t="s">
        <v>15423</v>
      </c>
      <c r="L5211" t="s">
        <v>33</v>
      </c>
      <c r="M5211" s="1">
        <v>12000000</v>
      </c>
      <c r="N5211" s="1">
        <v>5254986</v>
      </c>
      <c r="O5211" s="1">
        <f>N5211*(D5211/'cpi data'!$A$113)</f>
        <v>538220.6510869565</v>
      </c>
      <c r="P5211" s="10">
        <f t="shared" si="81"/>
        <v>-1.2835455698645057</v>
      </c>
      <c r="Q5211" t="s">
        <v>121</v>
      </c>
      <c r="R5211">
        <v>97</v>
      </c>
    </row>
    <row r="5212" spans="1:18">
      <c r="A5212" t="s">
        <v>15424</v>
      </c>
      <c r="B5212" s="6" t="s">
        <v>2002</v>
      </c>
      <c r="C5212" t="s">
        <v>107</v>
      </c>
      <c r="D5212">
        <f>_xlfn.XLOOKUP(E5212,'cpi data'!A:A,'cpi data'!B:B,"NA")</f>
        <v>207.3</v>
      </c>
      <c r="E5212">
        <v>2007</v>
      </c>
      <c r="F5212" t="s">
        <v>15107</v>
      </c>
      <c r="G5212">
        <v>6.2</v>
      </c>
      <c r="H5212">
        <v>35000</v>
      </c>
      <c r="I5212" t="s">
        <v>5862</v>
      </c>
      <c r="J5212" t="s">
        <v>15425</v>
      </c>
      <c r="K5212" t="s">
        <v>15426</v>
      </c>
      <c r="L5212" t="s">
        <v>33</v>
      </c>
      <c r="M5212" s="1">
        <v>30000000</v>
      </c>
      <c r="N5212" s="1">
        <v>26810113</v>
      </c>
      <c r="O5212" s="1">
        <f>N5212*(D5212/'cpi data'!$A$113)</f>
        <v>2745917.2059782608</v>
      </c>
      <c r="P5212" s="10">
        <f t="shared" si="81"/>
        <v>-0.11898073685851306</v>
      </c>
      <c r="Q5212" t="s">
        <v>5724</v>
      </c>
      <c r="R5212">
        <v>102</v>
      </c>
    </row>
    <row r="5213" spans="1:18">
      <c r="A5213" t="s">
        <v>15427</v>
      </c>
      <c r="B5213" s="6" t="s">
        <v>36</v>
      </c>
      <c r="C5213" t="s">
        <v>37</v>
      </c>
      <c r="D5213">
        <f>_xlfn.XLOOKUP(E5213,'cpi data'!A:A,'cpi data'!B:B,"NA")</f>
        <v>207.3</v>
      </c>
      <c r="E5213">
        <v>2007</v>
      </c>
      <c r="F5213" t="s">
        <v>15079</v>
      </c>
      <c r="G5213">
        <v>4.8</v>
      </c>
      <c r="H5213">
        <v>20000</v>
      </c>
      <c r="I5213" t="s">
        <v>10395</v>
      </c>
      <c r="J5213" t="s">
        <v>8214</v>
      </c>
      <c r="K5213" t="s">
        <v>13156</v>
      </c>
      <c r="L5213" t="s">
        <v>33</v>
      </c>
      <c r="N5213" s="1">
        <v>65270477</v>
      </c>
      <c r="O5213" s="1">
        <f>N5213*(D5213/'cpi data'!$A$113)</f>
        <v>6685064.1709980238</v>
      </c>
      <c r="P5213" s="10">
        <f t="shared" si="81"/>
        <v>1</v>
      </c>
      <c r="Q5213" t="s">
        <v>15428</v>
      </c>
      <c r="R5213">
        <v>84</v>
      </c>
    </row>
    <row r="5214" spans="1:18">
      <c r="A5214" t="s">
        <v>15429</v>
      </c>
      <c r="B5214" s="6" t="s">
        <v>2002</v>
      </c>
      <c r="C5214" t="s">
        <v>37</v>
      </c>
      <c r="D5214">
        <f>_xlfn.XLOOKUP(E5214,'cpi data'!A:A,'cpi data'!B:B,"NA")</f>
        <v>207.3</v>
      </c>
      <c r="E5214">
        <v>2007</v>
      </c>
      <c r="F5214" t="s">
        <v>15031</v>
      </c>
      <c r="G5214">
        <v>5.4</v>
      </c>
      <c r="H5214">
        <v>35000</v>
      </c>
      <c r="I5214" t="s">
        <v>4213</v>
      </c>
      <c r="J5214" t="s">
        <v>12235</v>
      </c>
      <c r="K5214" t="s">
        <v>4204</v>
      </c>
      <c r="L5214" t="s">
        <v>25</v>
      </c>
      <c r="M5214" s="1">
        <v>35000000</v>
      </c>
      <c r="N5214" s="1">
        <v>25303038</v>
      </c>
      <c r="O5214" s="1">
        <f>N5214*(D5214/'cpi data'!$A$113)</f>
        <v>2591561.1548418975</v>
      </c>
      <c r="P5214" s="10">
        <f t="shared" si="81"/>
        <v>-0.38323311216621497</v>
      </c>
      <c r="Q5214" t="s">
        <v>596</v>
      </c>
      <c r="R5214">
        <v>101</v>
      </c>
    </row>
    <row r="5215" spans="1:18">
      <c r="A5215" t="s">
        <v>15430</v>
      </c>
      <c r="B5215" s="6" t="s">
        <v>19</v>
      </c>
      <c r="C5215" t="s">
        <v>154</v>
      </c>
      <c r="D5215">
        <f>_xlfn.XLOOKUP(E5215,'cpi data'!A:A,'cpi data'!B:B,"NA")</f>
        <v>207.3</v>
      </c>
      <c r="E5215">
        <v>2007</v>
      </c>
      <c r="F5215" t="s">
        <v>15382</v>
      </c>
      <c r="G5215">
        <v>5.6</v>
      </c>
      <c r="H5215">
        <v>46000</v>
      </c>
      <c r="I5215" t="s">
        <v>1076</v>
      </c>
      <c r="J5215" t="s">
        <v>1076</v>
      </c>
      <c r="K5215" t="s">
        <v>15431</v>
      </c>
      <c r="L5215" t="s">
        <v>33</v>
      </c>
      <c r="M5215" s="1">
        <v>2000000</v>
      </c>
      <c r="N5215" s="1">
        <v>5540941</v>
      </c>
      <c r="O5215" s="1">
        <f>N5215*(D5215/'cpi data'!$A$113)</f>
        <v>567508.43344861665</v>
      </c>
      <c r="P5215" s="10">
        <f t="shared" si="81"/>
        <v>0.63905047897099065</v>
      </c>
      <c r="Q5215" t="s">
        <v>15432</v>
      </c>
      <c r="R5215">
        <v>95</v>
      </c>
    </row>
    <row r="5216" spans="1:18">
      <c r="A5216" t="s">
        <v>15433</v>
      </c>
      <c r="B5216" s="6" t="s">
        <v>2002</v>
      </c>
      <c r="C5216" t="s">
        <v>393</v>
      </c>
      <c r="D5216">
        <f>_xlfn.XLOOKUP(E5216,'cpi data'!A:A,'cpi data'!B:B,"NA")</f>
        <v>207.3</v>
      </c>
      <c r="E5216">
        <v>2007</v>
      </c>
      <c r="F5216" t="s">
        <v>15434</v>
      </c>
      <c r="G5216">
        <v>7.7</v>
      </c>
      <c r="H5216">
        <v>19000</v>
      </c>
      <c r="I5216" t="s">
        <v>15435</v>
      </c>
      <c r="J5216" t="s">
        <v>15436</v>
      </c>
      <c r="K5216" t="s">
        <v>15437</v>
      </c>
      <c r="L5216" t="s">
        <v>2111</v>
      </c>
      <c r="N5216" s="1">
        <v>16444137</v>
      </c>
      <c r="O5216" s="1">
        <f>N5216*(D5216/'cpi data'!$A$113)</f>
        <v>1684224.1107213439</v>
      </c>
      <c r="P5216" s="10">
        <f t="shared" si="81"/>
        <v>1</v>
      </c>
      <c r="Q5216" t="s">
        <v>15438</v>
      </c>
      <c r="R5216">
        <v>98</v>
      </c>
    </row>
    <row r="5217" spans="1:18">
      <c r="A5217" t="s">
        <v>15439</v>
      </c>
      <c r="B5217" s="6" t="s">
        <v>19</v>
      </c>
      <c r="C5217" t="s">
        <v>37</v>
      </c>
      <c r="D5217">
        <f>_xlfn.XLOOKUP(E5217,'cpi data'!A:A,'cpi data'!B:B,"NA")</f>
        <v>207.3</v>
      </c>
      <c r="E5217">
        <v>2007</v>
      </c>
      <c r="F5217" t="s">
        <v>15440</v>
      </c>
      <c r="G5217">
        <v>7.2</v>
      </c>
      <c r="H5217">
        <v>45000</v>
      </c>
      <c r="I5217" t="s">
        <v>15441</v>
      </c>
      <c r="J5217" t="s">
        <v>15442</v>
      </c>
      <c r="K5217" t="s">
        <v>12082</v>
      </c>
      <c r="L5217" t="s">
        <v>8402</v>
      </c>
      <c r="M5217" s="1">
        <v>18000000</v>
      </c>
      <c r="N5217" s="1">
        <v>26527510</v>
      </c>
      <c r="O5217" s="1">
        <f>N5217*(D5217/'cpi data'!$A$113)</f>
        <v>2716972.7386363638</v>
      </c>
      <c r="P5217" s="10">
        <f t="shared" si="81"/>
        <v>0.32145911923131876</v>
      </c>
      <c r="Q5217" t="s">
        <v>15443</v>
      </c>
      <c r="R5217">
        <v>126</v>
      </c>
    </row>
    <row r="5218" spans="1:18">
      <c r="A5218" t="s">
        <v>15444</v>
      </c>
      <c r="B5218" s="6" t="s">
        <v>19</v>
      </c>
      <c r="C5218" t="s">
        <v>44</v>
      </c>
      <c r="D5218">
        <f>_xlfn.XLOOKUP(E5218,'cpi data'!A:A,'cpi data'!B:B,"NA")</f>
        <v>207.3</v>
      </c>
      <c r="E5218">
        <v>2007</v>
      </c>
      <c r="F5218" t="s">
        <v>15445</v>
      </c>
      <c r="G5218">
        <v>6.8</v>
      </c>
      <c r="H5218">
        <v>24000</v>
      </c>
      <c r="I5218" t="s">
        <v>15446</v>
      </c>
      <c r="J5218" t="s">
        <v>15447</v>
      </c>
      <c r="K5218" t="s">
        <v>15447</v>
      </c>
      <c r="L5218" t="s">
        <v>1880</v>
      </c>
      <c r="N5218" s="1">
        <v>1298037</v>
      </c>
      <c r="O5218" s="1">
        <f>N5218*(D5218/'cpi data'!$A$113)</f>
        <v>132946.18087944665</v>
      </c>
      <c r="P5218" s="10">
        <f t="shared" si="81"/>
        <v>1</v>
      </c>
      <c r="Q5218" t="s">
        <v>14934</v>
      </c>
      <c r="R5218">
        <v>88</v>
      </c>
    </row>
    <row r="5219" spans="1:18">
      <c r="A5219" t="s">
        <v>15448</v>
      </c>
      <c r="B5219" s="6" t="s">
        <v>19</v>
      </c>
      <c r="C5219" t="s">
        <v>20</v>
      </c>
      <c r="D5219">
        <f>_xlfn.XLOOKUP(E5219,'cpi data'!A:A,'cpi data'!B:B,"NA")</f>
        <v>207.3</v>
      </c>
      <c r="E5219">
        <v>2007</v>
      </c>
      <c r="F5219" t="s">
        <v>15449</v>
      </c>
      <c r="G5219">
        <v>6.9</v>
      </c>
      <c r="H5219">
        <v>11000</v>
      </c>
      <c r="I5219" t="s">
        <v>10664</v>
      </c>
      <c r="J5219" t="s">
        <v>10664</v>
      </c>
      <c r="K5219" t="s">
        <v>15450</v>
      </c>
      <c r="L5219" t="s">
        <v>33</v>
      </c>
      <c r="N5219" s="1">
        <v>691733</v>
      </c>
      <c r="O5219" s="1">
        <f>N5219*(D5219/'cpi data'!$A$113)</f>
        <v>70847.950049407125</v>
      </c>
      <c r="P5219" s="10">
        <f t="shared" si="81"/>
        <v>1</v>
      </c>
      <c r="Q5219" t="s">
        <v>15451</v>
      </c>
      <c r="R5219">
        <v>124</v>
      </c>
    </row>
    <row r="5220" spans="1:18">
      <c r="A5220" t="s">
        <v>15452</v>
      </c>
      <c r="B5220" s="6" t="s">
        <v>19</v>
      </c>
      <c r="C5220" t="s">
        <v>20</v>
      </c>
      <c r="D5220">
        <f>_xlfn.XLOOKUP(E5220,'cpi data'!A:A,'cpi data'!B:B,"NA")</f>
        <v>207.3</v>
      </c>
      <c r="E5220">
        <v>2007</v>
      </c>
      <c r="F5220" t="s">
        <v>15453</v>
      </c>
      <c r="G5220">
        <v>6.3</v>
      </c>
      <c r="H5220">
        <v>14000</v>
      </c>
      <c r="I5220" t="s">
        <v>13149</v>
      </c>
      <c r="J5220" t="s">
        <v>15454</v>
      </c>
      <c r="K5220" t="s">
        <v>7731</v>
      </c>
      <c r="L5220" t="s">
        <v>33</v>
      </c>
      <c r="M5220" s="1">
        <v>13000000</v>
      </c>
      <c r="N5220" s="1">
        <v>7248490</v>
      </c>
      <c r="O5220" s="1">
        <f>N5220*(D5220/'cpi data'!$A$113)</f>
        <v>742397.2218379447</v>
      </c>
      <c r="P5220" s="10">
        <f t="shared" si="81"/>
        <v>-0.79347698624127228</v>
      </c>
      <c r="Q5220" t="s">
        <v>15455</v>
      </c>
      <c r="R5220">
        <v>90</v>
      </c>
    </row>
    <row r="5221" spans="1:18">
      <c r="A5221" t="s">
        <v>15456</v>
      </c>
      <c r="B5221" s="6" t="s">
        <v>19</v>
      </c>
      <c r="C5221" t="s">
        <v>107</v>
      </c>
      <c r="D5221">
        <f>_xlfn.XLOOKUP(E5221,'cpi data'!A:A,'cpi data'!B:B,"NA")</f>
        <v>207.3</v>
      </c>
      <c r="E5221">
        <v>2007</v>
      </c>
      <c r="F5221" t="s">
        <v>15457</v>
      </c>
      <c r="G5221">
        <v>7.6</v>
      </c>
      <c r="H5221">
        <v>44000</v>
      </c>
      <c r="I5221" t="s">
        <v>15458</v>
      </c>
      <c r="J5221" t="s">
        <v>15459</v>
      </c>
      <c r="K5221" t="s">
        <v>15460</v>
      </c>
      <c r="L5221" t="s">
        <v>7459</v>
      </c>
      <c r="N5221" s="1">
        <v>18814713</v>
      </c>
      <c r="O5221" s="1">
        <f>N5221*(D5221/'cpi data'!$A$113)</f>
        <v>1927020.7534090909</v>
      </c>
      <c r="P5221" s="10">
        <f t="shared" si="81"/>
        <v>1</v>
      </c>
      <c r="Q5221" t="s">
        <v>15461</v>
      </c>
      <c r="R5221">
        <v>99</v>
      </c>
    </row>
    <row r="5222" spans="1:18">
      <c r="A5222" t="s">
        <v>15462</v>
      </c>
      <c r="B5222" s="6" t="s">
        <v>2002</v>
      </c>
      <c r="C5222" t="s">
        <v>20</v>
      </c>
      <c r="D5222">
        <f>_xlfn.XLOOKUP(E5222,'cpi data'!A:A,'cpi data'!B:B,"NA")</f>
        <v>207.3</v>
      </c>
      <c r="E5222">
        <v>2007</v>
      </c>
      <c r="F5222" t="s">
        <v>15463</v>
      </c>
      <c r="G5222">
        <v>7.2</v>
      </c>
      <c r="H5222">
        <v>10000</v>
      </c>
      <c r="I5222" t="s">
        <v>15464</v>
      </c>
      <c r="J5222" t="s">
        <v>15464</v>
      </c>
      <c r="K5222" t="s">
        <v>15465</v>
      </c>
      <c r="L5222" t="s">
        <v>33</v>
      </c>
      <c r="N5222" s="1">
        <v>185699</v>
      </c>
      <c r="O5222" s="1">
        <f>N5222*(D5222/'cpi data'!$A$113)</f>
        <v>19019.467737154151</v>
      </c>
      <c r="P5222" s="10">
        <f t="shared" si="81"/>
        <v>1</v>
      </c>
      <c r="Q5222" t="s">
        <v>15466</v>
      </c>
      <c r="R5222">
        <v>92</v>
      </c>
    </row>
    <row r="5223" spans="1:18">
      <c r="A5223" t="s">
        <v>15467</v>
      </c>
      <c r="B5223" s="6" t="s">
        <v>36</v>
      </c>
      <c r="C5223" t="s">
        <v>44</v>
      </c>
      <c r="D5223">
        <f>_xlfn.XLOOKUP(E5223,'cpi data'!A:A,'cpi data'!B:B,"NA")</f>
        <v>207.3</v>
      </c>
      <c r="E5223">
        <v>2007</v>
      </c>
      <c r="F5223" t="s">
        <v>14721</v>
      </c>
      <c r="G5223">
        <v>5.9</v>
      </c>
      <c r="H5223">
        <v>20000</v>
      </c>
      <c r="I5223" t="s">
        <v>4932</v>
      </c>
      <c r="J5223" t="s">
        <v>4932</v>
      </c>
      <c r="K5223" t="s">
        <v>14656</v>
      </c>
      <c r="L5223" t="s">
        <v>33</v>
      </c>
      <c r="M5223" s="1">
        <v>20000000</v>
      </c>
      <c r="N5223" s="1">
        <v>30666930</v>
      </c>
      <c r="O5223" s="1">
        <f>N5223*(D5223/'cpi data'!$A$113)</f>
        <v>3140936.0617588935</v>
      </c>
      <c r="P5223" s="10">
        <f t="shared" si="81"/>
        <v>0.34783168709746948</v>
      </c>
      <c r="Q5223" t="s">
        <v>26</v>
      </c>
      <c r="R5223">
        <v>99</v>
      </c>
    </row>
    <row r="5224" spans="1:18">
      <c r="A5224" t="s">
        <v>15468</v>
      </c>
      <c r="B5224" s="6" t="s">
        <v>2002</v>
      </c>
      <c r="C5224" t="s">
        <v>44</v>
      </c>
      <c r="D5224">
        <f>_xlfn.XLOOKUP(E5224,'cpi data'!A:A,'cpi data'!B:B,"NA")</f>
        <v>207.3</v>
      </c>
      <c r="E5224">
        <v>2007</v>
      </c>
      <c r="F5224" t="s">
        <v>15054</v>
      </c>
      <c r="G5224">
        <v>6.4</v>
      </c>
      <c r="H5224">
        <v>31000</v>
      </c>
      <c r="I5224" t="s">
        <v>15469</v>
      </c>
      <c r="J5224" t="s">
        <v>15469</v>
      </c>
      <c r="K5224" t="s">
        <v>13171</v>
      </c>
      <c r="L5224" t="s">
        <v>33</v>
      </c>
      <c r="M5224" s="1">
        <v>10000000</v>
      </c>
      <c r="N5224" s="1">
        <v>17562071</v>
      </c>
      <c r="O5224" s="1">
        <f>N5224*(D5224/'cpi data'!$A$113)</f>
        <v>1798723.9714920949</v>
      </c>
      <c r="P5224" s="10">
        <f t="shared" si="81"/>
        <v>0.43059107322820867</v>
      </c>
      <c r="Q5224" t="s">
        <v>5112</v>
      </c>
      <c r="R5224">
        <v>97</v>
      </c>
    </row>
    <row r="5225" spans="1:18">
      <c r="A5225" t="s">
        <v>15470</v>
      </c>
      <c r="B5225" s="6" t="s">
        <v>19</v>
      </c>
      <c r="C5225" t="s">
        <v>20</v>
      </c>
      <c r="D5225">
        <f>_xlfn.XLOOKUP(E5225,'cpi data'!A:A,'cpi data'!B:B,"NA")</f>
        <v>207.3</v>
      </c>
      <c r="E5225">
        <v>2007</v>
      </c>
      <c r="F5225" t="s">
        <v>15417</v>
      </c>
      <c r="G5225">
        <v>5.9</v>
      </c>
      <c r="H5225">
        <v>12000</v>
      </c>
      <c r="I5225" t="s">
        <v>15471</v>
      </c>
      <c r="J5225" t="s">
        <v>15472</v>
      </c>
      <c r="K5225" t="s">
        <v>9962</v>
      </c>
      <c r="L5225" t="s">
        <v>33</v>
      </c>
      <c r="N5225" s="1">
        <v>719968</v>
      </c>
      <c r="O5225" s="1">
        <f>N5225*(D5225/'cpi data'!$A$113)</f>
        <v>73739.805533596838</v>
      </c>
      <c r="P5225" s="10">
        <f t="shared" si="81"/>
        <v>1</v>
      </c>
      <c r="Q5225" t="s">
        <v>15473</v>
      </c>
      <c r="R5225">
        <v>106</v>
      </c>
    </row>
    <row r="5226" spans="1:18">
      <c r="A5226" t="s">
        <v>15474</v>
      </c>
      <c r="B5226" s="6" t="s">
        <v>450</v>
      </c>
      <c r="C5226" t="s">
        <v>44</v>
      </c>
      <c r="D5226">
        <f>_xlfn.XLOOKUP(E5226,'cpi data'!A:A,'cpi data'!B:B,"NA")</f>
        <v>207.3</v>
      </c>
      <c r="E5226">
        <v>2007</v>
      </c>
      <c r="F5226" t="s">
        <v>15084</v>
      </c>
      <c r="G5226">
        <v>7.9</v>
      </c>
      <c r="H5226">
        <v>49000</v>
      </c>
      <c r="I5226" t="s">
        <v>15475</v>
      </c>
      <c r="J5226" t="s">
        <v>15475</v>
      </c>
      <c r="K5226" t="s">
        <v>15476</v>
      </c>
      <c r="L5226" t="s">
        <v>10296</v>
      </c>
      <c r="N5226" s="1">
        <v>10065630</v>
      </c>
      <c r="O5226" s="1">
        <f>N5226*(D5226/'cpi data'!$A$113)</f>
        <v>1030931.3730237155</v>
      </c>
      <c r="P5226" s="10">
        <f t="shared" si="81"/>
        <v>1</v>
      </c>
      <c r="Q5226" t="s">
        <v>15477</v>
      </c>
      <c r="R5226">
        <v>138</v>
      </c>
    </row>
    <row r="5227" spans="1:18">
      <c r="A5227" t="s">
        <v>15478</v>
      </c>
      <c r="B5227" s="6" t="s">
        <v>19</v>
      </c>
      <c r="C5227" t="s">
        <v>20</v>
      </c>
      <c r="D5227">
        <f>_xlfn.XLOOKUP(E5227,'cpi data'!A:A,'cpi data'!B:B,"NA")</f>
        <v>207.3</v>
      </c>
      <c r="E5227">
        <v>2007</v>
      </c>
      <c r="F5227" t="s">
        <v>15025</v>
      </c>
      <c r="G5227">
        <v>6.8</v>
      </c>
      <c r="H5227">
        <v>55000</v>
      </c>
      <c r="I5227" t="s">
        <v>15479</v>
      </c>
      <c r="J5227" t="s">
        <v>15480</v>
      </c>
      <c r="K5227" t="s">
        <v>7783</v>
      </c>
      <c r="L5227" t="s">
        <v>33</v>
      </c>
      <c r="M5227" s="1">
        <v>27500000</v>
      </c>
      <c r="N5227" s="1">
        <v>27066382</v>
      </c>
      <c r="O5227" s="1">
        <f>N5227*(D5227/'cpi data'!$A$113)</f>
        <v>2772164.5200592885</v>
      </c>
      <c r="P5227" s="10">
        <f t="shared" si="81"/>
        <v>-1.6020537949992725E-2</v>
      </c>
      <c r="Q5227" t="s">
        <v>15481</v>
      </c>
      <c r="R5227">
        <v>122</v>
      </c>
    </row>
    <row r="5228" spans="1:18">
      <c r="A5228" t="s">
        <v>15482</v>
      </c>
      <c r="B5228" s="6" t="s">
        <v>2002</v>
      </c>
      <c r="C5228" t="s">
        <v>44</v>
      </c>
      <c r="D5228">
        <f>_xlfn.XLOOKUP(E5228,'cpi data'!A:A,'cpi data'!B:B,"NA")</f>
        <v>207.3</v>
      </c>
      <c r="E5228">
        <v>2007</v>
      </c>
      <c r="F5228" t="s">
        <v>15035</v>
      </c>
      <c r="G5228">
        <v>5.3</v>
      </c>
      <c r="H5228">
        <v>38000</v>
      </c>
      <c r="I5228" t="s">
        <v>4878</v>
      </c>
      <c r="J5228" t="s">
        <v>15483</v>
      </c>
      <c r="K5228" t="s">
        <v>12455</v>
      </c>
      <c r="L5228" t="s">
        <v>33</v>
      </c>
      <c r="M5228" s="1">
        <v>35000000</v>
      </c>
      <c r="N5228" s="1">
        <v>70181325</v>
      </c>
      <c r="O5228" s="1">
        <f>N5228*(D5228/'cpi data'!$A$113)</f>
        <v>7188037.8816699609</v>
      </c>
      <c r="P5228" s="10">
        <f t="shared" si="81"/>
        <v>0.50129183226449492</v>
      </c>
      <c r="Q5228" t="s">
        <v>26</v>
      </c>
      <c r="R5228">
        <v>91</v>
      </c>
    </row>
    <row r="5229" spans="1:18">
      <c r="A5229" t="s">
        <v>15484</v>
      </c>
      <c r="B5229" s="6" t="s">
        <v>19</v>
      </c>
      <c r="C5229" t="s">
        <v>107</v>
      </c>
      <c r="D5229">
        <f>_xlfn.XLOOKUP(E5229,'cpi data'!A:A,'cpi data'!B:B,"NA")</f>
        <v>207.3</v>
      </c>
      <c r="E5229">
        <v>2007</v>
      </c>
      <c r="F5229" t="s">
        <v>15457</v>
      </c>
      <c r="G5229">
        <v>5.9</v>
      </c>
      <c r="H5229">
        <v>75000</v>
      </c>
      <c r="I5229" t="s">
        <v>6254</v>
      </c>
      <c r="J5229" t="s">
        <v>6993</v>
      </c>
      <c r="K5229" t="s">
        <v>139</v>
      </c>
      <c r="L5229" t="s">
        <v>33</v>
      </c>
      <c r="M5229" s="1">
        <v>30000000</v>
      </c>
      <c r="N5229" s="1">
        <v>32593385</v>
      </c>
      <c r="O5229" s="1">
        <f>N5229*(D5229/'cpi data'!$A$113)</f>
        <v>3338245.4103260869</v>
      </c>
      <c r="P5229" s="10">
        <f t="shared" si="81"/>
        <v>7.9567832552525614E-2</v>
      </c>
      <c r="Q5229" t="s">
        <v>14974</v>
      </c>
      <c r="R5229">
        <v>108</v>
      </c>
    </row>
    <row r="5230" spans="1:18">
      <c r="A5230" t="s">
        <v>15485</v>
      </c>
      <c r="B5230" s="6" t="s">
        <v>36</v>
      </c>
      <c r="C5230" t="s">
        <v>37</v>
      </c>
      <c r="D5230">
        <f>_xlfn.XLOOKUP(E5230,'cpi data'!A:A,'cpi data'!B:B,"NA")</f>
        <v>207.3</v>
      </c>
      <c r="E5230">
        <v>2007</v>
      </c>
      <c r="F5230" t="s">
        <v>14767</v>
      </c>
      <c r="G5230">
        <v>6.2</v>
      </c>
      <c r="H5230">
        <v>21000</v>
      </c>
      <c r="I5230" t="s">
        <v>6064</v>
      </c>
      <c r="J5230" t="s">
        <v>1677</v>
      </c>
      <c r="K5230" t="s">
        <v>15486</v>
      </c>
      <c r="L5230" t="s">
        <v>33</v>
      </c>
      <c r="N5230" s="1">
        <v>27308918</v>
      </c>
      <c r="O5230" s="1">
        <f>N5230*(D5230/'cpi data'!$A$113)</f>
        <v>2797005.2872529645</v>
      </c>
      <c r="P5230" s="10">
        <f t="shared" si="81"/>
        <v>1</v>
      </c>
      <c r="Q5230" t="s">
        <v>2029</v>
      </c>
      <c r="R5230">
        <v>90</v>
      </c>
    </row>
    <row r="5231" spans="1:18">
      <c r="A5231" t="s">
        <v>15487</v>
      </c>
      <c r="B5231" s="6" t="s">
        <v>19</v>
      </c>
      <c r="C5231" t="s">
        <v>37</v>
      </c>
      <c r="D5231">
        <f>_xlfn.XLOOKUP(E5231,'cpi data'!A:A,'cpi data'!B:B,"NA")</f>
        <v>207.3</v>
      </c>
      <c r="E5231">
        <v>2007</v>
      </c>
      <c r="F5231" t="s">
        <v>14651</v>
      </c>
      <c r="G5231">
        <v>4.8</v>
      </c>
      <c r="H5231">
        <v>13000</v>
      </c>
      <c r="I5231" t="s">
        <v>15488</v>
      </c>
      <c r="J5231" t="s">
        <v>6752</v>
      </c>
      <c r="K5231" t="s">
        <v>15489</v>
      </c>
      <c r="L5231" t="s">
        <v>33</v>
      </c>
      <c r="N5231" s="1">
        <v>15291277</v>
      </c>
      <c r="O5231" s="1">
        <f>N5231*(D5231/'cpi data'!$A$113)</f>
        <v>1566147.0958992096</v>
      </c>
      <c r="P5231" s="10">
        <f t="shared" si="81"/>
        <v>1</v>
      </c>
      <c r="Q5231" t="s">
        <v>5724</v>
      </c>
      <c r="R5231">
        <v>93</v>
      </c>
    </row>
    <row r="5232" spans="1:18">
      <c r="A5232" t="s">
        <v>15490</v>
      </c>
      <c r="B5232" s="6" t="s">
        <v>19</v>
      </c>
      <c r="C5232" t="s">
        <v>44</v>
      </c>
      <c r="D5232">
        <f>_xlfn.XLOOKUP(E5232,'cpi data'!A:A,'cpi data'!B:B,"NA")</f>
        <v>207.3</v>
      </c>
      <c r="E5232">
        <v>2007</v>
      </c>
      <c r="F5232" t="s">
        <v>15491</v>
      </c>
      <c r="G5232">
        <v>5.8</v>
      </c>
      <c r="H5232">
        <v>17000</v>
      </c>
      <c r="I5232" t="s">
        <v>7246</v>
      </c>
      <c r="J5232" t="s">
        <v>15492</v>
      </c>
      <c r="K5232" t="s">
        <v>11255</v>
      </c>
      <c r="L5232" t="s">
        <v>33</v>
      </c>
      <c r="N5232" s="1">
        <v>179381</v>
      </c>
      <c r="O5232" s="1">
        <f>N5232*(D5232/'cpi data'!$A$113)</f>
        <v>18372.372183794469</v>
      </c>
      <c r="P5232" s="10">
        <f t="shared" si="81"/>
        <v>1</v>
      </c>
      <c r="Q5232" t="s">
        <v>15481</v>
      </c>
      <c r="R5232">
        <v>85</v>
      </c>
    </row>
    <row r="5233" spans="1:18">
      <c r="A5233" t="s">
        <v>15493</v>
      </c>
      <c r="B5233" s="6" t="s">
        <v>19</v>
      </c>
      <c r="C5233" t="s">
        <v>20</v>
      </c>
      <c r="D5233">
        <f>_xlfn.XLOOKUP(E5233,'cpi data'!A:A,'cpi data'!B:B,"NA")</f>
        <v>207.3</v>
      </c>
      <c r="E5233">
        <v>2007</v>
      </c>
      <c r="F5233" t="s">
        <v>15494</v>
      </c>
      <c r="G5233">
        <v>5.0999999999999996</v>
      </c>
      <c r="H5233">
        <v>3600</v>
      </c>
      <c r="I5233" t="s">
        <v>9301</v>
      </c>
      <c r="J5233" t="s">
        <v>9301</v>
      </c>
      <c r="K5233" t="s">
        <v>11378</v>
      </c>
      <c r="L5233" t="s">
        <v>455</v>
      </c>
      <c r="N5233" s="1">
        <v>586888</v>
      </c>
      <c r="O5233" s="1">
        <f>N5233*(D5233/'cpi data'!$A$113)</f>
        <v>60109.625691699606</v>
      </c>
      <c r="P5233" s="10">
        <f t="shared" si="81"/>
        <v>1</v>
      </c>
      <c r="Q5233" t="s">
        <v>6515</v>
      </c>
      <c r="R5233">
        <v>106</v>
      </c>
    </row>
    <row r="5234" spans="1:18">
      <c r="A5234" t="s">
        <v>15495</v>
      </c>
      <c r="B5234" s="6" t="s">
        <v>19</v>
      </c>
      <c r="C5234" t="s">
        <v>44</v>
      </c>
      <c r="D5234">
        <f>_xlfn.XLOOKUP(E5234,'cpi data'!A:A,'cpi data'!B:B,"NA")</f>
        <v>207.3</v>
      </c>
      <c r="E5234">
        <v>2007</v>
      </c>
      <c r="F5234" t="s">
        <v>15496</v>
      </c>
      <c r="G5234">
        <v>6.2</v>
      </c>
      <c r="H5234">
        <v>20000</v>
      </c>
      <c r="I5234" t="s">
        <v>15497</v>
      </c>
      <c r="J5234" t="s">
        <v>15498</v>
      </c>
      <c r="K5234" t="s">
        <v>10038</v>
      </c>
      <c r="L5234" t="s">
        <v>33</v>
      </c>
      <c r="N5234" s="1">
        <v>346592</v>
      </c>
      <c r="O5234" s="1">
        <f>N5234*(D5234/'cpi data'!$A$113)</f>
        <v>35498.281422924905</v>
      </c>
      <c r="P5234" s="10">
        <f t="shared" si="81"/>
        <v>1</v>
      </c>
      <c r="Q5234" t="s">
        <v>15361</v>
      </c>
      <c r="R5234">
        <v>93</v>
      </c>
    </row>
    <row r="5235" spans="1:18">
      <c r="A5235" t="s">
        <v>15499</v>
      </c>
      <c r="B5235" s="6" t="s">
        <v>2002</v>
      </c>
      <c r="C5235" t="s">
        <v>20</v>
      </c>
      <c r="D5235">
        <f>_xlfn.XLOOKUP(E5235,'cpi data'!A:A,'cpi data'!B:B,"NA")</f>
        <v>207.3</v>
      </c>
      <c r="E5235">
        <v>2007</v>
      </c>
      <c r="F5235" t="s">
        <v>14651</v>
      </c>
      <c r="G5235">
        <v>5.4</v>
      </c>
      <c r="H5235">
        <v>22000</v>
      </c>
      <c r="I5235" t="s">
        <v>15500</v>
      </c>
      <c r="J5235" t="s">
        <v>15501</v>
      </c>
      <c r="K5235" t="s">
        <v>15502</v>
      </c>
      <c r="L5235" t="s">
        <v>33</v>
      </c>
      <c r="M5235" s="1">
        <v>13000000</v>
      </c>
      <c r="N5235" s="1">
        <v>75511123</v>
      </c>
      <c r="O5235" s="1">
        <f>N5235*(D5235/'cpi data'!$A$113)</f>
        <v>7733920.8487648228</v>
      </c>
      <c r="P5235" s="10">
        <f t="shared" si="81"/>
        <v>0.82783993293279456</v>
      </c>
      <c r="Q5235" t="s">
        <v>15503</v>
      </c>
      <c r="R5235">
        <v>115</v>
      </c>
    </row>
    <row r="5236" spans="1:18">
      <c r="A5236" t="s">
        <v>15504</v>
      </c>
      <c r="B5236" s="6" t="s">
        <v>19</v>
      </c>
      <c r="C5236" t="s">
        <v>20</v>
      </c>
      <c r="D5236">
        <f>_xlfn.XLOOKUP(E5236,'cpi data'!A:A,'cpi data'!B:B,"NA")</f>
        <v>207.3</v>
      </c>
      <c r="E5236">
        <v>2007</v>
      </c>
      <c r="F5236" t="s">
        <v>15505</v>
      </c>
      <c r="G5236">
        <v>6.3</v>
      </c>
      <c r="H5236">
        <v>6000</v>
      </c>
      <c r="I5236" t="s">
        <v>15506</v>
      </c>
      <c r="J5236" t="s">
        <v>15506</v>
      </c>
      <c r="K5236" t="s">
        <v>14758</v>
      </c>
      <c r="L5236" t="s">
        <v>33</v>
      </c>
      <c r="M5236" s="1">
        <v>3750000</v>
      </c>
      <c r="N5236" s="1">
        <v>131961</v>
      </c>
      <c r="O5236" s="1">
        <f>N5236*(D5236/'cpi data'!$A$113)</f>
        <v>13515.570800395257</v>
      </c>
      <c r="P5236" s="10">
        <f t="shared" si="81"/>
        <v>-27.417486984790962</v>
      </c>
      <c r="Q5236" t="s">
        <v>15507</v>
      </c>
      <c r="R5236">
        <v>102</v>
      </c>
    </row>
    <row r="5237" spans="1:18">
      <c r="A5237" t="s">
        <v>15508</v>
      </c>
      <c r="B5237" s="6" t="s">
        <v>19</v>
      </c>
      <c r="C5237" t="s">
        <v>44</v>
      </c>
      <c r="D5237">
        <f>_xlfn.XLOOKUP(E5237,'cpi data'!A:A,'cpi data'!B:B,"NA")</f>
        <v>207.3</v>
      </c>
      <c r="E5237">
        <v>2007</v>
      </c>
      <c r="F5237" t="s">
        <v>15341</v>
      </c>
      <c r="G5237">
        <v>7.1</v>
      </c>
      <c r="H5237">
        <v>36000</v>
      </c>
      <c r="I5237" t="s">
        <v>10520</v>
      </c>
      <c r="J5237" t="s">
        <v>10520</v>
      </c>
      <c r="K5237" t="s">
        <v>8470</v>
      </c>
      <c r="L5237" t="s">
        <v>33</v>
      </c>
      <c r="N5237" s="1">
        <v>10653221</v>
      </c>
      <c r="O5237" s="1">
        <f>N5237*(D5237/'cpi data'!$A$113)</f>
        <v>1091113.0006422924</v>
      </c>
      <c r="P5237" s="10">
        <f t="shared" si="81"/>
        <v>1</v>
      </c>
      <c r="Q5237" t="s">
        <v>9442</v>
      </c>
      <c r="R5237">
        <v>113</v>
      </c>
    </row>
    <row r="5238" spans="1:18">
      <c r="A5238" t="s">
        <v>15509</v>
      </c>
      <c r="B5238" s="6" t="s">
        <v>2002</v>
      </c>
      <c r="C5238" t="s">
        <v>107</v>
      </c>
      <c r="D5238">
        <f>_xlfn.XLOOKUP(E5238,'cpi data'!A:A,'cpi data'!B:B,"NA")</f>
        <v>207.3</v>
      </c>
      <c r="E5238">
        <v>2007</v>
      </c>
      <c r="F5238" t="s">
        <v>15510</v>
      </c>
      <c r="G5238">
        <v>6.7</v>
      </c>
      <c r="H5238">
        <v>51000</v>
      </c>
      <c r="I5238" t="s">
        <v>292</v>
      </c>
      <c r="J5238" t="s">
        <v>292</v>
      </c>
      <c r="K5238" t="s">
        <v>11550</v>
      </c>
      <c r="L5238" t="s">
        <v>33</v>
      </c>
      <c r="N5238" s="1">
        <v>22687639</v>
      </c>
      <c r="O5238" s="1">
        <f>N5238*(D5238/'cpi data'!$A$113)</f>
        <v>2323689.5082509881</v>
      </c>
      <c r="P5238" s="10">
        <f t="shared" si="81"/>
        <v>1</v>
      </c>
      <c r="Q5238" t="s">
        <v>15511</v>
      </c>
      <c r="R5238">
        <v>108</v>
      </c>
    </row>
    <row r="5239" spans="1:18">
      <c r="A5239" t="s">
        <v>15512</v>
      </c>
      <c r="B5239" s="6" t="s">
        <v>19</v>
      </c>
      <c r="C5239" t="s">
        <v>66</v>
      </c>
      <c r="D5239">
        <f>_xlfn.XLOOKUP(E5239,'cpi data'!A:A,'cpi data'!B:B,"NA")</f>
        <v>207.3</v>
      </c>
      <c r="E5239">
        <v>2007</v>
      </c>
      <c r="F5239" t="s">
        <v>15513</v>
      </c>
      <c r="G5239">
        <v>5.7</v>
      </c>
      <c r="H5239">
        <v>11000</v>
      </c>
      <c r="I5239" t="s">
        <v>15514</v>
      </c>
      <c r="J5239" t="s">
        <v>15514</v>
      </c>
      <c r="K5239" t="s">
        <v>15515</v>
      </c>
      <c r="L5239" t="s">
        <v>198</v>
      </c>
      <c r="N5239" s="1">
        <v>187488</v>
      </c>
      <c r="O5239" s="1">
        <f>N5239*(D5239/'cpi data'!$A$113)</f>
        <v>19202.69881422925</v>
      </c>
      <c r="P5239" s="10">
        <f t="shared" si="81"/>
        <v>1</v>
      </c>
      <c r="Q5239" t="s">
        <v>15516</v>
      </c>
      <c r="R5239">
        <v>84</v>
      </c>
    </row>
    <row r="5240" spans="1:18">
      <c r="A5240" t="s">
        <v>15517</v>
      </c>
      <c r="B5240" s="6" t="s">
        <v>2002</v>
      </c>
      <c r="C5240" t="s">
        <v>44</v>
      </c>
      <c r="D5240">
        <f>_xlfn.XLOOKUP(E5240,'cpi data'!A:A,'cpi data'!B:B,"NA")</f>
        <v>207.3</v>
      </c>
      <c r="E5240">
        <v>2007</v>
      </c>
      <c r="F5240" t="s">
        <v>15132</v>
      </c>
      <c r="G5240">
        <v>6.8</v>
      </c>
      <c r="H5240">
        <v>27000</v>
      </c>
      <c r="I5240" t="s">
        <v>14000</v>
      </c>
      <c r="J5240" t="s">
        <v>14000</v>
      </c>
      <c r="K5240" t="s">
        <v>15518</v>
      </c>
      <c r="L5240" t="s">
        <v>33</v>
      </c>
      <c r="N5240" s="1">
        <v>7163566</v>
      </c>
      <c r="O5240" s="1">
        <f>N5240*(D5240/'cpi data'!$A$113)</f>
        <v>733699.22519762849</v>
      </c>
      <c r="P5240" s="10">
        <f t="shared" si="81"/>
        <v>1</v>
      </c>
      <c r="Q5240" t="s">
        <v>15519</v>
      </c>
      <c r="R5240">
        <v>106</v>
      </c>
    </row>
    <row r="5241" spans="1:18">
      <c r="A5241" t="s">
        <v>15520</v>
      </c>
      <c r="B5241" s="6" t="s">
        <v>19</v>
      </c>
      <c r="C5241" t="s">
        <v>37</v>
      </c>
      <c r="D5241">
        <f>_xlfn.XLOOKUP(E5241,'cpi data'!A:A,'cpi data'!B:B,"NA")</f>
        <v>207.3</v>
      </c>
      <c r="E5241">
        <v>2007</v>
      </c>
      <c r="F5241" t="s">
        <v>15521</v>
      </c>
      <c r="G5241">
        <v>4.5</v>
      </c>
      <c r="H5241">
        <v>22000</v>
      </c>
      <c r="I5241" t="s">
        <v>13142</v>
      </c>
      <c r="J5241" t="s">
        <v>13142</v>
      </c>
      <c r="K5241" t="s">
        <v>15522</v>
      </c>
      <c r="L5241" t="s">
        <v>33</v>
      </c>
      <c r="M5241" s="1">
        <v>15000000</v>
      </c>
      <c r="N5241" s="1">
        <v>146741</v>
      </c>
      <c r="O5241" s="1">
        <f>N5241*(D5241/'cpi data'!$A$113)</f>
        <v>15029.352420948617</v>
      </c>
      <c r="P5241" s="10">
        <f t="shared" si="81"/>
        <v>-101.22091985198411</v>
      </c>
      <c r="Q5241" t="s">
        <v>13145</v>
      </c>
      <c r="R5241">
        <v>100</v>
      </c>
    </row>
    <row r="5242" spans="1:18">
      <c r="A5242" t="s">
        <v>15523</v>
      </c>
      <c r="B5242" s="6" t="s">
        <v>19</v>
      </c>
      <c r="C5242" t="s">
        <v>28</v>
      </c>
      <c r="D5242">
        <f>_xlfn.XLOOKUP(E5242,'cpi data'!A:A,'cpi data'!B:B,"NA")</f>
        <v>207.3</v>
      </c>
      <c r="E5242">
        <v>2007</v>
      </c>
      <c r="F5242" t="s">
        <v>15099</v>
      </c>
      <c r="G5242">
        <v>6.8</v>
      </c>
      <c r="H5242">
        <v>25000</v>
      </c>
      <c r="I5242" t="s">
        <v>14355</v>
      </c>
      <c r="J5242" t="s">
        <v>14355</v>
      </c>
      <c r="K5242" t="s">
        <v>187</v>
      </c>
      <c r="L5242" t="s">
        <v>33</v>
      </c>
      <c r="M5242" s="1">
        <v>25000000</v>
      </c>
      <c r="N5242" s="1">
        <v>7674033</v>
      </c>
      <c r="O5242" s="1">
        <f>N5242*(D5242/'cpi data'!$A$113)</f>
        <v>785981.73957509885</v>
      </c>
      <c r="P5242" s="10">
        <f t="shared" si="81"/>
        <v>-2.2577394441749208</v>
      </c>
      <c r="Q5242" t="s">
        <v>15524</v>
      </c>
      <c r="R5242">
        <v>101</v>
      </c>
    </row>
    <row r="5243" spans="1:18">
      <c r="A5243" t="s">
        <v>15525</v>
      </c>
      <c r="B5243" s="6" t="s">
        <v>2002</v>
      </c>
      <c r="C5243" t="s">
        <v>37</v>
      </c>
      <c r="D5243">
        <f>_xlfn.XLOOKUP(E5243,'cpi data'!A:A,'cpi data'!B:B,"NA")</f>
        <v>207.3</v>
      </c>
      <c r="E5243">
        <v>2007</v>
      </c>
      <c r="F5243" t="s">
        <v>15277</v>
      </c>
      <c r="G5243">
        <v>7</v>
      </c>
      <c r="H5243">
        <v>31000</v>
      </c>
      <c r="I5243" t="s">
        <v>14042</v>
      </c>
      <c r="J5243" t="s">
        <v>14042</v>
      </c>
      <c r="K5243" t="s">
        <v>15526</v>
      </c>
      <c r="L5243" t="s">
        <v>25</v>
      </c>
      <c r="N5243" s="1">
        <v>10871449</v>
      </c>
      <c r="O5243" s="1">
        <f>N5243*(D5243/'cpi data'!$A$113)</f>
        <v>1113464.1194169961</v>
      </c>
      <c r="P5243" s="10">
        <f t="shared" si="81"/>
        <v>1</v>
      </c>
      <c r="Q5243" t="s">
        <v>15527</v>
      </c>
      <c r="R5243">
        <v>96</v>
      </c>
    </row>
    <row r="5244" spans="1:18">
      <c r="A5244" t="s">
        <v>15528</v>
      </c>
      <c r="B5244" s="6" t="s">
        <v>19</v>
      </c>
      <c r="C5244" t="s">
        <v>20</v>
      </c>
      <c r="D5244">
        <f>_xlfn.XLOOKUP(E5244,'cpi data'!A:A,'cpi data'!B:B,"NA")</f>
        <v>207.3</v>
      </c>
      <c r="E5244">
        <v>2007</v>
      </c>
      <c r="F5244" t="s">
        <v>15025</v>
      </c>
      <c r="G5244">
        <v>7.2</v>
      </c>
      <c r="H5244">
        <v>28000</v>
      </c>
      <c r="I5244" t="s">
        <v>12861</v>
      </c>
      <c r="J5244" t="s">
        <v>15529</v>
      </c>
      <c r="K5244" t="s">
        <v>9775</v>
      </c>
      <c r="L5244" t="s">
        <v>33</v>
      </c>
      <c r="M5244" s="1">
        <v>16000000</v>
      </c>
      <c r="N5244" s="1">
        <v>8591255</v>
      </c>
      <c r="O5244" s="1">
        <f>N5244*(D5244/'cpi data'!$A$113)</f>
        <v>879924.48690711462</v>
      </c>
      <c r="P5244" s="10">
        <f t="shared" si="81"/>
        <v>-0.86235887539131362</v>
      </c>
      <c r="Q5244" t="s">
        <v>9689</v>
      </c>
      <c r="R5244">
        <v>118</v>
      </c>
    </row>
    <row r="5245" spans="1:18">
      <c r="A5245" t="s">
        <v>15530</v>
      </c>
      <c r="B5245" s="6" t="s">
        <v>2002</v>
      </c>
      <c r="C5245" t="s">
        <v>37</v>
      </c>
      <c r="D5245">
        <f>_xlfn.XLOOKUP(E5245,'cpi data'!A:A,'cpi data'!B:B,"NA")</f>
        <v>215.3</v>
      </c>
      <c r="E5245">
        <v>2008</v>
      </c>
      <c r="F5245" t="s">
        <v>15531</v>
      </c>
      <c r="G5245">
        <v>9</v>
      </c>
      <c r="H5245">
        <v>2400000</v>
      </c>
      <c r="I5245" t="s">
        <v>10274</v>
      </c>
      <c r="J5245" t="s">
        <v>14510</v>
      </c>
      <c r="K5245" t="s">
        <v>3910</v>
      </c>
      <c r="L5245" t="s">
        <v>33</v>
      </c>
      <c r="M5245" s="1">
        <v>185000000</v>
      </c>
      <c r="N5245" s="1">
        <v>1005973645</v>
      </c>
      <c r="O5245" s="1">
        <f>N5245*(D5245/'cpi data'!$A$113)</f>
        <v>107008955.41921937</v>
      </c>
      <c r="P5245" s="10">
        <f t="shared" si="81"/>
        <v>0.81609856190616203</v>
      </c>
      <c r="Q5245" t="s">
        <v>26</v>
      </c>
      <c r="R5245">
        <v>152</v>
      </c>
    </row>
    <row r="5246" spans="1:18">
      <c r="A5246" t="s">
        <v>10368</v>
      </c>
      <c r="B5246" s="6" t="s">
        <v>2002</v>
      </c>
      <c r="C5246" t="s">
        <v>20</v>
      </c>
      <c r="D5246">
        <f>_xlfn.XLOOKUP(E5246,'cpi data'!A:A,'cpi data'!B:B,"NA")</f>
        <v>215.3</v>
      </c>
      <c r="E5246">
        <v>2008</v>
      </c>
      <c r="F5246" t="s">
        <v>15532</v>
      </c>
      <c r="G5246">
        <v>5.2</v>
      </c>
      <c r="H5246">
        <v>435000</v>
      </c>
      <c r="I5246" t="s">
        <v>12954</v>
      </c>
      <c r="J5246" t="s">
        <v>15533</v>
      </c>
      <c r="K5246" t="s">
        <v>13936</v>
      </c>
      <c r="L5246" t="s">
        <v>33</v>
      </c>
      <c r="M5246" s="1">
        <v>37000000</v>
      </c>
      <c r="N5246" s="1">
        <v>408430415</v>
      </c>
      <c r="O5246" s="1">
        <f>N5246*(D5246/'cpi data'!$A$113)</f>
        <v>43446180.014575101</v>
      </c>
      <c r="P5246" s="10">
        <f t="shared" si="81"/>
        <v>0.90940929313503749</v>
      </c>
      <c r="Q5246" t="s">
        <v>10085</v>
      </c>
      <c r="R5246">
        <v>122</v>
      </c>
    </row>
    <row r="5247" spans="1:18">
      <c r="A5247" t="s">
        <v>15534</v>
      </c>
      <c r="B5247" s="6" t="s">
        <v>2002</v>
      </c>
      <c r="C5247" t="s">
        <v>37</v>
      </c>
      <c r="D5247">
        <f>_xlfn.XLOOKUP(E5247,'cpi data'!A:A,'cpi data'!B:B,"NA")</f>
        <v>215.3</v>
      </c>
      <c r="E5247">
        <v>2008</v>
      </c>
      <c r="F5247" t="s">
        <v>4718</v>
      </c>
      <c r="G5247">
        <v>7.9</v>
      </c>
      <c r="H5247">
        <v>969000</v>
      </c>
      <c r="I5247" t="s">
        <v>9084</v>
      </c>
      <c r="J5247" t="s">
        <v>15535</v>
      </c>
      <c r="K5247" t="s">
        <v>4915</v>
      </c>
      <c r="L5247" t="s">
        <v>33</v>
      </c>
      <c r="M5247" s="1">
        <v>140000000</v>
      </c>
      <c r="N5247" s="1">
        <v>585796247</v>
      </c>
      <c r="O5247" s="1">
        <f>N5247*(D5247/'cpi data'!$A$113)</f>
        <v>62313207.499555342</v>
      </c>
      <c r="P5247" s="10">
        <f t="shared" si="81"/>
        <v>0.76100905269200192</v>
      </c>
      <c r="Q5247" t="s">
        <v>47</v>
      </c>
      <c r="R5247">
        <v>126</v>
      </c>
    </row>
    <row r="5248" spans="1:18">
      <c r="A5248" t="s">
        <v>15536</v>
      </c>
      <c r="B5248" s="6" t="s">
        <v>2002</v>
      </c>
      <c r="C5248" t="s">
        <v>37</v>
      </c>
      <c r="D5248">
        <f>_xlfn.XLOOKUP(E5248,'cpi data'!A:A,'cpi data'!B:B,"NA")</f>
        <v>215.3</v>
      </c>
      <c r="E5248">
        <v>2008</v>
      </c>
      <c r="F5248" t="s">
        <v>15537</v>
      </c>
      <c r="G5248">
        <v>6.7</v>
      </c>
      <c r="H5248">
        <v>448000</v>
      </c>
      <c r="I5248" t="s">
        <v>12483</v>
      </c>
      <c r="J5248" t="s">
        <v>7408</v>
      </c>
      <c r="K5248" t="s">
        <v>10080</v>
      </c>
      <c r="L5248" t="s">
        <v>33</v>
      </c>
      <c r="M5248" s="1">
        <v>150000000</v>
      </c>
      <c r="N5248" s="1">
        <v>264770996</v>
      </c>
      <c r="O5248" s="1">
        <f>N5248*(D5248/'cpi data'!$A$113)</f>
        <v>28164622.252371546</v>
      </c>
      <c r="P5248" s="10">
        <f t="shared" si="81"/>
        <v>0.43347269049061554</v>
      </c>
      <c r="Q5248" t="s">
        <v>64</v>
      </c>
      <c r="R5248">
        <v>112</v>
      </c>
    </row>
    <row r="5249" spans="1:18">
      <c r="A5249" t="s">
        <v>15538</v>
      </c>
      <c r="B5249" s="6" t="s">
        <v>36</v>
      </c>
      <c r="C5249" t="s">
        <v>393</v>
      </c>
      <c r="D5249">
        <f>_xlfn.XLOOKUP(E5249,'cpi data'!A:A,'cpi data'!B:B,"NA")</f>
        <v>215.3</v>
      </c>
      <c r="E5249">
        <v>2008</v>
      </c>
      <c r="F5249" t="s">
        <v>15539</v>
      </c>
      <c r="G5249">
        <v>7.6</v>
      </c>
      <c r="H5249">
        <v>432000</v>
      </c>
      <c r="I5249" t="s">
        <v>15540</v>
      </c>
      <c r="J5249" t="s">
        <v>15541</v>
      </c>
      <c r="K5249" t="s">
        <v>11920</v>
      </c>
      <c r="L5249" t="s">
        <v>33</v>
      </c>
      <c r="M5249" s="1">
        <v>130000000</v>
      </c>
      <c r="N5249" s="1">
        <v>631746197</v>
      </c>
      <c r="O5249" s="1">
        <f>N5249*(D5249/'cpi data'!$A$113)</f>
        <v>67201065.323171943</v>
      </c>
      <c r="P5249" s="10">
        <f t="shared" si="81"/>
        <v>0.79422115935586712</v>
      </c>
      <c r="Q5249" t="s">
        <v>10176</v>
      </c>
      <c r="R5249">
        <v>92</v>
      </c>
    </row>
    <row r="5250" spans="1:18">
      <c r="A5250" t="s">
        <v>15542</v>
      </c>
      <c r="B5250" s="6" t="s">
        <v>19</v>
      </c>
      <c r="C5250" t="s">
        <v>37</v>
      </c>
      <c r="D5250">
        <f>_xlfn.XLOOKUP(E5250,'cpi data'!A:A,'cpi data'!B:B,"NA")</f>
        <v>215.3</v>
      </c>
      <c r="E5250">
        <v>2008</v>
      </c>
      <c r="F5250" t="s">
        <v>15543</v>
      </c>
      <c r="G5250">
        <v>7</v>
      </c>
      <c r="H5250">
        <v>390000</v>
      </c>
      <c r="I5250" t="s">
        <v>8011</v>
      </c>
      <c r="J5250" t="s">
        <v>15544</v>
      </c>
      <c r="K5250" t="s">
        <v>8011</v>
      </c>
      <c r="L5250" t="s">
        <v>33</v>
      </c>
      <c r="M5250" s="1">
        <v>92000000</v>
      </c>
      <c r="N5250" s="1">
        <v>195702963</v>
      </c>
      <c r="O5250" s="1">
        <f>N5250*(D5250/'cpi data'!$A$113)</f>
        <v>20817612.615563244</v>
      </c>
      <c r="P5250" s="10">
        <f t="shared" si="81"/>
        <v>0.52989981045918044</v>
      </c>
      <c r="Q5250" t="s">
        <v>9689</v>
      </c>
      <c r="R5250">
        <v>107</v>
      </c>
    </row>
    <row r="5251" spans="1:18">
      <c r="A5251" t="s">
        <v>15545</v>
      </c>
      <c r="B5251" s="6" t="s">
        <v>19</v>
      </c>
      <c r="C5251" t="s">
        <v>44</v>
      </c>
      <c r="D5251">
        <f>_xlfn.XLOOKUP(E5251,'cpi data'!A:A,'cpi data'!B:B,"NA")</f>
        <v>215.3</v>
      </c>
      <c r="E5251">
        <v>2008</v>
      </c>
      <c r="F5251" t="s">
        <v>15546</v>
      </c>
      <c r="G5251">
        <v>6.9</v>
      </c>
      <c r="H5251">
        <v>274000</v>
      </c>
      <c r="I5251" t="s">
        <v>13567</v>
      </c>
      <c r="J5251" t="s">
        <v>13047</v>
      </c>
      <c r="K5251" t="s">
        <v>13047</v>
      </c>
      <c r="L5251" t="s">
        <v>33</v>
      </c>
      <c r="M5251" s="1">
        <v>65000000</v>
      </c>
      <c r="N5251" s="1">
        <v>128108211</v>
      </c>
      <c r="O5251" s="1">
        <f>N5251*(D5251/'cpi data'!$A$113)</f>
        <v>13627321.061413044</v>
      </c>
      <c r="P5251" s="10">
        <f t="shared" ref="P5251:P5314" si="82">(N5251-M5251)/N5251</f>
        <v>0.49261644126776544</v>
      </c>
      <c r="Q5251" t="s">
        <v>34</v>
      </c>
      <c r="R5251">
        <v>98</v>
      </c>
    </row>
    <row r="5252" spans="1:18">
      <c r="A5252" t="s">
        <v>15547</v>
      </c>
      <c r="B5252" s="6" t="s">
        <v>2002</v>
      </c>
      <c r="C5252" t="s">
        <v>37</v>
      </c>
      <c r="D5252">
        <f>_xlfn.XLOOKUP(E5252,'cpi data'!A:A,'cpi data'!B:B,"NA")</f>
        <v>215.3</v>
      </c>
      <c r="E5252">
        <v>2008</v>
      </c>
      <c r="F5252" t="s">
        <v>15548</v>
      </c>
      <c r="G5252">
        <v>6.6</v>
      </c>
      <c r="H5252">
        <v>412000</v>
      </c>
      <c r="I5252" t="s">
        <v>11947</v>
      </c>
      <c r="J5252" t="s">
        <v>13513</v>
      </c>
      <c r="K5252" t="s">
        <v>13535</v>
      </c>
      <c r="L5252" t="s">
        <v>25</v>
      </c>
      <c r="M5252" s="1">
        <v>200000000</v>
      </c>
      <c r="N5252" s="1">
        <v>589580482</v>
      </c>
      <c r="O5252" s="1">
        <f>N5252*(D5252/'cpi data'!$A$113)</f>
        <v>62715749.888636373</v>
      </c>
      <c r="P5252" s="10">
        <f t="shared" si="82"/>
        <v>0.66077574460818056</v>
      </c>
      <c r="Q5252" t="s">
        <v>121</v>
      </c>
      <c r="R5252">
        <v>106</v>
      </c>
    </row>
    <row r="5253" spans="1:18">
      <c r="A5253" t="s">
        <v>15549</v>
      </c>
      <c r="B5253" s="6" t="s">
        <v>2002</v>
      </c>
      <c r="C5253" t="s">
        <v>44</v>
      </c>
      <c r="D5253">
        <f>_xlfn.XLOOKUP(E5253,'cpi data'!A:A,'cpi data'!B:B,"NA")</f>
        <v>215.3</v>
      </c>
      <c r="E5253">
        <v>2008</v>
      </c>
      <c r="F5253" t="s">
        <v>15531</v>
      </c>
      <c r="G5253">
        <v>6.4</v>
      </c>
      <c r="H5253">
        <v>224000</v>
      </c>
      <c r="I5253" t="s">
        <v>15550</v>
      </c>
      <c r="J5253" t="s">
        <v>15551</v>
      </c>
      <c r="K5253" t="s">
        <v>750</v>
      </c>
      <c r="L5253" t="s">
        <v>33</v>
      </c>
      <c r="M5253" s="1">
        <v>52000000</v>
      </c>
      <c r="N5253" s="1">
        <v>611257819</v>
      </c>
      <c r="O5253" s="1">
        <f>N5253*(D5253/'cpi data'!$A$113)</f>
        <v>65021644.481571153</v>
      </c>
      <c r="P5253" s="10">
        <f t="shared" si="82"/>
        <v>0.91492951356422647</v>
      </c>
      <c r="Q5253" t="s">
        <v>64</v>
      </c>
      <c r="R5253">
        <v>108</v>
      </c>
    </row>
    <row r="5254" spans="1:18">
      <c r="A5254" t="s">
        <v>15552</v>
      </c>
      <c r="B5254" s="6" t="s">
        <v>19</v>
      </c>
      <c r="C5254" t="s">
        <v>55</v>
      </c>
      <c r="D5254">
        <f>_xlfn.XLOOKUP(E5254,'cpi data'!A:A,'cpi data'!B:B,"NA")</f>
        <v>215.3</v>
      </c>
      <c r="E5254">
        <v>2008</v>
      </c>
      <c r="F5254" t="s">
        <v>14659</v>
      </c>
      <c r="G5254">
        <v>6.2</v>
      </c>
      <c r="H5254">
        <v>121000</v>
      </c>
      <c r="I5254" t="s">
        <v>15553</v>
      </c>
      <c r="J5254" t="s">
        <v>15553</v>
      </c>
      <c r="K5254" t="s">
        <v>15554</v>
      </c>
      <c r="L5254" t="s">
        <v>33</v>
      </c>
      <c r="M5254" s="1">
        <v>9000000</v>
      </c>
      <c r="N5254" s="1">
        <v>82410456</v>
      </c>
      <c r="O5254" s="1">
        <f>N5254*(D5254/'cpi data'!$A$113)</f>
        <v>8766290.1071146261</v>
      </c>
      <c r="P5254" s="10">
        <f t="shared" si="82"/>
        <v>0.89079055696524723</v>
      </c>
      <c r="Q5254" t="s">
        <v>13657</v>
      </c>
      <c r="R5254">
        <v>86</v>
      </c>
    </row>
    <row r="5255" spans="1:18">
      <c r="A5255" t="s">
        <v>15555</v>
      </c>
      <c r="B5255" s="6" t="s">
        <v>2002</v>
      </c>
      <c r="C5255" t="s">
        <v>37</v>
      </c>
      <c r="D5255">
        <f>_xlfn.XLOOKUP(E5255,'cpi data'!A:A,'cpi data'!B:B,"NA")</f>
        <v>215.3</v>
      </c>
      <c r="E5255">
        <v>2008</v>
      </c>
      <c r="F5255" t="s">
        <v>15556</v>
      </c>
      <c r="G5255">
        <v>6.1</v>
      </c>
      <c r="H5255">
        <v>433000</v>
      </c>
      <c r="I5255" t="s">
        <v>498</v>
      </c>
      <c r="J5255" t="s">
        <v>5906</v>
      </c>
      <c r="K5255" t="s">
        <v>500</v>
      </c>
      <c r="L5255" t="s">
        <v>33</v>
      </c>
      <c r="M5255" s="1">
        <v>185000000</v>
      </c>
      <c r="N5255" s="1">
        <v>790653942</v>
      </c>
      <c r="O5255" s="1">
        <f>N5255*(D5255/'cpi data'!$A$113)</f>
        <v>84104641.162351787</v>
      </c>
      <c r="P5255" s="10">
        <f t="shared" si="82"/>
        <v>0.76601647045225252</v>
      </c>
      <c r="Q5255" t="s">
        <v>47</v>
      </c>
      <c r="R5255">
        <v>122</v>
      </c>
    </row>
    <row r="5256" spans="1:18">
      <c r="A5256" t="s">
        <v>15557</v>
      </c>
      <c r="B5256" s="6" t="s">
        <v>2002</v>
      </c>
      <c r="C5256" t="s">
        <v>37</v>
      </c>
      <c r="D5256">
        <f>_xlfn.XLOOKUP(E5256,'cpi data'!A:A,'cpi data'!B:B,"NA")</f>
        <v>215.3</v>
      </c>
      <c r="E5256">
        <v>2008</v>
      </c>
      <c r="F5256" t="s">
        <v>15558</v>
      </c>
      <c r="G5256">
        <v>7.8</v>
      </c>
      <c r="H5256">
        <v>575000</v>
      </c>
      <c r="I5256" t="s">
        <v>13734</v>
      </c>
      <c r="J5256" t="s">
        <v>2910</v>
      </c>
      <c r="K5256" t="s">
        <v>5713</v>
      </c>
      <c r="L5256" t="s">
        <v>455</v>
      </c>
      <c r="M5256" s="1">
        <v>25000000</v>
      </c>
      <c r="N5256" s="1">
        <v>226837760</v>
      </c>
      <c r="O5256" s="1">
        <f>N5256*(D5256/'cpi data'!$A$113)</f>
        <v>24129530.498023719</v>
      </c>
      <c r="P5256" s="10">
        <f t="shared" si="82"/>
        <v>0.88978907215447733</v>
      </c>
      <c r="Q5256" t="s">
        <v>12254</v>
      </c>
      <c r="R5256">
        <v>90</v>
      </c>
    </row>
    <row r="5257" spans="1:18">
      <c r="A5257" t="s">
        <v>15559</v>
      </c>
      <c r="B5257" s="6" t="s">
        <v>2002</v>
      </c>
      <c r="C5257" t="s">
        <v>20</v>
      </c>
      <c r="D5257">
        <f>_xlfn.XLOOKUP(E5257,'cpi data'!A:A,'cpi data'!B:B,"NA")</f>
        <v>215.3</v>
      </c>
      <c r="E5257">
        <v>2008</v>
      </c>
      <c r="F5257" t="s">
        <v>15560</v>
      </c>
      <c r="G5257">
        <v>7.8</v>
      </c>
      <c r="H5257">
        <v>605000</v>
      </c>
      <c r="I5257" t="s">
        <v>6821</v>
      </c>
      <c r="J5257" t="s">
        <v>4164</v>
      </c>
      <c r="K5257" t="s">
        <v>6538</v>
      </c>
      <c r="L5257" t="s">
        <v>33</v>
      </c>
      <c r="M5257" s="1">
        <v>150000000</v>
      </c>
      <c r="N5257" s="1">
        <v>335802786</v>
      </c>
      <c r="O5257" s="1">
        <f>N5257*(D5257/'cpi data'!$A$113)</f>
        <v>35720523.629347831</v>
      </c>
      <c r="P5257" s="10">
        <f t="shared" si="82"/>
        <v>0.55330924502812195</v>
      </c>
      <c r="Q5257" t="s">
        <v>26</v>
      </c>
      <c r="R5257">
        <v>166</v>
      </c>
    </row>
    <row r="5258" spans="1:18">
      <c r="A5258" t="s">
        <v>15561</v>
      </c>
      <c r="B5258" s="6" t="s">
        <v>19</v>
      </c>
      <c r="C5258" t="s">
        <v>37</v>
      </c>
      <c r="D5258">
        <f>_xlfn.XLOOKUP(E5258,'cpi data'!A:A,'cpi data'!B:B,"NA")</f>
        <v>215.3</v>
      </c>
      <c r="E5258">
        <v>2008</v>
      </c>
      <c r="F5258" t="s">
        <v>15562</v>
      </c>
      <c r="G5258">
        <v>6.7</v>
      </c>
      <c r="H5258">
        <v>369000</v>
      </c>
      <c r="I5258" t="s">
        <v>13860</v>
      </c>
      <c r="J5258" t="s">
        <v>15563</v>
      </c>
      <c r="K5258" t="s">
        <v>11976</v>
      </c>
      <c r="L5258" t="s">
        <v>33</v>
      </c>
      <c r="M5258" s="1">
        <v>75000000</v>
      </c>
      <c r="N5258" s="1">
        <v>342463063</v>
      </c>
      <c r="O5258" s="1">
        <f>N5258*(D5258/'cpi data'!$A$113)</f>
        <v>36429000.723270752</v>
      </c>
      <c r="P5258" s="10">
        <f t="shared" si="82"/>
        <v>0.7809982795137238</v>
      </c>
      <c r="Q5258" t="s">
        <v>64</v>
      </c>
      <c r="R5258">
        <v>110</v>
      </c>
    </row>
    <row r="5259" spans="1:18">
      <c r="A5259" t="s">
        <v>15564</v>
      </c>
      <c r="B5259" s="6" t="s">
        <v>19</v>
      </c>
      <c r="C5259" t="s">
        <v>44</v>
      </c>
      <c r="D5259">
        <f>_xlfn.XLOOKUP(E5259,'cpi data'!A:A,'cpi data'!B:B,"NA")</f>
        <v>215.3</v>
      </c>
      <c r="E5259">
        <v>2008</v>
      </c>
      <c r="F5259" t="s">
        <v>15565</v>
      </c>
      <c r="G5259">
        <v>7</v>
      </c>
      <c r="H5259">
        <v>317000</v>
      </c>
      <c r="I5259" t="s">
        <v>2926</v>
      </c>
      <c r="J5259" t="s">
        <v>2097</v>
      </c>
      <c r="K5259" t="s">
        <v>6538</v>
      </c>
      <c r="L5259" t="s">
        <v>33</v>
      </c>
      <c r="M5259" s="1">
        <v>37000000</v>
      </c>
      <c r="N5259" s="1">
        <v>163728902</v>
      </c>
      <c r="O5259" s="1">
        <f>N5259*(D5259/'cpi data'!$A$113)</f>
        <v>17416419.269071147</v>
      </c>
      <c r="P5259" s="10">
        <f t="shared" si="82"/>
        <v>0.77401668521541789</v>
      </c>
      <c r="Q5259" t="s">
        <v>12698</v>
      </c>
      <c r="R5259">
        <v>96</v>
      </c>
    </row>
    <row r="5260" spans="1:18">
      <c r="A5260" t="s">
        <v>15566</v>
      </c>
      <c r="B5260" s="6" t="s">
        <v>19</v>
      </c>
      <c r="C5260" t="s">
        <v>20</v>
      </c>
      <c r="D5260">
        <f>_xlfn.XLOOKUP(E5260,'cpi data'!A:A,'cpi data'!B:B,"NA")</f>
        <v>215.3</v>
      </c>
      <c r="E5260">
        <v>2008</v>
      </c>
      <c r="F5260" t="s">
        <v>15567</v>
      </c>
      <c r="G5260">
        <v>7.3</v>
      </c>
      <c r="H5260">
        <v>202000</v>
      </c>
      <c r="I5260" t="s">
        <v>10663</v>
      </c>
      <c r="J5260" t="s">
        <v>15568</v>
      </c>
      <c r="K5260" t="s">
        <v>8513</v>
      </c>
      <c r="L5260" t="s">
        <v>33</v>
      </c>
      <c r="M5260" s="1">
        <v>35000000</v>
      </c>
      <c r="N5260" s="1">
        <v>75981180</v>
      </c>
      <c r="O5260" s="1">
        <f>N5260*(D5260/'cpi data'!$A$113)</f>
        <v>8082385.402173914</v>
      </c>
      <c r="P5260" s="10">
        <f t="shared" si="82"/>
        <v>0.53935961510468777</v>
      </c>
      <c r="Q5260" t="s">
        <v>9689</v>
      </c>
      <c r="R5260">
        <v>119</v>
      </c>
    </row>
    <row r="5261" spans="1:18">
      <c r="A5261" t="s">
        <v>15569</v>
      </c>
      <c r="B5261" s="6" t="s">
        <v>19</v>
      </c>
      <c r="C5261" t="s">
        <v>44</v>
      </c>
      <c r="D5261">
        <f>_xlfn.XLOOKUP(E5261,'cpi data'!A:A,'cpi data'!B:B,"NA")</f>
        <v>215.3</v>
      </c>
      <c r="E5261">
        <v>2008</v>
      </c>
      <c r="F5261" t="s">
        <v>15570</v>
      </c>
      <c r="G5261">
        <v>6.5</v>
      </c>
      <c r="H5261">
        <v>174000</v>
      </c>
      <c r="I5261" t="s">
        <v>7973</v>
      </c>
      <c r="J5261" t="s">
        <v>7973</v>
      </c>
      <c r="K5261" t="s">
        <v>15032</v>
      </c>
      <c r="L5261" t="s">
        <v>33</v>
      </c>
      <c r="M5261" s="1">
        <v>24000000</v>
      </c>
      <c r="N5261" s="1">
        <v>42784344</v>
      </c>
      <c r="O5261" s="1">
        <f>N5261*(D5261/'cpi data'!$A$113)</f>
        <v>4551121.1774703562</v>
      </c>
      <c r="P5261" s="10">
        <f t="shared" si="82"/>
        <v>0.43904714303905185</v>
      </c>
      <c r="Q5261" t="s">
        <v>15571</v>
      </c>
      <c r="R5261">
        <v>101</v>
      </c>
    </row>
    <row r="5262" spans="1:18">
      <c r="A5262" t="s">
        <v>15572</v>
      </c>
      <c r="B5262" s="6" t="s">
        <v>340</v>
      </c>
      <c r="C5262" t="s">
        <v>393</v>
      </c>
      <c r="D5262">
        <f>_xlfn.XLOOKUP(E5262,'cpi data'!A:A,'cpi data'!B:B,"NA")</f>
        <v>215.3</v>
      </c>
      <c r="E5262">
        <v>2008</v>
      </c>
      <c r="F5262" t="s">
        <v>15562</v>
      </c>
      <c r="G5262">
        <v>8.4</v>
      </c>
      <c r="H5262">
        <v>1000000</v>
      </c>
      <c r="I5262" t="s">
        <v>12950</v>
      </c>
      <c r="J5262" t="s">
        <v>12950</v>
      </c>
      <c r="K5262" t="s">
        <v>15573</v>
      </c>
      <c r="L5262" t="s">
        <v>33</v>
      </c>
      <c r="M5262" s="1">
        <v>180000000</v>
      </c>
      <c r="N5262" s="1">
        <v>521311890</v>
      </c>
      <c r="O5262" s="1">
        <f>N5262*(D5262/'cpi data'!$A$113)</f>
        <v>55453779.603260875</v>
      </c>
      <c r="P5262" s="10">
        <f t="shared" si="82"/>
        <v>0.65471725572957873</v>
      </c>
      <c r="Q5262" t="s">
        <v>15574</v>
      </c>
      <c r="R5262">
        <v>98</v>
      </c>
    </row>
    <row r="5263" spans="1:18">
      <c r="A5263" t="s">
        <v>15575</v>
      </c>
      <c r="B5263" s="6" t="s">
        <v>19</v>
      </c>
      <c r="C5263" t="s">
        <v>44</v>
      </c>
      <c r="D5263">
        <f>_xlfn.XLOOKUP(E5263,'cpi data'!A:A,'cpi data'!B:B,"NA")</f>
        <v>215.3</v>
      </c>
      <c r="E5263">
        <v>2008</v>
      </c>
      <c r="F5263" t="s">
        <v>15457</v>
      </c>
      <c r="G5263">
        <v>7.1</v>
      </c>
      <c r="H5263">
        <v>271000</v>
      </c>
      <c r="I5263" t="s">
        <v>15576</v>
      </c>
      <c r="J5263" t="s">
        <v>15577</v>
      </c>
      <c r="K5263" t="s">
        <v>14955</v>
      </c>
      <c r="L5263" t="s">
        <v>33</v>
      </c>
      <c r="M5263" s="1">
        <v>30000000</v>
      </c>
      <c r="N5263" s="1">
        <v>105833257</v>
      </c>
      <c r="O5263" s="1">
        <f>N5263*(D5263/'cpi data'!$A$113)</f>
        <v>11257855.845899211</v>
      </c>
      <c r="P5263" s="10">
        <f t="shared" si="82"/>
        <v>0.71653522861910979</v>
      </c>
      <c r="Q5263" t="s">
        <v>64</v>
      </c>
      <c r="R5263">
        <v>111</v>
      </c>
    </row>
    <row r="5264" spans="1:18">
      <c r="A5264" t="s">
        <v>15578</v>
      </c>
      <c r="B5264" s="6" t="s">
        <v>2002</v>
      </c>
      <c r="C5264" t="s">
        <v>20</v>
      </c>
      <c r="D5264">
        <f>_xlfn.XLOOKUP(E5264,'cpi data'!A:A,'cpi data'!B:B,"NA")</f>
        <v>215.3</v>
      </c>
      <c r="E5264">
        <v>2008</v>
      </c>
      <c r="F5264" t="s">
        <v>15579</v>
      </c>
      <c r="G5264">
        <v>7.6</v>
      </c>
      <c r="H5264">
        <v>291000</v>
      </c>
      <c r="I5264" t="s">
        <v>14539</v>
      </c>
      <c r="J5264" t="s">
        <v>15580</v>
      </c>
      <c r="K5264" t="s">
        <v>7640</v>
      </c>
      <c r="L5264" t="s">
        <v>33</v>
      </c>
      <c r="M5264" s="1">
        <v>55000000</v>
      </c>
      <c r="N5264" s="1">
        <v>169748929</v>
      </c>
      <c r="O5264" s="1">
        <f>N5264*(D5264/'cpi data'!$A$113)</f>
        <v>18056790.718231227</v>
      </c>
      <c r="P5264" s="10">
        <f t="shared" si="82"/>
        <v>0.67599206472754825</v>
      </c>
      <c r="Q5264" t="s">
        <v>34</v>
      </c>
      <c r="R5264">
        <v>123</v>
      </c>
    </row>
    <row r="5265" spans="1:18">
      <c r="A5265" t="s">
        <v>15581</v>
      </c>
      <c r="B5265" s="6" t="s">
        <v>2002</v>
      </c>
      <c r="C5265" t="s">
        <v>44</v>
      </c>
      <c r="D5265">
        <f>_xlfn.XLOOKUP(E5265,'cpi data'!A:A,'cpi data'!B:B,"NA")</f>
        <v>215.3</v>
      </c>
      <c r="E5265">
        <v>2008</v>
      </c>
      <c r="F5265" t="s">
        <v>15582</v>
      </c>
      <c r="G5265">
        <v>7.1</v>
      </c>
      <c r="H5265">
        <v>246000</v>
      </c>
      <c r="I5265" t="s">
        <v>292</v>
      </c>
      <c r="J5265" t="s">
        <v>292</v>
      </c>
      <c r="K5265" t="s">
        <v>15583</v>
      </c>
      <c r="L5265" t="s">
        <v>1114</v>
      </c>
      <c r="M5265" s="1">
        <v>15500000</v>
      </c>
      <c r="N5265" s="1">
        <v>96409300</v>
      </c>
      <c r="O5265" s="1">
        <f>N5265*(D5265/'cpi data'!$A$113)</f>
        <v>10255396.388339922</v>
      </c>
      <c r="P5265" s="10">
        <f t="shared" si="82"/>
        <v>0.83922712850316306</v>
      </c>
      <c r="Q5265" t="s">
        <v>13871</v>
      </c>
      <c r="R5265">
        <v>96</v>
      </c>
    </row>
    <row r="5266" spans="1:18">
      <c r="A5266" t="s">
        <v>15584</v>
      </c>
      <c r="B5266" s="6" t="s">
        <v>19</v>
      </c>
      <c r="C5266" t="s">
        <v>44</v>
      </c>
      <c r="D5266">
        <f>_xlfn.XLOOKUP(E5266,'cpi data'!A:A,'cpi data'!B:B,"NA")</f>
        <v>215.3</v>
      </c>
      <c r="E5266">
        <v>2008</v>
      </c>
      <c r="F5266" t="s">
        <v>14770</v>
      </c>
      <c r="G5266">
        <v>7.9</v>
      </c>
      <c r="H5266">
        <v>398000</v>
      </c>
      <c r="I5266" t="s">
        <v>15585</v>
      </c>
      <c r="J5266" t="s">
        <v>15585</v>
      </c>
      <c r="K5266" t="s">
        <v>11550</v>
      </c>
      <c r="L5266" t="s">
        <v>25</v>
      </c>
      <c r="M5266" s="1">
        <v>15000000</v>
      </c>
      <c r="N5266" s="1">
        <v>34085749</v>
      </c>
      <c r="O5266" s="1">
        <f>N5266*(D5266/'cpi data'!$A$113)</f>
        <v>3625821.027519763</v>
      </c>
      <c r="P5266" s="10">
        <f t="shared" si="82"/>
        <v>0.55993339034445155</v>
      </c>
      <c r="Q5266" t="s">
        <v>12698</v>
      </c>
      <c r="R5266">
        <v>107</v>
      </c>
    </row>
    <row r="5267" spans="1:18">
      <c r="A5267" t="s">
        <v>15586</v>
      </c>
      <c r="B5267" s="6" t="s">
        <v>19</v>
      </c>
      <c r="C5267" t="s">
        <v>44</v>
      </c>
      <c r="D5267">
        <f>_xlfn.XLOOKUP(E5267,'cpi data'!A:A,'cpi data'!B:B,"NA")</f>
        <v>215.3</v>
      </c>
      <c r="E5267">
        <v>2008</v>
      </c>
      <c r="F5267" t="s">
        <v>14659</v>
      </c>
      <c r="G5267">
        <v>5.6</v>
      </c>
      <c r="H5267">
        <v>117000</v>
      </c>
      <c r="I5267" t="s">
        <v>15587</v>
      </c>
      <c r="J5267" t="s">
        <v>15587</v>
      </c>
      <c r="K5267" t="s">
        <v>8959</v>
      </c>
      <c r="L5267" t="s">
        <v>33</v>
      </c>
      <c r="M5267" s="1">
        <v>65000000</v>
      </c>
      <c r="N5267" s="1">
        <v>418765519</v>
      </c>
      <c r="O5267" s="1">
        <f>N5267*(D5267/'cpi data'!$A$113)</f>
        <v>44545561.383745067</v>
      </c>
      <c r="P5267" s="10">
        <f t="shared" si="82"/>
        <v>0.84478187183314868</v>
      </c>
      <c r="Q5267" t="s">
        <v>2029</v>
      </c>
      <c r="R5267">
        <v>145</v>
      </c>
    </row>
    <row r="5268" spans="1:18">
      <c r="A5268" t="s">
        <v>15588</v>
      </c>
      <c r="B5268" s="6" t="s">
        <v>19</v>
      </c>
      <c r="C5268" t="s">
        <v>20</v>
      </c>
      <c r="D5268">
        <f>_xlfn.XLOOKUP(E5268,'cpi data'!A:A,'cpi data'!B:B,"NA")</f>
        <v>215.3</v>
      </c>
      <c r="E5268">
        <v>2008</v>
      </c>
      <c r="F5268" t="s">
        <v>15560</v>
      </c>
      <c r="G5268">
        <v>8</v>
      </c>
      <c r="H5268">
        <v>812000</v>
      </c>
      <c r="I5268" t="s">
        <v>8089</v>
      </c>
      <c r="J5268" t="s">
        <v>9638</v>
      </c>
      <c r="K5268" t="s">
        <v>15589</v>
      </c>
      <c r="L5268" t="s">
        <v>25</v>
      </c>
      <c r="M5268" s="1">
        <v>15000000</v>
      </c>
      <c r="N5268" s="1">
        <v>378410542</v>
      </c>
      <c r="O5268" s="1">
        <f>N5268*(D5268/'cpi data'!$A$113)</f>
        <v>40252860.520059295</v>
      </c>
      <c r="P5268" s="10">
        <f t="shared" si="82"/>
        <v>0.9603605123664869</v>
      </c>
      <c r="Q5268" t="s">
        <v>14012</v>
      </c>
      <c r="R5268">
        <v>120</v>
      </c>
    </row>
    <row r="5269" spans="1:18">
      <c r="A5269" t="s">
        <v>15590</v>
      </c>
      <c r="B5269" s="6" t="s">
        <v>2002</v>
      </c>
      <c r="C5269" t="s">
        <v>44</v>
      </c>
      <c r="D5269">
        <f>_xlfn.XLOOKUP(E5269,'cpi data'!A:A,'cpi data'!B:B,"NA")</f>
        <v>215.3</v>
      </c>
      <c r="E5269">
        <v>2008</v>
      </c>
      <c r="F5269" t="s">
        <v>15591</v>
      </c>
      <c r="G5269">
        <v>5.5</v>
      </c>
      <c r="H5269">
        <v>81000</v>
      </c>
      <c r="I5269" t="s">
        <v>9216</v>
      </c>
      <c r="J5269" t="s">
        <v>10669</v>
      </c>
      <c r="K5269" t="s">
        <v>11255</v>
      </c>
      <c r="L5269" t="s">
        <v>33</v>
      </c>
      <c r="M5269" s="1">
        <v>25000000</v>
      </c>
      <c r="N5269" s="1">
        <v>70439696</v>
      </c>
      <c r="O5269" s="1">
        <f>N5269*(D5269/'cpi data'!$A$113)</f>
        <v>7492918.2553359689</v>
      </c>
      <c r="P5269" s="10">
        <f t="shared" si="82"/>
        <v>0.64508648646070255</v>
      </c>
      <c r="Q5269" t="s">
        <v>34</v>
      </c>
      <c r="R5269">
        <v>97</v>
      </c>
    </row>
    <row r="5270" spans="1:18">
      <c r="A5270" t="s">
        <v>15592</v>
      </c>
      <c r="B5270" s="6" t="s">
        <v>19</v>
      </c>
      <c r="C5270" t="s">
        <v>37</v>
      </c>
      <c r="D5270">
        <f>_xlfn.XLOOKUP(E5270,'cpi data'!A:A,'cpi data'!B:B,"NA")</f>
        <v>215.3</v>
      </c>
      <c r="E5270">
        <v>2008</v>
      </c>
      <c r="F5270" t="s">
        <v>15570</v>
      </c>
      <c r="G5270">
        <v>7.3</v>
      </c>
      <c r="H5270">
        <v>241000</v>
      </c>
      <c r="I5270" t="s">
        <v>10083</v>
      </c>
      <c r="J5270" t="s">
        <v>10083</v>
      </c>
      <c r="K5270" t="s">
        <v>11444</v>
      </c>
      <c r="L5270" t="s">
        <v>25</v>
      </c>
      <c r="M5270" s="1">
        <v>18000000</v>
      </c>
      <c r="N5270" s="1">
        <v>25740863</v>
      </c>
      <c r="O5270" s="1">
        <f>N5270*(D5270/'cpi data'!$A$113)</f>
        <v>2738146.1481719371</v>
      </c>
      <c r="P5270" s="10">
        <f t="shared" si="82"/>
        <v>0.30072274577585062</v>
      </c>
      <c r="Q5270" t="s">
        <v>26</v>
      </c>
      <c r="R5270">
        <v>114</v>
      </c>
    </row>
    <row r="5271" spans="1:18">
      <c r="A5271" t="s">
        <v>15593</v>
      </c>
      <c r="B5271" s="6" t="s">
        <v>19</v>
      </c>
      <c r="C5271" t="s">
        <v>20</v>
      </c>
      <c r="D5271">
        <f>_xlfn.XLOOKUP(E5271,'cpi data'!A:A,'cpi data'!B:B,"NA")</f>
        <v>215.3</v>
      </c>
      <c r="E5271">
        <v>2008</v>
      </c>
      <c r="F5271" t="s">
        <v>15594</v>
      </c>
      <c r="G5271">
        <v>8.1</v>
      </c>
      <c r="H5271">
        <v>734000</v>
      </c>
      <c r="I5271" t="s">
        <v>88</v>
      </c>
      <c r="J5271" t="s">
        <v>15595</v>
      </c>
      <c r="K5271" t="s">
        <v>88</v>
      </c>
      <c r="L5271" t="s">
        <v>5820</v>
      </c>
      <c r="M5271" s="1">
        <v>33000000</v>
      </c>
      <c r="N5271" s="1">
        <v>269958228</v>
      </c>
      <c r="O5271" s="1">
        <f>N5271*(D5271/'cpi data'!$A$113)</f>
        <v>28716406.367786564</v>
      </c>
      <c r="P5271" s="10">
        <f t="shared" si="82"/>
        <v>0.8777588657160692</v>
      </c>
      <c r="Q5271" t="s">
        <v>15596</v>
      </c>
      <c r="R5271">
        <v>116</v>
      </c>
    </row>
    <row r="5272" spans="1:18">
      <c r="A5272" t="s">
        <v>15597</v>
      </c>
      <c r="B5272" s="6" t="s">
        <v>2002</v>
      </c>
      <c r="C5272" t="s">
        <v>66</v>
      </c>
      <c r="D5272">
        <f>_xlfn.XLOOKUP(E5272,'cpi data'!A:A,'cpi data'!B:B,"NA")</f>
        <v>215.3</v>
      </c>
      <c r="E5272">
        <v>2008</v>
      </c>
      <c r="F5272" t="s">
        <v>15598</v>
      </c>
      <c r="G5272">
        <v>6.9</v>
      </c>
      <c r="H5272">
        <v>80000</v>
      </c>
      <c r="I5272" t="s">
        <v>15599</v>
      </c>
      <c r="J5272" t="s">
        <v>14266</v>
      </c>
      <c r="K5272" t="s">
        <v>14005</v>
      </c>
      <c r="L5272" t="s">
        <v>25</v>
      </c>
      <c r="N5272" s="1">
        <v>43343384</v>
      </c>
      <c r="O5272" s="1">
        <f>N5272*(D5272/'cpi data'!$A$113)</f>
        <v>4610588.2288537556</v>
      </c>
      <c r="P5272" s="10">
        <f t="shared" si="82"/>
        <v>1</v>
      </c>
      <c r="Q5272" t="s">
        <v>15018</v>
      </c>
      <c r="R5272">
        <v>110</v>
      </c>
    </row>
    <row r="5273" spans="1:18">
      <c r="A5273" t="s">
        <v>15600</v>
      </c>
      <c r="B5273" s="6" t="s">
        <v>19</v>
      </c>
      <c r="C5273" t="s">
        <v>20</v>
      </c>
      <c r="D5273">
        <f>_xlfn.XLOOKUP(E5273,'cpi data'!A:A,'cpi data'!B:B,"NA")</f>
        <v>215.3</v>
      </c>
      <c r="E5273">
        <v>2008</v>
      </c>
      <c r="F5273" t="s">
        <v>15558</v>
      </c>
      <c r="G5273">
        <v>7.6</v>
      </c>
      <c r="H5273">
        <v>234000</v>
      </c>
      <c r="I5273" t="s">
        <v>11360</v>
      </c>
      <c r="J5273" t="s">
        <v>2966</v>
      </c>
      <c r="K5273" t="s">
        <v>10492</v>
      </c>
      <c r="L5273" t="s">
        <v>5820</v>
      </c>
      <c r="M5273" s="1">
        <v>32000000</v>
      </c>
      <c r="N5273" s="1">
        <v>108902486</v>
      </c>
      <c r="O5273" s="1">
        <f>N5273*(D5273/'cpi data'!$A$113)</f>
        <v>11584340.531521739</v>
      </c>
      <c r="P5273" s="10">
        <f t="shared" si="82"/>
        <v>0.70615914130738944</v>
      </c>
      <c r="Q5273" t="s">
        <v>13871</v>
      </c>
      <c r="R5273">
        <v>124</v>
      </c>
    </row>
    <row r="5274" spans="1:18">
      <c r="A5274" t="s">
        <v>15601</v>
      </c>
      <c r="B5274" s="6" t="s">
        <v>19</v>
      </c>
      <c r="C5274" t="s">
        <v>20</v>
      </c>
      <c r="D5274">
        <f>_xlfn.XLOOKUP(E5274,'cpi data'!A:A,'cpi data'!B:B,"NA")</f>
        <v>215.3</v>
      </c>
      <c r="E5274">
        <v>2008</v>
      </c>
      <c r="F5274" t="s">
        <v>15602</v>
      </c>
      <c r="G5274">
        <v>7.5</v>
      </c>
      <c r="H5274">
        <v>430000</v>
      </c>
      <c r="I5274" t="s">
        <v>3889</v>
      </c>
      <c r="J5274" t="s">
        <v>15603</v>
      </c>
      <c r="K5274" t="s">
        <v>12746</v>
      </c>
      <c r="L5274" t="s">
        <v>33</v>
      </c>
      <c r="M5274" s="1">
        <v>15000000</v>
      </c>
      <c r="N5274" s="1">
        <v>49259766</v>
      </c>
      <c r="O5274" s="1">
        <f>N5274*(D5274/'cpi data'!$A$113)</f>
        <v>5239934.5947628459</v>
      </c>
      <c r="P5274" s="10">
        <f t="shared" si="82"/>
        <v>0.69549185434620209</v>
      </c>
      <c r="Q5274" t="s">
        <v>15604</v>
      </c>
      <c r="R5274">
        <v>131</v>
      </c>
    </row>
    <row r="5275" spans="1:18">
      <c r="A5275" t="s">
        <v>15605</v>
      </c>
      <c r="B5275" s="6" t="s">
        <v>19</v>
      </c>
      <c r="C5275" t="s">
        <v>37</v>
      </c>
      <c r="D5275">
        <f>_xlfn.XLOOKUP(E5275,'cpi data'!A:A,'cpi data'!B:B,"NA")</f>
        <v>215.3</v>
      </c>
      <c r="E5275">
        <v>2008</v>
      </c>
      <c r="F5275" t="s">
        <v>15017</v>
      </c>
      <c r="G5275">
        <v>7</v>
      </c>
      <c r="H5275">
        <v>222000</v>
      </c>
      <c r="I5275" t="s">
        <v>764</v>
      </c>
      <c r="J5275" t="s">
        <v>15606</v>
      </c>
      <c r="K5275" t="s">
        <v>764</v>
      </c>
      <c r="L5275" t="s">
        <v>5820</v>
      </c>
      <c r="M5275" s="1">
        <v>50000000</v>
      </c>
      <c r="N5275" s="1">
        <v>113244290</v>
      </c>
      <c r="O5275" s="1">
        <f>N5275*(D5275/'cpi data'!$A$113)</f>
        <v>12046193.496541504</v>
      </c>
      <c r="P5275" s="10">
        <f t="shared" si="82"/>
        <v>0.55847663489258492</v>
      </c>
      <c r="Q5275" t="s">
        <v>14705</v>
      </c>
      <c r="R5275">
        <v>92</v>
      </c>
    </row>
    <row r="5276" spans="1:18">
      <c r="A5276" t="s">
        <v>15607</v>
      </c>
      <c r="B5276" s="6" t="s">
        <v>19</v>
      </c>
      <c r="C5276" t="s">
        <v>55</v>
      </c>
      <c r="D5276">
        <f>_xlfn.XLOOKUP(E5276,'cpi data'!A:A,'cpi data'!B:B,"NA")</f>
        <v>215.3</v>
      </c>
      <c r="E5276">
        <v>2008</v>
      </c>
      <c r="F5276" t="s">
        <v>15608</v>
      </c>
      <c r="G5276">
        <v>6.8</v>
      </c>
      <c r="H5276">
        <v>79000</v>
      </c>
      <c r="I5276" t="s">
        <v>15609</v>
      </c>
      <c r="J5276" t="s">
        <v>15609</v>
      </c>
      <c r="K5276" t="s">
        <v>15610</v>
      </c>
      <c r="L5276" t="s">
        <v>25</v>
      </c>
      <c r="N5276" s="1">
        <v>3984669</v>
      </c>
      <c r="O5276" s="1">
        <f>N5276*(D5276/'cpi data'!$A$113)</f>
        <v>423863.25874505931</v>
      </c>
      <c r="P5276" s="10">
        <f t="shared" si="82"/>
        <v>1</v>
      </c>
      <c r="Q5276" t="s">
        <v>15611</v>
      </c>
      <c r="R5276">
        <v>91</v>
      </c>
    </row>
    <row r="5277" spans="1:18">
      <c r="A5277" t="s">
        <v>15612</v>
      </c>
      <c r="B5277" s="6" t="s">
        <v>19</v>
      </c>
      <c r="C5277" t="s">
        <v>20</v>
      </c>
      <c r="D5277">
        <f>_xlfn.XLOOKUP(E5277,'cpi data'!A:A,'cpi data'!B:B,"NA")</f>
        <v>215.3</v>
      </c>
      <c r="E5277">
        <v>2008</v>
      </c>
      <c r="F5277" t="s">
        <v>15537</v>
      </c>
      <c r="G5277">
        <v>5</v>
      </c>
      <c r="H5277">
        <v>199000</v>
      </c>
      <c r="I5277" t="s">
        <v>10478</v>
      </c>
      <c r="J5277" t="s">
        <v>10478</v>
      </c>
      <c r="K5277" t="s">
        <v>9041</v>
      </c>
      <c r="L5277" t="s">
        <v>33</v>
      </c>
      <c r="M5277" s="1">
        <v>48000000</v>
      </c>
      <c r="N5277" s="1">
        <v>163403799</v>
      </c>
      <c r="O5277" s="1">
        <f>N5277*(D5277/'cpi data'!$A$113)</f>
        <v>17381836.919318184</v>
      </c>
      <c r="P5277" s="10">
        <f t="shared" si="82"/>
        <v>0.70624917967788492</v>
      </c>
      <c r="Q5277" t="s">
        <v>183</v>
      </c>
      <c r="R5277">
        <v>91</v>
      </c>
    </row>
    <row r="5278" spans="1:18">
      <c r="A5278" t="s">
        <v>15613</v>
      </c>
      <c r="B5278" s="6" t="s">
        <v>19</v>
      </c>
      <c r="C5278" t="s">
        <v>20</v>
      </c>
      <c r="D5278">
        <f>_xlfn.XLOOKUP(E5278,'cpi data'!A:A,'cpi data'!B:B,"NA")</f>
        <v>215.3</v>
      </c>
      <c r="E5278">
        <v>2008</v>
      </c>
      <c r="F5278" t="s">
        <v>15558</v>
      </c>
      <c r="G5278">
        <v>7.9</v>
      </c>
      <c r="H5278">
        <v>294000</v>
      </c>
      <c r="I5278" t="s">
        <v>10208</v>
      </c>
      <c r="J5278" t="s">
        <v>15614</v>
      </c>
      <c r="K5278" t="s">
        <v>2790</v>
      </c>
      <c r="L5278" t="s">
        <v>33</v>
      </c>
      <c r="M5278" s="1">
        <v>6000000</v>
      </c>
      <c r="N5278" s="1">
        <v>44734660</v>
      </c>
      <c r="O5278" s="1">
        <f>N5278*(D5278/'cpi data'!$A$113)</f>
        <v>4758583.1511857715</v>
      </c>
      <c r="P5278" s="10">
        <f t="shared" si="82"/>
        <v>0.86587581083660858</v>
      </c>
      <c r="Q5278" t="s">
        <v>15615</v>
      </c>
      <c r="R5278">
        <v>109</v>
      </c>
    </row>
    <row r="5279" spans="1:18">
      <c r="A5279" t="s">
        <v>15616</v>
      </c>
      <c r="B5279" s="6" t="s">
        <v>2002</v>
      </c>
      <c r="C5279" t="s">
        <v>37</v>
      </c>
      <c r="D5279">
        <f>_xlfn.XLOOKUP(E5279,'cpi data'!A:A,'cpi data'!B:B,"NA")</f>
        <v>215.3</v>
      </c>
      <c r="E5279">
        <v>2008</v>
      </c>
      <c r="F5279" t="s">
        <v>15510</v>
      </c>
      <c r="G5279">
        <v>7</v>
      </c>
      <c r="H5279">
        <v>379000</v>
      </c>
      <c r="I5279" t="s">
        <v>9387</v>
      </c>
      <c r="J5279" t="s">
        <v>15617</v>
      </c>
      <c r="K5279" t="s">
        <v>15618</v>
      </c>
      <c r="L5279" t="s">
        <v>33</v>
      </c>
      <c r="M5279" s="1">
        <v>25000000</v>
      </c>
      <c r="N5279" s="1">
        <v>172394180</v>
      </c>
      <c r="O5279" s="1">
        <f>N5279*(D5279/'cpi data'!$A$113)</f>
        <v>18338175.372529645</v>
      </c>
      <c r="P5279" s="10">
        <f t="shared" si="82"/>
        <v>0.85498350350342456</v>
      </c>
      <c r="Q5279" t="s">
        <v>47</v>
      </c>
      <c r="R5279">
        <v>85</v>
      </c>
    </row>
    <row r="5280" spans="1:18">
      <c r="A5280" t="s">
        <v>15619</v>
      </c>
      <c r="B5280" s="6" t="s">
        <v>19</v>
      </c>
      <c r="C5280" t="s">
        <v>66</v>
      </c>
      <c r="D5280">
        <f>_xlfn.XLOOKUP(E5280,'cpi data'!A:A,'cpi data'!B:B,"NA")</f>
        <v>215.3</v>
      </c>
      <c r="E5280">
        <v>2008</v>
      </c>
      <c r="F5280" t="s">
        <v>15570</v>
      </c>
      <c r="G5280">
        <v>7.7</v>
      </c>
      <c r="H5280">
        <v>244000</v>
      </c>
      <c r="I5280" t="s">
        <v>88</v>
      </c>
      <c r="J5280" t="s">
        <v>15620</v>
      </c>
      <c r="K5280" t="s">
        <v>11976</v>
      </c>
      <c r="L5280" t="s">
        <v>33</v>
      </c>
      <c r="M5280" s="1">
        <v>55000000</v>
      </c>
      <c r="N5280" s="1">
        <v>113398237</v>
      </c>
      <c r="O5280" s="1">
        <f>N5280*(D5280/'cpi data'!$A$113)</f>
        <v>12062569.380484192</v>
      </c>
      <c r="P5280" s="10">
        <f t="shared" si="82"/>
        <v>0.5149836412359744</v>
      </c>
      <c r="Q5280" t="s">
        <v>4881</v>
      </c>
      <c r="R5280">
        <v>141</v>
      </c>
    </row>
    <row r="5281" spans="1:18">
      <c r="A5281" t="s">
        <v>15621</v>
      </c>
      <c r="B5281" s="6" t="s">
        <v>2002</v>
      </c>
      <c r="C5281" t="s">
        <v>37</v>
      </c>
      <c r="D5281">
        <f>_xlfn.XLOOKUP(E5281,'cpi data'!A:A,'cpi data'!B:B,"NA")</f>
        <v>215.3</v>
      </c>
      <c r="E5281">
        <v>2008</v>
      </c>
      <c r="F5281" t="s">
        <v>15449</v>
      </c>
      <c r="G5281">
        <v>6.6</v>
      </c>
      <c r="H5281">
        <v>180000</v>
      </c>
      <c r="I5281" t="s">
        <v>12714</v>
      </c>
      <c r="J5281" t="s">
        <v>15622</v>
      </c>
      <c r="K5281" t="s">
        <v>12997</v>
      </c>
      <c r="L5281" t="s">
        <v>33</v>
      </c>
      <c r="M5281" s="1">
        <v>80000000</v>
      </c>
      <c r="N5281" s="1">
        <v>178767383</v>
      </c>
      <c r="O5281" s="1">
        <f>N5281*(D5281/'cpi data'!$A$113)</f>
        <v>19016115.395207513</v>
      </c>
      <c r="P5281" s="10">
        <f t="shared" si="82"/>
        <v>0.55249107159553823</v>
      </c>
      <c r="Q5281" t="s">
        <v>9689</v>
      </c>
      <c r="R5281">
        <v>118</v>
      </c>
    </row>
    <row r="5282" spans="1:18">
      <c r="A5282" t="s">
        <v>15623</v>
      </c>
      <c r="B5282" s="6" t="s">
        <v>19</v>
      </c>
      <c r="C5282" t="s">
        <v>28</v>
      </c>
      <c r="D5282">
        <f>_xlfn.XLOOKUP(E5282,'cpi data'!A:A,'cpi data'!B:B,"NA")</f>
        <v>215.3</v>
      </c>
      <c r="E5282">
        <v>2008</v>
      </c>
      <c r="F5282" t="s">
        <v>15624</v>
      </c>
      <c r="G5282">
        <v>5.9</v>
      </c>
      <c r="H5282">
        <v>72000</v>
      </c>
      <c r="I5282" t="s">
        <v>15625</v>
      </c>
      <c r="J5282" t="s">
        <v>10265</v>
      </c>
      <c r="K5282" t="s">
        <v>15626</v>
      </c>
      <c r="L5282" t="s">
        <v>33</v>
      </c>
      <c r="M5282" s="1">
        <v>8000000</v>
      </c>
      <c r="N5282" s="1">
        <v>22818256</v>
      </c>
      <c r="O5282" s="1">
        <f>N5282*(D5282/'cpi data'!$A$113)</f>
        <v>2427258.1604743088</v>
      </c>
      <c r="P5282" s="10">
        <f t="shared" si="82"/>
        <v>0.64940353022597341</v>
      </c>
      <c r="Q5282" t="s">
        <v>9689</v>
      </c>
      <c r="R5282">
        <v>90</v>
      </c>
    </row>
    <row r="5283" spans="1:18">
      <c r="A5283" t="s">
        <v>15627</v>
      </c>
      <c r="B5283" s="6" t="s">
        <v>2002</v>
      </c>
      <c r="C5283" t="s">
        <v>66</v>
      </c>
      <c r="D5283">
        <f>_xlfn.XLOOKUP(E5283,'cpi data'!A:A,'cpi data'!B:B,"NA")</f>
        <v>215.3</v>
      </c>
      <c r="E5283">
        <v>2008</v>
      </c>
      <c r="F5283" t="s">
        <v>14770</v>
      </c>
      <c r="G5283">
        <v>6.7</v>
      </c>
      <c r="H5283">
        <v>107000</v>
      </c>
      <c r="I5283" t="s">
        <v>15628</v>
      </c>
      <c r="J5283" t="s">
        <v>14546</v>
      </c>
      <c r="K5283" t="s">
        <v>11408</v>
      </c>
      <c r="L5283" t="s">
        <v>25</v>
      </c>
      <c r="M5283" s="1">
        <v>35000000</v>
      </c>
      <c r="N5283" s="1">
        <v>78201830</v>
      </c>
      <c r="O5283" s="1">
        <f>N5283*(D5283/'cpi data'!$A$113)</f>
        <v>8318603.7544466415</v>
      </c>
      <c r="P5283" s="10">
        <f t="shared" si="82"/>
        <v>0.55244014110667228</v>
      </c>
      <c r="Q5283" t="s">
        <v>34</v>
      </c>
      <c r="R5283">
        <v>115</v>
      </c>
    </row>
    <row r="5284" spans="1:18">
      <c r="A5284">
        <v>21</v>
      </c>
      <c r="B5284" s="6" t="s">
        <v>2002</v>
      </c>
      <c r="C5284" t="s">
        <v>107</v>
      </c>
      <c r="D5284">
        <f>_xlfn.XLOOKUP(E5284,'cpi data'!A:A,'cpi data'!B:B,"NA")</f>
        <v>215.3</v>
      </c>
      <c r="E5284">
        <v>2008</v>
      </c>
      <c r="F5284" t="s">
        <v>15629</v>
      </c>
      <c r="G5284">
        <v>6.8</v>
      </c>
      <c r="H5284">
        <v>235000</v>
      </c>
      <c r="I5284" t="s">
        <v>11826</v>
      </c>
      <c r="J5284" t="s">
        <v>11481</v>
      </c>
      <c r="K5284" t="s">
        <v>15630</v>
      </c>
      <c r="L5284" t="s">
        <v>33</v>
      </c>
      <c r="M5284" s="1">
        <v>35000000</v>
      </c>
      <c r="N5284" s="1">
        <v>159808370</v>
      </c>
      <c r="O5284" s="1">
        <f>N5284*(D5284/'cpi data'!$A$113)</f>
        <v>16999378.488636367</v>
      </c>
      <c r="P5284" s="10">
        <f t="shared" si="82"/>
        <v>0.78098769169599813</v>
      </c>
      <c r="Q5284" t="s">
        <v>34</v>
      </c>
      <c r="R5284">
        <v>123</v>
      </c>
    </row>
    <row r="5285" spans="1:18">
      <c r="A5285" t="s">
        <v>15631</v>
      </c>
      <c r="B5285" s="6" t="s">
        <v>2002</v>
      </c>
      <c r="C5285" t="s">
        <v>37</v>
      </c>
      <c r="D5285">
        <f>_xlfn.XLOOKUP(E5285,'cpi data'!A:A,'cpi data'!B:B,"NA")</f>
        <v>215.3</v>
      </c>
      <c r="E5285">
        <v>2008</v>
      </c>
      <c r="F5285" t="s">
        <v>15632</v>
      </c>
      <c r="G5285">
        <v>6.6</v>
      </c>
      <c r="H5285">
        <v>98000</v>
      </c>
      <c r="I5285" t="s">
        <v>14339</v>
      </c>
      <c r="J5285" t="s">
        <v>9320</v>
      </c>
      <c r="K5285" t="s">
        <v>15633</v>
      </c>
      <c r="L5285" t="s">
        <v>33</v>
      </c>
      <c r="M5285" s="1">
        <v>20000000</v>
      </c>
      <c r="N5285" s="1">
        <v>41627431</v>
      </c>
      <c r="O5285" s="1">
        <f>N5285*(D5285/'cpi data'!$A$113)</f>
        <v>4428056.2718873518</v>
      </c>
      <c r="P5285" s="10">
        <f t="shared" si="82"/>
        <v>0.51954757909514038</v>
      </c>
      <c r="Q5285" t="s">
        <v>10085</v>
      </c>
      <c r="R5285">
        <v>113</v>
      </c>
    </row>
    <row r="5286" spans="1:18">
      <c r="A5286" t="s">
        <v>15634</v>
      </c>
      <c r="B5286" s="6" t="s">
        <v>2002</v>
      </c>
      <c r="C5286" t="s">
        <v>37</v>
      </c>
      <c r="D5286">
        <f>_xlfn.XLOOKUP(E5286,'cpi data'!A:A,'cpi data'!B:B,"NA")</f>
        <v>215.3</v>
      </c>
      <c r="E5286">
        <v>2008</v>
      </c>
      <c r="F5286" t="s">
        <v>15635</v>
      </c>
      <c r="G5286">
        <v>5.2</v>
      </c>
      <c r="H5286">
        <v>154000</v>
      </c>
      <c r="I5286" t="s">
        <v>2486</v>
      </c>
      <c r="J5286" t="s">
        <v>13122</v>
      </c>
      <c r="K5286" t="s">
        <v>6932</v>
      </c>
      <c r="L5286" t="s">
        <v>33</v>
      </c>
      <c r="M5286" s="1">
        <v>145000000</v>
      </c>
      <c r="N5286" s="1">
        <v>403449830</v>
      </c>
      <c r="O5286" s="1">
        <f>N5286*(D5286/'cpi data'!$A$113)</f>
        <v>42916377.667490125</v>
      </c>
      <c r="P5286" s="10">
        <f t="shared" si="82"/>
        <v>0.64059967505749105</v>
      </c>
      <c r="Q5286" t="s">
        <v>64</v>
      </c>
      <c r="R5286">
        <v>112</v>
      </c>
    </row>
    <row r="5287" spans="1:18">
      <c r="A5287" t="s">
        <v>15636</v>
      </c>
      <c r="B5287" s="6" t="s">
        <v>2002</v>
      </c>
      <c r="C5287" t="s">
        <v>37</v>
      </c>
      <c r="D5287">
        <f>_xlfn.XLOOKUP(E5287,'cpi data'!A:A,'cpi data'!B:B,"NA")</f>
        <v>215.3</v>
      </c>
      <c r="E5287">
        <v>2008</v>
      </c>
      <c r="F5287" t="s">
        <v>15637</v>
      </c>
      <c r="G5287">
        <v>6.4</v>
      </c>
      <c r="H5287">
        <v>454000</v>
      </c>
      <c r="I5287" t="s">
        <v>6749</v>
      </c>
      <c r="J5287" t="s">
        <v>15638</v>
      </c>
      <c r="K5287" t="s">
        <v>7640</v>
      </c>
      <c r="L5287" t="s">
        <v>33</v>
      </c>
      <c r="M5287" s="1">
        <v>150000000</v>
      </c>
      <c r="N5287" s="1">
        <v>629443428</v>
      </c>
      <c r="O5287" s="1">
        <f>N5287*(D5287/'cpi data'!$A$113)</f>
        <v>66956111.683992103</v>
      </c>
      <c r="P5287" s="10">
        <f t="shared" si="82"/>
        <v>0.7616942312407462</v>
      </c>
      <c r="Q5287" t="s">
        <v>34</v>
      </c>
      <c r="R5287">
        <v>92</v>
      </c>
    </row>
    <row r="5288" spans="1:18">
      <c r="A5288" t="s">
        <v>15639</v>
      </c>
      <c r="B5288" s="6" t="s">
        <v>36</v>
      </c>
      <c r="C5288" t="s">
        <v>37</v>
      </c>
      <c r="D5288">
        <f>_xlfn.XLOOKUP(E5288,'cpi data'!A:A,'cpi data'!B:B,"NA")</f>
        <v>215.3</v>
      </c>
      <c r="E5288">
        <v>2008</v>
      </c>
      <c r="F5288" t="s">
        <v>15640</v>
      </c>
      <c r="G5288">
        <v>5.8</v>
      </c>
      <c r="H5288">
        <v>116000</v>
      </c>
      <c r="I5288" t="s">
        <v>15641</v>
      </c>
      <c r="J5288" t="s">
        <v>15642</v>
      </c>
      <c r="K5288" t="s">
        <v>6932</v>
      </c>
      <c r="L5288" t="s">
        <v>33</v>
      </c>
      <c r="M5288" s="1">
        <v>60000000</v>
      </c>
      <c r="N5288" s="1">
        <v>244232688</v>
      </c>
      <c r="O5288" s="1">
        <f>N5288*(D5288/'cpi data'!$A$113)</f>
        <v>25979890.181027669</v>
      </c>
      <c r="P5288" s="10">
        <f t="shared" si="82"/>
        <v>0.75433263871705825</v>
      </c>
      <c r="Q5288" t="s">
        <v>2029</v>
      </c>
      <c r="R5288">
        <v>93</v>
      </c>
    </row>
    <row r="5289" spans="1:18">
      <c r="A5289" t="s">
        <v>15643</v>
      </c>
      <c r="B5289" s="6" t="s">
        <v>19</v>
      </c>
      <c r="C5289" t="s">
        <v>1207</v>
      </c>
      <c r="D5289">
        <f>_xlfn.XLOOKUP(E5289,'cpi data'!A:A,'cpi data'!B:B,"NA")</f>
        <v>215.3</v>
      </c>
      <c r="E5289">
        <v>2008</v>
      </c>
      <c r="F5289" t="s">
        <v>15644</v>
      </c>
      <c r="G5289">
        <v>7.4</v>
      </c>
      <c r="H5289">
        <v>76000</v>
      </c>
      <c r="I5289" t="s">
        <v>15645</v>
      </c>
      <c r="J5289" t="s">
        <v>15645</v>
      </c>
      <c r="K5289" t="s">
        <v>4036</v>
      </c>
      <c r="L5289" t="s">
        <v>33</v>
      </c>
      <c r="M5289" s="1">
        <v>2900000</v>
      </c>
      <c r="O5289" s="1">
        <f>N5289*(D5289/'cpi data'!$A$113)</f>
        <v>0</v>
      </c>
      <c r="P5289" s="10" t="e">
        <f t="shared" si="82"/>
        <v>#DIV/0!</v>
      </c>
      <c r="Q5289" t="s">
        <v>15646</v>
      </c>
      <c r="R5289">
        <v>104</v>
      </c>
    </row>
    <row r="5290" spans="1:18">
      <c r="A5290" t="s">
        <v>15647</v>
      </c>
      <c r="B5290" s="6" t="s">
        <v>36</v>
      </c>
      <c r="C5290" t="s">
        <v>393</v>
      </c>
      <c r="D5290">
        <f>_xlfn.XLOOKUP(E5290,'cpi data'!A:A,'cpi data'!B:B,"NA")</f>
        <v>215.3</v>
      </c>
      <c r="E5290">
        <v>2008</v>
      </c>
      <c r="F5290" t="s">
        <v>15532</v>
      </c>
      <c r="G5290">
        <v>6.8</v>
      </c>
      <c r="H5290">
        <v>196000</v>
      </c>
      <c r="I5290" t="s">
        <v>15648</v>
      </c>
      <c r="J5290" t="s">
        <v>15412</v>
      </c>
      <c r="K5290" t="s">
        <v>163</v>
      </c>
      <c r="L5290" t="s">
        <v>33</v>
      </c>
      <c r="M5290" s="1">
        <v>150000000</v>
      </c>
      <c r="N5290" s="1">
        <v>309979994</v>
      </c>
      <c r="O5290" s="1">
        <f>N5290*(D5290/'cpi data'!$A$113)</f>
        <v>32973662.405237157</v>
      </c>
      <c r="P5290" s="10">
        <f t="shared" si="82"/>
        <v>0.51609780339566047</v>
      </c>
      <c r="Q5290" t="s">
        <v>614</v>
      </c>
      <c r="R5290">
        <v>96</v>
      </c>
    </row>
    <row r="5291" spans="1:18">
      <c r="A5291" t="s">
        <v>15649</v>
      </c>
      <c r="B5291" s="6" t="s">
        <v>19</v>
      </c>
      <c r="C5291" t="s">
        <v>44</v>
      </c>
      <c r="D5291">
        <f>_xlfn.XLOOKUP(E5291,'cpi data'!A:A,'cpi data'!B:B,"NA")</f>
        <v>215.3</v>
      </c>
      <c r="E5291">
        <v>2008</v>
      </c>
      <c r="F5291" t="s">
        <v>15650</v>
      </c>
      <c r="G5291">
        <v>6.5</v>
      </c>
      <c r="H5291">
        <v>85000</v>
      </c>
      <c r="I5291" t="s">
        <v>15651</v>
      </c>
      <c r="J5291" t="s">
        <v>15651</v>
      </c>
      <c r="K5291" t="s">
        <v>15652</v>
      </c>
      <c r="L5291" t="s">
        <v>33</v>
      </c>
      <c r="M5291" s="1">
        <v>19000000</v>
      </c>
      <c r="N5291" s="1">
        <v>18755936</v>
      </c>
      <c r="O5291" s="1">
        <f>N5291*(D5291/'cpi data'!$A$113)</f>
        <v>1995134.8916996049</v>
      </c>
      <c r="P5291" s="10">
        <f t="shared" si="82"/>
        <v>-1.3012627042446722E-2</v>
      </c>
      <c r="Q5291" t="s">
        <v>10085</v>
      </c>
      <c r="R5291">
        <v>109</v>
      </c>
    </row>
    <row r="5292" spans="1:18">
      <c r="A5292" t="s">
        <v>15653</v>
      </c>
      <c r="B5292" s="6" t="s">
        <v>19</v>
      </c>
      <c r="C5292" t="s">
        <v>37</v>
      </c>
      <c r="D5292">
        <f>_xlfn.XLOOKUP(E5292,'cpi data'!A:A,'cpi data'!B:B,"NA")</f>
        <v>215.3</v>
      </c>
      <c r="E5292">
        <v>2008</v>
      </c>
      <c r="F5292" t="s">
        <v>15591</v>
      </c>
      <c r="G5292">
        <v>6.3</v>
      </c>
      <c r="H5292">
        <v>201000</v>
      </c>
      <c r="I5292" t="s">
        <v>8485</v>
      </c>
      <c r="J5292" t="s">
        <v>8485</v>
      </c>
      <c r="K5292" t="s">
        <v>11243</v>
      </c>
      <c r="L5292" t="s">
        <v>33</v>
      </c>
      <c r="M5292" s="1">
        <v>45000000</v>
      </c>
      <c r="N5292" s="1">
        <v>76014335</v>
      </c>
      <c r="O5292" s="1">
        <f>N5292*(D5292/'cpi data'!$A$113)</f>
        <v>8085912.2161561269</v>
      </c>
      <c r="P5292" s="10">
        <f t="shared" si="82"/>
        <v>0.40800639774063668</v>
      </c>
      <c r="Q5292" t="s">
        <v>64</v>
      </c>
      <c r="R5292">
        <v>105</v>
      </c>
    </row>
    <row r="5293" spans="1:18">
      <c r="A5293" t="s">
        <v>15654</v>
      </c>
      <c r="B5293" s="6" t="s">
        <v>36</v>
      </c>
      <c r="C5293" t="s">
        <v>37</v>
      </c>
      <c r="D5293">
        <f>_xlfn.XLOOKUP(E5293,'cpi data'!A:A,'cpi data'!B:B,"NA")</f>
        <v>215.3</v>
      </c>
      <c r="E5293">
        <v>2008</v>
      </c>
      <c r="F5293" t="s">
        <v>15655</v>
      </c>
      <c r="G5293">
        <v>6.5</v>
      </c>
      <c r="H5293">
        <v>199000</v>
      </c>
      <c r="I5293" t="s">
        <v>11853</v>
      </c>
      <c r="J5293" t="s">
        <v>11853</v>
      </c>
      <c r="K5293" t="s">
        <v>15656</v>
      </c>
      <c r="L5293" t="s">
        <v>33</v>
      </c>
      <c r="M5293" s="1">
        <v>225000000</v>
      </c>
      <c r="N5293" s="1">
        <v>419665568</v>
      </c>
      <c r="O5293" s="1">
        <f>N5293*(D5293/'cpi data'!$A$113)</f>
        <v>44641302.762055337</v>
      </c>
      <c r="P5293" s="10">
        <f t="shared" si="82"/>
        <v>0.46385880292185422</v>
      </c>
      <c r="Q5293" t="s">
        <v>1727</v>
      </c>
      <c r="R5293">
        <v>150</v>
      </c>
    </row>
    <row r="5294" spans="1:18">
      <c r="A5294" t="s">
        <v>15657</v>
      </c>
      <c r="B5294" s="6" t="s">
        <v>19</v>
      </c>
      <c r="C5294" t="s">
        <v>37</v>
      </c>
      <c r="D5294">
        <f>_xlfn.XLOOKUP(E5294,'cpi data'!A:A,'cpi data'!B:B,"NA")</f>
        <v>215.3</v>
      </c>
      <c r="E5294">
        <v>2008</v>
      </c>
      <c r="F5294" t="s">
        <v>15658</v>
      </c>
      <c r="G5294">
        <v>6.9</v>
      </c>
      <c r="H5294">
        <v>322000</v>
      </c>
      <c r="I5294" t="s">
        <v>13356</v>
      </c>
      <c r="J5294" t="s">
        <v>15032</v>
      </c>
      <c r="K5294" t="s">
        <v>15032</v>
      </c>
      <c r="L5294" t="s">
        <v>33</v>
      </c>
      <c r="M5294" s="1">
        <v>27000000</v>
      </c>
      <c r="N5294" s="1">
        <v>101624843</v>
      </c>
      <c r="O5294" s="1">
        <f>N5294*(D5294/'cpi data'!$A$113)</f>
        <v>10810192.044416998</v>
      </c>
      <c r="P5294" s="10">
        <f t="shared" si="82"/>
        <v>0.73431693272087029</v>
      </c>
      <c r="Q5294" t="s">
        <v>34</v>
      </c>
      <c r="R5294">
        <v>111</v>
      </c>
    </row>
    <row r="5295" spans="1:18">
      <c r="A5295" t="s">
        <v>15659</v>
      </c>
      <c r="B5295" s="6" t="s">
        <v>2002</v>
      </c>
      <c r="C5295" t="s">
        <v>20</v>
      </c>
      <c r="D5295">
        <f>_xlfn.XLOOKUP(E5295,'cpi data'!A:A,'cpi data'!B:B,"NA")</f>
        <v>215.3</v>
      </c>
      <c r="E5295">
        <v>2008</v>
      </c>
      <c r="F5295" t="s">
        <v>15660</v>
      </c>
      <c r="G5295">
        <v>7.8</v>
      </c>
      <c r="H5295">
        <v>196000</v>
      </c>
      <c r="I5295" t="s">
        <v>7329</v>
      </c>
      <c r="J5295" t="s">
        <v>15661</v>
      </c>
      <c r="K5295" t="s">
        <v>15662</v>
      </c>
      <c r="L5295" t="s">
        <v>25</v>
      </c>
      <c r="M5295" s="1">
        <v>12500000</v>
      </c>
      <c r="N5295" s="1">
        <v>40416563</v>
      </c>
      <c r="O5295" s="1">
        <f>N5295*(D5295/'cpi data'!$A$113)</f>
        <v>4299251.9831521744</v>
      </c>
      <c r="P5295" s="10">
        <f t="shared" si="82"/>
        <v>0.69072085619947443</v>
      </c>
      <c r="Q5295" t="s">
        <v>3747</v>
      </c>
      <c r="R5295">
        <v>94</v>
      </c>
    </row>
    <row r="5296" spans="1:18">
      <c r="A5296" t="s">
        <v>15663</v>
      </c>
      <c r="B5296" s="6" t="s">
        <v>2002</v>
      </c>
      <c r="C5296" t="s">
        <v>20</v>
      </c>
      <c r="D5296">
        <f>_xlfn.XLOOKUP(E5296,'cpi data'!A:A,'cpi data'!B:B,"NA")</f>
        <v>215.3</v>
      </c>
      <c r="E5296">
        <v>2008</v>
      </c>
      <c r="F5296" t="s">
        <v>15560</v>
      </c>
      <c r="G5296">
        <v>7.1</v>
      </c>
      <c r="H5296">
        <v>233000</v>
      </c>
      <c r="I5296" t="s">
        <v>8462</v>
      </c>
      <c r="J5296" t="s">
        <v>8463</v>
      </c>
      <c r="K5296" t="s">
        <v>1481</v>
      </c>
      <c r="L5296" t="s">
        <v>33</v>
      </c>
      <c r="M5296" s="1">
        <v>75000000</v>
      </c>
      <c r="N5296" s="1">
        <v>201545517</v>
      </c>
      <c r="O5296" s="1">
        <f>N5296*(D5296/'cpi data'!$A$113)</f>
        <v>21439105.63740119</v>
      </c>
      <c r="P5296" s="10">
        <f t="shared" si="82"/>
        <v>0.62787562275572717</v>
      </c>
      <c r="Q5296" t="s">
        <v>121</v>
      </c>
      <c r="R5296">
        <v>121</v>
      </c>
    </row>
    <row r="5297" spans="1:18">
      <c r="A5297" t="s">
        <v>15664</v>
      </c>
      <c r="B5297" s="6" t="s">
        <v>2002</v>
      </c>
      <c r="C5297" t="s">
        <v>44</v>
      </c>
      <c r="D5297">
        <f>_xlfn.XLOOKUP(E5297,'cpi data'!A:A,'cpi data'!B:B,"NA")</f>
        <v>215.3</v>
      </c>
      <c r="E5297">
        <v>2008</v>
      </c>
      <c r="F5297" t="s">
        <v>15510</v>
      </c>
      <c r="G5297">
        <v>6.1</v>
      </c>
      <c r="H5297">
        <v>157000</v>
      </c>
      <c r="I5297" t="s">
        <v>14626</v>
      </c>
      <c r="J5297" t="s">
        <v>13911</v>
      </c>
      <c r="K5297" t="s">
        <v>15665</v>
      </c>
      <c r="L5297" t="s">
        <v>33</v>
      </c>
      <c r="M5297" s="1">
        <v>30000000</v>
      </c>
      <c r="N5297" s="1">
        <v>162655351</v>
      </c>
      <c r="O5297" s="1">
        <f>N5297*(D5297/'cpi data'!$A$113)</f>
        <v>17302221.872677866</v>
      </c>
      <c r="P5297" s="10">
        <f t="shared" si="82"/>
        <v>0.81556094026073567</v>
      </c>
      <c r="Q5297" t="s">
        <v>9112</v>
      </c>
      <c r="R5297">
        <v>111</v>
      </c>
    </row>
    <row r="5298" spans="1:18">
      <c r="A5298" t="s">
        <v>15666</v>
      </c>
      <c r="B5298" s="6" t="s">
        <v>19</v>
      </c>
      <c r="C5298" t="s">
        <v>107</v>
      </c>
      <c r="D5298">
        <f>_xlfn.XLOOKUP(E5298,'cpi data'!A:A,'cpi data'!B:B,"NA")</f>
        <v>215.3</v>
      </c>
      <c r="E5298">
        <v>2008</v>
      </c>
      <c r="F5298" t="s">
        <v>15667</v>
      </c>
      <c r="G5298">
        <v>7.9</v>
      </c>
      <c r="H5298">
        <v>208000</v>
      </c>
      <c r="I5298" t="s">
        <v>15668</v>
      </c>
      <c r="J5298" t="s">
        <v>15669</v>
      </c>
      <c r="K5298" t="s">
        <v>15670</v>
      </c>
      <c r="L5298" t="s">
        <v>1096</v>
      </c>
      <c r="M5298" s="1">
        <v>4000000</v>
      </c>
      <c r="N5298" s="1">
        <v>11227336</v>
      </c>
      <c r="O5298" s="1">
        <f>N5298*(D5298/'cpi data'!$A$113)</f>
        <v>1194291.2256916997</v>
      </c>
      <c r="P5298" s="10">
        <f t="shared" si="82"/>
        <v>0.64372670417986955</v>
      </c>
      <c r="Q5298" t="s">
        <v>15671</v>
      </c>
      <c r="R5298">
        <v>114</v>
      </c>
    </row>
    <row r="5299" spans="1:18">
      <c r="A5299" t="s">
        <v>15672</v>
      </c>
      <c r="B5299" s="6" t="s">
        <v>19</v>
      </c>
      <c r="C5299" t="s">
        <v>44</v>
      </c>
      <c r="D5299">
        <f>_xlfn.XLOOKUP(E5299,'cpi data'!A:A,'cpi data'!B:B,"NA")</f>
        <v>215.3</v>
      </c>
      <c r="E5299">
        <v>2008</v>
      </c>
      <c r="F5299" t="s">
        <v>15673</v>
      </c>
      <c r="G5299">
        <v>6.8</v>
      </c>
      <c r="H5299">
        <v>223000</v>
      </c>
      <c r="I5299" t="s">
        <v>11914</v>
      </c>
      <c r="J5299" t="s">
        <v>15674</v>
      </c>
      <c r="K5299" t="s">
        <v>13302</v>
      </c>
      <c r="L5299" t="s">
        <v>5820</v>
      </c>
      <c r="M5299" s="1">
        <v>28000000</v>
      </c>
      <c r="N5299" s="1">
        <v>92649419</v>
      </c>
      <c r="O5299" s="1">
        <f>N5299*(D5299/'cpi data'!$A$113)</f>
        <v>9855444.6199110691</v>
      </c>
      <c r="P5299" s="10">
        <f t="shared" si="82"/>
        <v>0.69778547666877433</v>
      </c>
      <c r="Q5299" t="s">
        <v>64</v>
      </c>
      <c r="R5299">
        <v>99</v>
      </c>
    </row>
    <row r="5300" spans="1:18">
      <c r="A5300" t="s">
        <v>15675</v>
      </c>
      <c r="B5300" s="6" t="s">
        <v>19</v>
      </c>
      <c r="C5300" t="s">
        <v>37</v>
      </c>
      <c r="D5300">
        <f>_xlfn.XLOOKUP(E5300,'cpi data'!A:A,'cpi data'!B:B,"NA")</f>
        <v>215.3</v>
      </c>
      <c r="E5300">
        <v>2008</v>
      </c>
      <c r="F5300" t="s">
        <v>15402</v>
      </c>
      <c r="G5300">
        <v>7.2</v>
      </c>
      <c r="H5300">
        <v>141000</v>
      </c>
      <c r="I5300" t="s">
        <v>3352</v>
      </c>
      <c r="J5300" t="s">
        <v>15676</v>
      </c>
      <c r="K5300" t="s">
        <v>13535</v>
      </c>
      <c r="L5300" t="s">
        <v>33</v>
      </c>
      <c r="M5300" s="1">
        <v>32000000</v>
      </c>
      <c r="N5300" s="1">
        <v>51262751</v>
      </c>
      <c r="O5300" s="1">
        <f>N5300*(D5300/'cpi data'!$A$113)</f>
        <v>5452999.1552865617</v>
      </c>
      <c r="P5300" s="10">
        <f t="shared" si="82"/>
        <v>0.3757650657492026</v>
      </c>
      <c r="Q5300" t="s">
        <v>15018</v>
      </c>
      <c r="R5300">
        <v>137</v>
      </c>
    </row>
    <row r="5301" spans="1:18">
      <c r="A5301" t="s">
        <v>15677</v>
      </c>
      <c r="B5301" s="6" t="s">
        <v>2002</v>
      </c>
      <c r="C5301" t="s">
        <v>44</v>
      </c>
      <c r="D5301">
        <f>_xlfn.XLOOKUP(E5301,'cpi data'!A:A,'cpi data'!B:B,"NA")</f>
        <v>215.3</v>
      </c>
      <c r="E5301">
        <v>2008</v>
      </c>
      <c r="F5301" t="s">
        <v>15678</v>
      </c>
      <c r="G5301">
        <v>6.1</v>
      </c>
      <c r="H5301">
        <v>52000</v>
      </c>
      <c r="I5301" t="s">
        <v>15679</v>
      </c>
      <c r="J5301" t="s">
        <v>15680</v>
      </c>
      <c r="K5301" t="s">
        <v>14656</v>
      </c>
      <c r="L5301" t="s">
        <v>33</v>
      </c>
      <c r="M5301" s="1">
        <v>20000000</v>
      </c>
      <c r="N5301" s="1">
        <v>21972336</v>
      </c>
      <c r="O5301" s="1">
        <f>N5301*(D5301/'cpi data'!$A$113)</f>
        <v>2337274.6743083005</v>
      </c>
      <c r="P5301" s="10">
        <f t="shared" si="82"/>
        <v>8.9764511156210244E-2</v>
      </c>
      <c r="Q5301" t="s">
        <v>64</v>
      </c>
      <c r="R5301">
        <v>98</v>
      </c>
    </row>
    <row r="5302" spans="1:18">
      <c r="A5302" t="s">
        <v>15681</v>
      </c>
      <c r="B5302" s="6" t="s">
        <v>2002</v>
      </c>
      <c r="C5302" t="s">
        <v>44</v>
      </c>
      <c r="D5302">
        <f>_xlfn.XLOOKUP(E5302,'cpi data'!A:A,'cpi data'!B:B,"NA")</f>
        <v>215.3</v>
      </c>
      <c r="E5302">
        <v>2008</v>
      </c>
      <c r="F5302" t="s">
        <v>15682</v>
      </c>
      <c r="G5302">
        <v>7.1</v>
      </c>
      <c r="H5302">
        <v>159000</v>
      </c>
      <c r="I5302" t="s">
        <v>2547</v>
      </c>
      <c r="J5302" t="s">
        <v>2547</v>
      </c>
      <c r="K5302" t="s">
        <v>12494</v>
      </c>
      <c r="L5302" t="s">
        <v>25</v>
      </c>
      <c r="N5302" s="1">
        <v>55990299</v>
      </c>
      <c r="O5302" s="1">
        <f>N5302*(D5302/'cpi data'!$A$113)</f>
        <v>5955885.0665513836</v>
      </c>
      <c r="P5302" s="10">
        <f t="shared" si="82"/>
        <v>1</v>
      </c>
      <c r="Q5302" t="s">
        <v>64</v>
      </c>
      <c r="R5302">
        <v>112</v>
      </c>
    </row>
    <row r="5303" spans="1:18">
      <c r="A5303" t="s">
        <v>15683</v>
      </c>
      <c r="B5303" s="6" t="s">
        <v>2002</v>
      </c>
      <c r="C5303" t="s">
        <v>37</v>
      </c>
      <c r="D5303">
        <f>_xlfn.XLOOKUP(E5303,'cpi data'!A:A,'cpi data'!B:B,"NA")</f>
        <v>215.3</v>
      </c>
      <c r="E5303">
        <v>2008</v>
      </c>
      <c r="F5303" t="s">
        <v>15457</v>
      </c>
      <c r="G5303">
        <v>6.6</v>
      </c>
      <c r="H5303">
        <v>103000</v>
      </c>
      <c r="I5303" t="s">
        <v>10700</v>
      </c>
      <c r="J5303" t="s">
        <v>3426</v>
      </c>
      <c r="K5303" t="s">
        <v>2755</v>
      </c>
      <c r="L5303" t="s">
        <v>33</v>
      </c>
      <c r="M5303" s="1">
        <v>55000000</v>
      </c>
      <c r="N5303" s="1">
        <v>128792411</v>
      </c>
      <c r="O5303" s="1">
        <f>N5303*(D5303/'cpi data'!$A$113)</f>
        <v>13700101.82228261</v>
      </c>
      <c r="P5303" s="10">
        <f t="shared" si="82"/>
        <v>0.5729562046943899</v>
      </c>
      <c r="Q5303" t="s">
        <v>15684</v>
      </c>
      <c r="R5303">
        <v>104</v>
      </c>
    </row>
    <row r="5304" spans="1:18">
      <c r="A5304" t="s">
        <v>15685</v>
      </c>
      <c r="B5304" s="6" t="s">
        <v>19</v>
      </c>
      <c r="C5304" t="s">
        <v>37</v>
      </c>
      <c r="D5304">
        <f>_xlfn.XLOOKUP(E5304,'cpi data'!A:A,'cpi data'!B:B,"NA")</f>
        <v>215.3</v>
      </c>
      <c r="E5304">
        <v>2008</v>
      </c>
      <c r="F5304" t="s">
        <v>15686</v>
      </c>
      <c r="G5304">
        <v>7.1</v>
      </c>
      <c r="H5304">
        <v>123000</v>
      </c>
      <c r="I5304" t="s">
        <v>9148</v>
      </c>
      <c r="J5304" t="s">
        <v>15687</v>
      </c>
      <c r="K5304" t="s">
        <v>15688</v>
      </c>
      <c r="L5304" t="s">
        <v>25</v>
      </c>
      <c r="M5304" s="1">
        <v>230000</v>
      </c>
      <c r="N5304" s="1">
        <v>2260712</v>
      </c>
      <c r="O5304" s="1">
        <f>N5304*(D5304/'cpi data'!$A$113)</f>
        <v>240479.8881422925</v>
      </c>
      <c r="P5304" s="10">
        <f t="shared" si="82"/>
        <v>0.89826214042301722</v>
      </c>
      <c r="Q5304" t="s">
        <v>15689</v>
      </c>
      <c r="R5304">
        <v>92</v>
      </c>
    </row>
    <row r="5305" spans="1:18">
      <c r="A5305" t="s">
        <v>251</v>
      </c>
      <c r="B5305" s="6" t="s">
        <v>2002</v>
      </c>
      <c r="C5305" t="s">
        <v>28</v>
      </c>
      <c r="D5305">
        <f>_xlfn.XLOOKUP(E5305,'cpi data'!A:A,'cpi data'!B:B,"NA")</f>
        <v>215.3</v>
      </c>
      <c r="E5305">
        <v>2008</v>
      </c>
      <c r="F5305" t="s">
        <v>15660</v>
      </c>
      <c r="G5305">
        <v>6.6</v>
      </c>
      <c r="H5305">
        <v>121000</v>
      </c>
      <c r="I5305" t="s">
        <v>6980</v>
      </c>
      <c r="J5305" t="s">
        <v>13497</v>
      </c>
      <c r="K5305" t="s">
        <v>5214</v>
      </c>
      <c r="L5305" t="s">
        <v>25</v>
      </c>
      <c r="M5305" s="1">
        <v>130000000</v>
      </c>
      <c r="N5305" s="1">
        <v>211787511</v>
      </c>
      <c r="O5305" s="1">
        <f>N5305*(D5305/'cpi data'!$A$113)</f>
        <v>22528582.568330042</v>
      </c>
      <c r="P5305" s="10">
        <f t="shared" si="82"/>
        <v>0.38617721419843309</v>
      </c>
      <c r="Q5305" t="s">
        <v>183</v>
      </c>
      <c r="R5305">
        <v>165</v>
      </c>
    </row>
    <row r="5306" spans="1:18">
      <c r="A5306" t="s">
        <v>15690</v>
      </c>
      <c r="B5306" s="6" t="s">
        <v>2002</v>
      </c>
      <c r="C5306" t="s">
        <v>44</v>
      </c>
      <c r="D5306">
        <f>_xlfn.XLOOKUP(E5306,'cpi data'!A:A,'cpi data'!B:B,"NA")</f>
        <v>215.3</v>
      </c>
      <c r="E5306">
        <v>2008</v>
      </c>
      <c r="F5306" t="s">
        <v>15579</v>
      </c>
      <c r="G5306">
        <v>6.8</v>
      </c>
      <c r="H5306">
        <v>343000</v>
      </c>
      <c r="I5306" t="s">
        <v>11286</v>
      </c>
      <c r="J5306" t="s">
        <v>15576</v>
      </c>
      <c r="K5306" t="s">
        <v>7916</v>
      </c>
      <c r="L5306" t="s">
        <v>33</v>
      </c>
      <c r="M5306" s="1">
        <v>70000000</v>
      </c>
      <c r="N5306" s="1">
        <v>223241637</v>
      </c>
      <c r="O5306" s="1">
        <f>N5306*(D5306/'cpi data'!$A$113)</f>
        <v>23746998.244120557</v>
      </c>
      <c r="P5306" s="10">
        <f t="shared" si="82"/>
        <v>0.68643842187915871</v>
      </c>
      <c r="Q5306" t="s">
        <v>26</v>
      </c>
      <c r="R5306">
        <v>104</v>
      </c>
    </row>
    <row r="5307" spans="1:18">
      <c r="A5307" t="s">
        <v>15691</v>
      </c>
      <c r="B5307" s="6" t="s">
        <v>19</v>
      </c>
      <c r="C5307" t="s">
        <v>37</v>
      </c>
      <c r="D5307">
        <f>_xlfn.XLOOKUP(E5307,'cpi data'!A:A,'cpi data'!B:B,"NA")</f>
        <v>215.3</v>
      </c>
      <c r="E5307">
        <v>2008</v>
      </c>
      <c r="F5307" t="s">
        <v>15598</v>
      </c>
      <c r="G5307">
        <v>7.1</v>
      </c>
      <c r="H5307">
        <v>218000</v>
      </c>
      <c r="I5307" t="s">
        <v>993</v>
      </c>
      <c r="J5307" t="s">
        <v>14032</v>
      </c>
      <c r="K5307" t="s">
        <v>8513</v>
      </c>
      <c r="L5307" t="s">
        <v>33</v>
      </c>
      <c r="M5307" s="1">
        <v>70000000</v>
      </c>
      <c r="N5307" s="1">
        <v>115900897</v>
      </c>
      <c r="O5307" s="1">
        <f>N5307*(D5307/'cpi data'!$A$113)</f>
        <v>12328786.128507907</v>
      </c>
      <c r="P5307" s="10">
        <f t="shared" si="82"/>
        <v>0.39603573559918176</v>
      </c>
      <c r="Q5307" t="s">
        <v>26</v>
      </c>
      <c r="R5307">
        <v>128</v>
      </c>
    </row>
    <row r="5308" spans="1:18">
      <c r="A5308" t="s">
        <v>15692</v>
      </c>
      <c r="B5308" s="6" t="s">
        <v>2002</v>
      </c>
      <c r="C5308" t="s">
        <v>44</v>
      </c>
      <c r="D5308">
        <f>_xlfn.XLOOKUP(E5308,'cpi data'!A:A,'cpi data'!B:B,"NA")</f>
        <v>215.3</v>
      </c>
      <c r="E5308">
        <v>2008</v>
      </c>
      <c r="F5308" t="s">
        <v>15693</v>
      </c>
      <c r="G5308">
        <v>1.9</v>
      </c>
      <c r="H5308">
        <v>88000</v>
      </c>
      <c r="I5308" t="s">
        <v>9242</v>
      </c>
      <c r="J5308" t="s">
        <v>9242</v>
      </c>
      <c r="K5308" t="s">
        <v>15694</v>
      </c>
      <c r="L5308" t="s">
        <v>33</v>
      </c>
      <c r="M5308" s="1">
        <v>20000000</v>
      </c>
      <c r="N5308" s="1">
        <v>34816824</v>
      </c>
      <c r="O5308" s="1">
        <f>N5308*(D5308/'cpi data'!$A$113)</f>
        <v>3703588.0470355735</v>
      </c>
      <c r="P5308" s="10">
        <f t="shared" si="82"/>
        <v>0.4255650659003245</v>
      </c>
      <c r="Q5308" t="s">
        <v>14705</v>
      </c>
      <c r="R5308">
        <v>87</v>
      </c>
    </row>
    <row r="5309" spans="1:18">
      <c r="A5309" t="s">
        <v>15695</v>
      </c>
      <c r="B5309" s="6" t="s">
        <v>2002</v>
      </c>
      <c r="C5309" t="s">
        <v>37</v>
      </c>
      <c r="D5309">
        <f>_xlfn.XLOOKUP(E5309,'cpi data'!A:A,'cpi data'!B:B,"NA")</f>
        <v>215.3</v>
      </c>
      <c r="E5309">
        <v>2008</v>
      </c>
      <c r="F5309" t="s">
        <v>15629</v>
      </c>
      <c r="G5309">
        <v>4.5999999999999996</v>
      </c>
      <c r="H5309">
        <v>65000</v>
      </c>
      <c r="I5309" t="s">
        <v>11768</v>
      </c>
      <c r="J5309" t="s">
        <v>11768</v>
      </c>
      <c r="K5309" t="s">
        <v>15696</v>
      </c>
      <c r="L5309" t="s">
        <v>33</v>
      </c>
      <c r="M5309" s="1">
        <v>35000000</v>
      </c>
      <c r="N5309" s="1">
        <v>71571300</v>
      </c>
      <c r="O5309" s="1">
        <f>N5309*(D5309/'cpi data'!$A$113)</f>
        <v>7613290.9535573134</v>
      </c>
      <c r="P5309" s="10">
        <f t="shared" si="82"/>
        <v>0.51097716542804172</v>
      </c>
      <c r="Q5309" t="s">
        <v>8990</v>
      </c>
      <c r="R5309">
        <v>75</v>
      </c>
    </row>
    <row r="5310" spans="1:18">
      <c r="A5310" t="s">
        <v>15697</v>
      </c>
      <c r="B5310" s="6" t="s">
        <v>340</v>
      </c>
      <c r="C5310" t="s">
        <v>393</v>
      </c>
      <c r="D5310">
        <f>_xlfn.XLOOKUP(E5310,'cpi data'!A:A,'cpi data'!B:B,"NA")</f>
        <v>215.3</v>
      </c>
      <c r="E5310">
        <v>2008</v>
      </c>
      <c r="F5310" t="s">
        <v>15698</v>
      </c>
      <c r="G5310">
        <v>7.7</v>
      </c>
      <c r="H5310">
        <v>131000</v>
      </c>
      <c r="I5310" t="s">
        <v>2109</v>
      </c>
      <c r="J5310" t="s">
        <v>2109</v>
      </c>
      <c r="K5310" t="s">
        <v>10227</v>
      </c>
      <c r="L5310" t="s">
        <v>2111</v>
      </c>
      <c r="M5310" s="1">
        <v>34000000</v>
      </c>
      <c r="N5310" s="1">
        <v>204826668</v>
      </c>
      <c r="O5310" s="1">
        <f>N5310*(D5310/'cpi data'!$A$113)</f>
        <v>21788133.21166008</v>
      </c>
      <c r="P5310" s="10">
        <f t="shared" si="82"/>
        <v>0.83400598988409069</v>
      </c>
      <c r="Q5310" t="s">
        <v>15699</v>
      </c>
      <c r="R5310">
        <v>101</v>
      </c>
    </row>
    <row r="5311" spans="1:18">
      <c r="A5311" t="s">
        <v>15700</v>
      </c>
      <c r="B5311" s="6" t="s">
        <v>2002</v>
      </c>
      <c r="C5311" t="s">
        <v>37</v>
      </c>
      <c r="D5311">
        <f>_xlfn.XLOOKUP(E5311,'cpi data'!A:A,'cpi data'!B:B,"NA")</f>
        <v>215.3</v>
      </c>
      <c r="E5311">
        <v>2008</v>
      </c>
      <c r="F5311" t="s">
        <v>15682</v>
      </c>
      <c r="G5311">
        <v>6.1</v>
      </c>
      <c r="H5311">
        <v>292000</v>
      </c>
      <c r="I5311" t="s">
        <v>9083</v>
      </c>
      <c r="J5311" t="s">
        <v>5862</v>
      </c>
      <c r="K5311" t="s">
        <v>12076</v>
      </c>
      <c r="L5311" t="s">
        <v>33</v>
      </c>
      <c r="M5311" s="1">
        <v>85000000</v>
      </c>
      <c r="N5311" s="1">
        <v>225132113</v>
      </c>
      <c r="O5311" s="1">
        <f>N5311*(D5311/'cpi data'!$A$113)</f>
        <v>23948094.826531623</v>
      </c>
      <c r="P5311" s="10">
        <f t="shared" si="82"/>
        <v>0.6224439114112521</v>
      </c>
      <c r="Q5311" t="s">
        <v>183</v>
      </c>
      <c r="R5311">
        <v>88</v>
      </c>
    </row>
    <row r="5312" spans="1:18">
      <c r="A5312" t="s">
        <v>15701</v>
      </c>
      <c r="B5312" s="6" t="s">
        <v>36</v>
      </c>
      <c r="C5312" t="s">
        <v>37</v>
      </c>
      <c r="D5312">
        <f>_xlfn.XLOOKUP(E5312,'cpi data'!A:A,'cpi data'!B:B,"NA")</f>
        <v>215.3</v>
      </c>
      <c r="E5312">
        <v>2008</v>
      </c>
      <c r="F5312" t="s">
        <v>14904</v>
      </c>
      <c r="G5312">
        <v>6</v>
      </c>
      <c r="H5312">
        <v>70000</v>
      </c>
      <c r="I5312" t="s">
        <v>9052</v>
      </c>
      <c r="J5312" t="s">
        <v>8664</v>
      </c>
      <c r="K5312" t="s">
        <v>13463</v>
      </c>
      <c r="L5312" t="s">
        <v>33</v>
      </c>
      <c r="M5312" s="1">
        <v>120000000</v>
      </c>
      <c r="N5312" s="1">
        <v>93945766</v>
      </c>
      <c r="O5312" s="1">
        <f>N5312*(D5312/'cpi data'!$A$113)</f>
        <v>9993341.6105731241</v>
      </c>
      <c r="P5312" s="10">
        <f t="shared" si="82"/>
        <v>-0.2773327113006881</v>
      </c>
      <c r="Q5312" t="s">
        <v>26</v>
      </c>
      <c r="R5312">
        <v>135</v>
      </c>
    </row>
    <row r="5313" spans="1:18">
      <c r="A5313" t="s">
        <v>15702</v>
      </c>
      <c r="B5313" s="6" t="s">
        <v>19</v>
      </c>
      <c r="C5313" t="s">
        <v>107</v>
      </c>
      <c r="D5313">
        <f>_xlfn.XLOOKUP(E5313,'cpi data'!A:A,'cpi data'!B:B,"NA")</f>
        <v>215.3</v>
      </c>
      <c r="E5313">
        <v>2008</v>
      </c>
      <c r="F5313" t="s">
        <v>15703</v>
      </c>
      <c r="G5313">
        <v>7.2</v>
      </c>
      <c r="H5313">
        <v>176000</v>
      </c>
      <c r="I5313" t="s">
        <v>2130</v>
      </c>
      <c r="J5313" t="s">
        <v>3045</v>
      </c>
      <c r="K5313" t="s">
        <v>11243</v>
      </c>
      <c r="L5313" t="s">
        <v>25</v>
      </c>
      <c r="M5313" s="1">
        <v>20000000</v>
      </c>
      <c r="N5313" s="1">
        <v>64828421</v>
      </c>
      <c r="O5313" s="1">
        <f>N5313*(D5313/'cpi data'!$A$113)</f>
        <v>6896027.1943181828</v>
      </c>
      <c r="P5313" s="10">
        <f t="shared" si="82"/>
        <v>0.69149333438184468</v>
      </c>
      <c r="Q5313" t="s">
        <v>15704</v>
      </c>
      <c r="R5313">
        <v>111</v>
      </c>
    </row>
    <row r="5314" spans="1:18">
      <c r="A5314" t="s">
        <v>15705</v>
      </c>
      <c r="B5314" s="6" t="s">
        <v>19</v>
      </c>
      <c r="C5314" t="s">
        <v>37</v>
      </c>
      <c r="D5314">
        <f>_xlfn.XLOOKUP(E5314,'cpi data'!A:A,'cpi data'!B:B,"NA")</f>
        <v>215.3</v>
      </c>
      <c r="E5314">
        <v>2008</v>
      </c>
      <c r="F5314" t="s">
        <v>15706</v>
      </c>
      <c r="G5314">
        <v>6.8</v>
      </c>
      <c r="H5314">
        <v>109000</v>
      </c>
      <c r="I5314" t="s">
        <v>11871</v>
      </c>
      <c r="J5314" t="s">
        <v>4946</v>
      </c>
      <c r="K5314" t="s">
        <v>5079</v>
      </c>
      <c r="L5314" t="s">
        <v>33</v>
      </c>
      <c r="M5314" s="1">
        <v>20000000</v>
      </c>
      <c r="N5314" s="1">
        <v>66476363</v>
      </c>
      <c r="O5314" s="1">
        <f>N5314*(D5314/'cpi data'!$A$113)</f>
        <v>7071324.5819664039</v>
      </c>
      <c r="P5314" s="10">
        <f t="shared" si="82"/>
        <v>0.69914118195666031</v>
      </c>
      <c r="Q5314" t="s">
        <v>9442</v>
      </c>
      <c r="R5314">
        <v>109</v>
      </c>
    </row>
    <row r="5315" spans="1:18">
      <c r="A5315" t="s">
        <v>15707</v>
      </c>
      <c r="B5315" s="6" t="s">
        <v>2002</v>
      </c>
      <c r="C5315" t="s">
        <v>37</v>
      </c>
      <c r="D5315">
        <f>_xlfn.XLOOKUP(E5315,'cpi data'!A:A,'cpi data'!B:B,"NA")</f>
        <v>215.3</v>
      </c>
      <c r="E5315">
        <v>2008</v>
      </c>
      <c r="F5315" t="s">
        <v>15708</v>
      </c>
      <c r="G5315">
        <v>6.5</v>
      </c>
      <c r="H5315">
        <v>208000</v>
      </c>
      <c r="I5315" t="s">
        <v>8015</v>
      </c>
      <c r="J5315" t="s">
        <v>14746</v>
      </c>
      <c r="K5315" t="s">
        <v>13997</v>
      </c>
      <c r="L5315" t="s">
        <v>33</v>
      </c>
      <c r="M5315" s="1">
        <v>80000000</v>
      </c>
      <c r="N5315" s="1">
        <v>230685453</v>
      </c>
      <c r="O5315" s="1">
        <f>N5315*(D5315/'cpi data'!$A$113)</f>
        <v>24538823.137796447</v>
      </c>
      <c r="P5315" s="10">
        <f t="shared" ref="P5315:P5378" si="83">(N5315-M5315)/N5315</f>
        <v>0.65320743480084109</v>
      </c>
      <c r="Q5315" t="s">
        <v>26</v>
      </c>
      <c r="R5315">
        <v>110</v>
      </c>
    </row>
    <row r="5316" spans="1:18">
      <c r="A5316" t="s">
        <v>15709</v>
      </c>
      <c r="B5316" s="6" t="s">
        <v>19</v>
      </c>
      <c r="C5316" t="s">
        <v>37</v>
      </c>
      <c r="D5316">
        <f>_xlfn.XLOOKUP(E5316,'cpi data'!A:A,'cpi data'!B:B,"NA")</f>
        <v>215.3</v>
      </c>
      <c r="E5316">
        <v>2008</v>
      </c>
      <c r="F5316" t="s">
        <v>15710</v>
      </c>
      <c r="G5316">
        <v>5.9</v>
      </c>
      <c r="H5316">
        <v>61000</v>
      </c>
      <c r="I5316" t="s">
        <v>14050</v>
      </c>
      <c r="J5316" t="s">
        <v>15711</v>
      </c>
      <c r="K5316" t="s">
        <v>15712</v>
      </c>
      <c r="L5316" t="s">
        <v>33</v>
      </c>
      <c r="M5316" s="1">
        <v>35000000</v>
      </c>
      <c r="N5316" s="1">
        <v>10161493</v>
      </c>
      <c r="O5316" s="1">
        <f>N5316*(D5316/'cpi data'!$A$113)</f>
        <v>1080913.7563735179</v>
      </c>
      <c r="P5316" s="10">
        <f t="shared" si="83"/>
        <v>-2.4443757428165331</v>
      </c>
      <c r="Q5316" t="s">
        <v>14705</v>
      </c>
      <c r="R5316">
        <v>103</v>
      </c>
    </row>
    <row r="5317" spans="1:18">
      <c r="A5317" t="s">
        <v>15713</v>
      </c>
      <c r="B5317" s="6" t="s">
        <v>2002</v>
      </c>
      <c r="C5317" t="s">
        <v>44</v>
      </c>
      <c r="D5317">
        <f>_xlfn.XLOOKUP(E5317,'cpi data'!A:A,'cpi data'!B:B,"NA")</f>
        <v>215.3</v>
      </c>
      <c r="E5317">
        <v>2008</v>
      </c>
      <c r="F5317" t="s">
        <v>15539</v>
      </c>
      <c r="G5317">
        <v>5.5</v>
      </c>
      <c r="H5317">
        <v>194000</v>
      </c>
      <c r="I5317" t="s">
        <v>5778</v>
      </c>
      <c r="J5317" t="s">
        <v>8517</v>
      </c>
      <c r="K5317" t="s">
        <v>8517</v>
      </c>
      <c r="L5317" t="s">
        <v>33</v>
      </c>
      <c r="M5317" s="1">
        <v>90000000</v>
      </c>
      <c r="N5317" s="1">
        <v>204313400</v>
      </c>
      <c r="O5317" s="1">
        <f>N5317*(D5317/'cpi data'!$A$113)</f>
        <v>21733535.088932808</v>
      </c>
      <c r="P5317" s="10">
        <f t="shared" si="83"/>
        <v>0.55950025793707114</v>
      </c>
      <c r="Q5317" t="s">
        <v>34</v>
      </c>
      <c r="R5317">
        <v>113</v>
      </c>
    </row>
    <row r="5318" spans="1:18">
      <c r="A5318" t="s">
        <v>15714</v>
      </c>
      <c r="B5318" s="6" t="s">
        <v>2002</v>
      </c>
      <c r="C5318" t="s">
        <v>37</v>
      </c>
      <c r="D5318">
        <f>_xlfn.XLOOKUP(E5318,'cpi data'!A:A,'cpi data'!B:B,"NA")</f>
        <v>215.3</v>
      </c>
      <c r="E5318">
        <v>2008</v>
      </c>
      <c r="F5318" t="s">
        <v>15640</v>
      </c>
      <c r="G5318">
        <v>7</v>
      </c>
      <c r="H5318">
        <v>260000</v>
      </c>
      <c r="I5318" t="s">
        <v>7560</v>
      </c>
      <c r="J5318" t="s">
        <v>7560</v>
      </c>
      <c r="K5318" t="s">
        <v>8625</v>
      </c>
      <c r="L5318" t="s">
        <v>33</v>
      </c>
      <c r="M5318" s="1">
        <v>85000000</v>
      </c>
      <c r="N5318" s="1">
        <v>168319243</v>
      </c>
      <c r="O5318" s="1">
        <f>N5318*(D5318/'cpi data'!$A$113)</f>
        <v>17904709.989081029</v>
      </c>
      <c r="P5318" s="10">
        <f t="shared" si="83"/>
        <v>0.49500723455606321</v>
      </c>
      <c r="Q5318" t="s">
        <v>64</v>
      </c>
      <c r="R5318">
        <v>120</v>
      </c>
    </row>
    <row r="5319" spans="1:18">
      <c r="A5319" t="s">
        <v>15715</v>
      </c>
      <c r="B5319" s="6" t="s">
        <v>19</v>
      </c>
      <c r="C5319" t="s">
        <v>20</v>
      </c>
      <c r="D5319">
        <f>_xlfn.XLOOKUP(E5319,'cpi data'!A:A,'cpi data'!B:B,"NA")</f>
        <v>215.3</v>
      </c>
      <c r="E5319">
        <v>2008</v>
      </c>
      <c r="F5319" t="s">
        <v>15716</v>
      </c>
      <c r="G5319">
        <v>7.6</v>
      </c>
      <c r="H5319">
        <v>86000</v>
      </c>
      <c r="I5319" t="s">
        <v>10734</v>
      </c>
      <c r="J5319" t="s">
        <v>10734</v>
      </c>
      <c r="K5319" t="s">
        <v>11697</v>
      </c>
      <c r="L5319" t="s">
        <v>33</v>
      </c>
      <c r="M5319" s="1">
        <v>20000000</v>
      </c>
      <c r="N5319" s="1">
        <v>4658401</v>
      </c>
      <c r="O5319" s="1">
        <f>N5319*(D5319/'cpi data'!$A$113)</f>
        <v>495530.50163043482</v>
      </c>
      <c r="P5319" s="10">
        <f t="shared" si="83"/>
        <v>-3.293318673081171</v>
      </c>
      <c r="Q5319" t="s">
        <v>14652</v>
      </c>
      <c r="R5319">
        <v>124</v>
      </c>
    </row>
    <row r="5320" spans="1:18">
      <c r="A5320" t="s">
        <v>15717</v>
      </c>
      <c r="B5320" s="6" t="s">
        <v>36</v>
      </c>
      <c r="C5320" t="s">
        <v>44</v>
      </c>
      <c r="D5320">
        <f>_xlfn.XLOOKUP(E5320,'cpi data'!A:A,'cpi data'!B:B,"NA")</f>
        <v>215.3</v>
      </c>
      <c r="E5320">
        <v>2008</v>
      </c>
      <c r="F5320" t="s">
        <v>15560</v>
      </c>
      <c r="G5320">
        <v>7.1</v>
      </c>
      <c r="H5320">
        <v>150000</v>
      </c>
      <c r="I5320" t="s">
        <v>8958</v>
      </c>
      <c r="J5320" t="s">
        <v>6411</v>
      </c>
      <c r="K5320" t="s">
        <v>9045</v>
      </c>
      <c r="L5320" t="s">
        <v>33</v>
      </c>
      <c r="M5320" s="1">
        <v>60000000</v>
      </c>
      <c r="N5320" s="1">
        <v>255743093</v>
      </c>
      <c r="O5320" s="1">
        <f>N5320*(D5320/'cpi data'!$A$113)</f>
        <v>27204292.452025693</v>
      </c>
      <c r="P5320" s="10">
        <f t="shared" si="83"/>
        <v>0.76538955834087763</v>
      </c>
      <c r="Q5320" t="s">
        <v>9112</v>
      </c>
      <c r="R5320">
        <v>115</v>
      </c>
    </row>
    <row r="5321" spans="1:18">
      <c r="A5321" t="s">
        <v>15718</v>
      </c>
      <c r="B5321" s="6" t="s">
        <v>2002</v>
      </c>
      <c r="C5321" t="s">
        <v>37</v>
      </c>
      <c r="D5321">
        <f>_xlfn.XLOOKUP(E5321,'cpi data'!A:A,'cpi data'!B:B,"NA")</f>
        <v>215.3</v>
      </c>
      <c r="E5321">
        <v>2008</v>
      </c>
      <c r="F5321" t="s">
        <v>15719</v>
      </c>
      <c r="G5321">
        <v>5.7</v>
      </c>
      <c r="H5321">
        <v>76000</v>
      </c>
      <c r="I5321" t="s">
        <v>8668</v>
      </c>
      <c r="J5321" t="s">
        <v>15720</v>
      </c>
      <c r="K5321" t="s">
        <v>9024</v>
      </c>
      <c r="L5321" t="s">
        <v>33</v>
      </c>
      <c r="M5321" s="1">
        <v>70000000</v>
      </c>
      <c r="N5321" s="1">
        <v>111231041</v>
      </c>
      <c r="O5321" s="1">
        <f>N5321*(D5321/'cpi data'!$A$113)</f>
        <v>11832037.118231226</v>
      </c>
      <c r="P5321" s="10">
        <f t="shared" si="83"/>
        <v>0.3706792692877881</v>
      </c>
      <c r="Q5321" t="s">
        <v>26</v>
      </c>
      <c r="R5321">
        <v>112</v>
      </c>
    </row>
    <row r="5322" spans="1:18">
      <c r="A5322" t="s">
        <v>15721</v>
      </c>
      <c r="B5322" s="6" t="s">
        <v>2002</v>
      </c>
      <c r="C5322" t="s">
        <v>20</v>
      </c>
      <c r="D5322">
        <f>_xlfn.XLOOKUP(E5322,'cpi data'!A:A,'cpi data'!B:B,"NA")</f>
        <v>215.3</v>
      </c>
      <c r="E5322">
        <v>2008</v>
      </c>
      <c r="F5322" t="s">
        <v>15650</v>
      </c>
      <c r="G5322">
        <v>7.3</v>
      </c>
      <c r="H5322">
        <v>25000</v>
      </c>
      <c r="I5322" t="s">
        <v>11415</v>
      </c>
      <c r="J5322" t="s">
        <v>11415</v>
      </c>
      <c r="K5322" t="s">
        <v>14758</v>
      </c>
      <c r="L5322" t="s">
        <v>33</v>
      </c>
      <c r="M5322" s="1">
        <v>11000000</v>
      </c>
      <c r="N5322" s="1">
        <v>39952437</v>
      </c>
      <c r="O5322" s="1">
        <f>N5322*(D5322/'cpi data'!$A$113)</f>
        <v>4249881.2678359691</v>
      </c>
      <c r="P5322" s="10">
        <f t="shared" si="83"/>
        <v>0.72467261508978786</v>
      </c>
      <c r="Q5322" t="s">
        <v>9442</v>
      </c>
      <c r="R5322">
        <v>114</v>
      </c>
    </row>
    <row r="5323" spans="1:18">
      <c r="A5323" t="s">
        <v>15722</v>
      </c>
      <c r="B5323" s="6" t="s">
        <v>2002</v>
      </c>
      <c r="C5323" t="s">
        <v>44</v>
      </c>
      <c r="D5323">
        <f>_xlfn.XLOOKUP(E5323,'cpi data'!A:A,'cpi data'!B:B,"NA")</f>
        <v>215.3</v>
      </c>
      <c r="E5323">
        <v>2008</v>
      </c>
      <c r="F5323" t="s">
        <v>15723</v>
      </c>
      <c r="G5323">
        <v>6.6</v>
      </c>
      <c r="H5323">
        <v>90000</v>
      </c>
      <c r="I5323" t="s">
        <v>15724</v>
      </c>
      <c r="J5323" t="s">
        <v>15725</v>
      </c>
      <c r="K5323" t="s">
        <v>15033</v>
      </c>
      <c r="L5323" t="s">
        <v>33</v>
      </c>
      <c r="M5323" s="1">
        <v>10000000</v>
      </c>
      <c r="N5323" s="1">
        <v>33556631</v>
      </c>
      <c r="O5323" s="1">
        <f>N5323*(D5323/'cpi data'!$A$113)</f>
        <v>3569536.8845355734</v>
      </c>
      <c r="P5323" s="10">
        <f t="shared" si="83"/>
        <v>0.701996305886607</v>
      </c>
      <c r="Q5323" t="s">
        <v>10878</v>
      </c>
      <c r="R5323">
        <v>90</v>
      </c>
    </row>
    <row r="5324" spans="1:18">
      <c r="A5324" t="s">
        <v>15726</v>
      </c>
      <c r="B5324" s="6" t="s">
        <v>36</v>
      </c>
      <c r="C5324" t="s">
        <v>37</v>
      </c>
      <c r="D5324">
        <f>_xlfn.XLOOKUP(E5324,'cpi data'!A:A,'cpi data'!B:B,"NA")</f>
        <v>215.3</v>
      </c>
      <c r="E5324">
        <v>2008</v>
      </c>
      <c r="F5324" t="s">
        <v>15682</v>
      </c>
      <c r="G5324">
        <v>6.5</v>
      </c>
      <c r="H5324">
        <v>91000</v>
      </c>
      <c r="I5324" t="s">
        <v>9973</v>
      </c>
      <c r="J5324" t="s">
        <v>15727</v>
      </c>
      <c r="K5324" t="s">
        <v>14846</v>
      </c>
      <c r="L5324" t="s">
        <v>33</v>
      </c>
      <c r="M5324" s="1">
        <v>90000000</v>
      </c>
      <c r="N5324" s="1">
        <v>164170327</v>
      </c>
      <c r="O5324" s="1">
        <f>N5324*(D5324/'cpi data'!$A$113)</f>
        <v>17463375.19916008</v>
      </c>
      <c r="P5324" s="10">
        <f t="shared" si="83"/>
        <v>0.45178887290636877</v>
      </c>
      <c r="Q5324" t="s">
        <v>47</v>
      </c>
      <c r="R5324">
        <v>96</v>
      </c>
    </row>
    <row r="5325" spans="1:18">
      <c r="A5325" t="s">
        <v>15728</v>
      </c>
      <c r="B5325" s="6" t="s">
        <v>19</v>
      </c>
      <c r="C5325" t="s">
        <v>37</v>
      </c>
      <c r="D5325">
        <f>_xlfn.XLOOKUP(E5325,'cpi data'!A:A,'cpi data'!B:B,"NA")</f>
        <v>215.3</v>
      </c>
      <c r="E5325">
        <v>2008</v>
      </c>
      <c r="F5325" t="s">
        <v>15632</v>
      </c>
      <c r="G5325">
        <v>5.9</v>
      </c>
      <c r="H5325">
        <v>75000</v>
      </c>
      <c r="I5325" t="s">
        <v>14010</v>
      </c>
      <c r="J5325" t="s">
        <v>14010</v>
      </c>
      <c r="K5325" t="s">
        <v>15729</v>
      </c>
      <c r="L5325" t="s">
        <v>25</v>
      </c>
      <c r="M5325" s="1">
        <v>30000000</v>
      </c>
      <c r="N5325" s="1">
        <v>22472631</v>
      </c>
      <c r="O5325" s="1">
        <f>N5325*(D5325/'cpi data'!$A$113)</f>
        <v>2390492.8133893283</v>
      </c>
      <c r="P5325" s="10">
        <f t="shared" si="83"/>
        <v>-0.33495717524129687</v>
      </c>
      <c r="Q5325" t="s">
        <v>13657</v>
      </c>
      <c r="R5325">
        <v>105</v>
      </c>
    </row>
    <row r="5326" spans="1:18">
      <c r="A5326" t="s">
        <v>15730</v>
      </c>
      <c r="B5326" s="6" t="s">
        <v>2002</v>
      </c>
      <c r="C5326" t="s">
        <v>37</v>
      </c>
      <c r="D5326">
        <f>_xlfn.XLOOKUP(E5326,'cpi data'!A:A,'cpi data'!B:B,"NA")</f>
        <v>215.3</v>
      </c>
      <c r="E5326">
        <v>2008</v>
      </c>
      <c r="F5326" t="s">
        <v>15650</v>
      </c>
      <c r="G5326">
        <v>5.3</v>
      </c>
      <c r="H5326">
        <v>123000</v>
      </c>
      <c r="I5326" t="s">
        <v>11954</v>
      </c>
      <c r="J5326" t="s">
        <v>15731</v>
      </c>
      <c r="K5326" t="s">
        <v>9041</v>
      </c>
      <c r="L5326" t="s">
        <v>33</v>
      </c>
      <c r="M5326" s="1">
        <v>35000000</v>
      </c>
      <c r="N5326" s="1">
        <v>87066930</v>
      </c>
      <c r="O5326" s="1">
        <f>N5326*(D5326/'cpi data'!$A$113)</f>
        <v>9261615.6269762851</v>
      </c>
      <c r="P5326" s="10">
        <f t="shared" si="83"/>
        <v>0.59801040417986484</v>
      </c>
      <c r="Q5326" t="s">
        <v>15732</v>
      </c>
      <c r="R5326">
        <v>100</v>
      </c>
    </row>
    <row r="5327" spans="1:18">
      <c r="A5327" t="s">
        <v>15733</v>
      </c>
      <c r="B5327" s="6" t="s">
        <v>2002</v>
      </c>
      <c r="C5327" t="s">
        <v>20</v>
      </c>
      <c r="D5327">
        <f>_xlfn.XLOOKUP(E5327,'cpi data'!A:A,'cpi data'!B:B,"NA")</f>
        <v>215.3</v>
      </c>
      <c r="E5327">
        <v>2008</v>
      </c>
      <c r="F5327" t="s">
        <v>15667</v>
      </c>
      <c r="G5327">
        <v>5.5</v>
      </c>
      <c r="H5327">
        <v>165000</v>
      </c>
      <c r="I5327" t="s">
        <v>14190</v>
      </c>
      <c r="J5327" t="s">
        <v>11969</v>
      </c>
      <c r="K5327" t="s">
        <v>5079</v>
      </c>
      <c r="L5327" t="s">
        <v>33</v>
      </c>
      <c r="M5327" s="1">
        <v>80000000</v>
      </c>
      <c r="N5327" s="1">
        <v>233093859</v>
      </c>
      <c r="O5327" s="1">
        <f>N5327*(D5327/'cpi data'!$A$113)</f>
        <v>24795013.756274708</v>
      </c>
      <c r="P5327" s="10">
        <f t="shared" si="83"/>
        <v>0.65679061497711955</v>
      </c>
      <c r="Q5327" t="s">
        <v>183</v>
      </c>
      <c r="R5327">
        <v>104</v>
      </c>
    </row>
    <row r="5328" spans="1:18">
      <c r="A5328" t="s">
        <v>15734</v>
      </c>
      <c r="B5328" s="6" t="s">
        <v>19</v>
      </c>
      <c r="C5328" t="s">
        <v>66</v>
      </c>
      <c r="D5328">
        <f>_xlfn.XLOOKUP(E5328,'cpi data'!A:A,'cpi data'!B:B,"NA")</f>
        <v>215.3</v>
      </c>
      <c r="E5328">
        <v>2008</v>
      </c>
      <c r="F5328" t="s">
        <v>15558</v>
      </c>
      <c r="G5328">
        <v>7.5</v>
      </c>
      <c r="H5328">
        <v>167000</v>
      </c>
      <c r="I5328" t="s">
        <v>5228</v>
      </c>
      <c r="J5328" t="s">
        <v>15735</v>
      </c>
      <c r="K5328" t="s">
        <v>990</v>
      </c>
      <c r="L5328" t="s">
        <v>33</v>
      </c>
      <c r="M5328" s="1">
        <v>20000000</v>
      </c>
      <c r="N5328" s="1">
        <v>54589558</v>
      </c>
      <c r="O5328" s="1">
        <f>N5328*(D5328/'cpi data'!$A$113)</f>
        <v>5806883.3188735181</v>
      </c>
      <c r="P5328" s="10">
        <f t="shared" si="83"/>
        <v>0.63362956703184881</v>
      </c>
      <c r="Q5328" t="s">
        <v>12698</v>
      </c>
      <c r="R5328">
        <v>128</v>
      </c>
    </row>
    <row r="5329" spans="1:18">
      <c r="A5329" t="s">
        <v>15736</v>
      </c>
      <c r="B5329" s="6" t="s">
        <v>36</v>
      </c>
      <c r="C5329" t="s">
        <v>393</v>
      </c>
      <c r="D5329">
        <f>_xlfn.XLOOKUP(E5329,'cpi data'!A:A,'cpi data'!B:B,"NA")</f>
        <v>215.3</v>
      </c>
      <c r="E5329">
        <v>2008</v>
      </c>
      <c r="F5329" t="s">
        <v>15673</v>
      </c>
      <c r="G5329">
        <v>6.6</v>
      </c>
      <c r="H5329">
        <v>211000</v>
      </c>
      <c r="I5329" t="s">
        <v>10262</v>
      </c>
      <c r="J5329" t="s">
        <v>15737</v>
      </c>
      <c r="K5329" t="s">
        <v>8011</v>
      </c>
      <c r="L5329" t="s">
        <v>33</v>
      </c>
      <c r="M5329" s="1">
        <v>150000000</v>
      </c>
      <c r="N5329" s="1">
        <v>603900354</v>
      </c>
      <c r="O5329" s="1">
        <f>N5329*(D5329/'cpi data'!$A$113)</f>
        <v>64239005.047529653</v>
      </c>
      <c r="P5329" s="10">
        <f t="shared" si="83"/>
        <v>0.75161465131381588</v>
      </c>
      <c r="Q5329" t="s">
        <v>10176</v>
      </c>
      <c r="R5329">
        <v>89</v>
      </c>
    </row>
    <row r="5330" spans="1:18">
      <c r="A5330" t="s">
        <v>15738</v>
      </c>
      <c r="B5330" s="6" t="s">
        <v>2002</v>
      </c>
      <c r="C5330" t="s">
        <v>37</v>
      </c>
      <c r="D5330">
        <f>_xlfn.XLOOKUP(E5330,'cpi data'!A:A,'cpi data'!B:B,"NA")</f>
        <v>215.3</v>
      </c>
      <c r="E5330">
        <v>2008</v>
      </c>
      <c r="F5330" t="s">
        <v>15560</v>
      </c>
      <c r="G5330">
        <v>4.8</v>
      </c>
      <c r="H5330">
        <v>60000</v>
      </c>
      <c r="I5330" t="s">
        <v>14017</v>
      </c>
      <c r="J5330" t="s">
        <v>14017</v>
      </c>
      <c r="K5330" t="s">
        <v>15739</v>
      </c>
      <c r="L5330" t="s">
        <v>33</v>
      </c>
      <c r="M5330" s="1">
        <v>60000000</v>
      </c>
      <c r="N5330" s="1">
        <v>39164441</v>
      </c>
      <c r="O5330" s="1">
        <f>N5330*(D5330/'cpi data'!$A$113)</f>
        <v>4166059.3613142297</v>
      </c>
      <c r="P5330" s="10">
        <f t="shared" si="83"/>
        <v>-0.53200195044274989</v>
      </c>
      <c r="Q5330" t="s">
        <v>14705</v>
      </c>
      <c r="R5330">
        <v>103</v>
      </c>
    </row>
    <row r="5331" spans="1:18">
      <c r="A5331" t="s">
        <v>15740</v>
      </c>
      <c r="B5331" s="6" t="s">
        <v>2002</v>
      </c>
      <c r="C5331" t="s">
        <v>44</v>
      </c>
      <c r="D5331">
        <f>_xlfn.XLOOKUP(E5331,'cpi data'!A:A,'cpi data'!B:B,"NA")</f>
        <v>215.3</v>
      </c>
      <c r="E5331">
        <v>2008</v>
      </c>
      <c r="F5331" t="s">
        <v>15741</v>
      </c>
      <c r="G5331">
        <v>6.7</v>
      </c>
      <c r="H5331">
        <v>71000</v>
      </c>
      <c r="I5331" t="s">
        <v>5906</v>
      </c>
      <c r="J5331" t="s">
        <v>5906</v>
      </c>
      <c r="K5331" t="s">
        <v>15742</v>
      </c>
      <c r="L5331" t="s">
        <v>33</v>
      </c>
      <c r="M5331" s="1">
        <v>20000000</v>
      </c>
      <c r="N5331" s="1">
        <v>27090159</v>
      </c>
      <c r="O5331" s="1">
        <f>N5331*(D5331/'cpi data'!$A$113)</f>
        <v>2881675.5102272732</v>
      </c>
      <c r="P5331" s="10">
        <f t="shared" si="83"/>
        <v>0.26172452513106326</v>
      </c>
      <c r="Q5331" t="s">
        <v>14593</v>
      </c>
      <c r="R5331">
        <v>102</v>
      </c>
    </row>
    <row r="5332" spans="1:18">
      <c r="A5332" t="s">
        <v>15743</v>
      </c>
      <c r="B5332" s="6" t="s">
        <v>2002</v>
      </c>
      <c r="C5332" t="s">
        <v>44</v>
      </c>
      <c r="D5332">
        <f>_xlfn.XLOOKUP(E5332,'cpi data'!A:A,'cpi data'!B:B,"NA")</f>
        <v>215.3</v>
      </c>
      <c r="E5332">
        <v>2008</v>
      </c>
      <c r="F5332" t="s">
        <v>15744</v>
      </c>
      <c r="G5332">
        <v>6.8</v>
      </c>
      <c r="H5332">
        <v>16000</v>
      </c>
      <c r="I5332" t="s">
        <v>7082</v>
      </c>
      <c r="J5332" t="s">
        <v>15745</v>
      </c>
      <c r="K5332" t="s">
        <v>15746</v>
      </c>
      <c r="L5332" t="s">
        <v>33</v>
      </c>
      <c r="M5332" s="1">
        <v>5000000</v>
      </c>
      <c r="N5332" s="1">
        <v>4629770</v>
      </c>
      <c r="O5332" s="1">
        <f>N5332*(D5332/'cpi data'!$A$113)</f>
        <v>492484.9214426878</v>
      </c>
      <c r="P5332" s="10">
        <f t="shared" si="83"/>
        <v>-7.9967255392816489E-2</v>
      </c>
      <c r="Q5332" t="s">
        <v>15747</v>
      </c>
      <c r="R5332">
        <v>110</v>
      </c>
    </row>
    <row r="5333" spans="1:18">
      <c r="A5333" t="s">
        <v>15748</v>
      </c>
      <c r="B5333" s="6" t="s">
        <v>2002</v>
      </c>
      <c r="C5333" t="s">
        <v>44</v>
      </c>
      <c r="D5333">
        <f>_xlfn.XLOOKUP(E5333,'cpi data'!A:A,'cpi data'!B:B,"NA")</f>
        <v>215.3</v>
      </c>
      <c r="E5333">
        <v>2008</v>
      </c>
      <c r="F5333" t="s">
        <v>15749</v>
      </c>
      <c r="G5333">
        <v>6.2</v>
      </c>
      <c r="H5333">
        <v>37000</v>
      </c>
      <c r="I5333" t="s">
        <v>9637</v>
      </c>
      <c r="J5333" t="s">
        <v>15750</v>
      </c>
      <c r="K5333" t="s">
        <v>15751</v>
      </c>
      <c r="L5333" t="s">
        <v>33</v>
      </c>
      <c r="M5333" s="1">
        <v>15000000</v>
      </c>
      <c r="N5333" s="1">
        <v>8808935</v>
      </c>
      <c r="O5333" s="1">
        <f>N5333*(D5333/'cpi data'!$A$113)</f>
        <v>937037.40390316211</v>
      </c>
      <c r="P5333" s="10">
        <f t="shared" si="83"/>
        <v>-0.70281651527681832</v>
      </c>
      <c r="Q5333" t="s">
        <v>14786</v>
      </c>
      <c r="R5333">
        <v>102</v>
      </c>
    </row>
    <row r="5334" spans="1:18">
      <c r="A5334" t="s">
        <v>15752</v>
      </c>
      <c r="B5334" s="6" t="s">
        <v>2002</v>
      </c>
      <c r="C5334" t="s">
        <v>20</v>
      </c>
      <c r="D5334">
        <f>_xlfn.XLOOKUP(E5334,'cpi data'!A:A,'cpi data'!B:B,"NA")</f>
        <v>215.3</v>
      </c>
      <c r="E5334">
        <v>2008</v>
      </c>
      <c r="F5334" t="s">
        <v>15682</v>
      </c>
      <c r="G5334">
        <v>6.2</v>
      </c>
      <c r="H5334">
        <v>81000</v>
      </c>
      <c r="I5334" t="s">
        <v>15753</v>
      </c>
      <c r="J5334" t="s">
        <v>15754</v>
      </c>
      <c r="K5334" t="s">
        <v>15755</v>
      </c>
      <c r="L5334" t="s">
        <v>33</v>
      </c>
      <c r="M5334" s="1">
        <v>17500000</v>
      </c>
      <c r="N5334" s="1">
        <v>150988382</v>
      </c>
      <c r="O5334" s="1">
        <f>N5334*(D5334/'cpi data'!$A$113)</f>
        <v>16061165.338241108</v>
      </c>
      <c r="P5334" s="10">
        <f t="shared" si="83"/>
        <v>0.88409704264530764</v>
      </c>
      <c r="Q5334" t="s">
        <v>2095</v>
      </c>
      <c r="R5334">
        <v>98</v>
      </c>
    </row>
    <row r="5335" spans="1:18">
      <c r="A5335" t="s">
        <v>15756</v>
      </c>
      <c r="B5335" s="6" t="s">
        <v>19</v>
      </c>
      <c r="C5335" t="s">
        <v>44</v>
      </c>
      <c r="D5335">
        <f>_xlfn.XLOOKUP(E5335,'cpi data'!A:A,'cpi data'!B:B,"NA")</f>
        <v>215.3</v>
      </c>
      <c r="E5335">
        <v>2008</v>
      </c>
      <c r="F5335" t="s">
        <v>14770</v>
      </c>
      <c r="G5335">
        <v>5.8</v>
      </c>
      <c r="H5335">
        <v>80000</v>
      </c>
      <c r="I5335" t="s">
        <v>15757</v>
      </c>
      <c r="J5335" t="s">
        <v>15133</v>
      </c>
      <c r="K5335" t="s">
        <v>13047</v>
      </c>
      <c r="L5335" t="s">
        <v>33</v>
      </c>
      <c r="M5335" s="1">
        <v>55000000</v>
      </c>
      <c r="N5335" s="1">
        <v>44004502</v>
      </c>
      <c r="O5335" s="1">
        <f>N5335*(D5335/'cpi data'!$A$113)</f>
        <v>4680913.6761857709</v>
      </c>
      <c r="P5335" s="10">
        <f t="shared" si="83"/>
        <v>-0.24987211535765136</v>
      </c>
      <c r="Q5335" t="s">
        <v>2029</v>
      </c>
      <c r="R5335">
        <v>91</v>
      </c>
    </row>
    <row r="5336" spans="1:18">
      <c r="A5336" t="s">
        <v>15758</v>
      </c>
      <c r="B5336" s="6" t="s">
        <v>19</v>
      </c>
      <c r="C5336" t="s">
        <v>55</v>
      </c>
      <c r="D5336">
        <f>_xlfn.XLOOKUP(E5336,'cpi data'!A:A,'cpi data'!B:B,"NA")</f>
        <v>215.3</v>
      </c>
      <c r="E5336">
        <v>2008</v>
      </c>
      <c r="F5336" t="s">
        <v>15759</v>
      </c>
      <c r="G5336">
        <v>6.6</v>
      </c>
      <c r="H5336">
        <v>24000</v>
      </c>
      <c r="I5336" t="s">
        <v>14133</v>
      </c>
      <c r="J5336" t="s">
        <v>15760</v>
      </c>
      <c r="K5336" t="s">
        <v>15761</v>
      </c>
      <c r="L5336" t="s">
        <v>33</v>
      </c>
      <c r="M5336" s="1">
        <v>8500000</v>
      </c>
      <c r="N5336" s="1">
        <v>188126</v>
      </c>
      <c r="O5336" s="1">
        <f>N5336*(D5336/'cpi data'!$A$113)</f>
        <v>20011.624407114625</v>
      </c>
      <c r="P5336" s="10">
        <f t="shared" si="83"/>
        <v>-44.182484079818842</v>
      </c>
      <c r="Q5336" t="s">
        <v>14135</v>
      </c>
      <c r="R5336">
        <v>98</v>
      </c>
    </row>
    <row r="5337" spans="1:18">
      <c r="A5337" t="s">
        <v>15762</v>
      </c>
      <c r="B5337" s="6" t="s">
        <v>19</v>
      </c>
      <c r="C5337" t="s">
        <v>37</v>
      </c>
      <c r="D5337">
        <f>_xlfn.XLOOKUP(E5337,'cpi data'!A:A,'cpi data'!B:B,"NA")</f>
        <v>215.3</v>
      </c>
      <c r="E5337">
        <v>2008</v>
      </c>
      <c r="F5337" t="s">
        <v>15763</v>
      </c>
      <c r="G5337">
        <v>6.2</v>
      </c>
      <c r="H5337">
        <v>73000</v>
      </c>
      <c r="I5337" t="s">
        <v>15764</v>
      </c>
      <c r="J5337" t="s">
        <v>15765</v>
      </c>
      <c r="K5337" t="s">
        <v>10135</v>
      </c>
      <c r="L5337" t="s">
        <v>33</v>
      </c>
      <c r="M5337" s="1">
        <v>50000000</v>
      </c>
      <c r="N5337" s="1">
        <v>7034698</v>
      </c>
      <c r="O5337" s="1">
        <f>N5337*(D5337/'cpi data'!$A$113)</f>
        <v>748305.57282608701</v>
      </c>
      <c r="P5337" s="10">
        <f t="shared" si="83"/>
        <v>-6.1076256578462926</v>
      </c>
      <c r="Q5337" t="s">
        <v>13871</v>
      </c>
      <c r="R5337">
        <v>115</v>
      </c>
    </row>
    <row r="5338" spans="1:18">
      <c r="A5338" t="s">
        <v>15766</v>
      </c>
      <c r="B5338" s="6" t="s">
        <v>19</v>
      </c>
      <c r="C5338" t="s">
        <v>107</v>
      </c>
      <c r="D5338">
        <f>_xlfn.XLOOKUP(E5338,'cpi data'!A:A,'cpi data'!B:B,"NA")</f>
        <v>215.3</v>
      </c>
      <c r="E5338">
        <v>2008</v>
      </c>
      <c r="F5338" t="s">
        <v>15767</v>
      </c>
      <c r="G5338">
        <v>5.8</v>
      </c>
      <c r="H5338">
        <v>118000</v>
      </c>
      <c r="I5338" t="s">
        <v>15768</v>
      </c>
      <c r="J5338" t="s">
        <v>14321</v>
      </c>
      <c r="K5338" t="s">
        <v>15769</v>
      </c>
      <c r="L5338" t="s">
        <v>198</v>
      </c>
      <c r="M5338" s="1">
        <v>10800000</v>
      </c>
      <c r="N5338" s="1">
        <v>113864059</v>
      </c>
      <c r="O5338" s="1">
        <f>N5338*(D5338/'cpi data'!$A$113)</f>
        <v>12112120.505286563</v>
      </c>
      <c r="P5338" s="10">
        <f t="shared" si="83"/>
        <v>0.90515005266060289</v>
      </c>
      <c r="Q5338" t="s">
        <v>14135</v>
      </c>
      <c r="R5338">
        <v>92</v>
      </c>
    </row>
    <row r="5339" spans="1:18">
      <c r="A5339" t="s">
        <v>15770</v>
      </c>
      <c r="B5339" s="6" t="s">
        <v>2002</v>
      </c>
      <c r="C5339" t="s">
        <v>44</v>
      </c>
      <c r="D5339">
        <f>_xlfn.XLOOKUP(E5339,'cpi data'!A:A,'cpi data'!B:B,"NA")</f>
        <v>215.3</v>
      </c>
      <c r="E5339">
        <v>2008</v>
      </c>
      <c r="F5339" t="s">
        <v>15703</v>
      </c>
      <c r="G5339">
        <v>7.1</v>
      </c>
      <c r="H5339">
        <v>27000</v>
      </c>
      <c r="I5339" t="s">
        <v>15771</v>
      </c>
      <c r="J5339" t="s">
        <v>15772</v>
      </c>
      <c r="K5339" t="s">
        <v>6071</v>
      </c>
      <c r="L5339" t="s">
        <v>25</v>
      </c>
      <c r="N5339" s="1">
        <v>16724933</v>
      </c>
      <c r="O5339" s="1">
        <f>N5339*(D5339/'cpi data'!$A$113)</f>
        <v>1779089.9579545457</v>
      </c>
      <c r="P5339" s="10">
        <f t="shared" si="83"/>
        <v>1</v>
      </c>
      <c r="Q5339" t="s">
        <v>12698</v>
      </c>
      <c r="R5339">
        <v>92</v>
      </c>
    </row>
    <row r="5340" spans="1:18">
      <c r="A5340" t="s">
        <v>15773</v>
      </c>
      <c r="B5340" s="6" t="s">
        <v>450</v>
      </c>
      <c r="C5340" t="s">
        <v>66</v>
      </c>
      <c r="D5340">
        <f>_xlfn.XLOOKUP(E5340,'cpi data'!A:A,'cpi data'!B:B,"NA")</f>
        <v>215.3</v>
      </c>
      <c r="E5340">
        <v>2008</v>
      </c>
      <c r="F5340" t="s">
        <v>15774</v>
      </c>
      <c r="G5340">
        <v>7.5</v>
      </c>
      <c r="H5340">
        <v>68000</v>
      </c>
      <c r="I5340" t="s">
        <v>15775</v>
      </c>
      <c r="J5340" t="s">
        <v>15776</v>
      </c>
      <c r="K5340" t="s">
        <v>15777</v>
      </c>
      <c r="L5340" t="s">
        <v>3159</v>
      </c>
      <c r="N5340" s="1">
        <v>3185113</v>
      </c>
      <c r="O5340" s="1">
        <f>N5340*(D5340/'cpi data'!$A$113)</f>
        <v>338811.67435770755</v>
      </c>
      <c r="P5340" s="10">
        <f t="shared" si="83"/>
        <v>1</v>
      </c>
      <c r="Q5340" t="s">
        <v>15778</v>
      </c>
      <c r="R5340">
        <v>96</v>
      </c>
    </row>
    <row r="5341" spans="1:18">
      <c r="A5341" t="s">
        <v>15779</v>
      </c>
      <c r="B5341" s="6" t="s">
        <v>340</v>
      </c>
      <c r="C5341" t="s">
        <v>393</v>
      </c>
      <c r="D5341">
        <f>_xlfn.XLOOKUP(E5341,'cpi data'!A:A,'cpi data'!B:B,"NA")</f>
        <v>215.3</v>
      </c>
      <c r="E5341">
        <v>2008</v>
      </c>
      <c r="F5341" t="s">
        <v>15632</v>
      </c>
      <c r="G5341">
        <v>6.8</v>
      </c>
      <c r="H5341">
        <v>132000</v>
      </c>
      <c r="I5341" t="s">
        <v>15780</v>
      </c>
      <c r="J5341" t="s">
        <v>12100</v>
      </c>
      <c r="K5341" t="s">
        <v>7916</v>
      </c>
      <c r="L5341" t="s">
        <v>33</v>
      </c>
      <c r="M5341" s="1">
        <v>85000000</v>
      </c>
      <c r="N5341" s="1">
        <v>298572799</v>
      </c>
      <c r="O5341" s="1">
        <f>N5341*(D5341/'cpi data'!$A$113)</f>
        <v>31760238.945009883</v>
      </c>
      <c r="P5341" s="10">
        <f t="shared" si="83"/>
        <v>0.71531231148755781</v>
      </c>
      <c r="Q5341" t="s">
        <v>15781</v>
      </c>
      <c r="R5341">
        <v>86</v>
      </c>
    </row>
    <row r="5342" spans="1:18">
      <c r="A5342" t="s">
        <v>15782</v>
      </c>
      <c r="B5342" s="6" t="s">
        <v>2002</v>
      </c>
      <c r="C5342" t="s">
        <v>44</v>
      </c>
      <c r="D5342">
        <f>_xlfn.XLOOKUP(E5342,'cpi data'!A:A,'cpi data'!B:B,"NA")</f>
        <v>215.3</v>
      </c>
      <c r="E5342">
        <v>2008</v>
      </c>
      <c r="F5342" t="s">
        <v>15565</v>
      </c>
      <c r="G5342">
        <v>5</v>
      </c>
      <c r="H5342">
        <v>21000</v>
      </c>
      <c r="I5342" t="s">
        <v>15783</v>
      </c>
      <c r="J5342" t="s">
        <v>15783</v>
      </c>
      <c r="K5342" t="s">
        <v>7209</v>
      </c>
      <c r="L5342" t="s">
        <v>33</v>
      </c>
      <c r="M5342" s="1">
        <v>16000000</v>
      </c>
      <c r="N5342" s="1">
        <v>50007546</v>
      </c>
      <c r="O5342" s="1">
        <f>N5342*(D5342/'cpi data'!$A$113)</f>
        <v>5319478.5838932814</v>
      </c>
      <c r="P5342" s="10">
        <f t="shared" si="83"/>
        <v>0.68004828711250898</v>
      </c>
      <c r="Q5342" t="s">
        <v>15784</v>
      </c>
      <c r="R5342">
        <v>114</v>
      </c>
    </row>
    <row r="5343" spans="1:18">
      <c r="A5343" t="s">
        <v>15785</v>
      </c>
      <c r="B5343" s="6" t="s">
        <v>19</v>
      </c>
      <c r="C5343" t="s">
        <v>44</v>
      </c>
      <c r="D5343">
        <f>_xlfn.XLOOKUP(E5343,'cpi data'!A:A,'cpi data'!B:B,"NA")</f>
        <v>215.3</v>
      </c>
      <c r="E5343">
        <v>2008</v>
      </c>
      <c r="F5343" t="s">
        <v>15786</v>
      </c>
      <c r="G5343">
        <v>6.4</v>
      </c>
      <c r="H5343">
        <v>32000</v>
      </c>
      <c r="I5343" t="s">
        <v>11320</v>
      </c>
      <c r="J5343" t="s">
        <v>11320</v>
      </c>
      <c r="K5343" t="s">
        <v>9962</v>
      </c>
      <c r="L5343" t="s">
        <v>33</v>
      </c>
      <c r="M5343" s="1">
        <v>3000000</v>
      </c>
      <c r="N5343" s="1">
        <v>3982459</v>
      </c>
      <c r="O5343" s="1">
        <f>N5343*(D5343/'cpi data'!$A$113)</f>
        <v>423628.17327075102</v>
      </c>
      <c r="P5343" s="10">
        <f t="shared" si="83"/>
        <v>0.24669657616060831</v>
      </c>
      <c r="Q5343" t="s">
        <v>9442</v>
      </c>
      <c r="R5343">
        <v>92</v>
      </c>
    </row>
    <row r="5344" spans="1:18">
      <c r="A5344" t="s">
        <v>15787</v>
      </c>
      <c r="B5344" s="6" t="s">
        <v>2002</v>
      </c>
      <c r="C5344" t="s">
        <v>20</v>
      </c>
      <c r="D5344">
        <f>_xlfn.XLOOKUP(E5344,'cpi data'!A:A,'cpi data'!B:B,"NA")</f>
        <v>215.3</v>
      </c>
      <c r="E5344">
        <v>2008</v>
      </c>
      <c r="F5344" t="s">
        <v>15560</v>
      </c>
      <c r="G5344">
        <v>7.5</v>
      </c>
      <c r="H5344">
        <v>124000</v>
      </c>
      <c r="I5344" t="s">
        <v>3928</v>
      </c>
      <c r="J5344" t="s">
        <v>3928</v>
      </c>
      <c r="K5344" t="s">
        <v>750</v>
      </c>
      <c r="L5344" t="s">
        <v>33</v>
      </c>
      <c r="M5344" s="1">
        <v>20000000</v>
      </c>
      <c r="N5344" s="1">
        <v>51699984</v>
      </c>
      <c r="O5344" s="1">
        <f>N5344*(D5344/'cpi data'!$A$113)</f>
        <v>5499509.1675889334</v>
      </c>
      <c r="P5344" s="10">
        <f t="shared" si="83"/>
        <v>0.6131526849215273</v>
      </c>
      <c r="Q5344" t="s">
        <v>15788</v>
      </c>
      <c r="R5344">
        <v>104</v>
      </c>
    </row>
    <row r="5345" spans="1:18">
      <c r="A5345" t="s">
        <v>15789</v>
      </c>
      <c r="B5345" s="6" t="s">
        <v>36</v>
      </c>
      <c r="C5345" t="s">
        <v>28</v>
      </c>
      <c r="D5345">
        <f>_xlfn.XLOOKUP(E5345,'cpi data'!A:A,'cpi data'!B:B,"NA")</f>
        <v>215.3</v>
      </c>
      <c r="E5345">
        <v>2008</v>
      </c>
      <c r="F5345" t="s">
        <v>15560</v>
      </c>
      <c r="G5345">
        <v>6</v>
      </c>
      <c r="H5345">
        <v>90000</v>
      </c>
      <c r="I5345" t="s">
        <v>12044</v>
      </c>
      <c r="J5345" t="s">
        <v>15790</v>
      </c>
      <c r="K5345" t="s">
        <v>8517</v>
      </c>
      <c r="L5345" t="s">
        <v>33</v>
      </c>
      <c r="M5345" s="1">
        <v>80000000</v>
      </c>
      <c r="N5345" s="1">
        <v>212874864</v>
      </c>
      <c r="O5345" s="1">
        <f>N5345*(D5345/'cpi data'!$A$113)</f>
        <v>22644248.132015813</v>
      </c>
      <c r="P5345" s="10">
        <f t="shared" si="83"/>
        <v>0.62419236119864296</v>
      </c>
      <c r="Q5345" t="s">
        <v>1727</v>
      </c>
      <c r="R5345">
        <v>99</v>
      </c>
    </row>
    <row r="5346" spans="1:18">
      <c r="A5346" t="s">
        <v>15791</v>
      </c>
      <c r="B5346" s="6" t="s">
        <v>2002</v>
      </c>
      <c r="C5346" t="s">
        <v>37</v>
      </c>
      <c r="D5346">
        <f>_xlfn.XLOOKUP(E5346,'cpi data'!A:A,'cpi data'!B:B,"NA")</f>
        <v>215.3</v>
      </c>
      <c r="E5346">
        <v>2008</v>
      </c>
      <c r="F5346" t="s">
        <v>15703</v>
      </c>
      <c r="G5346">
        <v>5.0999999999999996</v>
      </c>
      <c r="H5346">
        <v>127000</v>
      </c>
      <c r="I5346" t="s">
        <v>6856</v>
      </c>
      <c r="J5346" t="s">
        <v>6856</v>
      </c>
      <c r="K5346" t="s">
        <v>14154</v>
      </c>
      <c r="L5346" t="s">
        <v>33</v>
      </c>
      <c r="M5346" s="1">
        <v>105000000</v>
      </c>
      <c r="N5346" s="1">
        <v>269784201</v>
      </c>
      <c r="O5346" s="1">
        <f>N5346*(D5346/'cpi data'!$A$113)</f>
        <v>28697894.503606722</v>
      </c>
      <c r="P5346" s="10">
        <f t="shared" si="83"/>
        <v>0.6108000408815637</v>
      </c>
      <c r="Q5346" t="s">
        <v>26</v>
      </c>
      <c r="R5346">
        <v>109</v>
      </c>
    </row>
    <row r="5347" spans="1:18">
      <c r="A5347" t="s">
        <v>15792</v>
      </c>
      <c r="B5347" s="6" t="s">
        <v>19</v>
      </c>
      <c r="C5347" t="s">
        <v>55</v>
      </c>
      <c r="D5347">
        <f>_xlfn.XLOOKUP(E5347,'cpi data'!A:A,'cpi data'!B:B,"NA")</f>
        <v>215.3</v>
      </c>
      <c r="E5347">
        <v>2008</v>
      </c>
      <c r="F5347" t="s">
        <v>15774</v>
      </c>
      <c r="G5347">
        <v>6</v>
      </c>
      <c r="H5347">
        <v>61000</v>
      </c>
      <c r="I5347" t="s">
        <v>15793</v>
      </c>
      <c r="J5347" t="s">
        <v>15794</v>
      </c>
      <c r="K5347" t="s">
        <v>12181</v>
      </c>
      <c r="L5347" t="s">
        <v>33</v>
      </c>
      <c r="M5347" s="1">
        <v>15000000</v>
      </c>
      <c r="N5347" s="1">
        <v>3534313</v>
      </c>
      <c r="O5347" s="1">
        <f>N5347*(D5347/'cpi data'!$A$113)</f>
        <v>375957.30676877475</v>
      </c>
      <c r="P5347" s="10">
        <f t="shared" si="83"/>
        <v>-3.2441062803435914</v>
      </c>
      <c r="Q5347" t="s">
        <v>9991</v>
      </c>
      <c r="R5347">
        <v>100</v>
      </c>
    </row>
    <row r="5348" spans="1:18">
      <c r="A5348" t="s">
        <v>15795</v>
      </c>
      <c r="B5348" s="6" t="s">
        <v>2002</v>
      </c>
      <c r="C5348" t="s">
        <v>37</v>
      </c>
      <c r="D5348">
        <f>_xlfn.XLOOKUP(E5348,'cpi data'!A:A,'cpi data'!B:B,"NA")</f>
        <v>215.3</v>
      </c>
      <c r="E5348">
        <v>2008</v>
      </c>
      <c r="F5348" t="s">
        <v>15796</v>
      </c>
      <c r="G5348">
        <v>5.7</v>
      </c>
      <c r="H5348">
        <v>59000</v>
      </c>
      <c r="I5348" t="s">
        <v>6812</v>
      </c>
      <c r="J5348" t="s">
        <v>15797</v>
      </c>
      <c r="K5348" t="s">
        <v>9045</v>
      </c>
      <c r="L5348" t="s">
        <v>33</v>
      </c>
      <c r="M5348" s="1">
        <v>40000000</v>
      </c>
      <c r="N5348" s="1">
        <v>49944325</v>
      </c>
      <c r="O5348" s="1">
        <f>N5348*(D5348/'cpi data'!$A$113)</f>
        <v>5312753.5437252969</v>
      </c>
      <c r="P5348" s="10">
        <f t="shared" si="83"/>
        <v>0.19910820698848167</v>
      </c>
      <c r="Q5348" t="s">
        <v>47</v>
      </c>
      <c r="R5348">
        <v>110</v>
      </c>
    </row>
    <row r="5349" spans="1:18">
      <c r="A5349" t="s">
        <v>15798</v>
      </c>
      <c r="B5349" s="6" t="s">
        <v>2002</v>
      </c>
      <c r="C5349" t="s">
        <v>44</v>
      </c>
      <c r="D5349">
        <f>_xlfn.XLOOKUP(E5349,'cpi data'!A:A,'cpi data'!B:B,"NA")</f>
        <v>215.3</v>
      </c>
      <c r="E5349">
        <v>2008</v>
      </c>
      <c r="F5349" t="s">
        <v>4718</v>
      </c>
      <c r="G5349">
        <v>5.9</v>
      </c>
      <c r="H5349">
        <v>69000</v>
      </c>
      <c r="I5349" t="s">
        <v>4293</v>
      </c>
      <c r="J5349" t="s">
        <v>15799</v>
      </c>
      <c r="K5349" t="s">
        <v>3941</v>
      </c>
      <c r="L5349" t="s">
        <v>33</v>
      </c>
      <c r="M5349" s="1">
        <v>40000000</v>
      </c>
      <c r="N5349" s="1">
        <v>106407672</v>
      </c>
      <c r="O5349" s="1">
        <f>N5349*(D5349/'cpi data'!$A$113)</f>
        <v>11318958.390118578</v>
      </c>
      <c r="P5349" s="10">
        <f t="shared" si="83"/>
        <v>0.6240872556632947</v>
      </c>
      <c r="Q5349" t="s">
        <v>34</v>
      </c>
      <c r="R5349">
        <v>101</v>
      </c>
    </row>
    <row r="5350" spans="1:18">
      <c r="A5350" t="s">
        <v>15800</v>
      </c>
      <c r="B5350" s="6" t="s">
        <v>2002</v>
      </c>
      <c r="C5350" t="s">
        <v>44</v>
      </c>
      <c r="D5350">
        <f>_xlfn.XLOOKUP(E5350,'cpi data'!A:A,'cpi data'!B:B,"NA")</f>
        <v>215.3</v>
      </c>
      <c r="E5350">
        <v>2008</v>
      </c>
      <c r="F5350" t="s">
        <v>14904</v>
      </c>
      <c r="G5350">
        <v>6.1</v>
      </c>
      <c r="H5350">
        <v>168000</v>
      </c>
      <c r="I5350" t="s">
        <v>14966</v>
      </c>
      <c r="J5350" t="s">
        <v>15801</v>
      </c>
      <c r="K5350" t="s">
        <v>8853</v>
      </c>
      <c r="L5350" t="s">
        <v>33</v>
      </c>
      <c r="M5350" s="1">
        <v>35000000</v>
      </c>
      <c r="N5350" s="1">
        <v>219375562</v>
      </c>
      <c r="O5350" s="1">
        <f>N5350*(D5350/'cpi data'!$A$113)</f>
        <v>23335750.246343877</v>
      </c>
      <c r="P5350" s="10">
        <f t="shared" si="83"/>
        <v>0.8404562491787485</v>
      </c>
      <c r="Q5350" t="s">
        <v>183</v>
      </c>
      <c r="R5350">
        <v>99</v>
      </c>
    </row>
    <row r="5351" spans="1:18">
      <c r="A5351" t="s">
        <v>15802</v>
      </c>
      <c r="B5351" s="6" t="s">
        <v>2002</v>
      </c>
      <c r="C5351" t="s">
        <v>37</v>
      </c>
      <c r="D5351">
        <f>_xlfn.XLOOKUP(E5351,'cpi data'!A:A,'cpi data'!B:B,"NA")</f>
        <v>215.3</v>
      </c>
      <c r="E5351">
        <v>2008</v>
      </c>
      <c r="F5351" t="s">
        <v>15803</v>
      </c>
      <c r="G5351">
        <v>6.8</v>
      </c>
      <c r="H5351">
        <v>49000</v>
      </c>
      <c r="I5351" t="s">
        <v>14181</v>
      </c>
      <c r="J5351" t="s">
        <v>14181</v>
      </c>
      <c r="K5351" t="s">
        <v>10031</v>
      </c>
      <c r="L5351" t="s">
        <v>33</v>
      </c>
      <c r="M5351" s="1">
        <v>20000000</v>
      </c>
      <c r="N5351" s="1">
        <v>5530764</v>
      </c>
      <c r="O5351" s="1">
        <f>N5351*(D5351/'cpi data'!$A$113)</f>
        <v>588326.82272727275</v>
      </c>
      <c r="P5351" s="10">
        <f t="shared" si="83"/>
        <v>-2.6161369387665068</v>
      </c>
      <c r="Q5351" t="s">
        <v>13596</v>
      </c>
      <c r="R5351">
        <v>114</v>
      </c>
    </row>
    <row r="5352" spans="1:18">
      <c r="A5352" t="s">
        <v>15804</v>
      </c>
      <c r="B5352" s="6" t="s">
        <v>36</v>
      </c>
      <c r="C5352" t="s">
        <v>28</v>
      </c>
      <c r="D5352">
        <f>_xlfn.XLOOKUP(E5352,'cpi data'!A:A,'cpi data'!B:B,"NA")</f>
        <v>215.3</v>
      </c>
      <c r="E5352">
        <v>2008</v>
      </c>
      <c r="F5352" t="s">
        <v>15567</v>
      </c>
      <c r="G5352">
        <v>6.1</v>
      </c>
      <c r="H5352">
        <v>75000</v>
      </c>
      <c r="I5352" t="s">
        <v>8337</v>
      </c>
      <c r="J5352" t="s">
        <v>15805</v>
      </c>
      <c r="K5352" t="s">
        <v>6932</v>
      </c>
      <c r="L5352" t="s">
        <v>5820</v>
      </c>
      <c r="M5352" s="1">
        <v>60000000</v>
      </c>
      <c r="N5352" s="1">
        <v>62803180</v>
      </c>
      <c r="O5352" s="1">
        <f>N5352*(D5352/'cpi data'!$A$113)</f>
        <v>6680595.1847826093</v>
      </c>
      <c r="P5352" s="10">
        <f t="shared" si="83"/>
        <v>4.4634364056087603E-2</v>
      </c>
      <c r="Q5352" t="s">
        <v>2029</v>
      </c>
      <c r="R5352">
        <v>106</v>
      </c>
    </row>
    <row r="5353" spans="1:18">
      <c r="A5353" t="s">
        <v>15806</v>
      </c>
      <c r="B5353" s="6" t="s">
        <v>19</v>
      </c>
      <c r="C5353" t="s">
        <v>37</v>
      </c>
      <c r="D5353">
        <f>_xlfn.XLOOKUP(E5353,'cpi data'!A:A,'cpi data'!B:B,"NA")</f>
        <v>215.3</v>
      </c>
      <c r="E5353">
        <v>2008</v>
      </c>
      <c r="F5353" t="s">
        <v>15723</v>
      </c>
      <c r="G5353">
        <v>6.7</v>
      </c>
      <c r="H5353">
        <v>59000</v>
      </c>
      <c r="I5353" t="s">
        <v>3133</v>
      </c>
      <c r="J5353" t="s">
        <v>15807</v>
      </c>
      <c r="K5353" t="s">
        <v>3133</v>
      </c>
      <c r="L5353" t="s">
        <v>33</v>
      </c>
      <c r="M5353" s="1">
        <v>20000000</v>
      </c>
      <c r="N5353" s="1">
        <v>27712362</v>
      </c>
      <c r="O5353" s="1">
        <f>N5353*(D5353/'cpi data'!$A$113)</f>
        <v>2947861.4321146249</v>
      </c>
      <c r="P5353" s="10">
        <f t="shared" si="83"/>
        <v>0.27830042058486387</v>
      </c>
      <c r="Q5353" t="s">
        <v>2029</v>
      </c>
      <c r="R5353">
        <v>115</v>
      </c>
    </row>
    <row r="5354" spans="1:18">
      <c r="A5354" t="s">
        <v>15808</v>
      </c>
      <c r="B5354" s="6" t="s">
        <v>2002</v>
      </c>
      <c r="C5354" t="s">
        <v>37</v>
      </c>
      <c r="D5354">
        <f>_xlfn.XLOOKUP(E5354,'cpi data'!A:A,'cpi data'!B:B,"NA")</f>
        <v>215.3</v>
      </c>
      <c r="E5354">
        <v>2008</v>
      </c>
      <c r="F5354" t="s">
        <v>15382</v>
      </c>
      <c r="G5354">
        <v>6.6</v>
      </c>
      <c r="H5354">
        <v>146000</v>
      </c>
      <c r="I5354" t="s">
        <v>15809</v>
      </c>
      <c r="J5354" t="s">
        <v>15810</v>
      </c>
      <c r="K5354" t="s">
        <v>1500</v>
      </c>
      <c r="L5354" t="s">
        <v>33</v>
      </c>
      <c r="M5354" s="1">
        <v>40000000</v>
      </c>
      <c r="N5354" s="1">
        <v>152039882</v>
      </c>
      <c r="O5354" s="1">
        <f>N5354*(D5354/'cpi data'!$A$113)</f>
        <v>16173017.092193678</v>
      </c>
      <c r="P5354" s="10">
        <f t="shared" si="83"/>
        <v>0.73691113493497717</v>
      </c>
      <c r="Q5354" t="s">
        <v>34</v>
      </c>
      <c r="R5354">
        <v>90</v>
      </c>
    </row>
    <row r="5355" spans="1:18">
      <c r="A5355" t="s">
        <v>15811</v>
      </c>
      <c r="B5355" s="6" t="s">
        <v>2002</v>
      </c>
      <c r="C5355" t="s">
        <v>66</v>
      </c>
      <c r="D5355">
        <f>_xlfn.XLOOKUP(E5355,'cpi data'!A:A,'cpi data'!B:B,"NA")</f>
        <v>215.3</v>
      </c>
      <c r="E5355">
        <v>2008</v>
      </c>
      <c r="F5355" t="s">
        <v>15650</v>
      </c>
      <c r="G5355">
        <v>6.3</v>
      </c>
      <c r="H5355">
        <v>47000</v>
      </c>
      <c r="I5355" t="s">
        <v>794</v>
      </c>
      <c r="J5355" t="s">
        <v>3933</v>
      </c>
      <c r="K5355" t="s">
        <v>15812</v>
      </c>
      <c r="L5355" t="s">
        <v>33</v>
      </c>
      <c r="M5355" s="1">
        <v>25100000</v>
      </c>
      <c r="N5355" s="1">
        <v>29560587</v>
      </c>
      <c r="O5355" s="1">
        <f>N5355*(D5355/'cpi data'!$A$113)</f>
        <v>3144463.6270256918</v>
      </c>
      <c r="P5355" s="10">
        <f t="shared" si="83"/>
        <v>0.15089642840989592</v>
      </c>
      <c r="Q5355" t="s">
        <v>14705</v>
      </c>
      <c r="R5355">
        <v>129</v>
      </c>
    </row>
    <row r="5356" spans="1:18">
      <c r="A5356" t="s">
        <v>15813</v>
      </c>
      <c r="B5356" s="6" t="s">
        <v>2002</v>
      </c>
      <c r="C5356" t="s">
        <v>44</v>
      </c>
      <c r="D5356">
        <f>_xlfn.XLOOKUP(E5356,'cpi data'!A:A,'cpi data'!B:B,"NA")</f>
        <v>215.3</v>
      </c>
      <c r="E5356">
        <v>2008</v>
      </c>
      <c r="F5356" t="s">
        <v>15814</v>
      </c>
      <c r="G5356">
        <v>1.9</v>
      </c>
      <c r="H5356">
        <v>36000</v>
      </c>
      <c r="I5356" t="s">
        <v>15815</v>
      </c>
      <c r="J5356" t="s">
        <v>15816</v>
      </c>
      <c r="K5356" t="s">
        <v>15817</v>
      </c>
      <c r="L5356" t="s">
        <v>33</v>
      </c>
      <c r="N5356" s="1">
        <v>1596232</v>
      </c>
      <c r="O5356" s="1">
        <f>N5356*(D5356/'cpi data'!$A$113)</f>
        <v>169796.81304347827</v>
      </c>
      <c r="P5356" s="10">
        <f t="shared" si="83"/>
        <v>1</v>
      </c>
      <c r="Q5356" t="s">
        <v>15818</v>
      </c>
      <c r="R5356">
        <v>91</v>
      </c>
    </row>
    <row r="5357" spans="1:18">
      <c r="A5357" t="s">
        <v>15819</v>
      </c>
      <c r="B5357" s="6" t="s">
        <v>19</v>
      </c>
      <c r="C5357" t="s">
        <v>107</v>
      </c>
      <c r="D5357">
        <f>_xlfn.XLOOKUP(E5357,'cpi data'!A:A,'cpi data'!B:B,"NA")</f>
        <v>215.3</v>
      </c>
      <c r="E5357">
        <v>2008</v>
      </c>
      <c r="F5357" t="s">
        <v>15017</v>
      </c>
      <c r="G5357">
        <v>6.2</v>
      </c>
      <c r="H5357">
        <v>48000</v>
      </c>
      <c r="I5357" t="s">
        <v>9030</v>
      </c>
      <c r="J5357" t="s">
        <v>15820</v>
      </c>
      <c r="K5357" t="s">
        <v>10803</v>
      </c>
      <c r="L5357" t="s">
        <v>33</v>
      </c>
      <c r="M5357" s="1">
        <v>35000000</v>
      </c>
      <c r="N5357" s="1">
        <v>52933513</v>
      </c>
      <c r="O5357" s="1">
        <f>N5357*(D5357/'cpi data'!$A$113)</f>
        <v>5630723.9866106724</v>
      </c>
      <c r="P5357" s="10">
        <f t="shared" si="83"/>
        <v>0.33879317626245586</v>
      </c>
      <c r="Q5357" t="s">
        <v>10878</v>
      </c>
      <c r="R5357">
        <v>101</v>
      </c>
    </row>
    <row r="5358" spans="1:18">
      <c r="A5358" t="s">
        <v>15821</v>
      </c>
      <c r="B5358" s="6" t="s">
        <v>19</v>
      </c>
      <c r="C5358" t="s">
        <v>37</v>
      </c>
      <c r="D5358">
        <f>_xlfn.XLOOKUP(E5358,'cpi data'!A:A,'cpi data'!B:B,"NA")</f>
        <v>215.3</v>
      </c>
      <c r="E5358">
        <v>2008</v>
      </c>
      <c r="F5358" t="s">
        <v>15822</v>
      </c>
      <c r="G5358">
        <v>7.4</v>
      </c>
      <c r="H5358">
        <v>44000</v>
      </c>
      <c r="I5358" t="s">
        <v>7477</v>
      </c>
      <c r="J5358" t="s">
        <v>7477</v>
      </c>
      <c r="K5358" t="s">
        <v>11318</v>
      </c>
      <c r="L5358" t="s">
        <v>5994</v>
      </c>
      <c r="N5358" s="1">
        <v>129710514</v>
      </c>
      <c r="O5358" s="1">
        <f>N5358*(D5358/'cpi data'!$A$113)</f>
        <v>13797763.668083005</v>
      </c>
      <c r="P5358" s="10">
        <f t="shared" si="83"/>
        <v>1</v>
      </c>
      <c r="Q5358" t="s">
        <v>15823</v>
      </c>
      <c r="R5358">
        <v>148</v>
      </c>
    </row>
    <row r="5359" spans="1:18">
      <c r="A5359" t="s">
        <v>15824</v>
      </c>
      <c r="B5359" s="6" t="s">
        <v>19</v>
      </c>
      <c r="C5359" t="s">
        <v>44</v>
      </c>
      <c r="D5359">
        <f>_xlfn.XLOOKUP(E5359,'cpi data'!A:A,'cpi data'!B:B,"NA")</f>
        <v>215.3</v>
      </c>
      <c r="E5359">
        <v>2008</v>
      </c>
      <c r="F5359" t="s">
        <v>15825</v>
      </c>
      <c r="G5359">
        <v>6.8</v>
      </c>
      <c r="H5359">
        <v>70000</v>
      </c>
      <c r="I5359" t="s">
        <v>13398</v>
      </c>
      <c r="J5359" t="s">
        <v>15826</v>
      </c>
      <c r="K5359" t="s">
        <v>15068</v>
      </c>
      <c r="L5359" t="s">
        <v>33</v>
      </c>
      <c r="M5359" s="1">
        <v>8000000</v>
      </c>
      <c r="N5359" s="1">
        <v>16580250</v>
      </c>
      <c r="O5359" s="1">
        <f>N5359*(D5359/'cpi data'!$A$113)</f>
        <v>1763699.5182806326</v>
      </c>
      <c r="P5359" s="10">
        <f t="shared" si="83"/>
        <v>0.5174982283138071</v>
      </c>
      <c r="Q5359" t="s">
        <v>15827</v>
      </c>
      <c r="R5359">
        <v>91</v>
      </c>
    </row>
    <row r="5360" spans="1:18">
      <c r="A5360" t="s">
        <v>15828</v>
      </c>
      <c r="B5360" s="6" t="s">
        <v>19</v>
      </c>
      <c r="C5360" t="s">
        <v>66</v>
      </c>
      <c r="D5360">
        <f>_xlfn.XLOOKUP(E5360,'cpi data'!A:A,'cpi data'!B:B,"NA")</f>
        <v>215.3</v>
      </c>
      <c r="E5360">
        <v>2008</v>
      </c>
      <c r="F5360" t="s">
        <v>15723</v>
      </c>
      <c r="G5360">
        <v>6.4</v>
      </c>
      <c r="H5360">
        <v>68000</v>
      </c>
      <c r="I5360" t="s">
        <v>15829</v>
      </c>
      <c r="J5360" t="s">
        <v>14835</v>
      </c>
      <c r="K5360" t="s">
        <v>13517</v>
      </c>
      <c r="L5360" t="s">
        <v>25</v>
      </c>
      <c r="M5360" s="1">
        <v>28000000</v>
      </c>
      <c r="N5360" s="1">
        <v>19152009</v>
      </c>
      <c r="O5360" s="1">
        <f>N5360*(D5360/'cpi data'!$A$113)</f>
        <v>2037266.5700098816</v>
      </c>
      <c r="P5360" s="10">
        <f t="shared" si="83"/>
        <v>-0.46198761706931113</v>
      </c>
      <c r="Q5360" t="s">
        <v>15830</v>
      </c>
      <c r="R5360">
        <v>110</v>
      </c>
    </row>
    <row r="5361" spans="1:18">
      <c r="A5361" t="s">
        <v>15831</v>
      </c>
      <c r="B5361" s="6" t="s">
        <v>2002</v>
      </c>
      <c r="C5361" t="s">
        <v>37</v>
      </c>
      <c r="D5361">
        <f>_xlfn.XLOOKUP(E5361,'cpi data'!A:A,'cpi data'!B:B,"NA")</f>
        <v>215.3</v>
      </c>
      <c r="E5361">
        <v>2008</v>
      </c>
      <c r="F5361" t="s">
        <v>15660</v>
      </c>
      <c r="G5361">
        <v>6.1</v>
      </c>
      <c r="H5361">
        <v>160000</v>
      </c>
      <c r="I5361" t="s">
        <v>15832</v>
      </c>
      <c r="J5361" t="s">
        <v>2910</v>
      </c>
      <c r="K5361" t="s">
        <v>11243</v>
      </c>
      <c r="L5361" t="s">
        <v>455</v>
      </c>
      <c r="M5361" s="1">
        <v>30000000</v>
      </c>
      <c r="N5361" s="1">
        <v>108979549</v>
      </c>
      <c r="O5361" s="1">
        <f>N5361*(D5361/'cpi data'!$A$113)</f>
        <v>11592537.993922926</v>
      </c>
      <c r="P5361" s="10">
        <f t="shared" si="83"/>
        <v>0.72471899291857045</v>
      </c>
      <c r="Q5361" t="s">
        <v>12254</v>
      </c>
      <c r="R5361">
        <v>104</v>
      </c>
    </row>
    <row r="5362" spans="1:18">
      <c r="A5362" t="s">
        <v>193</v>
      </c>
      <c r="B5362" s="6" t="s">
        <v>2002</v>
      </c>
      <c r="C5362" t="s">
        <v>55</v>
      </c>
      <c r="D5362">
        <f>_xlfn.XLOOKUP(E5362,'cpi data'!A:A,'cpi data'!B:B,"NA")</f>
        <v>215.3</v>
      </c>
      <c r="E5362">
        <v>2008</v>
      </c>
      <c r="F5362" t="s">
        <v>15706</v>
      </c>
      <c r="G5362">
        <v>3.9</v>
      </c>
      <c r="H5362">
        <v>35000</v>
      </c>
      <c r="I5362" t="s">
        <v>15833</v>
      </c>
      <c r="J5362" t="s">
        <v>14574</v>
      </c>
      <c r="K5362" t="s">
        <v>15834</v>
      </c>
      <c r="L5362" t="s">
        <v>33</v>
      </c>
      <c r="M5362" s="1">
        <v>20000000</v>
      </c>
      <c r="N5362" s="1">
        <v>57197876</v>
      </c>
      <c r="O5362" s="1">
        <f>N5362*(D5362/'cpi data'!$A$113)</f>
        <v>6084339.2800395265</v>
      </c>
      <c r="P5362" s="10">
        <f t="shared" si="83"/>
        <v>0.65033666634754062</v>
      </c>
      <c r="Q5362" t="s">
        <v>10878</v>
      </c>
      <c r="R5362">
        <v>88</v>
      </c>
    </row>
    <row r="5363" spans="1:18">
      <c r="A5363" t="s">
        <v>15835</v>
      </c>
      <c r="B5363" s="6" t="s">
        <v>340</v>
      </c>
      <c r="C5363" t="s">
        <v>44</v>
      </c>
      <c r="D5363">
        <f>_xlfn.XLOOKUP(E5363,'cpi data'!A:A,'cpi data'!B:B,"NA")</f>
        <v>215.3</v>
      </c>
      <c r="E5363">
        <v>2008</v>
      </c>
      <c r="F5363" t="s">
        <v>15767</v>
      </c>
      <c r="G5363">
        <v>4.9000000000000004</v>
      </c>
      <c r="H5363">
        <v>59000</v>
      </c>
      <c r="I5363" t="s">
        <v>6875</v>
      </c>
      <c r="J5363" t="s">
        <v>15836</v>
      </c>
      <c r="K5363" t="s">
        <v>15837</v>
      </c>
      <c r="L5363" t="s">
        <v>33</v>
      </c>
      <c r="M5363" s="1">
        <v>11000000</v>
      </c>
      <c r="N5363" s="1">
        <v>252909177</v>
      </c>
      <c r="O5363" s="1">
        <f>N5363*(D5363/'cpi data'!$A$113)</f>
        <v>26902838.837994073</v>
      </c>
      <c r="P5363" s="10">
        <f t="shared" si="83"/>
        <v>0.95650612551714564</v>
      </c>
      <c r="Q5363" t="s">
        <v>1727</v>
      </c>
      <c r="R5363">
        <v>112</v>
      </c>
    </row>
    <row r="5364" spans="1:18">
      <c r="A5364" t="s">
        <v>15838</v>
      </c>
      <c r="B5364" s="6" t="s">
        <v>19</v>
      </c>
      <c r="C5364" t="s">
        <v>20</v>
      </c>
      <c r="D5364">
        <f>_xlfn.XLOOKUP(E5364,'cpi data'!A:A,'cpi data'!B:B,"NA")</f>
        <v>215.3</v>
      </c>
      <c r="E5364">
        <v>2008</v>
      </c>
      <c r="F5364" t="s">
        <v>15839</v>
      </c>
      <c r="G5364">
        <v>6.7</v>
      </c>
      <c r="H5364">
        <v>48000</v>
      </c>
      <c r="I5364" t="s">
        <v>295</v>
      </c>
      <c r="J5364" t="s">
        <v>15840</v>
      </c>
      <c r="K5364" t="s">
        <v>13615</v>
      </c>
      <c r="L5364" t="s">
        <v>33</v>
      </c>
      <c r="N5364" s="1">
        <v>16937968</v>
      </c>
      <c r="O5364" s="1">
        <f>N5364*(D5364/'cpi data'!$A$113)</f>
        <v>1801751.2403162057</v>
      </c>
      <c r="P5364" s="10">
        <f t="shared" si="83"/>
        <v>1</v>
      </c>
      <c r="Q5364" t="s">
        <v>15841</v>
      </c>
      <c r="R5364">
        <v>113</v>
      </c>
    </row>
    <row r="5365" spans="1:18">
      <c r="A5365" t="s">
        <v>15842</v>
      </c>
      <c r="B5365" s="6" t="s">
        <v>19</v>
      </c>
      <c r="C5365" t="s">
        <v>107</v>
      </c>
      <c r="D5365">
        <f>_xlfn.XLOOKUP(E5365,'cpi data'!A:A,'cpi data'!B:B,"NA")</f>
        <v>215.3</v>
      </c>
      <c r="E5365">
        <v>2008</v>
      </c>
      <c r="F5365" t="s">
        <v>15565</v>
      </c>
      <c r="G5365">
        <v>6</v>
      </c>
      <c r="H5365">
        <v>86000</v>
      </c>
      <c r="I5365" t="s">
        <v>6254</v>
      </c>
      <c r="J5365" t="s">
        <v>14561</v>
      </c>
      <c r="K5365" t="s">
        <v>70</v>
      </c>
      <c r="L5365" t="s">
        <v>33</v>
      </c>
      <c r="M5365" s="1">
        <v>60000000</v>
      </c>
      <c r="N5365" s="1">
        <v>79498846</v>
      </c>
      <c r="O5365" s="1">
        <f>N5365*(D5365/'cpi data'!$A$113)</f>
        <v>8456571.9089920949</v>
      </c>
      <c r="P5365" s="10">
        <f t="shared" si="83"/>
        <v>0.24527206344605304</v>
      </c>
      <c r="Q5365" t="s">
        <v>14974</v>
      </c>
      <c r="R5365">
        <v>101</v>
      </c>
    </row>
    <row r="5366" spans="1:18">
      <c r="A5366" t="s">
        <v>15843</v>
      </c>
      <c r="B5366" s="6" t="s">
        <v>2002</v>
      </c>
      <c r="C5366" t="s">
        <v>44</v>
      </c>
      <c r="D5366">
        <f>_xlfn.XLOOKUP(E5366,'cpi data'!A:A,'cpi data'!B:B,"NA")</f>
        <v>215.3</v>
      </c>
      <c r="E5366">
        <v>2008</v>
      </c>
      <c r="F5366" t="s">
        <v>15624</v>
      </c>
      <c r="G5366">
        <v>6</v>
      </c>
      <c r="H5366">
        <v>32000</v>
      </c>
      <c r="I5366" t="s">
        <v>9716</v>
      </c>
      <c r="J5366" t="s">
        <v>15844</v>
      </c>
      <c r="K5366" t="s">
        <v>9716</v>
      </c>
      <c r="L5366" t="s">
        <v>33</v>
      </c>
      <c r="M5366" s="1">
        <v>58000000</v>
      </c>
      <c r="N5366" s="1">
        <v>41319039</v>
      </c>
      <c r="O5366" s="1">
        <f>N5366*(D5366/'cpi data'!$A$113)</f>
        <v>4395251.5299901189</v>
      </c>
      <c r="P5366" s="10">
        <f t="shared" si="83"/>
        <v>-0.40371125281979575</v>
      </c>
      <c r="Q5366" t="s">
        <v>64</v>
      </c>
      <c r="R5366">
        <v>114</v>
      </c>
    </row>
    <row r="5367" spans="1:18">
      <c r="A5367" t="s">
        <v>15845</v>
      </c>
      <c r="B5367" s="6" t="s">
        <v>2002</v>
      </c>
      <c r="C5367" t="s">
        <v>44</v>
      </c>
      <c r="D5367">
        <f>_xlfn.XLOOKUP(E5367,'cpi data'!A:A,'cpi data'!B:B,"NA")</f>
        <v>215.3</v>
      </c>
      <c r="E5367">
        <v>2008</v>
      </c>
      <c r="F5367" t="s">
        <v>15017</v>
      </c>
      <c r="G5367">
        <v>2.8</v>
      </c>
      <c r="H5367">
        <v>103000</v>
      </c>
      <c r="I5367" t="s">
        <v>9242</v>
      </c>
      <c r="J5367" t="s">
        <v>9242</v>
      </c>
      <c r="K5367" t="s">
        <v>15846</v>
      </c>
      <c r="L5367" t="s">
        <v>33</v>
      </c>
      <c r="M5367" s="1">
        <v>30000000</v>
      </c>
      <c r="N5367" s="1">
        <v>85897593</v>
      </c>
      <c r="O5367" s="1">
        <f>N5367*(D5367/'cpi data'!$A$113)</f>
        <v>9137229.1368083004</v>
      </c>
      <c r="P5367" s="10">
        <f t="shared" si="83"/>
        <v>0.65074690742498453</v>
      </c>
      <c r="Q5367" t="s">
        <v>8628</v>
      </c>
      <c r="R5367">
        <v>87</v>
      </c>
    </row>
    <row r="5368" spans="1:18">
      <c r="A5368" t="s">
        <v>15847</v>
      </c>
      <c r="B5368" s="6" t="s">
        <v>36</v>
      </c>
      <c r="C5368" t="s">
        <v>393</v>
      </c>
      <c r="D5368">
        <f>_xlfn.XLOOKUP(E5368,'cpi data'!A:A,'cpi data'!B:B,"NA")</f>
        <v>215.3</v>
      </c>
      <c r="E5368">
        <v>2008</v>
      </c>
      <c r="F5368" t="s">
        <v>15582</v>
      </c>
      <c r="G5368">
        <v>5.9</v>
      </c>
      <c r="H5368">
        <v>61000</v>
      </c>
      <c r="I5368" t="s">
        <v>15848</v>
      </c>
      <c r="J5368" t="s">
        <v>15849</v>
      </c>
      <c r="K5368" t="s">
        <v>15850</v>
      </c>
      <c r="L5368" t="s">
        <v>33</v>
      </c>
      <c r="M5368" s="1">
        <v>8500000</v>
      </c>
      <c r="N5368" s="1">
        <v>68282844</v>
      </c>
      <c r="O5368" s="1">
        <f>N5368*(D5368/'cpi data'!$A$113)</f>
        <v>7263486.320750989</v>
      </c>
      <c r="P5368" s="10">
        <f t="shared" si="83"/>
        <v>0.87551778013229797</v>
      </c>
      <c r="Q5368" t="s">
        <v>15851</v>
      </c>
      <c r="R5368">
        <v>98</v>
      </c>
    </row>
    <row r="5369" spans="1:18">
      <c r="A5369" t="s">
        <v>15852</v>
      </c>
      <c r="B5369" s="6" t="s">
        <v>19</v>
      </c>
      <c r="C5369" t="s">
        <v>55</v>
      </c>
      <c r="D5369">
        <f>_xlfn.XLOOKUP(E5369,'cpi data'!A:A,'cpi data'!B:B,"NA")</f>
        <v>215.3</v>
      </c>
      <c r="E5369">
        <v>2008</v>
      </c>
      <c r="F5369" t="s">
        <v>15582</v>
      </c>
      <c r="G5369">
        <v>6.1</v>
      </c>
      <c r="H5369">
        <v>104000</v>
      </c>
      <c r="I5369" t="s">
        <v>13098</v>
      </c>
      <c r="J5369" t="s">
        <v>13098</v>
      </c>
      <c r="K5369" t="s">
        <v>5471</v>
      </c>
      <c r="L5369" t="s">
        <v>33</v>
      </c>
      <c r="M5369" s="1">
        <v>35000000</v>
      </c>
      <c r="N5369" s="1">
        <v>78094714</v>
      </c>
      <c r="O5369" s="1">
        <f>N5369*(D5369/'cpi data'!$A$113)</f>
        <v>8307209.4487154158</v>
      </c>
      <c r="P5369" s="10">
        <f t="shared" si="83"/>
        <v>0.5518262606096489</v>
      </c>
      <c r="Q5369" t="s">
        <v>8628</v>
      </c>
      <c r="R5369">
        <v>110</v>
      </c>
    </row>
    <row r="5370" spans="1:18">
      <c r="A5370" t="s">
        <v>15853</v>
      </c>
      <c r="B5370" s="6" t="s">
        <v>19</v>
      </c>
      <c r="C5370" t="s">
        <v>28</v>
      </c>
      <c r="D5370">
        <f>_xlfn.XLOOKUP(E5370,'cpi data'!A:A,'cpi data'!B:B,"NA")</f>
        <v>215.3</v>
      </c>
      <c r="E5370">
        <v>2008</v>
      </c>
      <c r="F5370" t="s">
        <v>15854</v>
      </c>
      <c r="G5370">
        <v>6.6</v>
      </c>
      <c r="H5370">
        <v>132000</v>
      </c>
      <c r="I5370" t="s">
        <v>13594</v>
      </c>
      <c r="J5370" t="s">
        <v>13594</v>
      </c>
      <c r="K5370" t="s">
        <v>13595</v>
      </c>
      <c r="L5370" t="s">
        <v>33</v>
      </c>
      <c r="M5370" s="1">
        <v>12000000</v>
      </c>
      <c r="N5370" s="1">
        <v>43495888</v>
      </c>
      <c r="O5370" s="1">
        <f>N5370*(D5370/'cpi data'!$A$113)</f>
        <v>4626810.6158102769</v>
      </c>
      <c r="P5370" s="10">
        <f t="shared" si="83"/>
        <v>0.72411185167664582</v>
      </c>
      <c r="Q5370" t="s">
        <v>2029</v>
      </c>
      <c r="R5370">
        <v>114</v>
      </c>
    </row>
    <row r="5371" spans="1:18">
      <c r="A5371" t="s">
        <v>15855</v>
      </c>
      <c r="B5371" s="6" t="s">
        <v>2002</v>
      </c>
      <c r="C5371" t="s">
        <v>44</v>
      </c>
      <c r="D5371">
        <f>_xlfn.XLOOKUP(E5371,'cpi data'!A:A,'cpi data'!B:B,"NA")</f>
        <v>215.3</v>
      </c>
      <c r="E5371">
        <v>2008</v>
      </c>
      <c r="F5371" t="s">
        <v>15854</v>
      </c>
      <c r="G5371">
        <v>6</v>
      </c>
      <c r="H5371">
        <v>43000</v>
      </c>
      <c r="I5371" t="s">
        <v>15856</v>
      </c>
      <c r="J5371" t="s">
        <v>15856</v>
      </c>
      <c r="K5371" t="s">
        <v>15857</v>
      </c>
      <c r="L5371" t="s">
        <v>33</v>
      </c>
      <c r="M5371" s="1">
        <v>30000000</v>
      </c>
      <c r="N5371" s="1">
        <v>64444713</v>
      </c>
      <c r="O5371" s="1">
        <f>N5371*(D5371/'cpi data'!$A$113)</f>
        <v>6855210.8245553365</v>
      </c>
      <c r="P5371" s="10">
        <f t="shared" si="83"/>
        <v>0.53448469853531666</v>
      </c>
      <c r="Q5371" t="s">
        <v>15858</v>
      </c>
      <c r="R5371">
        <v>99</v>
      </c>
    </row>
    <row r="5372" spans="1:18">
      <c r="A5372" t="s">
        <v>15859</v>
      </c>
      <c r="B5372" s="6" t="s">
        <v>36</v>
      </c>
      <c r="C5372" t="s">
        <v>28</v>
      </c>
      <c r="D5372">
        <f>_xlfn.XLOOKUP(E5372,'cpi data'!A:A,'cpi data'!B:B,"NA")</f>
        <v>215.3</v>
      </c>
      <c r="E5372">
        <v>2008</v>
      </c>
      <c r="F5372" t="s">
        <v>15624</v>
      </c>
      <c r="G5372">
        <v>6</v>
      </c>
      <c r="H5372">
        <v>34000</v>
      </c>
      <c r="I5372" t="s">
        <v>14468</v>
      </c>
      <c r="J5372" t="s">
        <v>15860</v>
      </c>
      <c r="K5372" t="s">
        <v>4364</v>
      </c>
      <c r="L5372" t="s">
        <v>33</v>
      </c>
      <c r="M5372" s="1">
        <v>37000000</v>
      </c>
      <c r="N5372" s="1">
        <v>100104565</v>
      </c>
      <c r="O5372" s="1">
        <f>N5372*(D5372/'cpi data'!$A$113)</f>
        <v>10648474.725543479</v>
      </c>
      <c r="P5372" s="10">
        <f t="shared" si="83"/>
        <v>0.63038648637052663</v>
      </c>
      <c r="Q5372" t="s">
        <v>15088</v>
      </c>
      <c r="R5372">
        <v>96</v>
      </c>
    </row>
    <row r="5373" spans="1:18">
      <c r="A5373" t="s">
        <v>15861</v>
      </c>
      <c r="B5373" s="6" t="s">
        <v>36</v>
      </c>
      <c r="C5373" t="s">
        <v>28</v>
      </c>
      <c r="D5373">
        <f>_xlfn.XLOOKUP(E5373,'cpi data'!A:A,'cpi data'!B:B,"NA")</f>
        <v>215.3</v>
      </c>
      <c r="E5373">
        <v>2008</v>
      </c>
      <c r="F5373" t="s">
        <v>15598</v>
      </c>
      <c r="G5373">
        <v>6.5</v>
      </c>
      <c r="H5373">
        <v>64000</v>
      </c>
      <c r="I5373" t="s">
        <v>14694</v>
      </c>
      <c r="J5373" t="s">
        <v>8270</v>
      </c>
      <c r="K5373" t="s">
        <v>15862</v>
      </c>
      <c r="L5373" t="s">
        <v>33</v>
      </c>
      <c r="M5373" s="1">
        <v>55000000</v>
      </c>
      <c r="N5373" s="1">
        <v>17929684</v>
      </c>
      <c r="O5373" s="1">
        <f>N5373*(D5373/'cpi data'!$A$113)</f>
        <v>1907243.5598814231</v>
      </c>
      <c r="P5373" s="10">
        <f t="shared" si="83"/>
        <v>-2.0675387251666009</v>
      </c>
      <c r="Q5373" t="s">
        <v>15863</v>
      </c>
      <c r="R5373">
        <v>90</v>
      </c>
    </row>
    <row r="5374" spans="1:18">
      <c r="A5374" t="s">
        <v>15864</v>
      </c>
      <c r="B5374" s="6" t="s">
        <v>19</v>
      </c>
      <c r="C5374" t="s">
        <v>55</v>
      </c>
      <c r="D5374">
        <f>_xlfn.XLOOKUP(E5374,'cpi data'!A:A,'cpi data'!B:B,"NA")</f>
        <v>215.3</v>
      </c>
      <c r="E5374">
        <v>2008</v>
      </c>
      <c r="F5374" t="s">
        <v>15598</v>
      </c>
      <c r="G5374">
        <v>5.9</v>
      </c>
      <c r="H5374">
        <v>71000</v>
      </c>
      <c r="I5374" t="s">
        <v>15865</v>
      </c>
      <c r="J5374" t="s">
        <v>15865</v>
      </c>
      <c r="K5374" t="s">
        <v>15866</v>
      </c>
      <c r="L5374" t="s">
        <v>33</v>
      </c>
      <c r="M5374" s="1">
        <v>12000000</v>
      </c>
      <c r="N5374" s="1">
        <v>41319906</v>
      </c>
      <c r="O5374" s="1">
        <f>N5374*(D5374/'cpi data'!$A$113)</f>
        <v>4395343.7558300402</v>
      </c>
      <c r="P5374" s="10">
        <f t="shared" si="83"/>
        <v>0.70958307601183801</v>
      </c>
      <c r="Q5374" t="s">
        <v>10878</v>
      </c>
      <c r="R5374">
        <v>89</v>
      </c>
    </row>
    <row r="5375" spans="1:18">
      <c r="A5375" t="s">
        <v>15867</v>
      </c>
      <c r="B5375" s="6" t="s">
        <v>19</v>
      </c>
      <c r="C5375" t="s">
        <v>37</v>
      </c>
      <c r="D5375">
        <f>_xlfn.XLOOKUP(E5375,'cpi data'!A:A,'cpi data'!B:B,"NA")</f>
        <v>215.3</v>
      </c>
      <c r="E5375">
        <v>2008</v>
      </c>
      <c r="F5375" t="s">
        <v>15744</v>
      </c>
      <c r="G5375">
        <v>5.4</v>
      </c>
      <c r="H5375">
        <v>55000</v>
      </c>
      <c r="I5375" t="s">
        <v>15350</v>
      </c>
      <c r="J5375" t="s">
        <v>15868</v>
      </c>
      <c r="K5375" t="s">
        <v>1538</v>
      </c>
      <c r="L5375" t="s">
        <v>33</v>
      </c>
      <c r="M5375" s="1">
        <v>45000000</v>
      </c>
      <c r="N5375" s="1">
        <v>42487390</v>
      </c>
      <c r="O5375" s="1">
        <f>N5375*(D5375/'cpi data'!$A$113)</f>
        <v>4519533.1358695654</v>
      </c>
      <c r="P5375" s="10">
        <f t="shared" si="83"/>
        <v>-5.9137781821853495E-2</v>
      </c>
      <c r="Q5375" t="s">
        <v>6735</v>
      </c>
      <c r="R5375">
        <v>99</v>
      </c>
    </row>
    <row r="5376" spans="1:18">
      <c r="A5376" t="s">
        <v>15869</v>
      </c>
      <c r="B5376" s="6" t="s">
        <v>2002</v>
      </c>
      <c r="C5376" t="s">
        <v>20</v>
      </c>
      <c r="D5376">
        <f>_xlfn.XLOOKUP(E5376,'cpi data'!A:A,'cpi data'!B:B,"NA")</f>
        <v>215.3</v>
      </c>
      <c r="E5376">
        <v>2008</v>
      </c>
      <c r="F5376" t="s">
        <v>15449</v>
      </c>
      <c r="G5376">
        <v>6</v>
      </c>
      <c r="H5376">
        <v>24000</v>
      </c>
      <c r="I5376" t="s">
        <v>15870</v>
      </c>
      <c r="J5376" t="s">
        <v>14025</v>
      </c>
      <c r="K5376" t="s">
        <v>10803</v>
      </c>
      <c r="L5376" t="s">
        <v>33</v>
      </c>
      <c r="M5376" s="1">
        <v>30000000</v>
      </c>
      <c r="N5376" s="1">
        <v>84375346</v>
      </c>
      <c r="O5376" s="1">
        <f>N5376*(D5376/'cpi data'!$A$113)</f>
        <v>8975302.3684782609</v>
      </c>
      <c r="P5376" s="10">
        <f t="shared" si="83"/>
        <v>0.64444590247961764</v>
      </c>
      <c r="Q5376" t="s">
        <v>26</v>
      </c>
      <c r="R5376">
        <v>97</v>
      </c>
    </row>
    <row r="5377" spans="1:18">
      <c r="A5377" t="s">
        <v>15871</v>
      </c>
      <c r="B5377" s="6" t="s">
        <v>2002</v>
      </c>
      <c r="C5377" t="s">
        <v>44</v>
      </c>
      <c r="D5377">
        <f>_xlfn.XLOOKUP(E5377,'cpi data'!A:A,'cpi data'!B:B,"NA")</f>
        <v>215.3</v>
      </c>
      <c r="E5377">
        <v>2008</v>
      </c>
      <c r="F5377" t="s">
        <v>15660</v>
      </c>
      <c r="G5377">
        <v>5.7</v>
      </c>
      <c r="H5377">
        <v>67000</v>
      </c>
      <c r="I5377" t="s">
        <v>15872</v>
      </c>
      <c r="J5377" t="s">
        <v>15873</v>
      </c>
      <c r="K5377" t="s">
        <v>7783</v>
      </c>
      <c r="L5377" t="s">
        <v>5820</v>
      </c>
      <c r="M5377" s="1">
        <v>80000000</v>
      </c>
      <c r="N5377" s="1">
        <v>164112721</v>
      </c>
      <c r="O5377" s="1">
        <f>N5377*(D5377/'cpi data'!$A$113)</f>
        <v>17457247.446294468</v>
      </c>
      <c r="P5377" s="10">
        <f t="shared" si="83"/>
        <v>0.51253017125954548</v>
      </c>
      <c r="Q5377" t="s">
        <v>2029</v>
      </c>
      <c r="R5377">
        <v>88</v>
      </c>
    </row>
    <row r="5378" spans="1:18">
      <c r="A5378" t="s">
        <v>15874</v>
      </c>
      <c r="B5378" s="6" t="s">
        <v>2002</v>
      </c>
      <c r="C5378" t="s">
        <v>44</v>
      </c>
      <c r="D5378">
        <f>_xlfn.XLOOKUP(E5378,'cpi data'!A:A,'cpi data'!B:B,"NA")</f>
        <v>215.3</v>
      </c>
      <c r="E5378">
        <v>2008</v>
      </c>
      <c r="F5378" t="s">
        <v>15658</v>
      </c>
      <c r="G5378">
        <v>6.2</v>
      </c>
      <c r="H5378">
        <v>28000</v>
      </c>
      <c r="I5378" t="s">
        <v>15875</v>
      </c>
      <c r="J5378" t="s">
        <v>15876</v>
      </c>
      <c r="K5378" t="s">
        <v>12888</v>
      </c>
      <c r="L5378" t="s">
        <v>33</v>
      </c>
      <c r="M5378" s="1">
        <v>27000000</v>
      </c>
      <c r="N5378" s="1">
        <v>44352417</v>
      </c>
      <c r="O5378" s="1">
        <f>N5378*(D5378/'cpi data'!$A$113)</f>
        <v>4717922.6186264828</v>
      </c>
      <c r="P5378" s="10">
        <f t="shared" si="83"/>
        <v>0.39123948983434204</v>
      </c>
      <c r="Q5378" t="s">
        <v>11131</v>
      </c>
      <c r="R5378">
        <v>119</v>
      </c>
    </row>
    <row r="5379" spans="1:18">
      <c r="A5379" t="s">
        <v>15877</v>
      </c>
      <c r="B5379" s="6" t="s">
        <v>19</v>
      </c>
      <c r="C5379" t="s">
        <v>107</v>
      </c>
      <c r="D5379">
        <f>_xlfn.XLOOKUP(E5379,'cpi data'!A:A,'cpi data'!B:B,"NA")</f>
        <v>215.3</v>
      </c>
      <c r="E5379">
        <v>2008</v>
      </c>
      <c r="F5379" t="s">
        <v>15767</v>
      </c>
      <c r="G5379">
        <v>6.6</v>
      </c>
      <c r="H5379">
        <v>60000</v>
      </c>
      <c r="I5379" t="s">
        <v>13691</v>
      </c>
      <c r="J5379" t="s">
        <v>12735</v>
      </c>
      <c r="K5379" t="s">
        <v>10080</v>
      </c>
      <c r="L5379" t="s">
        <v>33</v>
      </c>
      <c r="M5379" s="1">
        <v>30000000</v>
      </c>
      <c r="N5379" s="1">
        <v>31200557</v>
      </c>
      <c r="O5379" s="1">
        <f>N5379*(D5379/'cpi data'!$A$113)</f>
        <v>3318913.004990119</v>
      </c>
      <c r="P5379" s="10">
        <f t="shared" ref="P5379:P5442" si="84">(N5379-M5379)/N5379</f>
        <v>3.8478704082109814E-2</v>
      </c>
      <c r="Q5379" t="s">
        <v>2029</v>
      </c>
      <c r="R5379">
        <v>130</v>
      </c>
    </row>
    <row r="5380" spans="1:18">
      <c r="A5380" t="s">
        <v>15878</v>
      </c>
      <c r="B5380" s="6" t="s">
        <v>19</v>
      </c>
      <c r="C5380" t="s">
        <v>20</v>
      </c>
      <c r="D5380">
        <f>_xlfn.XLOOKUP(E5380,'cpi data'!A:A,'cpi data'!B:B,"NA")</f>
        <v>215.3</v>
      </c>
      <c r="E5380">
        <v>2008</v>
      </c>
      <c r="F5380" t="s">
        <v>15723</v>
      </c>
      <c r="G5380">
        <v>6.6</v>
      </c>
      <c r="H5380">
        <v>71000</v>
      </c>
      <c r="I5380" t="s">
        <v>12399</v>
      </c>
      <c r="J5380" t="s">
        <v>15879</v>
      </c>
      <c r="K5380" t="s">
        <v>8770</v>
      </c>
      <c r="L5380" t="s">
        <v>2601</v>
      </c>
      <c r="M5380" s="1">
        <v>25000000</v>
      </c>
      <c r="N5380" s="1">
        <v>19844979</v>
      </c>
      <c r="O5380" s="1">
        <f>N5380*(D5380/'cpi data'!$A$113)</f>
        <v>2110980.2266304349</v>
      </c>
      <c r="P5380" s="10">
        <f t="shared" si="84"/>
        <v>-0.25976449760919373</v>
      </c>
      <c r="Q5380" t="s">
        <v>10363</v>
      </c>
      <c r="R5380">
        <v>121</v>
      </c>
    </row>
    <row r="5381" spans="1:18">
      <c r="A5381" t="s">
        <v>15880</v>
      </c>
      <c r="B5381" s="6" t="s">
        <v>450</v>
      </c>
      <c r="C5381" t="s">
        <v>66</v>
      </c>
      <c r="D5381">
        <f>_xlfn.XLOOKUP(E5381,'cpi data'!A:A,'cpi data'!B:B,"NA")</f>
        <v>215.3</v>
      </c>
      <c r="E5381">
        <v>2008</v>
      </c>
      <c r="F5381" t="s">
        <v>15881</v>
      </c>
      <c r="G5381">
        <v>7.2</v>
      </c>
      <c r="H5381">
        <v>45000</v>
      </c>
      <c r="I5381" t="s">
        <v>5109</v>
      </c>
      <c r="J5381" t="s">
        <v>14671</v>
      </c>
      <c r="K5381" t="s">
        <v>10062</v>
      </c>
      <c r="L5381" t="s">
        <v>455</v>
      </c>
      <c r="M5381" s="1">
        <v>35000000</v>
      </c>
      <c r="N5381" s="1">
        <v>34209066</v>
      </c>
      <c r="O5381" s="1">
        <f>N5381*(D5381/'cpi data'!$A$113)</f>
        <v>3638938.6906126486</v>
      </c>
      <c r="P5381" s="10">
        <f t="shared" si="84"/>
        <v>-2.3120596160093935E-2</v>
      </c>
      <c r="Q5381" t="s">
        <v>15615</v>
      </c>
      <c r="R5381">
        <v>134</v>
      </c>
    </row>
    <row r="5382" spans="1:18">
      <c r="A5382" t="s">
        <v>15882</v>
      </c>
      <c r="B5382" s="6" t="s">
        <v>19</v>
      </c>
      <c r="C5382" t="s">
        <v>66</v>
      </c>
      <c r="D5382">
        <f>_xlfn.XLOOKUP(E5382,'cpi data'!A:A,'cpi data'!B:B,"NA")</f>
        <v>215.3</v>
      </c>
      <c r="E5382">
        <v>2008</v>
      </c>
      <c r="F5382" t="s">
        <v>15883</v>
      </c>
      <c r="G5382">
        <v>6.2</v>
      </c>
      <c r="H5382">
        <v>17000</v>
      </c>
      <c r="I5382" t="s">
        <v>14268</v>
      </c>
      <c r="J5382" t="s">
        <v>15884</v>
      </c>
      <c r="K5382" t="s">
        <v>14005</v>
      </c>
      <c r="L5382" t="s">
        <v>25</v>
      </c>
      <c r="N5382" s="1">
        <v>4297711</v>
      </c>
      <c r="O5382" s="1">
        <f>N5382*(D5382/'cpi data'!$A$113)</f>
        <v>457162.63750000007</v>
      </c>
      <c r="P5382" s="10">
        <f t="shared" si="84"/>
        <v>1</v>
      </c>
      <c r="Q5382" t="s">
        <v>6567</v>
      </c>
      <c r="R5382">
        <v>110</v>
      </c>
    </row>
    <row r="5383" spans="1:18">
      <c r="A5383" t="s">
        <v>15885</v>
      </c>
      <c r="B5383" s="6" t="s">
        <v>2002</v>
      </c>
      <c r="C5383" t="s">
        <v>20</v>
      </c>
      <c r="D5383">
        <f>_xlfn.XLOOKUP(E5383,'cpi data'!A:A,'cpi data'!B:B,"NA")</f>
        <v>215.3</v>
      </c>
      <c r="E5383">
        <v>2008</v>
      </c>
      <c r="F5383" t="s">
        <v>15886</v>
      </c>
      <c r="G5383">
        <v>6.5</v>
      </c>
      <c r="H5383">
        <v>8000</v>
      </c>
      <c r="I5383" t="s">
        <v>15887</v>
      </c>
      <c r="J5383" t="s">
        <v>15887</v>
      </c>
      <c r="K5383" t="s">
        <v>15888</v>
      </c>
      <c r="L5383" t="s">
        <v>25</v>
      </c>
      <c r="N5383" s="1">
        <v>40945</v>
      </c>
      <c r="O5383" s="1">
        <f>N5383*(D5383/'cpi data'!$A$113)</f>
        <v>4355.463685770751</v>
      </c>
      <c r="P5383" s="10">
        <f t="shared" si="84"/>
        <v>1</v>
      </c>
      <c r="Q5383" t="s">
        <v>15889</v>
      </c>
      <c r="R5383">
        <v>82</v>
      </c>
    </row>
    <row r="5384" spans="1:18">
      <c r="A5384" t="s">
        <v>15890</v>
      </c>
      <c r="B5384" s="6" t="s">
        <v>19</v>
      </c>
      <c r="C5384" t="s">
        <v>28</v>
      </c>
      <c r="D5384">
        <f>_xlfn.XLOOKUP(E5384,'cpi data'!A:A,'cpi data'!B:B,"NA")</f>
        <v>215.3</v>
      </c>
      <c r="E5384">
        <v>2008</v>
      </c>
      <c r="F5384" t="s">
        <v>15341</v>
      </c>
      <c r="G5384">
        <v>5.3</v>
      </c>
      <c r="H5384">
        <v>21000</v>
      </c>
      <c r="I5384" t="s">
        <v>9216</v>
      </c>
      <c r="J5384" t="s">
        <v>12298</v>
      </c>
      <c r="K5384" t="s">
        <v>12002</v>
      </c>
      <c r="L5384" t="s">
        <v>33</v>
      </c>
      <c r="M5384" s="1">
        <v>20000000</v>
      </c>
      <c r="N5384" s="1">
        <v>6964734</v>
      </c>
      <c r="O5384" s="1">
        <f>N5384*(D5384/'cpi data'!$A$113)</f>
        <v>740863.25602766802</v>
      </c>
      <c r="P5384" s="10">
        <f t="shared" si="84"/>
        <v>-1.8716100284662702</v>
      </c>
      <c r="Q5384" t="s">
        <v>15891</v>
      </c>
      <c r="R5384">
        <v>87</v>
      </c>
    </row>
    <row r="5385" spans="1:18">
      <c r="A5385" t="s">
        <v>15892</v>
      </c>
      <c r="B5385" s="6" t="s">
        <v>19</v>
      </c>
      <c r="C5385" t="s">
        <v>66</v>
      </c>
      <c r="D5385">
        <f>_xlfn.XLOOKUP(E5385,'cpi data'!A:A,'cpi data'!B:B,"NA")</f>
        <v>215.3</v>
      </c>
      <c r="E5385">
        <v>2008</v>
      </c>
      <c r="F5385" t="s">
        <v>15567</v>
      </c>
      <c r="G5385">
        <v>7.7</v>
      </c>
      <c r="H5385">
        <v>105000</v>
      </c>
      <c r="I5385" t="s">
        <v>1137</v>
      </c>
      <c r="J5385" t="s">
        <v>14546</v>
      </c>
      <c r="K5385" t="s">
        <v>464</v>
      </c>
      <c r="L5385" t="s">
        <v>25</v>
      </c>
      <c r="M5385" s="1">
        <v>25000000</v>
      </c>
      <c r="N5385" s="1">
        <v>27426335</v>
      </c>
      <c r="O5385" s="1">
        <f>N5385*(D5385/'cpi data'!$A$113)</f>
        <v>2917435.733942688</v>
      </c>
      <c r="P5385" s="10">
        <f t="shared" si="84"/>
        <v>8.8467343522202285E-2</v>
      </c>
      <c r="Q5385" t="s">
        <v>64</v>
      </c>
      <c r="R5385">
        <v>122</v>
      </c>
    </row>
    <row r="5386" spans="1:18">
      <c r="A5386" t="s">
        <v>15893</v>
      </c>
      <c r="B5386" s="6" t="s">
        <v>450</v>
      </c>
      <c r="C5386" t="s">
        <v>107</v>
      </c>
      <c r="D5386">
        <f>_xlfn.XLOOKUP(E5386,'cpi data'!A:A,'cpi data'!B:B,"NA")</f>
        <v>215.3</v>
      </c>
      <c r="E5386">
        <v>2008</v>
      </c>
      <c r="F5386" t="s">
        <v>15894</v>
      </c>
      <c r="G5386">
        <v>7</v>
      </c>
      <c r="H5386">
        <v>47000</v>
      </c>
      <c r="I5386" t="s">
        <v>15895</v>
      </c>
      <c r="J5386" t="s">
        <v>15896</v>
      </c>
      <c r="K5386" t="s">
        <v>15897</v>
      </c>
      <c r="L5386" t="s">
        <v>309</v>
      </c>
      <c r="N5386" s="1">
        <v>34861529</v>
      </c>
      <c r="O5386" s="1">
        <f>N5386*(D5386/'cpi data'!$A$113)</f>
        <v>3708343.4751482215</v>
      </c>
      <c r="P5386" s="10">
        <f t="shared" si="84"/>
        <v>1</v>
      </c>
      <c r="Q5386" t="s">
        <v>2841</v>
      </c>
      <c r="R5386">
        <v>137</v>
      </c>
    </row>
    <row r="5387" spans="1:18">
      <c r="A5387" t="s">
        <v>15898</v>
      </c>
      <c r="B5387" s="6" t="s">
        <v>19</v>
      </c>
      <c r="C5387" t="s">
        <v>20</v>
      </c>
      <c r="D5387">
        <f>_xlfn.XLOOKUP(E5387,'cpi data'!A:A,'cpi data'!B:B,"NA")</f>
        <v>215.3</v>
      </c>
      <c r="E5387">
        <v>2008</v>
      </c>
      <c r="F5387" t="s">
        <v>15629</v>
      </c>
      <c r="G5387">
        <v>6.4</v>
      </c>
      <c r="H5387">
        <v>20000</v>
      </c>
      <c r="I5387" t="s">
        <v>10778</v>
      </c>
      <c r="J5387" t="s">
        <v>15899</v>
      </c>
      <c r="K5387" t="s">
        <v>10231</v>
      </c>
      <c r="L5387" t="s">
        <v>33</v>
      </c>
      <c r="M5387" s="1">
        <v>25000000</v>
      </c>
      <c r="N5387" s="1">
        <v>11212953</v>
      </c>
      <c r="O5387" s="1">
        <f>N5387*(D5387/'cpi data'!$A$113)</f>
        <v>1192761.2553853756</v>
      </c>
      <c r="P5387" s="10">
        <f t="shared" si="84"/>
        <v>-1.2295643261859743</v>
      </c>
      <c r="Q5387" t="s">
        <v>47</v>
      </c>
      <c r="R5387">
        <v>112</v>
      </c>
    </row>
    <row r="5388" spans="1:18">
      <c r="A5388" t="s">
        <v>15900</v>
      </c>
      <c r="B5388" s="6" t="s">
        <v>19</v>
      </c>
      <c r="C5388" t="s">
        <v>20</v>
      </c>
      <c r="D5388">
        <f>_xlfn.XLOOKUP(E5388,'cpi data'!A:A,'cpi data'!B:B,"NA")</f>
        <v>215.3</v>
      </c>
      <c r="E5388">
        <v>2008</v>
      </c>
      <c r="F5388" t="s">
        <v>15901</v>
      </c>
      <c r="G5388">
        <v>7</v>
      </c>
      <c r="H5388">
        <v>39000</v>
      </c>
      <c r="I5388" t="s">
        <v>8319</v>
      </c>
      <c r="J5388" t="s">
        <v>8319</v>
      </c>
      <c r="K5388" t="s">
        <v>10570</v>
      </c>
      <c r="L5388" t="s">
        <v>33</v>
      </c>
      <c r="M5388" s="1">
        <v>9800000</v>
      </c>
      <c r="N5388" s="1">
        <v>16303643</v>
      </c>
      <c r="O5388" s="1">
        <f>N5388*(D5388/'cpi data'!$A$113)</f>
        <v>1734275.8586462452</v>
      </c>
      <c r="P5388" s="10">
        <f t="shared" si="84"/>
        <v>0.39890734849873738</v>
      </c>
      <c r="Q5388" t="s">
        <v>15455</v>
      </c>
      <c r="R5388">
        <v>110</v>
      </c>
    </row>
    <row r="5389" spans="1:18">
      <c r="A5389" t="s">
        <v>15902</v>
      </c>
      <c r="B5389" s="6" t="s">
        <v>2002</v>
      </c>
      <c r="C5389" t="s">
        <v>37</v>
      </c>
      <c r="D5389">
        <f>_xlfn.XLOOKUP(E5389,'cpi data'!A:A,'cpi data'!B:B,"NA")</f>
        <v>215.3</v>
      </c>
      <c r="E5389">
        <v>2008</v>
      </c>
      <c r="F5389" t="s">
        <v>15693</v>
      </c>
      <c r="G5389">
        <v>5.6</v>
      </c>
      <c r="H5389">
        <v>94000</v>
      </c>
      <c r="I5389" t="s">
        <v>8542</v>
      </c>
      <c r="J5389" t="s">
        <v>15903</v>
      </c>
      <c r="K5389" t="s">
        <v>11821</v>
      </c>
      <c r="L5389" t="s">
        <v>455</v>
      </c>
      <c r="M5389" s="1">
        <v>70000000</v>
      </c>
      <c r="N5389" s="1">
        <v>72109200</v>
      </c>
      <c r="O5389" s="1">
        <f>N5389*(D5389/'cpi data'!$A$113)</f>
        <v>7670509.2687747041</v>
      </c>
      <c r="P5389" s="10">
        <f t="shared" si="84"/>
        <v>2.9250081820350247E-2</v>
      </c>
      <c r="Q5389" t="s">
        <v>422</v>
      </c>
      <c r="R5389">
        <v>90</v>
      </c>
    </row>
    <row r="5390" spans="1:18">
      <c r="A5390" t="s">
        <v>15904</v>
      </c>
      <c r="B5390" s="6" t="s">
        <v>19</v>
      </c>
      <c r="C5390" t="s">
        <v>37</v>
      </c>
      <c r="D5390">
        <f>_xlfn.XLOOKUP(E5390,'cpi data'!A:A,'cpi data'!B:B,"NA")</f>
        <v>215.3</v>
      </c>
      <c r="E5390">
        <v>2008</v>
      </c>
      <c r="F5390" t="s">
        <v>15905</v>
      </c>
      <c r="G5390">
        <v>7</v>
      </c>
      <c r="H5390">
        <v>18000</v>
      </c>
      <c r="I5390" t="s">
        <v>13179</v>
      </c>
      <c r="J5390" t="s">
        <v>14401</v>
      </c>
      <c r="K5390" t="s">
        <v>15906</v>
      </c>
      <c r="L5390" t="s">
        <v>13182</v>
      </c>
      <c r="N5390" s="1">
        <v>3179014</v>
      </c>
      <c r="O5390" s="1">
        <f>N5390*(D5390/'cpi data'!$A$113)</f>
        <v>338162.90227272728</v>
      </c>
      <c r="P5390" s="10">
        <f t="shared" si="84"/>
        <v>1</v>
      </c>
      <c r="Q5390" t="s">
        <v>15907</v>
      </c>
      <c r="R5390">
        <v>110</v>
      </c>
    </row>
    <row r="5391" spans="1:18">
      <c r="A5391" t="s">
        <v>15908</v>
      </c>
      <c r="B5391" s="6" t="s">
        <v>19</v>
      </c>
      <c r="C5391" t="s">
        <v>37</v>
      </c>
      <c r="D5391">
        <f>_xlfn.XLOOKUP(E5391,'cpi data'!A:A,'cpi data'!B:B,"NA")</f>
        <v>215.3</v>
      </c>
      <c r="E5391">
        <v>2008</v>
      </c>
      <c r="F5391" t="s">
        <v>15909</v>
      </c>
      <c r="G5391">
        <v>6</v>
      </c>
      <c r="H5391">
        <v>21000</v>
      </c>
      <c r="I5391" t="s">
        <v>7893</v>
      </c>
      <c r="J5391" t="s">
        <v>9291</v>
      </c>
      <c r="K5391" t="s">
        <v>10001</v>
      </c>
      <c r="L5391" t="s">
        <v>33</v>
      </c>
      <c r="N5391" s="1">
        <v>2961647</v>
      </c>
      <c r="O5391" s="1">
        <f>N5391*(D5391/'cpi data'!$A$113)</f>
        <v>315040.80983201583</v>
      </c>
      <c r="P5391" s="10">
        <f t="shared" si="84"/>
        <v>1</v>
      </c>
      <c r="Q5391" t="s">
        <v>13871</v>
      </c>
      <c r="R5391">
        <v>95</v>
      </c>
    </row>
    <row r="5392" spans="1:18">
      <c r="A5392" t="s">
        <v>15910</v>
      </c>
      <c r="B5392" s="6" t="s">
        <v>19</v>
      </c>
      <c r="C5392" t="s">
        <v>37</v>
      </c>
      <c r="D5392">
        <f>_xlfn.XLOOKUP(E5392,'cpi data'!A:A,'cpi data'!B:B,"NA")</f>
        <v>215.3</v>
      </c>
      <c r="E5392">
        <v>2008</v>
      </c>
      <c r="F5392" t="s">
        <v>15911</v>
      </c>
      <c r="G5392">
        <v>7.3</v>
      </c>
      <c r="H5392">
        <v>34000</v>
      </c>
      <c r="I5392" t="s">
        <v>15912</v>
      </c>
      <c r="J5392" t="s">
        <v>15912</v>
      </c>
      <c r="K5392" t="s">
        <v>12592</v>
      </c>
      <c r="L5392" t="s">
        <v>923</v>
      </c>
      <c r="M5392" s="1">
        <v>10000000</v>
      </c>
      <c r="N5392" s="1">
        <v>44261209</v>
      </c>
      <c r="O5392" s="1">
        <f>N5392*(D5392/'cpi data'!$A$113)</f>
        <v>4708220.5028162058</v>
      </c>
      <c r="P5392" s="10">
        <f t="shared" si="84"/>
        <v>0.77406853030155598</v>
      </c>
      <c r="Q5392" t="s">
        <v>15913</v>
      </c>
      <c r="R5392">
        <v>130</v>
      </c>
    </row>
    <row r="5393" spans="1:18">
      <c r="A5393" t="s">
        <v>15914</v>
      </c>
      <c r="B5393" s="6" t="s">
        <v>2002</v>
      </c>
      <c r="C5393" t="s">
        <v>780</v>
      </c>
      <c r="D5393">
        <f>_xlfn.XLOOKUP(E5393,'cpi data'!A:A,'cpi data'!B:B,"NA")</f>
        <v>215.3</v>
      </c>
      <c r="E5393">
        <v>2008</v>
      </c>
      <c r="F5393" t="s">
        <v>15915</v>
      </c>
      <c r="G5393">
        <v>5.9</v>
      </c>
      <c r="H5393">
        <v>35000</v>
      </c>
      <c r="I5393" t="s">
        <v>15916</v>
      </c>
      <c r="J5393" t="s">
        <v>15917</v>
      </c>
      <c r="K5393" t="s">
        <v>13615</v>
      </c>
      <c r="L5393" t="s">
        <v>33</v>
      </c>
      <c r="M5393" s="1">
        <v>25000000</v>
      </c>
      <c r="N5393" s="1">
        <v>5798974</v>
      </c>
      <c r="O5393" s="1">
        <f>N5393*(D5393/'cpi data'!$A$113)</f>
        <v>616857.26393280644</v>
      </c>
      <c r="P5393" s="10">
        <f t="shared" si="84"/>
        <v>-3.3111074476278044</v>
      </c>
      <c r="Q5393" t="s">
        <v>2103</v>
      </c>
      <c r="R5393">
        <v>93</v>
      </c>
    </row>
    <row r="5394" spans="1:18">
      <c r="A5394" t="s">
        <v>15918</v>
      </c>
      <c r="B5394" s="6" t="s">
        <v>2002</v>
      </c>
      <c r="C5394" t="s">
        <v>55</v>
      </c>
      <c r="D5394">
        <f>_xlfn.XLOOKUP(E5394,'cpi data'!A:A,'cpi data'!B:B,"NA")</f>
        <v>215.3</v>
      </c>
      <c r="E5394">
        <v>2008</v>
      </c>
      <c r="F5394" t="s">
        <v>15796</v>
      </c>
      <c r="G5394">
        <v>5.2</v>
      </c>
      <c r="H5394">
        <v>33000</v>
      </c>
      <c r="I5394" t="s">
        <v>15919</v>
      </c>
      <c r="J5394" t="s">
        <v>15920</v>
      </c>
      <c r="K5394" t="s">
        <v>11473</v>
      </c>
      <c r="L5394" t="s">
        <v>33</v>
      </c>
      <c r="M5394" s="1">
        <v>8000000</v>
      </c>
      <c r="N5394" s="1">
        <v>48555306</v>
      </c>
      <c r="O5394" s="1">
        <f>N5394*(D5394/'cpi data'!$A$113)</f>
        <v>5164998.706422925</v>
      </c>
      <c r="P5394" s="10">
        <f t="shared" si="84"/>
        <v>0.83523942779806604</v>
      </c>
      <c r="Q5394" t="s">
        <v>8628</v>
      </c>
      <c r="R5394">
        <v>85</v>
      </c>
    </row>
    <row r="5395" spans="1:18">
      <c r="A5395" t="s">
        <v>15921</v>
      </c>
      <c r="B5395" s="6" t="s">
        <v>19</v>
      </c>
      <c r="C5395" t="s">
        <v>107</v>
      </c>
      <c r="D5395">
        <f>_xlfn.XLOOKUP(E5395,'cpi data'!A:A,'cpi data'!B:B,"NA")</f>
        <v>215.3</v>
      </c>
      <c r="E5395">
        <v>2008</v>
      </c>
      <c r="F5395" t="s">
        <v>15854</v>
      </c>
      <c r="G5395">
        <v>6.1</v>
      </c>
      <c r="H5395">
        <v>38000</v>
      </c>
      <c r="I5395" t="s">
        <v>15922</v>
      </c>
      <c r="J5395" t="s">
        <v>15923</v>
      </c>
      <c r="K5395" t="s">
        <v>13486</v>
      </c>
      <c r="L5395" t="s">
        <v>33</v>
      </c>
      <c r="M5395" s="1">
        <v>25000000</v>
      </c>
      <c r="N5395" s="1">
        <v>18024545</v>
      </c>
      <c r="O5395" s="1">
        <f>N5395*(D5395/'cpi data'!$A$113)</f>
        <v>1917334.2581521741</v>
      </c>
      <c r="P5395" s="10">
        <f t="shared" si="84"/>
        <v>-0.38699756360007975</v>
      </c>
      <c r="Q5395" t="s">
        <v>15924</v>
      </c>
      <c r="R5395">
        <v>107</v>
      </c>
    </row>
    <row r="5396" spans="1:18">
      <c r="A5396" t="s">
        <v>15925</v>
      </c>
      <c r="B5396" s="6" t="s">
        <v>450</v>
      </c>
      <c r="C5396" t="s">
        <v>37</v>
      </c>
      <c r="D5396">
        <f>_xlfn.XLOOKUP(E5396,'cpi data'!A:A,'cpi data'!B:B,"NA")</f>
        <v>215.3</v>
      </c>
      <c r="E5396">
        <v>2008</v>
      </c>
      <c r="F5396" t="s">
        <v>15926</v>
      </c>
      <c r="G5396">
        <v>7.3</v>
      </c>
      <c r="H5396">
        <v>58000</v>
      </c>
      <c r="I5396" t="s">
        <v>15927</v>
      </c>
      <c r="J5396" t="s">
        <v>15928</v>
      </c>
      <c r="K5396" t="s">
        <v>12134</v>
      </c>
      <c r="L5396" t="s">
        <v>10296</v>
      </c>
      <c r="N5396" s="1">
        <v>38316584</v>
      </c>
      <c r="O5396" s="1">
        <f>N5396*(D5396/'cpi data'!$A$113)</f>
        <v>4075869.8296442693</v>
      </c>
      <c r="P5396" s="10">
        <f t="shared" si="84"/>
        <v>1</v>
      </c>
      <c r="Q5396" t="s">
        <v>15929</v>
      </c>
      <c r="R5396">
        <v>186</v>
      </c>
    </row>
    <row r="5397" spans="1:18">
      <c r="A5397" t="s">
        <v>15930</v>
      </c>
      <c r="B5397" s="6" t="s">
        <v>19</v>
      </c>
      <c r="C5397" t="s">
        <v>107</v>
      </c>
      <c r="D5397">
        <f>_xlfn.XLOOKUP(E5397,'cpi data'!A:A,'cpi data'!B:B,"NA")</f>
        <v>215.3</v>
      </c>
      <c r="E5397">
        <v>2008</v>
      </c>
      <c r="F5397" t="s">
        <v>15931</v>
      </c>
      <c r="G5397">
        <v>5.0999999999999996</v>
      </c>
      <c r="H5397">
        <v>11000</v>
      </c>
      <c r="I5397" t="s">
        <v>15932</v>
      </c>
      <c r="J5397" t="s">
        <v>15932</v>
      </c>
      <c r="K5397" t="s">
        <v>15933</v>
      </c>
      <c r="L5397" t="s">
        <v>25</v>
      </c>
      <c r="N5397" s="1">
        <v>694422</v>
      </c>
      <c r="O5397" s="1">
        <f>N5397*(D5397/'cpi data'!$A$113)</f>
        <v>73868.110968379449</v>
      </c>
      <c r="P5397" s="10">
        <f t="shared" si="84"/>
        <v>1</v>
      </c>
      <c r="Q5397" t="s">
        <v>15934</v>
      </c>
      <c r="R5397">
        <v>99</v>
      </c>
    </row>
    <row r="5398" spans="1:18">
      <c r="A5398" t="s">
        <v>15935</v>
      </c>
      <c r="B5398" s="6" t="s">
        <v>2002</v>
      </c>
      <c r="C5398" t="s">
        <v>20</v>
      </c>
      <c r="D5398">
        <f>_xlfn.XLOOKUP(E5398,'cpi data'!A:A,'cpi data'!B:B,"NA")</f>
        <v>215.3</v>
      </c>
      <c r="E5398">
        <v>2008</v>
      </c>
      <c r="F5398" t="s">
        <v>15341</v>
      </c>
      <c r="G5398">
        <v>5.4</v>
      </c>
      <c r="H5398">
        <v>52000</v>
      </c>
      <c r="I5398" t="s">
        <v>15936</v>
      </c>
      <c r="J5398" t="s">
        <v>13174</v>
      </c>
      <c r="K5398" t="s">
        <v>13135</v>
      </c>
      <c r="L5398" t="s">
        <v>33</v>
      </c>
      <c r="M5398" s="1">
        <v>12000000</v>
      </c>
      <c r="N5398" s="1">
        <v>58010320</v>
      </c>
      <c r="O5398" s="1">
        <f>N5398*(D5398/'cpi data'!$A$113)</f>
        <v>6170761.8063241113</v>
      </c>
      <c r="P5398" s="10">
        <f t="shared" si="84"/>
        <v>0.79314025504427488</v>
      </c>
      <c r="Q5398" t="s">
        <v>14705</v>
      </c>
      <c r="R5398">
        <v>98</v>
      </c>
    </row>
    <row r="5399" spans="1:18">
      <c r="A5399" t="s">
        <v>15937</v>
      </c>
      <c r="B5399" s="6" t="s">
        <v>2002</v>
      </c>
      <c r="C5399" t="s">
        <v>44</v>
      </c>
      <c r="D5399">
        <f>_xlfn.XLOOKUP(E5399,'cpi data'!A:A,'cpi data'!B:B,"NA")</f>
        <v>215.3</v>
      </c>
      <c r="E5399">
        <v>2008</v>
      </c>
      <c r="F5399" t="s">
        <v>15708</v>
      </c>
      <c r="G5399">
        <v>3.8</v>
      </c>
      <c r="H5399">
        <v>51000</v>
      </c>
      <c r="I5399" t="s">
        <v>15938</v>
      </c>
      <c r="J5399" t="s">
        <v>6846</v>
      </c>
      <c r="K5399" t="s">
        <v>6846</v>
      </c>
      <c r="L5399" t="s">
        <v>25</v>
      </c>
      <c r="M5399" s="1">
        <v>62000000</v>
      </c>
      <c r="N5399" s="1">
        <v>40877556</v>
      </c>
      <c r="O5399" s="1">
        <f>N5399*(D5399/'cpi data'!$A$113)</f>
        <v>4348289.4302371545</v>
      </c>
      <c r="P5399" s="10">
        <f t="shared" si="84"/>
        <v>-0.51672472786778156</v>
      </c>
      <c r="Q5399" t="s">
        <v>47</v>
      </c>
      <c r="R5399">
        <v>87</v>
      </c>
    </row>
    <row r="5400" spans="1:18">
      <c r="A5400" t="s">
        <v>15939</v>
      </c>
      <c r="B5400" s="6" t="s">
        <v>19</v>
      </c>
      <c r="C5400" t="s">
        <v>107</v>
      </c>
      <c r="D5400">
        <f>_xlfn.XLOOKUP(E5400,'cpi data'!A:A,'cpi data'!B:B,"NA")</f>
        <v>215.3</v>
      </c>
      <c r="E5400">
        <v>2008</v>
      </c>
      <c r="F5400" t="s">
        <v>15940</v>
      </c>
      <c r="G5400">
        <v>5</v>
      </c>
      <c r="H5400">
        <v>16000</v>
      </c>
      <c r="I5400" t="s">
        <v>12219</v>
      </c>
      <c r="J5400" t="s">
        <v>3970</v>
      </c>
      <c r="K5400" t="s">
        <v>7043</v>
      </c>
      <c r="L5400" t="s">
        <v>33</v>
      </c>
      <c r="M5400" s="1">
        <v>18000000</v>
      </c>
      <c r="N5400" s="1">
        <v>382174</v>
      </c>
      <c r="O5400" s="1">
        <f>N5400*(D5400/'cpi data'!$A$113)</f>
        <v>40653.192786561267</v>
      </c>
      <c r="P5400" s="10">
        <f t="shared" si="84"/>
        <v>-46.098965392726875</v>
      </c>
      <c r="Q5400" t="s">
        <v>15941</v>
      </c>
      <c r="R5400">
        <v>98</v>
      </c>
    </row>
    <row r="5401" spans="1:18">
      <c r="A5401" t="s">
        <v>15942</v>
      </c>
      <c r="B5401" s="6" t="s">
        <v>2002</v>
      </c>
      <c r="C5401" t="s">
        <v>107</v>
      </c>
      <c r="D5401">
        <f>_xlfn.XLOOKUP(E5401,'cpi data'!A:A,'cpi data'!B:B,"NA")</f>
        <v>215.3</v>
      </c>
      <c r="E5401">
        <v>2008</v>
      </c>
      <c r="F5401" t="s">
        <v>15546</v>
      </c>
      <c r="G5401">
        <v>5.9</v>
      </c>
      <c r="H5401">
        <v>89000</v>
      </c>
      <c r="I5401" t="s">
        <v>10306</v>
      </c>
      <c r="J5401" t="s">
        <v>15943</v>
      </c>
      <c r="K5401" t="s">
        <v>10035</v>
      </c>
      <c r="L5401" t="s">
        <v>33</v>
      </c>
      <c r="M5401" s="1">
        <v>30000000</v>
      </c>
      <c r="N5401" s="1">
        <v>69363381</v>
      </c>
      <c r="O5401" s="1">
        <f>N5401*(D5401/'cpi data'!$A$113)</f>
        <v>7378426.8425395265</v>
      </c>
      <c r="P5401" s="10">
        <f t="shared" si="84"/>
        <v>0.56749513118456552</v>
      </c>
      <c r="Q5401" t="s">
        <v>183</v>
      </c>
      <c r="R5401">
        <v>104</v>
      </c>
    </row>
    <row r="5402" spans="1:18">
      <c r="A5402" t="s">
        <v>15944</v>
      </c>
      <c r="B5402" s="6" t="s">
        <v>450</v>
      </c>
      <c r="C5402" t="s">
        <v>28</v>
      </c>
      <c r="D5402">
        <f>_xlfn.XLOOKUP(E5402,'cpi data'!A:A,'cpi data'!B:B,"NA")</f>
        <v>215.3</v>
      </c>
      <c r="E5402">
        <v>2008</v>
      </c>
      <c r="F5402" t="s">
        <v>15537</v>
      </c>
      <c r="G5402">
        <v>5.2</v>
      </c>
      <c r="H5402">
        <v>28000</v>
      </c>
      <c r="I5402" t="s">
        <v>15945</v>
      </c>
      <c r="J5402" t="s">
        <v>10991</v>
      </c>
      <c r="K5402" t="s">
        <v>1378</v>
      </c>
      <c r="L5402" t="s">
        <v>455</v>
      </c>
      <c r="N5402" s="1">
        <v>131856927</v>
      </c>
      <c r="O5402" s="1">
        <f>N5402*(D5402/'cpi data'!$A$113)</f>
        <v>14026085.169515811</v>
      </c>
      <c r="P5402" s="10">
        <f t="shared" si="84"/>
        <v>1</v>
      </c>
      <c r="Q5402" t="s">
        <v>15946</v>
      </c>
      <c r="R5402">
        <v>116</v>
      </c>
    </row>
    <row r="5403" spans="1:18">
      <c r="A5403" t="s">
        <v>15947</v>
      </c>
      <c r="B5403" s="6" t="s">
        <v>19</v>
      </c>
      <c r="C5403" t="s">
        <v>20</v>
      </c>
      <c r="D5403">
        <f>_xlfn.XLOOKUP(E5403,'cpi data'!A:A,'cpi data'!B:B,"NA")</f>
        <v>215.3</v>
      </c>
      <c r="E5403">
        <v>2008</v>
      </c>
      <c r="F5403" t="s">
        <v>15948</v>
      </c>
      <c r="G5403">
        <v>7.1</v>
      </c>
      <c r="H5403">
        <v>17000</v>
      </c>
      <c r="I5403" t="s">
        <v>8435</v>
      </c>
      <c r="J5403" t="s">
        <v>14997</v>
      </c>
      <c r="K5403" t="s">
        <v>15949</v>
      </c>
      <c r="L5403" t="s">
        <v>33</v>
      </c>
      <c r="M5403" s="1">
        <v>200000</v>
      </c>
      <c r="N5403" s="1">
        <v>1192995</v>
      </c>
      <c r="O5403" s="1">
        <f>N5403*(D5403/'cpi data'!$A$113)</f>
        <v>126903.07485177867</v>
      </c>
      <c r="P5403" s="10">
        <f t="shared" si="84"/>
        <v>0.83235470391745148</v>
      </c>
      <c r="Q5403" t="s">
        <v>15950</v>
      </c>
      <c r="R5403">
        <v>80</v>
      </c>
    </row>
    <row r="5404" spans="1:18">
      <c r="A5404" t="s">
        <v>15951</v>
      </c>
      <c r="B5404" s="6" t="s">
        <v>2710</v>
      </c>
      <c r="C5404" t="s">
        <v>44</v>
      </c>
      <c r="D5404">
        <f>_xlfn.XLOOKUP(E5404,'cpi data'!A:A,'cpi data'!B:B,"NA")</f>
        <v>215.3</v>
      </c>
      <c r="E5404">
        <v>2008</v>
      </c>
      <c r="F5404" t="s">
        <v>15952</v>
      </c>
      <c r="G5404">
        <v>7.1</v>
      </c>
      <c r="H5404">
        <v>10000</v>
      </c>
      <c r="I5404" t="s">
        <v>3450</v>
      </c>
      <c r="J5404" t="s">
        <v>15953</v>
      </c>
      <c r="K5404" t="s">
        <v>15954</v>
      </c>
      <c r="L5404" t="s">
        <v>455</v>
      </c>
      <c r="N5404" s="1">
        <v>1194397</v>
      </c>
      <c r="O5404" s="1">
        <f>N5404*(D5404/'cpi data'!$A$113)</f>
        <v>127052.21052371543</v>
      </c>
      <c r="P5404" s="10">
        <f t="shared" si="84"/>
        <v>1</v>
      </c>
      <c r="Q5404" t="s">
        <v>15955</v>
      </c>
      <c r="R5404">
        <v>112</v>
      </c>
    </row>
    <row r="5405" spans="1:18">
      <c r="A5405" t="s">
        <v>15956</v>
      </c>
      <c r="B5405" s="6" t="s">
        <v>2002</v>
      </c>
      <c r="C5405" t="s">
        <v>55</v>
      </c>
      <c r="D5405">
        <f>_xlfn.XLOOKUP(E5405,'cpi data'!A:A,'cpi data'!B:B,"NA")</f>
        <v>215.3</v>
      </c>
      <c r="E5405">
        <v>2008</v>
      </c>
      <c r="F5405" t="s">
        <v>15957</v>
      </c>
      <c r="G5405">
        <v>4</v>
      </c>
      <c r="H5405">
        <v>31000</v>
      </c>
      <c r="I5405" t="s">
        <v>15958</v>
      </c>
      <c r="J5405" t="s">
        <v>10934</v>
      </c>
      <c r="K5405" t="s">
        <v>8846</v>
      </c>
      <c r="L5405" t="s">
        <v>33</v>
      </c>
      <c r="M5405" s="1">
        <v>20000000</v>
      </c>
      <c r="N5405" s="1">
        <v>45847751</v>
      </c>
      <c r="O5405" s="1">
        <f>N5405*(D5405/'cpi data'!$A$113)</f>
        <v>4876986.5564723322</v>
      </c>
      <c r="P5405" s="10">
        <f t="shared" si="84"/>
        <v>0.56377358618964757</v>
      </c>
      <c r="Q5405" t="s">
        <v>11131</v>
      </c>
      <c r="R5405">
        <v>87</v>
      </c>
    </row>
    <row r="5406" spans="1:18">
      <c r="A5406" t="s">
        <v>15959</v>
      </c>
      <c r="B5406" s="6" t="s">
        <v>19</v>
      </c>
      <c r="C5406" t="s">
        <v>107</v>
      </c>
      <c r="D5406">
        <f>_xlfn.XLOOKUP(E5406,'cpi data'!A:A,'cpi data'!B:B,"NA")</f>
        <v>215.3</v>
      </c>
      <c r="E5406">
        <v>2008</v>
      </c>
      <c r="F5406" t="s">
        <v>15744</v>
      </c>
      <c r="G5406">
        <v>6.7</v>
      </c>
      <c r="H5406">
        <v>51000</v>
      </c>
      <c r="I5406" t="s">
        <v>12049</v>
      </c>
      <c r="J5406" t="s">
        <v>12049</v>
      </c>
      <c r="K5406" t="s">
        <v>7936</v>
      </c>
      <c r="L5406" t="s">
        <v>25</v>
      </c>
      <c r="M5406" s="1">
        <v>15000000</v>
      </c>
      <c r="N5406" s="1">
        <v>5926410</v>
      </c>
      <c r="O5406" s="1">
        <f>N5406*(D5406/'cpi data'!$A$113)</f>
        <v>630413.07954545459</v>
      </c>
      <c r="P5406" s="10">
        <f t="shared" si="84"/>
        <v>-1.531043245404891</v>
      </c>
      <c r="Q5406" t="s">
        <v>15960</v>
      </c>
      <c r="R5406">
        <v>111</v>
      </c>
    </row>
    <row r="5407" spans="1:18">
      <c r="A5407" t="s">
        <v>15961</v>
      </c>
      <c r="B5407" s="6" t="s">
        <v>2002</v>
      </c>
      <c r="C5407" t="s">
        <v>107</v>
      </c>
      <c r="D5407">
        <f>_xlfn.XLOOKUP(E5407,'cpi data'!A:A,'cpi data'!B:B,"NA")</f>
        <v>215.3</v>
      </c>
      <c r="E5407">
        <v>2008</v>
      </c>
      <c r="F5407" t="s">
        <v>15741</v>
      </c>
      <c r="G5407">
        <v>6.1</v>
      </c>
      <c r="H5407">
        <v>50000</v>
      </c>
      <c r="I5407" t="s">
        <v>10037</v>
      </c>
      <c r="J5407" t="s">
        <v>2173</v>
      </c>
      <c r="K5407" t="s">
        <v>9412</v>
      </c>
      <c r="L5407" t="s">
        <v>33</v>
      </c>
      <c r="M5407" s="1">
        <v>20000000</v>
      </c>
      <c r="N5407" s="1">
        <v>44655002</v>
      </c>
      <c r="O5407" s="1">
        <f>N5407*(D5407/'cpi data'!$A$113)</f>
        <v>4750109.6495059291</v>
      </c>
      <c r="P5407" s="10">
        <f t="shared" si="84"/>
        <v>0.55212184292366617</v>
      </c>
      <c r="Q5407" t="s">
        <v>10878</v>
      </c>
      <c r="R5407">
        <v>110</v>
      </c>
    </row>
    <row r="5408" spans="1:18">
      <c r="A5408" t="s">
        <v>15962</v>
      </c>
      <c r="B5408" s="6" t="s">
        <v>36</v>
      </c>
      <c r="C5408" t="s">
        <v>20</v>
      </c>
      <c r="D5408">
        <f>_xlfn.XLOOKUP(E5408,'cpi data'!A:A,'cpi data'!B:B,"NA")</f>
        <v>215.3</v>
      </c>
      <c r="E5408">
        <v>2008</v>
      </c>
      <c r="F5408" t="s">
        <v>15449</v>
      </c>
      <c r="G5408">
        <v>6.5</v>
      </c>
      <c r="H5408">
        <v>22000</v>
      </c>
      <c r="I5408" t="s">
        <v>15963</v>
      </c>
      <c r="J5408" t="s">
        <v>15963</v>
      </c>
      <c r="K5408" t="s">
        <v>5482</v>
      </c>
      <c r="L5408" t="s">
        <v>33</v>
      </c>
      <c r="M5408" s="1">
        <v>500000</v>
      </c>
      <c r="N5408" s="1">
        <v>33473297</v>
      </c>
      <c r="O5408" s="1">
        <f>N5408*(D5408/'cpi data'!$A$113)</f>
        <v>3560672.353804348</v>
      </c>
      <c r="P5408" s="10">
        <f t="shared" si="84"/>
        <v>0.98506272029313391</v>
      </c>
      <c r="Q5408" t="s">
        <v>12333</v>
      </c>
      <c r="R5408">
        <v>122</v>
      </c>
    </row>
    <row r="5409" spans="1:18">
      <c r="A5409" t="s">
        <v>15964</v>
      </c>
      <c r="B5409" s="6" t="s">
        <v>2002</v>
      </c>
      <c r="C5409" t="s">
        <v>37</v>
      </c>
      <c r="D5409">
        <f>_xlfn.XLOOKUP(E5409,'cpi data'!A:A,'cpi data'!B:B,"NA")</f>
        <v>215.3</v>
      </c>
      <c r="E5409">
        <v>2008</v>
      </c>
      <c r="F5409" t="s">
        <v>15965</v>
      </c>
      <c r="G5409">
        <v>7</v>
      </c>
      <c r="H5409">
        <v>56000</v>
      </c>
      <c r="I5409" t="s">
        <v>15966</v>
      </c>
      <c r="J5409" t="s">
        <v>15966</v>
      </c>
      <c r="K5409" t="s">
        <v>13550</v>
      </c>
      <c r="L5409" t="s">
        <v>33</v>
      </c>
      <c r="M5409" s="1">
        <v>22000000</v>
      </c>
      <c r="N5409" s="1">
        <v>27675014</v>
      </c>
      <c r="O5409" s="1">
        <f>N5409*(D5409/'cpi data'!$A$113)</f>
        <v>2943888.5939723323</v>
      </c>
      <c r="P5409" s="10">
        <f t="shared" si="84"/>
        <v>0.20505911939195406</v>
      </c>
      <c r="Q5409" t="s">
        <v>15827</v>
      </c>
      <c r="R5409">
        <v>114</v>
      </c>
    </row>
    <row r="5410" spans="1:18">
      <c r="A5410" t="s">
        <v>15967</v>
      </c>
      <c r="B5410" s="6" t="s">
        <v>19</v>
      </c>
      <c r="C5410" t="s">
        <v>44</v>
      </c>
      <c r="D5410">
        <f>_xlfn.XLOOKUP(E5410,'cpi data'!A:A,'cpi data'!B:B,"NA")</f>
        <v>215.3</v>
      </c>
      <c r="E5410">
        <v>2008</v>
      </c>
      <c r="F5410" t="s">
        <v>15741</v>
      </c>
      <c r="G5410">
        <v>5.9</v>
      </c>
      <c r="H5410">
        <v>43000</v>
      </c>
      <c r="I5410" t="s">
        <v>3259</v>
      </c>
      <c r="J5410" t="s">
        <v>15968</v>
      </c>
      <c r="K5410" t="s">
        <v>13024</v>
      </c>
      <c r="L5410" t="s">
        <v>33</v>
      </c>
      <c r="M5410" s="1">
        <v>20000000</v>
      </c>
      <c r="N5410" s="1">
        <v>41624687</v>
      </c>
      <c r="O5410" s="1">
        <f>N5410*(D5410/'cpi data'!$A$113)</f>
        <v>4427764.3829545463</v>
      </c>
      <c r="P5410" s="10">
        <f t="shared" si="84"/>
        <v>0.51951590650999968</v>
      </c>
      <c r="Q5410" t="s">
        <v>14705</v>
      </c>
      <c r="R5410">
        <v>101</v>
      </c>
    </row>
    <row r="5411" spans="1:18">
      <c r="A5411" t="s">
        <v>15969</v>
      </c>
      <c r="B5411" s="6" t="s">
        <v>19</v>
      </c>
      <c r="C5411" t="s">
        <v>44</v>
      </c>
      <c r="D5411">
        <f>_xlfn.XLOOKUP(E5411,'cpi data'!A:A,'cpi data'!B:B,"NA")</f>
        <v>215.3</v>
      </c>
      <c r="E5411">
        <v>2008</v>
      </c>
      <c r="F5411" t="s">
        <v>15178</v>
      </c>
      <c r="G5411">
        <v>6.2</v>
      </c>
      <c r="H5411">
        <v>45000</v>
      </c>
      <c r="I5411" t="s">
        <v>611</v>
      </c>
      <c r="J5411" t="s">
        <v>15970</v>
      </c>
      <c r="K5411" t="s">
        <v>12997</v>
      </c>
      <c r="L5411" t="s">
        <v>33</v>
      </c>
      <c r="M5411" s="1">
        <v>14700000</v>
      </c>
      <c r="N5411" s="1">
        <v>14603177</v>
      </c>
      <c r="O5411" s="1">
        <f>N5411*(D5411/'cpi data'!$A$113)</f>
        <v>1553391.3083498026</v>
      </c>
      <c r="P5411" s="10">
        <f t="shared" si="84"/>
        <v>-6.6302695639448867E-3</v>
      </c>
      <c r="Q5411" t="s">
        <v>15971</v>
      </c>
      <c r="R5411">
        <v>103</v>
      </c>
    </row>
    <row r="5412" spans="1:18">
      <c r="A5412" t="s">
        <v>15972</v>
      </c>
      <c r="B5412" s="6" t="s">
        <v>19</v>
      </c>
      <c r="C5412" t="s">
        <v>107</v>
      </c>
      <c r="D5412">
        <f>_xlfn.XLOOKUP(E5412,'cpi data'!A:A,'cpi data'!B:B,"NA")</f>
        <v>215.3</v>
      </c>
      <c r="E5412">
        <v>2008</v>
      </c>
      <c r="F5412" t="s">
        <v>15973</v>
      </c>
      <c r="G5412">
        <v>7.2</v>
      </c>
      <c r="H5412">
        <v>37000</v>
      </c>
      <c r="I5412" t="s">
        <v>11640</v>
      </c>
      <c r="J5412" t="s">
        <v>11640</v>
      </c>
      <c r="K5412" t="s">
        <v>12926</v>
      </c>
      <c r="L5412" t="s">
        <v>33</v>
      </c>
      <c r="M5412" s="1">
        <v>11500000</v>
      </c>
      <c r="N5412" s="1">
        <v>409832</v>
      </c>
      <c r="O5412" s="1">
        <f>N5412*(D5412/'cpi data'!$A$113)</f>
        <v>43595.271541501977</v>
      </c>
      <c r="P5412" s="10">
        <f t="shared" si="84"/>
        <v>-27.060278357961312</v>
      </c>
      <c r="Q5412" t="s">
        <v>15974</v>
      </c>
      <c r="R5412">
        <v>108</v>
      </c>
    </row>
    <row r="5413" spans="1:18">
      <c r="A5413" t="s">
        <v>15975</v>
      </c>
      <c r="B5413" s="6" t="s">
        <v>19</v>
      </c>
      <c r="C5413" t="s">
        <v>66</v>
      </c>
      <c r="D5413">
        <f>_xlfn.XLOOKUP(E5413,'cpi data'!A:A,'cpi data'!B:B,"NA")</f>
        <v>215.3</v>
      </c>
      <c r="E5413">
        <v>2008</v>
      </c>
      <c r="F5413" t="s">
        <v>15710</v>
      </c>
      <c r="G5413">
        <v>7</v>
      </c>
      <c r="H5413">
        <v>21000</v>
      </c>
      <c r="I5413" t="s">
        <v>15976</v>
      </c>
      <c r="J5413" t="s">
        <v>15976</v>
      </c>
      <c r="K5413" t="s">
        <v>11167</v>
      </c>
      <c r="L5413" t="s">
        <v>33</v>
      </c>
      <c r="M5413" s="1">
        <v>12000000</v>
      </c>
      <c r="N5413" s="1">
        <v>8883644</v>
      </c>
      <c r="O5413" s="1">
        <f>N5413*(D5413/'cpi data'!$A$113)</f>
        <v>944984.46304347832</v>
      </c>
      <c r="P5413" s="10">
        <f t="shared" si="84"/>
        <v>-0.35079703779214927</v>
      </c>
      <c r="Q5413" t="s">
        <v>15977</v>
      </c>
      <c r="R5413">
        <v>109</v>
      </c>
    </row>
    <row r="5414" spans="1:18">
      <c r="A5414" t="s">
        <v>15978</v>
      </c>
      <c r="B5414" s="6" t="s">
        <v>450</v>
      </c>
      <c r="C5414" t="s">
        <v>154</v>
      </c>
      <c r="D5414">
        <f>_xlfn.XLOOKUP(E5414,'cpi data'!A:A,'cpi data'!B:B,"NA")</f>
        <v>215.3</v>
      </c>
      <c r="E5414">
        <v>2008</v>
      </c>
      <c r="F5414" t="s">
        <v>15979</v>
      </c>
      <c r="G5414">
        <v>6.6</v>
      </c>
      <c r="H5414">
        <v>30000</v>
      </c>
      <c r="I5414" t="s">
        <v>15980</v>
      </c>
      <c r="J5414" t="s">
        <v>15981</v>
      </c>
      <c r="K5414" t="s">
        <v>15982</v>
      </c>
      <c r="L5414" t="s">
        <v>198</v>
      </c>
      <c r="M5414" s="1">
        <v>1500000</v>
      </c>
      <c r="N5414" s="1">
        <v>32118</v>
      </c>
      <c r="O5414" s="1">
        <f>N5414*(D5414/'cpi data'!$A$113)</f>
        <v>3416.5046442687749</v>
      </c>
      <c r="P5414" s="10">
        <f t="shared" si="84"/>
        <v>-45.702783485895758</v>
      </c>
      <c r="Q5414" t="s">
        <v>15983</v>
      </c>
      <c r="R5414">
        <v>93</v>
      </c>
    </row>
    <row r="5415" spans="1:18">
      <c r="A5415" t="s">
        <v>15984</v>
      </c>
      <c r="B5415" s="6" t="s">
        <v>19</v>
      </c>
      <c r="C5415" t="s">
        <v>44</v>
      </c>
      <c r="D5415">
        <f>_xlfn.XLOOKUP(E5415,'cpi data'!A:A,'cpi data'!B:B,"NA")</f>
        <v>215.3</v>
      </c>
      <c r="E5415">
        <v>2008</v>
      </c>
      <c r="F5415" t="s">
        <v>15532</v>
      </c>
      <c r="G5415">
        <v>7</v>
      </c>
      <c r="H5415">
        <v>38000</v>
      </c>
      <c r="I5415" t="s">
        <v>4866</v>
      </c>
      <c r="J5415" t="s">
        <v>4866</v>
      </c>
      <c r="K5415" t="s">
        <v>15985</v>
      </c>
      <c r="L5415" t="s">
        <v>25</v>
      </c>
      <c r="N5415" s="1">
        <v>18696602</v>
      </c>
      <c r="O5415" s="1">
        <f>N5415*(D5415/'cpi data'!$A$113)</f>
        <v>1988823.3253952572</v>
      </c>
      <c r="P5415" s="10">
        <f t="shared" si="84"/>
        <v>1</v>
      </c>
      <c r="Q5415" t="s">
        <v>15778</v>
      </c>
      <c r="R5415">
        <v>118</v>
      </c>
    </row>
    <row r="5416" spans="1:18">
      <c r="A5416" t="s">
        <v>15986</v>
      </c>
      <c r="B5416" s="6" t="s">
        <v>36</v>
      </c>
      <c r="C5416" t="s">
        <v>28</v>
      </c>
      <c r="D5416">
        <f>_xlfn.XLOOKUP(E5416,'cpi data'!A:A,'cpi data'!B:B,"NA")</f>
        <v>215.3</v>
      </c>
      <c r="E5416">
        <v>2008</v>
      </c>
      <c r="F5416" t="s">
        <v>15723</v>
      </c>
      <c r="G5416">
        <v>3.8</v>
      </c>
      <c r="H5416">
        <v>23000</v>
      </c>
      <c r="I5416" t="s">
        <v>9558</v>
      </c>
      <c r="J5416" t="s">
        <v>15987</v>
      </c>
      <c r="K5416" t="s">
        <v>2134</v>
      </c>
      <c r="L5416" t="s">
        <v>33</v>
      </c>
      <c r="M5416" s="1">
        <v>20000000</v>
      </c>
      <c r="N5416" s="1">
        <v>149292488</v>
      </c>
      <c r="O5416" s="1">
        <f>N5416*(D5416/'cpi data'!$A$113)</f>
        <v>15880767.127667986</v>
      </c>
      <c r="P5416" s="10">
        <f t="shared" si="84"/>
        <v>0.86603478669335321</v>
      </c>
      <c r="Q5416" t="s">
        <v>9487</v>
      </c>
      <c r="R5416">
        <v>91</v>
      </c>
    </row>
    <row r="5417" spans="1:18">
      <c r="A5417" t="s">
        <v>15988</v>
      </c>
      <c r="B5417" s="6" t="s">
        <v>19</v>
      </c>
      <c r="C5417" t="s">
        <v>393</v>
      </c>
      <c r="D5417">
        <f>_xlfn.XLOOKUP(E5417,'cpi data'!A:A,'cpi data'!B:B,"NA")</f>
        <v>215.3</v>
      </c>
      <c r="E5417">
        <v>2008</v>
      </c>
      <c r="F5417" t="s">
        <v>15989</v>
      </c>
      <c r="G5417">
        <v>8</v>
      </c>
      <c r="H5417">
        <v>56000</v>
      </c>
      <c r="I5417" t="s">
        <v>15990</v>
      </c>
      <c r="J5417" t="s">
        <v>15990</v>
      </c>
      <c r="K5417" t="s">
        <v>15990</v>
      </c>
      <c r="L5417" t="s">
        <v>1943</v>
      </c>
      <c r="M5417" s="1">
        <v>1500000</v>
      </c>
      <c r="N5417" s="1">
        <v>11179372</v>
      </c>
      <c r="O5417" s="1">
        <f>N5417*(D5417/'cpi data'!$A$113)</f>
        <v>1189189.1262845851</v>
      </c>
      <c r="P5417" s="10">
        <f t="shared" si="84"/>
        <v>0.86582430569445223</v>
      </c>
      <c r="Q5417" t="s">
        <v>15991</v>
      </c>
      <c r="R5417">
        <v>90</v>
      </c>
    </row>
    <row r="5418" spans="1:18">
      <c r="A5418" t="s">
        <v>15992</v>
      </c>
      <c r="B5418" s="6" t="s">
        <v>19</v>
      </c>
      <c r="C5418" t="s">
        <v>20</v>
      </c>
      <c r="D5418">
        <f>_xlfn.XLOOKUP(E5418,'cpi data'!A:A,'cpi data'!B:B,"NA")</f>
        <v>215.3</v>
      </c>
      <c r="E5418">
        <v>2008</v>
      </c>
      <c r="F5418" t="s">
        <v>14904</v>
      </c>
      <c r="G5418">
        <v>6.7</v>
      </c>
      <c r="H5418">
        <v>21000</v>
      </c>
      <c r="I5418" t="s">
        <v>690</v>
      </c>
      <c r="J5418" t="s">
        <v>690</v>
      </c>
      <c r="K5418" t="s">
        <v>12658</v>
      </c>
      <c r="L5418" t="s">
        <v>33</v>
      </c>
      <c r="M5418" s="1">
        <v>7000000</v>
      </c>
      <c r="N5418" s="1">
        <v>2674090</v>
      </c>
      <c r="O5418" s="1">
        <f>N5418*(D5418/'cpi data'!$A$113)</f>
        <v>284452.36017786566</v>
      </c>
      <c r="P5418" s="10">
        <f t="shared" si="84"/>
        <v>-1.6177129415988243</v>
      </c>
      <c r="Q5418" t="s">
        <v>12772</v>
      </c>
      <c r="R5418">
        <v>99</v>
      </c>
    </row>
    <row r="5419" spans="1:18">
      <c r="A5419" t="s">
        <v>15993</v>
      </c>
      <c r="B5419" s="6" t="s">
        <v>2002</v>
      </c>
      <c r="C5419" t="s">
        <v>20</v>
      </c>
      <c r="D5419">
        <f>_xlfn.XLOOKUP(E5419,'cpi data'!A:A,'cpi data'!B:B,"NA")</f>
        <v>215.3</v>
      </c>
      <c r="E5419">
        <v>2008</v>
      </c>
      <c r="F5419" t="s">
        <v>15803</v>
      </c>
      <c r="G5419">
        <v>8.1</v>
      </c>
      <c r="H5419">
        <v>50000</v>
      </c>
      <c r="I5419" t="s">
        <v>15994</v>
      </c>
      <c r="J5419" t="s">
        <v>15995</v>
      </c>
      <c r="K5419" t="s">
        <v>15996</v>
      </c>
      <c r="L5419" t="s">
        <v>2111</v>
      </c>
      <c r="N5419" s="1">
        <v>70636951</v>
      </c>
      <c r="O5419" s="1">
        <f>N5419*(D5419/'cpi data'!$A$113)</f>
        <v>7513900.9635869572</v>
      </c>
      <c r="P5419" s="10">
        <f t="shared" si="84"/>
        <v>1</v>
      </c>
      <c r="Q5419" t="s">
        <v>15997</v>
      </c>
      <c r="R5419">
        <v>130</v>
      </c>
    </row>
    <row r="5420" spans="1:18">
      <c r="A5420" t="s">
        <v>15998</v>
      </c>
      <c r="B5420" s="6" t="s">
        <v>2002</v>
      </c>
      <c r="C5420" t="s">
        <v>44</v>
      </c>
      <c r="D5420">
        <f>_xlfn.XLOOKUP(E5420,'cpi data'!A:A,'cpi data'!B:B,"NA")</f>
        <v>215.3</v>
      </c>
      <c r="E5420">
        <v>2008</v>
      </c>
      <c r="F5420" t="s">
        <v>15510</v>
      </c>
      <c r="G5420">
        <v>5.8</v>
      </c>
      <c r="H5420">
        <v>21000</v>
      </c>
      <c r="I5420" t="s">
        <v>6235</v>
      </c>
      <c r="J5420" t="s">
        <v>15999</v>
      </c>
      <c r="K5420" t="s">
        <v>2369</v>
      </c>
      <c r="L5420" t="s">
        <v>33</v>
      </c>
      <c r="M5420" s="1">
        <v>22000000</v>
      </c>
      <c r="N5420" s="1">
        <v>26412163</v>
      </c>
      <c r="O5420" s="1">
        <f>N5420*(D5420/'cpi data'!$A$113)</f>
        <v>2809554.6906620557</v>
      </c>
      <c r="P5420" s="10">
        <f t="shared" si="84"/>
        <v>0.16705042294339922</v>
      </c>
      <c r="Q5420" t="s">
        <v>16000</v>
      </c>
      <c r="R5420">
        <v>104</v>
      </c>
    </row>
    <row r="5421" spans="1:18">
      <c r="A5421" t="s">
        <v>16001</v>
      </c>
      <c r="B5421" s="6" t="s">
        <v>19</v>
      </c>
      <c r="C5421" t="s">
        <v>107</v>
      </c>
      <c r="D5421">
        <f>_xlfn.XLOOKUP(E5421,'cpi data'!A:A,'cpi data'!B:B,"NA")</f>
        <v>215.3</v>
      </c>
      <c r="E5421">
        <v>2008</v>
      </c>
      <c r="F5421" t="s">
        <v>16002</v>
      </c>
      <c r="G5421">
        <v>6.8</v>
      </c>
      <c r="H5421">
        <v>19000</v>
      </c>
      <c r="I5421" t="s">
        <v>11366</v>
      </c>
      <c r="J5421" t="s">
        <v>11366</v>
      </c>
      <c r="K5421" t="s">
        <v>11000</v>
      </c>
      <c r="L5421" t="s">
        <v>33</v>
      </c>
      <c r="M5421" s="1">
        <v>20000000</v>
      </c>
      <c r="N5421" s="1">
        <v>5642478</v>
      </c>
      <c r="O5421" s="1">
        <f>N5421*(D5421/'cpi data'!$A$113)</f>
        <v>600210.23389328073</v>
      </c>
      <c r="P5421" s="10">
        <f t="shared" si="84"/>
        <v>-2.5445419547936208</v>
      </c>
      <c r="Q5421" t="s">
        <v>15455</v>
      </c>
      <c r="R5421">
        <v>107</v>
      </c>
    </row>
    <row r="5422" spans="1:18">
      <c r="A5422" t="s">
        <v>16003</v>
      </c>
      <c r="B5422" s="6" t="s">
        <v>2002</v>
      </c>
      <c r="C5422" t="s">
        <v>20</v>
      </c>
      <c r="D5422">
        <f>_xlfn.XLOOKUP(E5422,'cpi data'!A:A,'cpi data'!B:B,"NA")</f>
        <v>215.3</v>
      </c>
      <c r="E5422">
        <v>2008</v>
      </c>
      <c r="F5422" t="s">
        <v>15582</v>
      </c>
      <c r="G5422">
        <v>6.7</v>
      </c>
      <c r="H5422">
        <v>12000</v>
      </c>
      <c r="I5422" t="s">
        <v>14283</v>
      </c>
      <c r="J5422" t="s">
        <v>8773</v>
      </c>
      <c r="K5422" t="s">
        <v>16004</v>
      </c>
      <c r="L5422" t="s">
        <v>25</v>
      </c>
      <c r="M5422" s="1">
        <v>20000000</v>
      </c>
      <c r="N5422" s="1">
        <v>13451186</v>
      </c>
      <c r="O5422" s="1">
        <f>N5422*(D5422/'cpi data'!$A$113)</f>
        <v>1430849.9732213439</v>
      </c>
      <c r="P5422" s="10">
        <f t="shared" si="84"/>
        <v>-0.48685773878972455</v>
      </c>
      <c r="Q5422" t="s">
        <v>12368</v>
      </c>
      <c r="R5422">
        <v>133</v>
      </c>
    </row>
    <row r="5423" spans="1:18">
      <c r="A5423" t="s">
        <v>16005</v>
      </c>
      <c r="B5423" s="6" t="s">
        <v>340</v>
      </c>
      <c r="C5423" t="s">
        <v>393</v>
      </c>
      <c r="D5423">
        <f>_xlfn.XLOOKUP(E5423,'cpi data'!A:A,'cpi data'!B:B,"NA")</f>
        <v>215.3</v>
      </c>
      <c r="E5423">
        <v>2008</v>
      </c>
      <c r="F5423" t="s">
        <v>15579</v>
      </c>
      <c r="G5423">
        <v>6.1</v>
      </c>
      <c r="H5423">
        <v>36000</v>
      </c>
      <c r="I5423" t="s">
        <v>16006</v>
      </c>
      <c r="J5423" t="s">
        <v>14361</v>
      </c>
      <c r="K5423" t="s">
        <v>1514</v>
      </c>
      <c r="L5423" t="s">
        <v>25</v>
      </c>
      <c r="M5423" s="1">
        <v>60000000</v>
      </c>
      <c r="N5423" s="1">
        <v>86957280</v>
      </c>
      <c r="O5423" s="1">
        <f>N5423*(D5423/'cpi data'!$A$113)</f>
        <v>9249951.7707509883</v>
      </c>
      <c r="P5423" s="10">
        <f t="shared" si="84"/>
        <v>0.31000601674753397</v>
      </c>
      <c r="Q5423" t="s">
        <v>64</v>
      </c>
      <c r="R5423">
        <v>93</v>
      </c>
    </row>
    <row r="5424" spans="1:18">
      <c r="A5424" t="s">
        <v>16007</v>
      </c>
      <c r="B5424" s="6" t="s">
        <v>2002</v>
      </c>
      <c r="C5424" t="s">
        <v>44</v>
      </c>
      <c r="D5424">
        <f>_xlfn.XLOOKUP(E5424,'cpi data'!A:A,'cpi data'!B:B,"NA")</f>
        <v>215.3</v>
      </c>
      <c r="E5424">
        <v>2008</v>
      </c>
      <c r="F5424" t="s">
        <v>15796</v>
      </c>
      <c r="G5424">
        <v>4.4000000000000004</v>
      </c>
      <c r="H5424">
        <v>6500</v>
      </c>
      <c r="I5424" t="s">
        <v>14257</v>
      </c>
      <c r="J5424" t="s">
        <v>14257</v>
      </c>
      <c r="K5424" t="s">
        <v>16008</v>
      </c>
      <c r="L5424" t="s">
        <v>33</v>
      </c>
      <c r="N5424" s="1">
        <v>41975388</v>
      </c>
      <c r="O5424" s="1">
        <f>N5424*(D5424/'cpi data'!$A$113)</f>
        <v>4465069.6820158111</v>
      </c>
      <c r="P5424" s="10">
        <f t="shared" si="84"/>
        <v>1</v>
      </c>
      <c r="Q5424" t="s">
        <v>16009</v>
      </c>
      <c r="R5424">
        <v>100</v>
      </c>
    </row>
    <row r="5425" spans="1:18">
      <c r="A5425" t="s">
        <v>16010</v>
      </c>
      <c r="B5425" s="6" t="s">
        <v>19</v>
      </c>
      <c r="C5425" t="s">
        <v>107</v>
      </c>
      <c r="D5425">
        <f>_xlfn.XLOOKUP(E5425,'cpi data'!A:A,'cpi data'!B:B,"NA")</f>
        <v>215.3</v>
      </c>
      <c r="E5425">
        <v>2008</v>
      </c>
      <c r="F5425" t="s">
        <v>16011</v>
      </c>
      <c r="G5425">
        <v>6</v>
      </c>
      <c r="H5425">
        <v>32000</v>
      </c>
      <c r="I5425" t="s">
        <v>16012</v>
      </c>
      <c r="J5425" t="s">
        <v>14640</v>
      </c>
      <c r="K5425" t="s">
        <v>10042</v>
      </c>
      <c r="L5425" t="s">
        <v>33</v>
      </c>
      <c r="M5425" s="1">
        <v>8000000</v>
      </c>
      <c r="N5425" s="1">
        <v>3234706</v>
      </c>
      <c r="O5425" s="1">
        <f>N5425*(D5425/'cpi data'!$A$113)</f>
        <v>344087.05622529646</v>
      </c>
      <c r="P5425" s="10">
        <f t="shared" si="84"/>
        <v>-1.4731768513119894</v>
      </c>
      <c r="Q5425" t="s">
        <v>121</v>
      </c>
      <c r="R5425">
        <v>95</v>
      </c>
    </row>
    <row r="5426" spans="1:18">
      <c r="A5426" t="s">
        <v>16013</v>
      </c>
      <c r="B5426" s="6" t="s">
        <v>2002</v>
      </c>
      <c r="C5426" t="s">
        <v>44</v>
      </c>
      <c r="D5426">
        <f>_xlfn.XLOOKUP(E5426,'cpi data'!A:A,'cpi data'!B:B,"NA")</f>
        <v>215.3</v>
      </c>
      <c r="E5426">
        <v>2008</v>
      </c>
      <c r="F5426" t="s">
        <v>16014</v>
      </c>
      <c r="G5426">
        <v>6.6</v>
      </c>
      <c r="H5426">
        <v>32000</v>
      </c>
      <c r="I5426" t="s">
        <v>16015</v>
      </c>
      <c r="J5426" t="s">
        <v>4366</v>
      </c>
      <c r="K5426" t="s">
        <v>12494</v>
      </c>
      <c r="L5426" t="s">
        <v>33</v>
      </c>
      <c r="N5426" s="1">
        <v>338440</v>
      </c>
      <c r="O5426" s="1">
        <f>N5426*(D5426/'cpi data'!$A$113)</f>
        <v>36001.053359683799</v>
      </c>
      <c r="P5426" s="10">
        <f t="shared" si="84"/>
        <v>1</v>
      </c>
      <c r="Q5426" t="s">
        <v>5112</v>
      </c>
      <c r="R5426">
        <v>87</v>
      </c>
    </row>
    <row r="5427" spans="1:18">
      <c r="A5427" t="s">
        <v>16016</v>
      </c>
      <c r="B5427" s="6" t="s">
        <v>2002</v>
      </c>
      <c r="C5427" t="s">
        <v>44</v>
      </c>
      <c r="D5427">
        <f>_xlfn.XLOOKUP(E5427,'cpi data'!A:A,'cpi data'!B:B,"NA")</f>
        <v>215.3</v>
      </c>
      <c r="E5427">
        <v>2008</v>
      </c>
      <c r="F5427" t="s">
        <v>15382</v>
      </c>
      <c r="G5427">
        <v>6.4</v>
      </c>
      <c r="H5427">
        <v>89000</v>
      </c>
      <c r="I5427" t="s">
        <v>12239</v>
      </c>
      <c r="J5427" t="s">
        <v>12239</v>
      </c>
      <c r="K5427" t="s">
        <v>11920</v>
      </c>
      <c r="L5427" t="s">
        <v>25</v>
      </c>
      <c r="M5427" s="1">
        <v>20000000</v>
      </c>
      <c r="N5427" s="1">
        <v>30579406</v>
      </c>
      <c r="O5427" s="1">
        <f>N5427*(D5427/'cpi data'!$A$113)</f>
        <v>3252838.9880434787</v>
      </c>
      <c r="P5427" s="10">
        <f t="shared" si="84"/>
        <v>0.3459650589681173</v>
      </c>
      <c r="Q5427" t="s">
        <v>2029</v>
      </c>
      <c r="R5427">
        <v>102</v>
      </c>
    </row>
    <row r="5428" spans="1:18">
      <c r="A5428" t="s">
        <v>16017</v>
      </c>
      <c r="B5428" s="6" t="s">
        <v>36</v>
      </c>
      <c r="C5428" t="s">
        <v>66</v>
      </c>
      <c r="D5428">
        <f>_xlfn.XLOOKUP(E5428,'cpi data'!A:A,'cpi data'!B:B,"NA")</f>
        <v>215.3</v>
      </c>
      <c r="E5428">
        <v>2008</v>
      </c>
      <c r="F5428" t="s">
        <v>15598</v>
      </c>
      <c r="G5428">
        <v>7.3</v>
      </c>
      <c r="H5428">
        <v>20000</v>
      </c>
      <c r="I5428" t="s">
        <v>8762</v>
      </c>
      <c r="J5428" t="s">
        <v>9434</v>
      </c>
      <c r="K5428" t="s">
        <v>16018</v>
      </c>
      <c r="L5428" t="s">
        <v>33</v>
      </c>
      <c r="M5428" s="1">
        <v>40000000</v>
      </c>
      <c r="N5428" s="1">
        <v>9808124</v>
      </c>
      <c r="O5428" s="1">
        <f>N5428*(D5428/'cpi data'!$A$113)</f>
        <v>1043324.6527667985</v>
      </c>
      <c r="P5428" s="10">
        <f t="shared" si="84"/>
        <v>-3.0782518654943596</v>
      </c>
      <c r="Q5428" t="s">
        <v>5186</v>
      </c>
      <c r="R5428">
        <v>130</v>
      </c>
    </row>
    <row r="5429" spans="1:18">
      <c r="A5429" t="s">
        <v>16019</v>
      </c>
      <c r="B5429" s="6" t="s">
        <v>2002</v>
      </c>
      <c r="C5429" t="s">
        <v>44</v>
      </c>
      <c r="D5429">
        <f>_xlfn.XLOOKUP(E5429,'cpi data'!A:A,'cpi data'!B:B,"NA")</f>
        <v>215.3</v>
      </c>
      <c r="E5429">
        <v>2008</v>
      </c>
      <c r="F5429" t="s">
        <v>15803</v>
      </c>
      <c r="G5429">
        <v>6.7</v>
      </c>
      <c r="H5429">
        <v>20000</v>
      </c>
      <c r="I5429" t="s">
        <v>7990</v>
      </c>
      <c r="J5429" t="s">
        <v>7990</v>
      </c>
      <c r="K5429" t="s">
        <v>12987</v>
      </c>
      <c r="L5429" t="s">
        <v>25</v>
      </c>
      <c r="N5429" s="1">
        <v>18463793</v>
      </c>
      <c r="O5429" s="1">
        <f>N5429*(D5429/'cpi data'!$A$113)</f>
        <v>1964058.6130928856</v>
      </c>
      <c r="P5429" s="10">
        <f t="shared" si="84"/>
        <v>1</v>
      </c>
      <c r="Q5429" t="s">
        <v>16020</v>
      </c>
      <c r="R5429">
        <v>97</v>
      </c>
    </row>
    <row r="5430" spans="1:18">
      <c r="A5430" t="s">
        <v>16021</v>
      </c>
      <c r="B5430" s="6" t="s">
        <v>19</v>
      </c>
      <c r="C5430" t="s">
        <v>37</v>
      </c>
      <c r="D5430">
        <f>_xlfn.XLOOKUP(E5430,'cpi data'!A:A,'cpi data'!B:B,"NA")</f>
        <v>215.3</v>
      </c>
      <c r="E5430">
        <v>2008</v>
      </c>
      <c r="F5430" t="s">
        <v>16022</v>
      </c>
      <c r="G5430">
        <v>7.4</v>
      </c>
      <c r="H5430">
        <v>37000</v>
      </c>
      <c r="I5430" t="s">
        <v>5329</v>
      </c>
      <c r="J5430" t="s">
        <v>13543</v>
      </c>
      <c r="K5430" t="s">
        <v>16023</v>
      </c>
      <c r="L5430" t="s">
        <v>5820</v>
      </c>
      <c r="N5430" s="1">
        <v>26937355</v>
      </c>
      <c r="O5430" s="1">
        <f>N5430*(D5430/'cpi data'!$A$113)</f>
        <v>2865421.2112154155</v>
      </c>
      <c r="P5430" s="10">
        <f t="shared" si="84"/>
        <v>1</v>
      </c>
      <c r="Q5430" t="s">
        <v>2046</v>
      </c>
      <c r="R5430">
        <v>150</v>
      </c>
    </row>
    <row r="5431" spans="1:18">
      <c r="A5431" t="s">
        <v>16024</v>
      </c>
      <c r="B5431" s="6" t="s">
        <v>19</v>
      </c>
      <c r="C5431" t="s">
        <v>44</v>
      </c>
      <c r="D5431">
        <f>_xlfn.XLOOKUP(E5431,'cpi data'!A:A,'cpi data'!B:B,"NA")</f>
        <v>215.3</v>
      </c>
      <c r="E5431">
        <v>2008</v>
      </c>
      <c r="F5431" t="s">
        <v>15570</v>
      </c>
      <c r="G5431">
        <v>5.6</v>
      </c>
      <c r="H5431">
        <v>27000</v>
      </c>
      <c r="I5431" t="s">
        <v>1130</v>
      </c>
      <c r="J5431" t="s">
        <v>261</v>
      </c>
      <c r="K5431" t="s">
        <v>70</v>
      </c>
      <c r="L5431" t="s">
        <v>33</v>
      </c>
      <c r="M5431" s="1">
        <v>25000000</v>
      </c>
      <c r="N5431" s="1">
        <v>6759057</v>
      </c>
      <c r="O5431" s="1">
        <f>N5431*(D5431/'cpi data'!$A$113)</f>
        <v>718984.67000988149</v>
      </c>
      <c r="P5431" s="10">
        <f t="shared" si="84"/>
        <v>-2.6987408154717443</v>
      </c>
      <c r="Q5431" t="s">
        <v>15455</v>
      </c>
      <c r="R5431">
        <v>104</v>
      </c>
    </row>
    <row r="5432" spans="1:18">
      <c r="A5432" t="s">
        <v>16025</v>
      </c>
      <c r="B5432" s="6" t="s">
        <v>36</v>
      </c>
      <c r="C5432" t="s">
        <v>28</v>
      </c>
      <c r="D5432">
        <f>_xlfn.XLOOKUP(E5432,'cpi data'!A:A,'cpi data'!B:B,"NA")</f>
        <v>215.3</v>
      </c>
      <c r="E5432">
        <v>2008</v>
      </c>
      <c r="F5432" t="s">
        <v>15640</v>
      </c>
      <c r="G5432">
        <v>5</v>
      </c>
      <c r="H5432">
        <v>39000</v>
      </c>
      <c r="I5432" t="s">
        <v>9611</v>
      </c>
      <c r="J5432" t="s">
        <v>16026</v>
      </c>
      <c r="K5432" t="s">
        <v>1488</v>
      </c>
      <c r="L5432" t="s">
        <v>33</v>
      </c>
      <c r="M5432" s="1">
        <v>60000000</v>
      </c>
      <c r="N5432" s="1">
        <v>51339567</v>
      </c>
      <c r="O5432" s="1">
        <f>N5432*(D5432/'cpi data'!$A$113)</f>
        <v>5461170.3434288539</v>
      </c>
      <c r="P5432" s="10">
        <f t="shared" si="84"/>
        <v>-0.16868924897633047</v>
      </c>
      <c r="Q5432" t="s">
        <v>183</v>
      </c>
      <c r="R5432">
        <v>90</v>
      </c>
    </row>
    <row r="5433" spans="1:18">
      <c r="A5433" t="s">
        <v>16027</v>
      </c>
      <c r="B5433" s="6" t="s">
        <v>19</v>
      </c>
      <c r="C5433" t="s">
        <v>37</v>
      </c>
      <c r="D5433">
        <f>_xlfn.XLOOKUP(E5433,'cpi data'!A:A,'cpi data'!B:B,"NA")</f>
        <v>215.3</v>
      </c>
      <c r="E5433">
        <v>2008</v>
      </c>
      <c r="F5433" t="s">
        <v>16028</v>
      </c>
      <c r="G5433">
        <v>7.1</v>
      </c>
      <c r="H5433">
        <v>38000</v>
      </c>
      <c r="I5433" t="s">
        <v>16029</v>
      </c>
      <c r="J5433" t="s">
        <v>16029</v>
      </c>
      <c r="K5433" t="s">
        <v>4542</v>
      </c>
      <c r="L5433" t="s">
        <v>6945</v>
      </c>
      <c r="N5433" s="1">
        <v>2342211</v>
      </c>
      <c r="O5433" s="1">
        <f>N5433*(D5433/'cpi data'!$A$113)</f>
        <v>249149.22346837947</v>
      </c>
      <c r="P5433" s="10">
        <f t="shared" si="84"/>
        <v>1</v>
      </c>
      <c r="Q5433" t="s">
        <v>554</v>
      </c>
      <c r="R5433">
        <v>97</v>
      </c>
    </row>
    <row r="5434" spans="1:18">
      <c r="A5434" t="s">
        <v>16030</v>
      </c>
      <c r="B5434" s="6" t="s">
        <v>19</v>
      </c>
      <c r="C5434" t="s">
        <v>37</v>
      </c>
      <c r="D5434">
        <f>_xlfn.XLOOKUP(E5434,'cpi data'!A:A,'cpi data'!B:B,"NA")</f>
        <v>215.3</v>
      </c>
      <c r="E5434">
        <v>2008</v>
      </c>
      <c r="F5434" t="s">
        <v>16031</v>
      </c>
      <c r="G5434">
        <v>5.0999999999999996</v>
      </c>
      <c r="H5434">
        <v>15000</v>
      </c>
      <c r="I5434" t="s">
        <v>9296</v>
      </c>
      <c r="J5434" t="s">
        <v>9296</v>
      </c>
      <c r="K5434" t="s">
        <v>9296</v>
      </c>
      <c r="L5434" t="s">
        <v>33</v>
      </c>
      <c r="N5434" s="1">
        <v>390128</v>
      </c>
      <c r="O5434" s="1">
        <f>N5434*(D5434/'cpi data'!$A$113)</f>
        <v>41499.287747035574</v>
      </c>
      <c r="P5434" s="10">
        <f t="shared" si="84"/>
        <v>1</v>
      </c>
      <c r="Q5434" t="s">
        <v>8990</v>
      </c>
      <c r="R5434">
        <v>84</v>
      </c>
    </row>
    <row r="5435" spans="1:18">
      <c r="A5435" t="s">
        <v>16032</v>
      </c>
      <c r="B5435" s="6" t="s">
        <v>36</v>
      </c>
      <c r="C5435" t="s">
        <v>393</v>
      </c>
      <c r="D5435">
        <f>_xlfn.XLOOKUP(E5435,'cpi data'!A:A,'cpi data'!B:B,"NA")</f>
        <v>215.3</v>
      </c>
      <c r="E5435">
        <v>2008</v>
      </c>
      <c r="F5435" t="s">
        <v>15741</v>
      </c>
      <c r="G5435">
        <v>6</v>
      </c>
      <c r="H5435">
        <v>23000</v>
      </c>
      <c r="I5435" t="s">
        <v>16033</v>
      </c>
      <c r="J5435" t="s">
        <v>16034</v>
      </c>
      <c r="K5435" t="s">
        <v>2628</v>
      </c>
      <c r="L5435" t="s">
        <v>33</v>
      </c>
      <c r="M5435" s="1">
        <v>25000000</v>
      </c>
      <c r="N5435" s="1">
        <v>30893885</v>
      </c>
      <c r="O5435" s="1">
        <f>N5435*(D5435/'cpi data'!$A$113)</f>
        <v>3286291.2255434785</v>
      </c>
      <c r="P5435" s="10">
        <f t="shared" si="84"/>
        <v>0.19077836924685904</v>
      </c>
      <c r="Q5435" t="s">
        <v>121</v>
      </c>
      <c r="R5435">
        <v>87</v>
      </c>
    </row>
    <row r="5436" spans="1:18">
      <c r="A5436" t="s">
        <v>16035</v>
      </c>
      <c r="B5436" s="6" t="s">
        <v>19</v>
      </c>
      <c r="C5436" t="s">
        <v>44</v>
      </c>
      <c r="D5436">
        <f>_xlfn.XLOOKUP(E5436,'cpi data'!A:A,'cpi data'!B:B,"NA")</f>
        <v>215.3</v>
      </c>
      <c r="E5436">
        <v>2008</v>
      </c>
      <c r="F5436" t="s">
        <v>15635</v>
      </c>
      <c r="G5436">
        <v>7</v>
      </c>
      <c r="H5436">
        <v>30000</v>
      </c>
      <c r="I5436" t="s">
        <v>16036</v>
      </c>
      <c r="J5436" t="s">
        <v>16036</v>
      </c>
      <c r="K5436" t="s">
        <v>16037</v>
      </c>
      <c r="L5436" t="s">
        <v>25</v>
      </c>
      <c r="M5436" s="1">
        <v>6000000</v>
      </c>
      <c r="N5436" s="1">
        <v>3175469</v>
      </c>
      <c r="O5436" s="1">
        <f>N5436*(D5436/'cpi data'!$A$113)</f>
        <v>337785.80815217394</v>
      </c>
      <c r="P5436" s="10">
        <f t="shared" si="84"/>
        <v>-0.88948467139814624</v>
      </c>
      <c r="Q5436" t="s">
        <v>16038</v>
      </c>
      <c r="R5436">
        <v>99</v>
      </c>
    </row>
    <row r="5437" spans="1:18">
      <c r="A5437" t="s">
        <v>16039</v>
      </c>
      <c r="B5437" s="6" t="s">
        <v>36</v>
      </c>
      <c r="C5437" t="s">
        <v>44</v>
      </c>
      <c r="D5437">
        <f>_xlfn.XLOOKUP(E5437,'cpi data'!A:A,'cpi data'!B:B,"NA")</f>
        <v>215.3</v>
      </c>
      <c r="E5437">
        <v>2008</v>
      </c>
      <c r="F5437" t="s">
        <v>16040</v>
      </c>
      <c r="G5437">
        <v>6.4</v>
      </c>
      <c r="H5437">
        <v>15000</v>
      </c>
      <c r="I5437" t="s">
        <v>12107</v>
      </c>
      <c r="J5437" t="s">
        <v>12107</v>
      </c>
      <c r="K5437" t="s">
        <v>12107</v>
      </c>
      <c r="L5437" t="s">
        <v>494</v>
      </c>
      <c r="N5437" s="1">
        <v>49529913</v>
      </c>
      <c r="O5437" s="1">
        <f>N5437*(D5437/'cpi data'!$A$113)</f>
        <v>5268671.0814723326</v>
      </c>
      <c r="P5437" s="10">
        <f t="shared" si="84"/>
        <v>1</v>
      </c>
      <c r="Q5437" t="s">
        <v>13643</v>
      </c>
      <c r="R5437">
        <v>88</v>
      </c>
    </row>
    <row r="5438" spans="1:18">
      <c r="A5438" t="s">
        <v>16041</v>
      </c>
      <c r="B5438" s="6" t="s">
        <v>36</v>
      </c>
      <c r="C5438" t="s">
        <v>28</v>
      </c>
      <c r="D5438">
        <f>_xlfn.XLOOKUP(E5438,'cpi data'!A:A,'cpi data'!B:B,"NA")</f>
        <v>215.3</v>
      </c>
      <c r="E5438">
        <v>2008</v>
      </c>
      <c r="F5438" t="s">
        <v>16042</v>
      </c>
      <c r="G5438">
        <v>4.7</v>
      </c>
      <c r="H5438">
        <v>7000</v>
      </c>
      <c r="I5438" t="s">
        <v>6909</v>
      </c>
      <c r="J5438" t="s">
        <v>6909</v>
      </c>
      <c r="K5438" t="s">
        <v>16043</v>
      </c>
      <c r="L5438" t="s">
        <v>33</v>
      </c>
      <c r="M5438" s="1">
        <v>40000000</v>
      </c>
      <c r="N5438" s="1">
        <v>28972508</v>
      </c>
      <c r="O5438" s="1">
        <f>N5438*(D5438/'cpi data'!$A$113)</f>
        <v>3081907.5950592887</v>
      </c>
      <c r="P5438" s="10">
        <f t="shared" si="84"/>
        <v>-0.38061917180245491</v>
      </c>
      <c r="Q5438" t="s">
        <v>26</v>
      </c>
      <c r="R5438">
        <v>89</v>
      </c>
    </row>
    <row r="5439" spans="1:18">
      <c r="A5439" t="s">
        <v>16044</v>
      </c>
      <c r="B5439" s="6" t="s">
        <v>19</v>
      </c>
      <c r="C5439" t="s">
        <v>107</v>
      </c>
      <c r="D5439">
        <f>_xlfn.XLOOKUP(E5439,'cpi data'!A:A,'cpi data'!B:B,"NA")</f>
        <v>215.3</v>
      </c>
      <c r="E5439">
        <v>2008</v>
      </c>
      <c r="F5439" t="s">
        <v>15744</v>
      </c>
      <c r="G5439">
        <v>7.1</v>
      </c>
      <c r="H5439">
        <v>25000</v>
      </c>
      <c r="I5439" t="s">
        <v>16045</v>
      </c>
      <c r="J5439" t="s">
        <v>16045</v>
      </c>
      <c r="K5439" t="s">
        <v>16046</v>
      </c>
      <c r="L5439" t="s">
        <v>33</v>
      </c>
      <c r="M5439" s="1">
        <v>1000000</v>
      </c>
      <c r="N5439" s="1">
        <v>5457664</v>
      </c>
      <c r="O5439" s="1">
        <f>N5439*(D5439/'cpi data'!$A$113)</f>
        <v>580550.91857707512</v>
      </c>
      <c r="P5439" s="10">
        <f t="shared" si="84"/>
        <v>0.81677142455087015</v>
      </c>
      <c r="Q5439" t="s">
        <v>16047</v>
      </c>
      <c r="R5439">
        <v>97</v>
      </c>
    </row>
    <row r="5440" spans="1:18">
      <c r="A5440" t="s">
        <v>16048</v>
      </c>
      <c r="B5440" s="6" t="s">
        <v>19</v>
      </c>
      <c r="C5440" t="s">
        <v>44</v>
      </c>
      <c r="D5440">
        <f>_xlfn.XLOOKUP(E5440,'cpi data'!A:A,'cpi data'!B:B,"NA")</f>
        <v>215.3</v>
      </c>
      <c r="E5440">
        <v>2008</v>
      </c>
      <c r="F5440" t="s">
        <v>15744</v>
      </c>
      <c r="G5440">
        <v>4.7</v>
      </c>
      <c r="H5440">
        <v>8500</v>
      </c>
      <c r="I5440" t="s">
        <v>16049</v>
      </c>
      <c r="J5440" t="s">
        <v>16049</v>
      </c>
      <c r="K5440" t="s">
        <v>9024</v>
      </c>
      <c r="L5440" t="s">
        <v>33</v>
      </c>
      <c r="M5440" s="1">
        <v>6000000</v>
      </c>
      <c r="N5440" s="1">
        <v>52132</v>
      </c>
      <c r="O5440" s="1">
        <f>N5440*(D5440/'cpi data'!$A$113)</f>
        <v>5545.4642292490125</v>
      </c>
      <c r="P5440" s="10">
        <f t="shared" si="84"/>
        <v>-114.09245760761145</v>
      </c>
      <c r="Q5440" t="s">
        <v>16050</v>
      </c>
      <c r="R5440">
        <v>85</v>
      </c>
    </row>
    <row r="5441" spans="1:18">
      <c r="A5441" t="s">
        <v>16051</v>
      </c>
      <c r="B5441" s="6" t="s">
        <v>2002</v>
      </c>
      <c r="C5441" t="s">
        <v>20</v>
      </c>
      <c r="D5441">
        <f>_xlfn.XLOOKUP(E5441,'cpi data'!A:A,'cpi data'!B:B,"NA")</f>
        <v>215.3</v>
      </c>
      <c r="E5441">
        <v>2008</v>
      </c>
      <c r="F5441" t="s">
        <v>15402</v>
      </c>
      <c r="G5441">
        <v>6.6</v>
      </c>
      <c r="H5441">
        <v>21000</v>
      </c>
      <c r="I5441" t="s">
        <v>16052</v>
      </c>
      <c r="J5441" t="s">
        <v>16052</v>
      </c>
      <c r="K5441" t="s">
        <v>1054</v>
      </c>
      <c r="L5441" t="s">
        <v>33</v>
      </c>
      <c r="N5441" s="1">
        <v>32568427</v>
      </c>
      <c r="O5441" s="1">
        <f>N5441*(D5441/'cpi data'!$A$113)</f>
        <v>3464418.1487648226</v>
      </c>
      <c r="P5441" s="10">
        <f t="shared" si="84"/>
        <v>1</v>
      </c>
      <c r="Q5441" t="s">
        <v>15827</v>
      </c>
      <c r="R5441">
        <v>93</v>
      </c>
    </row>
    <row r="5442" spans="1:18">
      <c r="A5442" t="s">
        <v>16053</v>
      </c>
      <c r="B5442" s="6" t="s">
        <v>2002</v>
      </c>
      <c r="C5442" t="s">
        <v>44</v>
      </c>
      <c r="D5442">
        <f>_xlfn.XLOOKUP(E5442,'cpi data'!A:A,'cpi data'!B:B,"NA")</f>
        <v>215.3</v>
      </c>
      <c r="E5442">
        <v>2008</v>
      </c>
      <c r="F5442" t="s">
        <v>15719</v>
      </c>
      <c r="G5442">
        <v>5.5</v>
      </c>
      <c r="H5442">
        <v>14000</v>
      </c>
      <c r="I5442" t="s">
        <v>10924</v>
      </c>
      <c r="J5442" t="s">
        <v>10924</v>
      </c>
      <c r="K5442" t="s">
        <v>9368</v>
      </c>
      <c r="L5442" t="s">
        <v>33</v>
      </c>
      <c r="M5442" s="1">
        <v>35000000</v>
      </c>
      <c r="N5442" s="1">
        <v>43655418</v>
      </c>
      <c r="O5442" s="1">
        <f>N5442*(D5442/'cpi data'!$A$113)</f>
        <v>4643780.3831027672</v>
      </c>
      <c r="P5442" s="10">
        <f t="shared" si="84"/>
        <v>0.19826675351041192</v>
      </c>
      <c r="Q5442" t="s">
        <v>64</v>
      </c>
      <c r="R5442">
        <v>114</v>
      </c>
    </row>
    <row r="5443" spans="1:18">
      <c r="A5443" t="s">
        <v>16054</v>
      </c>
      <c r="B5443" s="6" t="s">
        <v>2002</v>
      </c>
      <c r="C5443" t="s">
        <v>20</v>
      </c>
      <c r="D5443">
        <f>_xlfn.XLOOKUP(E5443,'cpi data'!A:A,'cpi data'!B:B,"NA")</f>
        <v>215.3</v>
      </c>
      <c r="E5443">
        <v>2008</v>
      </c>
      <c r="F5443" t="s">
        <v>15565</v>
      </c>
      <c r="G5443">
        <v>5.8</v>
      </c>
      <c r="H5443">
        <v>6800</v>
      </c>
      <c r="I5443" t="s">
        <v>14257</v>
      </c>
      <c r="J5443" t="s">
        <v>14257</v>
      </c>
      <c r="K5443" t="s">
        <v>6256</v>
      </c>
      <c r="L5443" t="s">
        <v>33</v>
      </c>
      <c r="N5443" s="1">
        <v>37105289</v>
      </c>
      <c r="O5443" s="1">
        <f>N5443*(D5443/'cpi data'!$A$113)</f>
        <v>3947020.1194169964</v>
      </c>
      <c r="P5443" s="10">
        <f t="shared" ref="P5443:P5506" si="85">(N5443-M5443)/N5443</f>
        <v>1</v>
      </c>
      <c r="Q5443" t="s">
        <v>16055</v>
      </c>
      <c r="R5443">
        <v>111</v>
      </c>
    </row>
    <row r="5444" spans="1:18">
      <c r="A5444" t="s">
        <v>16056</v>
      </c>
      <c r="B5444" s="6" t="s">
        <v>19</v>
      </c>
      <c r="C5444" t="s">
        <v>107</v>
      </c>
      <c r="D5444">
        <f>_xlfn.XLOOKUP(E5444,'cpi data'!A:A,'cpi data'!B:B,"NA")</f>
        <v>215.3</v>
      </c>
      <c r="E5444">
        <v>2008</v>
      </c>
      <c r="F5444" t="s">
        <v>16057</v>
      </c>
      <c r="G5444">
        <v>6.3</v>
      </c>
      <c r="H5444">
        <v>17000</v>
      </c>
      <c r="I5444" t="s">
        <v>7569</v>
      </c>
      <c r="J5444" t="s">
        <v>16058</v>
      </c>
      <c r="K5444" t="s">
        <v>10062</v>
      </c>
      <c r="L5444" t="s">
        <v>33</v>
      </c>
      <c r="M5444" s="1">
        <v>3500000</v>
      </c>
      <c r="N5444" s="1">
        <v>1138322</v>
      </c>
      <c r="O5444" s="1">
        <f>N5444*(D5444/'cpi data'!$A$113)</f>
        <v>121087.31551383401</v>
      </c>
      <c r="P5444" s="10">
        <f t="shared" si="85"/>
        <v>-2.074701182969318</v>
      </c>
      <c r="Q5444" t="s">
        <v>16059</v>
      </c>
      <c r="R5444">
        <v>97</v>
      </c>
    </row>
    <row r="5445" spans="1:18">
      <c r="A5445" t="s">
        <v>16060</v>
      </c>
      <c r="B5445" s="6" t="s">
        <v>19</v>
      </c>
      <c r="C5445" t="s">
        <v>28</v>
      </c>
      <c r="D5445">
        <f>_xlfn.XLOOKUP(E5445,'cpi data'!A:A,'cpi data'!B:B,"NA")</f>
        <v>214.5</v>
      </c>
      <c r="E5445">
        <v>2009</v>
      </c>
      <c r="F5445" t="s">
        <v>16042</v>
      </c>
      <c r="G5445">
        <v>8.3000000000000007</v>
      </c>
      <c r="H5445">
        <v>1300000</v>
      </c>
      <c r="I5445" t="s">
        <v>6778</v>
      </c>
      <c r="J5445" t="s">
        <v>6778</v>
      </c>
      <c r="K5445" t="s">
        <v>6538</v>
      </c>
      <c r="L5445" t="s">
        <v>33</v>
      </c>
      <c r="M5445" s="1">
        <v>70000000</v>
      </c>
      <c r="N5445" s="1">
        <v>321457747</v>
      </c>
      <c r="O5445" s="1">
        <f>N5445*(D5445/'cpi data'!$A$113)</f>
        <v>34067532.970108695</v>
      </c>
      <c r="P5445" s="10">
        <f t="shared" si="85"/>
        <v>0.78224198777825693</v>
      </c>
      <c r="Q5445" t="s">
        <v>64</v>
      </c>
      <c r="R5445">
        <v>153</v>
      </c>
    </row>
    <row r="5446" spans="1:18">
      <c r="A5446" t="s">
        <v>16061</v>
      </c>
      <c r="B5446" s="6" t="s">
        <v>2002</v>
      </c>
      <c r="C5446" t="s">
        <v>37</v>
      </c>
      <c r="D5446">
        <f>_xlfn.XLOOKUP(E5446,'cpi data'!A:A,'cpi data'!B:B,"NA")</f>
        <v>214.5</v>
      </c>
      <c r="E5446">
        <v>2009</v>
      </c>
      <c r="F5446" t="s">
        <v>16062</v>
      </c>
      <c r="G5446">
        <v>7.9</v>
      </c>
      <c r="H5446">
        <v>585000</v>
      </c>
      <c r="I5446" t="s">
        <v>6353</v>
      </c>
      <c r="J5446" t="s">
        <v>14199</v>
      </c>
      <c r="K5446" t="s">
        <v>15746</v>
      </c>
      <c r="L5446" t="s">
        <v>33</v>
      </c>
      <c r="M5446" s="1">
        <v>150000000</v>
      </c>
      <c r="N5446" s="1">
        <v>385680446</v>
      </c>
      <c r="O5446" s="1">
        <f>N5446*(D5446/'cpi data'!$A$113)</f>
        <v>40873742.918478258</v>
      </c>
      <c r="P5446" s="10">
        <f t="shared" si="85"/>
        <v>0.61107698988711501</v>
      </c>
      <c r="Q5446" t="s">
        <v>47</v>
      </c>
      <c r="R5446">
        <v>127</v>
      </c>
    </row>
    <row r="5447" spans="1:18">
      <c r="A5447" t="s">
        <v>16063</v>
      </c>
      <c r="B5447" s="6" t="s">
        <v>2002</v>
      </c>
      <c r="C5447" t="s">
        <v>37</v>
      </c>
      <c r="D5447">
        <f>_xlfn.XLOOKUP(E5447,'cpi data'!A:A,'cpi data'!B:B,"NA")</f>
        <v>214.5</v>
      </c>
      <c r="E5447">
        <v>2009</v>
      </c>
      <c r="F5447" t="s">
        <v>16064</v>
      </c>
      <c r="G5447">
        <v>7.8</v>
      </c>
      <c r="H5447">
        <v>1100000</v>
      </c>
      <c r="I5447" t="s">
        <v>2000</v>
      </c>
      <c r="J5447" t="s">
        <v>2000</v>
      </c>
      <c r="K5447" t="s">
        <v>16065</v>
      </c>
      <c r="L5447" t="s">
        <v>33</v>
      </c>
      <c r="M5447" s="1">
        <v>237000000</v>
      </c>
      <c r="N5447" s="1">
        <v>2847246203</v>
      </c>
      <c r="O5447" s="1">
        <f>N5447*(D5447/'cpi data'!$A$113)</f>
        <v>301746200.86141306</v>
      </c>
      <c r="P5447" s="10">
        <f t="shared" si="85"/>
        <v>0.91676167668595532</v>
      </c>
      <c r="Q5447" t="s">
        <v>183</v>
      </c>
      <c r="R5447">
        <v>162</v>
      </c>
    </row>
    <row r="5448" spans="1:18">
      <c r="A5448" t="s">
        <v>16066</v>
      </c>
      <c r="B5448" s="6" t="s">
        <v>19</v>
      </c>
      <c r="C5448" t="s">
        <v>44</v>
      </c>
      <c r="D5448">
        <f>_xlfn.XLOOKUP(E5448,'cpi data'!A:A,'cpi data'!B:B,"NA")</f>
        <v>214.5</v>
      </c>
      <c r="E5448">
        <v>2009</v>
      </c>
      <c r="F5448" t="s">
        <v>16067</v>
      </c>
      <c r="G5448">
        <v>5.3</v>
      </c>
      <c r="H5448">
        <v>121000</v>
      </c>
      <c r="I5448" t="s">
        <v>11656</v>
      </c>
      <c r="J5448" t="s">
        <v>15060</v>
      </c>
      <c r="K5448" t="s">
        <v>16068</v>
      </c>
      <c r="L5448" t="s">
        <v>33</v>
      </c>
      <c r="M5448" s="1">
        <v>16000000</v>
      </c>
      <c r="N5448" s="1">
        <v>31556061</v>
      </c>
      <c r="O5448" s="1">
        <f>N5448*(D5448/'cpi data'!$A$113)</f>
        <v>3344256.4646739131</v>
      </c>
      <c r="P5448" s="10">
        <f t="shared" si="85"/>
        <v>0.49296586795164327</v>
      </c>
      <c r="Q5448" t="s">
        <v>14786</v>
      </c>
      <c r="R5448">
        <v>102</v>
      </c>
    </row>
    <row r="5449" spans="1:18">
      <c r="A5449" t="s">
        <v>16069</v>
      </c>
      <c r="B5449" s="6" t="s">
        <v>19</v>
      </c>
      <c r="C5449" t="s">
        <v>37</v>
      </c>
      <c r="D5449">
        <f>_xlfn.XLOOKUP(E5449,'cpi data'!A:A,'cpi data'!B:B,"NA")</f>
        <v>214.5</v>
      </c>
      <c r="E5449">
        <v>2009</v>
      </c>
      <c r="F5449" t="s">
        <v>16070</v>
      </c>
      <c r="G5449">
        <v>7.6</v>
      </c>
      <c r="H5449">
        <v>520000</v>
      </c>
      <c r="I5449" t="s">
        <v>13555</v>
      </c>
      <c r="J5449" t="s">
        <v>16071</v>
      </c>
      <c r="K5449" t="s">
        <v>16072</v>
      </c>
      <c r="L5449" t="s">
        <v>33</v>
      </c>
      <c r="M5449" s="1">
        <v>130000000</v>
      </c>
      <c r="N5449" s="1">
        <v>185382813</v>
      </c>
      <c r="O5449" s="1">
        <f>N5449*(D5449/'cpi data'!$A$113)</f>
        <v>19646548.116847824</v>
      </c>
      <c r="P5449" s="10">
        <f t="shared" si="85"/>
        <v>0.29874836886847755</v>
      </c>
      <c r="Q5449" t="s">
        <v>26</v>
      </c>
      <c r="R5449">
        <v>162</v>
      </c>
    </row>
    <row r="5450" spans="1:18">
      <c r="A5450" t="s">
        <v>16073</v>
      </c>
      <c r="B5450" s="6" t="s">
        <v>2002</v>
      </c>
      <c r="C5450" t="s">
        <v>37</v>
      </c>
      <c r="D5450">
        <f>_xlfn.XLOOKUP(E5450,'cpi data'!A:A,'cpi data'!B:B,"NA")</f>
        <v>214.5</v>
      </c>
      <c r="E5450">
        <v>2009</v>
      </c>
      <c r="F5450" t="s">
        <v>16074</v>
      </c>
      <c r="G5450">
        <v>6.6</v>
      </c>
      <c r="H5450">
        <v>271000</v>
      </c>
      <c r="I5450" t="s">
        <v>12604</v>
      </c>
      <c r="J5450" t="s">
        <v>14505</v>
      </c>
      <c r="K5450" t="s">
        <v>11821</v>
      </c>
      <c r="L5450" t="s">
        <v>33</v>
      </c>
      <c r="M5450" s="1">
        <v>85000000</v>
      </c>
      <c r="N5450" s="1">
        <v>360366870</v>
      </c>
      <c r="O5450" s="1">
        <f>N5450*(D5450/'cpi data'!$A$113)</f>
        <v>38191054.157608695</v>
      </c>
      <c r="P5450" s="10">
        <f t="shared" si="85"/>
        <v>0.76412926082800003</v>
      </c>
      <c r="Q5450" t="s">
        <v>64</v>
      </c>
      <c r="R5450">
        <v>107</v>
      </c>
    </row>
    <row r="5451" spans="1:18">
      <c r="A5451" t="s">
        <v>16075</v>
      </c>
      <c r="B5451" s="6" t="s">
        <v>2002</v>
      </c>
      <c r="C5451" t="s">
        <v>37</v>
      </c>
      <c r="D5451">
        <f>_xlfn.XLOOKUP(E5451,'cpi data'!A:A,'cpi data'!B:B,"NA")</f>
        <v>214.5</v>
      </c>
      <c r="E5451">
        <v>2009</v>
      </c>
      <c r="F5451" t="s">
        <v>16076</v>
      </c>
      <c r="G5451">
        <v>5.8</v>
      </c>
      <c r="H5451">
        <v>202000</v>
      </c>
      <c r="I5451" t="s">
        <v>7686</v>
      </c>
      <c r="J5451" t="s">
        <v>13497</v>
      </c>
      <c r="K5451" t="s">
        <v>1500</v>
      </c>
      <c r="L5451" t="s">
        <v>33</v>
      </c>
      <c r="M5451" s="1">
        <v>175000000</v>
      </c>
      <c r="N5451" s="1">
        <v>302469017</v>
      </c>
      <c r="O5451" s="1">
        <f>N5451*(D5451/'cpi data'!$A$113)</f>
        <v>32055140.388586957</v>
      </c>
      <c r="P5451" s="10">
        <f t="shared" si="85"/>
        <v>0.42142834417979413</v>
      </c>
      <c r="Q5451" t="s">
        <v>47</v>
      </c>
      <c r="R5451">
        <v>118</v>
      </c>
    </row>
    <row r="5452" spans="1:18">
      <c r="A5452" t="s">
        <v>16077</v>
      </c>
      <c r="B5452" s="6" t="s">
        <v>19</v>
      </c>
      <c r="C5452" t="s">
        <v>44</v>
      </c>
      <c r="D5452">
        <f>_xlfn.XLOOKUP(E5452,'cpi data'!A:A,'cpi data'!B:B,"NA")</f>
        <v>214.5</v>
      </c>
      <c r="E5452">
        <v>2009</v>
      </c>
      <c r="F5452" t="s">
        <v>16078</v>
      </c>
      <c r="G5452">
        <v>7.7</v>
      </c>
      <c r="H5452">
        <v>733000</v>
      </c>
      <c r="I5452" t="s">
        <v>11280</v>
      </c>
      <c r="J5452" t="s">
        <v>16079</v>
      </c>
      <c r="K5452" t="s">
        <v>16080</v>
      </c>
      <c r="L5452" t="s">
        <v>33</v>
      </c>
      <c r="M5452" s="1">
        <v>35000000</v>
      </c>
      <c r="N5452" s="1">
        <v>469310836</v>
      </c>
      <c r="O5452" s="1">
        <f>N5452*(D5452/'cpi data'!$A$113)</f>
        <v>49736746.206521742</v>
      </c>
      <c r="P5452" s="10">
        <f t="shared" si="85"/>
        <v>0.92542256151954694</v>
      </c>
      <c r="Q5452" t="s">
        <v>26</v>
      </c>
      <c r="R5452">
        <v>100</v>
      </c>
    </row>
    <row r="5453" spans="1:18">
      <c r="A5453" t="s">
        <v>16081</v>
      </c>
      <c r="B5453" s="6" t="s">
        <v>36</v>
      </c>
      <c r="C5453" t="s">
        <v>37</v>
      </c>
      <c r="D5453">
        <f>_xlfn.XLOOKUP(E5453,'cpi data'!A:A,'cpi data'!B:B,"NA")</f>
        <v>214.5</v>
      </c>
      <c r="E5453">
        <v>2009</v>
      </c>
      <c r="F5453" t="s">
        <v>16082</v>
      </c>
      <c r="G5453">
        <v>7.6</v>
      </c>
      <c r="H5453">
        <v>492000</v>
      </c>
      <c r="I5453" t="s">
        <v>15038</v>
      </c>
      <c r="J5453" t="s">
        <v>2259</v>
      </c>
      <c r="K5453" t="s">
        <v>11817</v>
      </c>
      <c r="L5453" t="s">
        <v>25</v>
      </c>
      <c r="M5453" s="1">
        <v>250000000</v>
      </c>
      <c r="N5453" s="1">
        <v>934454096</v>
      </c>
      <c r="O5453" s="1">
        <f>N5453*(D5453/'cpi data'!$A$113)</f>
        <v>99031819.956521735</v>
      </c>
      <c r="P5453" s="10">
        <f t="shared" si="85"/>
        <v>0.73246411881531315</v>
      </c>
      <c r="Q5453" t="s">
        <v>26</v>
      </c>
      <c r="R5453">
        <v>153</v>
      </c>
    </row>
    <row r="5454" spans="1:18">
      <c r="A5454" t="s">
        <v>16083</v>
      </c>
      <c r="B5454" s="6" t="s">
        <v>2002</v>
      </c>
      <c r="C5454" t="s">
        <v>44</v>
      </c>
      <c r="D5454">
        <f>_xlfn.XLOOKUP(E5454,'cpi data'!A:A,'cpi data'!B:B,"NA")</f>
        <v>214.5</v>
      </c>
      <c r="E5454">
        <v>2009</v>
      </c>
      <c r="F5454" t="s">
        <v>16084</v>
      </c>
      <c r="G5454">
        <v>6.4</v>
      </c>
      <c r="H5454">
        <v>165000</v>
      </c>
      <c r="I5454" t="s">
        <v>4878</v>
      </c>
      <c r="J5454" t="s">
        <v>10791</v>
      </c>
      <c r="K5454" t="s">
        <v>16085</v>
      </c>
      <c r="L5454" t="s">
        <v>5820</v>
      </c>
      <c r="M5454" s="1">
        <v>40000000</v>
      </c>
      <c r="N5454" s="1">
        <v>178866158</v>
      </c>
      <c r="O5454" s="1">
        <f>N5454*(D5454/'cpi data'!$A$113)</f>
        <v>18955924.353260871</v>
      </c>
      <c r="P5454" s="10">
        <f t="shared" si="85"/>
        <v>0.77636909940224685</v>
      </c>
      <c r="Q5454" t="s">
        <v>2029</v>
      </c>
      <c r="R5454">
        <v>129</v>
      </c>
    </row>
    <row r="5455" spans="1:18">
      <c r="A5455">
        <v>2012</v>
      </c>
      <c r="B5455" s="6" t="s">
        <v>2002</v>
      </c>
      <c r="C5455" t="s">
        <v>37</v>
      </c>
      <c r="D5455">
        <f>_xlfn.XLOOKUP(E5455,'cpi data'!A:A,'cpi data'!B:B,"NA")</f>
        <v>214.5</v>
      </c>
      <c r="E5455">
        <v>2009</v>
      </c>
      <c r="F5455" t="s">
        <v>16086</v>
      </c>
      <c r="G5455">
        <v>5.8</v>
      </c>
      <c r="H5455">
        <v>360000</v>
      </c>
      <c r="I5455" t="s">
        <v>6856</v>
      </c>
      <c r="J5455" t="s">
        <v>6856</v>
      </c>
      <c r="K5455" t="s">
        <v>2628</v>
      </c>
      <c r="L5455" t="s">
        <v>33</v>
      </c>
      <c r="M5455" s="1">
        <v>200000000</v>
      </c>
      <c r="N5455" s="1">
        <v>791217826</v>
      </c>
      <c r="O5455" s="1">
        <f>N5455*(D5455/'cpi data'!$A$113)</f>
        <v>83851889.168478265</v>
      </c>
      <c r="P5455" s="10">
        <f t="shared" si="85"/>
        <v>0.74722510865168501</v>
      </c>
      <c r="Q5455" t="s">
        <v>34</v>
      </c>
      <c r="R5455">
        <v>158</v>
      </c>
    </row>
    <row r="5456" spans="1:18">
      <c r="A5456" t="s">
        <v>16087</v>
      </c>
      <c r="B5456" s="6" t="s">
        <v>2002</v>
      </c>
      <c r="C5456" t="s">
        <v>20</v>
      </c>
      <c r="D5456">
        <f>_xlfn.XLOOKUP(E5456,'cpi data'!A:A,'cpi data'!B:B,"NA")</f>
        <v>214.5</v>
      </c>
      <c r="E5456">
        <v>2009</v>
      </c>
      <c r="F5456" t="s">
        <v>16088</v>
      </c>
      <c r="G5456">
        <v>6.7</v>
      </c>
      <c r="H5456">
        <v>162000</v>
      </c>
      <c r="I5456" t="s">
        <v>6886</v>
      </c>
      <c r="J5456" t="s">
        <v>7969</v>
      </c>
      <c r="K5456" t="s">
        <v>10031</v>
      </c>
      <c r="L5456" t="s">
        <v>33</v>
      </c>
      <c r="M5456" s="1">
        <v>65000000</v>
      </c>
      <c r="N5456" s="1">
        <v>93621340</v>
      </c>
      <c r="O5456" s="1">
        <f>N5456*(D5456/'cpi data'!$A$113)</f>
        <v>9921826.7934782617</v>
      </c>
      <c r="P5456" s="10">
        <f t="shared" si="85"/>
        <v>0.30571384686440078</v>
      </c>
      <c r="Q5456" t="s">
        <v>9689</v>
      </c>
      <c r="R5456">
        <v>135</v>
      </c>
    </row>
    <row r="5457" spans="1:18">
      <c r="A5457" t="s">
        <v>16089</v>
      </c>
      <c r="B5457" s="6" t="s">
        <v>2002</v>
      </c>
      <c r="C5457" t="s">
        <v>107</v>
      </c>
      <c r="D5457">
        <f>_xlfn.XLOOKUP(E5457,'cpi data'!A:A,'cpi data'!B:B,"NA")</f>
        <v>214.5</v>
      </c>
      <c r="E5457">
        <v>2009</v>
      </c>
      <c r="F5457" t="s">
        <v>15825</v>
      </c>
      <c r="G5457">
        <v>7.1</v>
      </c>
      <c r="H5457">
        <v>145000</v>
      </c>
      <c r="I5457" t="s">
        <v>14545</v>
      </c>
      <c r="J5457" t="s">
        <v>15142</v>
      </c>
      <c r="K5457" t="s">
        <v>7005</v>
      </c>
      <c r="L5457" t="s">
        <v>33</v>
      </c>
      <c r="N5457" s="1">
        <v>87812371</v>
      </c>
      <c r="O5457" s="1">
        <f>N5457*(D5457/'cpi data'!$A$113)</f>
        <v>9306202.361413043</v>
      </c>
      <c r="P5457" s="10">
        <f t="shared" si="85"/>
        <v>1</v>
      </c>
      <c r="Q5457" t="s">
        <v>64</v>
      </c>
      <c r="R5457">
        <v>127</v>
      </c>
    </row>
    <row r="5458" spans="1:18">
      <c r="A5458" t="s">
        <v>16090</v>
      </c>
      <c r="B5458" s="6" t="s">
        <v>19</v>
      </c>
      <c r="C5458" t="s">
        <v>28</v>
      </c>
      <c r="D5458">
        <f>_xlfn.XLOOKUP(E5458,'cpi data'!A:A,'cpi data'!B:B,"NA")</f>
        <v>214.5</v>
      </c>
      <c r="E5458">
        <v>2009</v>
      </c>
      <c r="F5458" t="s">
        <v>16091</v>
      </c>
      <c r="G5458">
        <v>7.6</v>
      </c>
      <c r="H5458">
        <v>534000</v>
      </c>
      <c r="I5458" t="s">
        <v>16092</v>
      </c>
      <c r="J5458" t="s">
        <v>13984</v>
      </c>
      <c r="K5458" t="s">
        <v>16093</v>
      </c>
      <c r="L5458" t="s">
        <v>33</v>
      </c>
      <c r="M5458" s="1">
        <v>23600000</v>
      </c>
      <c r="N5458" s="1">
        <v>102392080</v>
      </c>
      <c r="O5458" s="1">
        <f>N5458*(D5458/'cpi data'!$A$113)</f>
        <v>10851334.565217391</v>
      </c>
      <c r="P5458" s="10">
        <f t="shared" si="85"/>
        <v>0.76951342330383365</v>
      </c>
      <c r="Q5458" t="s">
        <v>34</v>
      </c>
      <c r="R5458">
        <v>88</v>
      </c>
    </row>
    <row r="5459" spans="1:18">
      <c r="A5459" t="s">
        <v>16094</v>
      </c>
      <c r="B5459" s="6" t="s">
        <v>2002</v>
      </c>
      <c r="C5459" t="s">
        <v>44</v>
      </c>
      <c r="D5459">
        <f>_xlfn.XLOOKUP(E5459,'cpi data'!A:A,'cpi data'!B:B,"NA")</f>
        <v>214.5</v>
      </c>
      <c r="E5459">
        <v>2009</v>
      </c>
      <c r="F5459" t="s">
        <v>16076</v>
      </c>
      <c r="G5459">
        <v>7.7</v>
      </c>
      <c r="H5459">
        <v>483000</v>
      </c>
      <c r="I5459" t="s">
        <v>16095</v>
      </c>
      <c r="J5459" t="s">
        <v>16096</v>
      </c>
      <c r="K5459" t="s">
        <v>13357</v>
      </c>
      <c r="L5459" t="s">
        <v>33</v>
      </c>
      <c r="M5459" s="1">
        <v>7500000</v>
      </c>
      <c r="N5459" s="1">
        <v>60800444</v>
      </c>
      <c r="O5459" s="1">
        <f>N5459*(D5459/'cpi data'!$A$113)</f>
        <v>6443525.3152173916</v>
      </c>
      <c r="P5459" s="10">
        <f t="shared" si="85"/>
        <v>0.87664563765356718</v>
      </c>
      <c r="Q5459" t="s">
        <v>9442</v>
      </c>
      <c r="R5459">
        <v>95</v>
      </c>
    </row>
    <row r="5460" spans="1:18">
      <c r="A5460" t="s">
        <v>16097</v>
      </c>
      <c r="B5460" s="6" t="s">
        <v>2002</v>
      </c>
      <c r="C5460" t="s">
        <v>37</v>
      </c>
      <c r="D5460">
        <f>_xlfn.XLOOKUP(E5460,'cpi data'!A:A,'cpi data'!B:B,"NA")</f>
        <v>214.5</v>
      </c>
      <c r="E5460">
        <v>2009</v>
      </c>
      <c r="F5460" t="s">
        <v>16098</v>
      </c>
      <c r="G5460">
        <v>7.6</v>
      </c>
      <c r="H5460">
        <v>596000</v>
      </c>
      <c r="I5460" t="s">
        <v>10083</v>
      </c>
      <c r="J5460" t="s">
        <v>16099</v>
      </c>
      <c r="K5460" t="s">
        <v>4915</v>
      </c>
      <c r="L5460" t="s">
        <v>33</v>
      </c>
      <c r="M5460" s="1">
        <v>90000000</v>
      </c>
      <c r="N5460" s="1">
        <v>524028679</v>
      </c>
      <c r="O5460" s="1">
        <f>N5460*(D5460/'cpi data'!$A$113)</f>
        <v>55535648.046195649</v>
      </c>
      <c r="P5460" s="10">
        <f t="shared" si="85"/>
        <v>0.82825367464287203</v>
      </c>
      <c r="Q5460" t="s">
        <v>26</v>
      </c>
      <c r="R5460">
        <v>128</v>
      </c>
    </row>
    <row r="5461" spans="1:18">
      <c r="A5461" t="s">
        <v>16100</v>
      </c>
      <c r="B5461" s="6" t="s">
        <v>19</v>
      </c>
      <c r="C5461" t="s">
        <v>37</v>
      </c>
      <c r="D5461">
        <f>_xlfn.XLOOKUP(E5461,'cpi data'!A:A,'cpi data'!B:B,"NA")</f>
        <v>214.5</v>
      </c>
      <c r="E5461">
        <v>2009</v>
      </c>
      <c r="F5461" t="s">
        <v>15698</v>
      </c>
      <c r="G5461">
        <v>7.9</v>
      </c>
      <c r="H5461">
        <v>648000</v>
      </c>
      <c r="I5461" t="s">
        <v>16101</v>
      </c>
      <c r="J5461" t="s">
        <v>16101</v>
      </c>
      <c r="K5461" t="s">
        <v>16102</v>
      </c>
      <c r="L5461" t="s">
        <v>94</v>
      </c>
      <c r="M5461" s="1">
        <v>30000000</v>
      </c>
      <c r="N5461" s="1">
        <v>210888950</v>
      </c>
      <c r="O5461" s="1">
        <f>N5461*(D5461/'cpi data'!$A$113)</f>
        <v>22349644.157608695</v>
      </c>
      <c r="P5461" s="10">
        <f t="shared" si="85"/>
        <v>0.85774503595375673</v>
      </c>
      <c r="Q5461" t="s">
        <v>2103</v>
      </c>
      <c r="R5461">
        <v>112</v>
      </c>
    </row>
    <row r="5462" spans="1:18">
      <c r="A5462" t="s">
        <v>16103</v>
      </c>
      <c r="B5462" s="6" t="s">
        <v>2002</v>
      </c>
      <c r="C5462" t="s">
        <v>66</v>
      </c>
      <c r="D5462">
        <f>_xlfn.XLOOKUP(E5462,'cpi data'!A:A,'cpi data'!B:B,"NA")</f>
        <v>214.5</v>
      </c>
      <c r="E5462">
        <v>2009</v>
      </c>
      <c r="F5462" t="s">
        <v>16104</v>
      </c>
      <c r="G5462">
        <v>7.6</v>
      </c>
      <c r="H5462">
        <v>303000</v>
      </c>
      <c r="I5462" t="s">
        <v>7517</v>
      </c>
      <c r="J5462" t="s">
        <v>7517</v>
      </c>
      <c r="K5462" t="s">
        <v>16105</v>
      </c>
      <c r="L5462" t="s">
        <v>33</v>
      </c>
      <c r="M5462" s="1">
        <v>29000000</v>
      </c>
      <c r="N5462" s="1">
        <v>309208309</v>
      </c>
      <c r="O5462" s="1">
        <f>N5462*(D5462/'cpi data'!$A$113)</f>
        <v>32769358.834239129</v>
      </c>
      <c r="P5462" s="10">
        <f t="shared" si="85"/>
        <v>0.90621209341434616</v>
      </c>
      <c r="Q5462" t="s">
        <v>11131</v>
      </c>
      <c r="R5462">
        <v>129</v>
      </c>
    </row>
    <row r="5463" spans="1:18">
      <c r="A5463" t="s">
        <v>16106</v>
      </c>
      <c r="B5463" s="6" t="s">
        <v>36</v>
      </c>
      <c r="C5463" t="s">
        <v>393</v>
      </c>
      <c r="D5463">
        <f>_xlfn.XLOOKUP(E5463,'cpi data'!A:A,'cpi data'!B:B,"NA")</f>
        <v>214.5</v>
      </c>
      <c r="E5463">
        <v>2009</v>
      </c>
      <c r="F5463" t="s">
        <v>16107</v>
      </c>
      <c r="G5463">
        <v>8.1999999999999993</v>
      </c>
      <c r="H5463">
        <v>962000</v>
      </c>
      <c r="I5463" t="s">
        <v>11832</v>
      </c>
      <c r="J5463" t="s">
        <v>11832</v>
      </c>
      <c r="K5463" t="s">
        <v>5419</v>
      </c>
      <c r="L5463" t="s">
        <v>33</v>
      </c>
      <c r="M5463" s="1">
        <v>175000000</v>
      </c>
      <c r="N5463" s="1">
        <v>735099102</v>
      </c>
      <c r="O5463" s="1">
        <f>N5463*(D5463/'cpi data'!$A$113)</f>
        <v>77904524.396739125</v>
      </c>
      <c r="P5463" s="10">
        <f t="shared" si="85"/>
        <v>0.76193686058944476</v>
      </c>
      <c r="Q5463" t="s">
        <v>10121</v>
      </c>
      <c r="R5463">
        <v>96</v>
      </c>
    </row>
    <row r="5464" spans="1:18">
      <c r="A5464" t="s">
        <v>16108</v>
      </c>
      <c r="B5464" s="6" t="s">
        <v>2002</v>
      </c>
      <c r="C5464" t="s">
        <v>37</v>
      </c>
      <c r="D5464">
        <f>_xlfn.XLOOKUP(E5464,'cpi data'!A:A,'cpi data'!B:B,"NA")</f>
        <v>214.5</v>
      </c>
      <c r="E5464">
        <v>2009</v>
      </c>
      <c r="F5464" t="s">
        <v>16109</v>
      </c>
      <c r="G5464">
        <v>6.6</v>
      </c>
      <c r="H5464">
        <v>477000</v>
      </c>
      <c r="I5464" t="s">
        <v>15479</v>
      </c>
      <c r="J5464" t="s">
        <v>12562</v>
      </c>
      <c r="K5464" t="s">
        <v>13486</v>
      </c>
      <c r="L5464" t="s">
        <v>33</v>
      </c>
      <c r="M5464" s="1">
        <v>150000000</v>
      </c>
      <c r="N5464" s="1">
        <v>373062864</v>
      </c>
      <c r="O5464" s="1">
        <f>N5464*(D5464/'cpi data'!$A$113)</f>
        <v>39536553.521739133</v>
      </c>
      <c r="P5464" s="10">
        <f t="shared" si="85"/>
        <v>0.59792299241020141</v>
      </c>
      <c r="Q5464" t="s">
        <v>183</v>
      </c>
      <c r="R5464">
        <v>107</v>
      </c>
    </row>
    <row r="5465" spans="1:18">
      <c r="A5465" t="s">
        <v>16110</v>
      </c>
      <c r="B5465" s="6" t="s">
        <v>36</v>
      </c>
      <c r="C5465" t="s">
        <v>393</v>
      </c>
      <c r="D5465">
        <f>_xlfn.XLOOKUP(E5465,'cpi data'!A:A,'cpi data'!B:B,"NA")</f>
        <v>214.5</v>
      </c>
      <c r="E5465">
        <v>2009</v>
      </c>
      <c r="F5465" t="s">
        <v>16111</v>
      </c>
      <c r="G5465">
        <v>7.9</v>
      </c>
      <c r="H5465">
        <v>208000</v>
      </c>
      <c r="I5465" t="s">
        <v>9044</v>
      </c>
      <c r="J5465" t="s">
        <v>5708</v>
      </c>
      <c r="K5465" t="s">
        <v>9716</v>
      </c>
      <c r="L5465" t="s">
        <v>33</v>
      </c>
      <c r="M5465" s="1">
        <v>40000000</v>
      </c>
      <c r="N5465" s="1">
        <v>46474181</v>
      </c>
      <c r="O5465" s="1">
        <f>N5465*(D5465/'cpi data'!$A$113)</f>
        <v>4925252.8777173916</v>
      </c>
      <c r="P5465" s="10">
        <f t="shared" si="85"/>
        <v>0.13930704878909</v>
      </c>
      <c r="Q5465" t="s">
        <v>183</v>
      </c>
      <c r="R5465">
        <v>87</v>
      </c>
    </row>
    <row r="5466" spans="1:18">
      <c r="A5466" t="s">
        <v>16112</v>
      </c>
      <c r="B5466" s="6" t="s">
        <v>19</v>
      </c>
      <c r="C5466" t="s">
        <v>37</v>
      </c>
      <c r="D5466">
        <f>_xlfn.XLOOKUP(E5466,'cpi data'!A:A,'cpi data'!B:B,"NA")</f>
        <v>214.5</v>
      </c>
      <c r="E5466">
        <v>2009</v>
      </c>
      <c r="F5466" t="s">
        <v>15822</v>
      </c>
      <c r="G5466">
        <v>7.1</v>
      </c>
      <c r="H5466">
        <v>115000</v>
      </c>
      <c r="I5466" t="s">
        <v>5173</v>
      </c>
      <c r="J5466" t="s">
        <v>12562</v>
      </c>
      <c r="K5466" t="s">
        <v>10808</v>
      </c>
      <c r="L5466" t="s">
        <v>33</v>
      </c>
      <c r="M5466" s="1">
        <v>26000000</v>
      </c>
      <c r="N5466" s="1">
        <v>43474578</v>
      </c>
      <c r="O5466" s="1">
        <f>N5466*(D5466/'cpi data'!$A$113)</f>
        <v>4607360.1684782607</v>
      </c>
      <c r="P5466" s="10">
        <f t="shared" si="85"/>
        <v>0.40194934152092288</v>
      </c>
      <c r="Q5466" t="s">
        <v>14705</v>
      </c>
      <c r="R5466">
        <v>105</v>
      </c>
    </row>
    <row r="5467" spans="1:18">
      <c r="A5467" t="s">
        <v>16113</v>
      </c>
      <c r="B5467" s="6" t="s">
        <v>19</v>
      </c>
      <c r="C5467" t="s">
        <v>55</v>
      </c>
      <c r="D5467">
        <f>_xlfn.XLOOKUP(E5467,'cpi data'!A:A,'cpi data'!B:B,"NA")</f>
        <v>214.5</v>
      </c>
      <c r="E5467">
        <v>2009</v>
      </c>
      <c r="F5467" t="s">
        <v>16114</v>
      </c>
      <c r="G5467">
        <v>7</v>
      </c>
      <c r="H5467">
        <v>199000</v>
      </c>
      <c r="I5467" t="s">
        <v>14090</v>
      </c>
      <c r="J5467" t="s">
        <v>16115</v>
      </c>
      <c r="K5467" t="s">
        <v>16116</v>
      </c>
      <c r="L5467" t="s">
        <v>33</v>
      </c>
      <c r="N5467" s="1">
        <v>77912251</v>
      </c>
      <c r="O5467" s="1">
        <f>N5467*(D5467/'cpi data'!$A$113)</f>
        <v>8257004.861413043</v>
      </c>
      <c r="P5467" s="10">
        <f t="shared" si="85"/>
        <v>1</v>
      </c>
      <c r="Q5467" t="s">
        <v>10784</v>
      </c>
      <c r="R5467">
        <v>123</v>
      </c>
    </row>
    <row r="5468" spans="1:18">
      <c r="A5468" t="s">
        <v>16117</v>
      </c>
      <c r="B5468" s="6" t="s">
        <v>2002</v>
      </c>
      <c r="C5468" t="s">
        <v>44</v>
      </c>
      <c r="D5468">
        <f>_xlfn.XLOOKUP(E5468,'cpi data'!A:A,'cpi data'!B:B,"NA")</f>
        <v>214.5</v>
      </c>
      <c r="E5468">
        <v>2009</v>
      </c>
      <c r="F5468" t="s">
        <v>16118</v>
      </c>
      <c r="G5468">
        <v>8.4</v>
      </c>
      <c r="H5468">
        <v>361000</v>
      </c>
      <c r="I5468" t="s">
        <v>16119</v>
      </c>
      <c r="J5468" t="s">
        <v>16119</v>
      </c>
      <c r="K5468" t="s">
        <v>12134</v>
      </c>
      <c r="L5468" t="s">
        <v>10296</v>
      </c>
      <c r="N5468" s="1">
        <v>60262836</v>
      </c>
      <c r="O5468" s="1">
        <f>N5468*(D5468/'cpi data'!$A$113)</f>
        <v>6386550.5543478262</v>
      </c>
      <c r="P5468" s="10">
        <f t="shared" si="85"/>
        <v>1</v>
      </c>
      <c r="Q5468" t="s">
        <v>16120</v>
      </c>
      <c r="R5468">
        <v>170</v>
      </c>
    </row>
    <row r="5469" spans="1:18">
      <c r="A5469" t="s">
        <v>16121</v>
      </c>
      <c r="B5469" s="6" t="s">
        <v>2002</v>
      </c>
      <c r="C5469" t="s">
        <v>28</v>
      </c>
      <c r="D5469">
        <f>_xlfn.XLOOKUP(E5469,'cpi data'!A:A,'cpi data'!B:B,"NA")</f>
        <v>214.5</v>
      </c>
      <c r="E5469">
        <v>2009</v>
      </c>
      <c r="F5469" t="s">
        <v>16122</v>
      </c>
      <c r="G5469">
        <v>6.6</v>
      </c>
      <c r="H5469">
        <v>57000</v>
      </c>
      <c r="I5469" t="s">
        <v>16123</v>
      </c>
      <c r="J5469" t="s">
        <v>16124</v>
      </c>
      <c r="K5469" t="s">
        <v>15321</v>
      </c>
      <c r="L5469" t="s">
        <v>33</v>
      </c>
      <c r="M5469" s="1">
        <v>3900000</v>
      </c>
      <c r="N5469" s="1">
        <v>961203</v>
      </c>
      <c r="O5469" s="1">
        <f>N5469*(D5469/'cpi data'!$A$113)</f>
        <v>101866.62228260869</v>
      </c>
      <c r="P5469" s="10">
        <f t="shared" si="85"/>
        <v>-3.0574155511374808</v>
      </c>
      <c r="Q5469" t="s">
        <v>13871</v>
      </c>
      <c r="R5469">
        <v>90</v>
      </c>
    </row>
    <row r="5470" spans="1:18">
      <c r="A5470" t="s">
        <v>16125</v>
      </c>
      <c r="B5470" s="6" t="s">
        <v>2002</v>
      </c>
      <c r="C5470" t="s">
        <v>37</v>
      </c>
      <c r="D5470">
        <f>_xlfn.XLOOKUP(E5470,'cpi data'!A:A,'cpi data'!B:B,"NA")</f>
        <v>214.5</v>
      </c>
      <c r="E5470">
        <v>2009</v>
      </c>
      <c r="F5470" t="s">
        <v>16126</v>
      </c>
      <c r="G5470">
        <v>6</v>
      </c>
      <c r="H5470">
        <v>390000</v>
      </c>
      <c r="I5470" t="s">
        <v>8514</v>
      </c>
      <c r="J5470" t="s">
        <v>10877</v>
      </c>
      <c r="K5470" t="s">
        <v>12997</v>
      </c>
      <c r="L5470" t="s">
        <v>33</v>
      </c>
      <c r="M5470" s="1">
        <v>200000000</v>
      </c>
      <c r="N5470" s="1">
        <v>836303693</v>
      </c>
      <c r="O5470" s="1">
        <f>N5470*(D5470/'cpi data'!$A$113)</f>
        <v>88630010.942934781</v>
      </c>
      <c r="P5470" s="10">
        <f t="shared" si="85"/>
        <v>0.76085242517277751</v>
      </c>
      <c r="Q5470" t="s">
        <v>9689</v>
      </c>
      <c r="R5470">
        <v>149</v>
      </c>
    </row>
    <row r="5471" spans="1:18">
      <c r="A5471" t="s">
        <v>16127</v>
      </c>
      <c r="B5471" s="6" t="s">
        <v>19</v>
      </c>
      <c r="C5471" t="s">
        <v>44</v>
      </c>
      <c r="D5471">
        <f>_xlfn.XLOOKUP(E5471,'cpi data'!A:A,'cpi data'!B:B,"NA")</f>
        <v>214.5</v>
      </c>
      <c r="E5471">
        <v>2009</v>
      </c>
      <c r="F5471" t="s">
        <v>16128</v>
      </c>
      <c r="G5471">
        <v>7.4</v>
      </c>
      <c r="H5471">
        <v>324000</v>
      </c>
      <c r="I5471" t="s">
        <v>14273</v>
      </c>
      <c r="J5471" t="s">
        <v>14498</v>
      </c>
      <c r="K5471" t="s">
        <v>9716</v>
      </c>
      <c r="L5471" t="s">
        <v>33</v>
      </c>
      <c r="M5471" s="1">
        <v>25000000</v>
      </c>
      <c r="N5471" s="1">
        <v>166842739</v>
      </c>
      <c r="O5471" s="1">
        <f>N5471*(D5471/'cpi data'!$A$113)</f>
        <v>17681703.317934781</v>
      </c>
      <c r="P5471" s="10">
        <f t="shared" si="85"/>
        <v>0.8501582978687493</v>
      </c>
      <c r="Q5471" t="s">
        <v>47</v>
      </c>
      <c r="R5471">
        <v>109</v>
      </c>
    </row>
    <row r="5472" spans="1:18">
      <c r="A5472" t="s">
        <v>16129</v>
      </c>
      <c r="B5472" s="6" t="s">
        <v>2002</v>
      </c>
      <c r="C5472" t="s">
        <v>28</v>
      </c>
      <c r="D5472">
        <f>_xlfn.XLOOKUP(E5472,'cpi data'!A:A,'cpi data'!B:B,"NA")</f>
        <v>214.5</v>
      </c>
      <c r="E5472">
        <v>2009</v>
      </c>
      <c r="F5472" t="s">
        <v>16104</v>
      </c>
      <c r="G5472">
        <v>4.7</v>
      </c>
      <c r="H5472">
        <v>271000</v>
      </c>
      <c r="I5472" t="s">
        <v>12310</v>
      </c>
      <c r="J5472" t="s">
        <v>15533</v>
      </c>
      <c r="K5472" t="s">
        <v>13936</v>
      </c>
      <c r="L5472" t="s">
        <v>33</v>
      </c>
      <c r="M5472" s="1">
        <v>50000000</v>
      </c>
      <c r="N5472" s="1">
        <v>711025481</v>
      </c>
      <c r="O5472" s="1">
        <f>N5472*(D5472/'cpi data'!$A$113)</f>
        <v>75353243.910326093</v>
      </c>
      <c r="P5472" s="10">
        <f t="shared" si="85"/>
        <v>0.92967903213583991</v>
      </c>
      <c r="Q5472" t="s">
        <v>16130</v>
      </c>
      <c r="R5472">
        <v>130</v>
      </c>
    </row>
    <row r="5473" spans="1:18">
      <c r="A5473" t="s">
        <v>16131</v>
      </c>
      <c r="B5473" s="6" t="s">
        <v>450</v>
      </c>
      <c r="C5473" t="s">
        <v>20</v>
      </c>
      <c r="D5473">
        <f>_xlfn.XLOOKUP(E5473,'cpi data'!A:A,'cpi data'!B:B,"NA")</f>
        <v>214.5</v>
      </c>
      <c r="E5473">
        <v>2009</v>
      </c>
      <c r="F5473" t="s">
        <v>16132</v>
      </c>
      <c r="G5473">
        <v>6.6</v>
      </c>
      <c r="H5473">
        <v>119000</v>
      </c>
      <c r="I5473" t="s">
        <v>6527</v>
      </c>
      <c r="J5473" t="s">
        <v>6527</v>
      </c>
      <c r="K5473" t="s">
        <v>4547</v>
      </c>
      <c r="L5473" t="s">
        <v>3814</v>
      </c>
      <c r="M5473" s="1">
        <v>11000000</v>
      </c>
      <c r="N5473" s="1">
        <v>7413863</v>
      </c>
      <c r="O5473" s="1">
        <f>N5473*(D5473/'cpi data'!$A$113)</f>
        <v>785708.30706521741</v>
      </c>
      <c r="P5473" s="10">
        <f t="shared" si="85"/>
        <v>-0.48370694198152842</v>
      </c>
      <c r="Q5473" t="s">
        <v>10417</v>
      </c>
      <c r="R5473">
        <v>108</v>
      </c>
    </row>
    <row r="5474" spans="1:18">
      <c r="A5474" t="s">
        <v>54</v>
      </c>
      <c r="B5474" s="6" t="s">
        <v>19</v>
      </c>
      <c r="C5474" t="s">
        <v>55</v>
      </c>
      <c r="D5474">
        <f>_xlfn.XLOOKUP(E5474,'cpi data'!A:A,'cpi data'!B:B,"NA")</f>
        <v>214.5</v>
      </c>
      <c r="E5474">
        <v>2009</v>
      </c>
      <c r="F5474" t="s">
        <v>16133</v>
      </c>
      <c r="G5474">
        <v>5.5</v>
      </c>
      <c r="H5474">
        <v>100000</v>
      </c>
      <c r="I5474" t="s">
        <v>12986</v>
      </c>
      <c r="J5474" t="s">
        <v>58</v>
      </c>
      <c r="K5474" t="s">
        <v>16134</v>
      </c>
      <c r="L5474" t="s">
        <v>33</v>
      </c>
      <c r="M5474" s="1">
        <v>19000000</v>
      </c>
      <c r="N5474" s="1">
        <v>91509154</v>
      </c>
      <c r="O5474" s="1">
        <f>N5474*(D5474/'cpi data'!$A$113)</f>
        <v>9697980.9945652168</v>
      </c>
      <c r="P5474" s="10">
        <f t="shared" si="85"/>
        <v>0.79237049880277555</v>
      </c>
      <c r="Q5474" t="s">
        <v>2029</v>
      </c>
      <c r="R5474">
        <v>97</v>
      </c>
    </row>
    <row r="5475" spans="1:18">
      <c r="A5475" t="s">
        <v>16135</v>
      </c>
      <c r="B5475" s="6" t="s">
        <v>340</v>
      </c>
      <c r="C5475" t="s">
        <v>393</v>
      </c>
      <c r="D5475">
        <f>_xlfn.XLOOKUP(E5475,'cpi data'!A:A,'cpi data'!B:B,"NA")</f>
        <v>214.5</v>
      </c>
      <c r="E5475">
        <v>2009</v>
      </c>
      <c r="F5475" t="s">
        <v>16136</v>
      </c>
      <c r="G5475">
        <v>7.1</v>
      </c>
      <c r="H5475">
        <v>130000</v>
      </c>
      <c r="I5475" t="s">
        <v>5089</v>
      </c>
      <c r="J5475" t="s">
        <v>5089</v>
      </c>
      <c r="K5475" t="s">
        <v>16137</v>
      </c>
      <c r="L5475" t="s">
        <v>33</v>
      </c>
      <c r="M5475" s="1">
        <v>105000000</v>
      </c>
      <c r="N5475" s="1">
        <v>267045765</v>
      </c>
      <c r="O5475" s="1">
        <f>N5475*(D5475/'cpi data'!$A$113)</f>
        <v>28301045.747282609</v>
      </c>
      <c r="P5475" s="10">
        <f t="shared" si="85"/>
        <v>0.60680896774378734</v>
      </c>
      <c r="Q5475" t="s">
        <v>614</v>
      </c>
      <c r="R5475">
        <v>97</v>
      </c>
    </row>
    <row r="5476" spans="1:18">
      <c r="A5476" t="s">
        <v>16138</v>
      </c>
      <c r="B5476" s="6" t="s">
        <v>2002</v>
      </c>
      <c r="C5476" t="s">
        <v>37</v>
      </c>
      <c r="D5476">
        <f>_xlfn.XLOOKUP(E5476,'cpi data'!A:A,'cpi data'!B:B,"NA")</f>
        <v>214.5</v>
      </c>
      <c r="E5476">
        <v>2009</v>
      </c>
      <c r="F5476" t="s">
        <v>16139</v>
      </c>
      <c r="G5476">
        <v>6.5</v>
      </c>
      <c r="H5476">
        <v>348000</v>
      </c>
      <c r="I5476" t="s">
        <v>11277</v>
      </c>
      <c r="J5476" t="s">
        <v>6752</v>
      </c>
      <c r="K5476" t="s">
        <v>3910</v>
      </c>
      <c r="L5476" t="s">
        <v>33</v>
      </c>
      <c r="M5476" s="1">
        <v>200000000</v>
      </c>
      <c r="N5476" s="1">
        <v>371353001</v>
      </c>
      <c r="O5476" s="1">
        <f>N5476*(D5476/'cpi data'!$A$113)</f>
        <v>39355345.214673914</v>
      </c>
      <c r="P5476" s="10">
        <f t="shared" si="85"/>
        <v>0.46142888448072622</v>
      </c>
      <c r="Q5476" t="s">
        <v>16140</v>
      </c>
      <c r="R5476">
        <v>115</v>
      </c>
    </row>
    <row r="5477" spans="1:18">
      <c r="A5477" t="s">
        <v>16141</v>
      </c>
      <c r="B5477" s="6" t="s">
        <v>36</v>
      </c>
      <c r="C5477" t="s">
        <v>393</v>
      </c>
      <c r="D5477">
        <f>_xlfn.XLOOKUP(E5477,'cpi data'!A:A,'cpi data'!B:B,"NA")</f>
        <v>214.5</v>
      </c>
      <c r="E5477">
        <v>2009</v>
      </c>
      <c r="F5477" t="s">
        <v>16084</v>
      </c>
      <c r="G5477">
        <v>7.7</v>
      </c>
      <c r="H5477">
        <v>204000</v>
      </c>
      <c r="I5477" t="s">
        <v>7424</v>
      </c>
      <c r="J5477" t="s">
        <v>7424</v>
      </c>
      <c r="K5477" t="s">
        <v>14758</v>
      </c>
      <c r="L5477" t="s">
        <v>33</v>
      </c>
      <c r="M5477" s="1">
        <v>60000000</v>
      </c>
      <c r="N5477" s="1">
        <v>124596837</v>
      </c>
      <c r="O5477" s="1">
        <f>N5477*(D5477/'cpi data'!$A$113)</f>
        <v>13204556.095108695</v>
      </c>
      <c r="P5477" s="10">
        <f t="shared" si="85"/>
        <v>0.51844684468194002</v>
      </c>
      <c r="Q5477" t="s">
        <v>12698</v>
      </c>
      <c r="R5477">
        <v>100</v>
      </c>
    </row>
    <row r="5478" spans="1:18">
      <c r="A5478" t="s">
        <v>16142</v>
      </c>
      <c r="B5478" s="6" t="s">
        <v>19</v>
      </c>
      <c r="C5478" t="s">
        <v>20</v>
      </c>
      <c r="D5478">
        <f>_xlfn.XLOOKUP(E5478,'cpi data'!A:A,'cpi data'!B:B,"NA")</f>
        <v>214.5</v>
      </c>
      <c r="E5478">
        <v>2009</v>
      </c>
      <c r="F5478" t="s">
        <v>16143</v>
      </c>
      <c r="G5478">
        <v>7.8</v>
      </c>
      <c r="H5478">
        <v>342000</v>
      </c>
      <c r="I5478" t="s">
        <v>16144</v>
      </c>
      <c r="J5478" t="s">
        <v>16144</v>
      </c>
      <c r="K5478" t="s">
        <v>9962</v>
      </c>
      <c r="L5478" t="s">
        <v>25</v>
      </c>
      <c r="M5478" s="1">
        <v>5000000</v>
      </c>
      <c r="N5478" s="1">
        <v>9760107</v>
      </c>
      <c r="O5478" s="1">
        <f>N5478*(D5478/'cpi data'!$A$113)</f>
        <v>1034359.1657608695</v>
      </c>
      <c r="P5478" s="10">
        <f t="shared" si="85"/>
        <v>0.48771053432098643</v>
      </c>
      <c r="Q5478" t="s">
        <v>12772</v>
      </c>
      <c r="R5478">
        <v>97</v>
      </c>
    </row>
    <row r="5479" spans="1:18">
      <c r="A5479" t="s">
        <v>16145</v>
      </c>
      <c r="B5479" s="6" t="s">
        <v>19</v>
      </c>
      <c r="C5479" t="s">
        <v>44</v>
      </c>
      <c r="D5479">
        <f>_xlfn.XLOOKUP(E5479,'cpi data'!A:A,'cpi data'!B:B,"NA")</f>
        <v>214.5</v>
      </c>
      <c r="E5479">
        <v>2009</v>
      </c>
      <c r="F5479" t="s">
        <v>15901</v>
      </c>
      <c r="G5479">
        <v>7</v>
      </c>
      <c r="H5479">
        <v>197000</v>
      </c>
      <c r="I5479" t="s">
        <v>13623</v>
      </c>
      <c r="J5479" t="s">
        <v>13623</v>
      </c>
      <c r="K5479" t="s">
        <v>13302</v>
      </c>
      <c r="L5479" t="s">
        <v>33</v>
      </c>
      <c r="M5479" s="1">
        <v>40000000</v>
      </c>
      <c r="N5479" s="1">
        <v>91980359</v>
      </c>
      <c r="O5479" s="1">
        <f>N5479*(D5479/'cpi data'!$A$113)</f>
        <v>9747918.4809782617</v>
      </c>
      <c r="P5479" s="10">
        <f t="shared" si="85"/>
        <v>0.56512455012270613</v>
      </c>
      <c r="Q5479" t="s">
        <v>9689</v>
      </c>
      <c r="R5479">
        <v>105</v>
      </c>
    </row>
    <row r="5480" spans="1:18">
      <c r="A5480" t="s">
        <v>16146</v>
      </c>
      <c r="B5480" s="6" t="s">
        <v>19</v>
      </c>
      <c r="C5480" t="s">
        <v>66</v>
      </c>
      <c r="D5480">
        <f>_xlfn.XLOOKUP(E5480,'cpi data'!A:A,'cpi data'!B:B,"NA")</f>
        <v>214.5</v>
      </c>
      <c r="E5480">
        <v>2009</v>
      </c>
      <c r="F5480" t="s">
        <v>16147</v>
      </c>
      <c r="G5480">
        <v>7</v>
      </c>
      <c r="H5480">
        <v>287000</v>
      </c>
      <c r="I5480" t="s">
        <v>560</v>
      </c>
      <c r="J5480" t="s">
        <v>16148</v>
      </c>
      <c r="K5480" t="s">
        <v>3910</v>
      </c>
      <c r="L5480" t="s">
        <v>33</v>
      </c>
      <c r="M5480" s="1">
        <v>100000000</v>
      </c>
      <c r="N5480" s="1">
        <v>214104620</v>
      </c>
      <c r="O5480" s="1">
        <f>N5480*(D5480/'cpi data'!$A$113)</f>
        <v>22690435.271739129</v>
      </c>
      <c r="P5480" s="10">
        <f t="shared" si="85"/>
        <v>0.53293861664451703</v>
      </c>
      <c r="Q5480" t="s">
        <v>64</v>
      </c>
      <c r="R5480">
        <v>140</v>
      </c>
    </row>
    <row r="5481" spans="1:18">
      <c r="A5481" t="s">
        <v>16149</v>
      </c>
      <c r="B5481" s="6" t="s">
        <v>19</v>
      </c>
      <c r="C5481" t="s">
        <v>55</v>
      </c>
      <c r="D5481">
        <f>_xlfn.XLOOKUP(E5481,'cpi data'!A:A,'cpi data'!B:B,"NA")</f>
        <v>214.5</v>
      </c>
      <c r="E5481">
        <v>2009</v>
      </c>
      <c r="F5481" t="s">
        <v>16150</v>
      </c>
      <c r="G5481">
        <v>4.4000000000000004</v>
      </c>
      <c r="H5481">
        <v>75000</v>
      </c>
      <c r="I5481" t="s">
        <v>16151</v>
      </c>
      <c r="J5481" t="s">
        <v>16151</v>
      </c>
      <c r="K5481" t="s">
        <v>16152</v>
      </c>
      <c r="L5481" t="s">
        <v>1423</v>
      </c>
      <c r="N5481" s="1">
        <v>325113</v>
      </c>
      <c r="O5481" s="1">
        <f>N5481*(D5481/'cpi data'!$A$113)</f>
        <v>34454.91032608696</v>
      </c>
      <c r="P5481" s="10">
        <f t="shared" si="85"/>
        <v>1</v>
      </c>
      <c r="Q5481" t="s">
        <v>16153</v>
      </c>
      <c r="R5481">
        <v>92</v>
      </c>
    </row>
    <row r="5482" spans="1:18">
      <c r="A5482" t="s">
        <v>16154</v>
      </c>
      <c r="B5482" s="6" t="s">
        <v>19</v>
      </c>
      <c r="C5482" t="s">
        <v>37</v>
      </c>
      <c r="D5482">
        <f>_xlfn.XLOOKUP(E5482,'cpi data'!A:A,'cpi data'!B:B,"NA")</f>
        <v>214.5</v>
      </c>
      <c r="E5482">
        <v>2009</v>
      </c>
      <c r="F5482" t="s">
        <v>15178</v>
      </c>
      <c r="G5482">
        <v>7.4</v>
      </c>
      <c r="H5482">
        <v>279000</v>
      </c>
      <c r="I5482" t="s">
        <v>8502</v>
      </c>
      <c r="J5482" t="s">
        <v>12469</v>
      </c>
      <c r="K5482" t="s">
        <v>11444</v>
      </c>
      <c r="L5482" t="s">
        <v>33</v>
      </c>
      <c r="M5482" s="1">
        <v>50000000</v>
      </c>
      <c r="N5482" s="1">
        <v>127944208</v>
      </c>
      <c r="O5482" s="1">
        <f>N5482*(D5482/'cpi data'!$A$113)</f>
        <v>13559304.652173912</v>
      </c>
      <c r="P5482" s="10">
        <f t="shared" si="85"/>
        <v>0.60920466208208501</v>
      </c>
      <c r="Q5482" t="s">
        <v>16155</v>
      </c>
      <c r="R5482">
        <v>109</v>
      </c>
    </row>
    <row r="5483" spans="1:18">
      <c r="A5483" t="s">
        <v>16156</v>
      </c>
      <c r="B5483" s="6" t="s">
        <v>2002</v>
      </c>
      <c r="C5483" t="s">
        <v>44</v>
      </c>
      <c r="D5483">
        <f>_xlfn.XLOOKUP(E5483,'cpi data'!A:A,'cpi data'!B:B,"NA")</f>
        <v>214.5</v>
      </c>
      <c r="E5483">
        <v>2009</v>
      </c>
      <c r="F5483" t="s">
        <v>15803</v>
      </c>
      <c r="G5483">
        <v>6.7</v>
      </c>
      <c r="H5483">
        <v>303000</v>
      </c>
      <c r="I5483" t="s">
        <v>14626</v>
      </c>
      <c r="J5483" t="s">
        <v>16157</v>
      </c>
      <c r="K5483" t="s">
        <v>8593</v>
      </c>
      <c r="L5483" t="s">
        <v>33</v>
      </c>
      <c r="M5483" s="1">
        <v>40000000</v>
      </c>
      <c r="N5483" s="1">
        <v>317375031</v>
      </c>
      <c r="O5483" s="1">
        <f>N5483*(D5483/'cpi data'!$A$113)</f>
        <v>33634853.828804344</v>
      </c>
      <c r="P5483" s="10">
        <f t="shared" si="85"/>
        <v>0.87396614070752154</v>
      </c>
      <c r="Q5483" t="s">
        <v>2095</v>
      </c>
      <c r="R5483">
        <v>108</v>
      </c>
    </row>
    <row r="5484" spans="1:18">
      <c r="A5484" t="s">
        <v>16158</v>
      </c>
      <c r="B5484" s="6" t="s">
        <v>19</v>
      </c>
      <c r="C5484" t="s">
        <v>20</v>
      </c>
      <c r="D5484">
        <f>_xlfn.XLOOKUP(E5484,'cpi data'!A:A,'cpi data'!B:B,"NA")</f>
        <v>214.5</v>
      </c>
      <c r="E5484">
        <v>2009</v>
      </c>
      <c r="F5484" t="s">
        <v>16159</v>
      </c>
      <c r="G5484">
        <v>7.8</v>
      </c>
      <c r="H5484">
        <v>222000</v>
      </c>
      <c r="I5484" t="s">
        <v>16160</v>
      </c>
      <c r="J5484" t="s">
        <v>16160</v>
      </c>
      <c r="K5484" t="s">
        <v>9943</v>
      </c>
      <c r="L5484" t="s">
        <v>6945</v>
      </c>
      <c r="M5484" s="1">
        <v>47000000</v>
      </c>
      <c r="N5484" s="1">
        <v>3559160</v>
      </c>
      <c r="O5484" s="1">
        <f>N5484*(D5484/'cpi data'!$A$113)</f>
        <v>377193.58695652173</v>
      </c>
      <c r="P5484" s="10">
        <f t="shared" si="85"/>
        <v>-12.205363063194687</v>
      </c>
      <c r="Q5484" t="s">
        <v>16161</v>
      </c>
      <c r="R5484">
        <v>141</v>
      </c>
    </row>
    <row r="5485" spans="1:18">
      <c r="A5485" t="s">
        <v>16162</v>
      </c>
      <c r="B5485" s="6" t="s">
        <v>450</v>
      </c>
      <c r="C5485" t="s">
        <v>20</v>
      </c>
      <c r="D5485">
        <f>_xlfn.XLOOKUP(E5485,'cpi data'!A:A,'cpi data'!B:B,"NA")</f>
        <v>214.5</v>
      </c>
      <c r="E5485">
        <v>2009</v>
      </c>
      <c r="F5485" t="s">
        <v>16163</v>
      </c>
      <c r="G5485">
        <v>7.3</v>
      </c>
      <c r="H5485">
        <v>74000</v>
      </c>
      <c r="I5485" t="s">
        <v>10279</v>
      </c>
      <c r="J5485" t="s">
        <v>10279</v>
      </c>
      <c r="K5485" t="s">
        <v>16164</v>
      </c>
      <c r="L5485" t="s">
        <v>455</v>
      </c>
      <c r="M5485" s="1">
        <v>16000000</v>
      </c>
      <c r="N5485" s="1">
        <v>775385</v>
      </c>
      <c r="O5485" s="1">
        <f>N5485*(D5485/'cpi data'!$A$113)</f>
        <v>82173.953804347824</v>
      </c>
      <c r="P5485" s="10">
        <f t="shared" si="85"/>
        <v>-19.634910399350002</v>
      </c>
      <c r="Q5485" t="s">
        <v>16165</v>
      </c>
      <c r="R5485">
        <v>161</v>
      </c>
    </row>
    <row r="5486" spans="1:18">
      <c r="A5486" t="s">
        <v>16166</v>
      </c>
      <c r="B5486" s="6" t="s">
        <v>2002</v>
      </c>
      <c r="C5486" t="s">
        <v>44</v>
      </c>
      <c r="D5486">
        <f>_xlfn.XLOOKUP(E5486,'cpi data'!A:A,'cpi data'!B:B,"NA")</f>
        <v>214.5</v>
      </c>
      <c r="E5486">
        <v>2009</v>
      </c>
      <c r="F5486" t="s">
        <v>15825</v>
      </c>
      <c r="G5486">
        <v>6.4</v>
      </c>
      <c r="H5486">
        <v>187000</v>
      </c>
      <c r="I5486" t="s">
        <v>12682</v>
      </c>
      <c r="J5486" t="s">
        <v>13309</v>
      </c>
      <c r="K5486" t="s">
        <v>15837</v>
      </c>
      <c r="L5486" t="s">
        <v>33</v>
      </c>
      <c r="M5486" s="1">
        <v>20000000</v>
      </c>
      <c r="N5486" s="1">
        <v>136316880</v>
      </c>
      <c r="O5486" s="1">
        <f>N5486*(D5486/'cpi data'!$A$113)</f>
        <v>14446625.869565217</v>
      </c>
      <c r="P5486" s="10">
        <f t="shared" si="85"/>
        <v>0.85328302701763714</v>
      </c>
      <c r="Q5486" t="s">
        <v>2029</v>
      </c>
      <c r="R5486">
        <v>102</v>
      </c>
    </row>
    <row r="5487" spans="1:18">
      <c r="A5487" t="s">
        <v>16167</v>
      </c>
      <c r="B5487" s="6" t="s">
        <v>2002</v>
      </c>
      <c r="C5487" t="s">
        <v>37</v>
      </c>
      <c r="D5487">
        <f>_xlfn.XLOOKUP(E5487,'cpi data'!A:A,'cpi data'!B:B,"NA")</f>
        <v>214.5</v>
      </c>
      <c r="E5487">
        <v>2009</v>
      </c>
      <c r="F5487" t="s">
        <v>15901</v>
      </c>
      <c r="G5487">
        <v>6.2</v>
      </c>
      <c r="H5487">
        <v>225000</v>
      </c>
      <c r="I5487" t="s">
        <v>7939</v>
      </c>
      <c r="J5487" t="s">
        <v>10250</v>
      </c>
      <c r="K5487" t="s">
        <v>1538</v>
      </c>
      <c r="L5487" t="s">
        <v>33</v>
      </c>
      <c r="M5487" s="1">
        <v>50000000</v>
      </c>
      <c r="N5487" s="1">
        <v>183658498</v>
      </c>
      <c r="O5487" s="1">
        <f>N5487*(D5487/'cpi data'!$A$113)</f>
        <v>19463808.211956523</v>
      </c>
      <c r="P5487" s="10">
        <f t="shared" si="85"/>
        <v>0.72775558689367048</v>
      </c>
      <c r="Q5487" t="s">
        <v>10085</v>
      </c>
      <c r="R5487">
        <v>121</v>
      </c>
    </row>
    <row r="5488" spans="1:18">
      <c r="A5488" t="s">
        <v>16168</v>
      </c>
      <c r="B5488" s="6" t="s">
        <v>2002</v>
      </c>
      <c r="C5488" t="s">
        <v>44</v>
      </c>
      <c r="D5488">
        <f>_xlfn.XLOOKUP(E5488,'cpi data'!A:A,'cpi data'!B:B,"NA")</f>
        <v>214.5</v>
      </c>
      <c r="E5488">
        <v>2009</v>
      </c>
      <c r="F5488" t="s">
        <v>16169</v>
      </c>
      <c r="G5488">
        <v>6.1</v>
      </c>
      <c r="H5488">
        <v>43000</v>
      </c>
      <c r="I5488" t="s">
        <v>16170</v>
      </c>
      <c r="J5488" t="s">
        <v>16170</v>
      </c>
      <c r="K5488" t="s">
        <v>16171</v>
      </c>
      <c r="L5488" t="s">
        <v>33</v>
      </c>
      <c r="M5488" s="1">
        <v>20000000</v>
      </c>
      <c r="N5488" s="1">
        <v>18599102</v>
      </c>
      <c r="O5488" s="1">
        <f>N5488*(D5488/'cpi data'!$A$113)</f>
        <v>1971100.4836956521</v>
      </c>
      <c r="P5488" s="10">
        <f t="shared" si="85"/>
        <v>-7.532073322679772E-2</v>
      </c>
      <c r="Q5488" t="s">
        <v>10878</v>
      </c>
      <c r="R5488">
        <v>90</v>
      </c>
    </row>
    <row r="5489" spans="1:18">
      <c r="A5489" t="s">
        <v>16172</v>
      </c>
      <c r="B5489" s="6" t="s">
        <v>450</v>
      </c>
      <c r="C5489" t="s">
        <v>20</v>
      </c>
      <c r="D5489">
        <f>_xlfn.XLOOKUP(E5489,'cpi data'!A:A,'cpi data'!B:B,"NA")</f>
        <v>214.5</v>
      </c>
      <c r="E5489">
        <v>2009</v>
      </c>
      <c r="F5489" t="s">
        <v>16173</v>
      </c>
      <c r="G5489">
        <v>7.2</v>
      </c>
      <c r="H5489">
        <v>87000</v>
      </c>
      <c r="I5489" t="s">
        <v>16174</v>
      </c>
      <c r="J5489" t="s">
        <v>16175</v>
      </c>
      <c r="K5489" t="s">
        <v>16176</v>
      </c>
      <c r="L5489" t="s">
        <v>8936</v>
      </c>
      <c r="N5489" s="1">
        <v>676126</v>
      </c>
      <c r="O5489" s="1">
        <f>N5489*(D5489/'cpi data'!$A$113)</f>
        <v>71654.657608695648</v>
      </c>
      <c r="P5489" s="10">
        <f t="shared" si="85"/>
        <v>1</v>
      </c>
      <c r="Q5489" t="s">
        <v>16177</v>
      </c>
      <c r="R5489">
        <v>97</v>
      </c>
    </row>
    <row r="5490" spans="1:18">
      <c r="A5490" t="s">
        <v>16178</v>
      </c>
      <c r="B5490" s="6" t="s">
        <v>2002</v>
      </c>
      <c r="C5490" t="s">
        <v>37</v>
      </c>
      <c r="D5490">
        <f>_xlfn.XLOOKUP(E5490,'cpi data'!A:A,'cpi data'!B:B,"NA")</f>
        <v>214.5</v>
      </c>
      <c r="E5490">
        <v>2009</v>
      </c>
      <c r="F5490" t="s">
        <v>16179</v>
      </c>
      <c r="G5490">
        <v>6.7</v>
      </c>
      <c r="H5490">
        <v>280000</v>
      </c>
      <c r="I5490" t="s">
        <v>1137</v>
      </c>
      <c r="J5490" t="s">
        <v>5906</v>
      </c>
      <c r="K5490" t="s">
        <v>2094</v>
      </c>
      <c r="L5490" t="s">
        <v>33</v>
      </c>
      <c r="M5490" s="1">
        <v>150000000</v>
      </c>
      <c r="N5490" s="1">
        <v>485930816</v>
      </c>
      <c r="O5490" s="1">
        <f>N5490*(D5490/'cpi data'!$A$113)</f>
        <v>51498102.782608695</v>
      </c>
      <c r="P5490" s="10">
        <f t="shared" si="85"/>
        <v>0.69131408204414024</v>
      </c>
      <c r="Q5490" t="s">
        <v>34</v>
      </c>
      <c r="R5490">
        <v>138</v>
      </c>
    </row>
    <row r="5491" spans="1:18">
      <c r="A5491" t="s">
        <v>16180</v>
      </c>
      <c r="B5491" s="6" t="s">
        <v>19</v>
      </c>
      <c r="C5491" t="s">
        <v>20</v>
      </c>
      <c r="D5491">
        <f>_xlfn.XLOOKUP(E5491,'cpi data'!A:A,'cpi data'!B:B,"NA")</f>
        <v>214.5</v>
      </c>
      <c r="E5491">
        <v>2009</v>
      </c>
      <c r="F5491" t="s">
        <v>16111</v>
      </c>
      <c r="G5491">
        <v>7.2</v>
      </c>
      <c r="H5491">
        <v>228000</v>
      </c>
      <c r="I5491" t="s">
        <v>14343</v>
      </c>
      <c r="J5491" t="s">
        <v>16181</v>
      </c>
      <c r="K5491" t="s">
        <v>13763</v>
      </c>
      <c r="L5491" t="s">
        <v>33</v>
      </c>
      <c r="M5491" s="1">
        <v>25000000</v>
      </c>
      <c r="N5491" s="1">
        <v>27639579</v>
      </c>
      <c r="O5491" s="1">
        <f>N5491*(D5491/'cpi data'!$A$113)</f>
        <v>2929194.5135869565</v>
      </c>
      <c r="P5491" s="10">
        <f t="shared" si="85"/>
        <v>9.5499971254989088E-2</v>
      </c>
      <c r="Q5491" t="s">
        <v>8990</v>
      </c>
      <c r="R5491">
        <v>111</v>
      </c>
    </row>
    <row r="5492" spans="1:18">
      <c r="A5492" t="s">
        <v>16182</v>
      </c>
      <c r="B5492" s="6" t="s">
        <v>2002</v>
      </c>
      <c r="C5492" t="s">
        <v>20</v>
      </c>
      <c r="D5492">
        <f>_xlfn.XLOOKUP(E5492,'cpi data'!A:A,'cpi data'!B:B,"NA")</f>
        <v>214.5</v>
      </c>
      <c r="E5492">
        <v>2009</v>
      </c>
      <c r="F5492" t="s">
        <v>16091</v>
      </c>
      <c r="G5492">
        <v>6.9</v>
      </c>
      <c r="H5492">
        <v>65000</v>
      </c>
      <c r="I5492" t="s">
        <v>2134</v>
      </c>
      <c r="J5492" t="s">
        <v>16183</v>
      </c>
      <c r="K5492" t="s">
        <v>15061</v>
      </c>
      <c r="L5492" t="s">
        <v>33</v>
      </c>
      <c r="M5492" s="1">
        <v>15000000</v>
      </c>
      <c r="N5492" s="1">
        <v>16691303</v>
      </c>
      <c r="O5492" s="1">
        <f>N5492*(D5492/'cpi data'!$A$113)</f>
        <v>1768915.2635869565</v>
      </c>
      <c r="P5492" s="10">
        <f t="shared" si="85"/>
        <v>0.10132839838807073</v>
      </c>
      <c r="Q5492" t="s">
        <v>9442</v>
      </c>
      <c r="R5492">
        <v>111</v>
      </c>
    </row>
    <row r="5493" spans="1:18">
      <c r="A5493" t="s">
        <v>16184</v>
      </c>
      <c r="B5493" s="6" t="s">
        <v>19</v>
      </c>
      <c r="C5493" t="s">
        <v>20</v>
      </c>
      <c r="D5493">
        <f>_xlfn.XLOOKUP(E5493,'cpi data'!A:A,'cpi data'!B:B,"NA")</f>
        <v>214.5</v>
      </c>
      <c r="E5493">
        <v>2009</v>
      </c>
      <c r="F5493" t="s">
        <v>16185</v>
      </c>
      <c r="G5493">
        <v>8.1999999999999993</v>
      </c>
      <c r="H5493">
        <v>198000</v>
      </c>
      <c r="I5493" t="s">
        <v>16186</v>
      </c>
      <c r="J5493" t="s">
        <v>16187</v>
      </c>
      <c r="K5493" t="s">
        <v>11645</v>
      </c>
      <c r="L5493" t="s">
        <v>2990</v>
      </c>
      <c r="M5493" s="1">
        <v>2000000</v>
      </c>
      <c r="N5493" s="1">
        <v>35079650</v>
      </c>
      <c r="O5493" s="1">
        <f>N5493*(D5493/'cpi data'!$A$113)</f>
        <v>3717680.2989130435</v>
      </c>
      <c r="P5493" s="10">
        <f t="shared" si="85"/>
        <v>0.94298688840966205</v>
      </c>
      <c r="Q5493" t="s">
        <v>16188</v>
      </c>
      <c r="R5493">
        <v>129</v>
      </c>
    </row>
    <row r="5494" spans="1:18">
      <c r="A5494" t="s">
        <v>16189</v>
      </c>
      <c r="B5494" s="6" t="s">
        <v>19</v>
      </c>
      <c r="C5494" t="s">
        <v>37</v>
      </c>
      <c r="D5494">
        <f>_xlfn.XLOOKUP(E5494,'cpi data'!A:A,'cpi data'!B:B,"NA")</f>
        <v>214.5</v>
      </c>
      <c r="E5494">
        <v>2009</v>
      </c>
      <c r="F5494" t="s">
        <v>16190</v>
      </c>
      <c r="G5494">
        <v>6.7</v>
      </c>
      <c r="H5494">
        <v>146000</v>
      </c>
      <c r="I5494" t="s">
        <v>16191</v>
      </c>
      <c r="J5494" t="s">
        <v>16192</v>
      </c>
      <c r="K5494" t="s">
        <v>1500</v>
      </c>
      <c r="L5494" t="s">
        <v>5820</v>
      </c>
      <c r="M5494" s="1">
        <v>33000000</v>
      </c>
      <c r="N5494" s="1">
        <v>20648328</v>
      </c>
      <c r="O5494" s="1">
        <f>N5494*(D5494/'cpi data'!$A$113)</f>
        <v>2188273.8913043477</v>
      </c>
      <c r="P5494" s="10">
        <f t="shared" si="85"/>
        <v>-0.59819235726979925</v>
      </c>
      <c r="Q5494" t="s">
        <v>2046</v>
      </c>
      <c r="R5494">
        <v>108</v>
      </c>
    </row>
    <row r="5495" spans="1:18">
      <c r="A5495" t="s">
        <v>16193</v>
      </c>
      <c r="B5495" s="6" t="s">
        <v>36</v>
      </c>
      <c r="C5495" t="s">
        <v>393</v>
      </c>
      <c r="D5495">
        <f>_xlfn.XLOOKUP(E5495,'cpi data'!A:A,'cpi data'!B:B,"NA")</f>
        <v>214.5</v>
      </c>
      <c r="E5495">
        <v>2009</v>
      </c>
      <c r="F5495" t="s">
        <v>16194</v>
      </c>
      <c r="G5495">
        <v>6.4</v>
      </c>
      <c r="H5495">
        <v>151000</v>
      </c>
      <c r="I5495" t="s">
        <v>16195</v>
      </c>
      <c r="J5495" t="s">
        <v>15750</v>
      </c>
      <c r="K5495" t="s">
        <v>7783</v>
      </c>
      <c r="L5495" t="s">
        <v>33</v>
      </c>
      <c r="M5495" s="1">
        <v>175000000</v>
      </c>
      <c r="N5495" s="1">
        <v>381509870</v>
      </c>
      <c r="O5495" s="1">
        <f>N5495*(D5495/'cpi data'!$A$113)</f>
        <v>40431752.527173914</v>
      </c>
      <c r="P5495" s="10">
        <f t="shared" si="85"/>
        <v>0.54129627105060218</v>
      </c>
      <c r="Q5495" t="s">
        <v>10176</v>
      </c>
      <c r="R5495">
        <v>94</v>
      </c>
    </row>
    <row r="5496" spans="1:18">
      <c r="A5496" t="s">
        <v>16196</v>
      </c>
      <c r="B5496" s="6" t="s">
        <v>19</v>
      </c>
      <c r="C5496" t="s">
        <v>37</v>
      </c>
      <c r="D5496">
        <f>_xlfn.XLOOKUP(E5496,'cpi data'!A:A,'cpi data'!B:B,"NA")</f>
        <v>214.5</v>
      </c>
      <c r="E5496">
        <v>2009</v>
      </c>
      <c r="F5496" t="s">
        <v>15567</v>
      </c>
      <c r="G5496">
        <v>6.6</v>
      </c>
      <c r="H5496">
        <v>154000</v>
      </c>
      <c r="I5496" t="s">
        <v>16197</v>
      </c>
      <c r="J5496" t="s">
        <v>14582</v>
      </c>
      <c r="K5496" t="s">
        <v>15729</v>
      </c>
      <c r="L5496" t="s">
        <v>33</v>
      </c>
      <c r="M5496" s="1">
        <v>35000000</v>
      </c>
      <c r="N5496" s="1">
        <v>92158961</v>
      </c>
      <c r="O5496" s="1">
        <f>N5496*(D5496/'cpi data'!$A$113)</f>
        <v>9766846.410326086</v>
      </c>
      <c r="P5496" s="10">
        <f t="shared" si="85"/>
        <v>0.6202214128694441</v>
      </c>
      <c r="Q5496" t="s">
        <v>10878</v>
      </c>
      <c r="R5496">
        <v>92</v>
      </c>
    </row>
    <row r="5497" spans="1:18">
      <c r="A5497" t="s">
        <v>16198</v>
      </c>
      <c r="B5497" s="6" t="s">
        <v>2002</v>
      </c>
      <c r="C5497" t="s">
        <v>44</v>
      </c>
      <c r="D5497">
        <f>_xlfn.XLOOKUP(E5497,'cpi data'!A:A,'cpi data'!B:B,"NA")</f>
        <v>214.5</v>
      </c>
      <c r="E5497">
        <v>2009</v>
      </c>
      <c r="F5497" t="s">
        <v>16199</v>
      </c>
      <c r="G5497">
        <v>5.5</v>
      </c>
      <c r="H5497">
        <v>104000</v>
      </c>
      <c r="I5497" t="s">
        <v>1556</v>
      </c>
      <c r="J5497" t="s">
        <v>9084</v>
      </c>
      <c r="K5497" t="s">
        <v>9085</v>
      </c>
      <c r="L5497" t="s">
        <v>33</v>
      </c>
      <c r="M5497" s="1">
        <v>70000000</v>
      </c>
      <c r="N5497" s="1">
        <v>171844840</v>
      </c>
      <c r="O5497" s="1">
        <f>N5497*(D5497/'cpi data'!$A$113)</f>
        <v>18211817.282608695</v>
      </c>
      <c r="P5497" s="10">
        <f t="shared" si="85"/>
        <v>0.59265579344715846</v>
      </c>
      <c r="Q5497" t="s">
        <v>64</v>
      </c>
      <c r="R5497">
        <v>113</v>
      </c>
    </row>
    <row r="5498" spans="1:18">
      <c r="A5498" t="s">
        <v>16200</v>
      </c>
      <c r="B5498" s="6" t="s">
        <v>2002</v>
      </c>
      <c r="C5498" t="s">
        <v>20</v>
      </c>
      <c r="D5498">
        <f>_xlfn.XLOOKUP(E5498,'cpi data'!A:A,'cpi data'!B:B,"NA")</f>
        <v>214.5</v>
      </c>
      <c r="E5498">
        <v>2009</v>
      </c>
      <c r="F5498" t="s">
        <v>16201</v>
      </c>
      <c r="G5498">
        <v>6.8</v>
      </c>
      <c r="H5498">
        <v>20000</v>
      </c>
      <c r="I5498" t="s">
        <v>2246</v>
      </c>
      <c r="J5498" t="s">
        <v>2246</v>
      </c>
      <c r="K5498" t="s">
        <v>11550</v>
      </c>
      <c r="L5498" t="s">
        <v>3159</v>
      </c>
      <c r="M5498" s="1">
        <v>12000000</v>
      </c>
      <c r="N5498" s="1">
        <v>1790061</v>
      </c>
      <c r="O5498" s="1">
        <f>N5498*(D5498/'cpi data'!$A$113)</f>
        <v>189707.55163043478</v>
      </c>
      <c r="P5498" s="10">
        <f t="shared" si="85"/>
        <v>-5.703682165021192</v>
      </c>
      <c r="Q5498" t="s">
        <v>16202</v>
      </c>
      <c r="R5498">
        <v>111</v>
      </c>
    </row>
    <row r="5499" spans="1:18">
      <c r="A5499" t="s">
        <v>16203</v>
      </c>
      <c r="B5499" s="6" t="s">
        <v>2002</v>
      </c>
      <c r="C5499" t="s">
        <v>55</v>
      </c>
      <c r="D5499">
        <f>_xlfn.XLOOKUP(E5499,'cpi data'!A:A,'cpi data'!B:B,"NA")</f>
        <v>214.5</v>
      </c>
      <c r="E5499">
        <v>2009</v>
      </c>
      <c r="F5499" t="s">
        <v>16107</v>
      </c>
      <c r="G5499">
        <v>6.5</v>
      </c>
      <c r="H5499">
        <v>192000</v>
      </c>
      <c r="I5499" t="s">
        <v>514</v>
      </c>
      <c r="J5499" t="s">
        <v>514</v>
      </c>
      <c r="K5499" t="s">
        <v>14878</v>
      </c>
      <c r="L5499" t="s">
        <v>33</v>
      </c>
      <c r="M5499" s="1">
        <v>30000000</v>
      </c>
      <c r="N5499" s="1">
        <v>90842646</v>
      </c>
      <c r="O5499" s="1">
        <f>N5499*(D5499/'cpi data'!$A$113)</f>
        <v>9627345.6358695645</v>
      </c>
      <c r="P5499" s="10">
        <f t="shared" si="85"/>
        <v>0.66975862856306501</v>
      </c>
      <c r="Q5499" t="s">
        <v>64</v>
      </c>
      <c r="R5499">
        <v>99</v>
      </c>
    </row>
    <row r="5500" spans="1:18">
      <c r="A5500" t="s">
        <v>16204</v>
      </c>
      <c r="B5500" s="6" t="s">
        <v>19</v>
      </c>
      <c r="C5500" t="s">
        <v>55</v>
      </c>
      <c r="D5500">
        <f>_xlfn.XLOOKUP(E5500,'cpi data'!A:A,'cpi data'!B:B,"NA")</f>
        <v>214.5</v>
      </c>
      <c r="E5500">
        <v>2009</v>
      </c>
      <c r="F5500" t="s">
        <v>16205</v>
      </c>
      <c r="G5500">
        <v>6.5</v>
      </c>
      <c r="H5500">
        <v>88000</v>
      </c>
      <c r="I5500" t="s">
        <v>16206</v>
      </c>
      <c r="J5500" t="s">
        <v>16207</v>
      </c>
      <c r="K5500" t="s">
        <v>16208</v>
      </c>
      <c r="L5500" t="s">
        <v>33</v>
      </c>
      <c r="M5500" s="1">
        <v>15000000</v>
      </c>
      <c r="N5500" s="1">
        <v>45995223</v>
      </c>
      <c r="O5500" s="1">
        <f>N5500*(D5500/'cpi data'!$A$113)</f>
        <v>4874493.7418478262</v>
      </c>
      <c r="P5500" s="10">
        <f t="shared" si="85"/>
        <v>0.67387917653970286</v>
      </c>
      <c r="Q5500" t="s">
        <v>13657</v>
      </c>
      <c r="R5500">
        <v>110</v>
      </c>
    </row>
    <row r="5501" spans="1:18">
      <c r="A5501" t="s">
        <v>16209</v>
      </c>
      <c r="B5501" s="6" t="s">
        <v>19</v>
      </c>
      <c r="C5501" t="s">
        <v>107</v>
      </c>
      <c r="D5501">
        <f>_xlfn.XLOOKUP(E5501,'cpi data'!A:A,'cpi data'!B:B,"NA")</f>
        <v>214.5</v>
      </c>
      <c r="E5501">
        <v>2009</v>
      </c>
      <c r="F5501" t="s">
        <v>16210</v>
      </c>
      <c r="G5501">
        <v>7.8</v>
      </c>
      <c r="H5501">
        <v>211000</v>
      </c>
      <c r="I5501" t="s">
        <v>16211</v>
      </c>
      <c r="J5501" t="s">
        <v>13935</v>
      </c>
      <c r="K5501" t="s">
        <v>13969</v>
      </c>
      <c r="L5501" t="s">
        <v>1096</v>
      </c>
      <c r="M5501" s="1">
        <v>13000000</v>
      </c>
      <c r="N5501" s="1">
        <v>104414200</v>
      </c>
      <c r="O5501" s="1">
        <f>N5501*(D5501/'cpi data'!$A$113)</f>
        <v>11065635.326086957</v>
      </c>
      <c r="P5501" s="10">
        <f t="shared" si="85"/>
        <v>0.87549586167398685</v>
      </c>
      <c r="Q5501" t="s">
        <v>16212</v>
      </c>
      <c r="R5501">
        <v>152</v>
      </c>
    </row>
    <row r="5502" spans="1:18">
      <c r="A5502" t="s">
        <v>3997</v>
      </c>
      <c r="B5502" s="6" t="s">
        <v>2002</v>
      </c>
      <c r="C5502" t="s">
        <v>107</v>
      </c>
      <c r="D5502">
        <f>_xlfn.XLOOKUP(E5502,'cpi data'!A:A,'cpi data'!B:B,"NA")</f>
        <v>214.5</v>
      </c>
      <c r="E5502">
        <v>2009</v>
      </c>
      <c r="F5502" t="s">
        <v>15178</v>
      </c>
      <c r="G5502">
        <v>5.6</v>
      </c>
      <c r="H5502">
        <v>33000</v>
      </c>
      <c r="I5502" t="s">
        <v>15833</v>
      </c>
      <c r="J5502" t="s">
        <v>14574</v>
      </c>
      <c r="K5502" t="s">
        <v>16213</v>
      </c>
      <c r="L5502" t="s">
        <v>33</v>
      </c>
      <c r="M5502" s="1">
        <v>20000000</v>
      </c>
      <c r="N5502" s="1">
        <v>31198531</v>
      </c>
      <c r="O5502" s="1">
        <f>N5502*(D5502/'cpi data'!$A$113)</f>
        <v>3306366.0570652173</v>
      </c>
      <c r="P5502" s="10">
        <f t="shared" si="85"/>
        <v>0.358944175929309</v>
      </c>
      <c r="Q5502" t="s">
        <v>10878</v>
      </c>
      <c r="R5502">
        <v>101</v>
      </c>
    </row>
    <row r="5503" spans="1:18">
      <c r="A5503" t="s">
        <v>16214</v>
      </c>
      <c r="B5503" s="6" t="s">
        <v>36</v>
      </c>
      <c r="C5503" t="s">
        <v>28</v>
      </c>
      <c r="D5503">
        <f>_xlfn.XLOOKUP(E5503,'cpi data'!A:A,'cpi data'!B:B,"NA")</f>
        <v>214.5</v>
      </c>
      <c r="E5503">
        <v>2009</v>
      </c>
      <c r="F5503" t="s">
        <v>15178</v>
      </c>
      <c r="G5503">
        <v>6.7</v>
      </c>
      <c r="H5503">
        <v>102000</v>
      </c>
      <c r="I5503" t="s">
        <v>10733</v>
      </c>
      <c r="J5503" t="s">
        <v>10733</v>
      </c>
      <c r="K5503" t="s">
        <v>16215</v>
      </c>
      <c r="L5503" t="s">
        <v>5820</v>
      </c>
      <c r="M5503" s="1">
        <v>100000000</v>
      </c>
      <c r="N5503" s="1">
        <v>100140916</v>
      </c>
      <c r="O5503" s="1">
        <f>N5503*(D5503/'cpi data'!$A$113)</f>
        <v>10612760.119565217</v>
      </c>
      <c r="P5503" s="10">
        <f t="shared" si="85"/>
        <v>1.4071770623707896E-3</v>
      </c>
      <c r="Q5503" t="s">
        <v>26</v>
      </c>
      <c r="R5503">
        <v>101</v>
      </c>
    </row>
    <row r="5504" spans="1:18">
      <c r="A5504" t="s">
        <v>16216</v>
      </c>
      <c r="B5504" s="6" t="s">
        <v>19</v>
      </c>
      <c r="C5504" t="s">
        <v>55</v>
      </c>
      <c r="D5504">
        <f>_xlfn.XLOOKUP(E5504,'cpi data'!A:A,'cpi data'!B:B,"NA")</f>
        <v>214.5</v>
      </c>
      <c r="E5504">
        <v>2009</v>
      </c>
      <c r="F5504" t="s">
        <v>16217</v>
      </c>
      <c r="G5504">
        <v>5.0999999999999996</v>
      </c>
      <c r="H5504">
        <v>29000</v>
      </c>
      <c r="I5504" t="s">
        <v>16218</v>
      </c>
      <c r="J5504" t="s">
        <v>15146</v>
      </c>
      <c r="K5504" t="s">
        <v>16219</v>
      </c>
      <c r="L5504" t="s">
        <v>33</v>
      </c>
      <c r="M5504" s="1">
        <v>12500000</v>
      </c>
      <c r="N5504" s="1">
        <v>27206120</v>
      </c>
      <c r="O5504" s="1">
        <f>N5504*(D5504/'cpi data'!$A$113)</f>
        <v>2883257.2826086958</v>
      </c>
      <c r="P5504" s="10">
        <f t="shared" si="85"/>
        <v>0.54054455394595036</v>
      </c>
      <c r="Q5504" t="s">
        <v>16220</v>
      </c>
      <c r="R5504">
        <v>101</v>
      </c>
    </row>
    <row r="5505" spans="1:18">
      <c r="A5505" t="s">
        <v>16221</v>
      </c>
      <c r="B5505" s="6" t="s">
        <v>19</v>
      </c>
      <c r="C5505" t="s">
        <v>37</v>
      </c>
      <c r="D5505">
        <f>_xlfn.XLOOKUP(E5505,'cpi data'!A:A,'cpi data'!B:B,"NA")</f>
        <v>214.5</v>
      </c>
      <c r="E5505">
        <v>2009</v>
      </c>
      <c r="F5505" t="s">
        <v>16222</v>
      </c>
      <c r="G5505">
        <v>5.8</v>
      </c>
      <c r="H5505">
        <v>131000</v>
      </c>
      <c r="I5505" t="s">
        <v>14640</v>
      </c>
      <c r="J5505" t="s">
        <v>14640</v>
      </c>
      <c r="K5505" t="s">
        <v>11444</v>
      </c>
      <c r="L5505" t="s">
        <v>33</v>
      </c>
      <c r="M5505" s="1">
        <v>50000000</v>
      </c>
      <c r="N5505" s="1">
        <v>40828540</v>
      </c>
      <c r="O5505" s="1">
        <f>N5505*(D5505/'cpi data'!$A$113)</f>
        <v>4326937.6630434785</v>
      </c>
      <c r="P5505" s="10">
        <f t="shared" si="85"/>
        <v>-0.22463355290196516</v>
      </c>
      <c r="Q5505" t="s">
        <v>14705</v>
      </c>
      <c r="R5505">
        <v>95</v>
      </c>
    </row>
    <row r="5506" spans="1:18">
      <c r="A5506" t="s">
        <v>16223</v>
      </c>
      <c r="B5506" s="6" t="s">
        <v>2002</v>
      </c>
      <c r="C5506" t="s">
        <v>28</v>
      </c>
      <c r="D5506">
        <f>_xlfn.XLOOKUP(E5506,'cpi data'!A:A,'cpi data'!B:B,"NA")</f>
        <v>214.5</v>
      </c>
      <c r="E5506">
        <v>2009</v>
      </c>
      <c r="F5506" t="s">
        <v>16224</v>
      </c>
      <c r="G5506">
        <v>6.8</v>
      </c>
      <c r="H5506">
        <v>146000</v>
      </c>
      <c r="I5506" t="s">
        <v>570</v>
      </c>
      <c r="J5506" t="s">
        <v>570</v>
      </c>
      <c r="K5506" t="s">
        <v>2538</v>
      </c>
      <c r="L5506" t="s">
        <v>25</v>
      </c>
      <c r="M5506" s="1">
        <v>30000000</v>
      </c>
      <c r="N5506" s="1">
        <v>61808775</v>
      </c>
      <c r="O5506" s="1">
        <f>N5506*(D5506/'cpi data'!$A$113)</f>
        <v>6550386.4809782607</v>
      </c>
      <c r="P5506" s="10">
        <f t="shared" si="85"/>
        <v>0.51463202433635025</v>
      </c>
      <c r="Q5506" t="s">
        <v>16225</v>
      </c>
      <c r="R5506">
        <v>123</v>
      </c>
    </row>
    <row r="5507" spans="1:18">
      <c r="A5507" t="s">
        <v>16226</v>
      </c>
      <c r="B5507" s="6" t="s">
        <v>36</v>
      </c>
      <c r="C5507" t="s">
        <v>28</v>
      </c>
      <c r="D5507">
        <f>_xlfn.XLOOKUP(E5507,'cpi data'!A:A,'cpi data'!B:B,"NA")</f>
        <v>214.5</v>
      </c>
      <c r="E5507">
        <v>2009</v>
      </c>
      <c r="F5507" t="s">
        <v>16227</v>
      </c>
      <c r="G5507">
        <v>6</v>
      </c>
      <c r="H5507">
        <v>183000</v>
      </c>
      <c r="I5507" t="s">
        <v>12609</v>
      </c>
      <c r="J5507" t="s">
        <v>14556</v>
      </c>
      <c r="K5507" t="s">
        <v>8011</v>
      </c>
      <c r="L5507" t="s">
        <v>33</v>
      </c>
      <c r="M5507" s="1">
        <v>150000000</v>
      </c>
      <c r="N5507" s="1">
        <v>413106170</v>
      </c>
      <c r="O5507" s="1">
        <f>N5507*(D5507/'cpi data'!$A$113)</f>
        <v>43780273.451086953</v>
      </c>
      <c r="P5507" s="10">
        <f t="shared" ref="P5507:P5570" si="86">(N5507-M5507)/N5507</f>
        <v>0.63689721700356106</v>
      </c>
      <c r="Q5507" t="s">
        <v>183</v>
      </c>
      <c r="R5507">
        <v>105</v>
      </c>
    </row>
    <row r="5508" spans="1:18">
      <c r="A5508" t="s">
        <v>16228</v>
      </c>
      <c r="B5508" s="6" t="s">
        <v>2002</v>
      </c>
      <c r="C5508" t="s">
        <v>44</v>
      </c>
      <c r="D5508">
        <f>_xlfn.XLOOKUP(E5508,'cpi data'!A:A,'cpi data'!B:B,"NA")</f>
        <v>214.5</v>
      </c>
      <c r="E5508">
        <v>2009</v>
      </c>
      <c r="F5508" t="s">
        <v>15803</v>
      </c>
      <c r="G5508">
        <v>4.9000000000000004</v>
      </c>
      <c r="H5508">
        <v>94000</v>
      </c>
      <c r="I5508" t="s">
        <v>50</v>
      </c>
      <c r="J5508" t="s">
        <v>50</v>
      </c>
      <c r="K5508" t="s">
        <v>11920</v>
      </c>
      <c r="L5508" t="s">
        <v>33</v>
      </c>
      <c r="M5508" s="1">
        <v>60000000</v>
      </c>
      <c r="N5508" s="1">
        <v>62357900</v>
      </c>
      <c r="O5508" s="1">
        <f>N5508*(D5508/'cpi data'!$A$113)</f>
        <v>6608581.7934782607</v>
      </c>
      <c r="P5508" s="10">
        <f t="shared" si="86"/>
        <v>3.7812370204897854E-2</v>
      </c>
      <c r="Q5508" t="s">
        <v>34</v>
      </c>
      <c r="R5508">
        <v>97</v>
      </c>
    </row>
    <row r="5509" spans="1:18">
      <c r="A5509" t="s">
        <v>16229</v>
      </c>
      <c r="B5509" s="6" t="s">
        <v>19</v>
      </c>
      <c r="C5509" t="s">
        <v>44</v>
      </c>
      <c r="D5509">
        <f>_xlfn.XLOOKUP(E5509,'cpi data'!A:A,'cpi data'!B:B,"NA")</f>
        <v>214.5</v>
      </c>
      <c r="E5509">
        <v>2009</v>
      </c>
      <c r="F5509" t="s">
        <v>16074</v>
      </c>
      <c r="G5509">
        <v>6.8</v>
      </c>
      <c r="H5509">
        <v>155000</v>
      </c>
      <c r="I5509" t="s">
        <v>9353</v>
      </c>
      <c r="J5509" t="s">
        <v>9353</v>
      </c>
      <c r="K5509" t="s">
        <v>16093</v>
      </c>
      <c r="L5509" t="s">
        <v>33</v>
      </c>
      <c r="N5509" s="1">
        <v>17164820</v>
      </c>
      <c r="O5509" s="1">
        <f>N5509*(D5509/'cpi data'!$A$113)</f>
        <v>1819097.7717391304</v>
      </c>
      <c r="P5509" s="10">
        <f t="shared" si="86"/>
        <v>1</v>
      </c>
      <c r="Q5509" t="s">
        <v>3747</v>
      </c>
      <c r="R5509">
        <v>107</v>
      </c>
    </row>
    <row r="5510" spans="1:18">
      <c r="A5510" t="s">
        <v>16230</v>
      </c>
      <c r="B5510" s="6" t="s">
        <v>19</v>
      </c>
      <c r="C5510" t="s">
        <v>20</v>
      </c>
      <c r="D5510">
        <f>_xlfn.XLOOKUP(E5510,'cpi data'!A:A,'cpi data'!B:B,"NA")</f>
        <v>214.5</v>
      </c>
      <c r="E5510">
        <v>2009</v>
      </c>
      <c r="F5510" t="s">
        <v>16104</v>
      </c>
      <c r="G5510">
        <v>7.3</v>
      </c>
      <c r="H5510">
        <v>107000</v>
      </c>
      <c r="I5510" t="s">
        <v>16231</v>
      </c>
      <c r="J5510" t="s">
        <v>16232</v>
      </c>
      <c r="K5510" t="s">
        <v>16233</v>
      </c>
      <c r="L5510" t="s">
        <v>33</v>
      </c>
      <c r="M5510" s="1">
        <v>10000000</v>
      </c>
      <c r="N5510" s="1">
        <v>63649529</v>
      </c>
      <c r="O5510" s="1">
        <f>N5510*(D5510/'cpi data'!$A$113)</f>
        <v>6745466.3885869561</v>
      </c>
      <c r="P5510" s="10">
        <f t="shared" si="86"/>
        <v>0.84288964652040077</v>
      </c>
      <c r="Q5510" t="s">
        <v>14705</v>
      </c>
      <c r="R5510">
        <v>110</v>
      </c>
    </row>
    <row r="5511" spans="1:18">
      <c r="A5511" t="s">
        <v>16234</v>
      </c>
      <c r="B5511" s="6" t="s">
        <v>2002</v>
      </c>
      <c r="C5511" t="s">
        <v>20</v>
      </c>
      <c r="D5511">
        <f>_xlfn.XLOOKUP(E5511,'cpi data'!A:A,'cpi data'!B:B,"NA")</f>
        <v>214.5</v>
      </c>
      <c r="E5511">
        <v>2009</v>
      </c>
      <c r="F5511" t="s">
        <v>15698</v>
      </c>
      <c r="G5511">
        <v>7.1</v>
      </c>
      <c r="H5511">
        <v>144000</v>
      </c>
      <c r="I5511" t="s">
        <v>14140</v>
      </c>
      <c r="J5511" t="s">
        <v>1677</v>
      </c>
      <c r="K5511" t="s">
        <v>11487</v>
      </c>
      <c r="L5511" t="s">
        <v>33</v>
      </c>
      <c r="M5511" s="1">
        <v>39000000</v>
      </c>
      <c r="N5511" s="1">
        <v>101344412</v>
      </c>
      <c r="O5511" s="1">
        <f>N5511*(D5511/'cpi data'!$A$113)</f>
        <v>10740304.532608695</v>
      </c>
      <c r="P5511" s="10">
        <f t="shared" si="86"/>
        <v>0.61517365160695792</v>
      </c>
      <c r="Q5511" t="s">
        <v>2029</v>
      </c>
      <c r="R5511">
        <v>107</v>
      </c>
    </row>
    <row r="5512" spans="1:18">
      <c r="A5512" t="s">
        <v>16235</v>
      </c>
      <c r="B5512" s="6" t="s">
        <v>36</v>
      </c>
      <c r="C5512" t="s">
        <v>393</v>
      </c>
      <c r="D5512">
        <f>_xlfn.XLOOKUP(E5512,'cpi data'!A:A,'cpi data'!B:B,"NA")</f>
        <v>214.5</v>
      </c>
      <c r="E5512">
        <v>2009</v>
      </c>
      <c r="F5512" t="s">
        <v>16067</v>
      </c>
      <c r="G5512">
        <v>6.9</v>
      </c>
      <c r="H5512">
        <v>212000</v>
      </c>
      <c r="I5512" t="s">
        <v>16236</v>
      </c>
      <c r="J5512" t="s">
        <v>16236</v>
      </c>
      <c r="K5512" t="s">
        <v>11255</v>
      </c>
      <c r="L5512" t="s">
        <v>33</v>
      </c>
      <c r="M5512" s="1">
        <v>100000000</v>
      </c>
      <c r="N5512" s="1">
        <v>243006126</v>
      </c>
      <c r="O5512" s="1">
        <f>N5512*(D5512/'cpi data'!$A$113)</f>
        <v>25753366.614130434</v>
      </c>
      <c r="P5512" s="10">
        <f t="shared" si="86"/>
        <v>0.5884877404284039</v>
      </c>
      <c r="Q5512" t="s">
        <v>34</v>
      </c>
      <c r="R5512">
        <v>90</v>
      </c>
    </row>
    <row r="5513" spans="1:18">
      <c r="A5513" t="s">
        <v>16237</v>
      </c>
      <c r="B5513" s="6" t="s">
        <v>19</v>
      </c>
      <c r="C5513" t="s">
        <v>20</v>
      </c>
      <c r="D5513">
        <f>_xlfn.XLOOKUP(E5513,'cpi data'!A:A,'cpi data'!B:B,"NA")</f>
        <v>214.5</v>
      </c>
      <c r="E5513">
        <v>2009</v>
      </c>
      <c r="F5513" t="s">
        <v>16076</v>
      </c>
      <c r="G5513">
        <v>6.5</v>
      </c>
      <c r="H5513">
        <v>69000</v>
      </c>
      <c r="I5513" t="s">
        <v>4804</v>
      </c>
      <c r="J5513" t="s">
        <v>4804</v>
      </c>
      <c r="K5513" t="s">
        <v>10840</v>
      </c>
      <c r="L5513" t="s">
        <v>33</v>
      </c>
      <c r="M5513" s="1">
        <v>14000000</v>
      </c>
      <c r="N5513" s="1">
        <v>22955544</v>
      </c>
      <c r="O5513" s="1">
        <f>N5513*(D5513/'cpi data'!$A$113)</f>
        <v>2432788.6304347827</v>
      </c>
      <c r="P5513" s="10">
        <f t="shared" si="86"/>
        <v>0.39012554004383432</v>
      </c>
      <c r="Q5513" t="s">
        <v>15263</v>
      </c>
      <c r="R5513">
        <v>98</v>
      </c>
    </row>
    <row r="5514" spans="1:18">
      <c r="A5514" t="s">
        <v>16238</v>
      </c>
      <c r="B5514" s="6" t="s">
        <v>2002</v>
      </c>
      <c r="C5514" t="s">
        <v>66</v>
      </c>
      <c r="D5514">
        <f>_xlfn.XLOOKUP(E5514,'cpi data'!A:A,'cpi data'!B:B,"NA")</f>
        <v>214.5</v>
      </c>
      <c r="E5514">
        <v>2009</v>
      </c>
      <c r="F5514" t="s">
        <v>16136</v>
      </c>
      <c r="G5514">
        <v>7.3</v>
      </c>
      <c r="H5514">
        <v>153000</v>
      </c>
      <c r="I5514" t="s">
        <v>88</v>
      </c>
      <c r="J5514" t="s">
        <v>16239</v>
      </c>
      <c r="K5514" t="s">
        <v>5224</v>
      </c>
      <c r="L5514" t="s">
        <v>33</v>
      </c>
      <c r="M5514" s="1">
        <v>60000000</v>
      </c>
      <c r="N5514" s="1">
        <v>122426792</v>
      </c>
      <c r="O5514" s="1">
        <f>N5514*(D5514/'cpi data'!$A$113)</f>
        <v>12974578.5</v>
      </c>
      <c r="P5514" s="10">
        <f t="shared" si="86"/>
        <v>0.5099111965622688</v>
      </c>
      <c r="Q5514" t="s">
        <v>26</v>
      </c>
      <c r="R5514">
        <v>134</v>
      </c>
    </row>
    <row r="5515" spans="1:18">
      <c r="A5515" t="s">
        <v>16240</v>
      </c>
      <c r="B5515" s="6" t="s">
        <v>19</v>
      </c>
      <c r="C5515" t="s">
        <v>107</v>
      </c>
      <c r="D5515">
        <f>_xlfn.XLOOKUP(E5515,'cpi data'!A:A,'cpi data'!B:B,"NA")</f>
        <v>214.5</v>
      </c>
      <c r="E5515">
        <v>2009</v>
      </c>
      <c r="F5515" t="s">
        <v>16241</v>
      </c>
      <c r="G5515">
        <v>7.8</v>
      </c>
      <c r="H5515">
        <v>56000</v>
      </c>
      <c r="I5515" t="s">
        <v>12947</v>
      </c>
      <c r="J5515" t="s">
        <v>12947</v>
      </c>
      <c r="K5515" t="s">
        <v>16242</v>
      </c>
      <c r="L5515" t="s">
        <v>923</v>
      </c>
      <c r="M5515" s="1">
        <v>5000000</v>
      </c>
      <c r="N5515" s="1">
        <v>17203507</v>
      </c>
      <c r="O5515" s="1">
        <f>N5515*(D5515/'cpi data'!$A$113)</f>
        <v>1823197.7527173914</v>
      </c>
      <c r="P5515" s="10">
        <f t="shared" si="86"/>
        <v>0.70936158540232519</v>
      </c>
      <c r="Q5515" t="s">
        <v>12593</v>
      </c>
      <c r="R5515">
        <v>129</v>
      </c>
    </row>
    <row r="5516" spans="1:18">
      <c r="A5516" t="s">
        <v>16243</v>
      </c>
      <c r="B5516" s="6" t="s">
        <v>19</v>
      </c>
      <c r="C5516" t="s">
        <v>44</v>
      </c>
      <c r="D5516">
        <f>_xlfn.XLOOKUP(E5516,'cpi data'!A:A,'cpi data'!B:B,"NA")</f>
        <v>214.5</v>
      </c>
      <c r="E5516">
        <v>2009</v>
      </c>
      <c r="F5516" t="s">
        <v>16114</v>
      </c>
      <c r="G5516">
        <v>6.4</v>
      </c>
      <c r="H5516">
        <v>209000</v>
      </c>
      <c r="I5516" t="s">
        <v>11826</v>
      </c>
      <c r="J5516" t="s">
        <v>16244</v>
      </c>
      <c r="K5516" t="s">
        <v>15665</v>
      </c>
      <c r="L5516" t="s">
        <v>33</v>
      </c>
      <c r="M5516" s="1">
        <v>38000000</v>
      </c>
      <c r="N5516" s="1">
        <v>321682600</v>
      </c>
      <c r="O5516" s="1">
        <f>N5516*(D5516/'cpi data'!$A$113)</f>
        <v>34091362.5</v>
      </c>
      <c r="P5516" s="10">
        <f t="shared" si="86"/>
        <v>0.88187113633127812</v>
      </c>
      <c r="Q5516" t="s">
        <v>34</v>
      </c>
      <c r="R5516">
        <v>96</v>
      </c>
    </row>
    <row r="5517" spans="1:18">
      <c r="A5517" t="s">
        <v>16245</v>
      </c>
      <c r="B5517" s="6" t="s">
        <v>2002</v>
      </c>
      <c r="C5517" t="s">
        <v>44</v>
      </c>
      <c r="D5517">
        <f>_xlfn.XLOOKUP(E5517,'cpi data'!A:A,'cpi data'!B:B,"NA")</f>
        <v>214.5</v>
      </c>
      <c r="E5517">
        <v>2009</v>
      </c>
      <c r="F5517" t="s">
        <v>16091</v>
      </c>
      <c r="G5517">
        <v>6.4</v>
      </c>
      <c r="H5517">
        <v>133000</v>
      </c>
      <c r="I5517" t="s">
        <v>15742</v>
      </c>
      <c r="J5517" t="s">
        <v>15742</v>
      </c>
      <c r="K5517" t="s">
        <v>15742</v>
      </c>
      <c r="L5517" t="s">
        <v>33</v>
      </c>
      <c r="M5517" s="1">
        <v>18500000</v>
      </c>
      <c r="N5517" s="1">
        <v>32406507</v>
      </c>
      <c r="O5517" s="1">
        <f>N5517*(D5517/'cpi data'!$A$113)</f>
        <v>3434385.2527173911</v>
      </c>
      <c r="P5517" s="10">
        <f t="shared" si="86"/>
        <v>0.42912699600731419</v>
      </c>
      <c r="Q5517" t="s">
        <v>26</v>
      </c>
      <c r="R5517">
        <v>100</v>
      </c>
    </row>
    <row r="5518" spans="1:18">
      <c r="A5518" t="s">
        <v>16246</v>
      </c>
      <c r="B5518" s="6" t="s">
        <v>2002</v>
      </c>
      <c r="C5518" t="s">
        <v>55</v>
      </c>
      <c r="D5518">
        <f>_xlfn.XLOOKUP(E5518,'cpi data'!A:A,'cpi data'!B:B,"NA")</f>
        <v>214.5</v>
      </c>
      <c r="E5518">
        <v>2009</v>
      </c>
      <c r="F5518" t="s">
        <v>16247</v>
      </c>
      <c r="G5518">
        <v>5.9</v>
      </c>
      <c r="H5518">
        <v>75000</v>
      </c>
      <c r="I5518" t="s">
        <v>16248</v>
      </c>
      <c r="J5518" t="s">
        <v>16248</v>
      </c>
      <c r="K5518" t="s">
        <v>10840</v>
      </c>
      <c r="L5518" t="s">
        <v>33</v>
      </c>
      <c r="M5518" s="1">
        <v>10000000</v>
      </c>
      <c r="N5518" s="1">
        <v>47719794</v>
      </c>
      <c r="O5518" s="1">
        <f>N5518*(D5518/'cpi data'!$A$113)</f>
        <v>5057260.7771739131</v>
      </c>
      <c r="P5518" s="10">
        <f t="shared" si="86"/>
        <v>0.79044335354842477</v>
      </c>
      <c r="Q5518" t="s">
        <v>64</v>
      </c>
      <c r="R5518">
        <v>98</v>
      </c>
    </row>
    <row r="5519" spans="1:18">
      <c r="A5519" t="s">
        <v>16249</v>
      </c>
      <c r="B5519" s="6" t="s">
        <v>19</v>
      </c>
      <c r="C5519" t="s">
        <v>44</v>
      </c>
      <c r="D5519">
        <f>_xlfn.XLOOKUP(E5519,'cpi data'!A:A,'cpi data'!B:B,"NA")</f>
        <v>214.5</v>
      </c>
      <c r="E5519">
        <v>2009</v>
      </c>
      <c r="F5519" t="s">
        <v>16247</v>
      </c>
      <c r="G5519">
        <v>7.1</v>
      </c>
      <c r="H5519">
        <v>137000</v>
      </c>
      <c r="I5519" t="s">
        <v>2926</v>
      </c>
      <c r="J5519" t="s">
        <v>2097</v>
      </c>
      <c r="K5519" t="s">
        <v>16250</v>
      </c>
      <c r="L5519" t="s">
        <v>25</v>
      </c>
      <c r="M5519" s="1">
        <v>7000000</v>
      </c>
      <c r="N5519" s="1">
        <v>31430334</v>
      </c>
      <c r="O5519" s="1">
        <f>N5519*(D5519/'cpi data'!$A$113)</f>
        <v>3330932.135869565</v>
      </c>
      <c r="P5519" s="10">
        <f t="shared" si="86"/>
        <v>0.77728521752266455</v>
      </c>
      <c r="Q5519" t="s">
        <v>12698</v>
      </c>
      <c r="R5519">
        <v>106</v>
      </c>
    </row>
    <row r="5520" spans="1:18">
      <c r="A5520" t="s">
        <v>16251</v>
      </c>
      <c r="B5520" s="6" t="s">
        <v>19</v>
      </c>
      <c r="C5520" t="s">
        <v>44</v>
      </c>
      <c r="D5520">
        <f>_xlfn.XLOOKUP(E5520,'cpi data'!A:A,'cpi data'!B:B,"NA")</f>
        <v>214.5</v>
      </c>
      <c r="E5520">
        <v>2009</v>
      </c>
      <c r="F5520" t="s">
        <v>16222</v>
      </c>
      <c r="G5520">
        <v>6.1</v>
      </c>
      <c r="H5520">
        <v>46000</v>
      </c>
      <c r="I5520" t="s">
        <v>9165</v>
      </c>
      <c r="J5520" t="s">
        <v>9165</v>
      </c>
      <c r="K5520" t="s">
        <v>4026</v>
      </c>
      <c r="L5520" t="s">
        <v>33</v>
      </c>
      <c r="M5520" s="1">
        <v>8000000</v>
      </c>
      <c r="N5520" s="1">
        <v>10848783</v>
      </c>
      <c r="O5520" s="1">
        <f>N5520*(D5520/'cpi data'!$A$113)</f>
        <v>1149735.1548913044</v>
      </c>
      <c r="P5520" s="10">
        <f t="shared" si="86"/>
        <v>0.26259009881569206</v>
      </c>
      <c r="Q5520" t="s">
        <v>16252</v>
      </c>
      <c r="R5520">
        <v>92</v>
      </c>
    </row>
    <row r="5521" spans="1:18">
      <c r="A5521" t="s">
        <v>16253</v>
      </c>
      <c r="B5521" s="6" t="s">
        <v>19</v>
      </c>
      <c r="C5521" t="s">
        <v>55</v>
      </c>
      <c r="D5521">
        <f>_xlfn.XLOOKUP(E5521,'cpi data'!A:A,'cpi data'!B:B,"NA")</f>
        <v>214.5</v>
      </c>
      <c r="E5521">
        <v>2009</v>
      </c>
      <c r="F5521" t="s">
        <v>15602</v>
      </c>
      <c r="G5521">
        <v>6.4</v>
      </c>
      <c r="H5521">
        <v>61000</v>
      </c>
      <c r="I5521" t="s">
        <v>16254</v>
      </c>
      <c r="J5521" t="s">
        <v>14321</v>
      </c>
      <c r="K5521" t="s">
        <v>16255</v>
      </c>
      <c r="L5521" t="s">
        <v>33</v>
      </c>
      <c r="M5521" s="1">
        <v>6000000</v>
      </c>
      <c r="N5521" s="1">
        <v>10234475</v>
      </c>
      <c r="O5521" s="1">
        <f>N5521*(D5521/'cpi data'!$A$113)</f>
        <v>1084631.8614130435</v>
      </c>
      <c r="P5521" s="10">
        <f t="shared" si="86"/>
        <v>0.41374618629680565</v>
      </c>
      <c r="Q5521" t="s">
        <v>16256</v>
      </c>
      <c r="R5521">
        <v>90</v>
      </c>
    </row>
    <row r="5522" spans="1:18">
      <c r="A5522" t="s">
        <v>16257</v>
      </c>
      <c r="B5522" s="6" t="s">
        <v>19</v>
      </c>
      <c r="C5522" t="s">
        <v>37</v>
      </c>
      <c r="D5522">
        <f>_xlfn.XLOOKUP(E5522,'cpi data'!A:A,'cpi data'!B:B,"NA")</f>
        <v>214.5</v>
      </c>
      <c r="E5522">
        <v>2009</v>
      </c>
      <c r="F5522" t="s">
        <v>16111</v>
      </c>
      <c r="G5522">
        <v>6.3</v>
      </c>
      <c r="H5522">
        <v>70000</v>
      </c>
      <c r="I5522" t="s">
        <v>14022</v>
      </c>
      <c r="J5522" t="s">
        <v>16258</v>
      </c>
      <c r="K5522" t="s">
        <v>16259</v>
      </c>
      <c r="L5522" t="s">
        <v>5820</v>
      </c>
      <c r="M5522" s="1">
        <v>40000000</v>
      </c>
      <c r="N5522" s="1">
        <v>61601280</v>
      </c>
      <c r="O5522" s="1">
        <f>N5522*(D5522/'cpi data'!$A$113)</f>
        <v>6528396.5217391299</v>
      </c>
      <c r="P5522" s="10">
        <f t="shared" si="86"/>
        <v>0.35066284336948844</v>
      </c>
      <c r="Q5522" t="s">
        <v>26</v>
      </c>
      <c r="R5522">
        <v>99</v>
      </c>
    </row>
    <row r="5523" spans="1:18">
      <c r="A5523" t="s">
        <v>16260</v>
      </c>
      <c r="B5523" s="6" t="s">
        <v>19</v>
      </c>
      <c r="C5523" t="s">
        <v>44</v>
      </c>
      <c r="D5523">
        <f>_xlfn.XLOOKUP(E5523,'cpi data'!A:A,'cpi data'!B:B,"NA")</f>
        <v>214.5</v>
      </c>
      <c r="E5523">
        <v>2009</v>
      </c>
      <c r="F5523" t="s">
        <v>16247</v>
      </c>
      <c r="G5523">
        <v>6.2</v>
      </c>
      <c r="H5523">
        <v>129000</v>
      </c>
      <c r="I5523" t="s">
        <v>16261</v>
      </c>
      <c r="J5523" t="s">
        <v>16262</v>
      </c>
      <c r="K5523" t="s">
        <v>9007</v>
      </c>
      <c r="L5523" t="s">
        <v>33</v>
      </c>
      <c r="M5523" s="1">
        <v>25000000</v>
      </c>
      <c r="N5523" s="1">
        <v>69095771</v>
      </c>
      <c r="O5523" s="1">
        <f>N5523*(D5523/'cpi data'!$A$113)</f>
        <v>7322649.6440217393</v>
      </c>
      <c r="P5523" s="10">
        <f t="shared" si="86"/>
        <v>0.63818335567888806</v>
      </c>
      <c r="Q5523" t="s">
        <v>6567</v>
      </c>
      <c r="R5523">
        <v>94</v>
      </c>
    </row>
    <row r="5524" spans="1:18">
      <c r="A5524" t="s">
        <v>16263</v>
      </c>
      <c r="B5524" s="6" t="s">
        <v>2002</v>
      </c>
      <c r="C5524" t="s">
        <v>37</v>
      </c>
      <c r="D5524">
        <f>_xlfn.XLOOKUP(E5524,'cpi data'!A:A,'cpi data'!B:B,"NA")</f>
        <v>214.5</v>
      </c>
      <c r="E5524">
        <v>2009</v>
      </c>
      <c r="F5524" t="s">
        <v>16078</v>
      </c>
      <c r="G5524">
        <v>5.3</v>
      </c>
      <c r="H5524">
        <v>68000</v>
      </c>
      <c r="I5524" t="s">
        <v>8546</v>
      </c>
      <c r="J5524" t="s">
        <v>16264</v>
      </c>
      <c r="K5524" t="s">
        <v>13047</v>
      </c>
      <c r="L5524" t="s">
        <v>33</v>
      </c>
      <c r="M5524" s="1">
        <v>100000000</v>
      </c>
      <c r="N5524" s="1">
        <v>68777554</v>
      </c>
      <c r="O5524" s="1">
        <f>N5524*(D5524/'cpi data'!$A$113)</f>
        <v>7288925.5597826084</v>
      </c>
      <c r="P5524" s="10">
        <f t="shared" si="86"/>
        <v>-0.45396272743284821</v>
      </c>
      <c r="Q5524" t="s">
        <v>64</v>
      </c>
      <c r="R5524">
        <v>102</v>
      </c>
    </row>
    <row r="5525" spans="1:18">
      <c r="A5525" t="s">
        <v>16265</v>
      </c>
      <c r="B5525" s="6" t="s">
        <v>19</v>
      </c>
      <c r="C5525" t="s">
        <v>20</v>
      </c>
      <c r="D5525">
        <f>_xlfn.XLOOKUP(E5525,'cpi data'!A:A,'cpi data'!B:B,"NA")</f>
        <v>214.5</v>
      </c>
      <c r="E5525">
        <v>2009</v>
      </c>
      <c r="F5525" t="s">
        <v>16266</v>
      </c>
      <c r="G5525">
        <v>7.5</v>
      </c>
      <c r="H5525">
        <v>108000</v>
      </c>
      <c r="I5525" t="s">
        <v>16267</v>
      </c>
      <c r="J5525" t="s">
        <v>16268</v>
      </c>
      <c r="K5525" t="s">
        <v>4204</v>
      </c>
      <c r="L5525" t="s">
        <v>33</v>
      </c>
      <c r="M5525" s="1">
        <v>7000000</v>
      </c>
      <c r="N5525" s="1">
        <v>24964890</v>
      </c>
      <c r="O5525" s="1">
        <f>N5525*(D5525/'cpi data'!$A$113)</f>
        <v>2645735.625</v>
      </c>
      <c r="P5525" s="10">
        <f t="shared" si="86"/>
        <v>0.71960621496830146</v>
      </c>
      <c r="Q5525" t="s">
        <v>16269</v>
      </c>
      <c r="R5525">
        <v>99</v>
      </c>
    </row>
    <row r="5526" spans="1:18">
      <c r="A5526" t="s">
        <v>16270</v>
      </c>
      <c r="B5526" s="6" t="s">
        <v>2710</v>
      </c>
      <c r="C5526" t="s">
        <v>20</v>
      </c>
      <c r="D5526">
        <f>_xlfn.XLOOKUP(E5526,'cpi data'!A:A,'cpi data'!B:B,"NA")</f>
        <v>214.5</v>
      </c>
      <c r="E5526">
        <v>2009</v>
      </c>
      <c r="F5526" t="s">
        <v>16271</v>
      </c>
      <c r="G5526">
        <v>5.0999999999999996</v>
      </c>
      <c r="H5526">
        <v>1600</v>
      </c>
      <c r="I5526" t="s">
        <v>16272</v>
      </c>
      <c r="J5526" t="s">
        <v>16272</v>
      </c>
      <c r="K5526" t="s">
        <v>16273</v>
      </c>
      <c r="L5526" t="s">
        <v>33</v>
      </c>
      <c r="N5526" s="1">
        <v>1808</v>
      </c>
      <c r="O5526" s="1">
        <f>N5526*(D5526/'cpi data'!$A$113)</f>
        <v>191.60869565217391</v>
      </c>
      <c r="P5526" s="10">
        <f t="shared" si="86"/>
        <v>1</v>
      </c>
      <c r="Q5526" t="s">
        <v>16274</v>
      </c>
      <c r="R5526">
        <v>99</v>
      </c>
    </row>
    <row r="5527" spans="1:18">
      <c r="A5527" t="s">
        <v>16275</v>
      </c>
      <c r="B5527" s="6" t="s">
        <v>19</v>
      </c>
      <c r="C5527" t="s">
        <v>44</v>
      </c>
      <c r="D5527">
        <f>_xlfn.XLOOKUP(E5527,'cpi data'!A:A,'cpi data'!B:B,"NA")</f>
        <v>214.5</v>
      </c>
      <c r="E5527">
        <v>2009</v>
      </c>
      <c r="F5527" t="s">
        <v>16086</v>
      </c>
      <c r="G5527">
        <v>7.4</v>
      </c>
      <c r="H5527">
        <v>108000</v>
      </c>
      <c r="I5527" t="s">
        <v>5450</v>
      </c>
      <c r="J5527" t="s">
        <v>5450</v>
      </c>
      <c r="K5527" t="s">
        <v>11697</v>
      </c>
      <c r="L5527" t="s">
        <v>25</v>
      </c>
      <c r="M5527" s="1">
        <v>50000000</v>
      </c>
      <c r="N5527" s="1">
        <v>36348784</v>
      </c>
      <c r="O5527" s="1">
        <f>N5527*(D5527/'cpi data'!$A$113)</f>
        <v>3852180.913043478</v>
      </c>
      <c r="P5527" s="10">
        <f t="shared" si="86"/>
        <v>-0.37556183447567326</v>
      </c>
      <c r="Q5527" t="s">
        <v>64</v>
      </c>
      <c r="R5527">
        <v>117</v>
      </c>
    </row>
    <row r="5528" spans="1:18">
      <c r="A5528" t="s">
        <v>16276</v>
      </c>
      <c r="B5528" s="6" t="s">
        <v>36</v>
      </c>
      <c r="C5528" t="s">
        <v>37</v>
      </c>
      <c r="D5528">
        <f>_xlfn.XLOOKUP(E5528,'cpi data'!A:A,'cpi data'!B:B,"NA")</f>
        <v>214.5</v>
      </c>
      <c r="E5528">
        <v>2009</v>
      </c>
      <c r="F5528" t="s">
        <v>15894</v>
      </c>
      <c r="G5528">
        <v>2.5</v>
      </c>
      <c r="H5528">
        <v>71000</v>
      </c>
      <c r="I5528" t="s">
        <v>11307</v>
      </c>
      <c r="J5528" t="s">
        <v>10352</v>
      </c>
      <c r="K5528" t="s">
        <v>15426</v>
      </c>
      <c r="L5528" t="s">
        <v>33</v>
      </c>
      <c r="M5528" s="1">
        <v>30000000</v>
      </c>
      <c r="N5528" s="1">
        <v>55720772</v>
      </c>
      <c r="O5528" s="1">
        <f>N5528*(D5528/'cpi data'!$A$113)</f>
        <v>5905190.5108695654</v>
      </c>
      <c r="P5528" s="10">
        <f t="shared" si="86"/>
        <v>0.46160114220958748</v>
      </c>
      <c r="Q5528" t="s">
        <v>183</v>
      </c>
      <c r="R5528">
        <v>85</v>
      </c>
    </row>
    <row r="5529" spans="1:18">
      <c r="A5529" t="s">
        <v>16277</v>
      </c>
      <c r="B5529" s="6" t="s">
        <v>19</v>
      </c>
      <c r="C5529" t="s">
        <v>44</v>
      </c>
      <c r="D5529">
        <f>_xlfn.XLOOKUP(E5529,'cpi data'!A:A,'cpi data'!B:B,"NA")</f>
        <v>214.5</v>
      </c>
      <c r="E5529">
        <v>2009</v>
      </c>
      <c r="F5529" t="s">
        <v>16278</v>
      </c>
      <c r="G5529">
        <v>5.8</v>
      </c>
      <c r="H5529">
        <v>39000</v>
      </c>
      <c r="I5529" t="s">
        <v>13231</v>
      </c>
      <c r="J5529" t="s">
        <v>16279</v>
      </c>
      <c r="K5529" t="s">
        <v>11333</v>
      </c>
      <c r="L5529" t="s">
        <v>33</v>
      </c>
      <c r="N5529" s="1">
        <v>12035862</v>
      </c>
      <c r="O5529" s="1">
        <f>N5529*(D5529/'cpi data'!$A$113)</f>
        <v>1275539.7228260869</v>
      </c>
      <c r="P5529" s="10">
        <f t="shared" si="86"/>
        <v>1</v>
      </c>
      <c r="Q5529" t="s">
        <v>16280</v>
      </c>
      <c r="R5529">
        <v>97</v>
      </c>
    </row>
    <row r="5530" spans="1:18">
      <c r="A5530" t="s">
        <v>16281</v>
      </c>
      <c r="B5530" s="6" t="s">
        <v>19</v>
      </c>
      <c r="C5530" t="s">
        <v>55</v>
      </c>
      <c r="D5530">
        <f>_xlfn.XLOOKUP(E5530,'cpi data'!A:A,'cpi data'!B:B,"NA")</f>
        <v>214.5</v>
      </c>
      <c r="E5530">
        <v>2009</v>
      </c>
      <c r="F5530" t="s">
        <v>16282</v>
      </c>
      <c r="G5530">
        <v>6.2</v>
      </c>
      <c r="H5530">
        <v>81000</v>
      </c>
      <c r="I5530" t="s">
        <v>16191</v>
      </c>
      <c r="J5530" t="s">
        <v>16283</v>
      </c>
      <c r="K5530" t="s">
        <v>8031</v>
      </c>
      <c r="L5530" t="s">
        <v>33</v>
      </c>
      <c r="M5530" s="1">
        <v>26000000</v>
      </c>
      <c r="N5530" s="1">
        <v>28190603</v>
      </c>
      <c r="O5530" s="1">
        <f>N5530*(D5530/'cpi data'!$A$113)</f>
        <v>2987591.0788043477</v>
      </c>
      <c r="P5530" s="10">
        <f t="shared" si="86"/>
        <v>7.7706851463943502E-2</v>
      </c>
      <c r="Q5530" t="s">
        <v>15018</v>
      </c>
      <c r="R5530">
        <v>109</v>
      </c>
    </row>
    <row r="5531" spans="1:18">
      <c r="A5531" t="s">
        <v>16284</v>
      </c>
      <c r="B5531" s="6" t="s">
        <v>19</v>
      </c>
      <c r="C5531" t="s">
        <v>37</v>
      </c>
      <c r="D5531">
        <f>_xlfn.XLOOKUP(E5531,'cpi data'!A:A,'cpi data'!B:B,"NA")</f>
        <v>214.5</v>
      </c>
      <c r="E5531">
        <v>2009</v>
      </c>
      <c r="F5531" t="s">
        <v>16285</v>
      </c>
      <c r="G5531">
        <v>6.4</v>
      </c>
      <c r="H5531">
        <v>189000</v>
      </c>
      <c r="I5531" t="s">
        <v>1562</v>
      </c>
      <c r="J5531" t="s">
        <v>9671</v>
      </c>
      <c r="K5531" t="s">
        <v>4128</v>
      </c>
      <c r="L5531" t="s">
        <v>33</v>
      </c>
      <c r="M5531" s="1">
        <v>100000000</v>
      </c>
      <c r="N5531" s="1">
        <v>150166126</v>
      </c>
      <c r="O5531" s="1">
        <f>N5531*(D5531/'cpi data'!$A$113)</f>
        <v>15914344.875</v>
      </c>
      <c r="P5531" s="10">
        <f t="shared" si="86"/>
        <v>0.33407085430172179</v>
      </c>
      <c r="Q5531" t="s">
        <v>34</v>
      </c>
      <c r="R5531">
        <v>106</v>
      </c>
    </row>
    <row r="5532" spans="1:18">
      <c r="A5532" t="s">
        <v>16286</v>
      </c>
      <c r="B5532" s="6" t="s">
        <v>19</v>
      </c>
      <c r="C5532" t="s">
        <v>44</v>
      </c>
      <c r="D5532">
        <f>_xlfn.XLOOKUP(E5532,'cpi data'!A:A,'cpi data'!B:B,"NA")</f>
        <v>214.5</v>
      </c>
      <c r="E5532">
        <v>2009</v>
      </c>
      <c r="F5532" t="s">
        <v>16098</v>
      </c>
      <c r="G5532">
        <v>6.5</v>
      </c>
      <c r="H5532">
        <v>88000</v>
      </c>
      <c r="I5532" t="s">
        <v>217</v>
      </c>
      <c r="J5532" t="s">
        <v>217</v>
      </c>
      <c r="K5532" t="s">
        <v>750</v>
      </c>
      <c r="L5532" t="s">
        <v>33</v>
      </c>
      <c r="M5532" s="1">
        <v>85000000</v>
      </c>
      <c r="N5532" s="1">
        <v>219103655</v>
      </c>
      <c r="O5532" s="1">
        <f>N5532*(D5532/'cpi data'!$A$113)</f>
        <v>23220224.307065219</v>
      </c>
      <c r="P5532" s="10">
        <f t="shared" si="86"/>
        <v>0.61205576419982588</v>
      </c>
      <c r="Q5532" t="s">
        <v>64</v>
      </c>
      <c r="R5532">
        <v>120</v>
      </c>
    </row>
    <row r="5533" spans="1:18">
      <c r="A5533" t="s">
        <v>592</v>
      </c>
      <c r="B5533" s="6" t="s">
        <v>19</v>
      </c>
      <c r="C5533" t="s">
        <v>55</v>
      </c>
      <c r="D5533">
        <f>_xlfn.XLOOKUP(E5533,'cpi data'!A:A,'cpi data'!B:B,"NA")</f>
        <v>214.5</v>
      </c>
      <c r="E5533">
        <v>2009</v>
      </c>
      <c r="F5533" t="s">
        <v>16287</v>
      </c>
      <c r="G5533">
        <v>4.8</v>
      </c>
      <c r="H5533">
        <v>50000</v>
      </c>
      <c r="I5533" t="s">
        <v>13005</v>
      </c>
      <c r="J5533" t="s">
        <v>13005</v>
      </c>
      <c r="K5533" t="s">
        <v>15097</v>
      </c>
      <c r="L5533" t="s">
        <v>33</v>
      </c>
      <c r="M5533" s="1">
        <v>15000000</v>
      </c>
      <c r="N5533" s="1">
        <v>39421467</v>
      </c>
      <c r="O5533" s="1">
        <f>N5533*(D5533/'cpi data'!$A$113)</f>
        <v>4177818.5135869565</v>
      </c>
      <c r="P5533" s="10">
        <f t="shared" si="86"/>
        <v>0.61949665647907015</v>
      </c>
      <c r="Q5533" t="s">
        <v>8990</v>
      </c>
      <c r="R5533">
        <v>105</v>
      </c>
    </row>
    <row r="5534" spans="1:18">
      <c r="A5534" t="s">
        <v>16288</v>
      </c>
      <c r="B5534" s="6" t="s">
        <v>19</v>
      </c>
      <c r="C5534" t="s">
        <v>37</v>
      </c>
      <c r="D5534">
        <f>_xlfn.XLOOKUP(E5534,'cpi data'!A:A,'cpi data'!B:B,"NA")</f>
        <v>214.5</v>
      </c>
      <c r="E5534">
        <v>2009</v>
      </c>
      <c r="F5534" t="s">
        <v>16287</v>
      </c>
      <c r="G5534">
        <v>5.2</v>
      </c>
      <c r="H5534">
        <v>99000</v>
      </c>
      <c r="I5534" t="s">
        <v>9319</v>
      </c>
      <c r="J5534" t="s">
        <v>13528</v>
      </c>
      <c r="K5534" t="s">
        <v>16289</v>
      </c>
      <c r="L5534" t="s">
        <v>33</v>
      </c>
      <c r="M5534" s="1">
        <v>40000000</v>
      </c>
      <c r="N5534" s="1">
        <v>186167139</v>
      </c>
      <c r="O5534" s="1">
        <f>N5534*(D5534/'cpi data'!$A$113)</f>
        <v>19729669.622282609</v>
      </c>
      <c r="P5534" s="10">
        <f t="shared" si="86"/>
        <v>0.78513930968236023</v>
      </c>
      <c r="Q5534" t="s">
        <v>2029</v>
      </c>
      <c r="R5534">
        <v>82</v>
      </c>
    </row>
    <row r="5535" spans="1:18">
      <c r="A5535" t="s">
        <v>16290</v>
      </c>
      <c r="B5535" s="6" t="s">
        <v>19</v>
      </c>
      <c r="C5535" t="s">
        <v>20</v>
      </c>
      <c r="D5535">
        <f>_xlfn.XLOOKUP(E5535,'cpi data'!A:A,'cpi data'!B:B,"NA")</f>
        <v>214.5</v>
      </c>
      <c r="E5535">
        <v>2009</v>
      </c>
      <c r="F5535" t="s">
        <v>16291</v>
      </c>
      <c r="G5535">
        <v>6.3</v>
      </c>
      <c r="H5535">
        <v>71000</v>
      </c>
      <c r="I5535" t="s">
        <v>6612</v>
      </c>
      <c r="J5535" t="s">
        <v>12414</v>
      </c>
      <c r="K5535" t="s">
        <v>8770</v>
      </c>
      <c r="L5535" t="s">
        <v>33</v>
      </c>
      <c r="M5535" s="1">
        <v>14000000</v>
      </c>
      <c r="N5535" s="1">
        <v>13657649</v>
      </c>
      <c r="O5535" s="1">
        <f>N5535*(D5535/'cpi data'!$A$113)</f>
        <v>1447413.8885869565</v>
      </c>
      <c r="P5535" s="10">
        <f t="shared" si="86"/>
        <v>-2.5066612855550761E-2</v>
      </c>
      <c r="Q5535" t="s">
        <v>6858</v>
      </c>
      <c r="R5535">
        <v>96</v>
      </c>
    </row>
    <row r="5536" spans="1:18">
      <c r="A5536" t="s">
        <v>16292</v>
      </c>
      <c r="B5536" s="6" t="s">
        <v>19</v>
      </c>
      <c r="C5536" t="s">
        <v>28</v>
      </c>
      <c r="D5536">
        <f>_xlfn.XLOOKUP(E5536,'cpi data'!A:A,'cpi data'!B:B,"NA")</f>
        <v>214.5</v>
      </c>
      <c r="E5536">
        <v>2009</v>
      </c>
      <c r="F5536" t="s">
        <v>16293</v>
      </c>
      <c r="G5536">
        <v>7.2</v>
      </c>
      <c r="H5536">
        <v>67000</v>
      </c>
      <c r="I5536" t="s">
        <v>9732</v>
      </c>
      <c r="J5536" t="s">
        <v>9732</v>
      </c>
      <c r="K5536" t="s">
        <v>10031</v>
      </c>
      <c r="L5536" t="s">
        <v>1114</v>
      </c>
      <c r="M5536" s="1">
        <v>70000000</v>
      </c>
      <c r="N5536" s="1">
        <v>39457342</v>
      </c>
      <c r="O5536" s="1">
        <f>N5536*(D5536/'cpi data'!$A$113)</f>
        <v>4181620.4836956523</v>
      </c>
      <c r="P5536" s="10">
        <f t="shared" si="86"/>
        <v>-0.7740678021342644</v>
      </c>
      <c r="Q5536" t="s">
        <v>16294</v>
      </c>
      <c r="R5536">
        <v>127</v>
      </c>
    </row>
    <row r="5537" spans="1:18">
      <c r="A5537" t="s">
        <v>16295</v>
      </c>
      <c r="B5537" s="6" t="s">
        <v>19</v>
      </c>
      <c r="C5537" t="s">
        <v>44</v>
      </c>
      <c r="D5537">
        <f>_xlfn.XLOOKUP(E5537,'cpi data'!A:A,'cpi data'!B:B,"NA")</f>
        <v>214.5</v>
      </c>
      <c r="E5537">
        <v>2009</v>
      </c>
      <c r="F5537" t="s">
        <v>16296</v>
      </c>
      <c r="G5537">
        <v>6.4</v>
      </c>
      <c r="H5537">
        <v>39000</v>
      </c>
      <c r="I5537" t="s">
        <v>16297</v>
      </c>
      <c r="J5537" t="s">
        <v>16298</v>
      </c>
      <c r="K5537" t="s">
        <v>2600</v>
      </c>
      <c r="L5537" t="s">
        <v>33</v>
      </c>
      <c r="M5537" s="1">
        <v>10000000</v>
      </c>
      <c r="N5537" s="1">
        <v>7043835</v>
      </c>
      <c r="O5537" s="1">
        <f>N5537*(D5537/'cpi data'!$A$113)</f>
        <v>746493.38315217395</v>
      </c>
      <c r="P5537" s="10">
        <f t="shared" si="86"/>
        <v>-0.41968118219691403</v>
      </c>
      <c r="Q5537" t="s">
        <v>16299</v>
      </c>
      <c r="R5537">
        <v>96</v>
      </c>
    </row>
    <row r="5538" spans="1:18">
      <c r="A5538" t="s">
        <v>16300</v>
      </c>
      <c r="B5538" s="6" t="s">
        <v>19</v>
      </c>
      <c r="C5538" t="s">
        <v>37</v>
      </c>
      <c r="D5538">
        <f>_xlfn.XLOOKUP(E5538,'cpi data'!A:A,'cpi data'!B:B,"NA")</f>
        <v>214.5</v>
      </c>
      <c r="E5538">
        <v>2009</v>
      </c>
      <c r="F5538" t="s">
        <v>16224</v>
      </c>
      <c r="G5538">
        <v>6.4</v>
      </c>
      <c r="H5538">
        <v>124000</v>
      </c>
      <c r="I5538" t="s">
        <v>16301</v>
      </c>
      <c r="J5538" t="s">
        <v>16301</v>
      </c>
      <c r="K5538" t="s">
        <v>2646</v>
      </c>
      <c r="L5538" t="s">
        <v>251</v>
      </c>
      <c r="M5538" s="1">
        <v>20000000</v>
      </c>
      <c r="N5538" s="1">
        <v>51417188</v>
      </c>
      <c r="O5538" s="1">
        <f>N5538*(D5538/'cpi data'!$A$113)</f>
        <v>5449104.1630434785</v>
      </c>
      <c r="P5538" s="10">
        <f t="shared" si="86"/>
        <v>0.61102501365885664</v>
      </c>
      <c r="Q5538" t="s">
        <v>14705</v>
      </c>
      <c r="R5538">
        <v>98</v>
      </c>
    </row>
    <row r="5539" spans="1:18">
      <c r="A5539" t="s">
        <v>16302</v>
      </c>
      <c r="B5539" s="6" t="s">
        <v>2002</v>
      </c>
      <c r="C5539" t="s">
        <v>20</v>
      </c>
      <c r="D5539">
        <f>_xlfn.XLOOKUP(E5539,'cpi data'!A:A,'cpi data'!B:B,"NA")</f>
        <v>214.5</v>
      </c>
      <c r="E5539">
        <v>2009</v>
      </c>
      <c r="F5539" t="s">
        <v>16266</v>
      </c>
      <c r="G5539">
        <v>7.3</v>
      </c>
      <c r="H5539">
        <v>131000</v>
      </c>
      <c r="I5539" t="s">
        <v>16303</v>
      </c>
      <c r="J5539" t="s">
        <v>16304</v>
      </c>
      <c r="K5539" t="s">
        <v>16305</v>
      </c>
      <c r="L5539" t="s">
        <v>25</v>
      </c>
      <c r="M5539" s="1">
        <v>7500000</v>
      </c>
      <c r="N5539" s="1">
        <v>26096852</v>
      </c>
      <c r="O5539" s="1">
        <f>N5539*(D5539/'cpi data'!$A$113)</f>
        <v>2765698.9891304346</v>
      </c>
      <c r="P5539" s="10">
        <f t="shared" si="86"/>
        <v>0.71260901506434571</v>
      </c>
      <c r="Q5539" t="s">
        <v>6567</v>
      </c>
      <c r="R5539">
        <v>100</v>
      </c>
    </row>
    <row r="5540" spans="1:18">
      <c r="A5540" t="s">
        <v>16306</v>
      </c>
      <c r="B5540" s="6" t="s">
        <v>19</v>
      </c>
      <c r="C5540" t="s">
        <v>20</v>
      </c>
      <c r="D5540">
        <f>_xlfn.XLOOKUP(E5540,'cpi data'!A:A,'cpi data'!B:B,"NA")</f>
        <v>214.5</v>
      </c>
      <c r="E5540">
        <v>2009</v>
      </c>
      <c r="F5540" t="s">
        <v>16266</v>
      </c>
      <c r="G5540">
        <v>7.2</v>
      </c>
      <c r="H5540">
        <v>86000</v>
      </c>
      <c r="I5540" t="s">
        <v>16307</v>
      </c>
      <c r="J5540" t="s">
        <v>16307</v>
      </c>
      <c r="K5540" t="s">
        <v>665</v>
      </c>
      <c r="L5540" t="s">
        <v>33</v>
      </c>
      <c r="M5540" s="1">
        <v>7000000</v>
      </c>
      <c r="N5540" s="1">
        <v>47405566</v>
      </c>
      <c r="O5540" s="1">
        <f>N5540*(D5540/'cpi data'!$A$113)</f>
        <v>5023959.4402173916</v>
      </c>
      <c r="P5540" s="10">
        <f t="shared" si="86"/>
        <v>0.85233801448547197</v>
      </c>
      <c r="Q5540" t="s">
        <v>9442</v>
      </c>
      <c r="R5540">
        <v>112</v>
      </c>
    </row>
    <row r="5541" spans="1:18">
      <c r="A5541" t="s">
        <v>16308</v>
      </c>
      <c r="B5541" s="6" t="s">
        <v>36</v>
      </c>
      <c r="C5541" t="s">
        <v>393</v>
      </c>
      <c r="D5541">
        <f>_xlfn.XLOOKUP(E5541,'cpi data'!A:A,'cpi data'!B:B,"NA")</f>
        <v>214.5</v>
      </c>
      <c r="E5541">
        <v>2009</v>
      </c>
      <c r="F5541" t="s">
        <v>16147</v>
      </c>
      <c r="G5541">
        <v>6.9</v>
      </c>
      <c r="H5541">
        <v>230000</v>
      </c>
      <c r="I5541" t="s">
        <v>14774</v>
      </c>
      <c r="J5541" t="s">
        <v>16309</v>
      </c>
      <c r="K5541" t="s">
        <v>13891</v>
      </c>
      <c r="L5541" t="s">
        <v>33</v>
      </c>
      <c r="M5541" s="1">
        <v>90000000</v>
      </c>
      <c r="N5541" s="1">
        <v>886686817</v>
      </c>
      <c r="O5541" s="1">
        <f>N5541*(D5541/'cpi data'!$A$113)</f>
        <v>93969526.801630437</v>
      </c>
      <c r="P5541" s="10">
        <f t="shared" si="86"/>
        <v>0.89849854731741208</v>
      </c>
      <c r="Q5541" t="s">
        <v>14127</v>
      </c>
      <c r="R5541">
        <v>94</v>
      </c>
    </row>
    <row r="5542" spans="1:18">
      <c r="A5542" t="s">
        <v>16310</v>
      </c>
      <c r="B5542" s="6" t="s">
        <v>19</v>
      </c>
      <c r="C5542" t="s">
        <v>37</v>
      </c>
      <c r="D5542">
        <f>_xlfn.XLOOKUP(E5542,'cpi data'!A:A,'cpi data'!B:B,"NA")</f>
        <v>214.5</v>
      </c>
      <c r="E5542">
        <v>2009</v>
      </c>
      <c r="F5542" t="s">
        <v>15825</v>
      </c>
      <c r="G5542">
        <v>6.2</v>
      </c>
      <c r="H5542">
        <v>143000</v>
      </c>
      <c r="I5542" t="s">
        <v>14640</v>
      </c>
      <c r="J5542" t="s">
        <v>14640</v>
      </c>
      <c r="K5542" t="s">
        <v>11243</v>
      </c>
      <c r="L5542" t="s">
        <v>33</v>
      </c>
      <c r="M5542" s="1">
        <v>20000000</v>
      </c>
      <c r="N5542" s="1">
        <v>34572541</v>
      </c>
      <c r="O5542" s="1">
        <f>N5542*(D5542/'cpi data'!$A$113)</f>
        <v>3663937.7690217393</v>
      </c>
      <c r="P5542" s="10">
        <f t="shared" si="86"/>
        <v>0.42150621789702991</v>
      </c>
      <c r="Q5542" t="s">
        <v>14705</v>
      </c>
      <c r="R5542">
        <v>96</v>
      </c>
    </row>
    <row r="5543" spans="1:18">
      <c r="A5543" t="s">
        <v>16311</v>
      </c>
      <c r="B5543" s="6" t="s">
        <v>19</v>
      </c>
      <c r="C5543" t="s">
        <v>37</v>
      </c>
      <c r="D5543">
        <f>_xlfn.XLOOKUP(E5543,'cpi data'!A:A,'cpi data'!B:B,"NA")</f>
        <v>214.5</v>
      </c>
      <c r="E5543">
        <v>2009</v>
      </c>
      <c r="F5543" t="s">
        <v>16133</v>
      </c>
      <c r="G5543">
        <v>6.5</v>
      </c>
      <c r="H5543">
        <v>93000</v>
      </c>
      <c r="I5543" t="s">
        <v>10253</v>
      </c>
      <c r="J5543" t="s">
        <v>16312</v>
      </c>
      <c r="K5543" t="s">
        <v>10333</v>
      </c>
      <c r="L5543" t="s">
        <v>33</v>
      </c>
      <c r="M5543" s="1">
        <v>50000000</v>
      </c>
      <c r="N5543" s="1">
        <v>60253843</v>
      </c>
      <c r="O5543" s="1">
        <f>N5543*(D5543/'cpi data'!$A$113)</f>
        <v>6385597.4918478262</v>
      </c>
      <c r="P5543" s="10">
        <f t="shared" si="86"/>
        <v>0.17017741092464425</v>
      </c>
      <c r="Q5543" t="s">
        <v>34</v>
      </c>
      <c r="R5543">
        <v>118</v>
      </c>
    </row>
    <row r="5544" spans="1:18">
      <c r="A5544" t="s">
        <v>16313</v>
      </c>
      <c r="B5544" s="6" t="s">
        <v>2002</v>
      </c>
      <c r="C5544" t="s">
        <v>20</v>
      </c>
      <c r="D5544">
        <f>_xlfn.XLOOKUP(E5544,'cpi data'!A:A,'cpi data'!B:B,"NA")</f>
        <v>214.5</v>
      </c>
      <c r="E5544">
        <v>2009</v>
      </c>
      <c r="F5544" t="s">
        <v>15558</v>
      </c>
      <c r="G5544">
        <v>6.3</v>
      </c>
      <c r="H5544">
        <v>78000</v>
      </c>
      <c r="I5544" t="s">
        <v>16314</v>
      </c>
      <c r="J5544" t="s">
        <v>16315</v>
      </c>
      <c r="K5544" t="s">
        <v>16316</v>
      </c>
      <c r="L5544" t="s">
        <v>33</v>
      </c>
      <c r="N5544" s="1">
        <v>41633384</v>
      </c>
      <c r="O5544" s="1">
        <f>N5544*(D5544/'cpi data'!$A$113)</f>
        <v>4412233.6304347822</v>
      </c>
      <c r="P5544" s="10">
        <f t="shared" si="86"/>
        <v>1</v>
      </c>
      <c r="Q5544" t="s">
        <v>9689</v>
      </c>
      <c r="R5544">
        <v>87</v>
      </c>
    </row>
    <row r="5545" spans="1:18">
      <c r="A5545" t="s">
        <v>730</v>
      </c>
      <c r="B5545" s="6" t="s">
        <v>19</v>
      </c>
      <c r="C5545" t="s">
        <v>55</v>
      </c>
      <c r="D5545">
        <f>_xlfn.XLOOKUP(E5545,'cpi data'!A:A,'cpi data'!B:B,"NA")</f>
        <v>214.5</v>
      </c>
      <c r="E5545">
        <v>2009</v>
      </c>
      <c r="F5545" t="s">
        <v>15402</v>
      </c>
      <c r="G5545">
        <v>5.4</v>
      </c>
      <c r="H5545">
        <v>55000</v>
      </c>
      <c r="I5545" t="s">
        <v>11442</v>
      </c>
      <c r="J5545" t="s">
        <v>16317</v>
      </c>
      <c r="K5545" t="s">
        <v>16318</v>
      </c>
      <c r="L5545" t="s">
        <v>33</v>
      </c>
      <c r="M5545" s="1">
        <v>15000000</v>
      </c>
      <c r="N5545" s="1">
        <v>100734718</v>
      </c>
      <c r="O5545" s="1">
        <f>N5545*(D5545/'cpi data'!$A$113)</f>
        <v>10675690.222826086</v>
      </c>
      <c r="P5545" s="10">
        <f t="shared" si="86"/>
        <v>0.85109403889928004</v>
      </c>
      <c r="Q5545" t="s">
        <v>14705</v>
      </c>
      <c r="R5545">
        <v>101</v>
      </c>
    </row>
    <row r="5546" spans="1:18">
      <c r="A5546" t="s">
        <v>16319</v>
      </c>
      <c r="B5546" s="6" t="s">
        <v>2002</v>
      </c>
      <c r="C5546" t="s">
        <v>66</v>
      </c>
      <c r="D5546">
        <f>_xlfn.XLOOKUP(E5546,'cpi data'!A:A,'cpi data'!B:B,"NA")</f>
        <v>214.5</v>
      </c>
      <c r="E5546">
        <v>2009</v>
      </c>
      <c r="F5546" t="s">
        <v>16076</v>
      </c>
      <c r="G5546">
        <v>7</v>
      </c>
      <c r="H5546">
        <v>111000</v>
      </c>
      <c r="I5546" t="s">
        <v>1588</v>
      </c>
      <c r="J5546" t="s">
        <v>1588</v>
      </c>
      <c r="K5546" t="s">
        <v>15068</v>
      </c>
      <c r="L5546" t="s">
        <v>33</v>
      </c>
      <c r="M5546" s="1">
        <v>40000000</v>
      </c>
      <c r="N5546" s="1">
        <v>129540522</v>
      </c>
      <c r="O5546" s="1">
        <f>N5546*(D5546/'cpi data'!$A$113)</f>
        <v>13728479.233695652</v>
      </c>
      <c r="P5546" s="10">
        <f t="shared" si="86"/>
        <v>0.69121631299277919</v>
      </c>
      <c r="Q5546" t="s">
        <v>34</v>
      </c>
      <c r="R5546">
        <v>123</v>
      </c>
    </row>
    <row r="5547" spans="1:18">
      <c r="A5547" t="s">
        <v>16320</v>
      </c>
      <c r="B5547" s="6" t="s">
        <v>36</v>
      </c>
      <c r="C5547" t="s">
        <v>44</v>
      </c>
      <c r="D5547">
        <f>_xlfn.XLOOKUP(E5547,'cpi data'!A:A,'cpi data'!B:B,"NA")</f>
        <v>214.5</v>
      </c>
      <c r="E5547">
        <v>2009</v>
      </c>
      <c r="F5547" t="s">
        <v>16133</v>
      </c>
      <c r="G5547">
        <v>5.9</v>
      </c>
      <c r="H5547">
        <v>76000</v>
      </c>
      <c r="I5547" t="s">
        <v>8045</v>
      </c>
      <c r="J5547" t="s">
        <v>16321</v>
      </c>
      <c r="K5547" t="s">
        <v>16322</v>
      </c>
      <c r="L5547" t="s">
        <v>33</v>
      </c>
      <c r="N5547" s="1">
        <v>108394089</v>
      </c>
      <c r="O5547" s="1">
        <f>N5547*(D5547/'cpi data'!$A$113)</f>
        <v>11487417.040760869</v>
      </c>
      <c r="P5547" s="10">
        <f t="shared" si="86"/>
        <v>1</v>
      </c>
      <c r="Q5547" t="s">
        <v>2095</v>
      </c>
      <c r="R5547">
        <v>104</v>
      </c>
    </row>
    <row r="5548" spans="1:18">
      <c r="A5548" t="s">
        <v>16323</v>
      </c>
      <c r="B5548" s="6" t="s">
        <v>36</v>
      </c>
      <c r="C5548" t="s">
        <v>37</v>
      </c>
      <c r="D5548">
        <f>_xlfn.XLOOKUP(E5548,'cpi data'!A:A,'cpi data'!B:B,"NA")</f>
        <v>214.5</v>
      </c>
      <c r="E5548">
        <v>2009</v>
      </c>
      <c r="F5548" t="s">
        <v>16205</v>
      </c>
      <c r="G5548">
        <v>5.7</v>
      </c>
      <c r="H5548">
        <v>57000</v>
      </c>
      <c r="I5548" t="s">
        <v>14529</v>
      </c>
      <c r="J5548" t="s">
        <v>15790</v>
      </c>
      <c r="K5548" t="s">
        <v>12472</v>
      </c>
      <c r="L5548" t="s">
        <v>33</v>
      </c>
      <c r="M5548" s="1">
        <v>65000000</v>
      </c>
      <c r="N5548" s="1">
        <v>106387141</v>
      </c>
      <c r="O5548" s="1">
        <f>N5548*(D5548/'cpi data'!$A$113)</f>
        <v>11274724.182065217</v>
      </c>
      <c r="P5548" s="10">
        <f t="shared" si="86"/>
        <v>0.38902390468411968</v>
      </c>
      <c r="Q5548" t="s">
        <v>1727</v>
      </c>
      <c r="R5548">
        <v>98</v>
      </c>
    </row>
    <row r="5549" spans="1:18">
      <c r="A5549">
        <v>9</v>
      </c>
      <c r="B5549" s="6" t="s">
        <v>2002</v>
      </c>
      <c r="C5549" t="s">
        <v>393</v>
      </c>
      <c r="D5549">
        <f>_xlfn.XLOOKUP(E5549,'cpi data'!A:A,'cpi data'!B:B,"NA")</f>
        <v>214.5</v>
      </c>
      <c r="E5549">
        <v>2009</v>
      </c>
      <c r="F5549" t="s">
        <v>16324</v>
      </c>
      <c r="G5549">
        <v>7.1</v>
      </c>
      <c r="H5549">
        <v>135000</v>
      </c>
      <c r="I5549" t="s">
        <v>16325</v>
      </c>
      <c r="J5549" t="s">
        <v>16326</v>
      </c>
      <c r="K5549" t="s">
        <v>7688</v>
      </c>
      <c r="L5549" t="s">
        <v>33</v>
      </c>
      <c r="M5549" s="1">
        <v>30000000</v>
      </c>
      <c r="N5549" s="1">
        <v>48428063</v>
      </c>
      <c r="O5549" s="1">
        <f>N5549*(D5549/'cpi data'!$A$113)</f>
        <v>5132321.8940217393</v>
      </c>
      <c r="P5549" s="10">
        <f t="shared" si="86"/>
        <v>0.38052446987194183</v>
      </c>
      <c r="Q5549" t="s">
        <v>12698</v>
      </c>
      <c r="R5549">
        <v>79</v>
      </c>
    </row>
    <row r="5550" spans="1:18">
      <c r="A5550" t="s">
        <v>16327</v>
      </c>
      <c r="B5550" s="6" t="s">
        <v>36</v>
      </c>
      <c r="C5550" t="s">
        <v>66</v>
      </c>
      <c r="D5550">
        <f>_xlfn.XLOOKUP(E5550,'cpi data'!A:A,'cpi data'!B:B,"NA")</f>
        <v>214.5</v>
      </c>
      <c r="E5550">
        <v>2009</v>
      </c>
      <c r="F5550" t="s">
        <v>16224</v>
      </c>
      <c r="G5550">
        <v>7.3</v>
      </c>
      <c r="H5550">
        <v>59000</v>
      </c>
      <c r="I5550" t="s">
        <v>16328</v>
      </c>
      <c r="J5550" t="s">
        <v>11928</v>
      </c>
      <c r="K5550" t="s">
        <v>16329</v>
      </c>
      <c r="L5550" t="s">
        <v>25</v>
      </c>
      <c r="M5550" s="1">
        <v>35000000</v>
      </c>
      <c r="N5550" s="1">
        <v>29196409</v>
      </c>
      <c r="O5550" s="1">
        <f>N5550*(D5550/'cpi data'!$A$113)</f>
        <v>3094184.6494565215</v>
      </c>
      <c r="P5550" s="10">
        <f t="shared" si="86"/>
        <v>-0.19877756199401098</v>
      </c>
      <c r="Q5550" t="s">
        <v>16330</v>
      </c>
      <c r="R5550">
        <v>105</v>
      </c>
    </row>
    <row r="5551" spans="1:18">
      <c r="A5551" t="s">
        <v>16331</v>
      </c>
      <c r="B5551" s="6" t="s">
        <v>19</v>
      </c>
      <c r="C5551" t="s">
        <v>20</v>
      </c>
      <c r="D5551">
        <f>_xlfn.XLOOKUP(E5551,'cpi data'!A:A,'cpi data'!B:B,"NA")</f>
        <v>214.5</v>
      </c>
      <c r="E5551">
        <v>2009</v>
      </c>
      <c r="F5551" t="s">
        <v>16332</v>
      </c>
      <c r="G5551">
        <v>5.7</v>
      </c>
      <c r="H5551">
        <v>95000</v>
      </c>
      <c r="I5551" t="s">
        <v>9592</v>
      </c>
      <c r="J5551" t="s">
        <v>9592</v>
      </c>
      <c r="K5551" t="s">
        <v>11167</v>
      </c>
      <c r="L5551" t="s">
        <v>198</v>
      </c>
      <c r="M5551" s="1">
        <v>30000000</v>
      </c>
      <c r="N5551" s="1">
        <v>27127620</v>
      </c>
      <c r="O5551" s="1">
        <f>N5551*(D5551/'cpi data'!$A$113)</f>
        <v>2874937.9891304346</v>
      </c>
      <c r="P5551" s="10">
        <f t="shared" si="86"/>
        <v>-0.10588396623072721</v>
      </c>
      <c r="Q5551" t="s">
        <v>6515</v>
      </c>
      <c r="R5551">
        <v>104</v>
      </c>
    </row>
    <row r="5552" spans="1:18">
      <c r="A5552" t="s">
        <v>16333</v>
      </c>
      <c r="B5552" s="6" t="s">
        <v>19</v>
      </c>
      <c r="C5552" t="s">
        <v>107</v>
      </c>
      <c r="D5552">
        <f>_xlfn.XLOOKUP(E5552,'cpi data'!A:A,'cpi data'!B:B,"NA")</f>
        <v>214.5</v>
      </c>
      <c r="E5552">
        <v>2009</v>
      </c>
      <c r="F5552" t="s">
        <v>16334</v>
      </c>
      <c r="G5552">
        <v>7.9</v>
      </c>
      <c r="H5552">
        <v>95000</v>
      </c>
      <c r="I5552" t="s">
        <v>12351</v>
      </c>
      <c r="J5552" t="s">
        <v>16335</v>
      </c>
      <c r="K5552" t="s">
        <v>16336</v>
      </c>
      <c r="L5552" t="s">
        <v>455</v>
      </c>
      <c r="M5552" s="1">
        <v>13000000</v>
      </c>
      <c r="N5552" s="1">
        <v>17874044</v>
      </c>
      <c r="O5552" s="1">
        <f>N5552*(D5552/'cpi data'!$A$113)</f>
        <v>1894260.0978260869</v>
      </c>
      <c r="P5552" s="10">
        <f t="shared" si="86"/>
        <v>0.27268837427053444</v>
      </c>
      <c r="Q5552" t="s">
        <v>7200</v>
      </c>
      <c r="R5552">
        <v>155</v>
      </c>
    </row>
    <row r="5553" spans="1:18">
      <c r="A5553" t="s">
        <v>16337</v>
      </c>
      <c r="B5553" s="6" t="s">
        <v>2002</v>
      </c>
      <c r="C5553" t="s">
        <v>20</v>
      </c>
      <c r="D5553">
        <f>_xlfn.XLOOKUP(E5553,'cpi data'!A:A,'cpi data'!B:B,"NA")</f>
        <v>214.5</v>
      </c>
      <c r="E5553">
        <v>2009</v>
      </c>
      <c r="F5553" t="s">
        <v>16338</v>
      </c>
      <c r="G5553">
        <v>7.4</v>
      </c>
      <c r="H5553">
        <v>91000</v>
      </c>
      <c r="I5553" t="s">
        <v>9977</v>
      </c>
      <c r="J5553" t="s">
        <v>3003</v>
      </c>
      <c r="K5553" t="s">
        <v>8853</v>
      </c>
      <c r="L5553" t="s">
        <v>33</v>
      </c>
      <c r="M5553" s="1">
        <v>30000000</v>
      </c>
      <c r="N5553" s="1">
        <v>95714875</v>
      </c>
      <c r="O5553" s="1">
        <f>N5553*(D5553/'cpi data'!$A$113)</f>
        <v>10143695.991847826</v>
      </c>
      <c r="P5553" s="10">
        <f t="shared" si="86"/>
        <v>0.68656909388431009</v>
      </c>
      <c r="Q5553" t="s">
        <v>16339</v>
      </c>
      <c r="R5553">
        <v>109</v>
      </c>
    </row>
    <row r="5554" spans="1:18">
      <c r="A5554" t="s">
        <v>16340</v>
      </c>
      <c r="B5554" s="6" t="s">
        <v>36</v>
      </c>
      <c r="C5554" t="s">
        <v>44</v>
      </c>
      <c r="D5554">
        <f>_xlfn.XLOOKUP(E5554,'cpi data'!A:A,'cpi data'!B:B,"NA")</f>
        <v>214.5</v>
      </c>
      <c r="E5554">
        <v>2009</v>
      </c>
      <c r="F5554" t="s">
        <v>15594</v>
      </c>
      <c r="G5554">
        <v>5.5</v>
      </c>
      <c r="H5554">
        <v>102000</v>
      </c>
      <c r="I5554" t="s">
        <v>13545</v>
      </c>
      <c r="J5554" t="s">
        <v>16341</v>
      </c>
      <c r="K5554" t="s">
        <v>13024</v>
      </c>
      <c r="L5554" t="s">
        <v>33</v>
      </c>
      <c r="M5554" s="1">
        <v>30000000</v>
      </c>
      <c r="N5554" s="1">
        <v>115375850</v>
      </c>
      <c r="O5554" s="1">
        <f>N5554*(D5554/'cpi data'!$A$113)</f>
        <v>12227331.929347826</v>
      </c>
      <c r="P5554" s="10">
        <f t="shared" si="86"/>
        <v>0.73998024716610977</v>
      </c>
      <c r="Q5554" t="s">
        <v>9112</v>
      </c>
      <c r="R5554">
        <v>89</v>
      </c>
    </row>
    <row r="5555" spans="1:18">
      <c r="A5555" t="s">
        <v>16342</v>
      </c>
      <c r="B5555" s="6" t="s">
        <v>2002</v>
      </c>
      <c r="C5555" t="s">
        <v>37</v>
      </c>
      <c r="D5555">
        <f>_xlfn.XLOOKUP(E5555,'cpi data'!A:A,'cpi data'!B:B,"NA")</f>
        <v>214.5</v>
      </c>
      <c r="E5555">
        <v>2009</v>
      </c>
      <c r="F5555" t="s">
        <v>16190</v>
      </c>
      <c r="G5555">
        <v>6.3</v>
      </c>
      <c r="H5555">
        <v>171000</v>
      </c>
      <c r="I5555" t="s">
        <v>9673</v>
      </c>
      <c r="J5555" t="s">
        <v>16343</v>
      </c>
      <c r="K5555" t="s">
        <v>4462</v>
      </c>
      <c r="L5555" t="s">
        <v>33</v>
      </c>
      <c r="M5555" s="1">
        <v>80000000</v>
      </c>
      <c r="N5555" s="1">
        <v>122444772</v>
      </c>
      <c r="O5555" s="1">
        <f>N5555*(D5555/'cpi data'!$A$113)</f>
        <v>12976483.989130436</v>
      </c>
      <c r="P5555" s="10">
        <f t="shared" si="86"/>
        <v>0.34664421605521878</v>
      </c>
      <c r="Q5555" t="s">
        <v>2095</v>
      </c>
      <c r="R5555">
        <v>89</v>
      </c>
    </row>
    <row r="5556" spans="1:18">
      <c r="A5556" t="s">
        <v>16344</v>
      </c>
      <c r="B5556" s="6" t="s">
        <v>450</v>
      </c>
      <c r="C5556" t="s">
        <v>37</v>
      </c>
      <c r="D5556">
        <f>_xlfn.XLOOKUP(E5556,'cpi data'!A:A,'cpi data'!B:B,"NA")</f>
        <v>214.5</v>
      </c>
      <c r="E5556">
        <v>2009</v>
      </c>
      <c r="F5556" t="s">
        <v>16345</v>
      </c>
      <c r="G5556">
        <v>6.1</v>
      </c>
      <c r="H5556">
        <v>57000</v>
      </c>
      <c r="I5556" t="s">
        <v>9148</v>
      </c>
      <c r="J5556" t="s">
        <v>9148</v>
      </c>
      <c r="K5556" t="s">
        <v>14881</v>
      </c>
      <c r="L5556" t="s">
        <v>3814</v>
      </c>
      <c r="N5556" s="1">
        <v>282737</v>
      </c>
      <c r="O5556" s="1">
        <f>N5556*(D5556/'cpi data'!$A$113)</f>
        <v>29963.97554347826</v>
      </c>
      <c r="P5556" s="10">
        <f t="shared" si="86"/>
        <v>1</v>
      </c>
      <c r="Q5556" t="s">
        <v>6567</v>
      </c>
      <c r="R5556">
        <v>93</v>
      </c>
    </row>
    <row r="5557" spans="1:18">
      <c r="A5557" t="s">
        <v>16346</v>
      </c>
      <c r="B5557" s="6" t="s">
        <v>19</v>
      </c>
      <c r="C5557" t="s">
        <v>44</v>
      </c>
      <c r="D5557">
        <f>_xlfn.XLOOKUP(E5557,'cpi data'!A:A,'cpi data'!B:B,"NA")</f>
        <v>214.5</v>
      </c>
      <c r="E5557">
        <v>2009</v>
      </c>
      <c r="F5557" t="s">
        <v>15602</v>
      </c>
      <c r="G5557">
        <v>6.3</v>
      </c>
      <c r="H5557">
        <v>116000</v>
      </c>
      <c r="I5557" t="s">
        <v>8554</v>
      </c>
      <c r="J5557" t="s">
        <v>8554</v>
      </c>
      <c r="K5557" t="s">
        <v>8517</v>
      </c>
      <c r="L5557" t="s">
        <v>33</v>
      </c>
      <c r="M5557" s="1">
        <v>75000000</v>
      </c>
      <c r="N5557" s="1">
        <v>71585235</v>
      </c>
      <c r="O5557" s="1">
        <f>N5557*(D5557/'cpi data'!$A$113)</f>
        <v>7586478.7092391299</v>
      </c>
      <c r="P5557" s="10">
        <f t="shared" si="86"/>
        <v>-4.770208549290926E-2</v>
      </c>
      <c r="Q5557" t="s">
        <v>64</v>
      </c>
      <c r="R5557">
        <v>146</v>
      </c>
    </row>
    <row r="5558" spans="1:18">
      <c r="A5558" t="s">
        <v>16347</v>
      </c>
      <c r="B5558" s="6" t="s">
        <v>19</v>
      </c>
      <c r="C5558" t="s">
        <v>55</v>
      </c>
      <c r="D5558">
        <f>_xlfn.XLOOKUP(E5558,'cpi data'!A:A,'cpi data'!B:B,"NA")</f>
        <v>214.5</v>
      </c>
      <c r="E5558">
        <v>2009</v>
      </c>
      <c r="F5558" t="s">
        <v>16348</v>
      </c>
      <c r="G5558">
        <v>6</v>
      </c>
      <c r="H5558">
        <v>105000</v>
      </c>
      <c r="I5558" t="s">
        <v>16349</v>
      </c>
      <c r="J5558" t="s">
        <v>14321</v>
      </c>
      <c r="K5558" t="s">
        <v>14683</v>
      </c>
      <c r="L5558" t="s">
        <v>198</v>
      </c>
      <c r="M5558" s="1">
        <v>11000000</v>
      </c>
      <c r="N5558" s="1">
        <v>68234154</v>
      </c>
      <c r="O5558" s="1">
        <f>N5558*(D5558/'cpi data'!$A$113)</f>
        <v>7231336.9728260869</v>
      </c>
      <c r="P5558" s="10">
        <f t="shared" si="86"/>
        <v>0.8387904098583826</v>
      </c>
      <c r="Q5558" t="s">
        <v>14135</v>
      </c>
      <c r="R5558">
        <v>90</v>
      </c>
    </row>
    <row r="5559" spans="1:18">
      <c r="A5559" t="s">
        <v>16350</v>
      </c>
      <c r="B5559" s="6" t="s">
        <v>450</v>
      </c>
      <c r="C5559" t="s">
        <v>20</v>
      </c>
      <c r="D5559">
        <f>_xlfn.XLOOKUP(E5559,'cpi data'!A:A,'cpi data'!B:B,"NA")</f>
        <v>214.5</v>
      </c>
      <c r="E5559">
        <v>2009</v>
      </c>
      <c r="F5559" t="s">
        <v>16351</v>
      </c>
      <c r="G5559">
        <v>7.3</v>
      </c>
      <c r="H5559">
        <v>60000</v>
      </c>
      <c r="I5559" t="s">
        <v>16352</v>
      </c>
      <c r="J5559" t="s">
        <v>16352</v>
      </c>
      <c r="K5559" t="s">
        <v>16353</v>
      </c>
      <c r="L5559" t="s">
        <v>1423</v>
      </c>
      <c r="M5559" s="1">
        <v>3000000</v>
      </c>
      <c r="N5559" s="1">
        <v>2404300</v>
      </c>
      <c r="O5559" s="1">
        <f>N5559*(D5559/'cpi data'!$A$113)</f>
        <v>254803.53260869565</v>
      </c>
      <c r="P5559" s="10">
        <f t="shared" si="86"/>
        <v>-0.24776442207711183</v>
      </c>
      <c r="Q5559" t="s">
        <v>6567</v>
      </c>
      <c r="R5559">
        <v>123</v>
      </c>
    </row>
    <row r="5560" spans="1:18">
      <c r="A5560" t="s">
        <v>16354</v>
      </c>
      <c r="B5560" s="6" t="s">
        <v>2002</v>
      </c>
      <c r="C5560" t="s">
        <v>37</v>
      </c>
      <c r="D5560">
        <f>_xlfn.XLOOKUP(E5560,'cpi data'!A:A,'cpi data'!B:B,"NA")</f>
        <v>214.5</v>
      </c>
      <c r="E5560">
        <v>2009</v>
      </c>
      <c r="F5560" t="s">
        <v>16084</v>
      </c>
      <c r="G5560">
        <v>6.1</v>
      </c>
      <c r="H5560">
        <v>107000</v>
      </c>
      <c r="I5560" t="s">
        <v>10594</v>
      </c>
      <c r="J5560" t="s">
        <v>16355</v>
      </c>
      <c r="K5560" t="s">
        <v>14154</v>
      </c>
      <c r="L5560" t="s">
        <v>33</v>
      </c>
      <c r="M5560" s="1">
        <v>38000000</v>
      </c>
      <c r="N5560" s="1">
        <v>48858618</v>
      </c>
      <c r="O5560" s="1">
        <f>N5560*(D5560/'cpi data'!$A$113)</f>
        <v>5177951.3641304346</v>
      </c>
      <c r="P5560" s="10">
        <f t="shared" si="86"/>
        <v>0.22224570494400803</v>
      </c>
      <c r="Q5560" t="s">
        <v>10085</v>
      </c>
      <c r="R5560">
        <v>111</v>
      </c>
    </row>
    <row r="5561" spans="1:18">
      <c r="A5561" t="s">
        <v>16356</v>
      </c>
      <c r="B5561" s="6" t="s">
        <v>19</v>
      </c>
      <c r="C5561" t="s">
        <v>20</v>
      </c>
      <c r="D5561">
        <f>_xlfn.XLOOKUP(E5561,'cpi data'!A:A,'cpi data'!B:B,"NA")</f>
        <v>214.5</v>
      </c>
      <c r="E5561">
        <v>2009</v>
      </c>
      <c r="F5561" t="s">
        <v>16357</v>
      </c>
      <c r="G5561">
        <v>5.9</v>
      </c>
      <c r="H5561">
        <v>37000</v>
      </c>
      <c r="I5561" t="s">
        <v>16358</v>
      </c>
      <c r="J5561" t="s">
        <v>16358</v>
      </c>
      <c r="K5561" t="s">
        <v>8563</v>
      </c>
      <c r="L5561" t="s">
        <v>33</v>
      </c>
      <c r="M5561" s="1">
        <v>4500000</v>
      </c>
      <c r="N5561" s="1">
        <v>2425535</v>
      </c>
      <c r="O5561" s="1">
        <f>N5561*(D5561/'cpi data'!$A$113)</f>
        <v>257053.98097826086</v>
      </c>
      <c r="P5561" s="10">
        <f t="shared" si="86"/>
        <v>-0.85526079813319533</v>
      </c>
      <c r="Q5561" t="s">
        <v>16359</v>
      </c>
      <c r="R5561">
        <v>104</v>
      </c>
    </row>
    <row r="5562" spans="1:18">
      <c r="A5562" t="s">
        <v>16360</v>
      </c>
      <c r="B5562" s="6" t="s">
        <v>2002</v>
      </c>
      <c r="C5562" t="s">
        <v>20</v>
      </c>
      <c r="D5562">
        <f>_xlfn.XLOOKUP(E5562,'cpi data'!A:A,'cpi data'!B:B,"NA")</f>
        <v>214.5</v>
      </c>
      <c r="E5562">
        <v>2009</v>
      </c>
      <c r="F5562" t="s">
        <v>16098</v>
      </c>
      <c r="G5562">
        <v>5.8</v>
      </c>
      <c r="H5562">
        <v>43000</v>
      </c>
      <c r="I5562" t="s">
        <v>12453</v>
      </c>
      <c r="J5562" t="s">
        <v>5293</v>
      </c>
      <c r="K5562" t="s">
        <v>4579</v>
      </c>
      <c r="L5562" t="s">
        <v>25</v>
      </c>
      <c r="M5562" s="1">
        <v>80000000</v>
      </c>
      <c r="N5562" s="1">
        <v>54004950</v>
      </c>
      <c r="O5562" s="1">
        <f>N5562*(D5562/'cpi data'!$A$113)</f>
        <v>5723350.6793478262</v>
      </c>
      <c r="P5562" s="10">
        <f t="shared" si="86"/>
        <v>-0.48134569145976436</v>
      </c>
      <c r="Q5562" t="s">
        <v>13871</v>
      </c>
      <c r="R5562">
        <v>118</v>
      </c>
    </row>
    <row r="5563" spans="1:18">
      <c r="A5563" t="s">
        <v>16361</v>
      </c>
      <c r="B5563" s="6" t="s">
        <v>2002</v>
      </c>
      <c r="C5563" t="s">
        <v>20</v>
      </c>
      <c r="D5563">
        <f>_xlfn.XLOOKUP(E5563,'cpi data'!A:A,'cpi data'!B:B,"NA")</f>
        <v>214.5</v>
      </c>
      <c r="E5563">
        <v>2009</v>
      </c>
      <c r="F5563" t="s">
        <v>15940</v>
      </c>
      <c r="G5563">
        <v>5</v>
      </c>
      <c r="H5563">
        <v>31000</v>
      </c>
      <c r="I5563" t="s">
        <v>16362</v>
      </c>
      <c r="J5563" t="s">
        <v>2173</v>
      </c>
      <c r="K5563" t="s">
        <v>14676</v>
      </c>
      <c r="L5563" t="s">
        <v>33</v>
      </c>
      <c r="M5563" s="1">
        <v>20000000</v>
      </c>
      <c r="N5563" s="1">
        <v>73830347</v>
      </c>
      <c r="O5563" s="1">
        <f>N5563*(D5563/'cpi data'!$A$113)</f>
        <v>7824411.7744565215</v>
      </c>
      <c r="P5563" s="10">
        <f t="shared" si="86"/>
        <v>0.72910868209789126</v>
      </c>
      <c r="Q5563" t="s">
        <v>10878</v>
      </c>
      <c r="R5563">
        <v>108</v>
      </c>
    </row>
    <row r="5564" spans="1:18">
      <c r="A5564" t="s">
        <v>16363</v>
      </c>
      <c r="B5564" s="6" t="s">
        <v>36</v>
      </c>
      <c r="C5564" t="s">
        <v>37</v>
      </c>
      <c r="D5564">
        <f>_xlfn.XLOOKUP(E5564,'cpi data'!A:A,'cpi data'!B:B,"NA")</f>
        <v>214.5</v>
      </c>
      <c r="E5564">
        <v>2009</v>
      </c>
      <c r="F5564" t="s">
        <v>15402</v>
      </c>
      <c r="G5564">
        <v>5.2</v>
      </c>
      <c r="H5564">
        <v>105000</v>
      </c>
      <c r="I5564" t="s">
        <v>11399</v>
      </c>
      <c r="J5564" t="s">
        <v>14843</v>
      </c>
      <c r="K5564" t="s">
        <v>14843</v>
      </c>
      <c r="L5564" t="s">
        <v>33</v>
      </c>
      <c r="M5564" s="1">
        <v>26000000</v>
      </c>
      <c r="N5564" s="1">
        <v>183348429</v>
      </c>
      <c r="O5564" s="1">
        <f>N5564*(D5564/'cpi data'!$A$113)</f>
        <v>19430947.638586957</v>
      </c>
      <c r="P5564" s="10">
        <f t="shared" si="86"/>
        <v>0.85819349452947857</v>
      </c>
      <c r="Q5564" t="s">
        <v>34</v>
      </c>
      <c r="R5564">
        <v>91</v>
      </c>
    </row>
    <row r="5565" spans="1:18">
      <c r="A5565" t="s">
        <v>16364</v>
      </c>
      <c r="B5565" s="6" t="s">
        <v>2002</v>
      </c>
      <c r="C5565" t="s">
        <v>20</v>
      </c>
      <c r="D5565">
        <f>_xlfn.XLOOKUP(E5565,'cpi data'!A:A,'cpi data'!B:B,"NA")</f>
        <v>214.5</v>
      </c>
      <c r="E5565">
        <v>2009</v>
      </c>
      <c r="F5565" t="s">
        <v>16247</v>
      </c>
      <c r="G5565">
        <v>5.6</v>
      </c>
      <c r="H5565">
        <v>90000</v>
      </c>
      <c r="I5565" t="s">
        <v>11839</v>
      </c>
      <c r="J5565" t="s">
        <v>11839</v>
      </c>
      <c r="K5565" t="s">
        <v>8853</v>
      </c>
      <c r="L5565" t="s">
        <v>33</v>
      </c>
      <c r="M5565" s="1">
        <v>30000000</v>
      </c>
      <c r="N5565" s="1">
        <v>33334176</v>
      </c>
      <c r="O5565" s="1">
        <f>N5565*(D5565/'cpi data'!$A$113)</f>
        <v>3532698</v>
      </c>
      <c r="P5565" s="10">
        <f t="shared" si="86"/>
        <v>0.10002275142484399</v>
      </c>
      <c r="Q5565" t="s">
        <v>26</v>
      </c>
      <c r="R5565">
        <v>115</v>
      </c>
    </row>
    <row r="5566" spans="1:18">
      <c r="A5566" t="s">
        <v>6072</v>
      </c>
      <c r="B5566" s="6" t="s">
        <v>2002</v>
      </c>
      <c r="C5566" t="s">
        <v>28</v>
      </c>
      <c r="D5566">
        <f>_xlfn.XLOOKUP(E5566,'cpi data'!A:A,'cpi data'!B:B,"NA")</f>
        <v>214.5</v>
      </c>
      <c r="E5566">
        <v>2009</v>
      </c>
      <c r="F5566" t="s">
        <v>15822</v>
      </c>
      <c r="G5566">
        <v>7.1</v>
      </c>
      <c r="H5566">
        <v>60000</v>
      </c>
      <c r="I5566" t="s">
        <v>10384</v>
      </c>
      <c r="J5566" t="s">
        <v>10384</v>
      </c>
      <c r="K5566" t="s">
        <v>70</v>
      </c>
      <c r="L5566" t="s">
        <v>33</v>
      </c>
      <c r="M5566" s="1">
        <v>21000000</v>
      </c>
      <c r="N5566" s="1">
        <v>16443609</v>
      </c>
      <c r="O5566" s="1">
        <f>N5566*(D5566/'cpi data'!$A$113)</f>
        <v>1742665.0842391304</v>
      </c>
      <c r="P5566" s="10">
        <f t="shared" si="86"/>
        <v>-0.27709190847337711</v>
      </c>
      <c r="Q5566" t="s">
        <v>3747</v>
      </c>
      <c r="R5566">
        <v>99</v>
      </c>
    </row>
    <row r="5567" spans="1:18">
      <c r="A5567" t="s">
        <v>16365</v>
      </c>
      <c r="B5567" s="6" t="s">
        <v>19</v>
      </c>
      <c r="C5567" t="s">
        <v>44</v>
      </c>
      <c r="D5567">
        <f>_xlfn.XLOOKUP(E5567,'cpi data'!A:A,'cpi data'!B:B,"NA")</f>
        <v>214.5</v>
      </c>
      <c r="E5567">
        <v>2009</v>
      </c>
      <c r="F5567" t="s">
        <v>16143</v>
      </c>
      <c r="G5567">
        <v>5.8</v>
      </c>
      <c r="H5567">
        <v>146000</v>
      </c>
      <c r="I5567" t="s">
        <v>13451</v>
      </c>
      <c r="J5567" t="s">
        <v>14632</v>
      </c>
      <c r="K5567" t="s">
        <v>14632</v>
      </c>
      <c r="L5567" t="s">
        <v>33</v>
      </c>
      <c r="M5567" s="1">
        <v>42000000</v>
      </c>
      <c r="N5567" s="1">
        <v>138805831</v>
      </c>
      <c r="O5567" s="1">
        <f>N5567*(D5567/'cpi data'!$A$113)</f>
        <v>14710400.567934783</v>
      </c>
      <c r="P5567" s="10">
        <f t="shared" si="86"/>
        <v>0.69741905150944272</v>
      </c>
      <c r="Q5567" t="s">
        <v>64</v>
      </c>
      <c r="R5567">
        <v>81</v>
      </c>
    </row>
    <row r="5568" spans="1:18">
      <c r="A5568" t="s">
        <v>16366</v>
      </c>
      <c r="B5568" s="6" t="s">
        <v>2002</v>
      </c>
      <c r="C5568" t="s">
        <v>44</v>
      </c>
      <c r="D5568">
        <f>_xlfn.XLOOKUP(E5568,'cpi data'!A:A,'cpi data'!B:B,"NA")</f>
        <v>214.5</v>
      </c>
      <c r="E5568">
        <v>2009</v>
      </c>
      <c r="F5568" t="s">
        <v>16143</v>
      </c>
      <c r="G5568">
        <v>5.3</v>
      </c>
      <c r="H5568">
        <v>34000</v>
      </c>
      <c r="I5568" t="s">
        <v>2054</v>
      </c>
      <c r="J5568" t="s">
        <v>12935</v>
      </c>
      <c r="K5568" t="s">
        <v>16367</v>
      </c>
      <c r="L5568" t="s">
        <v>33</v>
      </c>
      <c r="M5568" s="1">
        <v>18000000</v>
      </c>
      <c r="N5568" s="1">
        <v>15821907</v>
      </c>
      <c r="O5568" s="1">
        <f>N5568*(D5568/'cpi data'!$A$113)</f>
        <v>1676778.1875</v>
      </c>
      <c r="P5568" s="10">
        <f t="shared" si="86"/>
        <v>-0.1376631148192187</v>
      </c>
      <c r="Q5568" t="s">
        <v>14786</v>
      </c>
      <c r="R5568">
        <v>102</v>
      </c>
    </row>
    <row r="5569" spans="1:18">
      <c r="A5569" t="s">
        <v>6750</v>
      </c>
      <c r="B5569" s="6" t="s">
        <v>2002</v>
      </c>
      <c r="C5569" t="s">
        <v>20</v>
      </c>
      <c r="D5569">
        <f>_xlfn.XLOOKUP(E5569,'cpi data'!A:A,'cpi data'!B:B,"NA")</f>
        <v>214.5</v>
      </c>
      <c r="E5569">
        <v>2009</v>
      </c>
      <c r="F5569" t="s">
        <v>15594</v>
      </c>
      <c r="G5569">
        <v>4.8</v>
      </c>
      <c r="H5569">
        <v>50000</v>
      </c>
      <c r="I5569" t="s">
        <v>5862</v>
      </c>
      <c r="J5569" t="s">
        <v>5862</v>
      </c>
      <c r="K5569" t="s">
        <v>16368</v>
      </c>
      <c r="L5569" t="s">
        <v>33</v>
      </c>
      <c r="M5569" s="1">
        <v>16000000</v>
      </c>
      <c r="N5569" s="1">
        <v>76514050</v>
      </c>
      <c r="O5569" s="1">
        <f>N5569*(D5569/'cpi data'!$A$113)</f>
        <v>8108825.9510869561</v>
      </c>
      <c r="P5569" s="10">
        <f t="shared" si="86"/>
        <v>0.79088807872541056</v>
      </c>
      <c r="Q5569" t="s">
        <v>13657</v>
      </c>
      <c r="R5569">
        <v>88</v>
      </c>
    </row>
    <row r="5570" spans="1:18">
      <c r="A5570" t="s">
        <v>16369</v>
      </c>
      <c r="B5570" s="6" t="s">
        <v>19</v>
      </c>
      <c r="C5570" t="s">
        <v>20</v>
      </c>
      <c r="D5570">
        <f>_xlfn.XLOOKUP(E5570,'cpi data'!A:A,'cpi data'!B:B,"NA")</f>
        <v>214.5</v>
      </c>
      <c r="E5570">
        <v>2009</v>
      </c>
      <c r="F5570" t="s">
        <v>16370</v>
      </c>
      <c r="G5570">
        <v>7.1</v>
      </c>
      <c r="H5570">
        <v>44000</v>
      </c>
      <c r="I5570" t="s">
        <v>12590</v>
      </c>
      <c r="J5570" t="s">
        <v>16371</v>
      </c>
      <c r="K5570" t="s">
        <v>12592</v>
      </c>
      <c r="L5570" t="s">
        <v>923</v>
      </c>
      <c r="M5570" s="1">
        <v>5000000</v>
      </c>
      <c r="N5570" s="1">
        <v>13085023</v>
      </c>
      <c r="O5570" s="1">
        <f>N5570*(D5570/'cpi data'!$A$113)</f>
        <v>1386727.9809782607</v>
      </c>
      <c r="P5570" s="10">
        <f t="shared" si="86"/>
        <v>0.61788374388031264</v>
      </c>
      <c r="Q5570" t="s">
        <v>12593</v>
      </c>
      <c r="R5570">
        <v>134</v>
      </c>
    </row>
    <row r="5571" spans="1:18">
      <c r="A5571" t="s">
        <v>16372</v>
      </c>
      <c r="B5571" s="6" t="s">
        <v>19</v>
      </c>
      <c r="C5571" t="s">
        <v>66</v>
      </c>
      <c r="D5571">
        <f>_xlfn.XLOOKUP(E5571,'cpi data'!A:A,'cpi data'!B:B,"NA")</f>
        <v>214.5</v>
      </c>
      <c r="E5571">
        <v>2009</v>
      </c>
      <c r="F5571" t="s">
        <v>15402</v>
      </c>
      <c r="G5571">
        <v>6.7</v>
      </c>
      <c r="H5571">
        <v>42000</v>
      </c>
      <c r="I5571" t="s">
        <v>9746</v>
      </c>
      <c r="J5571" t="s">
        <v>13285</v>
      </c>
      <c r="K5571" t="s">
        <v>16373</v>
      </c>
      <c r="L5571" t="s">
        <v>33</v>
      </c>
      <c r="M5571" s="1">
        <v>20000000</v>
      </c>
      <c r="N5571" s="1">
        <v>44420167</v>
      </c>
      <c r="O5571" s="1">
        <f>N5571*(D5571/'cpi data'!$A$113)</f>
        <v>4707572.0461956523</v>
      </c>
      <c r="P5571" s="10">
        <f t="shared" ref="P5571:P5634" si="87">(N5571-M5571)/N5571</f>
        <v>0.54975405653022424</v>
      </c>
      <c r="Q5571" t="s">
        <v>9442</v>
      </c>
      <c r="R5571">
        <v>122</v>
      </c>
    </row>
    <row r="5572" spans="1:18">
      <c r="A5572" t="s">
        <v>16374</v>
      </c>
      <c r="B5572" s="6" t="s">
        <v>19</v>
      </c>
      <c r="C5572" t="s">
        <v>44</v>
      </c>
      <c r="D5572">
        <f>_xlfn.XLOOKUP(E5572,'cpi data'!A:A,'cpi data'!B:B,"NA")</f>
        <v>214.5</v>
      </c>
      <c r="E5572">
        <v>2009</v>
      </c>
      <c r="F5572" t="s">
        <v>15822</v>
      </c>
      <c r="G5572">
        <v>5.4</v>
      </c>
      <c r="H5572">
        <v>8000</v>
      </c>
      <c r="I5572" t="s">
        <v>16375</v>
      </c>
      <c r="J5572" t="s">
        <v>5440</v>
      </c>
      <c r="K5572" t="s">
        <v>7209</v>
      </c>
      <c r="L5572" t="s">
        <v>33</v>
      </c>
      <c r="N5572" s="1">
        <v>348327</v>
      </c>
      <c r="O5572" s="1">
        <f>N5572*(D5572/'cpi data'!$A$113)</f>
        <v>36915.08967391304</v>
      </c>
      <c r="P5572" s="10">
        <f t="shared" si="87"/>
        <v>1</v>
      </c>
      <c r="Q5572" t="s">
        <v>15283</v>
      </c>
      <c r="R5572">
        <v>81</v>
      </c>
    </row>
    <row r="5573" spans="1:18">
      <c r="A5573" t="s">
        <v>16376</v>
      </c>
      <c r="B5573" s="6" t="s">
        <v>2002</v>
      </c>
      <c r="C5573" t="s">
        <v>44</v>
      </c>
      <c r="D5573">
        <f>_xlfn.XLOOKUP(E5573,'cpi data'!A:A,'cpi data'!B:B,"NA")</f>
        <v>214.5</v>
      </c>
      <c r="E5573">
        <v>2009</v>
      </c>
      <c r="F5573" t="s">
        <v>16222</v>
      </c>
      <c r="G5573">
        <v>4.8</v>
      </c>
      <c r="H5573">
        <v>40000</v>
      </c>
      <c r="I5573" t="s">
        <v>16377</v>
      </c>
      <c r="J5573" t="s">
        <v>15483</v>
      </c>
      <c r="K5573" t="s">
        <v>8593</v>
      </c>
      <c r="L5573" t="s">
        <v>33</v>
      </c>
      <c r="M5573" s="1">
        <v>15000000</v>
      </c>
      <c r="N5573" s="1">
        <v>40105542</v>
      </c>
      <c r="O5573" s="1">
        <f>N5573*(D5573/'cpi data'!$A$113)</f>
        <v>4250315.5923913047</v>
      </c>
      <c r="P5573" s="10">
        <f t="shared" si="87"/>
        <v>0.62598685239062468</v>
      </c>
      <c r="Q5573" t="s">
        <v>9112</v>
      </c>
      <c r="R5573">
        <v>99</v>
      </c>
    </row>
    <row r="5574" spans="1:18">
      <c r="A5574" t="s">
        <v>16378</v>
      </c>
      <c r="B5574" s="6" t="s">
        <v>36</v>
      </c>
      <c r="C5574" t="s">
        <v>44</v>
      </c>
      <c r="D5574">
        <f>_xlfn.XLOOKUP(E5574,'cpi data'!A:A,'cpi data'!B:B,"NA")</f>
        <v>214.5</v>
      </c>
      <c r="E5574">
        <v>2009</v>
      </c>
      <c r="F5574" t="s">
        <v>16111</v>
      </c>
      <c r="G5574">
        <v>5.3</v>
      </c>
      <c r="H5574">
        <v>37000</v>
      </c>
      <c r="I5574" t="s">
        <v>12492</v>
      </c>
      <c r="J5574" t="s">
        <v>11391</v>
      </c>
      <c r="K5574" t="s">
        <v>100</v>
      </c>
      <c r="L5574" t="s">
        <v>33</v>
      </c>
      <c r="M5574" s="1">
        <v>35000000</v>
      </c>
      <c r="N5574" s="1">
        <v>96753696</v>
      </c>
      <c r="O5574" s="1">
        <f>N5574*(D5574/'cpi data'!$A$113)</f>
        <v>10253788.434782609</v>
      </c>
      <c r="P5574" s="10">
        <f t="shared" si="87"/>
        <v>0.63825671321124522</v>
      </c>
      <c r="Q5574" t="s">
        <v>1727</v>
      </c>
      <c r="R5574">
        <v>88</v>
      </c>
    </row>
    <row r="5575" spans="1:18">
      <c r="A5575" t="s">
        <v>16379</v>
      </c>
      <c r="B5575" s="6" t="s">
        <v>19</v>
      </c>
      <c r="C5575" t="s">
        <v>66</v>
      </c>
      <c r="D5575">
        <f>_xlfn.XLOOKUP(E5575,'cpi data'!A:A,'cpi data'!B:B,"NA")</f>
        <v>214.5</v>
      </c>
      <c r="E5575">
        <v>2009</v>
      </c>
      <c r="F5575" t="s">
        <v>16380</v>
      </c>
      <c r="G5575">
        <v>7.1</v>
      </c>
      <c r="H5575">
        <v>36000</v>
      </c>
      <c r="I5575" t="s">
        <v>16381</v>
      </c>
      <c r="J5575" t="s">
        <v>16382</v>
      </c>
      <c r="K5575" t="s">
        <v>16383</v>
      </c>
      <c r="L5575" t="s">
        <v>25</v>
      </c>
      <c r="N5575" s="1">
        <v>6577779</v>
      </c>
      <c r="O5575" s="1">
        <f>N5575*(D5575/'cpi data'!$A$113)</f>
        <v>697101.57880434778</v>
      </c>
      <c r="P5575" s="10">
        <f t="shared" si="87"/>
        <v>1</v>
      </c>
      <c r="Q5575" t="s">
        <v>12368</v>
      </c>
      <c r="R5575">
        <v>98</v>
      </c>
    </row>
    <row r="5576" spans="1:18">
      <c r="A5576" t="s">
        <v>16384</v>
      </c>
      <c r="B5576" s="6" t="s">
        <v>19</v>
      </c>
      <c r="C5576" t="s">
        <v>20</v>
      </c>
      <c r="D5576">
        <f>_xlfn.XLOOKUP(E5576,'cpi data'!A:A,'cpi data'!B:B,"NA")</f>
        <v>214.5</v>
      </c>
      <c r="E5576">
        <v>2009</v>
      </c>
      <c r="F5576" t="s">
        <v>16278</v>
      </c>
      <c r="G5576">
        <v>5.5</v>
      </c>
      <c r="H5576">
        <v>16000</v>
      </c>
      <c r="I5576" t="s">
        <v>5109</v>
      </c>
      <c r="J5576" t="s">
        <v>10091</v>
      </c>
      <c r="K5576" t="s">
        <v>16385</v>
      </c>
      <c r="L5576" t="s">
        <v>33</v>
      </c>
      <c r="M5576" s="1">
        <v>1700000</v>
      </c>
      <c r="N5576" s="1">
        <v>1060941</v>
      </c>
      <c r="O5576" s="1">
        <f>N5576*(D5576/'cpi data'!$A$113)</f>
        <v>112436.68206521739</v>
      </c>
      <c r="P5576" s="10">
        <f t="shared" si="87"/>
        <v>-0.60235112037332894</v>
      </c>
      <c r="Q5576" t="s">
        <v>16386</v>
      </c>
      <c r="R5576">
        <v>77</v>
      </c>
    </row>
    <row r="5577" spans="1:18">
      <c r="A5577" t="s">
        <v>16387</v>
      </c>
      <c r="B5577" s="6" t="s">
        <v>19</v>
      </c>
      <c r="C5577" t="s">
        <v>37</v>
      </c>
      <c r="D5577">
        <f>_xlfn.XLOOKUP(E5577,'cpi data'!A:A,'cpi data'!B:B,"NA")</f>
        <v>214.5</v>
      </c>
      <c r="E5577">
        <v>2009</v>
      </c>
      <c r="F5577" t="s">
        <v>16388</v>
      </c>
      <c r="G5577">
        <v>7.2</v>
      </c>
      <c r="H5577">
        <v>92000</v>
      </c>
      <c r="I5577" t="s">
        <v>16389</v>
      </c>
      <c r="J5577" t="s">
        <v>16390</v>
      </c>
      <c r="K5577" t="s">
        <v>16391</v>
      </c>
      <c r="L5577" t="s">
        <v>1096</v>
      </c>
      <c r="N5577" s="1">
        <v>67153225</v>
      </c>
      <c r="O5577" s="1">
        <f>N5577*(D5577/'cpi data'!$A$113)</f>
        <v>7116781.9972826084</v>
      </c>
      <c r="P5577" s="10">
        <f t="shared" si="87"/>
        <v>1</v>
      </c>
      <c r="Q5577" t="s">
        <v>16212</v>
      </c>
      <c r="R5577">
        <v>129</v>
      </c>
    </row>
    <row r="5578" spans="1:18">
      <c r="A5578" t="s">
        <v>16392</v>
      </c>
      <c r="B5578" s="6" t="s">
        <v>2002</v>
      </c>
      <c r="C5578" t="s">
        <v>44</v>
      </c>
      <c r="D5578">
        <f>_xlfn.XLOOKUP(E5578,'cpi data'!A:A,'cpi data'!B:B,"NA")</f>
        <v>214.5</v>
      </c>
      <c r="E5578">
        <v>2009</v>
      </c>
      <c r="F5578" t="s">
        <v>16109</v>
      </c>
      <c r="G5578">
        <v>5.8</v>
      </c>
      <c r="H5578">
        <v>86000</v>
      </c>
      <c r="I5578" t="s">
        <v>9973</v>
      </c>
      <c r="J5578" t="s">
        <v>16079</v>
      </c>
      <c r="K5578" t="s">
        <v>9024</v>
      </c>
      <c r="L5578" t="s">
        <v>33</v>
      </c>
      <c r="M5578" s="1">
        <v>37500000</v>
      </c>
      <c r="N5578" s="1">
        <v>102366815</v>
      </c>
      <c r="O5578" s="1">
        <f>N5578*(D5578/'cpi data'!$A$113)</f>
        <v>10848657.024456521</v>
      </c>
      <c r="P5578" s="10">
        <f t="shared" si="87"/>
        <v>0.63367034521880938</v>
      </c>
      <c r="Q5578" t="s">
        <v>16393</v>
      </c>
      <c r="R5578">
        <v>100</v>
      </c>
    </row>
    <row r="5579" spans="1:18">
      <c r="A5579" t="s">
        <v>16394</v>
      </c>
      <c r="B5579" s="6" t="s">
        <v>2002</v>
      </c>
      <c r="C5579" t="s">
        <v>20</v>
      </c>
      <c r="D5579">
        <f>_xlfn.XLOOKUP(E5579,'cpi data'!A:A,'cpi data'!B:B,"NA")</f>
        <v>214.5</v>
      </c>
      <c r="E5579">
        <v>2009</v>
      </c>
      <c r="F5579" t="s">
        <v>16194</v>
      </c>
      <c r="G5579">
        <v>5.9</v>
      </c>
      <c r="H5579">
        <v>60000</v>
      </c>
      <c r="I5579" t="s">
        <v>16395</v>
      </c>
      <c r="J5579" t="s">
        <v>5999</v>
      </c>
      <c r="K5579" t="s">
        <v>6784</v>
      </c>
      <c r="L5579" t="s">
        <v>33</v>
      </c>
      <c r="M5579" s="1">
        <v>10000000</v>
      </c>
      <c r="N5579" s="1">
        <v>77578320</v>
      </c>
      <c r="O5579" s="1">
        <f>N5579*(D5579/'cpi data'!$A$113)</f>
        <v>8221615.4347826084</v>
      </c>
      <c r="P5579" s="10">
        <f t="shared" si="87"/>
        <v>0.8710980077939301</v>
      </c>
      <c r="Q5579" t="s">
        <v>14705</v>
      </c>
      <c r="R5579">
        <v>92</v>
      </c>
    </row>
    <row r="5580" spans="1:18">
      <c r="A5580" t="s">
        <v>16396</v>
      </c>
      <c r="B5580" s="6" t="s">
        <v>19</v>
      </c>
      <c r="C5580" t="s">
        <v>66</v>
      </c>
      <c r="D5580">
        <f>_xlfn.XLOOKUP(E5580,'cpi data'!A:A,'cpi data'!B:B,"NA")</f>
        <v>214.5</v>
      </c>
      <c r="E5580">
        <v>2009</v>
      </c>
      <c r="F5580" t="s">
        <v>16397</v>
      </c>
      <c r="G5580">
        <v>6.6</v>
      </c>
      <c r="H5580">
        <v>93000</v>
      </c>
      <c r="I5580" t="s">
        <v>13184</v>
      </c>
      <c r="J5580" t="s">
        <v>12157</v>
      </c>
      <c r="K5580" t="s">
        <v>7916</v>
      </c>
      <c r="L5580" t="s">
        <v>455</v>
      </c>
      <c r="M5580" s="1">
        <v>13000000</v>
      </c>
      <c r="N5580" s="1">
        <v>20768906</v>
      </c>
      <c r="O5580" s="1">
        <f>N5580*(D5580/'cpi data'!$A$113)</f>
        <v>2201052.538043478</v>
      </c>
      <c r="P5580" s="10">
        <f t="shared" si="87"/>
        <v>0.37406428629413607</v>
      </c>
      <c r="Q5580" t="s">
        <v>12254</v>
      </c>
      <c r="R5580">
        <v>98</v>
      </c>
    </row>
    <row r="5581" spans="1:18">
      <c r="A5581" t="s">
        <v>16398</v>
      </c>
      <c r="B5581" s="6" t="s">
        <v>19</v>
      </c>
      <c r="C5581" t="s">
        <v>107</v>
      </c>
      <c r="D5581">
        <f>_xlfn.XLOOKUP(E5581,'cpi data'!A:A,'cpi data'!B:B,"NA")</f>
        <v>214.5</v>
      </c>
      <c r="E5581">
        <v>2009</v>
      </c>
      <c r="F5581" t="s">
        <v>16136</v>
      </c>
      <c r="G5581">
        <v>6.6</v>
      </c>
      <c r="H5581">
        <v>75000</v>
      </c>
      <c r="I5581" t="s">
        <v>14716</v>
      </c>
      <c r="J5581" t="s">
        <v>16399</v>
      </c>
      <c r="K5581" t="s">
        <v>1538</v>
      </c>
      <c r="L5581" t="s">
        <v>33</v>
      </c>
      <c r="M5581" s="1">
        <v>25000000</v>
      </c>
      <c r="N5581" s="1">
        <v>10606422</v>
      </c>
      <c r="O5581" s="1">
        <f>N5581*(D5581/'cpi data'!$A$113)</f>
        <v>1124050.1576086956</v>
      </c>
      <c r="P5581" s="10">
        <f t="shared" si="87"/>
        <v>-1.3570625419203572</v>
      </c>
      <c r="Q5581" t="s">
        <v>14974</v>
      </c>
      <c r="R5581">
        <v>122</v>
      </c>
    </row>
    <row r="5582" spans="1:18">
      <c r="A5582" t="s">
        <v>16400</v>
      </c>
      <c r="B5582" s="6" t="s">
        <v>19</v>
      </c>
      <c r="C5582" t="s">
        <v>37</v>
      </c>
      <c r="D5582">
        <f>_xlfn.XLOOKUP(E5582,'cpi data'!A:A,'cpi data'!B:B,"NA")</f>
        <v>214.5</v>
      </c>
      <c r="E5582">
        <v>2009</v>
      </c>
      <c r="F5582" t="s">
        <v>16401</v>
      </c>
      <c r="G5582">
        <v>7.4</v>
      </c>
      <c r="H5582">
        <v>47000</v>
      </c>
      <c r="I5582" t="s">
        <v>16402</v>
      </c>
      <c r="J5582" t="s">
        <v>9644</v>
      </c>
      <c r="K5582" t="s">
        <v>9644</v>
      </c>
      <c r="L5582" t="s">
        <v>33</v>
      </c>
      <c r="M5582" s="1">
        <v>2900000</v>
      </c>
      <c r="N5582" s="1">
        <v>296557</v>
      </c>
      <c r="O5582" s="1">
        <f>N5582*(D5582/'cpi data'!$A$113)</f>
        <v>31428.595108695652</v>
      </c>
      <c r="P5582" s="10">
        <f t="shared" si="87"/>
        <v>-8.7788957940631978</v>
      </c>
      <c r="Q5582" t="s">
        <v>11073</v>
      </c>
      <c r="R5582">
        <v>84</v>
      </c>
    </row>
    <row r="5583" spans="1:18">
      <c r="A5583" t="s">
        <v>16403</v>
      </c>
      <c r="B5583" s="6" t="s">
        <v>19</v>
      </c>
      <c r="C5583" t="s">
        <v>37</v>
      </c>
      <c r="D5583">
        <f>_xlfn.XLOOKUP(E5583,'cpi data'!A:A,'cpi data'!B:B,"NA")</f>
        <v>214.5</v>
      </c>
      <c r="E5583">
        <v>2009</v>
      </c>
      <c r="F5583" t="s">
        <v>16404</v>
      </c>
      <c r="G5583">
        <v>6.7</v>
      </c>
      <c r="H5583">
        <v>62000</v>
      </c>
      <c r="I5583" t="s">
        <v>10323</v>
      </c>
      <c r="J5583" t="s">
        <v>16405</v>
      </c>
      <c r="K5583" t="s">
        <v>187</v>
      </c>
      <c r="L5583" t="s">
        <v>33</v>
      </c>
      <c r="M5583" s="1">
        <v>17000000</v>
      </c>
      <c r="N5583" s="1">
        <v>45719985</v>
      </c>
      <c r="O5583" s="1">
        <f>N5583*(D5583/'cpi data'!$A$113)</f>
        <v>4845324.4972826084</v>
      </c>
      <c r="P5583" s="10">
        <f t="shared" si="87"/>
        <v>0.62817135657415457</v>
      </c>
      <c r="Q5583" t="s">
        <v>14974</v>
      </c>
      <c r="R5583">
        <v>132</v>
      </c>
    </row>
    <row r="5584" spans="1:18">
      <c r="A5584" t="s">
        <v>16406</v>
      </c>
      <c r="B5584" s="6" t="s">
        <v>450</v>
      </c>
      <c r="C5584" t="s">
        <v>44</v>
      </c>
      <c r="D5584">
        <f>_xlfn.XLOOKUP(E5584,'cpi data'!A:A,'cpi data'!B:B,"NA")</f>
        <v>214.5</v>
      </c>
      <c r="E5584">
        <v>2009</v>
      </c>
      <c r="F5584" t="s">
        <v>16222</v>
      </c>
      <c r="G5584">
        <v>7.4</v>
      </c>
      <c r="H5584">
        <v>56000</v>
      </c>
      <c r="I5584" t="s">
        <v>16407</v>
      </c>
      <c r="J5584" t="s">
        <v>16408</v>
      </c>
      <c r="K5584" t="s">
        <v>16409</v>
      </c>
      <c r="L5584" t="s">
        <v>25</v>
      </c>
      <c r="N5584" s="1">
        <v>7787487</v>
      </c>
      <c r="O5584" s="1">
        <f>N5584*(D5584/'cpi data'!$A$113)</f>
        <v>825304.32880434778</v>
      </c>
      <c r="P5584" s="10">
        <f t="shared" si="87"/>
        <v>1</v>
      </c>
      <c r="Q5584" t="s">
        <v>6567</v>
      </c>
      <c r="R5584">
        <v>106</v>
      </c>
    </row>
    <row r="5585" spans="1:18">
      <c r="A5585" t="s">
        <v>16410</v>
      </c>
      <c r="B5585" s="6" t="s">
        <v>19</v>
      </c>
      <c r="C5585" t="s">
        <v>20</v>
      </c>
      <c r="D5585">
        <f>_xlfn.XLOOKUP(E5585,'cpi data'!A:A,'cpi data'!B:B,"NA")</f>
        <v>214.5</v>
      </c>
      <c r="E5585">
        <v>2009</v>
      </c>
      <c r="F5585" t="s">
        <v>16404</v>
      </c>
      <c r="G5585">
        <v>7.8</v>
      </c>
      <c r="H5585">
        <v>70000</v>
      </c>
      <c r="I5585" t="s">
        <v>11705</v>
      </c>
      <c r="J5585" t="s">
        <v>11705</v>
      </c>
      <c r="K5585" t="s">
        <v>16411</v>
      </c>
      <c r="L5585" t="s">
        <v>5820</v>
      </c>
      <c r="M5585" s="1">
        <v>18000000</v>
      </c>
      <c r="N5585" s="1">
        <v>19319671</v>
      </c>
      <c r="O5585" s="1">
        <f>N5585*(D5585/'cpi data'!$A$113)</f>
        <v>2047465.1331521738</v>
      </c>
      <c r="P5585" s="10">
        <f t="shared" si="87"/>
        <v>6.8307115581833666E-2</v>
      </c>
      <c r="Q5585" t="s">
        <v>10255</v>
      </c>
      <c r="R5585">
        <v>144</v>
      </c>
    </row>
    <row r="5586" spans="1:18">
      <c r="A5586" t="s">
        <v>16412</v>
      </c>
      <c r="B5586" s="6" t="s">
        <v>19</v>
      </c>
      <c r="C5586" t="s">
        <v>37</v>
      </c>
      <c r="D5586">
        <f>_xlfn.XLOOKUP(E5586,'cpi data'!A:A,'cpi data'!B:B,"NA")</f>
        <v>214.5</v>
      </c>
      <c r="E5586">
        <v>2009</v>
      </c>
      <c r="F5586" t="s">
        <v>16136</v>
      </c>
      <c r="G5586">
        <v>6.3</v>
      </c>
      <c r="H5586">
        <v>62000</v>
      </c>
      <c r="I5586" t="s">
        <v>10707</v>
      </c>
      <c r="J5586" t="s">
        <v>10707</v>
      </c>
      <c r="K5586" t="s">
        <v>16413</v>
      </c>
      <c r="L5586" t="s">
        <v>33</v>
      </c>
      <c r="M5586" s="1">
        <v>8000000</v>
      </c>
      <c r="N5586" s="1">
        <v>10629321</v>
      </c>
      <c r="O5586" s="1">
        <f>N5586*(D5586/'cpi data'!$A$113)</f>
        <v>1126476.9538043479</v>
      </c>
      <c r="P5586" s="10">
        <f t="shared" si="87"/>
        <v>0.24736490693996352</v>
      </c>
      <c r="Q5586" t="s">
        <v>15646</v>
      </c>
      <c r="R5586">
        <v>118</v>
      </c>
    </row>
    <row r="5587" spans="1:18">
      <c r="A5587" t="s">
        <v>16414</v>
      </c>
      <c r="B5587" s="6" t="s">
        <v>2002</v>
      </c>
      <c r="C5587" t="s">
        <v>44</v>
      </c>
      <c r="D5587">
        <f>_xlfn.XLOOKUP(E5587,'cpi data'!A:A,'cpi data'!B:B,"NA")</f>
        <v>214.5</v>
      </c>
      <c r="E5587">
        <v>2009</v>
      </c>
      <c r="F5587" t="s">
        <v>16415</v>
      </c>
      <c r="G5587">
        <v>7.1</v>
      </c>
      <c r="H5587">
        <v>72000</v>
      </c>
      <c r="I5587" t="s">
        <v>292</v>
      </c>
      <c r="J5587" t="s">
        <v>292</v>
      </c>
      <c r="K5587" t="s">
        <v>12955</v>
      </c>
      <c r="L5587" t="s">
        <v>33</v>
      </c>
      <c r="M5587" s="1">
        <v>15000000</v>
      </c>
      <c r="N5587" s="1">
        <v>36020534</v>
      </c>
      <c r="O5587" s="1">
        <f>N5587*(D5587/'cpi data'!$A$113)</f>
        <v>3817393.5489130435</v>
      </c>
      <c r="P5587" s="10">
        <f t="shared" si="87"/>
        <v>0.58357085988786284</v>
      </c>
      <c r="Q5587" t="s">
        <v>12772</v>
      </c>
      <c r="R5587">
        <v>93</v>
      </c>
    </row>
    <row r="5588" spans="1:18">
      <c r="A5588" t="s">
        <v>16416</v>
      </c>
      <c r="B5588" s="6" t="s">
        <v>340</v>
      </c>
      <c r="C5588" t="s">
        <v>44</v>
      </c>
      <c r="D5588">
        <f>_xlfn.XLOOKUP(E5588,'cpi data'!A:A,'cpi data'!B:B,"NA")</f>
        <v>214.5</v>
      </c>
      <c r="E5588">
        <v>2009</v>
      </c>
      <c r="F5588" t="s">
        <v>15894</v>
      </c>
      <c r="G5588">
        <v>4.5999999999999996</v>
      </c>
      <c r="H5588">
        <v>41000</v>
      </c>
      <c r="I5588" t="s">
        <v>6505</v>
      </c>
      <c r="J5588" t="s">
        <v>16417</v>
      </c>
      <c r="K5588" t="s">
        <v>16418</v>
      </c>
      <c r="L5588" t="s">
        <v>33</v>
      </c>
      <c r="M5588" s="1">
        <v>30000000</v>
      </c>
      <c r="N5588" s="1">
        <v>155545279</v>
      </c>
      <c r="O5588" s="1">
        <f>N5588*(D5588/'cpi data'!$A$113)</f>
        <v>16484418.154891305</v>
      </c>
      <c r="P5588" s="10">
        <f t="shared" si="87"/>
        <v>0.807130115469464</v>
      </c>
      <c r="Q5588" t="s">
        <v>16419</v>
      </c>
      <c r="R5588">
        <v>102</v>
      </c>
    </row>
    <row r="5589" spans="1:18">
      <c r="A5589" t="s">
        <v>16420</v>
      </c>
      <c r="B5589" s="6" t="s">
        <v>965</v>
      </c>
      <c r="C5589" t="s">
        <v>20</v>
      </c>
      <c r="D5589">
        <f>_xlfn.XLOOKUP(E5589,'cpi data'!A:A,'cpi data'!B:B,"NA")</f>
        <v>214.5</v>
      </c>
      <c r="E5589">
        <v>2009</v>
      </c>
      <c r="F5589" t="s">
        <v>16421</v>
      </c>
      <c r="G5589">
        <v>8</v>
      </c>
      <c r="H5589">
        <v>48000</v>
      </c>
      <c r="I5589" t="s">
        <v>16422</v>
      </c>
      <c r="J5589" t="s">
        <v>16422</v>
      </c>
      <c r="K5589" t="s">
        <v>16423</v>
      </c>
      <c r="L5589" t="s">
        <v>5870</v>
      </c>
      <c r="N5589" s="1">
        <v>879422</v>
      </c>
      <c r="O5589" s="1">
        <f>N5589*(D5589/'cpi data'!$A$113)</f>
        <v>93199.614130434784</v>
      </c>
      <c r="P5589" s="10">
        <f t="shared" si="87"/>
        <v>1</v>
      </c>
      <c r="Q5589" t="s">
        <v>16424</v>
      </c>
      <c r="R5589">
        <v>119</v>
      </c>
    </row>
    <row r="5590" spans="1:18">
      <c r="A5590" t="s">
        <v>16425</v>
      </c>
      <c r="B5590" s="6" t="s">
        <v>36</v>
      </c>
      <c r="C5590" t="s">
        <v>393</v>
      </c>
      <c r="D5590">
        <f>_xlfn.XLOOKUP(E5590,'cpi data'!A:A,'cpi data'!B:B,"NA")</f>
        <v>214.5</v>
      </c>
      <c r="E5590">
        <v>2009</v>
      </c>
      <c r="F5590" t="s">
        <v>16128</v>
      </c>
      <c r="G5590">
        <v>4.5</v>
      </c>
      <c r="H5590">
        <v>45000</v>
      </c>
      <c r="I5590" t="s">
        <v>8607</v>
      </c>
      <c r="J5590" t="s">
        <v>15187</v>
      </c>
      <c r="K5590" t="s">
        <v>13349</v>
      </c>
      <c r="L5590" t="s">
        <v>33</v>
      </c>
      <c r="M5590" s="1">
        <v>75000000</v>
      </c>
      <c r="N5590" s="1">
        <v>443140005</v>
      </c>
      <c r="O5590" s="1">
        <f>N5590*(D5590/'cpi data'!$A$113)</f>
        <v>46963207.051630437</v>
      </c>
      <c r="P5590" s="10">
        <f t="shared" si="87"/>
        <v>0.83075326273013872</v>
      </c>
      <c r="Q5590" t="s">
        <v>9112</v>
      </c>
      <c r="R5590">
        <v>88</v>
      </c>
    </row>
    <row r="5591" spans="1:18">
      <c r="A5591" t="s">
        <v>16426</v>
      </c>
      <c r="B5591" s="6" t="s">
        <v>2002</v>
      </c>
      <c r="C5591" t="s">
        <v>37</v>
      </c>
      <c r="D5591">
        <f>_xlfn.XLOOKUP(E5591,'cpi data'!A:A,'cpi data'!B:B,"NA")</f>
        <v>214.5</v>
      </c>
      <c r="E5591">
        <v>2009</v>
      </c>
      <c r="F5591" t="s">
        <v>16194</v>
      </c>
      <c r="G5591">
        <v>5.6</v>
      </c>
      <c r="H5591">
        <v>28000</v>
      </c>
      <c r="I5591" t="s">
        <v>3789</v>
      </c>
      <c r="J5591" t="s">
        <v>16427</v>
      </c>
      <c r="K5591" t="s">
        <v>14816</v>
      </c>
      <c r="L5591" t="s">
        <v>33</v>
      </c>
      <c r="M5591" s="1">
        <v>22000000</v>
      </c>
      <c r="N5591" s="1">
        <v>17280326</v>
      </c>
      <c r="O5591" s="1">
        <f>N5591*(D5591/'cpi data'!$A$113)</f>
        <v>1831338.8967391304</v>
      </c>
      <c r="P5591" s="10">
        <f t="shared" si="87"/>
        <v>-0.27312412971838612</v>
      </c>
      <c r="Q5591" t="s">
        <v>14786</v>
      </c>
      <c r="R5591">
        <v>108</v>
      </c>
    </row>
    <row r="5592" spans="1:18">
      <c r="A5592" t="s">
        <v>16428</v>
      </c>
      <c r="B5592" s="6" t="s">
        <v>19</v>
      </c>
      <c r="C5592" t="s">
        <v>44</v>
      </c>
      <c r="D5592">
        <f>_xlfn.XLOOKUP(E5592,'cpi data'!A:A,'cpi data'!B:B,"NA")</f>
        <v>214.5</v>
      </c>
      <c r="E5592">
        <v>2009</v>
      </c>
      <c r="F5592" t="s">
        <v>16429</v>
      </c>
      <c r="G5592">
        <v>4.9000000000000004</v>
      </c>
      <c r="H5592">
        <v>21000</v>
      </c>
      <c r="I5592" t="s">
        <v>1076</v>
      </c>
      <c r="J5592" t="s">
        <v>1076</v>
      </c>
      <c r="K5592" t="s">
        <v>16430</v>
      </c>
      <c r="L5592" t="s">
        <v>33</v>
      </c>
      <c r="M5592" s="1">
        <v>4000000</v>
      </c>
      <c r="N5592" s="1">
        <v>386078</v>
      </c>
      <c r="O5592" s="1">
        <f>N5592*(D5592/'cpi data'!$A$113)</f>
        <v>40915.875</v>
      </c>
      <c r="P5592" s="10">
        <f t="shared" si="87"/>
        <v>-9.360600707629029</v>
      </c>
      <c r="Q5592" t="s">
        <v>16431</v>
      </c>
      <c r="R5592">
        <v>90</v>
      </c>
    </row>
    <row r="5593" spans="1:18">
      <c r="A5593" t="s">
        <v>117</v>
      </c>
      <c r="B5593" s="6" t="s">
        <v>36</v>
      </c>
      <c r="C5593" t="s">
        <v>44</v>
      </c>
      <c r="D5593">
        <f>_xlfn.XLOOKUP(E5593,'cpi data'!A:A,'cpi data'!B:B,"NA")</f>
        <v>214.5</v>
      </c>
      <c r="E5593">
        <v>2009</v>
      </c>
      <c r="F5593" t="s">
        <v>16190</v>
      </c>
      <c r="G5593">
        <v>5.0999999999999996</v>
      </c>
      <c r="H5593">
        <v>16000</v>
      </c>
      <c r="I5593" t="s">
        <v>16432</v>
      </c>
      <c r="J5593" t="s">
        <v>11565</v>
      </c>
      <c r="K5593" t="s">
        <v>9201</v>
      </c>
      <c r="L5593" t="s">
        <v>33</v>
      </c>
      <c r="M5593" s="1">
        <v>18000000</v>
      </c>
      <c r="N5593" s="1">
        <v>77211836</v>
      </c>
      <c r="O5593" s="1">
        <f>N5593*(D5593/'cpi data'!$A$113)</f>
        <v>8182776.0978260869</v>
      </c>
      <c r="P5593" s="10">
        <f t="shared" si="87"/>
        <v>0.7668751200269347</v>
      </c>
      <c r="Q5593" t="s">
        <v>121</v>
      </c>
      <c r="R5593">
        <v>107</v>
      </c>
    </row>
    <row r="5594" spans="1:18">
      <c r="A5594" t="s">
        <v>16433</v>
      </c>
      <c r="B5594" s="6" t="s">
        <v>19</v>
      </c>
      <c r="C5594" t="s">
        <v>20</v>
      </c>
      <c r="D5594">
        <f>_xlfn.XLOOKUP(E5594,'cpi data'!A:A,'cpi data'!B:B,"NA")</f>
        <v>214.5</v>
      </c>
      <c r="E5594">
        <v>2009</v>
      </c>
      <c r="F5594" t="s">
        <v>16434</v>
      </c>
      <c r="G5594">
        <v>7</v>
      </c>
      <c r="H5594">
        <v>21000</v>
      </c>
      <c r="I5594" t="s">
        <v>16435</v>
      </c>
      <c r="J5594" t="s">
        <v>16436</v>
      </c>
      <c r="K5594" t="s">
        <v>6134</v>
      </c>
      <c r="L5594" t="s">
        <v>309</v>
      </c>
      <c r="N5594" s="1">
        <v>12014663</v>
      </c>
      <c r="O5594" s="1">
        <f>N5594*(D5594/'cpi data'!$A$113)</f>
        <v>1273293.0896739131</v>
      </c>
      <c r="P5594" s="10">
        <f t="shared" si="87"/>
        <v>1</v>
      </c>
      <c r="Q5594" t="s">
        <v>16437</v>
      </c>
      <c r="R5594">
        <v>120</v>
      </c>
    </row>
    <row r="5595" spans="1:18">
      <c r="A5595" t="s">
        <v>16438</v>
      </c>
      <c r="B5595" s="6" t="s">
        <v>19</v>
      </c>
      <c r="C5595" t="s">
        <v>55</v>
      </c>
      <c r="D5595">
        <f>_xlfn.XLOOKUP(E5595,'cpi data'!A:A,'cpi data'!B:B,"NA")</f>
        <v>214.5</v>
      </c>
      <c r="E5595">
        <v>2009</v>
      </c>
      <c r="F5595" t="s">
        <v>16439</v>
      </c>
      <c r="G5595">
        <v>6.4</v>
      </c>
      <c r="H5595">
        <v>42000</v>
      </c>
      <c r="I5595" t="s">
        <v>16440</v>
      </c>
      <c r="J5595" t="s">
        <v>16440</v>
      </c>
      <c r="K5595" t="s">
        <v>16441</v>
      </c>
      <c r="L5595" t="s">
        <v>33</v>
      </c>
      <c r="M5595" s="1">
        <v>900000</v>
      </c>
      <c r="N5595" s="1">
        <v>101215</v>
      </c>
      <c r="O5595" s="1">
        <f>N5595*(D5595/'cpi data'!$A$113)</f>
        <v>10726.589673913044</v>
      </c>
      <c r="P5595" s="10">
        <f t="shared" si="87"/>
        <v>-7.8919626537568544</v>
      </c>
      <c r="Q5595" t="s">
        <v>16442</v>
      </c>
      <c r="R5595">
        <v>95</v>
      </c>
    </row>
    <row r="5596" spans="1:18">
      <c r="A5596" t="s">
        <v>16443</v>
      </c>
      <c r="B5596" s="6" t="s">
        <v>19</v>
      </c>
      <c r="C5596" t="s">
        <v>44</v>
      </c>
      <c r="D5596">
        <f>_xlfn.XLOOKUP(E5596,'cpi data'!A:A,'cpi data'!B:B,"NA")</f>
        <v>214.5</v>
      </c>
      <c r="E5596">
        <v>2009</v>
      </c>
      <c r="F5596" t="s">
        <v>16444</v>
      </c>
      <c r="G5596">
        <v>6.8</v>
      </c>
      <c r="H5596">
        <v>37000</v>
      </c>
      <c r="I5596" t="s">
        <v>3522</v>
      </c>
      <c r="J5596" t="s">
        <v>3522</v>
      </c>
      <c r="K5596" t="s">
        <v>9046</v>
      </c>
      <c r="L5596" t="s">
        <v>33</v>
      </c>
      <c r="M5596" s="1">
        <v>20000000</v>
      </c>
      <c r="N5596" s="1">
        <v>754301</v>
      </c>
      <c r="O5596" s="1">
        <f>N5596*(D5596/'cpi data'!$A$113)</f>
        <v>79939.508152173919</v>
      </c>
      <c r="P5596" s="10">
        <f t="shared" si="87"/>
        <v>-25.514614192477538</v>
      </c>
      <c r="Q5596" t="s">
        <v>47</v>
      </c>
      <c r="R5596">
        <v>105</v>
      </c>
    </row>
    <row r="5597" spans="1:18">
      <c r="A5597" t="s">
        <v>16445</v>
      </c>
      <c r="B5597" s="6" t="s">
        <v>36</v>
      </c>
      <c r="C5597" t="s">
        <v>393</v>
      </c>
      <c r="D5597">
        <f>_xlfn.XLOOKUP(E5597,'cpi data'!A:A,'cpi data'!B:B,"NA")</f>
        <v>214.5</v>
      </c>
      <c r="E5597">
        <v>2009</v>
      </c>
      <c r="F5597" t="s">
        <v>16348</v>
      </c>
      <c r="G5597">
        <v>6.3</v>
      </c>
      <c r="H5597">
        <v>34000</v>
      </c>
      <c r="I5597" t="s">
        <v>14711</v>
      </c>
      <c r="J5597" t="s">
        <v>12324</v>
      </c>
      <c r="K5597" t="s">
        <v>14846</v>
      </c>
      <c r="L5597" t="s">
        <v>494</v>
      </c>
      <c r="M5597" s="1">
        <v>65000000</v>
      </c>
      <c r="N5597" s="1">
        <v>39886986</v>
      </c>
      <c r="O5597" s="1">
        <f>N5597*(D5597/'cpi data'!$A$113)</f>
        <v>4227153.4076086953</v>
      </c>
      <c r="P5597" s="10">
        <f t="shared" si="87"/>
        <v>-0.62960420223277835</v>
      </c>
      <c r="Q5597" t="s">
        <v>16446</v>
      </c>
      <c r="R5597">
        <v>94</v>
      </c>
    </row>
    <row r="5598" spans="1:18">
      <c r="A5598" t="s">
        <v>16447</v>
      </c>
      <c r="B5598" s="6" t="s">
        <v>2002</v>
      </c>
      <c r="C5598" t="s">
        <v>28</v>
      </c>
      <c r="D5598">
        <f>_xlfn.XLOOKUP(E5598,'cpi data'!A:A,'cpi data'!B:B,"NA")</f>
        <v>214.5</v>
      </c>
      <c r="E5598">
        <v>2009</v>
      </c>
      <c r="F5598" t="s">
        <v>16448</v>
      </c>
      <c r="G5598">
        <v>6</v>
      </c>
      <c r="H5598">
        <v>45000</v>
      </c>
      <c r="I5598" t="s">
        <v>16449</v>
      </c>
      <c r="J5598" t="s">
        <v>16450</v>
      </c>
      <c r="K5598" t="s">
        <v>15746</v>
      </c>
      <c r="L5598" t="s">
        <v>33</v>
      </c>
      <c r="N5598" s="1">
        <v>5805279</v>
      </c>
      <c r="O5598" s="1">
        <f>N5598*(D5598/'cpi data'!$A$113)</f>
        <v>615233.37228260865</v>
      </c>
      <c r="P5598" s="10">
        <f t="shared" si="87"/>
        <v>1</v>
      </c>
      <c r="Q5598" t="s">
        <v>15018</v>
      </c>
      <c r="R5598">
        <v>84</v>
      </c>
    </row>
    <row r="5599" spans="1:18">
      <c r="A5599" t="s">
        <v>16451</v>
      </c>
      <c r="B5599" s="6" t="s">
        <v>2002</v>
      </c>
      <c r="C5599" t="s">
        <v>44</v>
      </c>
      <c r="D5599">
        <f>_xlfn.XLOOKUP(E5599,'cpi data'!A:A,'cpi data'!B:B,"NA")</f>
        <v>214.5</v>
      </c>
      <c r="E5599">
        <v>2009</v>
      </c>
      <c r="F5599" t="s">
        <v>16078</v>
      </c>
      <c r="G5599">
        <v>5.9</v>
      </c>
      <c r="H5599">
        <v>19000</v>
      </c>
      <c r="I5599" t="s">
        <v>4499</v>
      </c>
      <c r="J5599" t="s">
        <v>16452</v>
      </c>
      <c r="K5599" t="s">
        <v>12459</v>
      </c>
      <c r="L5599" t="s">
        <v>33</v>
      </c>
      <c r="M5599" s="1">
        <v>17000000</v>
      </c>
      <c r="N5599" s="1">
        <v>20458873</v>
      </c>
      <c r="O5599" s="1">
        <f>N5599*(D5599/'cpi data'!$A$113)</f>
        <v>2168195.7798913042</v>
      </c>
      <c r="P5599" s="10">
        <f t="shared" si="87"/>
        <v>0.16906468894938642</v>
      </c>
      <c r="Q5599" t="s">
        <v>16453</v>
      </c>
      <c r="R5599">
        <v>95</v>
      </c>
    </row>
    <row r="5600" spans="1:18">
      <c r="A5600" t="s">
        <v>16454</v>
      </c>
      <c r="B5600" s="6" t="s">
        <v>36</v>
      </c>
      <c r="C5600" t="s">
        <v>393</v>
      </c>
      <c r="D5600">
        <f>_xlfn.XLOOKUP(E5600,'cpi data'!A:A,'cpi data'!B:B,"NA")</f>
        <v>214.5</v>
      </c>
      <c r="E5600">
        <v>2009</v>
      </c>
      <c r="F5600" t="s">
        <v>16114</v>
      </c>
      <c r="G5600">
        <v>5.0999999999999996</v>
      </c>
      <c r="H5600">
        <v>44000</v>
      </c>
      <c r="I5600" t="s">
        <v>16455</v>
      </c>
      <c r="J5600" t="s">
        <v>11298</v>
      </c>
      <c r="K5600" t="s">
        <v>15239</v>
      </c>
      <c r="L5600" t="s">
        <v>33</v>
      </c>
      <c r="M5600" s="1">
        <v>150000000</v>
      </c>
      <c r="N5600" s="1">
        <v>292817898</v>
      </c>
      <c r="O5600" s="1">
        <f>N5600*(D5600/'cpi data'!$A$113)</f>
        <v>31032331.581521738</v>
      </c>
      <c r="P5600" s="10">
        <f t="shared" si="87"/>
        <v>0.48773623120537529</v>
      </c>
      <c r="Q5600" t="s">
        <v>11291</v>
      </c>
      <c r="R5600">
        <v>88</v>
      </c>
    </row>
    <row r="5601" spans="1:18">
      <c r="A5601" t="s">
        <v>16456</v>
      </c>
      <c r="B5601" s="6" t="s">
        <v>2002</v>
      </c>
      <c r="C5601" t="s">
        <v>44</v>
      </c>
      <c r="D5601">
        <f>_xlfn.XLOOKUP(E5601,'cpi data'!A:A,'cpi data'!B:B,"NA")</f>
        <v>214.5</v>
      </c>
      <c r="E5601">
        <v>2009</v>
      </c>
      <c r="F5601" t="s">
        <v>16064</v>
      </c>
      <c r="G5601">
        <v>4.9000000000000004</v>
      </c>
      <c r="H5601">
        <v>39000</v>
      </c>
      <c r="I5601" t="s">
        <v>7733</v>
      </c>
      <c r="J5601" t="s">
        <v>7733</v>
      </c>
      <c r="K5601" t="s">
        <v>6914</v>
      </c>
      <c r="L5601" t="s">
        <v>33</v>
      </c>
      <c r="M5601" s="1">
        <v>58000000</v>
      </c>
      <c r="N5601" s="1">
        <v>85280250</v>
      </c>
      <c r="O5601" s="1">
        <f>N5601*(D5601/'cpi data'!$A$113)</f>
        <v>9037852.5815217383</v>
      </c>
      <c r="P5601" s="10">
        <f t="shared" si="87"/>
        <v>0.31988942340108056</v>
      </c>
      <c r="Q5601" t="s">
        <v>34</v>
      </c>
      <c r="R5601">
        <v>103</v>
      </c>
    </row>
    <row r="5602" spans="1:18">
      <c r="A5602" t="s">
        <v>16457</v>
      </c>
      <c r="B5602" s="6" t="s">
        <v>19</v>
      </c>
      <c r="C5602" t="s">
        <v>28</v>
      </c>
      <c r="D5602">
        <f>_xlfn.XLOOKUP(E5602,'cpi data'!A:A,'cpi data'!B:B,"NA")</f>
        <v>214.5</v>
      </c>
      <c r="E5602">
        <v>2009</v>
      </c>
      <c r="F5602" t="s">
        <v>16338</v>
      </c>
      <c r="G5602">
        <v>7</v>
      </c>
      <c r="H5602">
        <v>52000</v>
      </c>
      <c r="I5602" t="s">
        <v>10663</v>
      </c>
      <c r="J5602" t="s">
        <v>16458</v>
      </c>
      <c r="K5602" t="s">
        <v>16459</v>
      </c>
      <c r="L5602" t="s">
        <v>33</v>
      </c>
      <c r="M5602" s="1">
        <v>17000000</v>
      </c>
      <c r="N5602" s="1">
        <v>15779455</v>
      </c>
      <c r="O5602" s="1">
        <f>N5602*(D5602/'cpi data'!$A$113)</f>
        <v>1672279.1983695652</v>
      </c>
      <c r="P5602" s="10">
        <f t="shared" si="87"/>
        <v>-7.7350263364609234E-2</v>
      </c>
      <c r="Q5602" t="s">
        <v>12698</v>
      </c>
      <c r="R5602">
        <v>98</v>
      </c>
    </row>
    <row r="5603" spans="1:18">
      <c r="A5603" t="s">
        <v>16460</v>
      </c>
      <c r="B5603" s="6" t="s">
        <v>2002</v>
      </c>
      <c r="C5603" t="s">
        <v>20</v>
      </c>
      <c r="D5603">
        <f>_xlfn.XLOOKUP(E5603,'cpi data'!A:A,'cpi data'!B:B,"NA")</f>
        <v>214.5</v>
      </c>
      <c r="E5603">
        <v>2009</v>
      </c>
      <c r="F5603" t="s">
        <v>16067</v>
      </c>
      <c r="G5603">
        <v>5.7</v>
      </c>
      <c r="H5603">
        <v>32000</v>
      </c>
      <c r="I5603" t="s">
        <v>12648</v>
      </c>
      <c r="J5603" t="s">
        <v>12648</v>
      </c>
      <c r="K5603" t="s">
        <v>9781</v>
      </c>
      <c r="L5603" t="s">
        <v>33</v>
      </c>
      <c r="M5603" s="1">
        <v>18000000</v>
      </c>
      <c r="N5603" s="1">
        <v>36088028</v>
      </c>
      <c r="O5603" s="1">
        <f>N5603*(D5603/'cpi data'!$A$113)</f>
        <v>3824546.4456521738</v>
      </c>
      <c r="P5603" s="10">
        <f t="shared" si="87"/>
        <v>0.50121962884755022</v>
      </c>
      <c r="Q5603" t="s">
        <v>64</v>
      </c>
      <c r="R5603">
        <v>109</v>
      </c>
    </row>
    <row r="5604" spans="1:18">
      <c r="A5604" t="s">
        <v>16461</v>
      </c>
      <c r="B5604" s="6" t="s">
        <v>19</v>
      </c>
      <c r="C5604" t="s">
        <v>107</v>
      </c>
      <c r="D5604">
        <f>_xlfn.XLOOKUP(E5604,'cpi data'!A:A,'cpi data'!B:B,"NA")</f>
        <v>214.5</v>
      </c>
      <c r="E5604">
        <v>2009</v>
      </c>
      <c r="F5604" t="s">
        <v>16462</v>
      </c>
      <c r="G5604">
        <v>7.3</v>
      </c>
      <c r="H5604">
        <v>69000</v>
      </c>
      <c r="I5604" t="s">
        <v>16389</v>
      </c>
      <c r="J5604" t="s">
        <v>16390</v>
      </c>
      <c r="K5604" t="s">
        <v>13969</v>
      </c>
      <c r="L5604" t="s">
        <v>1096</v>
      </c>
      <c r="N5604" s="1">
        <v>44276335</v>
      </c>
      <c r="O5604" s="1">
        <f>N5604*(D5604/'cpi data'!$A$113)</f>
        <v>4692328.9809782607</v>
      </c>
      <c r="P5604" s="10">
        <f t="shared" si="87"/>
        <v>1</v>
      </c>
      <c r="Q5604" t="s">
        <v>16463</v>
      </c>
      <c r="R5604">
        <v>147</v>
      </c>
    </row>
    <row r="5605" spans="1:18">
      <c r="A5605" t="s">
        <v>16464</v>
      </c>
      <c r="B5605" s="6" t="s">
        <v>19</v>
      </c>
      <c r="C5605" t="s">
        <v>44</v>
      </c>
      <c r="D5605">
        <f>_xlfn.XLOOKUP(E5605,'cpi data'!A:A,'cpi data'!B:B,"NA")</f>
        <v>214.5</v>
      </c>
      <c r="E5605">
        <v>2009</v>
      </c>
      <c r="F5605" t="s">
        <v>16224</v>
      </c>
      <c r="G5605">
        <v>6.4</v>
      </c>
      <c r="H5605">
        <v>73000</v>
      </c>
      <c r="I5605" t="s">
        <v>11561</v>
      </c>
      <c r="J5605" t="s">
        <v>15422</v>
      </c>
      <c r="K5605" t="s">
        <v>15033</v>
      </c>
      <c r="L5605" t="s">
        <v>33</v>
      </c>
      <c r="M5605" s="1">
        <v>18000000</v>
      </c>
      <c r="N5605" s="1">
        <v>19651093</v>
      </c>
      <c r="O5605" s="1">
        <f>N5605*(D5605/'cpi data'!$A$113)</f>
        <v>2082588.6603260869</v>
      </c>
      <c r="P5605" s="10">
        <f t="shared" si="87"/>
        <v>8.4020415556529102E-2</v>
      </c>
      <c r="Q5605" t="s">
        <v>8990</v>
      </c>
      <c r="R5605">
        <v>90</v>
      </c>
    </row>
    <row r="5606" spans="1:18">
      <c r="A5606" t="s">
        <v>16465</v>
      </c>
      <c r="B5606" s="6" t="s">
        <v>19</v>
      </c>
      <c r="C5606" t="s">
        <v>44</v>
      </c>
      <c r="D5606">
        <f>_xlfn.XLOOKUP(E5606,'cpi data'!A:A,'cpi data'!B:B,"NA")</f>
        <v>214.5</v>
      </c>
      <c r="E5606">
        <v>2009</v>
      </c>
      <c r="F5606" t="s">
        <v>15894</v>
      </c>
      <c r="G5606">
        <v>5.8</v>
      </c>
      <c r="H5606">
        <v>61000</v>
      </c>
      <c r="I5606" t="s">
        <v>14959</v>
      </c>
      <c r="J5606" t="s">
        <v>14959</v>
      </c>
      <c r="K5606" t="s">
        <v>15032</v>
      </c>
      <c r="L5606" t="s">
        <v>33</v>
      </c>
      <c r="M5606" s="1">
        <v>18000000</v>
      </c>
      <c r="N5606" s="1">
        <v>26973554</v>
      </c>
      <c r="O5606" s="1">
        <f>N5606*(D5606/'cpi data'!$A$113)</f>
        <v>2858610.3423913042</v>
      </c>
      <c r="P5606" s="10">
        <f t="shared" si="87"/>
        <v>0.33267970546261721</v>
      </c>
      <c r="Q5606" t="s">
        <v>16466</v>
      </c>
      <c r="R5606">
        <v>86</v>
      </c>
    </row>
    <row r="5607" spans="1:18">
      <c r="A5607" t="s">
        <v>16467</v>
      </c>
      <c r="B5607" s="6" t="s">
        <v>36</v>
      </c>
      <c r="C5607" t="s">
        <v>66</v>
      </c>
      <c r="D5607">
        <f>_xlfn.XLOOKUP(E5607,'cpi data'!A:A,'cpi data'!B:B,"NA")</f>
        <v>214.5</v>
      </c>
      <c r="E5607">
        <v>2009</v>
      </c>
      <c r="F5607" t="s">
        <v>16199</v>
      </c>
      <c r="G5607">
        <v>6.9</v>
      </c>
      <c r="H5607">
        <v>26000</v>
      </c>
      <c r="I5607" t="s">
        <v>5477</v>
      </c>
      <c r="J5607" t="s">
        <v>5477</v>
      </c>
      <c r="K5607" t="s">
        <v>13627</v>
      </c>
      <c r="L5607" t="s">
        <v>25</v>
      </c>
      <c r="M5607" s="1">
        <v>8500000</v>
      </c>
      <c r="N5607" s="1">
        <v>14374652</v>
      </c>
      <c r="O5607" s="1">
        <f>N5607*(D5607/'cpi data'!$A$113)</f>
        <v>1523400.6195652173</v>
      </c>
      <c r="P5607" s="10">
        <f t="shared" si="87"/>
        <v>0.40868133712036991</v>
      </c>
      <c r="Q5607" t="s">
        <v>15946</v>
      </c>
      <c r="R5607">
        <v>119</v>
      </c>
    </row>
    <row r="5608" spans="1:18">
      <c r="A5608" t="s">
        <v>16468</v>
      </c>
      <c r="B5608" s="6" t="s">
        <v>19</v>
      </c>
      <c r="C5608" t="s">
        <v>37</v>
      </c>
      <c r="D5608">
        <f>_xlfn.XLOOKUP(E5608,'cpi data'!A:A,'cpi data'!B:B,"NA")</f>
        <v>214.5</v>
      </c>
      <c r="E5608">
        <v>2009</v>
      </c>
      <c r="F5608" t="s">
        <v>16469</v>
      </c>
      <c r="G5608">
        <v>7.2</v>
      </c>
      <c r="H5608">
        <v>85000</v>
      </c>
      <c r="I5608" t="s">
        <v>16470</v>
      </c>
      <c r="J5608" t="s">
        <v>16471</v>
      </c>
      <c r="K5608" t="s">
        <v>109</v>
      </c>
      <c r="L5608" t="s">
        <v>25</v>
      </c>
      <c r="M5608" s="1">
        <v>7300000</v>
      </c>
      <c r="N5608" s="1">
        <v>10371451</v>
      </c>
      <c r="O5608" s="1">
        <f>N5608*(D5608/'cpi data'!$A$113)</f>
        <v>1099148.3396739131</v>
      </c>
      <c r="P5608" s="10">
        <f t="shared" si="87"/>
        <v>0.2961447727998715</v>
      </c>
      <c r="Q5608" t="s">
        <v>16472</v>
      </c>
      <c r="R5608">
        <v>103</v>
      </c>
    </row>
    <row r="5609" spans="1:18">
      <c r="A5609" t="s">
        <v>16473</v>
      </c>
      <c r="B5609" s="6" t="s">
        <v>2002</v>
      </c>
      <c r="C5609" t="s">
        <v>44</v>
      </c>
      <c r="D5609">
        <f>_xlfn.XLOOKUP(E5609,'cpi data'!A:A,'cpi data'!B:B,"NA")</f>
        <v>214.5</v>
      </c>
      <c r="E5609">
        <v>2009</v>
      </c>
      <c r="F5609" t="s">
        <v>15901</v>
      </c>
      <c r="G5609">
        <v>6.2</v>
      </c>
      <c r="H5609">
        <v>49000</v>
      </c>
      <c r="I5609" t="s">
        <v>6961</v>
      </c>
      <c r="J5609" t="s">
        <v>6961</v>
      </c>
      <c r="K5609" t="s">
        <v>6288</v>
      </c>
      <c r="L5609" t="s">
        <v>33</v>
      </c>
      <c r="M5609" s="1">
        <v>60000000</v>
      </c>
      <c r="N5609" s="1">
        <v>78176181</v>
      </c>
      <c r="O5609" s="1">
        <f>N5609*(D5609/'cpi data'!$A$113)</f>
        <v>8284975.7038043477</v>
      </c>
      <c r="P5609" s="10">
        <f t="shared" si="87"/>
        <v>0.23250280030947021</v>
      </c>
      <c r="Q5609" t="s">
        <v>64</v>
      </c>
      <c r="R5609">
        <v>125</v>
      </c>
    </row>
    <row r="5610" spans="1:18">
      <c r="A5610" t="s">
        <v>16474</v>
      </c>
      <c r="B5610" s="6" t="s">
        <v>36</v>
      </c>
      <c r="C5610" t="s">
        <v>37</v>
      </c>
      <c r="D5610">
        <f>_xlfn.XLOOKUP(E5610,'cpi data'!A:A,'cpi data'!B:B,"NA")</f>
        <v>214.5</v>
      </c>
      <c r="E5610">
        <v>2009</v>
      </c>
      <c r="F5610" t="s">
        <v>16084</v>
      </c>
      <c r="G5610">
        <v>5.6</v>
      </c>
      <c r="H5610">
        <v>43000</v>
      </c>
      <c r="I5610" t="s">
        <v>12242</v>
      </c>
      <c r="J5610" t="s">
        <v>16096</v>
      </c>
      <c r="K5610" t="s">
        <v>854</v>
      </c>
      <c r="L5610" t="s">
        <v>33</v>
      </c>
      <c r="M5610" s="1">
        <v>70000000</v>
      </c>
      <c r="N5610" s="1">
        <v>76025134</v>
      </c>
      <c r="O5610" s="1">
        <f>N5610*(D5610/'cpi data'!$A$113)</f>
        <v>8057011.4836956523</v>
      </c>
      <c r="P5610" s="10">
        <f t="shared" si="87"/>
        <v>7.9251869519887982E-2</v>
      </c>
      <c r="Q5610" t="s">
        <v>121</v>
      </c>
      <c r="R5610">
        <v>92</v>
      </c>
    </row>
    <row r="5611" spans="1:18">
      <c r="A5611" t="s">
        <v>16475</v>
      </c>
      <c r="B5611" s="6" t="s">
        <v>19</v>
      </c>
      <c r="C5611" t="s">
        <v>66</v>
      </c>
      <c r="D5611">
        <f>_xlfn.XLOOKUP(E5611,'cpi data'!A:A,'cpi data'!B:B,"NA")</f>
        <v>214.5</v>
      </c>
      <c r="E5611">
        <v>2009</v>
      </c>
      <c r="F5611" t="s">
        <v>16067</v>
      </c>
      <c r="G5611">
        <v>6.4</v>
      </c>
      <c r="H5611">
        <v>64000</v>
      </c>
      <c r="I5611" t="s">
        <v>5109</v>
      </c>
      <c r="J5611" t="s">
        <v>16476</v>
      </c>
      <c r="K5611" t="s">
        <v>9532</v>
      </c>
      <c r="L5611" t="s">
        <v>33</v>
      </c>
      <c r="M5611" s="1">
        <v>22000000</v>
      </c>
      <c r="N5611" s="1">
        <v>41771168</v>
      </c>
      <c r="O5611" s="1">
        <f>N5611*(D5611/'cpi data'!$A$113)</f>
        <v>4426835.7391304346</v>
      </c>
      <c r="P5611" s="10">
        <f t="shared" si="87"/>
        <v>0.47332092796639058</v>
      </c>
      <c r="Q5611" t="s">
        <v>26</v>
      </c>
      <c r="R5611">
        <v>108</v>
      </c>
    </row>
    <row r="5612" spans="1:18">
      <c r="A5612" t="s">
        <v>16477</v>
      </c>
      <c r="B5612" s="6" t="s">
        <v>19</v>
      </c>
      <c r="C5612" t="s">
        <v>44</v>
      </c>
      <c r="D5612">
        <f>_xlfn.XLOOKUP(E5612,'cpi data'!A:A,'cpi data'!B:B,"NA")</f>
        <v>214.5</v>
      </c>
      <c r="E5612">
        <v>2009</v>
      </c>
      <c r="F5612" t="s">
        <v>16478</v>
      </c>
      <c r="G5612">
        <v>6.4</v>
      </c>
      <c r="H5612">
        <v>6500</v>
      </c>
      <c r="I5612" t="s">
        <v>16479</v>
      </c>
      <c r="J5612" t="s">
        <v>16479</v>
      </c>
      <c r="K5612" t="s">
        <v>3422</v>
      </c>
      <c r="L5612" t="s">
        <v>33</v>
      </c>
      <c r="N5612" s="1">
        <v>26676</v>
      </c>
      <c r="O5612" s="1">
        <f>N5612*(D5612/'cpi data'!$A$113)</f>
        <v>2827.0760869565215</v>
      </c>
      <c r="P5612" s="10">
        <f t="shared" si="87"/>
        <v>1</v>
      </c>
      <c r="Q5612" t="s">
        <v>16480</v>
      </c>
      <c r="R5612">
        <v>95</v>
      </c>
    </row>
    <row r="5613" spans="1:18">
      <c r="A5613" t="s">
        <v>16481</v>
      </c>
      <c r="B5613" s="6" t="s">
        <v>36</v>
      </c>
      <c r="C5613" t="s">
        <v>393</v>
      </c>
      <c r="D5613">
        <f>_xlfn.XLOOKUP(E5613,'cpi data'!A:A,'cpi data'!B:B,"NA")</f>
        <v>214.5</v>
      </c>
      <c r="E5613">
        <v>2009</v>
      </c>
      <c r="F5613" t="s">
        <v>16104</v>
      </c>
      <c r="G5613">
        <v>6</v>
      </c>
      <c r="H5613">
        <v>52000</v>
      </c>
      <c r="I5613" t="s">
        <v>16482</v>
      </c>
      <c r="J5613" t="s">
        <v>16483</v>
      </c>
      <c r="K5613" t="s">
        <v>12472</v>
      </c>
      <c r="L5613" t="s">
        <v>1114</v>
      </c>
      <c r="M5613" s="1">
        <v>70000000</v>
      </c>
      <c r="N5613" s="1">
        <v>105647102</v>
      </c>
      <c r="O5613" s="1">
        <f>N5613*(D5613/'cpi data'!$A$113)</f>
        <v>11196296.135869564</v>
      </c>
      <c r="P5613" s="10">
        <f t="shared" si="87"/>
        <v>0.33741675185751902</v>
      </c>
      <c r="Q5613" t="s">
        <v>2103</v>
      </c>
      <c r="R5613">
        <v>91</v>
      </c>
    </row>
    <row r="5614" spans="1:18">
      <c r="A5614" t="s">
        <v>16484</v>
      </c>
      <c r="B5614" s="6" t="s">
        <v>19</v>
      </c>
      <c r="C5614" t="s">
        <v>107</v>
      </c>
      <c r="D5614">
        <f>_xlfn.XLOOKUP(E5614,'cpi data'!A:A,'cpi data'!B:B,"NA")</f>
        <v>214.5</v>
      </c>
      <c r="E5614">
        <v>2009</v>
      </c>
      <c r="F5614" t="s">
        <v>16485</v>
      </c>
      <c r="G5614">
        <v>6.7</v>
      </c>
      <c r="H5614">
        <v>23000</v>
      </c>
      <c r="I5614" t="s">
        <v>13191</v>
      </c>
      <c r="J5614" t="s">
        <v>13191</v>
      </c>
      <c r="K5614" t="s">
        <v>500</v>
      </c>
      <c r="L5614" t="s">
        <v>33</v>
      </c>
      <c r="M5614" s="1">
        <v>19000000</v>
      </c>
      <c r="N5614" s="1">
        <v>3676533</v>
      </c>
      <c r="O5614" s="1">
        <f>N5614*(D5614/'cpi data'!$A$113)</f>
        <v>389632.57336956519</v>
      </c>
      <c r="P5614" s="10">
        <f t="shared" si="87"/>
        <v>-4.1679122695213122</v>
      </c>
      <c r="Q5614" t="s">
        <v>13871</v>
      </c>
      <c r="R5614">
        <v>113</v>
      </c>
    </row>
    <row r="5615" spans="1:18">
      <c r="A5615" t="s">
        <v>16486</v>
      </c>
      <c r="B5615" s="6" t="s">
        <v>2002</v>
      </c>
      <c r="C5615" t="s">
        <v>44</v>
      </c>
      <c r="D5615">
        <f>_xlfn.XLOOKUP(E5615,'cpi data'!A:A,'cpi data'!B:B,"NA")</f>
        <v>214.5</v>
      </c>
      <c r="E5615">
        <v>2009</v>
      </c>
      <c r="F5615" t="s">
        <v>16169</v>
      </c>
      <c r="G5615">
        <v>4.5</v>
      </c>
      <c r="H5615">
        <v>12000</v>
      </c>
      <c r="I5615" t="s">
        <v>14257</v>
      </c>
      <c r="J5615" t="s">
        <v>14257</v>
      </c>
      <c r="K5615" t="s">
        <v>14257</v>
      </c>
      <c r="L5615" t="s">
        <v>33</v>
      </c>
      <c r="N5615" s="1">
        <v>90508336</v>
      </c>
      <c r="O5615" s="1">
        <f>N5615*(D5615/'cpi data'!$A$113)</f>
        <v>9591916.0434782617</v>
      </c>
      <c r="P5615" s="10">
        <f t="shared" si="87"/>
        <v>1</v>
      </c>
      <c r="Q5615" t="s">
        <v>16009</v>
      </c>
      <c r="R5615">
        <v>103</v>
      </c>
    </row>
    <row r="5616" spans="1:18">
      <c r="A5616" t="s">
        <v>16487</v>
      </c>
      <c r="B5616" s="6" t="s">
        <v>36</v>
      </c>
      <c r="C5616" t="s">
        <v>393</v>
      </c>
      <c r="D5616">
        <f>_xlfn.XLOOKUP(E5616,'cpi data'!A:A,'cpi data'!B:B,"NA")</f>
        <v>214.5</v>
      </c>
      <c r="E5616">
        <v>2009</v>
      </c>
      <c r="F5616" t="s">
        <v>16247</v>
      </c>
      <c r="G5616">
        <v>6.8</v>
      </c>
      <c r="H5616">
        <v>106000</v>
      </c>
      <c r="I5616" t="s">
        <v>2058</v>
      </c>
      <c r="J5616" t="s">
        <v>4379</v>
      </c>
      <c r="K5616" t="s">
        <v>7916</v>
      </c>
      <c r="L5616" t="s">
        <v>33</v>
      </c>
      <c r="M5616" s="1">
        <v>200000000</v>
      </c>
      <c r="N5616" s="1">
        <v>325286646</v>
      </c>
      <c r="O5616" s="1">
        <f>N5616*(D5616/'cpi data'!$A$113)</f>
        <v>34473313.027173914</v>
      </c>
      <c r="P5616" s="10">
        <f t="shared" si="87"/>
        <v>0.38515766798493167</v>
      </c>
      <c r="Q5616" t="s">
        <v>1727</v>
      </c>
      <c r="R5616">
        <v>96</v>
      </c>
    </row>
    <row r="5617" spans="1:18">
      <c r="A5617" t="s">
        <v>16488</v>
      </c>
      <c r="B5617" s="6" t="s">
        <v>19</v>
      </c>
      <c r="C5617" t="s">
        <v>28</v>
      </c>
      <c r="D5617">
        <f>_xlfn.XLOOKUP(E5617,'cpi data'!A:A,'cpi data'!B:B,"NA")</f>
        <v>214.5</v>
      </c>
      <c r="E5617">
        <v>2009</v>
      </c>
      <c r="F5617" t="s">
        <v>15825</v>
      </c>
      <c r="G5617">
        <v>7.6</v>
      </c>
      <c r="H5617">
        <v>32000</v>
      </c>
      <c r="I5617" t="s">
        <v>16489</v>
      </c>
      <c r="J5617" t="s">
        <v>16489</v>
      </c>
      <c r="K5617" t="s">
        <v>16490</v>
      </c>
      <c r="L5617" t="s">
        <v>1197</v>
      </c>
      <c r="N5617" s="1">
        <v>5102705</v>
      </c>
      <c r="O5617" s="1">
        <f>N5617*(D5617/'cpi data'!$A$113)</f>
        <v>540775.80163043481</v>
      </c>
      <c r="P5617" s="10">
        <f t="shared" si="87"/>
        <v>1</v>
      </c>
      <c r="Q5617" t="s">
        <v>16491</v>
      </c>
      <c r="R5617">
        <v>96</v>
      </c>
    </row>
    <row r="5618" spans="1:18">
      <c r="A5618" t="s">
        <v>16492</v>
      </c>
      <c r="B5618" s="6" t="s">
        <v>2002</v>
      </c>
      <c r="C5618" t="s">
        <v>44</v>
      </c>
      <c r="D5618">
        <f>_xlfn.XLOOKUP(E5618,'cpi data'!A:A,'cpi data'!B:B,"NA")</f>
        <v>214.5</v>
      </c>
      <c r="E5618">
        <v>2009</v>
      </c>
      <c r="F5618" t="s">
        <v>16210</v>
      </c>
      <c r="G5618">
        <v>7.4</v>
      </c>
      <c r="H5618">
        <v>31000</v>
      </c>
      <c r="I5618" t="s">
        <v>16493</v>
      </c>
      <c r="J5618" t="s">
        <v>16493</v>
      </c>
      <c r="K5618" t="s">
        <v>7061</v>
      </c>
      <c r="L5618" t="s">
        <v>33</v>
      </c>
      <c r="M5618" s="1">
        <v>6000000</v>
      </c>
      <c r="N5618" s="1">
        <v>7878856</v>
      </c>
      <c r="O5618" s="1">
        <f>N5618*(D5618/'cpi data'!$A$113)</f>
        <v>834987.45652173914</v>
      </c>
      <c r="P5618" s="10">
        <f t="shared" si="87"/>
        <v>0.23846812278330762</v>
      </c>
      <c r="Q5618" t="s">
        <v>16494</v>
      </c>
      <c r="R5618">
        <v>104</v>
      </c>
    </row>
    <row r="5619" spans="1:18">
      <c r="A5619" t="s">
        <v>16495</v>
      </c>
      <c r="B5619" s="6" t="s">
        <v>2002</v>
      </c>
      <c r="C5619" t="s">
        <v>66</v>
      </c>
      <c r="D5619">
        <f>_xlfn.XLOOKUP(E5619,'cpi data'!A:A,'cpi data'!B:B,"NA")</f>
        <v>214.5</v>
      </c>
      <c r="E5619">
        <v>2009</v>
      </c>
      <c r="F5619" t="s">
        <v>16247</v>
      </c>
      <c r="G5619">
        <v>6.7</v>
      </c>
      <c r="H5619">
        <v>39000</v>
      </c>
      <c r="I5619" t="s">
        <v>13381</v>
      </c>
      <c r="J5619" t="s">
        <v>16496</v>
      </c>
      <c r="K5619" t="s">
        <v>11867</v>
      </c>
      <c r="L5619" t="s">
        <v>455</v>
      </c>
      <c r="M5619" s="1">
        <v>23000000</v>
      </c>
      <c r="N5619" s="1">
        <v>50812934</v>
      </c>
      <c r="O5619" s="1">
        <f>N5619*(D5619/'cpi data'!$A$113)</f>
        <v>5385066.375</v>
      </c>
      <c r="P5619" s="10">
        <f t="shared" si="87"/>
        <v>0.54735933965159345</v>
      </c>
      <c r="Q5619" t="s">
        <v>16497</v>
      </c>
      <c r="R5619">
        <v>105</v>
      </c>
    </row>
    <row r="5620" spans="1:18">
      <c r="A5620" t="s">
        <v>16498</v>
      </c>
      <c r="B5620" s="6" t="s">
        <v>450</v>
      </c>
      <c r="C5620" t="s">
        <v>44</v>
      </c>
      <c r="D5620">
        <f>_xlfn.XLOOKUP(E5620,'cpi data'!A:A,'cpi data'!B:B,"NA")</f>
        <v>214.5</v>
      </c>
      <c r="E5620">
        <v>2009</v>
      </c>
      <c r="F5620" t="s">
        <v>16499</v>
      </c>
      <c r="G5620">
        <v>6.3</v>
      </c>
      <c r="H5620">
        <v>65000</v>
      </c>
      <c r="I5620" t="s">
        <v>16500</v>
      </c>
      <c r="J5620" t="s">
        <v>16500</v>
      </c>
      <c r="K5620" t="s">
        <v>16501</v>
      </c>
      <c r="L5620" t="s">
        <v>9885</v>
      </c>
      <c r="M5620" s="1">
        <v>800000</v>
      </c>
      <c r="N5620" s="1">
        <v>2166797</v>
      </c>
      <c r="O5620" s="1">
        <f>N5620*(D5620/'cpi data'!$A$113)</f>
        <v>229633.3777173913</v>
      </c>
      <c r="P5620" s="10">
        <f t="shared" si="87"/>
        <v>0.63079144008414267</v>
      </c>
      <c r="Q5620" t="s">
        <v>16502</v>
      </c>
      <c r="R5620">
        <v>91</v>
      </c>
    </row>
    <row r="5621" spans="1:18">
      <c r="A5621" t="s">
        <v>16503</v>
      </c>
      <c r="B5621" s="6" t="s">
        <v>36</v>
      </c>
      <c r="C5621" t="s">
        <v>393</v>
      </c>
      <c r="D5621">
        <f>_xlfn.XLOOKUP(E5621,'cpi data'!A:A,'cpi data'!B:B,"NA")</f>
        <v>214.5</v>
      </c>
      <c r="E5621">
        <v>2009</v>
      </c>
      <c r="F5621" t="s">
        <v>16504</v>
      </c>
      <c r="G5621">
        <v>7.5</v>
      </c>
      <c r="H5621">
        <v>27000</v>
      </c>
      <c r="I5621" t="s">
        <v>16505</v>
      </c>
      <c r="J5621" t="s">
        <v>16505</v>
      </c>
      <c r="K5621" t="s">
        <v>16506</v>
      </c>
      <c r="L5621" t="s">
        <v>2111</v>
      </c>
      <c r="N5621" s="1">
        <v>18434328</v>
      </c>
      <c r="O5621" s="1">
        <f>N5621*(D5621/'cpi data'!$A$113)</f>
        <v>1953638.0217391304</v>
      </c>
      <c r="P5621" s="10">
        <f t="shared" si="87"/>
        <v>1</v>
      </c>
      <c r="Q5621" t="s">
        <v>6008</v>
      </c>
      <c r="R5621">
        <v>114</v>
      </c>
    </row>
    <row r="5622" spans="1:18">
      <c r="A5622" t="s">
        <v>16507</v>
      </c>
      <c r="B5622" s="6" t="s">
        <v>19</v>
      </c>
      <c r="C5622" t="s">
        <v>20</v>
      </c>
      <c r="D5622">
        <f>_xlfn.XLOOKUP(E5622,'cpi data'!A:A,'cpi data'!B:B,"NA")</f>
        <v>214.5</v>
      </c>
      <c r="E5622">
        <v>2009</v>
      </c>
      <c r="F5622" t="s">
        <v>15822</v>
      </c>
      <c r="G5622">
        <v>7.1</v>
      </c>
      <c r="H5622">
        <v>34000</v>
      </c>
      <c r="I5622" t="s">
        <v>16508</v>
      </c>
      <c r="J5622" t="s">
        <v>16509</v>
      </c>
      <c r="K5622" t="s">
        <v>16510</v>
      </c>
      <c r="L5622" t="s">
        <v>33</v>
      </c>
      <c r="M5622" s="1">
        <v>6500000</v>
      </c>
      <c r="N5622" s="1">
        <v>1595417</v>
      </c>
      <c r="O5622" s="1">
        <f>N5622*(D5622/'cpi data'!$A$113)</f>
        <v>169079.51902173914</v>
      </c>
      <c r="P5622" s="10">
        <f t="shared" si="87"/>
        <v>-3.0741699505521125</v>
      </c>
      <c r="Q5622" t="s">
        <v>16511</v>
      </c>
      <c r="R5622">
        <v>113</v>
      </c>
    </row>
    <row r="5623" spans="1:18">
      <c r="A5623" t="s">
        <v>16512</v>
      </c>
      <c r="B5623" s="6" t="s">
        <v>19</v>
      </c>
      <c r="C5623" t="s">
        <v>37</v>
      </c>
      <c r="D5623">
        <f>_xlfn.XLOOKUP(E5623,'cpi data'!A:A,'cpi data'!B:B,"NA")</f>
        <v>214.5</v>
      </c>
      <c r="E5623">
        <v>2009</v>
      </c>
      <c r="F5623" t="s">
        <v>16513</v>
      </c>
      <c r="G5623">
        <v>4.5</v>
      </c>
      <c r="H5623">
        <v>13000</v>
      </c>
      <c r="I5623" t="s">
        <v>16514</v>
      </c>
      <c r="J5623" t="s">
        <v>16514</v>
      </c>
      <c r="K5623" t="s">
        <v>16515</v>
      </c>
      <c r="L5623" t="s">
        <v>33</v>
      </c>
      <c r="N5623" s="1">
        <v>439587</v>
      </c>
      <c r="O5623" s="1">
        <f>N5623*(D5623/'cpi data'!$A$113)</f>
        <v>46586.665760869568</v>
      </c>
      <c r="P5623" s="10">
        <f t="shared" si="87"/>
        <v>1</v>
      </c>
      <c r="Q5623" t="s">
        <v>16516</v>
      </c>
      <c r="R5623">
        <v>109</v>
      </c>
    </row>
    <row r="5624" spans="1:18">
      <c r="A5624" t="s">
        <v>16517</v>
      </c>
      <c r="B5624" s="6" t="s">
        <v>2002</v>
      </c>
      <c r="C5624" t="s">
        <v>66</v>
      </c>
      <c r="D5624">
        <f>_xlfn.XLOOKUP(E5624,'cpi data'!A:A,'cpi data'!B:B,"NA")</f>
        <v>214.5</v>
      </c>
      <c r="E5624">
        <v>2009</v>
      </c>
      <c r="F5624" t="s">
        <v>15940</v>
      </c>
      <c r="G5624">
        <v>6.7</v>
      </c>
      <c r="H5624">
        <v>52000</v>
      </c>
      <c r="I5624" t="s">
        <v>14003</v>
      </c>
      <c r="J5624" t="s">
        <v>10156</v>
      </c>
      <c r="K5624" t="s">
        <v>9889</v>
      </c>
      <c r="L5624" t="s">
        <v>25</v>
      </c>
      <c r="M5624" s="1">
        <v>60000000</v>
      </c>
      <c r="N5624" s="1">
        <v>38332994</v>
      </c>
      <c r="O5624" s="1">
        <f>N5624*(D5624/'cpi data'!$A$113)</f>
        <v>4062464.038043478</v>
      </c>
      <c r="P5624" s="10">
        <f t="shared" si="87"/>
        <v>-0.56523124700356042</v>
      </c>
      <c r="Q5624" t="s">
        <v>9689</v>
      </c>
      <c r="R5624">
        <v>117</v>
      </c>
    </row>
    <row r="5625" spans="1:18">
      <c r="A5625" t="s">
        <v>16518</v>
      </c>
      <c r="B5625" s="6" t="s">
        <v>19</v>
      </c>
      <c r="C5625" t="s">
        <v>44</v>
      </c>
      <c r="D5625">
        <f>_xlfn.XLOOKUP(E5625,'cpi data'!A:A,'cpi data'!B:B,"NA")</f>
        <v>214.5</v>
      </c>
      <c r="E5625">
        <v>2009</v>
      </c>
      <c r="F5625" t="s">
        <v>16519</v>
      </c>
      <c r="G5625">
        <v>6.9</v>
      </c>
      <c r="H5625">
        <v>38000</v>
      </c>
      <c r="I5625" t="s">
        <v>4976</v>
      </c>
      <c r="J5625" t="s">
        <v>4976</v>
      </c>
      <c r="K5625" t="s">
        <v>100</v>
      </c>
      <c r="L5625" t="s">
        <v>33</v>
      </c>
      <c r="N5625" s="1">
        <v>221805</v>
      </c>
      <c r="O5625" s="1">
        <f>N5625*(D5625/'cpi data'!$A$113)</f>
        <v>23506.508152173912</v>
      </c>
      <c r="P5625" s="10">
        <f t="shared" si="87"/>
        <v>1</v>
      </c>
      <c r="Q5625" t="s">
        <v>16386</v>
      </c>
      <c r="R5625">
        <v>99</v>
      </c>
    </row>
    <row r="5626" spans="1:18">
      <c r="A5626" t="s">
        <v>16520</v>
      </c>
      <c r="B5626" s="6" t="s">
        <v>19</v>
      </c>
      <c r="C5626" t="s">
        <v>37</v>
      </c>
      <c r="D5626">
        <f>_xlfn.XLOOKUP(E5626,'cpi data'!A:A,'cpi data'!B:B,"NA")</f>
        <v>214.5</v>
      </c>
      <c r="E5626">
        <v>2009</v>
      </c>
      <c r="F5626" t="s">
        <v>16217</v>
      </c>
      <c r="G5626">
        <v>5.5</v>
      </c>
      <c r="H5626">
        <v>38000</v>
      </c>
      <c r="I5626" t="s">
        <v>7485</v>
      </c>
      <c r="J5626" t="s">
        <v>16521</v>
      </c>
      <c r="K5626" t="s">
        <v>12926</v>
      </c>
      <c r="L5626" t="s">
        <v>33</v>
      </c>
      <c r="M5626" s="1">
        <v>35000000</v>
      </c>
      <c r="N5626" s="1">
        <v>17976667</v>
      </c>
      <c r="O5626" s="1">
        <f>N5626*(D5626/'cpi data'!$A$113)</f>
        <v>1905135.9048913044</v>
      </c>
      <c r="P5626" s="10">
        <f t="shared" si="87"/>
        <v>-0.94696825612890312</v>
      </c>
      <c r="Q5626" t="s">
        <v>26</v>
      </c>
      <c r="R5626">
        <v>101</v>
      </c>
    </row>
    <row r="5627" spans="1:18">
      <c r="A5627" t="s">
        <v>16522</v>
      </c>
      <c r="B5627" s="6" t="s">
        <v>2002</v>
      </c>
      <c r="C5627" t="s">
        <v>107</v>
      </c>
      <c r="D5627">
        <f>_xlfn.XLOOKUP(E5627,'cpi data'!A:A,'cpi data'!B:B,"NA")</f>
        <v>214.5</v>
      </c>
      <c r="E5627">
        <v>2009</v>
      </c>
      <c r="F5627" t="s">
        <v>16523</v>
      </c>
      <c r="G5627">
        <v>5.9</v>
      </c>
      <c r="H5627">
        <v>12000</v>
      </c>
      <c r="I5627" t="s">
        <v>710</v>
      </c>
      <c r="J5627" t="s">
        <v>710</v>
      </c>
      <c r="K5627" t="s">
        <v>14665</v>
      </c>
      <c r="L5627" t="s">
        <v>33</v>
      </c>
      <c r="M5627" s="1">
        <v>25000000</v>
      </c>
      <c r="N5627" s="1">
        <v>4515258</v>
      </c>
      <c r="O5627" s="1">
        <f>N5627*(D5627/'cpi data'!$A$113)</f>
        <v>478519.1902173913</v>
      </c>
      <c r="P5627" s="10">
        <f t="shared" si="87"/>
        <v>-4.5367821728016429</v>
      </c>
      <c r="Q5627" t="s">
        <v>16524</v>
      </c>
      <c r="R5627">
        <v>106</v>
      </c>
    </row>
    <row r="5628" spans="1:18">
      <c r="A5628" t="s">
        <v>16525</v>
      </c>
      <c r="B5628" s="6" t="s">
        <v>19</v>
      </c>
      <c r="C5628" t="s">
        <v>44</v>
      </c>
      <c r="D5628">
        <f>_xlfn.XLOOKUP(E5628,'cpi data'!A:A,'cpi data'!B:B,"NA")</f>
        <v>214.5</v>
      </c>
      <c r="E5628">
        <v>2009</v>
      </c>
      <c r="F5628" t="s">
        <v>16526</v>
      </c>
      <c r="G5628">
        <v>6.6</v>
      </c>
      <c r="H5628">
        <v>19000</v>
      </c>
      <c r="I5628" t="s">
        <v>16527</v>
      </c>
      <c r="J5628" t="s">
        <v>16528</v>
      </c>
      <c r="K5628" t="s">
        <v>3422</v>
      </c>
      <c r="L5628" t="s">
        <v>33</v>
      </c>
      <c r="N5628" s="1">
        <v>13514</v>
      </c>
      <c r="O5628" s="1">
        <f>N5628*(D5628/'cpi data'!$A$113)</f>
        <v>1432.1902173913043</v>
      </c>
      <c r="P5628" s="10">
        <f t="shared" si="87"/>
        <v>1</v>
      </c>
      <c r="Q5628" t="s">
        <v>15432</v>
      </c>
      <c r="R5628">
        <v>110</v>
      </c>
    </row>
    <row r="5629" spans="1:18">
      <c r="A5629" t="s">
        <v>16529</v>
      </c>
      <c r="B5629" s="6" t="s">
        <v>450</v>
      </c>
      <c r="C5629" t="s">
        <v>393</v>
      </c>
      <c r="D5629">
        <f>_xlfn.XLOOKUP(E5629,'cpi data'!A:A,'cpi data'!B:B,"NA")</f>
        <v>214.5</v>
      </c>
      <c r="E5629">
        <v>2009</v>
      </c>
      <c r="F5629" t="s">
        <v>16530</v>
      </c>
      <c r="G5629">
        <v>7.6</v>
      </c>
      <c r="H5629">
        <v>33000</v>
      </c>
      <c r="I5629" t="s">
        <v>16531</v>
      </c>
      <c r="J5629" t="s">
        <v>16531</v>
      </c>
      <c r="K5629" t="s">
        <v>16532</v>
      </c>
      <c r="L5629" t="s">
        <v>3159</v>
      </c>
      <c r="M5629" s="1">
        <v>8000000</v>
      </c>
      <c r="N5629" s="1">
        <v>1803412</v>
      </c>
      <c r="O5629" s="1">
        <f>N5629*(D5629/'cpi data'!$A$113)</f>
        <v>191122.46739130435</v>
      </c>
      <c r="P5629" s="10">
        <f t="shared" si="87"/>
        <v>-3.4360356923431805</v>
      </c>
      <c r="Q5629" t="s">
        <v>13245</v>
      </c>
      <c r="R5629">
        <v>75</v>
      </c>
    </row>
    <row r="5630" spans="1:18">
      <c r="A5630" t="s">
        <v>16533</v>
      </c>
      <c r="B5630" s="6" t="s">
        <v>19</v>
      </c>
      <c r="C5630" t="s">
        <v>107</v>
      </c>
      <c r="D5630">
        <f>_xlfn.XLOOKUP(E5630,'cpi data'!A:A,'cpi data'!B:B,"NA")</f>
        <v>214.5</v>
      </c>
      <c r="E5630">
        <v>2009</v>
      </c>
      <c r="F5630" t="s">
        <v>16534</v>
      </c>
      <c r="G5630">
        <v>6.7</v>
      </c>
      <c r="H5630">
        <v>26000</v>
      </c>
      <c r="I5630" t="s">
        <v>16535</v>
      </c>
      <c r="J5630" t="s">
        <v>16535</v>
      </c>
      <c r="K5630" t="s">
        <v>16536</v>
      </c>
      <c r="L5630" t="s">
        <v>25</v>
      </c>
      <c r="M5630" s="1">
        <v>800000</v>
      </c>
      <c r="N5630" s="1">
        <v>896919</v>
      </c>
      <c r="O5630" s="1">
        <f>N5630*(D5630/'cpi data'!$A$113)</f>
        <v>95053.915760869568</v>
      </c>
      <c r="P5630" s="10">
        <f t="shared" si="87"/>
        <v>0.1080576952879803</v>
      </c>
      <c r="Q5630" t="s">
        <v>16537</v>
      </c>
      <c r="R5630">
        <v>100</v>
      </c>
    </row>
    <row r="5631" spans="1:18">
      <c r="A5631" t="s">
        <v>16538</v>
      </c>
      <c r="B5631" s="6" t="s">
        <v>19</v>
      </c>
      <c r="C5631" t="s">
        <v>44</v>
      </c>
      <c r="D5631">
        <f>_xlfn.XLOOKUP(E5631,'cpi data'!A:A,'cpi data'!B:B,"NA")</f>
        <v>214.5</v>
      </c>
      <c r="E5631">
        <v>2009</v>
      </c>
      <c r="F5631" t="s">
        <v>15698</v>
      </c>
      <c r="G5631">
        <v>5.8</v>
      </c>
      <c r="H5631">
        <v>21000</v>
      </c>
      <c r="I5631" t="s">
        <v>16539</v>
      </c>
      <c r="J5631" t="s">
        <v>16540</v>
      </c>
      <c r="K5631" t="s">
        <v>8139</v>
      </c>
      <c r="L5631" t="s">
        <v>33</v>
      </c>
      <c r="M5631" s="1">
        <v>10000000</v>
      </c>
      <c r="N5631" s="1">
        <v>15300885</v>
      </c>
      <c r="O5631" s="1">
        <f>N5631*(D5631/'cpi data'!$A$113)</f>
        <v>1621561.1820652173</v>
      </c>
      <c r="P5631" s="10">
        <f t="shared" si="87"/>
        <v>0.34644303254354242</v>
      </c>
      <c r="Q5631" t="s">
        <v>15018</v>
      </c>
      <c r="R5631">
        <v>89</v>
      </c>
    </row>
    <row r="5632" spans="1:18">
      <c r="A5632" t="s">
        <v>16541</v>
      </c>
      <c r="B5632" s="6" t="s">
        <v>19</v>
      </c>
      <c r="C5632" t="s">
        <v>44</v>
      </c>
      <c r="D5632">
        <f>_xlfn.XLOOKUP(E5632,'cpi data'!A:A,'cpi data'!B:B,"NA")</f>
        <v>214.5</v>
      </c>
      <c r="E5632">
        <v>2009</v>
      </c>
      <c r="F5632" t="s">
        <v>16205</v>
      </c>
      <c r="G5632">
        <v>5</v>
      </c>
      <c r="H5632">
        <v>21000</v>
      </c>
      <c r="I5632" t="s">
        <v>16542</v>
      </c>
      <c r="J5632" t="s">
        <v>16542</v>
      </c>
      <c r="K5632" t="s">
        <v>16542</v>
      </c>
      <c r="L5632" t="s">
        <v>33</v>
      </c>
      <c r="M5632" s="1">
        <v>6000000</v>
      </c>
      <c r="N5632" s="1">
        <v>4591629</v>
      </c>
      <c r="O5632" s="1">
        <f>N5632*(D5632/'cpi data'!$A$113)</f>
        <v>486612.85597826086</v>
      </c>
      <c r="P5632" s="10">
        <f t="shared" si="87"/>
        <v>-0.30672578294108693</v>
      </c>
      <c r="Q5632" t="s">
        <v>14786</v>
      </c>
      <c r="R5632">
        <v>90</v>
      </c>
    </row>
    <row r="5633" spans="1:18">
      <c r="A5633" t="s">
        <v>16543</v>
      </c>
      <c r="B5633" s="6" t="s">
        <v>2002</v>
      </c>
      <c r="C5633" t="s">
        <v>37</v>
      </c>
      <c r="D5633">
        <f>_xlfn.XLOOKUP(E5633,'cpi data'!A:A,'cpi data'!B:B,"NA")</f>
        <v>214.5</v>
      </c>
      <c r="E5633">
        <v>2009</v>
      </c>
      <c r="F5633" t="s">
        <v>16348</v>
      </c>
      <c r="G5633">
        <v>5.8</v>
      </c>
      <c r="H5633">
        <v>44000</v>
      </c>
      <c r="I5633" t="s">
        <v>10656</v>
      </c>
      <c r="J5633" t="s">
        <v>10656</v>
      </c>
      <c r="K5633" t="s">
        <v>16544</v>
      </c>
      <c r="L5633" t="s">
        <v>33</v>
      </c>
      <c r="M5633" s="1">
        <v>40000000</v>
      </c>
      <c r="N5633" s="1">
        <v>39291383</v>
      </c>
      <c r="O5633" s="1">
        <f>N5633*(D5633/'cpi data'!$A$113)</f>
        <v>4164032.4375</v>
      </c>
      <c r="P5633" s="10">
        <f t="shared" si="87"/>
        <v>-1.803492129559298E-2</v>
      </c>
      <c r="Q5633" t="s">
        <v>64</v>
      </c>
      <c r="R5633">
        <v>109</v>
      </c>
    </row>
    <row r="5634" spans="1:18">
      <c r="A5634" t="s">
        <v>16545</v>
      </c>
      <c r="B5634" s="6" t="s">
        <v>36</v>
      </c>
      <c r="C5634" t="s">
        <v>28</v>
      </c>
      <c r="D5634">
        <f>_xlfn.XLOOKUP(E5634,'cpi data'!A:A,'cpi data'!B:B,"NA")</f>
        <v>214.5</v>
      </c>
      <c r="E5634">
        <v>2009</v>
      </c>
      <c r="F5634" t="s">
        <v>15602</v>
      </c>
      <c r="G5634">
        <v>5.4</v>
      </c>
      <c r="H5634">
        <v>21000</v>
      </c>
      <c r="I5634" t="s">
        <v>10885</v>
      </c>
      <c r="J5634" t="s">
        <v>14075</v>
      </c>
      <c r="K5634" t="s">
        <v>16546</v>
      </c>
      <c r="L5634" t="s">
        <v>33</v>
      </c>
      <c r="M5634" s="1">
        <v>45000000</v>
      </c>
      <c r="N5634" s="1">
        <v>57881056</v>
      </c>
      <c r="O5634" s="1">
        <f>N5634*(D5634/'cpi data'!$A$113)</f>
        <v>6134133.6521739131</v>
      </c>
      <c r="P5634" s="10">
        <f t="shared" si="87"/>
        <v>0.22254355552877267</v>
      </c>
      <c r="Q5634" t="s">
        <v>183</v>
      </c>
      <c r="R5634">
        <v>86</v>
      </c>
    </row>
    <row r="5635" spans="1:18">
      <c r="A5635" t="s">
        <v>16547</v>
      </c>
      <c r="B5635" s="6" t="s">
        <v>2002</v>
      </c>
      <c r="C5635" t="s">
        <v>37</v>
      </c>
      <c r="D5635">
        <f>_xlfn.XLOOKUP(E5635,'cpi data'!A:A,'cpi data'!B:B,"NA")</f>
        <v>214.5</v>
      </c>
      <c r="E5635">
        <v>2009</v>
      </c>
      <c r="F5635" t="s">
        <v>16548</v>
      </c>
      <c r="G5635">
        <v>3.7</v>
      </c>
      <c r="H5635">
        <v>23000</v>
      </c>
      <c r="I5635" t="s">
        <v>11476</v>
      </c>
      <c r="J5635" t="s">
        <v>16549</v>
      </c>
      <c r="K5635" t="s">
        <v>16550</v>
      </c>
      <c r="L5635" t="s">
        <v>198</v>
      </c>
      <c r="M5635" s="1">
        <v>18000000</v>
      </c>
      <c r="N5635" s="1">
        <v>12764201</v>
      </c>
      <c r="O5635" s="1">
        <f>N5635*(D5635/'cpi data'!$A$113)</f>
        <v>1352727.8233695652</v>
      </c>
      <c r="P5635" s="10">
        <f t="shared" ref="P5635:P5644" si="88">(N5635-M5635)/N5635</f>
        <v>-0.4101940262457478</v>
      </c>
      <c r="Q5635" t="s">
        <v>16551</v>
      </c>
      <c r="R5635">
        <v>96</v>
      </c>
    </row>
    <row r="5636" spans="1:18">
      <c r="A5636" t="s">
        <v>16552</v>
      </c>
      <c r="B5636" s="6" t="s">
        <v>450</v>
      </c>
      <c r="C5636" t="s">
        <v>20</v>
      </c>
      <c r="D5636">
        <f>_xlfn.XLOOKUP(E5636,'cpi data'!A:A,'cpi data'!B:B,"NA")</f>
        <v>214.5</v>
      </c>
      <c r="E5636">
        <v>2009</v>
      </c>
      <c r="F5636" t="s">
        <v>16388</v>
      </c>
      <c r="G5636">
        <v>6.1</v>
      </c>
      <c r="H5636">
        <v>1500</v>
      </c>
      <c r="I5636" t="s">
        <v>16553</v>
      </c>
      <c r="J5636" t="s">
        <v>16553</v>
      </c>
      <c r="K5636" t="s">
        <v>16554</v>
      </c>
      <c r="L5636" t="s">
        <v>1197</v>
      </c>
      <c r="N5636" s="1">
        <v>2372</v>
      </c>
      <c r="O5636" s="1">
        <f>N5636*(D5636/'cpi data'!$A$113)</f>
        <v>251.38043478260869</v>
      </c>
      <c r="P5636" s="10">
        <f t="shared" si="88"/>
        <v>1</v>
      </c>
      <c r="Q5636" t="s">
        <v>16555</v>
      </c>
      <c r="R5636">
        <v>90</v>
      </c>
    </row>
    <row r="5637" spans="1:18">
      <c r="A5637" t="s">
        <v>16556</v>
      </c>
      <c r="B5637" s="6" t="s">
        <v>19</v>
      </c>
      <c r="C5637" t="s">
        <v>20</v>
      </c>
      <c r="D5637">
        <f>_xlfn.XLOOKUP(E5637,'cpi data'!A:A,'cpi data'!B:B,"NA")</f>
        <v>214.5</v>
      </c>
      <c r="E5637">
        <v>2009</v>
      </c>
      <c r="F5637" t="s">
        <v>16088</v>
      </c>
      <c r="G5637">
        <v>7.2</v>
      </c>
      <c r="H5637">
        <v>39000</v>
      </c>
      <c r="I5637" t="s">
        <v>3476</v>
      </c>
      <c r="J5637" t="s">
        <v>3476</v>
      </c>
      <c r="K5637" t="s">
        <v>6967</v>
      </c>
      <c r="L5637" t="s">
        <v>1114</v>
      </c>
      <c r="M5637" s="1">
        <v>18000000</v>
      </c>
      <c r="N5637" s="1">
        <v>37472736</v>
      </c>
      <c r="O5637" s="1">
        <f>N5637*(D5637/'cpi data'!$A$113)</f>
        <v>3971295.3913043477</v>
      </c>
      <c r="P5637" s="10">
        <f t="shared" si="88"/>
        <v>0.51965076689356227</v>
      </c>
      <c r="Q5637" t="s">
        <v>16557</v>
      </c>
      <c r="R5637">
        <v>127</v>
      </c>
    </row>
    <row r="5638" spans="1:18">
      <c r="A5638" t="s">
        <v>16558</v>
      </c>
      <c r="B5638" s="6" t="s">
        <v>2002</v>
      </c>
      <c r="C5638" t="s">
        <v>37</v>
      </c>
      <c r="D5638">
        <f>_xlfn.XLOOKUP(E5638,'cpi data'!A:A,'cpi data'!B:B,"NA")</f>
        <v>214.5</v>
      </c>
      <c r="E5638">
        <v>2009</v>
      </c>
      <c r="F5638" t="s">
        <v>15940</v>
      </c>
      <c r="G5638">
        <v>5.6</v>
      </c>
      <c r="H5638">
        <v>32000</v>
      </c>
      <c r="I5638" t="s">
        <v>14976</v>
      </c>
      <c r="J5638" t="s">
        <v>16559</v>
      </c>
      <c r="K5638" t="s">
        <v>14627</v>
      </c>
      <c r="L5638" t="s">
        <v>33</v>
      </c>
      <c r="N5638" s="1">
        <v>32482728</v>
      </c>
      <c r="O5638" s="1">
        <f>N5638*(D5638/'cpi data'!$A$113)</f>
        <v>3442463.0217391304</v>
      </c>
      <c r="P5638" s="10">
        <f t="shared" si="88"/>
        <v>1</v>
      </c>
      <c r="Q5638" t="s">
        <v>13657</v>
      </c>
      <c r="R5638">
        <v>105</v>
      </c>
    </row>
    <row r="5639" spans="1:18">
      <c r="A5639" t="s">
        <v>16560</v>
      </c>
      <c r="B5639" s="6" t="s">
        <v>19</v>
      </c>
      <c r="C5639" t="s">
        <v>66</v>
      </c>
      <c r="D5639">
        <f>_xlfn.XLOOKUP(E5639,'cpi data'!A:A,'cpi data'!B:B,"NA")</f>
        <v>214.5</v>
      </c>
      <c r="E5639">
        <v>2009</v>
      </c>
      <c r="F5639" t="s">
        <v>16561</v>
      </c>
      <c r="G5639">
        <v>7.5</v>
      </c>
      <c r="H5639">
        <v>42000</v>
      </c>
      <c r="I5639" t="s">
        <v>16562</v>
      </c>
      <c r="J5639" t="s">
        <v>14546</v>
      </c>
      <c r="K5639" t="s">
        <v>9465</v>
      </c>
      <c r="L5639" t="s">
        <v>25</v>
      </c>
      <c r="M5639" s="1">
        <v>10000000</v>
      </c>
      <c r="N5639" s="1">
        <v>4091378</v>
      </c>
      <c r="O5639" s="1">
        <f>N5639*(D5639/'cpi data'!$A$113)</f>
        <v>433597.125</v>
      </c>
      <c r="P5639" s="10">
        <f t="shared" si="88"/>
        <v>-1.4441642889021742</v>
      </c>
      <c r="Q5639" t="s">
        <v>34</v>
      </c>
      <c r="R5639">
        <v>98</v>
      </c>
    </row>
    <row r="5640" spans="1:18">
      <c r="A5640" t="s">
        <v>16563</v>
      </c>
      <c r="B5640" s="6" t="s">
        <v>2002</v>
      </c>
      <c r="C5640" t="s">
        <v>28</v>
      </c>
      <c r="D5640">
        <f>_xlfn.XLOOKUP(E5640,'cpi data'!A:A,'cpi data'!B:B,"NA")</f>
        <v>214.5</v>
      </c>
      <c r="E5640">
        <v>2009</v>
      </c>
      <c r="F5640" t="s">
        <v>16564</v>
      </c>
      <c r="G5640">
        <v>6.2</v>
      </c>
      <c r="H5640">
        <v>11000</v>
      </c>
      <c r="I5640" t="s">
        <v>13537</v>
      </c>
      <c r="J5640" t="s">
        <v>13537</v>
      </c>
      <c r="K5640" t="s">
        <v>16565</v>
      </c>
      <c r="L5640" t="s">
        <v>33</v>
      </c>
      <c r="M5640" s="1">
        <v>10000000</v>
      </c>
      <c r="N5640" s="1">
        <v>118492</v>
      </c>
      <c r="O5640" s="1">
        <f>N5640*(D5640/'cpi data'!$A$113)</f>
        <v>12557.576086956522</v>
      </c>
      <c r="P5640" s="10">
        <f t="shared" si="88"/>
        <v>-83.393883131350634</v>
      </c>
      <c r="Q5640" t="s">
        <v>16566</v>
      </c>
      <c r="R5640">
        <v>90</v>
      </c>
    </row>
    <row r="5641" spans="1:18">
      <c r="A5641" t="s">
        <v>16567</v>
      </c>
      <c r="B5641" s="6" t="s">
        <v>19</v>
      </c>
      <c r="C5641" t="s">
        <v>44</v>
      </c>
      <c r="D5641">
        <f>_xlfn.XLOOKUP(E5641,'cpi data'!A:A,'cpi data'!B:B,"NA")</f>
        <v>214.5</v>
      </c>
      <c r="E5641">
        <v>2009</v>
      </c>
      <c r="F5641" t="s">
        <v>16568</v>
      </c>
      <c r="G5641">
        <v>6.2</v>
      </c>
      <c r="H5641">
        <v>11000</v>
      </c>
      <c r="I5641" t="s">
        <v>2208</v>
      </c>
      <c r="J5641" t="s">
        <v>4560</v>
      </c>
      <c r="K5641" t="s">
        <v>1017</v>
      </c>
      <c r="L5641" t="s">
        <v>25</v>
      </c>
      <c r="M5641" s="1">
        <v>23000000</v>
      </c>
      <c r="N5641" s="1">
        <v>9368242</v>
      </c>
      <c r="O5641" s="1">
        <f>N5641*(D5641/'cpi data'!$A$113)</f>
        <v>992829.99456521741</v>
      </c>
      <c r="P5641" s="10">
        <f t="shared" si="88"/>
        <v>-1.4551031025885113</v>
      </c>
      <c r="Q5641" t="s">
        <v>16569</v>
      </c>
      <c r="R5641">
        <v>86</v>
      </c>
    </row>
    <row r="5642" spans="1:18">
      <c r="A5642" t="s">
        <v>16570</v>
      </c>
      <c r="B5642" s="6" t="s">
        <v>19</v>
      </c>
      <c r="C5642" t="s">
        <v>20</v>
      </c>
      <c r="D5642">
        <f>_xlfn.XLOOKUP(E5642,'cpi data'!A:A,'cpi data'!B:B,"NA")</f>
        <v>214.5</v>
      </c>
      <c r="E5642">
        <v>2009</v>
      </c>
      <c r="F5642" t="s">
        <v>16571</v>
      </c>
      <c r="G5642">
        <v>5.8</v>
      </c>
      <c r="H5642">
        <v>3500</v>
      </c>
      <c r="I5642" t="s">
        <v>16572</v>
      </c>
      <c r="J5642" t="s">
        <v>16573</v>
      </c>
      <c r="K5642" t="s">
        <v>16574</v>
      </c>
      <c r="L5642" t="s">
        <v>33</v>
      </c>
      <c r="M5642" s="1">
        <v>3000000</v>
      </c>
      <c r="N5642" s="1">
        <v>5073</v>
      </c>
      <c r="O5642" s="1">
        <f>N5642*(D5642/'cpi data'!$A$113)</f>
        <v>537.62771739130437</v>
      </c>
      <c r="P5642" s="10">
        <f t="shared" si="88"/>
        <v>-590.36605558840927</v>
      </c>
      <c r="Q5642" t="s">
        <v>16575</v>
      </c>
      <c r="R5642">
        <v>96</v>
      </c>
    </row>
    <row r="5643" spans="1:18">
      <c r="A5643" t="s">
        <v>16576</v>
      </c>
      <c r="B5643" s="6" t="s">
        <v>19</v>
      </c>
      <c r="C5643" t="s">
        <v>20</v>
      </c>
      <c r="D5643">
        <f>_xlfn.XLOOKUP(E5643,'cpi data'!A:A,'cpi data'!B:B,"NA")</f>
        <v>214.5</v>
      </c>
      <c r="E5643">
        <v>2009</v>
      </c>
      <c r="F5643" t="s">
        <v>16577</v>
      </c>
      <c r="G5643">
        <v>6.7</v>
      </c>
      <c r="H5643">
        <v>19000</v>
      </c>
      <c r="I5643" t="s">
        <v>16578</v>
      </c>
      <c r="J5643" t="s">
        <v>16579</v>
      </c>
      <c r="K5643" t="s">
        <v>16580</v>
      </c>
      <c r="L5643" t="s">
        <v>25</v>
      </c>
      <c r="N5643" s="1">
        <v>101860</v>
      </c>
      <c r="O5643" s="1">
        <f>N5643*(D5643/'cpi data'!$A$113)</f>
        <v>10794.945652173912</v>
      </c>
      <c r="P5643" s="10">
        <f t="shared" si="88"/>
        <v>1</v>
      </c>
      <c r="Q5643" t="s">
        <v>16581</v>
      </c>
      <c r="R5643">
        <v>104</v>
      </c>
    </row>
    <row r="5644" spans="1:18">
      <c r="A5644" t="s">
        <v>16582</v>
      </c>
      <c r="B5644" s="6" t="s">
        <v>19</v>
      </c>
      <c r="C5644" t="s">
        <v>55</v>
      </c>
      <c r="D5644">
        <f>_xlfn.XLOOKUP(E5644,'cpi data'!A:A,'cpi data'!B:B,"NA")</f>
        <v>214.5</v>
      </c>
      <c r="E5644">
        <v>2009</v>
      </c>
      <c r="F5644" t="s">
        <v>16583</v>
      </c>
      <c r="G5644">
        <v>6.5</v>
      </c>
      <c r="H5644">
        <v>70000</v>
      </c>
      <c r="I5644" t="s">
        <v>12828</v>
      </c>
      <c r="J5644" t="s">
        <v>12828</v>
      </c>
      <c r="K5644" t="s">
        <v>16584</v>
      </c>
      <c r="L5644" t="s">
        <v>1114</v>
      </c>
      <c r="M5644" s="1">
        <v>5600000</v>
      </c>
      <c r="N5644" s="1">
        <v>18853164</v>
      </c>
      <c r="O5644" s="1">
        <f>N5644*(D5644/'cpi data'!$A$113)</f>
        <v>1998025.5326086956</v>
      </c>
      <c r="P5644" s="10">
        <f t="shared" si="88"/>
        <v>0.70296762920006428</v>
      </c>
      <c r="Q5644" t="s">
        <v>16585</v>
      </c>
      <c r="R5644">
        <v>85</v>
      </c>
    </row>
    <row r="5645" spans="1:18">
      <c r="A5645" t="s">
        <v>16586</v>
      </c>
      <c r="B5645" s="6" t="s">
        <v>2002</v>
      </c>
      <c r="C5645" t="s">
        <v>37</v>
      </c>
      <c r="D5645">
        <f>_xlfn.XLOOKUP(E5645,'cpi data'!A:A,'cpi data'!B:B,"NA")</f>
        <v>218.1</v>
      </c>
      <c r="E5645">
        <v>2010</v>
      </c>
      <c r="F5645" t="s">
        <v>16587</v>
      </c>
      <c r="G5645">
        <v>8.8000000000000007</v>
      </c>
      <c r="H5645">
        <v>2100000</v>
      </c>
      <c r="I5645" t="s">
        <v>10274</v>
      </c>
      <c r="J5645" t="s">
        <v>10274</v>
      </c>
      <c r="K5645" t="s">
        <v>8513</v>
      </c>
      <c r="L5645" t="s">
        <v>33</v>
      </c>
      <c r="M5645" s="1">
        <v>160000000</v>
      </c>
      <c r="N5645" s="1">
        <v>836836967</v>
      </c>
      <c r="O5645" s="1">
        <f>N5645*(D5645/'cpi data'!$A$112)</f>
        <v>90219546.466979742</v>
      </c>
      <c r="P5645" s="2">
        <f>(N5645-M5645)/N5645</f>
        <v>0.80880385749020101</v>
      </c>
      <c r="Q5645" t="s">
        <v>26</v>
      </c>
      <c r="R5645">
        <v>148</v>
      </c>
    </row>
    <row r="5646" spans="1:18">
      <c r="A5646" t="s">
        <v>16588</v>
      </c>
      <c r="B5646" s="6" t="s">
        <v>2002</v>
      </c>
      <c r="C5646" t="s">
        <v>37</v>
      </c>
      <c r="D5646">
        <f>_xlfn.XLOOKUP(E5646,'cpi data'!A:A,'cpi data'!B:B,"NA")</f>
        <v>218.1</v>
      </c>
      <c r="E5646">
        <v>2010</v>
      </c>
      <c r="F5646" t="s">
        <v>16589</v>
      </c>
      <c r="G5646">
        <v>7</v>
      </c>
      <c r="H5646">
        <v>746000</v>
      </c>
      <c r="I5646" t="s">
        <v>9084</v>
      </c>
      <c r="J5646" t="s">
        <v>15544</v>
      </c>
      <c r="K5646" t="s">
        <v>4915</v>
      </c>
      <c r="L5646" t="s">
        <v>33</v>
      </c>
      <c r="M5646" s="1">
        <v>200000000</v>
      </c>
      <c r="N5646" s="1">
        <v>623933331</v>
      </c>
      <c r="O5646" s="1">
        <f>N5646*(D5646/'cpi data'!$A$112)</f>
        <v>67266366.530449823</v>
      </c>
      <c r="P5646" s="2">
        <f t="shared" ref="P5646:P5709" si="89">(N5646-M5646)/N5646</f>
        <v>0.67945293180690802</v>
      </c>
      <c r="Q5646" t="s">
        <v>47</v>
      </c>
      <c r="R5646">
        <v>124</v>
      </c>
    </row>
    <row r="5647" spans="1:18">
      <c r="A5647" t="s">
        <v>16590</v>
      </c>
      <c r="B5647" s="6" t="s">
        <v>19</v>
      </c>
      <c r="C5647" t="s">
        <v>4887</v>
      </c>
      <c r="D5647">
        <f>_xlfn.XLOOKUP(E5647,'cpi data'!A:A,'cpi data'!B:B,"NA")</f>
        <v>218.1</v>
      </c>
      <c r="E5647">
        <v>2010</v>
      </c>
      <c r="F5647" t="s">
        <v>16591</v>
      </c>
      <c r="G5647">
        <v>8.1999999999999993</v>
      </c>
      <c r="H5647">
        <v>1200000</v>
      </c>
      <c r="I5647" t="s">
        <v>68</v>
      </c>
      <c r="J5647" t="s">
        <v>15323</v>
      </c>
      <c r="K5647" t="s">
        <v>8513</v>
      </c>
      <c r="L5647" t="s">
        <v>33</v>
      </c>
      <c r="M5647" s="1">
        <v>80000000</v>
      </c>
      <c r="N5647" s="1">
        <v>294805697</v>
      </c>
      <c r="O5647" s="1">
        <f>N5647*(D5647/'cpi data'!$A$112)</f>
        <v>31783056.112555612</v>
      </c>
      <c r="P5647" s="2">
        <f t="shared" si="89"/>
        <v>0.72863482349867881</v>
      </c>
      <c r="Q5647" t="s">
        <v>47</v>
      </c>
      <c r="R5647">
        <v>138</v>
      </c>
    </row>
    <row r="5648" spans="1:18">
      <c r="A5648" t="s">
        <v>16592</v>
      </c>
      <c r="B5648" s="6" t="s">
        <v>2002</v>
      </c>
      <c r="C5648" t="s">
        <v>37</v>
      </c>
      <c r="D5648">
        <f>_xlfn.XLOOKUP(E5648,'cpi data'!A:A,'cpi data'!B:B,"NA")</f>
        <v>218.1</v>
      </c>
      <c r="E5648">
        <v>2010</v>
      </c>
      <c r="F5648" t="s">
        <v>16593</v>
      </c>
      <c r="G5648">
        <v>7.5</v>
      </c>
      <c r="H5648">
        <v>394000</v>
      </c>
      <c r="I5648" t="s">
        <v>13516</v>
      </c>
      <c r="J5648" t="s">
        <v>12129</v>
      </c>
      <c r="K5648" t="s">
        <v>15033</v>
      </c>
      <c r="L5648" t="s">
        <v>33</v>
      </c>
      <c r="M5648" s="1">
        <v>60000000</v>
      </c>
      <c r="N5648" s="1">
        <v>48917974</v>
      </c>
      <c r="O5648" s="1">
        <f>N5648*(D5648/'cpi data'!$A$112)</f>
        <v>5273855.7238754323</v>
      </c>
      <c r="P5648" s="2">
        <f t="shared" si="89"/>
        <v>-0.22654302894882769</v>
      </c>
      <c r="Q5648" t="s">
        <v>64</v>
      </c>
      <c r="R5648">
        <v>112</v>
      </c>
    </row>
    <row r="5649" spans="1:18">
      <c r="A5649" t="s">
        <v>16594</v>
      </c>
      <c r="B5649" s="6" t="s">
        <v>2002</v>
      </c>
      <c r="C5649" t="s">
        <v>44</v>
      </c>
      <c r="D5649">
        <f>_xlfn.XLOOKUP(E5649,'cpi data'!A:A,'cpi data'!B:B,"NA")</f>
        <v>218.1</v>
      </c>
      <c r="E5649">
        <v>2010</v>
      </c>
      <c r="F5649" t="s">
        <v>16595</v>
      </c>
      <c r="G5649">
        <v>5.9</v>
      </c>
      <c r="H5649">
        <v>233000</v>
      </c>
      <c r="I5649" t="s">
        <v>5778</v>
      </c>
      <c r="J5649" t="s">
        <v>8517</v>
      </c>
      <c r="K5649" t="s">
        <v>8517</v>
      </c>
      <c r="L5649" t="s">
        <v>33</v>
      </c>
      <c r="M5649" s="1">
        <v>80000000</v>
      </c>
      <c r="N5649" s="1">
        <v>271457301</v>
      </c>
      <c r="O5649" s="1">
        <f>N5649*(D5649/'cpi data'!$A$112)</f>
        <v>29265861.269451309</v>
      </c>
      <c r="P5649" s="2">
        <f t="shared" si="89"/>
        <v>0.70529435124679152</v>
      </c>
      <c r="Q5649" t="s">
        <v>34</v>
      </c>
      <c r="R5649">
        <v>102</v>
      </c>
    </row>
    <row r="5650" spans="1:18">
      <c r="A5650" t="s">
        <v>16596</v>
      </c>
      <c r="B5650" s="6" t="s">
        <v>19</v>
      </c>
      <c r="C5650" t="s">
        <v>44</v>
      </c>
      <c r="D5650">
        <f>_xlfn.XLOOKUP(E5650,'cpi data'!A:A,'cpi data'!B:B,"NA")</f>
        <v>218.1</v>
      </c>
      <c r="E5650">
        <v>2010</v>
      </c>
      <c r="F5650" t="s">
        <v>16597</v>
      </c>
      <c r="G5650">
        <v>6.4</v>
      </c>
      <c r="H5650">
        <v>130000</v>
      </c>
      <c r="I5650" t="s">
        <v>16598</v>
      </c>
      <c r="J5650" t="s">
        <v>15651</v>
      </c>
      <c r="K5650" t="s">
        <v>16599</v>
      </c>
      <c r="L5650" t="s">
        <v>33</v>
      </c>
      <c r="M5650" s="1">
        <v>20000000</v>
      </c>
      <c r="N5650" s="1">
        <v>49779728</v>
      </c>
      <c r="O5650" s="1">
        <f>N5650*(D5650/'cpi data'!$A$112)</f>
        <v>5366761.5802273853</v>
      </c>
      <c r="P5650" s="2">
        <f t="shared" si="89"/>
        <v>0.59823002648789081</v>
      </c>
      <c r="Q5650" t="s">
        <v>9689</v>
      </c>
      <c r="R5650">
        <v>104</v>
      </c>
    </row>
    <row r="5651" spans="1:18">
      <c r="A5651" t="s">
        <v>16600</v>
      </c>
      <c r="B5651" s="6" t="s">
        <v>19</v>
      </c>
      <c r="C5651" t="s">
        <v>37</v>
      </c>
      <c r="D5651">
        <f>_xlfn.XLOOKUP(E5651,'cpi data'!A:A,'cpi data'!B:B,"NA")</f>
        <v>218.1</v>
      </c>
      <c r="E5651">
        <v>2010</v>
      </c>
      <c r="F5651" t="s">
        <v>16601</v>
      </c>
      <c r="G5651">
        <v>7.6</v>
      </c>
      <c r="H5651">
        <v>535000</v>
      </c>
      <c r="I5651" t="s">
        <v>13533</v>
      </c>
      <c r="J5651" t="s">
        <v>15022</v>
      </c>
      <c r="K5651" t="s">
        <v>16383</v>
      </c>
      <c r="L5651" t="s">
        <v>25</v>
      </c>
      <c r="M5651" s="1">
        <v>30000000</v>
      </c>
      <c r="N5651" s="1">
        <v>96188903</v>
      </c>
      <c r="O5651" s="1">
        <f>N5651*(D5651/'cpi data'!$A$112)</f>
        <v>10370143.225061789</v>
      </c>
      <c r="P5651" s="2">
        <f t="shared" si="89"/>
        <v>0.68811371099637142</v>
      </c>
      <c r="Q5651" t="s">
        <v>16472</v>
      </c>
      <c r="R5651">
        <v>117</v>
      </c>
    </row>
    <row r="5652" spans="1:18">
      <c r="A5652" t="s">
        <v>16602</v>
      </c>
      <c r="B5652" s="6" t="s">
        <v>19</v>
      </c>
      <c r="C5652" t="s">
        <v>20</v>
      </c>
      <c r="D5652">
        <f>_xlfn.XLOOKUP(E5652,'cpi data'!A:A,'cpi data'!B:B,"NA")</f>
        <v>218.1</v>
      </c>
      <c r="E5652">
        <v>2010</v>
      </c>
      <c r="F5652" t="s">
        <v>16603</v>
      </c>
      <c r="G5652">
        <v>8</v>
      </c>
      <c r="H5652">
        <v>716000</v>
      </c>
      <c r="I5652" t="s">
        <v>10208</v>
      </c>
      <c r="J5652" t="s">
        <v>16604</v>
      </c>
      <c r="K5652" t="s">
        <v>11408</v>
      </c>
      <c r="L5652" t="s">
        <v>33</v>
      </c>
      <c r="M5652" s="1">
        <v>13000000</v>
      </c>
      <c r="N5652" s="1">
        <v>329398046</v>
      </c>
      <c r="O5652" s="1">
        <f>N5652*(D5652/'cpi data'!$A$112)</f>
        <v>35512463.585071675</v>
      </c>
      <c r="P5652" s="2">
        <f t="shared" si="89"/>
        <v>0.96053407068480301</v>
      </c>
      <c r="Q5652" t="s">
        <v>9442</v>
      </c>
      <c r="R5652">
        <v>108</v>
      </c>
    </row>
    <row r="5653" spans="1:18">
      <c r="A5653" t="s">
        <v>16605</v>
      </c>
      <c r="B5653" s="6" t="s">
        <v>19</v>
      </c>
      <c r="C5653" t="s">
        <v>107</v>
      </c>
      <c r="D5653">
        <f>_xlfn.XLOOKUP(E5653,'cpi data'!A:A,'cpi data'!B:B,"NA")</f>
        <v>218.1</v>
      </c>
      <c r="E5653">
        <v>2010</v>
      </c>
      <c r="F5653" t="s">
        <v>16606</v>
      </c>
      <c r="G5653">
        <v>7.5</v>
      </c>
      <c r="H5653">
        <v>363000</v>
      </c>
      <c r="I5653" t="s">
        <v>9663</v>
      </c>
      <c r="J5653" t="s">
        <v>16607</v>
      </c>
      <c r="K5653" t="s">
        <v>9663</v>
      </c>
      <c r="L5653" t="s">
        <v>33</v>
      </c>
      <c r="M5653" s="1">
        <v>37000000</v>
      </c>
      <c r="N5653" s="1">
        <v>154026136</v>
      </c>
      <c r="O5653" s="1">
        <f>N5653*(D5653/'cpi data'!$A$112)</f>
        <v>16605585.893030154</v>
      </c>
      <c r="P5653" s="2">
        <f t="shared" si="89"/>
        <v>0.75978102833145145</v>
      </c>
      <c r="Q5653" t="s">
        <v>26</v>
      </c>
      <c r="R5653">
        <v>125</v>
      </c>
    </row>
    <row r="5654" spans="1:18">
      <c r="A5654" t="s">
        <v>16608</v>
      </c>
      <c r="B5654" s="6" t="s">
        <v>2002</v>
      </c>
      <c r="C5654" t="s">
        <v>28</v>
      </c>
      <c r="D5654">
        <f>_xlfn.XLOOKUP(E5654,'cpi data'!A:A,'cpi data'!B:B,"NA")</f>
        <v>218.1</v>
      </c>
      <c r="E5654">
        <v>2010</v>
      </c>
      <c r="F5654" t="s">
        <v>16609</v>
      </c>
      <c r="G5654">
        <v>7.7</v>
      </c>
      <c r="H5654">
        <v>495000</v>
      </c>
      <c r="I5654" t="s">
        <v>15038</v>
      </c>
      <c r="J5654" t="s">
        <v>2259</v>
      </c>
      <c r="K5654" t="s">
        <v>11817</v>
      </c>
      <c r="L5654" t="s">
        <v>25</v>
      </c>
      <c r="N5654" s="1">
        <v>977043483</v>
      </c>
      <c r="O5654" s="1">
        <f>N5654*(D5654/'cpi data'!$A$112)</f>
        <v>105335236.60024716</v>
      </c>
      <c r="P5654" s="2">
        <f t="shared" si="89"/>
        <v>1</v>
      </c>
      <c r="Q5654" t="s">
        <v>26</v>
      </c>
      <c r="R5654">
        <v>146</v>
      </c>
    </row>
    <row r="5655" spans="1:18">
      <c r="A5655" t="s">
        <v>16610</v>
      </c>
      <c r="B5655" s="6" t="s">
        <v>36</v>
      </c>
      <c r="C5655" t="s">
        <v>44</v>
      </c>
      <c r="D5655">
        <f>_xlfn.XLOOKUP(E5655,'cpi data'!A:A,'cpi data'!B:B,"NA")</f>
        <v>218.1</v>
      </c>
      <c r="E5655">
        <v>2010</v>
      </c>
      <c r="F5655" t="s">
        <v>16611</v>
      </c>
      <c r="G5655">
        <v>7.7</v>
      </c>
      <c r="H5655">
        <v>85000</v>
      </c>
      <c r="I5655" t="s">
        <v>2071</v>
      </c>
      <c r="J5655" t="s">
        <v>2071</v>
      </c>
      <c r="K5655" t="s">
        <v>16612</v>
      </c>
      <c r="L5655" t="s">
        <v>33</v>
      </c>
      <c r="M5655" s="1">
        <v>14000000</v>
      </c>
      <c r="N5655" s="1">
        <v>4324817</v>
      </c>
      <c r="O5655" s="1">
        <f>N5655*(D5655/'cpi data'!$A$112)</f>
        <v>466259.31176470587</v>
      </c>
      <c r="P5655" s="2">
        <f t="shared" si="89"/>
        <v>-2.2371311895971551</v>
      </c>
      <c r="Q5655" t="s">
        <v>5112</v>
      </c>
      <c r="R5655">
        <v>90</v>
      </c>
    </row>
    <row r="5656" spans="1:18">
      <c r="A5656" t="s">
        <v>16613</v>
      </c>
      <c r="B5656" s="6" t="s">
        <v>2002</v>
      </c>
      <c r="C5656" t="s">
        <v>66</v>
      </c>
      <c r="D5656">
        <f>_xlfn.XLOOKUP(E5656,'cpi data'!A:A,'cpi data'!B:B,"NA")</f>
        <v>218.1</v>
      </c>
      <c r="E5656">
        <v>2010</v>
      </c>
      <c r="F5656" t="s">
        <v>16282</v>
      </c>
      <c r="G5656">
        <v>7.7</v>
      </c>
      <c r="H5656">
        <v>645000</v>
      </c>
      <c r="I5656" t="s">
        <v>6821</v>
      </c>
      <c r="J5656" t="s">
        <v>6798</v>
      </c>
      <c r="K5656" t="s">
        <v>16093</v>
      </c>
      <c r="L5656" t="s">
        <v>33</v>
      </c>
      <c r="M5656" s="1">
        <v>40000000</v>
      </c>
      <c r="N5656" s="1">
        <v>224920375</v>
      </c>
      <c r="O5656" s="1">
        <f>N5656*(D5656/'cpi data'!$A$112)</f>
        <v>24248706.765941672</v>
      </c>
      <c r="P5656" s="2">
        <f t="shared" si="89"/>
        <v>0.82215928636967639</v>
      </c>
      <c r="Q5656" t="s">
        <v>34</v>
      </c>
      <c r="R5656">
        <v>120</v>
      </c>
    </row>
    <row r="5657" spans="1:18">
      <c r="A5657" t="s">
        <v>16614</v>
      </c>
      <c r="B5657" s="6" t="s">
        <v>2002</v>
      </c>
      <c r="C5657" t="s">
        <v>37</v>
      </c>
      <c r="D5657">
        <f>_xlfn.XLOOKUP(E5657,'cpi data'!A:A,'cpi data'!B:B,"NA")</f>
        <v>218.1</v>
      </c>
      <c r="E5657">
        <v>2010</v>
      </c>
      <c r="F5657" t="s">
        <v>16469</v>
      </c>
      <c r="G5657">
        <v>6.6</v>
      </c>
      <c r="H5657">
        <v>257000</v>
      </c>
      <c r="I5657" t="s">
        <v>993</v>
      </c>
      <c r="J5657" t="s">
        <v>9671</v>
      </c>
      <c r="K5657" t="s">
        <v>7005</v>
      </c>
      <c r="L5657" t="s">
        <v>33</v>
      </c>
      <c r="M5657" s="1">
        <v>200000000</v>
      </c>
      <c r="N5657" s="1">
        <v>321669741</v>
      </c>
      <c r="O5657" s="1">
        <f>N5657*(D5657/'cpi data'!$A$112)</f>
        <v>34679273.609540291</v>
      </c>
      <c r="P5657" s="2">
        <f t="shared" si="89"/>
        <v>0.37824428440721752</v>
      </c>
      <c r="Q5657" t="s">
        <v>64</v>
      </c>
      <c r="R5657">
        <v>140</v>
      </c>
    </row>
    <row r="5658" spans="1:18">
      <c r="A5658" t="s">
        <v>16615</v>
      </c>
      <c r="B5658" s="6" t="s">
        <v>19</v>
      </c>
      <c r="C5658" t="s">
        <v>28</v>
      </c>
      <c r="D5658">
        <f>_xlfn.XLOOKUP(E5658,'cpi data'!A:A,'cpi data'!B:B,"NA")</f>
        <v>218.1</v>
      </c>
      <c r="E5658">
        <v>2010</v>
      </c>
      <c r="F5658" t="s">
        <v>16616</v>
      </c>
      <c r="G5658">
        <v>6.4</v>
      </c>
      <c r="H5658">
        <v>89000</v>
      </c>
      <c r="I5658" t="s">
        <v>16617</v>
      </c>
      <c r="J5658" t="s">
        <v>16617</v>
      </c>
      <c r="K5658" t="s">
        <v>16618</v>
      </c>
      <c r="L5658" t="s">
        <v>25</v>
      </c>
      <c r="M5658" s="1">
        <v>500000</v>
      </c>
      <c r="N5658" s="1">
        <v>5060438</v>
      </c>
      <c r="O5658" s="1">
        <f>N5658*(D5658/'cpi data'!$A$112)</f>
        <v>545566.74631735054</v>
      </c>
      <c r="P5658" s="2">
        <f t="shared" si="89"/>
        <v>0.90119432349531803</v>
      </c>
      <c r="Q5658" t="s">
        <v>16619</v>
      </c>
      <c r="R5658">
        <v>94</v>
      </c>
    </row>
    <row r="5659" spans="1:18">
      <c r="A5659" t="s">
        <v>16620</v>
      </c>
      <c r="B5659" s="6" t="s">
        <v>2002</v>
      </c>
      <c r="C5659" t="s">
        <v>55</v>
      </c>
      <c r="D5659">
        <f>_xlfn.XLOOKUP(E5659,'cpi data'!A:A,'cpi data'!B:B,"NA")</f>
        <v>218.1</v>
      </c>
      <c r="E5659">
        <v>2010</v>
      </c>
      <c r="F5659" t="s">
        <v>16621</v>
      </c>
      <c r="G5659">
        <v>6.8</v>
      </c>
      <c r="H5659">
        <v>287000</v>
      </c>
      <c r="I5659" t="s">
        <v>13492</v>
      </c>
      <c r="J5659" t="s">
        <v>13493</v>
      </c>
      <c r="K5659" t="s">
        <v>14080</v>
      </c>
      <c r="L5659" t="s">
        <v>33</v>
      </c>
      <c r="M5659" s="1">
        <v>1500000</v>
      </c>
      <c r="N5659" s="1">
        <v>99557032</v>
      </c>
      <c r="O5659" s="1">
        <f>N5659*(D5659/'cpi data'!$A$112)</f>
        <v>10733261.828571429</v>
      </c>
      <c r="P5659" s="2">
        <f t="shared" si="89"/>
        <v>0.98493325915943331</v>
      </c>
      <c r="Q5659" t="s">
        <v>16622</v>
      </c>
      <c r="R5659">
        <v>103</v>
      </c>
    </row>
    <row r="5660" spans="1:18">
      <c r="A5660" t="s">
        <v>16623</v>
      </c>
      <c r="B5660" s="6" t="s">
        <v>36</v>
      </c>
      <c r="C5660" t="s">
        <v>393</v>
      </c>
      <c r="D5660">
        <f>_xlfn.XLOOKUP(E5660,'cpi data'!A:A,'cpi data'!B:B,"NA")</f>
        <v>218.1</v>
      </c>
      <c r="E5660">
        <v>2010</v>
      </c>
      <c r="F5660" t="s">
        <v>16624</v>
      </c>
      <c r="G5660">
        <v>7.7</v>
      </c>
      <c r="H5660">
        <v>417000</v>
      </c>
      <c r="I5660" t="s">
        <v>16625</v>
      </c>
      <c r="J5660" t="s">
        <v>15412</v>
      </c>
      <c r="K5660" t="s">
        <v>12455</v>
      </c>
      <c r="L5660" t="s">
        <v>33</v>
      </c>
      <c r="M5660" s="1">
        <v>260000000</v>
      </c>
      <c r="N5660" s="1">
        <v>592462816</v>
      </c>
      <c r="O5660" s="1">
        <f>N5660*(D5660/'cpi data'!$A$112)</f>
        <v>63873524.552446865</v>
      </c>
      <c r="P5660" s="2">
        <f t="shared" si="89"/>
        <v>0.56115389358038636</v>
      </c>
      <c r="Q5660" t="s">
        <v>614</v>
      </c>
      <c r="R5660">
        <v>100</v>
      </c>
    </row>
    <row r="5661" spans="1:18">
      <c r="A5661" t="s">
        <v>16626</v>
      </c>
      <c r="B5661" s="6" t="s">
        <v>2002</v>
      </c>
      <c r="C5661" t="s">
        <v>37</v>
      </c>
      <c r="D5661">
        <f>_xlfn.XLOOKUP(E5661,'cpi data'!A:A,'cpi data'!B:B,"NA")</f>
        <v>218.1</v>
      </c>
      <c r="E5661">
        <v>2010</v>
      </c>
      <c r="F5661" t="s">
        <v>16627</v>
      </c>
      <c r="G5661">
        <v>7</v>
      </c>
      <c r="H5661">
        <v>295000</v>
      </c>
      <c r="I5661" t="s">
        <v>14140</v>
      </c>
      <c r="J5661" t="s">
        <v>16521</v>
      </c>
      <c r="K5661" t="s">
        <v>4462</v>
      </c>
      <c r="L5661" t="s">
        <v>33</v>
      </c>
      <c r="M5661" s="1">
        <v>58000000</v>
      </c>
      <c r="N5661" s="1">
        <v>199006387</v>
      </c>
      <c r="O5661" s="1">
        <f>N5661*(D5661/'cpi data'!$A$112)</f>
        <v>21454914.980079092</v>
      </c>
      <c r="P5661" s="2">
        <f t="shared" si="89"/>
        <v>0.70855206772835888</v>
      </c>
      <c r="Q5661" t="s">
        <v>10085</v>
      </c>
      <c r="R5661">
        <v>111</v>
      </c>
    </row>
    <row r="5662" spans="1:18">
      <c r="A5662" t="s">
        <v>16628</v>
      </c>
      <c r="B5662" s="6" t="s">
        <v>19</v>
      </c>
      <c r="C5662" t="s">
        <v>55</v>
      </c>
      <c r="D5662">
        <f>_xlfn.XLOOKUP(E5662,'cpi data'!A:A,'cpi data'!B:B,"NA")</f>
        <v>218.1</v>
      </c>
      <c r="E5662">
        <v>2010</v>
      </c>
      <c r="F5662" t="s">
        <v>16629</v>
      </c>
      <c r="G5662">
        <v>6.3</v>
      </c>
      <c r="H5662">
        <v>79000</v>
      </c>
      <c r="I5662" t="s">
        <v>16630</v>
      </c>
      <c r="J5662" t="s">
        <v>16631</v>
      </c>
      <c r="K5662" t="s">
        <v>16632</v>
      </c>
      <c r="L5662" t="s">
        <v>33</v>
      </c>
      <c r="M5662" s="1">
        <v>2000000</v>
      </c>
      <c r="N5662" s="1">
        <v>1278650</v>
      </c>
      <c r="O5662" s="1">
        <f>N5662*(D5662/'cpi data'!$A$112)</f>
        <v>137851.49036085024</v>
      </c>
      <c r="P5662" s="2">
        <f t="shared" si="89"/>
        <v>-0.56414968912524932</v>
      </c>
      <c r="Q5662" t="s">
        <v>3822</v>
      </c>
      <c r="R5662">
        <v>108</v>
      </c>
    </row>
    <row r="5663" spans="1:18">
      <c r="A5663" t="s">
        <v>16633</v>
      </c>
      <c r="B5663" s="6" t="s">
        <v>36</v>
      </c>
      <c r="C5663" t="s">
        <v>37</v>
      </c>
      <c r="D5663">
        <f>_xlfn.XLOOKUP(E5663,'cpi data'!A:A,'cpi data'!B:B,"NA")</f>
        <v>218.1</v>
      </c>
      <c r="E5663">
        <v>2010</v>
      </c>
      <c r="F5663" t="s">
        <v>16634</v>
      </c>
      <c r="G5663">
        <v>4</v>
      </c>
      <c r="H5663">
        <v>156000</v>
      </c>
      <c r="I5663" t="s">
        <v>10478</v>
      </c>
      <c r="J5663" t="s">
        <v>10478</v>
      </c>
      <c r="K5663" t="s">
        <v>16635</v>
      </c>
      <c r="L5663" t="s">
        <v>33</v>
      </c>
      <c r="M5663" s="1">
        <v>150000000</v>
      </c>
      <c r="N5663" s="1">
        <v>319713881</v>
      </c>
      <c r="O5663" s="1">
        <f>N5663*(D5663/'cpi data'!$A$112)</f>
        <v>34468411.98521997</v>
      </c>
      <c r="P5663" s="2">
        <f t="shared" si="89"/>
        <v>0.53083050529169862</v>
      </c>
      <c r="Q5663" t="s">
        <v>47</v>
      </c>
      <c r="R5663">
        <v>103</v>
      </c>
    </row>
    <row r="5664" spans="1:18">
      <c r="A5664" t="s">
        <v>16636</v>
      </c>
      <c r="B5664" s="6" t="s">
        <v>36</v>
      </c>
      <c r="C5664" t="s">
        <v>393</v>
      </c>
      <c r="D5664">
        <f>_xlfn.XLOOKUP(E5664,'cpi data'!A:A,'cpi data'!B:B,"NA")</f>
        <v>218.1</v>
      </c>
      <c r="E5664">
        <v>2010</v>
      </c>
      <c r="F5664" t="s">
        <v>16334</v>
      </c>
      <c r="G5664">
        <v>8.1</v>
      </c>
      <c r="H5664">
        <v>685000</v>
      </c>
      <c r="I5664" t="s">
        <v>12449</v>
      </c>
      <c r="J5664" t="s">
        <v>4519</v>
      </c>
      <c r="K5664" t="s">
        <v>16599</v>
      </c>
      <c r="L5664" t="s">
        <v>33</v>
      </c>
      <c r="M5664" s="1">
        <v>165000000</v>
      </c>
      <c r="N5664" s="1">
        <v>494879471</v>
      </c>
      <c r="O5664" s="1">
        <f>N5664*(D5664/'cpi data'!$A$112)</f>
        <v>53353046.280326247</v>
      </c>
      <c r="P5664" s="2">
        <f t="shared" si="89"/>
        <v>0.66658548258915351</v>
      </c>
      <c r="Q5664" t="s">
        <v>10176</v>
      </c>
      <c r="R5664">
        <v>98</v>
      </c>
    </row>
    <row r="5665" spans="1:18">
      <c r="A5665" t="s">
        <v>16637</v>
      </c>
      <c r="B5665" s="6" t="s">
        <v>19</v>
      </c>
      <c r="C5665" t="s">
        <v>107</v>
      </c>
      <c r="D5665">
        <f>_xlfn.XLOOKUP(E5665,'cpi data'!A:A,'cpi data'!B:B,"NA")</f>
        <v>218.1</v>
      </c>
      <c r="E5665">
        <v>2010</v>
      </c>
      <c r="F5665" t="s">
        <v>16638</v>
      </c>
      <c r="G5665">
        <v>6.3</v>
      </c>
      <c r="H5665">
        <v>94000</v>
      </c>
      <c r="I5665" t="s">
        <v>15255</v>
      </c>
      <c r="J5665" t="s">
        <v>15064</v>
      </c>
      <c r="K5665" t="s">
        <v>9716</v>
      </c>
      <c r="L5665" t="s">
        <v>33</v>
      </c>
      <c r="M5665" s="1">
        <v>20000000</v>
      </c>
      <c r="N5665" s="1">
        <v>67876281</v>
      </c>
      <c r="O5665" s="1">
        <f>N5665*(D5665/'cpi data'!$A$112)</f>
        <v>7317754.2689569946</v>
      </c>
      <c r="P5665" s="2">
        <f t="shared" si="89"/>
        <v>0.70534626079469498</v>
      </c>
      <c r="Q5665" t="s">
        <v>12698</v>
      </c>
      <c r="R5665">
        <v>105</v>
      </c>
    </row>
    <row r="5666" spans="1:18">
      <c r="A5666" t="s">
        <v>16639</v>
      </c>
      <c r="B5666" s="6" t="s">
        <v>19</v>
      </c>
      <c r="C5666" t="s">
        <v>20</v>
      </c>
      <c r="D5666">
        <f>_xlfn.XLOOKUP(E5666,'cpi data'!A:A,'cpi data'!B:B,"NA")</f>
        <v>218.1</v>
      </c>
      <c r="E5666">
        <v>2010</v>
      </c>
      <c r="F5666" t="s">
        <v>16640</v>
      </c>
      <c r="G5666">
        <v>8.3000000000000007</v>
      </c>
      <c r="H5666">
        <v>158000</v>
      </c>
      <c r="I5666" t="s">
        <v>11709</v>
      </c>
      <c r="J5666" t="s">
        <v>11709</v>
      </c>
      <c r="K5666" t="s">
        <v>16641</v>
      </c>
      <c r="L5666" t="s">
        <v>198</v>
      </c>
      <c r="M5666" s="1">
        <v>6800000</v>
      </c>
      <c r="N5666" s="1">
        <v>7099598</v>
      </c>
      <c r="O5666" s="1">
        <f>N5666*(D5666/'cpi data'!$A$112)</f>
        <v>765408.958872961</v>
      </c>
      <c r="P5666" s="2">
        <f t="shared" si="89"/>
        <v>4.2199290720404167E-2</v>
      </c>
      <c r="Q5666" t="s">
        <v>16642</v>
      </c>
      <c r="R5666">
        <v>131</v>
      </c>
    </row>
    <row r="5667" spans="1:18">
      <c r="A5667" t="s">
        <v>16643</v>
      </c>
      <c r="B5667" s="6" t="s">
        <v>19</v>
      </c>
      <c r="C5667" t="s">
        <v>44</v>
      </c>
      <c r="D5667">
        <f>_xlfn.XLOOKUP(E5667,'cpi data'!A:A,'cpi data'!B:B,"NA")</f>
        <v>218.1</v>
      </c>
      <c r="E5667">
        <v>2010</v>
      </c>
      <c r="F5667" t="s">
        <v>16644</v>
      </c>
      <c r="G5667">
        <v>4.5</v>
      </c>
      <c r="H5667">
        <v>76000</v>
      </c>
      <c r="I5667" t="s">
        <v>15587</v>
      </c>
      <c r="J5667" t="s">
        <v>15587</v>
      </c>
      <c r="K5667" t="s">
        <v>8959</v>
      </c>
      <c r="L5667" t="s">
        <v>33</v>
      </c>
      <c r="M5667" s="1">
        <v>100000000</v>
      </c>
      <c r="N5667" s="1">
        <v>290745055</v>
      </c>
      <c r="O5667" s="1">
        <f>N5667*(D5667/'cpi data'!$A$112)</f>
        <v>31345277.555857636</v>
      </c>
      <c r="P5667" s="2">
        <f t="shared" si="89"/>
        <v>0.65605605914776433</v>
      </c>
      <c r="Q5667" t="s">
        <v>2029</v>
      </c>
      <c r="R5667">
        <v>146</v>
      </c>
    </row>
    <row r="5668" spans="1:18">
      <c r="A5668" t="s">
        <v>16645</v>
      </c>
      <c r="B5668" s="6" t="s">
        <v>2002</v>
      </c>
      <c r="C5668" t="s">
        <v>20</v>
      </c>
      <c r="D5668">
        <f>_xlfn.XLOOKUP(E5668,'cpi data'!A:A,'cpi data'!B:B,"NA")</f>
        <v>218.1</v>
      </c>
      <c r="E5668">
        <v>2010</v>
      </c>
      <c r="F5668" t="s">
        <v>16624</v>
      </c>
      <c r="G5668">
        <v>6.4</v>
      </c>
      <c r="H5668">
        <v>81000</v>
      </c>
      <c r="I5668" t="s">
        <v>16646</v>
      </c>
      <c r="J5668" t="s">
        <v>16646</v>
      </c>
      <c r="K5668" t="s">
        <v>1264</v>
      </c>
      <c r="L5668" t="s">
        <v>33</v>
      </c>
      <c r="M5668" s="1">
        <v>55000000</v>
      </c>
      <c r="N5668" s="1">
        <v>89520336</v>
      </c>
      <c r="O5668" s="1">
        <f>N5668*(D5668/'cpi data'!$A$112)</f>
        <v>9651203.7971329708</v>
      </c>
      <c r="P5668" s="2">
        <f t="shared" si="89"/>
        <v>0.38561445971337732</v>
      </c>
      <c r="Q5668" t="s">
        <v>10878</v>
      </c>
      <c r="R5668">
        <v>119</v>
      </c>
    </row>
    <row r="5669" spans="1:18">
      <c r="A5669" t="s">
        <v>16647</v>
      </c>
      <c r="B5669" s="6" t="s">
        <v>36</v>
      </c>
      <c r="C5669" t="s">
        <v>28</v>
      </c>
      <c r="D5669">
        <f>_xlfn.XLOOKUP(E5669,'cpi data'!A:A,'cpi data'!B:B,"NA")</f>
        <v>218.1</v>
      </c>
      <c r="E5669">
        <v>2010</v>
      </c>
      <c r="F5669" t="s">
        <v>16404</v>
      </c>
      <c r="G5669">
        <v>6.4</v>
      </c>
      <c r="H5669">
        <v>392000</v>
      </c>
      <c r="I5669" t="s">
        <v>2672</v>
      </c>
      <c r="J5669" t="s">
        <v>6250</v>
      </c>
      <c r="K5669" t="s">
        <v>16648</v>
      </c>
      <c r="L5669" t="s">
        <v>33</v>
      </c>
      <c r="M5669" s="1">
        <v>200000000</v>
      </c>
      <c r="N5669" s="1">
        <v>1025468216</v>
      </c>
      <c r="O5669" s="1">
        <f>N5669*(D5669/'cpi data'!$A$112)</f>
        <v>110555915.92170045</v>
      </c>
      <c r="P5669" s="2">
        <f t="shared" si="89"/>
        <v>0.80496713903027495</v>
      </c>
      <c r="Q5669" t="s">
        <v>1727</v>
      </c>
      <c r="R5669">
        <v>108</v>
      </c>
    </row>
    <row r="5670" spans="1:18">
      <c r="A5670" t="s">
        <v>16649</v>
      </c>
      <c r="B5670" s="6" t="s">
        <v>36</v>
      </c>
      <c r="C5670" t="s">
        <v>393</v>
      </c>
      <c r="D5670">
        <f>_xlfn.XLOOKUP(E5670,'cpi data'!A:A,'cpi data'!B:B,"NA")</f>
        <v>218.1</v>
      </c>
      <c r="E5670">
        <v>2010</v>
      </c>
      <c r="F5670" t="s">
        <v>16650</v>
      </c>
      <c r="G5670">
        <v>7.6</v>
      </c>
      <c r="H5670">
        <v>512000</v>
      </c>
      <c r="I5670" t="s">
        <v>16651</v>
      </c>
      <c r="J5670" t="s">
        <v>12100</v>
      </c>
      <c r="K5670" t="s">
        <v>13997</v>
      </c>
      <c r="L5670" t="s">
        <v>33</v>
      </c>
      <c r="M5670" s="1">
        <v>69000000</v>
      </c>
      <c r="N5670" s="1">
        <v>543113985</v>
      </c>
      <c r="O5670" s="1">
        <f>N5670*(D5670/'cpi data'!$A$112)</f>
        <v>58553218.05659911</v>
      </c>
      <c r="P5670" s="2">
        <f t="shared" si="89"/>
        <v>0.87295484574936877</v>
      </c>
      <c r="Q5670" t="s">
        <v>64</v>
      </c>
      <c r="R5670">
        <v>95</v>
      </c>
    </row>
    <row r="5671" spans="1:18">
      <c r="A5671" t="s">
        <v>16652</v>
      </c>
      <c r="B5671" s="6" t="s">
        <v>19</v>
      </c>
      <c r="C5671" t="s">
        <v>44</v>
      </c>
      <c r="D5671">
        <f>_xlfn.XLOOKUP(E5671,'cpi data'!A:A,'cpi data'!B:B,"NA")</f>
        <v>218.1</v>
      </c>
      <c r="E5671">
        <v>2010</v>
      </c>
      <c r="F5671" t="s">
        <v>16624</v>
      </c>
      <c r="G5671">
        <v>6.7</v>
      </c>
      <c r="H5671">
        <v>186000</v>
      </c>
      <c r="I5671" t="s">
        <v>3352</v>
      </c>
      <c r="J5671" t="s">
        <v>12919</v>
      </c>
      <c r="K5671" t="s">
        <v>10808</v>
      </c>
      <c r="L5671" t="s">
        <v>33</v>
      </c>
      <c r="M5671" s="1">
        <v>30000000</v>
      </c>
      <c r="N5671" s="1">
        <v>102820008</v>
      </c>
      <c r="O5671" s="1">
        <f>N5671*(D5671/'cpi data'!$A$112)</f>
        <v>11085043.867918933</v>
      </c>
      <c r="P5671" s="2">
        <f t="shared" si="89"/>
        <v>0.70822799391340252</v>
      </c>
      <c r="Q5671" t="s">
        <v>9112</v>
      </c>
      <c r="R5671">
        <v>112</v>
      </c>
    </row>
    <row r="5672" spans="1:18">
      <c r="A5672" t="s">
        <v>16653</v>
      </c>
      <c r="B5672" s="6" t="s">
        <v>2002</v>
      </c>
      <c r="C5672" t="s">
        <v>20</v>
      </c>
      <c r="D5672">
        <f>_xlfn.XLOOKUP(E5672,'cpi data'!A:A,'cpi data'!B:B,"NA")</f>
        <v>218.1</v>
      </c>
      <c r="E5672">
        <v>2010</v>
      </c>
      <c r="F5672" t="s">
        <v>16654</v>
      </c>
      <c r="G5672">
        <v>7.6</v>
      </c>
      <c r="H5672">
        <v>319000</v>
      </c>
      <c r="I5672" t="s">
        <v>2926</v>
      </c>
      <c r="J5672" t="s">
        <v>2097</v>
      </c>
      <c r="K5672" t="s">
        <v>665</v>
      </c>
      <c r="L5672" t="s">
        <v>33</v>
      </c>
      <c r="M5672" s="1">
        <v>38000000</v>
      </c>
      <c r="N5672" s="1">
        <v>252276927</v>
      </c>
      <c r="O5672" s="1">
        <f>N5672*(D5672/'cpi data'!$A$112)</f>
        <v>27198021.64048443</v>
      </c>
      <c r="P5672" s="2">
        <f t="shared" si="89"/>
        <v>0.84937187696122518</v>
      </c>
      <c r="Q5672" t="s">
        <v>47</v>
      </c>
      <c r="R5672">
        <v>110</v>
      </c>
    </row>
    <row r="5673" spans="1:18">
      <c r="A5673" t="s">
        <v>16655</v>
      </c>
      <c r="B5673" s="6" t="s">
        <v>2002</v>
      </c>
      <c r="C5673" t="s">
        <v>37</v>
      </c>
      <c r="D5673">
        <f>_xlfn.XLOOKUP(E5673,'cpi data'!A:A,'cpi data'!B:B,"NA")</f>
        <v>218.1</v>
      </c>
      <c r="E5673">
        <v>2010</v>
      </c>
      <c r="F5673" t="s">
        <v>16656</v>
      </c>
      <c r="G5673">
        <v>6</v>
      </c>
      <c r="H5673">
        <v>230000</v>
      </c>
      <c r="I5673" t="s">
        <v>14551</v>
      </c>
      <c r="J5673" t="s">
        <v>14551</v>
      </c>
      <c r="K5673" t="s">
        <v>5686</v>
      </c>
      <c r="L5673" t="s">
        <v>33</v>
      </c>
      <c r="M5673" s="1">
        <v>100000000</v>
      </c>
      <c r="N5673" s="1">
        <v>278780441</v>
      </c>
      <c r="O5673" s="1">
        <f>N5673*(D5673/'cpi data'!$A$112)</f>
        <v>30055370.332229365</v>
      </c>
      <c r="P5673" s="2">
        <f t="shared" si="89"/>
        <v>0.64129477792166922</v>
      </c>
      <c r="Q5673" t="s">
        <v>16330</v>
      </c>
      <c r="R5673">
        <v>103</v>
      </c>
    </row>
    <row r="5674" spans="1:18">
      <c r="A5674" t="s">
        <v>16657</v>
      </c>
      <c r="B5674" s="6" t="s">
        <v>2002</v>
      </c>
      <c r="C5674" t="s">
        <v>37</v>
      </c>
      <c r="D5674">
        <f>_xlfn.XLOOKUP(E5674,'cpi data'!A:A,'cpi data'!B:B,"NA")</f>
        <v>218.1</v>
      </c>
      <c r="E5674">
        <v>2010</v>
      </c>
      <c r="F5674" t="s">
        <v>16658</v>
      </c>
      <c r="G5674">
        <v>5</v>
      </c>
      <c r="H5674">
        <v>233000</v>
      </c>
      <c r="I5674" t="s">
        <v>14078</v>
      </c>
      <c r="J5674" t="s">
        <v>15533</v>
      </c>
      <c r="K5674" t="s">
        <v>13936</v>
      </c>
      <c r="L5674" t="s">
        <v>33</v>
      </c>
      <c r="M5674" s="1">
        <v>68000000</v>
      </c>
      <c r="N5674" s="1">
        <v>698491347</v>
      </c>
      <c r="O5674" s="1">
        <f>N5674*(D5674/'cpi data'!$A$112)</f>
        <v>75304479.871824026</v>
      </c>
      <c r="P5674" s="2">
        <f t="shared" si="89"/>
        <v>0.90264732656738267</v>
      </c>
      <c r="Q5674" t="s">
        <v>10085</v>
      </c>
      <c r="R5674">
        <v>124</v>
      </c>
    </row>
    <row r="5675" spans="1:18">
      <c r="A5675" t="s">
        <v>16659</v>
      </c>
      <c r="B5675" s="6" t="s">
        <v>36</v>
      </c>
      <c r="C5675" t="s">
        <v>28</v>
      </c>
      <c r="D5675">
        <f>_xlfn.XLOOKUP(E5675,'cpi data'!A:A,'cpi data'!B:B,"NA")</f>
        <v>218.1</v>
      </c>
      <c r="E5675">
        <v>2010</v>
      </c>
      <c r="F5675" t="s">
        <v>16660</v>
      </c>
      <c r="G5675">
        <v>5.9</v>
      </c>
      <c r="H5675">
        <v>180000</v>
      </c>
      <c r="I5675" t="s">
        <v>2054</v>
      </c>
      <c r="J5675" t="s">
        <v>16661</v>
      </c>
      <c r="K5675" t="s">
        <v>15013</v>
      </c>
      <c r="L5675" t="s">
        <v>25</v>
      </c>
      <c r="M5675" s="1">
        <v>95000000</v>
      </c>
      <c r="N5675" s="1">
        <v>226497209</v>
      </c>
      <c r="O5675" s="1">
        <f>N5675*(D5675/'cpi data'!$A$112)</f>
        <v>24418705.527879387</v>
      </c>
      <c r="P5675" s="2">
        <f t="shared" si="89"/>
        <v>0.58056878307935356</v>
      </c>
      <c r="Q5675" t="s">
        <v>9112</v>
      </c>
      <c r="R5675">
        <v>118</v>
      </c>
    </row>
    <row r="5676" spans="1:18">
      <c r="A5676" t="s">
        <v>524</v>
      </c>
      <c r="B5676" s="6" t="s">
        <v>2002</v>
      </c>
      <c r="C5676" t="s">
        <v>37</v>
      </c>
      <c r="D5676">
        <f>_xlfn.XLOOKUP(E5676,'cpi data'!A:A,'cpi data'!B:B,"NA")</f>
        <v>218.1</v>
      </c>
      <c r="E5676">
        <v>2010</v>
      </c>
      <c r="F5676" t="s">
        <v>16662</v>
      </c>
      <c r="G5676">
        <v>5.8</v>
      </c>
      <c r="H5676">
        <v>274000</v>
      </c>
      <c r="I5676" t="s">
        <v>12483</v>
      </c>
      <c r="J5676" t="s">
        <v>16663</v>
      </c>
      <c r="K5676" t="s">
        <v>16065</v>
      </c>
      <c r="L5676" t="s">
        <v>33</v>
      </c>
      <c r="M5676" s="1">
        <v>125000000</v>
      </c>
      <c r="N5676" s="1">
        <v>493214993</v>
      </c>
      <c r="O5676" s="1">
        <f>N5676*(D5676/'cpi data'!$A$112)</f>
        <v>53173598.602718733</v>
      </c>
      <c r="P5676" s="2">
        <f t="shared" si="89"/>
        <v>0.74656082687251157</v>
      </c>
      <c r="Q5676" t="s">
        <v>26</v>
      </c>
      <c r="R5676">
        <v>106</v>
      </c>
    </row>
    <row r="5677" spans="1:18">
      <c r="A5677" t="s">
        <v>16664</v>
      </c>
      <c r="B5677" s="6" t="s">
        <v>19</v>
      </c>
      <c r="C5677" t="s">
        <v>37</v>
      </c>
      <c r="D5677">
        <f>_xlfn.XLOOKUP(E5677,'cpi data'!A:A,'cpi data'!B:B,"NA")</f>
        <v>218.1</v>
      </c>
      <c r="E5677">
        <v>2010</v>
      </c>
      <c r="F5677" t="s">
        <v>16088</v>
      </c>
      <c r="G5677">
        <v>6.9</v>
      </c>
      <c r="H5677">
        <v>300000</v>
      </c>
      <c r="I5677" t="s">
        <v>7451</v>
      </c>
      <c r="J5677" t="s">
        <v>16665</v>
      </c>
      <c r="K5677" t="s">
        <v>4128</v>
      </c>
      <c r="L5677" t="s">
        <v>33</v>
      </c>
      <c r="M5677" s="1">
        <v>80000000</v>
      </c>
      <c r="N5677" s="1">
        <v>157107755</v>
      </c>
      <c r="O5677" s="1">
        <f>N5677*(D5677/'cpi data'!$A$112)</f>
        <v>16937815.801038064</v>
      </c>
      <c r="P5677" s="2">
        <f t="shared" si="89"/>
        <v>0.49079534616225662</v>
      </c>
      <c r="Q5677" t="s">
        <v>11131</v>
      </c>
      <c r="R5677">
        <v>118</v>
      </c>
    </row>
    <row r="5678" spans="1:18">
      <c r="A5678" t="s">
        <v>16666</v>
      </c>
      <c r="B5678" s="6" t="s">
        <v>19</v>
      </c>
      <c r="C5678" t="s">
        <v>20</v>
      </c>
      <c r="D5678">
        <f>_xlfn.XLOOKUP(E5678,'cpi data'!A:A,'cpi data'!B:B,"NA")</f>
        <v>218.1</v>
      </c>
      <c r="E5678">
        <v>2010</v>
      </c>
      <c r="F5678" t="s">
        <v>16667</v>
      </c>
      <c r="G5678">
        <v>7.3</v>
      </c>
      <c r="H5678">
        <v>188000</v>
      </c>
      <c r="I5678" t="s">
        <v>16668</v>
      </c>
      <c r="J5678" t="s">
        <v>16668</v>
      </c>
      <c r="K5678" t="s">
        <v>12168</v>
      </c>
      <c r="L5678" t="s">
        <v>33</v>
      </c>
      <c r="M5678" s="1">
        <v>1000000</v>
      </c>
      <c r="N5678" s="1">
        <v>15440333</v>
      </c>
      <c r="O5678" s="1">
        <f>N5678*(D5678/'cpi data'!$A$112)</f>
        <v>1664625.1247157687</v>
      </c>
      <c r="P5678" s="2">
        <f t="shared" si="89"/>
        <v>0.93523455744121575</v>
      </c>
      <c r="Q5678" t="s">
        <v>16669</v>
      </c>
      <c r="R5678">
        <v>112</v>
      </c>
    </row>
    <row r="5679" spans="1:18">
      <c r="A5679" t="s">
        <v>16670</v>
      </c>
      <c r="B5679" s="6" t="s">
        <v>2002</v>
      </c>
      <c r="C5679" t="s">
        <v>37</v>
      </c>
      <c r="D5679">
        <f>_xlfn.XLOOKUP(E5679,'cpi data'!A:A,'cpi data'!B:B,"NA")</f>
        <v>218.1</v>
      </c>
      <c r="E5679">
        <v>2010</v>
      </c>
      <c r="F5679" t="s">
        <v>16671</v>
      </c>
      <c r="G5679">
        <v>6.3</v>
      </c>
      <c r="H5679">
        <v>184000</v>
      </c>
      <c r="I5679" t="s">
        <v>8813</v>
      </c>
      <c r="J5679" t="s">
        <v>16672</v>
      </c>
      <c r="K5679" t="s">
        <v>1481</v>
      </c>
      <c r="L5679" t="s">
        <v>33</v>
      </c>
      <c r="M5679" s="1">
        <v>117000000</v>
      </c>
      <c r="N5679" s="1">
        <v>261989769</v>
      </c>
      <c r="O5679" s="1">
        <f>N5679*(D5679/'cpi data'!$A$112)</f>
        <v>28245164.912951063</v>
      </c>
      <c r="P5679" s="2">
        <f t="shared" si="89"/>
        <v>0.55341767563450162</v>
      </c>
      <c r="Q5679" t="s">
        <v>183</v>
      </c>
      <c r="R5679">
        <v>109</v>
      </c>
    </row>
    <row r="5680" spans="1:18">
      <c r="A5680" t="s">
        <v>16673</v>
      </c>
      <c r="B5680" s="6" t="s">
        <v>19</v>
      </c>
      <c r="C5680" t="s">
        <v>44</v>
      </c>
      <c r="D5680">
        <f>_xlfn.XLOOKUP(E5680,'cpi data'!A:A,'cpi data'!B:B,"NA")</f>
        <v>218.1</v>
      </c>
      <c r="E5680">
        <v>2010</v>
      </c>
      <c r="F5680" t="s">
        <v>16674</v>
      </c>
      <c r="G5680">
        <v>5.4</v>
      </c>
      <c r="H5680">
        <v>87000</v>
      </c>
      <c r="I5680" t="s">
        <v>13098</v>
      </c>
      <c r="J5680" t="s">
        <v>16675</v>
      </c>
      <c r="K5680" t="s">
        <v>3876</v>
      </c>
      <c r="L5680" t="s">
        <v>33</v>
      </c>
      <c r="M5680" s="1">
        <v>24000000</v>
      </c>
      <c r="N5680" s="1">
        <v>83188165</v>
      </c>
      <c r="O5680" s="1">
        <f>N5680*(D5680/'cpi data'!$A$112)</f>
        <v>8968531.2834898662</v>
      </c>
      <c r="P5680" s="2">
        <f t="shared" si="89"/>
        <v>0.71149742274036221</v>
      </c>
      <c r="Q5680" t="s">
        <v>8990</v>
      </c>
      <c r="R5680">
        <v>88</v>
      </c>
    </row>
    <row r="5681" spans="1:18">
      <c r="A5681" t="s">
        <v>16676</v>
      </c>
      <c r="B5681" s="6" t="s">
        <v>19</v>
      </c>
      <c r="C5681" t="s">
        <v>66</v>
      </c>
      <c r="D5681">
        <f>_xlfn.XLOOKUP(E5681,'cpi data'!A:A,'cpi data'!B:B,"NA")</f>
        <v>218.1</v>
      </c>
      <c r="E5681">
        <v>2010</v>
      </c>
      <c r="F5681" t="s">
        <v>16667</v>
      </c>
      <c r="G5681">
        <v>7.5</v>
      </c>
      <c r="H5681">
        <v>356000</v>
      </c>
      <c r="I5681" t="s">
        <v>8089</v>
      </c>
      <c r="J5681" t="s">
        <v>8089</v>
      </c>
      <c r="K5681" t="s">
        <v>12905</v>
      </c>
      <c r="L5681" t="s">
        <v>33</v>
      </c>
      <c r="M5681" s="1">
        <v>18000000</v>
      </c>
      <c r="N5681" s="1">
        <v>60738797</v>
      </c>
      <c r="O5681" s="1">
        <f>N5681*(D5681/'cpi data'!$A$112)</f>
        <v>6548260.8134948099</v>
      </c>
      <c r="P5681" s="2">
        <f t="shared" si="89"/>
        <v>0.70364905317436566</v>
      </c>
      <c r="Q5681" t="s">
        <v>9442</v>
      </c>
      <c r="R5681">
        <v>94</v>
      </c>
    </row>
    <row r="5682" spans="1:18">
      <c r="A5682" t="s">
        <v>16677</v>
      </c>
      <c r="B5682" s="6" t="s">
        <v>19</v>
      </c>
      <c r="C5682" t="s">
        <v>37</v>
      </c>
      <c r="D5682">
        <f>_xlfn.XLOOKUP(E5682,'cpi data'!A:A,'cpi data'!B:B,"NA")</f>
        <v>218.1</v>
      </c>
      <c r="E5682">
        <v>2010</v>
      </c>
      <c r="F5682" t="s">
        <v>16593</v>
      </c>
      <c r="G5682">
        <v>6.5</v>
      </c>
      <c r="H5682">
        <v>331000</v>
      </c>
      <c r="I5682" t="s">
        <v>764</v>
      </c>
      <c r="J5682" t="s">
        <v>14195</v>
      </c>
      <c r="K5682" t="s">
        <v>764</v>
      </c>
      <c r="L5682" t="s">
        <v>33</v>
      </c>
      <c r="M5682" s="1">
        <v>80000000</v>
      </c>
      <c r="N5682" s="1">
        <v>274470394</v>
      </c>
      <c r="O5682" s="1">
        <f>N5682*(D5682/'cpi data'!$A$112)</f>
        <v>29590703.376866043</v>
      </c>
      <c r="P5682" s="2">
        <f t="shared" si="89"/>
        <v>0.70852958370439034</v>
      </c>
      <c r="Q5682" t="s">
        <v>14974</v>
      </c>
      <c r="R5682">
        <v>103</v>
      </c>
    </row>
    <row r="5683" spans="1:18">
      <c r="A5683" t="s">
        <v>16678</v>
      </c>
      <c r="B5683" s="6" t="s">
        <v>2002</v>
      </c>
      <c r="C5683" t="s">
        <v>37</v>
      </c>
      <c r="D5683">
        <f>_xlfn.XLOOKUP(E5683,'cpi data'!A:A,'cpi data'!B:B,"NA")</f>
        <v>218.1</v>
      </c>
      <c r="E5683">
        <v>2010</v>
      </c>
      <c r="F5683" t="s">
        <v>16444</v>
      </c>
      <c r="G5683">
        <v>6.6</v>
      </c>
      <c r="H5683">
        <v>249000</v>
      </c>
      <c r="I5683" t="s">
        <v>13567</v>
      </c>
      <c r="J5683" t="s">
        <v>13567</v>
      </c>
      <c r="K5683" t="s">
        <v>13047</v>
      </c>
      <c r="L5683" t="s">
        <v>33</v>
      </c>
      <c r="M5683" s="1">
        <v>100000000</v>
      </c>
      <c r="N5683" s="1">
        <v>170458922</v>
      </c>
      <c r="O5683" s="1">
        <f>N5683*(D5683/'cpi data'!$A$112)</f>
        <v>18377207.557192288</v>
      </c>
      <c r="P5683" s="2">
        <f t="shared" si="89"/>
        <v>0.41334839604347612</v>
      </c>
      <c r="Q5683" t="s">
        <v>34</v>
      </c>
      <c r="R5683">
        <v>107</v>
      </c>
    </row>
    <row r="5684" spans="1:18">
      <c r="A5684" t="s">
        <v>16679</v>
      </c>
      <c r="B5684" s="6" t="s">
        <v>36</v>
      </c>
      <c r="C5684" t="s">
        <v>37</v>
      </c>
      <c r="D5684">
        <f>_xlfn.XLOOKUP(E5684,'cpi data'!A:A,'cpi data'!B:B,"NA")</f>
        <v>218.1</v>
      </c>
      <c r="E5684">
        <v>2010</v>
      </c>
      <c r="F5684" t="s">
        <v>16603</v>
      </c>
      <c r="G5684">
        <v>6.8</v>
      </c>
      <c r="H5684">
        <v>319000</v>
      </c>
      <c r="I5684" t="s">
        <v>16680</v>
      </c>
      <c r="J5684" t="s">
        <v>16681</v>
      </c>
      <c r="K5684" t="s">
        <v>665</v>
      </c>
      <c r="L5684" t="s">
        <v>33</v>
      </c>
      <c r="M5684" s="1">
        <v>170000000</v>
      </c>
      <c r="N5684" s="1">
        <v>400063852</v>
      </c>
      <c r="O5684" s="1">
        <f>N5684*(D5684/'cpi data'!$A$112)</f>
        <v>43130957.054473557</v>
      </c>
      <c r="P5684" s="2">
        <f t="shared" si="89"/>
        <v>0.57506783192199029</v>
      </c>
      <c r="Q5684" t="s">
        <v>1727</v>
      </c>
      <c r="R5684">
        <v>125</v>
      </c>
    </row>
    <row r="5685" spans="1:18">
      <c r="A5685" t="s">
        <v>16682</v>
      </c>
      <c r="B5685" s="6" t="s">
        <v>2002</v>
      </c>
      <c r="C5685" t="s">
        <v>44</v>
      </c>
      <c r="D5685">
        <f>_xlfn.XLOOKUP(E5685,'cpi data'!A:A,'cpi data'!B:B,"NA")</f>
        <v>218.1</v>
      </c>
      <c r="E5685">
        <v>2010</v>
      </c>
      <c r="F5685" t="s">
        <v>16683</v>
      </c>
      <c r="G5685">
        <v>6.5</v>
      </c>
      <c r="H5685">
        <v>126000</v>
      </c>
      <c r="I5685" t="s">
        <v>11648</v>
      </c>
      <c r="J5685" t="s">
        <v>16684</v>
      </c>
      <c r="K5685" t="s">
        <v>15665</v>
      </c>
      <c r="L5685" t="s">
        <v>33</v>
      </c>
      <c r="M5685" s="1">
        <v>38000000</v>
      </c>
      <c r="N5685" s="1">
        <v>105734416</v>
      </c>
      <c r="O5685" s="1">
        <f>N5685*(D5685/'cpi data'!$A$112)</f>
        <v>11399246.727434503</v>
      </c>
      <c r="P5685" s="2">
        <f t="shared" si="89"/>
        <v>0.64060897636205794</v>
      </c>
      <c r="Q5685" t="s">
        <v>16685</v>
      </c>
      <c r="R5685">
        <v>114</v>
      </c>
    </row>
    <row r="5686" spans="1:18">
      <c r="A5686" t="s">
        <v>16686</v>
      </c>
      <c r="B5686" s="6" t="s">
        <v>450</v>
      </c>
      <c r="C5686" t="s">
        <v>37</v>
      </c>
      <c r="D5686">
        <f>_xlfn.XLOOKUP(E5686,'cpi data'!A:A,'cpi data'!B:B,"NA")</f>
        <v>218.1</v>
      </c>
      <c r="E5686">
        <v>2010</v>
      </c>
      <c r="F5686" t="s">
        <v>16687</v>
      </c>
      <c r="G5686">
        <v>7.8</v>
      </c>
      <c r="H5686">
        <v>117000</v>
      </c>
      <c r="I5686" t="s">
        <v>15912</v>
      </c>
      <c r="J5686" t="s">
        <v>16688</v>
      </c>
      <c r="K5686" t="s">
        <v>16689</v>
      </c>
      <c r="L5686" t="s">
        <v>923</v>
      </c>
      <c r="N5686" s="1">
        <v>12966357</v>
      </c>
      <c r="O5686" s="1">
        <f>N5686*(D5686/'cpi data'!$A$112)</f>
        <v>1397905.3196737519</v>
      </c>
      <c r="P5686" s="2">
        <f t="shared" si="89"/>
        <v>1</v>
      </c>
      <c r="Q5686" t="s">
        <v>16690</v>
      </c>
      <c r="R5686">
        <v>144</v>
      </c>
    </row>
    <row r="5687" spans="1:18">
      <c r="A5687" t="s">
        <v>16691</v>
      </c>
      <c r="B5687" s="6" t="s">
        <v>340</v>
      </c>
      <c r="C5687" t="s">
        <v>393</v>
      </c>
      <c r="D5687">
        <f>_xlfn.XLOOKUP(E5687,'cpi data'!A:A,'cpi data'!B:B,"NA")</f>
        <v>218.1</v>
      </c>
      <c r="E5687">
        <v>2010</v>
      </c>
      <c r="F5687" t="s">
        <v>16692</v>
      </c>
      <c r="G5687">
        <v>8.1999999999999993</v>
      </c>
      <c r="H5687">
        <v>776000</v>
      </c>
      <c r="I5687" t="s">
        <v>16693</v>
      </c>
      <c r="J5687" t="s">
        <v>8480</v>
      </c>
      <c r="K5687" t="s">
        <v>2094</v>
      </c>
      <c r="L5687" t="s">
        <v>33</v>
      </c>
      <c r="M5687" s="1">
        <v>200000000</v>
      </c>
      <c r="N5687" s="1">
        <v>1066970811</v>
      </c>
      <c r="O5687" s="1">
        <f>N5687*(D5687/'cpi data'!$A$112)</f>
        <v>115030318.27933761</v>
      </c>
      <c r="P5687" s="2">
        <f t="shared" si="89"/>
        <v>0.81255344763128667</v>
      </c>
      <c r="Q5687" t="s">
        <v>1727</v>
      </c>
      <c r="R5687">
        <v>103</v>
      </c>
    </row>
    <row r="5688" spans="1:18">
      <c r="A5688" t="s">
        <v>16694</v>
      </c>
      <c r="B5688" s="6" t="s">
        <v>2002</v>
      </c>
      <c r="C5688" t="s">
        <v>37</v>
      </c>
      <c r="D5688">
        <f>_xlfn.XLOOKUP(E5688,'cpi data'!A:A,'cpi data'!B:B,"NA")</f>
        <v>218.1</v>
      </c>
      <c r="E5688">
        <v>2010</v>
      </c>
      <c r="F5688" t="s">
        <v>16609</v>
      </c>
      <c r="G5688">
        <v>7.3</v>
      </c>
      <c r="H5688">
        <v>189000</v>
      </c>
      <c r="I5688" t="s">
        <v>13513</v>
      </c>
      <c r="J5688" t="s">
        <v>13513</v>
      </c>
      <c r="K5688" t="s">
        <v>7005</v>
      </c>
      <c r="L5688" t="s">
        <v>33</v>
      </c>
      <c r="M5688" s="1">
        <v>30000000</v>
      </c>
      <c r="N5688" s="1">
        <v>67448651</v>
      </c>
      <c r="O5688" s="1">
        <f>N5688*(D5688/'cpi data'!$A$112)</f>
        <v>7271651.4004448839</v>
      </c>
      <c r="P5688" s="2">
        <f t="shared" si="89"/>
        <v>0.55521719774647527</v>
      </c>
      <c r="Q5688" t="s">
        <v>14705</v>
      </c>
      <c r="R5688">
        <v>133</v>
      </c>
    </row>
    <row r="5689" spans="1:18">
      <c r="A5689" t="s">
        <v>16695</v>
      </c>
      <c r="B5689" s="6" t="s">
        <v>2002</v>
      </c>
      <c r="C5689" t="s">
        <v>44</v>
      </c>
      <c r="D5689">
        <f>_xlfn.XLOOKUP(E5689,'cpi data'!A:A,'cpi data'!B:B,"NA")</f>
        <v>218.1</v>
      </c>
      <c r="E5689">
        <v>2010</v>
      </c>
      <c r="F5689" t="s">
        <v>16606</v>
      </c>
      <c r="G5689">
        <v>7</v>
      </c>
      <c r="H5689">
        <v>368000</v>
      </c>
      <c r="I5689" t="s">
        <v>16170</v>
      </c>
      <c r="J5689" t="s">
        <v>16696</v>
      </c>
      <c r="K5689" t="s">
        <v>16697</v>
      </c>
      <c r="L5689" t="s">
        <v>33</v>
      </c>
      <c r="M5689" s="1">
        <v>8000000</v>
      </c>
      <c r="N5689" s="1">
        <v>75026327</v>
      </c>
      <c r="O5689" s="1">
        <f>N5689*(D5689/'cpi data'!$A$112)</f>
        <v>8088602.0359367281</v>
      </c>
      <c r="P5689" s="2">
        <f t="shared" si="89"/>
        <v>0.89337076303895302</v>
      </c>
      <c r="Q5689" t="s">
        <v>10878</v>
      </c>
      <c r="R5689">
        <v>92</v>
      </c>
    </row>
    <row r="5690" spans="1:18">
      <c r="A5690" t="s">
        <v>16698</v>
      </c>
      <c r="B5690" s="6" t="s">
        <v>19</v>
      </c>
      <c r="C5690" t="s">
        <v>66</v>
      </c>
      <c r="D5690">
        <f>_xlfn.XLOOKUP(E5690,'cpi data'!A:A,'cpi data'!B:B,"NA")</f>
        <v>218.1</v>
      </c>
      <c r="E5690">
        <v>2010</v>
      </c>
      <c r="F5690" t="s">
        <v>16699</v>
      </c>
      <c r="G5690">
        <v>8</v>
      </c>
      <c r="H5690">
        <v>651000</v>
      </c>
      <c r="I5690" t="s">
        <v>16562</v>
      </c>
      <c r="J5690" t="s">
        <v>16700</v>
      </c>
      <c r="K5690" t="s">
        <v>4204</v>
      </c>
      <c r="L5690" t="s">
        <v>25</v>
      </c>
      <c r="M5690" s="1">
        <v>15000000</v>
      </c>
      <c r="N5690" s="1">
        <v>427374317</v>
      </c>
      <c r="O5690" s="1">
        <f>N5690*(D5690/'cpi data'!$A$112)</f>
        <v>46075303.281117156</v>
      </c>
      <c r="P5690" s="2">
        <f t="shared" si="89"/>
        <v>0.96490196204279632</v>
      </c>
      <c r="Q5690" t="s">
        <v>13871</v>
      </c>
      <c r="R5690">
        <v>118</v>
      </c>
    </row>
    <row r="5691" spans="1:18">
      <c r="A5691" t="s">
        <v>16701</v>
      </c>
      <c r="B5691" s="6" t="s">
        <v>19</v>
      </c>
      <c r="C5691" t="s">
        <v>66</v>
      </c>
      <c r="D5691">
        <f>_xlfn.XLOOKUP(E5691,'cpi data'!A:A,'cpi data'!B:B,"NA")</f>
        <v>218.1</v>
      </c>
      <c r="E5691">
        <v>2010</v>
      </c>
      <c r="F5691" t="s">
        <v>16603</v>
      </c>
      <c r="G5691">
        <v>7.8</v>
      </c>
      <c r="H5691">
        <v>348000</v>
      </c>
      <c r="I5691" t="s">
        <v>8190</v>
      </c>
      <c r="J5691" t="s">
        <v>11139</v>
      </c>
      <c r="K5691" t="s">
        <v>9041</v>
      </c>
      <c r="L5691" t="s">
        <v>33</v>
      </c>
      <c r="M5691" s="1">
        <v>25000000</v>
      </c>
      <c r="N5691" s="1">
        <v>129190869</v>
      </c>
      <c r="O5691" s="1">
        <f>N5691*(D5691/'cpi data'!$A$112)</f>
        <v>13928091.215472072</v>
      </c>
      <c r="P5691" s="2">
        <f t="shared" si="89"/>
        <v>0.80648787183248993</v>
      </c>
      <c r="Q5691" t="s">
        <v>16702</v>
      </c>
      <c r="R5691">
        <v>116</v>
      </c>
    </row>
    <row r="5692" spans="1:18">
      <c r="A5692" t="s">
        <v>16703</v>
      </c>
      <c r="B5692" s="6" t="s">
        <v>19</v>
      </c>
      <c r="C5692" t="s">
        <v>37</v>
      </c>
      <c r="D5692">
        <f>_xlfn.XLOOKUP(E5692,'cpi data'!A:A,'cpi data'!B:B,"NA")</f>
        <v>218.1</v>
      </c>
      <c r="E5692">
        <v>2010</v>
      </c>
      <c r="F5692" t="s">
        <v>16704</v>
      </c>
      <c r="G5692">
        <v>6.6</v>
      </c>
      <c r="H5692">
        <v>192000</v>
      </c>
      <c r="I5692" t="s">
        <v>16705</v>
      </c>
      <c r="J5692" t="s">
        <v>6909</v>
      </c>
      <c r="K5692" t="s">
        <v>16706</v>
      </c>
      <c r="L5692" t="s">
        <v>33</v>
      </c>
      <c r="M5692" s="1">
        <v>10500000</v>
      </c>
      <c r="N5692" s="1">
        <v>45491656</v>
      </c>
      <c r="O5692" s="1">
        <f>N5692*(D5692/'cpi data'!$A$112)</f>
        <v>4904463.7536332179</v>
      </c>
      <c r="P5692" s="2">
        <f t="shared" si="89"/>
        <v>0.76918844194196845</v>
      </c>
      <c r="Q5692" t="s">
        <v>16707</v>
      </c>
      <c r="R5692">
        <v>105</v>
      </c>
    </row>
    <row r="5693" spans="1:18">
      <c r="A5693" t="s">
        <v>16708</v>
      </c>
      <c r="B5693" s="6" t="s">
        <v>19</v>
      </c>
      <c r="C5693" t="s">
        <v>20</v>
      </c>
      <c r="D5693">
        <f>_xlfn.XLOOKUP(E5693,'cpi data'!A:A,'cpi data'!B:B,"NA")</f>
        <v>218.1</v>
      </c>
      <c r="E5693">
        <v>2010</v>
      </c>
      <c r="F5693" t="s">
        <v>16709</v>
      </c>
      <c r="G5693">
        <v>6.8</v>
      </c>
      <c r="H5693">
        <v>67000</v>
      </c>
      <c r="I5693" t="s">
        <v>7893</v>
      </c>
      <c r="J5693" t="s">
        <v>13533</v>
      </c>
      <c r="K5693" t="s">
        <v>10865</v>
      </c>
      <c r="L5693" t="s">
        <v>33</v>
      </c>
      <c r="M5693" s="1">
        <v>20000000</v>
      </c>
      <c r="N5693" s="1">
        <v>45636368</v>
      </c>
      <c r="O5693" s="1">
        <f>N5693*(D5693/'cpi data'!$A$112)</f>
        <v>4920065.1808205638</v>
      </c>
      <c r="P5693" s="2">
        <f t="shared" si="89"/>
        <v>0.56175302995190157</v>
      </c>
      <c r="Q5693" t="s">
        <v>3747</v>
      </c>
      <c r="R5693">
        <v>113</v>
      </c>
    </row>
    <row r="5694" spans="1:18">
      <c r="A5694" t="s">
        <v>16710</v>
      </c>
      <c r="B5694" s="6" t="s">
        <v>36</v>
      </c>
      <c r="C5694" t="s">
        <v>393</v>
      </c>
      <c r="D5694">
        <f>_xlfn.XLOOKUP(E5694,'cpi data'!A:A,'cpi data'!B:B,"NA")</f>
        <v>218.1</v>
      </c>
      <c r="E5694">
        <v>2010</v>
      </c>
      <c r="F5694" t="s">
        <v>16711</v>
      </c>
      <c r="G5694">
        <v>7.2</v>
      </c>
      <c r="H5694">
        <v>236000</v>
      </c>
      <c r="I5694" t="s">
        <v>16712</v>
      </c>
      <c r="J5694" t="s">
        <v>16713</v>
      </c>
      <c r="K5694" t="s">
        <v>13047</v>
      </c>
      <c r="L5694" t="s">
        <v>33</v>
      </c>
      <c r="M5694" s="1">
        <v>130000000</v>
      </c>
      <c r="N5694" s="1">
        <v>321885765</v>
      </c>
      <c r="O5694" s="1">
        <f>N5694*(D5694/'cpi data'!$A$112)</f>
        <v>34702563.196490362</v>
      </c>
      <c r="P5694" s="2">
        <f t="shared" si="89"/>
        <v>0.59613001214887529</v>
      </c>
      <c r="Q5694" t="s">
        <v>10176</v>
      </c>
      <c r="R5694">
        <v>95</v>
      </c>
    </row>
    <row r="5695" spans="1:18">
      <c r="A5695" t="s">
        <v>16714</v>
      </c>
      <c r="B5695" s="6" t="s">
        <v>2002</v>
      </c>
      <c r="C5695" t="s">
        <v>37</v>
      </c>
      <c r="D5695">
        <f>_xlfn.XLOOKUP(E5695,'cpi data'!A:A,'cpi data'!B:B,"NA")</f>
        <v>218.1</v>
      </c>
      <c r="E5695">
        <v>2010</v>
      </c>
      <c r="F5695" t="s">
        <v>16296</v>
      </c>
      <c r="G5695">
        <v>6.3</v>
      </c>
      <c r="H5695">
        <v>94000</v>
      </c>
      <c r="I5695" t="s">
        <v>15500</v>
      </c>
      <c r="J5695" t="s">
        <v>6749</v>
      </c>
      <c r="K5695" t="s">
        <v>16715</v>
      </c>
      <c r="L5695" t="s">
        <v>33</v>
      </c>
      <c r="M5695" s="1">
        <v>25000000</v>
      </c>
      <c r="N5695" s="1">
        <v>29397654</v>
      </c>
      <c r="O5695" s="1">
        <f>N5695*(D5695/'cpi data'!$A$112)</f>
        <v>3169366.4544735542</v>
      </c>
      <c r="P5695" s="2">
        <f t="shared" si="89"/>
        <v>0.14959200485861898</v>
      </c>
      <c r="Q5695" t="s">
        <v>26</v>
      </c>
      <c r="R5695">
        <v>97</v>
      </c>
    </row>
    <row r="5696" spans="1:18">
      <c r="A5696" t="s">
        <v>16716</v>
      </c>
      <c r="B5696" s="6" t="s">
        <v>2002</v>
      </c>
      <c r="C5696" t="s">
        <v>37</v>
      </c>
      <c r="D5696">
        <f>_xlfn.XLOOKUP(E5696,'cpi data'!A:A,'cpi data'!B:B,"NA")</f>
        <v>218.1</v>
      </c>
      <c r="E5696">
        <v>2010</v>
      </c>
      <c r="F5696" t="s">
        <v>16462</v>
      </c>
      <c r="G5696">
        <v>6.8</v>
      </c>
      <c r="H5696">
        <v>189000</v>
      </c>
      <c r="I5696" t="s">
        <v>1562</v>
      </c>
      <c r="J5696" t="s">
        <v>15923</v>
      </c>
      <c r="K5696" t="s">
        <v>4128</v>
      </c>
      <c r="L5696" t="s">
        <v>33</v>
      </c>
      <c r="M5696" s="1">
        <v>100000000</v>
      </c>
      <c r="N5696" s="1">
        <v>167805466</v>
      </c>
      <c r="O5696" s="1">
        <f>N5696*(D5696/'cpi data'!$A$112)</f>
        <v>18091137.980523974</v>
      </c>
      <c r="P5696" s="2">
        <f t="shared" si="89"/>
        <v>0.40407185544242047</v>
      </c>
      <c r="Q5696" t="s">
        <v>183</v>
      </c>
      <c r="R5696">
        <v>98</v>
      </c>
    </row>
    <row r="5697" spans="1:18">
      <c r="A5697" t="s">
        <v>2009</v>
      </c>
      <c r="B5697" s="6" t="s">
        <v>36</v>
      </c>
      <c r="C5697" t="s">
        <v>37</v>
      </c>
      <c r="D5697">
        <f>_xlfn.XLOOKUP(E5697,'cpi data'!A:A,'cpi data'!B:B,"NA")</f>
        <v>218.1</v>
      </c>
      <c r="E5697">
        <v>2010</v>
      </c>
      <c r="F5697" t="s">
        <v>16717</v>
      </c>
      <c r="G5697">
        <v>6.2</v>
      </c>
      <c r="H5697">
        <v>168000</v>
      </c>
      <c r="I5697" t="s">
        <v>12242</v>
      </c>
      <c r="J5697" t="s">
        <v>16718</v>
      </c>
      <c r="K5697" t="s">
        <v>2755</v>
      </c>
      <c r="L5697" t="s">
        <v>33</v>
      </c>
      <c r="M5697" s="1">
        <v>40000000</v>
      </c>
      <c r="N5697" s="1">
        <v>359126022</v>
      </c>
      <c r="O5697" s="1">
        <f>N5697*(D5697/'cpi data'!$A$112)</f>
        <v>38717442.114780031</v>
      </c>
      <c r="P5697" s="2">
        <f t="shared" si="89"/>
        <v>0.88861848613131134</v>
      </c>
      <c r="Q5697" t="s">
        <v>34</v>
      </c>
      <c r="R5697">
        <v>140</v>
      </c>
    </row>
    <row r="5698" spans="1:18">
      <c r="A5698" t="s">
        <v>16719</v>
      </c>
      <c r="B5698" s="6" t="s">
        <v>2002</v>
      </c>
      <c r="C5698" t="s">
        <v>66</v>
      </c>
      <c r="D5698">
        <f>_xlfn.XLOOKUP(E5698,'cpi data'!A:A,'cpi data'!B:B,"NA")</f>
        <v>218.1</v>
      </c>
      <c r="E5698">
        <v>2010</v>
      </c>
      <c r="F5698" t="s">
        <v>16593</v>
      </c>
      <c r="G5698">
        <v>5.8</v>
      </c>
      <c r="H5698">
        <v>92000</v>
      </c>
      <c r="I5698" t="s">
        <v>16720</v>
      </c>
      <c r="J5698" t="s">
        <v>16720</v>
      </c>
      <c r="K5698" t="s">
        <v>6288</v>
      </c>
      <c r="L5698" t="s">
        <v>33</v>
      </c>
      <c r="M5698" s="1">
        <v>60000000</v>
      </c>
      <c r="N5698" s="1">
        <v>204594016</v>
      </c>
      <c r="O5698" s="1">
        <f>N5698*(D5698/'cpi data'!$A$112)</f>
        <v>22057318.284527928</v>
      </c>
      <c r="P5698" s="2">
        <f t="shared" si="89"/>
        <v>0.70673629086004153</v>
      </c>
      <c r="Q5698" t="s">
        <v>34</v>
      </c>
      <c r="R5698">
        <v>133</v>
      </c>
    </row>
    <row r="5699" spans="1:18">
      <c r="A5699" t="s">
        <v>3703</v>
      </c>
      <c r="B5699" s="6" t="s">
        <v>19</v>
      </c>
      <c r="C5699" t="s">
        <v>37</v>
      </c>
      <c r="D5699">
        <f>_xlfn.XLOOKUP(E5699,'cpi data'!A:A,'cpi data'!B:B,"NA")</f>
        <v>218.1</v>
      </c>
      <c r="E5699">
        <v>2010</v>
      </c>
      <c r="F5699" t="s">
        <v>16721</v>
      </c>
      <c r="G5699">
        <v>6.3</v>
      </c>
      <c r="H5699">
        <v>80000</v>
      </c>
      <c r="I5699" t="s">
        <v>14010</v>
      </c>
      <c r="J5699" t="s">
        <v>14010</v>
      </c>
      <c r="K5699" t="s">
        <v>16722</v>
      </c>
      <c r="L5699" t="s">
        <v>25</v>
      </c>
      <c r="M5699" s="1">
        <v>12000000</v>
      </c>
      <c r="N5699" s="1">
        <v>6890432</v>
      </c>
      <c r="O5699" s="1">
        <f>N5699*(D5699/'cpi data'!$A$112)</f>
        <v>742858.73415719229</v>
      </c>
      <c r="P5699" s="2">
        <f t="shared" si="89"/>
        <v>-0.74154537770636153</v>
      </c>
      <c r="Q5699" t="s">
        <v>10846</v>
      </c>
      <c r="R5699">
        <v>97</v>
      </c>
    </row>
    <row r="5700" spans="1:18">
      <c r="A5700" t="s">
        <v>16723</v>
      </c>
      <c r="B5700" s="6" t="s">
        <v>2002</v>
      </c>
      <c r="C5700" t="s">
        <v>37</v>
      </c>
      <c r="D5700">
        <f>_xlfn.XLOOKUP(E5700,'cpi data'!A:A,'cpi data'!B:B,"NA")</f>
        <v>218.1</v>
      </c>
      <c r="E5700">
        <v>2010</v>
      </c>
      <c r="F5700" t="s">
        <v>16717</v>
      </c>
      <c r="G5700">
        <v>6.7</v>
      </c>
      <c r="H5700">
        <v>250000</v>
      </c>
      <c r="I5700" t="s">
        <v>12735</v>
      </c>
      <c r="J5700" t="s">
        <v>12735</v>
      </c>
      <c r="K5700" t="s">
        <v>5713</v>
      </c>
      <c r="L5700" t="s">
        <v>33</v>
      </c>
      <c r="M5700" s="1">
        <v>110000000</v>
      </c>
      <c r="N5700" s="1">
        <v>177238796</v>
      </c>
      <c r="O5700" s="1">
        <f>N5700*(D5700/'cpi data'!$A$112)</f>
        <v>19108147.013148788</v>
      </c>
      <c r="P5700" s="2">
        <f t="shared" si="89"/>
        <v>0.37936838614047008</v>
      </c>
      <c r="Q5700" t="s">
        <v>183</v>
      </c>
      <c r="R5700">
        <v>117</v>
      </c>
    </row>
    <row r="5701" spans="1:18">
      <c r="A5701" t="s">
        <v>16724</v>
      </c>
      <c r="B5701" s="6" t="s">
        <v>19</v>
      </c>
      <c r="C5701" t="s">
        <v>107</v>
      </c>
      <c r="D5701">
        <f>_xlfn.XLOOKUP(E5701,'cpi data'!A:A,'cpi data'!B:B,"NA")</f>
        <v>218.1</v>
      </c>
      <c r="E5701">
        <v>2010</v>
      </c>
      <c r="F5701" t="s">
        <v>16725</v>
      </c>
      <c r="G5701">
        <v>7.3</v>
      </c>
      <c r="H5701">
        <v>56000</v>
      </c>
      <c r="I5701" t="s">
        <v>16726</v>
      </c>
      <c r="J5701" t="s">
        <v>16726</v>
      </c>
      <c r="K5701" t="s">
        <v>16727</v>
      </c>
      <c r="L5701" t="s">
        <v>251</v>
      </c>
      <c r="N5701" s="1">
        <v>7209912</v>
      </c>
      <c r="O5701" s="1">
        <f>N5701*(D5701/'cpi data'!$A$112)</f>
        <v>777301.93138902623</v>
      </c>
      <c r="P5701" s="2">
        <f t="shared" si="89"/>
        <v>1</v>
      </c>
      <c r="Q5701" t="s">
        <v>16728</v>
      </c>
      <c r="R5701">
        <v>113</v>
      </c>
    </row>
    <row r="5702" spans="1:18">
      <c r="A5702" t="s">
        <v>16729</v>
      </c>
      <c r="B5702" s="6" t="s">
        <v>19</v>
      </c>
      <c r="C5702" t="s">
        <v>44</v>
      </c>
      <c r="D5702">
        <f>_xlfn.XLOOKUP(E5702,'cpi data'!A:A,'cpi data'!B:B,"NA")</f>
        <v>218.1</v>
      </c>
      <c r="E5702">
        <v>2010</v>
      </c>
      <c r="F5702" t="s">
        <v>16334</v>
      </c>
      <c r="G5702">
        <v>6.4</v>
      </c>
      <c r="H5702">
        <v>165000</v>
      </c>
      <c r="I5702" t="s">
        <v>14563</v>
      </c>
      <c r="J5702" t="s">
        <v>16730</v>
      </c>
      <c r="K5702" t="s">
        <v>2628</v>
      </c>
      <c r="L5702" t="s">
        <v>33</v>
      </c>
      <c r="M5702" s="1">
        <v>36000000</v>
      </c>
      <c r="N5702" s="1">
        <v>64780213</v>
      </c>
      <c r="O5702" s="1">
        <f>N5702*(D5702/'cpi data'!$A$112)</f>
        <v>6983966.6116164112</v>
      </c>
      <c r="P5702" s="2">
        <f t="shared" si="89"/>
        <v>0.44427475099533864</v>
      </c>
      <c r="Q5702" t="s">
        <v>121</v>
      </c>
      <c r="R5702">
        <v>101</v>
      </c>
    </row>
    <row r="5703" spans="1:18">
      <c r="A5703" t="s">
        <v>16731</v>
      </c>
      <c r="B5703" s="6" t="s">
        <v>2002</v>
      </c>
      <c r="C5703" t="s">
        <v>37</v>
      </c>
      <c r="D5703">
        <f>_xlfn.XLOOKUP(E5703,'cpi data'!A:A,'cpi data'!B:B,"NA")</f>
        <v>218.1</v>
      </c>
      <c r="E5703">
        <v>2010</v>
      </c>
      <c r="F5703" t="s">
        <v>16732</v>
      </c>
      <c r="G5703">
        <v>6.6</v>
      </c>
      <c r="H5703">
        <v>277000</v>
      </c>
      <c r="I5703" t="s">
        <v>266</v>
      </c>
      <c r="J5703" t="s">
        <v>5915</v>
      </c>
      <c r="K5703" t="s">
        <v>10808</v>
      </c>
      <c r="L5703" t="s">
        <v>33</v>
      </c>
      <c r="M5703" s="1">
        <v>200000000</v>
      </c>
      <c r="N5703" s="1">
        <v>336365676</v>
      </c>
      <c r="O5703" s="1">
        <f>N5703*(D5703/'cpi data'!$A$112)</f>
        <v>36263645.049728125</v>
      </c>
      <c r="P5703" s="2">
        <f t="shared" si="89"/>
        <v>0.40540901087660325</v>
      </c>
      <c r="Q5703" t="s">
        <v>1727</v>
      </c>
      <c r="R5703">
        <v>116</v>
      </c>
    </row>
    <row r="5704" spans="1:18">
      <c r="A5704" t="s">
        <v>16733</v>
      </c>
      <c r="B5704" s="6" t="s">
        <v>36</v>
      </c>
      <c r="C5704" t="s">
        <v>393</v>
      </c>
      <c r="D5704">
        <f>_xlfn.XLOOKUP(E5704,'cpi data'!A:A,'cpi data'!B:B,"NA")</f>
        <v>218.1</v>
      </c>
      <c r="E5704">
        <v>2010</v>
      </c>
      <c r="F5704" t="s">
        <v>16734</v>
      </c>
      <c r="G5704">
        <v>6.2</v>
      </c>
      <c r="H5704">
        <v>45000</v>
      </c>
      <c r="I5704" t="s">
        <v>15403</v>
      </c>
      <c r="J5704" t="s">
        <v>16735</v>
      </c>
      <c r="K5704" t="s">
        <v>16736</v>
      </c>
      <c r="L5704" t="s">
        <v>33</v>
      </c>
      <c r="M5704" s="1">
        <v>15000000</v>
      </c>
      <c r="N5704" s="1">
        <v>76196538</v>
      </c>
      <c r="O5704" s="1">
        <f>N5704*(D5704/'cpi data'!$A$112)</f>
        <v>8214762.6978744436</v>
      </c>
      <c r="P5704" s="2">
        <f t="shared" si="89"/>
        <v>0.80314066237497561</v>
      </c>
      <c r="Q5704" t="s">
        <v>16737</v>
      </c>
      <c r="R5704">
        <v>120</v>
      </c>
    </row>
    <row r="5705" spans="1:18">
      <c r="A5705" t="s">
        <v>16738</v>
      </c>
      <c r="B5705" s="6" t="s">
        <v>19</v>
      </c>
      <c r="C5705" t="s">
        <v>20</v>
      </c>
      <c r="D5705">
        <f>_xlfn.XLOOKUP(E5705,'cpi data'!A:A,'cpi data'!B:B,"NA")</f>
        <v>218.1</v>
      </c>
      <c r="E5705">
        <v>2010</v>
      </c>
      <c r="F5705" t="s">
        <v>16627</v>
      </c>
      <c r="G5705">
        <v>7.1</v>
      </c>
      <c r="H5705">
        <v>140000</v>
      </c>
      <c r="I5705" t="s">
        <v>12532</v>
      </c>
      <c r="J5705" t="s">
        <v>7474</v>
      </c>
      <c r="K5705" t="s">
        <v>14005</v>
      </c>
      <c r="L5705" t="s">
        <v>25</v>
      </c>
      <c r="M5705" s="1">
        <v>15000000</v>
      </c>
      <c r="N5705" s="1">
        <v>9918093</v>
      </c>
      <c r="O5705" s="1">
        <f>N5705*(D5705/'cpi data'!$A$112)</f>
        <v>1069271.4203163618</v>
      </c>
      <c r="P5705" s="2">
        <f t="shared" si="89"/>
        <v>-0.51238751239779667</v>
      </c>
      <c r="Q5705" t="s">
        <v>12396</v>
      </c>
      <c r="R5705">
        <v>103</v>
      </c>
    </row>
    <row r="5706" spans="1:18">
      <c r="A5706" t="s">
        <v>16739</v>
      </c>
      <c r="B5706" s="6" t="s">
        <v>19</v>
      </c>
      <c r="C5706" t="s">
        <v>37</v>
      </c>
      <c r="D5706">
        <f>_xlfn.XLOOKUP(E5706,'cpi data'!A:A,'cpi data'!B:B,"NA")</f>
        <v>218.1</v>
      </c>
      <c r="E5706">
        <v>2010</v>
      </c>
      <c r="F5706" t="s">
        <v>16650</v>
      </c>
      <c r="G5706">
        <v>6.4</v>
      </c>
      <c r="H5706">
        <v>216000</v>
      </c>
      <c r="I5706" t="s">
        <v>13456</v>
      </c>
      <c r="J5706" t="s">
        <v>16740</v>
      </c>
      <c r="K5706" t="s">
        <v>11167</v>
      </c>
      <c r="L5706" t="s">
        <v>33</v>
      </c>
      <c r="M5706" s="1">
        <v>40000000</v>
      </c>
      <c r="N5706" s="1">
        <v>127233108</v>
      </c>
      <c r="O5706" s="1">
        <f>N5706*(D5706/'cpi data'!$A$112)</f>
        <v>13717024.643994069</v>
      </c>
      <c r="P5706" s="2">
        <f t="shared" si="89"/>
        <v>0.68561641990227884</v>
      </c>
      <c r="Q5706" t="s">
        <v>183</v>
      </c>
      <c r="R5706">
        <v>107</v>
      </c>
    </row>
    <row r="5707" spans="1:18">
      <c r="A5707" t="s">
        <v>16741</v>
      </c>
      <c r="B5707" s="6" t="s">
        <v>19</v>
      </c>
      <c r="C5707" t="s">
        <v>20</v>
      </c>
      <c r="D5707">
        <f>_xlfn.XLOOKUP(E5707,'cpi data'!A:A,'cpi data'!B:B,"NA")</f>
        <v>218.1</v>
      </c>
      <c r="E5707">
        <v>2010</v>
      </c>
      <c r="F5707" t="s">
        <v>16627</v>
      </c>
      <c r="G5707">
        <v>7</v>
      </c>
      <c r="H5707">
        <v>153000</v>
      </c>
      <c r="I5707" t="s">
        <v>16742</v>
      </c>
      <c r="J5707" t="s">
        <v>16743</v>
      </c>
      <c r="K5707" t="s">
        <v>12494</v>
      </c>
      <c r="L5707" t="s">
        <v>1114</v>
      </c>
      <c r="M5707" s="1">
        <v>3000000</v>
      </c>
      <c r="N5707" s="1">
        <v>19439764</v>
      </c>
      <c r="O5707" s="1">
        <f>N5707*(D5707/'cpi data'!$A$112)</f>
        <v>2095804.5123084527</v>
      </c>
      <c r="P5707" s="2">
        <f t="shared" si="89"/>
        <v>0.84567713887884643</v>
      </c>
      <c r="Q5707" t="s">
        <v>16744</v>
      </c>
      <c r="R5707">
        <v>95</v>
      </c>
    </row>
    <row r="5708" spans="1:18">
      <c r="A5708" t="s">
        <v>16745</v>
      </c>
      <c r="B5708" s="6" t="s">
        <v>19</v>
      </c>
      <c r="C5708" t="s">
        <v>37</v>
      </c>
      <c r="D5708">
        <f>_xlfn.XLOOKUP(E5708,'cpi data'!A:A,'cpi data'!B:B,"NA")</f>
        <v>218.1</v>
      </c>
      <c r="E5708">
        <v>2010</v>
      </c>
      <c r="F5708" t="s">
        <v>16746</v>
      </c>
      <c r="G5708">
        <v>5.3</v>
      </c>
      <c r="H5708">
        <v>101000</v>
      </c>
      <c r="I5708" t="s">
        <v>16747</v>
      </c>
      <c r="J5708" t="s">
        <v>16748</v>
      </c>
      <c r="K5708" t="s">
        <v>16749</v>
      </c>
      <c r="L5708" t="s">
        <v>33</v>
      </c>
      <c r="M5708" s="1">
        <v>26000000</v>
      </c>
      <c r="N5708" s="1">
        <v>67918658</v>
      </c>
      <c r="O5708" s="1">
        <f>N5708*(D5708/'cpi data'!$A$112)</f>
        <v>7322322.9410776077</v>
      </c>
      <c r="P5708" s="2">
        <f t="shared" si="89"/>
        <v>0.61718913821883814</v>
      </c>
      <c r="Q5708" t="s">
        <v>10878</v>
      </c>
      <c r="R5708">
        <v>100</v>
      </c>
    </row>
    <row r="5709" spans="1:18">
      <c r="A5709" t="s">
        <v>16750</v>
      </c>
      <c r="B5709" s="6" t="s">
        <v>2002</v>
      </c>
      <c r="C5709" t="s">
        <v>20</v>
      </c>
      <c r="D5709">
        <f>_xlfn.XLOOKUP(E5709,'cpi data'!A:A,'cpi data'!B:B,"NA")</f>
        <v>218.1</v>
      </c>
      <c r="E5709">
        <v>2010</v>
      </c>
      <c r="F5709" t="s">
        <v>16597</v>
      </c>
      <c r="G5709">
        <v>7.1</v>
      </c>
      <c r="H5709">
        <v>141000</v>
      </c>
      <c r="I5709" t="s">
        <v>14901</v>
      </c>
      <c r="J5709" t="s">
        <v>16751</v>
      </c>
      <c r="K5709" t="s">
        <v>16752</v>
      </c>
      <c r="L5709" t="s">
        <v>33</v>
      </c>
      <c r="M5709" s="1">
        <v>16000000</v>
      </c>
      <c r="N5709" s="1">
        <v>56032889</v>
      </c>
      <c r="O5709" s="1">
        <f>N5709*(D5709/'cpi data'!$A$112)</f>
        <v>6040916.0113198226</v>
      </c>
      <c r="P5709" s="2">
        <f t="shared" si="89"/>
        <v>0.71445341681382879</v>
      </c>
      <c r="Q5709" t="s">
        <v>10085</v>
      </c>
      <c r="R5709">
        <v>113</v>
      </c>
    </row>
    <row r="5710" spans="1:18">
      <c r="A5710" t="s">
        <v>16753</v>
      </c>
      <c r="B5710" s="6" t="s">
        <v>2002</v>
      </c>
      <c r="C5710" t="s">
        <v>37</v>
      </c>
      <c r="D5710">
        <f>_xlfn.XLOOKUP(E5710,'cpi data'!A:A,'cpi data'!B:B,"NA")</f>
        <v>218.1</v>
      </c>
      <c r="E5710">
        <v>2010</v>
      </c>
      <c r="F5710" t="s">
        <v>16692</v>
      </c>
      <c r="G5710">
        <v>4.7</v>
      </c>
      <c r="H5710">
        <v>56000</v>
      </c>
      <c r="I5710" t="s">
        <v>15780</v>
      </c>
      <c r="J5710" t="s">
        <v>14640</v>
      </c>
      <c r="K5710" t="s">
        <v>15812</v>
      </c>
      <c r="L5710" t="s">
        <v>33</v>
      </c>
      <c r="M5710" s="1">
        <v>47000000</v>
      </c>
      <c r="N5710" s="1">
        <v>10903312</v>
      </c>
      <c r="O5710" s="1">
        <f>N5710*(D5710/'cpi data'!$A$112)</f>
        <v>1175488.0608996539</v>
      </c>
      <c r="P5710" s="2">
        <f t="shared" ref="P5710:P5773" si="90">(N5710-M5710)/N5710</f>
        <v>-3.3106168107452123</v>
      </c>
      <c r="Q5710" t="s">
        <v>26</v>
      </c>
      <c r="R5710">
        <v>81</v>
      </c>
    </row>
    <row r="5711" spans="1:18">
      <c r="A5711" t="s">
        <v>16754</v>
      </c>
      <c r="B5711" s="6" t="s">
        <v>2002</v>
      </c>
      <c r="C5711" t="s">
        <v>37</v>
      </c>
      <c r="D5711">
        <f>_xlfn.XLOOKUP(E5711,'cpi data'!A:A,'cpi data'!B:B,"NA")</f>
        <v>218.1</v>
      </c>
      <c r="E5711">
        <v>2010</v>
      </c>
      <c r="F5711" t="s">
        <v>16434</v>
      </c>
      <c r="G5711">
        <v>6.4</v>
      </c>
      <c r="H5711">
        <v>301000</v>
      </c>
      <c r="I5711" t="s">
        <v>5213</v>
      </c>
      <c r="J5711" t="s">
        <v>12469</v>
      </c>
      <c r="K5711" t="s">
        <v>11976</v>
      </c>
      <c r="L5711" t="s">
        <v>33</v>
      </c>
      <c r="M5711" s="1">
        <v>110000000</v>
      </c>
      <c r="N5711" s="1">
        <v>293503354</v>
      </c>
      <c r="O5711" s="1">
        <f>N5711*(D5711/'cpi data'!$A$112)</f>
        <v>31642650.275531389</v>
      </c>
      <c r="P5711" s="2">
        <f t="shared" si="90"/>
        <v>0.62521723005591279</v>
      </c>
      <c r="Q5711" t="s">
        <v>34</v>
      </c>
      <c r="R5711">
        <v>100</v>
      </c>
    </row>
    <row r="5712" spans="1:18">
      <c r="A5712" t="s">
        <v>16755</v>
      </c>
      <c r="B5712" s="6" t="s">
        <v>2002</v>
      </c>
      <c r="C5712" t="s">
        <v>44</v>
      </c>
      <c r="D5712">
        <f>_xlfn.XLOOKUP(E5712,'cpi data'!A:A,'cpi data'!B:B,"NA")</f>
        <v>218.1</v>
      </c>
      <c r="E5712">
        <v>2010</v>
      </c>
      <c r="F5712" t="s">
        <v>16756</v>
      </c>
      <c r="G5712">
        <v>6.5</v>
      </c>
      <c r="H5712">
        <v>76000</v>
      </c>
      <c r="I5712" t="s">
        <v>10679</v>
      </c>
      <c r="J5712" t="s">
        <v>13911</v>
      </c>
      <c r="K5712" t="s">
        <v>14088</v>
      </c>
      <c r="L5712" t="s">
        <v>33</v>
      </c>
      <c r="M5712" s="1">
        <v>40000000</v>
      </c>
      <c r="N5712" s="1">
        <v>60040976</v>
      </c>
      <c r="O5712" s="1">
        <f>N5712*(D5712/'cpi data'!$A$112)</f>
        <v>6473028.6038556602</v>
      </c>
      <c r="P5712" s="2">
        <f t="shared" si="90"/>
        <v>0.33378831150246457</v>
      </c>
      <c r="Q5712" t="s">
        <v>16757</v>
      </c>
      <c r="R5712">
        <v>107</v>
      </c>
    </row>
    <row r="5713" spans="1:18">
      <c r="A5713" t="s">
        <v>16758</v>
      </c>
      <c r="B5713" s="6" t="s">
        <v>19</v>
      </c>
      <c r="C5713" t="s">
        <v>20</v>
      </c>
      <c r="D5713">
        <f>_xlfn.XLOOKUP(E5713,'cpi data'!A:A,'cpi data'!B:B,"NA")</f>
        <v>218.1</v>
      </c>
      <c r="E5713">
        <v>2010</v>
      </c>
      <c r="F5713" t="s">
        <v>16587</v>
      </c>
      <c r="G5713">
        <v>7.2</v>
      </c>
      <c r="H5713">
        <v>138000</v>
      </c>
      <c r="I5713" t="s">
        <v>16759</v>
      </c>
      <c r="J5713" t="s">
        <v>16759</v>
      </c>
      <c r="K5713" t="s">
        <v>16760</v>
      </c>
      <c r="L5713" t="s">
        <v>33</v>
      </c>
      <c r="M5713" s="1">
        <v>2000000</v>
      </c>
      <c r="N5713" s="1">
        <v>13796834</v>
      </c>
      <c r="O5713" s="1">
        <f>N5713*(D5713/'cpi data'!$A$112)</f>
        <v>1487439.1969352446</v>
      </c>
      <c r="P5713" s="2">
        <f t="shared" si="90"/>
        <v>0.85503920682092716</v>
      </c>
      <c r="Q5713" t="s">
        <v>15481</v>
      </c>
      <c r="R5713">
        <v>100</v>
      </c>
    </row>
    <row r="5714" spans="1:18">
      <c r="A5714" t="s">
        <v>2026</v>
      </c>
      <c r="B5714" s="6" t="s">
        <v>19</v>
      </c>
      <c r="C5714" t="s">
        <v>107</v>
      </c>
      <c r="D5714">
        <f>_xlfn.XLOOKUP(E5714,'cpi data'!A:A,'cpi data'!B:B,"NA")</f>
        <v>218.1</v>
      </c>
      <c r="E5714">
        <v>2010</v>
      </c>
      <c r="F5714" t="s">
        <v>16210</v>
      </c>
      <c r="G5714">
        <v>5.2</v>
      </c>
      <c r="H5714">
        <v>95000</v>
      </c>
      <c r="I5714" t="s">
        <v>16761</v>
      </c>
      <c r="J5714" t="s">
        <v>5443</v>
      </c>
      <c r="K5714" t="s">
        <v>16072</v>
      </c>
      <c r="L5714" t="s">
        <v>33</v>
      </c>
      <c r="M5714" s="1">
        <v>35000000</v>
      </c>
      <c r="N5714" s="1">
        <v>115695182</v>
      </c>
      <c r="O5714" s="1">
        <f>N5714*(D5714/'cpi data'!$A$112)</f>
        <v>12473118.731685616</v>
      </c>
      <c r="P5714" s="2">
        <f t="shared" si="90"/>
        <v>0.69748092016485186</v>
      </c>
      <c r="Q5714" t="s">
        <v>2029</v>
      </c>
      <c r="R5714">
        <v>95</v>
      </c>
    </row>
    <row r="5715" spans="1:18">
      <c r="A5715" t="s">
        <v>16762</v>
      </c>
      <c r="B5715" s="6" t="s">
        <v>19</v>
      </c>
      <c r="C5715" t="s">
        <v>37</v>
      </c>
      <c r="D5715">
        <f>_xlfn.XLOOKUP(E5715,'cpi data'!A:A,'cpi data'!B:B,"NA")</f>
        <v>218.1</v>
      </c>
      <c r="E5715">
        <v>2010</v>
      </c>
      <c r="F5715" t="s">
        <v>16611</v>
      </c>
      <c r="G5715">
        <v>5.8</v>
      </c>
      <c r="H5715">
        <v>165000</v>
      </c>
      <c r="I5715" t="s">
        <v>8485</v>
      </c>
      <c r="J5715" t="s">
        <v>8485</v>
      </c>
      <c r="K5715" t="s">
        <v>10840</v>
      </c>
      <c r="L5715" t="s">
        <v>5820</v>
      </c>
      <c r="M5715" s="1">
        <v>60000000</v>
      </c>
      <c r="N5715" s="1">
        <v>300228084</v>
      </c>
      <c r="O5715" s="1">
        <f>N5715*(D5715/'cpi data'!$A$112)</f>
        <v>32367644.646762233</v>
      </c>
      <c r="P5715" s="2">
        <f t="shared" si="90"/>
        <v>0.80015194048268978</v>
      </c>
      <c r="Q5715" t="s">
        <v>10878</v>
      </c>
      <c r="R5715">
        <v>96</v>
      </c>
    </row>
    <row r="5716" spans="1:18">
      <c r="A5716" t="s">
        <v>16763</v>
      </c>
      <c r="B5716" s="6" t="s">
        <v>2002</v>
      </c>
      <c r="C5716" t="s">
        <v>37</v>
      </c>
      <c r="D5716">
        <f>_xlfn.XLOOKUP(E5716,'cpi data'!A:A,'cpi data'!B:B,"NA")</f>
        <v>218.1</v>
      </c>
      <c r="E5716">
        <v>2010</v>
      </c>
      <c r="F5716" t="s">
        <v>16388</v>
      </c>
      <c r="G5716">
        <v>6.2</v>
      </c>
      <c r="H5716">
        <v>60000</v>
      </c>
      <c r="I5716" t="s">
        <v>16764</v>
      </c>
      <c r="J5716" t="s">
        <v>16765</v>
      </c>
      <c r="K5716" t="s">
        <v>16766</v>
      </c>
      <c r="L5716" t="s">
        <v>33</v>
      </c>
      <c r="M5716" s="1">
        <v>32000000</v>
      </c>
      <c r="N5716" s="1">
        <v>80205382</v>
      </c>
      <c r="O5716" s="1">
        <f>N5716*(D5716/'cpi data'!$A$112)</f>
        <v>8646956.902718734</v>
      </c>
      <c r="P5716" s="2">
        <f t="shared" si="90"/>
        <v>0.60102428039056033</v>
      </c>
      <c r="Q5716" t="s">
        <v>10878</v>
      </c>
      <c r="R5716">
        <v>107</v>
      </c>
    </row>
    <row r="5717" spans="1:18">
      <c r="A5717" t="s">
        <v>16767</v>
      </c>
      <c r="B5717" s="6" t="s">
        <v>450</v>
      </c>
      <c r="C5717" t="s">
        <v>44</v>
      </c>
      <c r="D5717">
        <f>_xlfn.XLOOKUP(E5717,'cpi data'!A:A,'cpi data'!B:B,"NA")</f>
        <v>218.1</v>
      </c>
      <c r="E5717">
        <v>2010</v>
      </c>
      <c r="F5717" t="s">
        <v>16768</v>
      </c>
      <c r="G5717">
        <v>7.5</v>
      </c>
      <c r="H5717">
        <v>23000</v>
      </c>
      <c r="I5717" t="s">
        <v>15446</v>
      </c>
      <c r="J5717" t="s">
        <v>15446</v>
      </c>
      <c r="K5717" t="s">
        <v>16769</v>
      </c>
      <c r="L5717" t="s">
        <v>1880</v>
      </c>
      <c r="N5717" s="1">
        <v>43551154</v>
      </c>
      <c r="O5717" s="1">
        <f>N5717*(D5717/'cpi data'!$A$112)</f>
        <v>4695257.8781018294</v>
      </c>
      <c r="P5717" s="2">
        <f t="shared" si="90"/>
        <v>1</v>
      </c>
      <c r="Q5717" t="s">
        <v>16770</v>
      </c>
      <c r="R5717">
        <v>87</v>
      </c>
    </row>
    <row r="5718" spans="1:18">
      <c r="A5718" t="s">
        <v>16771</v>
      </c>
      <c r="B5718" s="6" t="s">
        <v>2002</v>
      </c>
      <c r="C5718" t="s">
        <v>28</v>
      </c>
      <c r="D5718">
        <f>_xlfn.XLOOKUP(E5718,'cpi data'!A:A,'cpi data'!B:B,"NA")</f>
        <v>218.1</v>
      </c>
      <c r="E5718">
        <v>2010</v>
      </c>
      <c r="F5718" t="s">
        <v>16772</v>
      </c>
      <c r="G5718">
        <v>7.3</v>
      </c>
      <c r="H5718">
        <v>112000</v>
      </c>
      <c r="I5718" t="s">
        <v>706</v>
      </c>
      <c r="J5718" t="s">
        <v>16773</v>
      </c>
      <c r="K5718" t="s">
        <v>15630</v>
      </c>
      <c r="L5718" t="s">
        <v>33</v>
      </c>
      <c r="M5718" s="1">
        <v>30000000</v>
      </c>
      <c r="N5718" s="1">
        <v>24172201</v>
      </c>
      <c r="O5718" s="1">
        <f>N5718*(D5718/'cpi data'!$A$112)</f>
        <v>2606009.4108255068</v>
      </c>
      <c r="P5718" s="2">
        <f t="shared" si="90"/>
        <v>-0.24109509100970988</v>
      </c>
      <c r="Q5718" t="s">
        <v>16774</v>
      </c>
      <c r="R5718">
        <v>133</v>
      </c>
    </row>
    <row r="5719" spans="1:18">
      <c r="A5719" t="s">
        <v>16775</v>
      </c>
      <c r="B5719" s="6" t="s">
        <v>2002</v>
      </c>
      <c r="C5719" t="s">
        <v>37</v>
      </c>
      <c r="D5719">
        <f>_xlfn.XLOOKUP(E5719,'cpi data'!A:A,'cpi data'!B:B,"NA")</f>
        <v>218.1</v>
      </c>
      <c r="E5719">
        <v>2010</v>
      </c>
      <c r="F5719" t="s">
        <v>16332</v>
      </c>
      <c r="G5719">
        <v>5.5</v>
      </c>
      <c r="H5719">
        <v>89000</v>
      </c>
      <c r="I5719" t="s">
        <v>11826</v>
      </c>
      <c r="J5719" t="s">
        <v>16776</v>
      </c>
      <c r="K5719" t="s">
        <v>15665</v>
      </c>
      <c r="L5719" t="s">
        <v>33</v>
      </c>
      <c r="M5719" s="1">
        <v>75000000</v>
      </c>
      <c r="N5719" s="1">
        <v>98159963</v>
      </c>
      <c r="O5719" s="1">
        <f>N5719*(D5719/'cpi data'!$A$112)</f>
        <v>10582643.564162135</v>
      </c>
      <c r="P5719" s="2">
        <f t="shared" si="90"/>
        <v>0.23594103229236141</v>
      </c>
      <c r="Q5719" t="s">
        <v>14705</v>
      </c>
      <c r="R5719">
        <v>100</v>
      </c>
    </row>
    <row r="5720" spans="1:18">
      <c r="A5720" t="s">
        <v>16777</v>
      </c>
      <c r="B5720" s="6" t="s">
        <v>19</v>
      </c>
      <c r="C5720" t="s">
        <v>44</v>
      </c>
      <c r="D5720">
        <f>_xlfn.XLOOKUP(E5720,'cpi data'!A:A,'cpi data'!B:B,"NA")</f>
        <v>218.1</v>
      </c>
      <c r="E5720">
        <v>2010</v>
      </c>
      <c r="F5720" t="s">
        <v>16778</v>
      </c>
      <c r="G5720">
        <v>7.5</v>
      </c>
      <c r="H5720">
        <v>169000</v>
      </c>
      <c r="I5720" t="s">
        <v>16779</v>
      </c>
      <c r="J5720" t="s">
        <v>16779</v>
      </c>
      <c r="K5720" t="s">
        <v>16780</v>
      </c>
      <c r="L5720" t="s">
        <v>198</v>
      </c>
      <c r="N5720" s="1">
        <v>5224938</v>
      </c>
      <c r="O5720" s="1">
        <f>N5720*(D5720/'cpi data'!$A$112)</f>
        <v>563301.52140385564</v>
      </c>
      <c r="P5720" s="2">
        <f t="shared" si="90"/>
        <v>1</v>
      </c>
      <c r="Q5720" t="s">
        <v>16781</v>
      </c>
      <c r="R5720">
        <v>89</v>
      </c>
    </row>
    <row r="5721" spans="1:18">
      <c r="A5721" t="s">
        <v>16782</v>
      </c>
      <c r="B5721" s="6" t="s">
        <v>19</v>
      </c>
      <c r="C5721" t="s">
        <v>44</v>
      </c>
      <c r="D5721">
        <f>_xlfn.XLOOKUP(E5721,'cpi data'!A:A,'cpi data'!B:B,"NA")</f>
        <v>218.1</v>
      </c>
      <c r="E5721">
        <v>2010</v>
      </c>
      <c r="F5721" t="s">
        <v>16711</v>
      </c>
      <c r="G5721">
        <v>6.5</v>
      </c>
      <c r="H5721">
        <v>329000</v>
      </c>
      <c r="I5721" t="s">
        <v>11280</v>
      </c>
      <c r="J5721" t="s">
        <v>16783</v>
      </c>
      <c r="K5721" t="s">
        <v>4915</v>
      </c>
      <c r="L5721" t="s">
        <v>33</v>
      </c>
      <c r="M5721" s="1">
        <v>65000000</v>
      </c>
      <c r="N5721" s="1">
        <v>211780824</v>
      </c>
      <c r="O5721" s="1">
        <f>N5721*(D5721/'cpi data'!$A$112)</f>
        <v>22832129.36945131</v>
      </c>
      <c r="P5721" s="2">
        <f t="shared" si="90"/>
        <v>0.69307891634230301</v>
      </c>
      <c r="Q5721" t="s">
        <v>26</v>
      </c>
      <c r="R5721">
        <v>95</v>
      </c>
    </row>
    <row r="5722" spans="1:18">
      <c r="A5722" t="s">
        <v>16784</v>
      </c>
      <c r="B5722" s="6" t="s">
        <v>2002</v>
      </c>
      <c r="C5722" t="s">
        <v>55</v>
      </c>
      <c r="D5722">
        <f>_xlfn.XLOOKUP(E5722,'cpi data'!A:A,'cpi data'!B:B,"NA")</f>
        <v>218.1</v>
      </c>
      <c r="E5722">
        <v>2010</v>
      </c>
      <c r="F5722" t="s">
        <v>16606</v>
      </c>
      <c r="G5722">
        <v>6.2</v>
      </c>
      <c r="H5722">
        <v>137000</v>
      </c>
      <c r="I5722" t="s">
        <v>15865</v>
      </c>
      <c r="J5722" t="s">
        <v>14079</v>
      </c>
      <c r="K5722" t="s">
        <v>16785</v>
      </c>
      <c r="L5722" t="s">
        <v>33</v>
      </c>
      <c r="M5722" s="1">
        <v>10000000</v>
      </c>
      <c r="N5722" s="1">
        <v>62695489</v>
      </c>
      <c r="O5722" s="1">
        <f>N5722*(D5722/'cpi data'!$A$112)</f>
        <v>6759212.1358872959</v>
      </c>
      <c r="P5722" s="2">
        <f t="shared" si="90"/>
        <v>0.8404988913955197</v>
      </c>
      <c r="Q5722" t="s">
        <v>64</v>
      </c>
      <c r="R5722">
        <v>80</v>
      </c>
    </row>
    <row r="5723" spans="1:18">
      <c r="A5723" t="s">
        <v>16786</v>
      </c>
      <c r="B5723" s="6" t="s">
        <v>19</v>
      </c>
      <c r="C5723" t="s">
        <v>37</v>
      </c>
      <c r="D5723">
        <f>_xlfn.XLOOKUP(E5723,'cpi data'!A:A,'cpi data'!B:B,"NA")</f>
        <v>218.1</v>
      </c>
      <c r="E5723">
        <v>2010</v>
      </c>
      <c r="F5723" t="s">
        <v>16597</v>
      </c>
      <c r="G5723">
        <v>6.8</v>
      </c>
      <c r="H5723">
        <v>133000</v>
      </c>
      <c r="I5723" t="s">
        <v>12843</v>
      </c>
      <c r="J5723" t="s">
        <v>9671</v>
      </c>
      <c r="K5723" t="s">
        <v>9532</v>
      </c>
      <c r="L5723" t="s">
        <v>25</v>
      </c>
      <c r="M5723" s="1">
        <v>100000000</v>
      </c>
      <c r="N5723" s="1">
        <v>154711438</v>
      </c>
      <c r="O5723" s="1">
        <f>N5723*(D5723/'cpi data'!$A$112)</f>
        <v>16679468.426989621</v>
      </c>
      <c r="P5723" s="2">
        <f t="shared" si="90"/>
        <v>0.35363537891749153</v>
      </c>
      <c r="Q5723" t="s">
        <v>64</v>
      </c>
      <c r="R5723">
        <v>115</v>
      </c>
    </row>
    <row r="5724" spans="1:18">
      <c r="A5724" t="s">
        <v>16787</v>
      </c>
      <c r="B5724" s="6" t="s">
        <v>19</v>
      </c>
      <c r="C5724" t="s">
        <v>37</v>
      </c>
      <c r="D5724">
        <f>_xlfn.XLOOKUP(E5724,'cpi data'!A:A,'cpi data'!B:B,"NA")</f>
        <v>218.1</v>
      </c>
      <c r="E5724">
        <v>2010</v>
      </c>
      <c r="F5724" t="s">
        <v>16624</v>
      </c>
      <c r="G5724">
        <v>6.4</v>
      </c>
      <c r="H5724">
        <v>103000</v>
      </c>
      <c r="I5724" t="s">
        <v>9746</v>
      </c>
      <c r="J5724" t="s">
        <v>12635</v>
      </c>
      <c r="K5724" t="s">
        <v>12472</v>
      </c>
      <c r="L5724" t="s">
        <v>33</v>
      </c>
      <c r="M5724" s="1">
        <v>24000000</v>
      </c>
      <c r="N5724" s="1">
        <v>35626958</v>
      </c>
      <c r="O5724" s="1">
        <f>N5724*(D5724/'cpi data'!$A$112)</f>
        <v>3840948.8580326247</v>
      </c>
      <c r="P5724" s="2">
        <f t="shared" si="90"/>
        <v>0.32635281406849276</v>
      </c>
      <c r="Q5724" t="s">
        <v>16788</v>
      </c>
      <c r="R5724">
        <v>98</v>
      </c>
    </row>
    <row r="5725" spans="1:18">
      <c r="A5725" t="s">
        <v>16789</v>
      </c>
      <c r="B5725" s="6" t="s">
        <v>19</v>
      </c>
      <c r="C5725" t="s">
        <v>37</v>
      </c>
      <c r="D5725">
        <f>_xlfn.XLOOKUP(E5725,'cpi data'!A:A,'cpi data'!B:B,"NA")</f>
        <v>218.1</v>
      </c>
      <c r="E5725">
        <v>2010</v>
      </c>
      <c r="F5725" t="s">
        <v>16790</v>
      </c>
      <c r="G5725">
        <v>6.7</v>
      </c>
      <c r="H5725">
        <v>76000</v>
      </c>
      <c r="I5725" t="s">
        <v>11769</v>
      </c>
      <c r="J5725" t="s">
        <v>11769</v>
      </c>
      <c r="K5725" t="s">
        <v>15751</v>
      </c>
      <c r="L5725" t="s">
        <v>33</v>
      </c>
      <c r="M5725" s="1">
        <v>2500000</v>
      </c>
      <c r="N5725" s="1">
        <v>422618</v>
      </c>
      <c r="O5725" s="1">
        <f>N5725*(D5725/'cpi data'!$A$112)</f>
        <v>45562.523875432526</v>
      </c>
      <c r="P5725" s="2">
        <f t="shared" si="90"/>
        <v>-4.9155076215400193</v>
      </c>
      <c r="Q5725" t="s">
        <v>13082</v>
      </c>
      <c r="R5725">
        <v>96</v>
      </c>
    </row>
    <row r="5726" spans="1:18">
      <c r="A5726" t="s">
        <v>16791</v>
      </c>
      <c r="B5726" s="6" t="s">
        <v>2002</v>
      </c>
      <c r="C5726" t="s">
        <v>44</v>
      </c>
      <c r="D5726">
        <f>_xlfn.XLOOKUP(E5726,'cpi data'!A:A,'cpi data'!B:B,"NA")</f>
        <v>218.1</v>
      </c>
      <c r="E5726">
        <v>2010</v>
      </c>
      <c r="F5726" t="s">
        <v>16683</v>
      </c>
      <c r="G5726">
        <v>7.1</v>
      </c>
      <c r="H5726">
        <v>139000</v>
      </c>
      <c r="I5726" t="s">
        <v>16792</v>
      </c>
      <c r="J5726" t="s">
        <v>16792</v>
      </c>
      <c r="K5726" t="s">
        <v>16793</v>
      </c>
      <c r="L5726" t="s">
        <v>33</v>
      </c>
      <c r="M5726" s="1">
        <v>8000000</v>
      </c>
      <c r="N5726" s="1">
        <v>6491240</v>
      </c>
      <c r="O5726" s="1">
        <f>N5726*(D5726/'cpi data'!$A$112)</f>
        <v>699821.77162629762</v>
      </c>
      <c r="P5726" s="2">
        <f t="shared" si="90"/>
        <v>-0.23243016742563824</v>
      </c>
      <c r="Q5726" t="s">
        <v>12698</v>
      </c>
      <c r="R5726">
        <v>101</v>
      </c>
    </row>
    <row r="5727" spans="1:18">
      <c r="A5727" t="s">
        <v>16794</v>
      </c>
      <c r="B5727" s="6" t="s">
        <v>19</v>
      </c>
      <c r="C5727" t="s">
        <v>55</v>
      </c>
      <c r="D5727">
        <f>_xlfn.XLOOKUP(E5727,'cpi data'!A:A,'cpi data'!B:B,"NA")</f>
        <v>218.1</v>
      </c>
      <c r="E5727">
        <v>2010</v>
      </c>
      <c r="F5727" t="s">
        <v>16795</v>
      </c>
      <c r="G5727">
        <v>6.5</v>
      </c>
      <c r="H5727">
        <v>114000</v>
      </c>
      <c r="I5727" t="s">
        <v>14171</v>
      </c>
      <c r="J5727" t="s">
        <v>13574</v>
      </c>
      <c r="K5727" t="s">
        <v>10439</v>
      </c>
      <c r="L5727" t="s">
        <v>33</v>
      </c>
      <c r="M5727" s="1">
        <v>20000000</v>
      </c>
      <c r="N5727" s="1">
        <v>54806823</v>
      </c>
      <c r="O5727" s="1">
        <f>N5727*(D5727/'cpi data'!$A$112)</f>
        <v>5908733.6116164112</v>
      </c>
      <c r="P5727" s="2">
        <f t="shared" si="90"/>
        <v>0.63508193131355195</v>
      </c>
      <c r="Q5727" t="s">
        <v>15827</v>
      </c>
      <c r="R5727">
        <v>101</v>
      </c>
    </row>
    <row r="5728" spans="1:18">
      <c r="A5728" t="s">
        <v>16796</v>
      </c>
      <c r="B5728" s="6" t="s">
        <v>36</v>
      </c>
      <c r="C5728" t="s">
        <v>393</v>
      </c>
      <c r="D5728">
        <f>_xlfn.XLOOKUP(E5728,'cpi data'!A:A,'cpi data'!B:B,"NA")</f>
        <v>218.1</v>
      </c>
      <c r="E5728">
        <v>2010</v>
      </c>
      <c r="F5728" t="s">
        <v>16185</v>
      </c>
      <c r="G5728">
        <v>6.3</v>
      </c>
      <c r="H5728">
        <v>190000</v>
      </c>
      <c r="I5728" t="s">
        <v>10761</v>
      </c>
      <c r="J5728" t="s">
        <v>16797</v>
      </c>
      <c r="K5728" t="s">
        <v>6846</v>
      </c>
      <c r="L5728" t="s">
        <v>33</v>
      </c>
      <c r="M5728" s="1">
        <v>165000000</v>
      </c>
      <c r="N5728" s="1">
        <v>752600867</v>
      </c>
      <c r="O5728" s="1">
        <f>N5728*(D5728/'cpi data'!$A$112)</f>
        <v>81138037.11947602</v>
      </c>
      <c r="P5728" s="2">
        <f t="shared" si="90"/>
        <v>0.78076028445500045</v>
      </c>
      <c r="Q5728" t="s">
        <v>10176</v>
      </c>
      <c r="R5728">
        <v>93</v>
      </c>
    </row>
    <row r="5729" spans="1:18">
      <c r="A5729" t="s">
        <v>16798</v>
      </c>
      <c r="B5729" s="6" t="s">
        <v>36</v>
      </c>
      <c r="C5729" t="s">
        <v>28</v>
      </c>
      <c r="D5729">
        <f>_xlfn.XLOOKUP(E5729,'cpi data'!A:A,'cpi data'!B:B,"NA")</f>
        <v>218.1</v>
      </c>
      <c r="E5729">
        <v>2010</v>
      </c>
      <c r="F5729" t="s">
        <v>16656</v>
      </c>
      <c r="G5729">
        <v>6.3</v>
      </c>
      <c r="H5729">
        <v>145000</v>
      </c>
      <c r="I5729" t="s">
        <v>236</v>
      </c>
      <c r="J5729" t="s">
        <v>16799</v>
      </c>
      <c r="K5729" t="s">
        <v>15656</v>
      </c>
      <c r="L5729" t="s">
        <v>33</v>
      </c>
      <c r="M5729" s="1">
        <v>155000000</v>
      </c>
      <c r="N5729" s="1">
        <v>415686217</v>
      </c>
      <c r="O5729" s="1">
        <f>N5729*(D5729/'cpi data'!$A$112)</f>
        <v>44815207.082402371</v>
      </c>
      <c r="P5729" s="2">
        <f t="shared" si="90"/>
        <v>0.62712258992219605</v>
      </c>
      <c r="Q5729" t="s">
        <v>9112</v>
      </c>
      <c r="R5729">
        <v>113</v>
      </c>
    </row>
    <row r="5730" spans="1:18">
      <c r="A5730" t="s">
        <v>16800</v>
      </c>
      <c r="B5730" s="6" t="s">
        <v>19</v>
      </c>
      <c r="C5730" t="s">
        <v>107</v>
      </c>
      <c r="D5730">
        <f>_xlfn.XLOOKUP(E5730,'cpi data'!A:A,'cpi data'!B:B,"NA")</f>
        <v>218.1</v>
      </c>
      <c r="E5730">
        <v>2010</v>
      </c>
      <c r="G5730">
        <v>5.6</v>
      </c>
      <c r="H5730">
        <v>93000</v>
      </c>
      <c r="I5730" t="s">
        <v>16349</v>
      </c>
      <c r="J5730" t="s">
        <v>14321</v>
      </c>
      <c r="K5730" t="s">
        <v>14683</v>
      </c>
      <c r="O5730" s="1">
        <f>N5730*(D5730/'cpi data'!$A$112)</f>
        <v>0</v>
      </c>
      <c r="P5730" s="2" t="e">
        <f t="shared" si="90"/>
        <v>#DIV/0!</v>
      </c>
    </row>
    <row r="5731" spans="1:18">
      <c r="A5731" t="s">
        <v>16801</v>
      </c>
      <c r="B5731" s="6" t="s">
        <v>19</v>
      </c>
      <c r="C5731" t="s">
        <v>20</v>
      </c>
      <c r="D5731">
        <f>_xlfn.XLOOKUP(E5731,'cpi data'!A:A,'cpi data'!B:B,"NA")</f>
        <v>218.1</v>
      </c>
      <c r="E5731">
        <v>2010</v>
      </c>
      <c r="F5731" t="s">
        <v>16282</v>
      </c>
      <c r="G5731">
        <v>7.1</v>
      </c>
      <c r="H5731">
        <v>115000</v>
      </c>
      <c r="I5731" t="s">
        <v>9387</v>
      </c>
      <c r="J5731" t="s">
        <v>9387</v>
      </c>
      <c r="K5731" t="s">
        <v>16802</v>
      </c>
      <c r="L5731" t="s">
        <v>25</v>
      </c>
      <c r="M5731" s="1">
        <v>20000000</v>
      </c>
      <c r="N5731" s="1">
        <v>27093592</v>
      </c>
      <c r="O5731" s="1">
        <f>N5731*(D5731/'cpi data'!$A$112)</f>
        <v>2920965.1088482453</v>
      </c>
      <c r="P5731" s="2">
        <f t="shared" si="90"/>
        <v>0.26181807122510742</v>
      </c>
      <c r="Q5731" t="s">
        <v>15827</v>
      </c>
      <c r="R5731">
        <v>116</v>
      </c>
    </row>
    <row r="5732" spans="1:18">
      <c r="A5732" t="s">
        <v>16803</v>
      </c>
      <c r="B5732" s="6" t="s">
        <v>19</v>
      </c>
      <c r="C5732" t="s">
        <v>20</v>
      </c>
      <c r="D5732">
        <f>_xlfn.XLOOKUP(E5732,'cpi data'!A:A,'cpi data'!B:B,"NA")</f>
        <v>218.1</v>
      </c>
      <c r="E5732">
        <v>2010</v>
      </c>
      <c r="G5732">
        <v>5.8</v>
      </c>
      <c r="H5732">
        <v>104000</v>
      </c>
      <c r="I5732" t="s">
        <v>5099</v>
      </c>
      <c r="J5732" t="s">
        <v>8452</v>
      </c>
      <c r="K5732" t="s">
        <v>16804</v>
      </c>
      <c r="O5732" s="1">
        <f>N5732*(D5732/'cpi data'!$A$112)</f>
        <v>0</v>
      </c>
      <c r="P5732" s="2" t="e">
        <f t="shared" si="90"/>
        <v>#DIV/0!</v>
      </c>
    </row>
    <row r="5733" spans="1:18">
      <c r="A5733" t="s">
        <v>16805</v>
      </c>
      <c r="B5733" s="6" t="s">
        <v>19</v>
      </c>
      <c r="C5733" t="s">
        <v>44</v>
      </c>
      <c r="D5733">
        <f>_xlfn.XLOOKUP(E5733,'cpi data'!A:A,'cpi data'!B:B,"NA")</f>
        <v>218.1</v>
      </c>
      <c r="E5733">
        <v>2010</v>
      </c>
      <c r="F5733" t="s">
        <v>16721</v>
      </c>
      <c r="G5733">
        <v>7</v>
      </c>
      <c r="H5733">
        <v>127000</v>
      </c>
      <c r="I5733" t="s">
        <v>10438</v>
      </c>
      <c r="J5733" t="s">
        <v>10438</v>
      </c>
      <c r="K5733" t="s">
        <v>11033</v>
      </c>
      <c r="L5733" t="s">
        <v>33</v>
      </c>
      <c r="M5733" s="1">
        <v>4000000</v>
      </c>
      <c r="N5733" s="1">
        <v>34758951</v>
      </c>
      <c r="O5733" s="1">
        <f>N5733*(D5733/'cpi data'!$A$112)</f>
        <v>3747368.8646070193</v>
      </c>
      <c r="P5733" s="2">
        <f t="shared" si="90"/>
        <v>0.88492172850670892</v>
      </c>
      <c r="Q5733" t="s">
        <v>12698</v>
      </c>
      <c r="R5733">
        <v>106</v>
      </c>
    </row>
    <row r="5734" spans="1:18">
      <c r="A5734" t="s">
        <v>16806</v>
      </c>
      <c r="B5734" s="6" t="s">
        <v>2002</v>
      </c>
      <c r="C5734" t="s">
        <v>44</v>
      </c>
      <c r="D5734">
        <f>_xlfn.XLOOKUP(E5734,'cpi data'!A:A,'cpi data'!B:B,"NA")</f>
        <v>218.1</v>
      </c>
      <c r="E5734">
        <v>2010</v>
      </c>
      <c r="F5734" t="s">
        <v>16807</v>
      </c>
      <c r="G5734">
        <v>6.3</v>
      </c>
      <c r="H5734">
        <v>155000</v>
      </c>
      <c r="I5734" t="s">
        <v>12609</v>
      </c>
      <c r="J5734" t="s">
        <v>16797</v>
      </c>
      <c r="K5734" t="s">
        <v>13997</v>
      </c>
      <c r="L5734" t="s">
        <v>33</v>
      </c>
      <c r="M5734" s="1">
        <v>55000000</v>
      </c>
      <c r="N5734" s="1">
        <v>152263880</v>
      </c>
      <c r="O5734" s="1">
        <f>N5734*(D5734/'cpi data'!$A$112)</f>
        <v>16415596.751359368</v>
      </c>
      <c r="P5734" s="2">
        <f t="shared" si="90"/>
        <v>0.6387849830176402</v>
      </c>
      <c r="Q5734" t="s">
        <v>183</v>
      </c>
      <c r="R5734">
        <v>88</v>
      </c>
    </row>
    <row r="5735" spans="1:18">
      <c r="A5735" t="s">
        <v>16808</v>
      </c>
      <c r="B5735" s="6" t="s">
        <v>36</v>
      </c>
      <c r="C5735" t="s">
        <v>44</v>
      </c>
      <c r="D5735">
        <f>_xlfn.XLOOKUP(E5735,'cpi data'!A:A,'cpi data'!B:B,"NA")</f>
        <v>218.1</v>
      </c>
      <c r="E5735">
        <v>2010</v>
      </c>
      <c r="F5735" t="s">
        <v>16224</v>
      </c>
      <c r="G5735">
        <v>6.5</v>
      </c>
      <c r="H5735">
        <v>99000</v>
      </c>
      <c r="I5735" t="s">
        <v>16809</v>
      </c>
      <c r="J5735" t="s">
        <v>10166</v>
      </c>
      <c r="K5735" t="s">
        <v>15068</v>
      </c>
      <c r="L5735" t="s">
        <v>33</v>
      </c>
      <c r="M5735" s="1">
        <v>19000000</v>
      </c>
      <c r="N5735" s="1">
        <v>32686500</v>
      </c>
      <c r="O5735" s="1">
        <f>N5735*(D5735/'cpi data'!$A$112)</f>
        <v>3523937.5432525952</v>
      </c>
      <c r="P5735" s="2">
        <f t="shared" si="90"/>
        <v>0.41872026677680391</v>
      </c>
      <c r="Q5735" t="s">
        <v>64</v>
      </c>
      <c r="R5735">
        <v>100</v>
      </c>
    </row>
    <row r="5736" spans="1:18">
      <c r="A5736" t="s">
        <v>16810</v>
      </c>
      <c r="B5736" s="6" t="s">
        <v>19</v>
      </c>
      <c r="C5736" t="s">
        <v>44</v>
      </c>
      <c r="D5736">
        <f>_xlfn.XLOOKUP(E5736,'cpi data'!A:A,'cpi data'!B:B,"NA")</f>
        <v>218.1</v>
      </c>
      <c r="E5736">
        <v>2010</v>
      </c>
      <c r="F5736" t="s">
        <v>16811</v>
      </c>
      <c r="G5736">
        <v>7.3</v>
      </c>
      <c r="H5736">
        <v>74000</v>
      </c>
      <c r="I5736" t="s">
        <v>16812</v>
      </c>
      <c r="J5736" t="s">
        <v>16812</v>
      </c>
      <c r="K5736" t="s">
        <v>16813</v>
      </c>
      <c r="L5736" t="s">
        <v>25</v>
      </c>
      <c r="N5736" s="1">
        <v>6149356</v>
      </c>
      <c r="O5736" s="1">
        <f>N5736*(D5736/'cpi data'!$A$112)</f>
        <v>662963.19505684625</v>
      </c>
      <c r="P5736" s="2">
        <f t="shared" si="90"/>
        <v>1</v>
      </c>
      <c r="Q5736" t="s">
        <v>15778</v>
      </c>
      <c r="R5736">
        <v>97</v>
      </c>
    </row>
    <row r="5737" spans="1:18">
      <c r="A5737" t="s">
        <v>16814</v>
      </c>
      <c r="B5737" s="6" t="s">
        <v>2002</v>
      </c>
      <c r="C5737" t="s">
        <v>44</v>
      </c>
      <c r="D5737">
        <f>_xlfn.XLOOKUP(E5737,'cpi data'!A:A,'cpi data'!B:B,"NA")</f>
        <v>218.1</v>
      </c>
      <c r="E5737">
        <v>2010</v>
      </c>
      <c r="F5737" t="s">
        <v>16654</v>
      </c>
      <c r="G5737">
        <v>5.5</v>
      </c>
      <c r="H5737">
        <v>108000</v>
      </c>
      <c r="I5737" t="s">
        <v>10656</v>
      </c>
      <c r="J5737" t="s">
        <v>13623</v>
      </c>
      <c r="K5737" t="s">
        <v>8011</v>
      </c>
      <c r="L5737" t="s">
        <v>33</v>
      </c>
      <c r="M5737" s="1">
        <v>100000000</v>
      </c>
      <c r="N5737" s="1">
        <v>310650585</v>
      </c>
      <c r="O5737" s="1">
        <f>N5737*(D5737/'cpi data'!$A$112)</f>
        <v>33491296.385813151</v>
      </c>
      <c r="P5737" s="2">
        <f t="shared" si="90"/>
        <v>0.67809492455969467</v>
      </c>
      <c r="Q5737" t="s">
        <v>64</v>
      </c>
      <c r="R5737">
        <v>98</v>
      </c>
    </row>
    <row r="5738" spans="1:18">
      <c r="A5738" t="s">
        <v>16815</v>
      </c>
      <c r="B5738" s="6" t="s">
        <v>19</v>
      </c>
      <c r="C5738" t="s">
        <v>66</v>
      </c>
      <c r="D5738">
        <f>_xlfn.XLOOKUP(E5738,'cpi data'!A:A,'cpi data'!B:B,"NA")</f>
        <v>218.1</v>
      </c>
      <c r="E5738">
        <v>2010</v>
      </c>
      <c r="F5738" t="s">
        <v>16816</v>
      </c>
      <c r="G5738">
        <v>6.5</v>
      </c>
      <c r="H5738">
        <v>47000</v>
      </c>
      <c r="I5738" t="s">
        <v>16817</v>
      </c>
      <c r="J5738" t="s">
        <v>16817</v>
      </c>
      <c r="K5738" t="s">
        <v>13936</v>
      </c>
      <c r="L5738" t="s">
        <v>33</v>
      </c>
      <c r="M5738" s="1">
        <v>10000000</v>
      </c>
      <c r="N5738" s="1">
        <v>4681651</v>
      </c>
      <c r="O5738" s="1">
        <f>N5738*(D5738/'cpi data'!$A$112)</f>
        <v>504729.65056846268</v>
      </c>
      <c r="P5738" s="2">
        <f t="shared" si="90"/>
        <v>-1.1359986039113126</v>
      </c>
      <c r="Q5738" t="s">
        <v>16818</v>
      </c>
      <c r="R5738">
        <v>106</v>
      </c>
    </row>
    <row r="5739" spans="1:18">
      <c r="A5739" t="s">
        <v>16819</v>
      </c>
      <c r="B5739" s="6" t="s">
        <v>36</v>
      </c>
      <c r="C5739" t="s">
        <v>37</v>
      </c>
      <c r="D5739">
        <f>_xlfn.XLOOKUP(E5739,'cpi data'!A:A,'cpi data'!B:B,"NA")</f>
        <v>218.1</v>
      </c>
      <c r="E5739">
        <v>2010</v>
      </c>
      <c r="F5739" t="s">
        <v>16820</v>
      </c>
      <c r="G5739">
        <v>6.1</v>
      </c>
      <c r="H5739">
        <v>156000</v>
      </c>
      <c r="I5739" t="s">
        <v>6948</v>
      </c>
      <c r="J5739" t="s">
        <v>13039</v>
      </c>
      <c r="K5739" t="s">
        <v>1538</v>
      </c>
      <c r="L5739" t="s">
        <v>33</v>
      </c>
      <c r="M5739" s="1">
        <v>150000000</v>
      </c>
      <c r="N5739" s="1">
        <v>215283742</v>
      </c>
      <c r="O5739" s="1">
        <f>N5739*(D5739/'cpi data'!$A$112)</f>
        <v>23209779.599703413</v>
      </c>
      <c r="P5739" s="2">
        <f t="shared" si="90"/>
        <v>0.30324510988851167</v>
      </c>
      <c r="Q5739" t="s">
        <v>1727</v>
      </c>
      <c r="R5739">
        <v>109</v>
      </c>
    </row>
    <row r="5740" spans="1:18">
      <c r="A5740" t="s">
        <v>16821</v>
      </c>
      <c r="B5740" s="6" t="s">
        <v>19</v>
      </c>
      <c r="C5740" t="s">
        <v>37</v>
      </c>
      <c r="D5740">
        <f>_xlfn.XLOOKUP(E5740,'cpi data'!A:A,'cpi data'!B:B,"NA")</f>
        <v>218.1</v>
      </c>
      <c r="E5740">
        <v>2010</v>
      </c>
      <c r="F5740" t="s">
        <v>16185</v>
      </c>
      <c r="G5740">
        <v>5.5</v>
      </c>
      <c r="H5740">
        <v>43000</v>
      </c>
      <c r="I5740" t="s">
        <v>16822</v>
      </c>
      <c r="J5740" t="s">
        <v>15238</v>
      </c>
      <c r="K5740" t="s">
        <v>15238</v>
      </c>
      <c r="L5740" t="s">
        <v>33</v>
      </c>
      <c r="M5740" s="1">
        <v>10000000</v>
      </c>
      <c r="N5740" s="1">
        <v>9322895</v>
      </c>
      <c r="O5740" s="1">
        <f>N5740*(D5740/'cpi data'!$A$112)</f>
        <v>1005103.0150766189</v>
      </c>
      <c r="P5740" s="2">
        <f t="shared" si="90"/>
        <v>-7.2628191135907891E-2</v>
      </c>
      <c r="Q5740" t="s">
        <v>15858</v>
      </c>
      <c r="R5740">
        <v>90</v>
      </c>
    </row>
    <row r="5741" spans="1:18">
      <c r="A5741" t="s">
        <v>16823</v>
      </c>
      <c r="B5741" s="6" t="s">
        <v>19</v>
      </c>
      <c r="C5741" t="s">
        <v>28</v>
      </c>
      <c r="D5741">
        <f>_xlfn.XLOOKUP(E5741,'cpi data'!A:A,'cpi data'!B:B,"NA")</f>
        <v>218.1</v>
      </c>
      <c r="E5741">
        <v>2010</v>
      </c>
      <c r="F5741" t="s">
        <v>16824</v>
      </c>
      <c r="G5741">
        <v>6.1</v>
      </c>
      <c r="H5741">
        <v>70000</v>
      </c>
      <c r="I5741" t="s">
        <v>14806</v>
      </c>
      <c r="J5741" t="s">
        <v>14806</v>
      </c>
      <c r="K5741" t="s">
        <v>15626</v>
      </c>
      <c r="L5741" t="s">
        <v>33</v>
      </c>
      <c r="N5741" s="1">
        <v>3843774</v>
      </c>
      <c r="O5741" s="1">
        <f>N5741*(D5741/'cpi data'!$A$112)</f>
        <v>414397.97795353434</v>
      </c>
      <c r="P5741" s="2">
        <f t="shared" si="90"/>
        <v>1</v>
      </c>
      <c r="Q5741" t="s">
        <v>16825</v>
      </c>
      <c r="R5741">
        <v>93</v>
      </c>
    </row>
    <row r="5742" spans="1:18">
      <c r="A5742" t="s">
        <v>16826</v>
      </c>
      <c r="B5742" s="6" t="s">
        <v>19</v>
      </c>
      <c r="C5742" t="s">
        <v>55</v>
      </c>
      <c r="D5742">
        <f>_xlfn.XLOOKUP(E5742,'cpi data'!A:A,'cpi data'!B:B,"NA")</f>
        <v>218.1</v>
      </c>
      <c r="E5742">
        <v>2010</v>
      </c>
      <c r="F5742" t="s">
        <v>16827</v>
      </c>
      <c r="G5742">
        <v>6</v>
      </c>
      <c r="H5742">
        <v>14000</v>
      </c>
      <c r="I5742" t="s">
        <v>16828</v>
      </c>
      <c r="J5742" t="s">
        <v>16828</v>
      </c>
      <c r="K5742" t="s">
        <v>16829</v>
      </c>
      <c r="L5742" t="s">
        <v>198</v>
      </c>
      <c r="N5742" s="1">
        <v>56491</v>
      </c>
      <c r="O5742" s="1">
        <f>N5742*(D5742/'cpi data'!$A$112)</f>
        <v>6090.3050420168065</v>
      </c>
      <c r="P5742" s="2">
        <f t="shared" si="90"/>
        <v>1</v>
      </c>
      <c r="Q5742" t="s">
        <v>16830</v>
      </c>
      <c r="R5742">
        <v>110</v>
      </c>
    </row>
    <row r="5743" spans="1:18">
      <c r="A5743" t="s">
        <v>16831</v>
      </c>
      <c r="B5743" s="6" t="s">
        <v>2002</v>
      </c>
      <c r="C5743" t="s">
        <v>107</v>
      </c>
      <c r="D5743">
        <f>_xlfn.XLOOKUP(E5743,'cpi data'!A:A,'cpi data'!B:B,"NA")</f>
        <v>218.1</v>
      </c>
      <c r="E5743">
        <v>2010</v>
      </c>
      <c r="F5743" t="s">
        <v>16734</v>
      </c>
      <c r="G5743">
        <v>7.2</v>
      </c>
      <c r="H5743">
        <v>159000</v>
      </c>
      <c r="I5743" t="s">
        <v>3488</v>
      </c>
      <c r="J5743" t="s">
        <v>12184</v>
      </c>
      <c r="K5743" t="s">
        <v>9007</v>
      </c>
      <c r="L5743" t="s">
        <v>455</v>
      </c>
      <c r="M5743" s="1">
        <v>45000000</v>
      </c>
      <c r="N5743" s="1">
        <v>60331447</v>
      </c>
      <c r="O5743" s="1">
        <f>N5743*(D5743/'cpi data'!$A$112)</f>
        <v>6504344.3354918435</v>
      </c>
      <c r="P5743" s="2">
        <f t="shared" si="90"/>
        <v>0.2541203263366118</v>
      </c>
      <c r="Q5743" t="s">
        <v>12380</v>
      </c>
      <c r="R5743">
        <v>128</v>
      </c>
    </row>
    <row r="5744" spans="1:18">
      <c r="A5744" t="s">
        <v>16832</v>
      </c>
      <c r="B5744" s="6" t="s">
        <v>2002</v>
      </c>
      <c r="C5744" t="s">
        <v>37</v>
      </c>
      <c r="D5744">
        <f>_xlfn.XLOOKUP(E5744,'cpi data'!A:A,'cpi data'!B:B,"NA")</f>
        <v>218.1</v>
      </c>
      <c r="E5744">
        <v>2010</v>
      </c>
      <c r="F5744" t="s">
        <v>16462</v>
      </c>
      <c r="G5744">
        <v>4.4000000000000004</v>
      </c>
      <c r="H5744">
        <v>88000</v>
      </c>
      <c r="I5744" t="s">
        <v>15135</v>
      </c>
      <c r="J5744" t="s">
        <v>16833</v>
      </c>
      <c r="K5744" t="s">
        <v>16834</v>
      </c>
      <c r="L5744" t="s">
        <v>33</v>
      </c>
      <c r="M5744" s="1">
        <v>10000000</v>
      </c>
      <c r="N5744" s="1">
        <v>66984887</v>
      </c>
      <c r="O5744" s="1">
        <f>N5744*(D5744/'cpi data'!$A$112)</f>
        <v>7221652.9187839841</v>
      </c>
      <c r="P5744" s="2">
        <f t="shared" si="90"/>
        <v>0.85071259431996948</v>
      </c>
      <c r="Q5744" t="s">
        <v>13657</v>
      </c>
      <c r="R5744">
        <v>92</v>
      </c>
    </row>
    <row r="5745" spans="1:18">
      <c r="A5745" t="s">
        <v>16835</v>
      </c>
      <c r="B5745" s="6" t="s">
        <v>450</v>
      </c>
      <c r="C5745" t="s">
        <v>20</v>
      </c>
      <c r="D5745">
        <f>_xlfn.XLOOKUP(E5745,'cpi data'!A:A,'cpi data'!B:B,"NA")</f>
        <v>218.1</v>
      </c>
      <c r="E5745">
        <v>2010</v>
      </c>
      <c r="F5745" t="s">
        <v>16836</v>
      </c>
      <c r="G5745">
        <v>6.7</v>
      </c>
      <c r="H5745">
        <v>15000</v>
      </c>
      <c r="I5745" t="s">
        <v>16837</v>
      </c>
      <c r="J5745" t="s">
        <v>16838</v>
      </c>
      <c r="K5745" t="s">
        <v>16839</v>
      </c>
      <c r="L5745" t="s">
        <v>13182</v>
      </c>
      <c r="N5745" s="1">
        <v>1214424</v>
      </c>
      <c r="O5745" s="1">
        <f>N5745*(D5745/'cpi data'!$A$112)</f>
        <v>130927.27355412753</v>
      </c>
      <c r="P5745" s="2">
        <f t="shared" si="90"/>
        <v>1</v>
      </c>
      <c r="Q5745" t="s">
        <v>16840</v>
      </c>
      <c r="R5745">
        <v>114</v>
      </c>
    </row>
    <row r="5746" spans="1:18">
      <c r="A5746" t="s">
        <v>16841</v>
      </c>
      <c r="B5746" s="6" t="s">
        <v>19</v>
      </c>
      <c r="C5746" t="s">
        <v>37</v>
      </c>
      <c r="D5746">
        <f>_xlfn.XLOOKUP(E5746,'cpi data'!A:A,'cpi data'!B:B,"NA")</f>
        <v>218.1</v>
      </c>
      <c r="E5746">
        <v>2010</v>
      </c>
      <c r="F5746" t="s">
        <v>16842</v>
      </c>
      <c r="G5746">
        <v>6.6</v>
      </c>
      <c r="H5746">
        <v>91000</v>
      </c>
      <c r="I5746" t="s">
        <v>5019</v>
      </c>
      <c r="J5746" t="s">
        <v>14032</v>
      </c>
      <c r="K5746" t="s">
        <v>538</v>
      </c>
      <c r="L5746" t="s">
        <v>25</v>
      </c>
      <c r="M5746" s="1">
        <v>80000000</v>
      </c>
      <c r="N5746" s="1">
        <v>81126522</v>
      </c>
      <c r="O5746" s="1">
        <f>N5746*(D5746/'cpi data'!$A$112)</f>
        <v>8746265.1745921895</v>
      </c>
      <c r="P5746" s="2">
        <f t="shared" si="90"/>
        <v>1.3885989097375578E-2</v>
      </c>
      <c r="Q5746" t="s">
        <v>26</v>
      </c>
      <c r="R5746">
        <v>117</v>
      </c>
    </row>
    <row r="5747" spans="1:18">
      <c r="A5747" t="s">
        <v>16843</v>
      </c>
      <c r="B5747" s="6" t="s">
        <v>19</v>
      </c>
      <c r="C5747" t="s">
        <v>37</v>
      </c>
      <c r="D5747">
        <f>_xlfn.XLOOKUP(E5747,'cpi data'!A:A,'cpi data'!B:B,"NA")</f>
        <v>218.1</v>
      </c>
      <c r="E5747">
        <v>2010</v>
      </c>
      <c r="F5747" t="s">
        <v>16844</v>
      </c>
      <c r="G5747">
        <v>7.8</v>
      </c>
      <c r="H5747">
        <v>65000</v>
      </c>
      <c r="I5747" t="s">
        <v>16845</v>
      </c>
      <c r="J5747" t="s">
        <v>16845</v>
      </c>
      <c r="K5747" t="s">
        <v>16846</v>
      </c>
      <c r="L5747" t="s">
        <v>923</v>
      </c>
      <c r="N5747" s="1">
        <v>44723232</v>
      </c>
      <c r="O5747" s="1">
        <f>N5747*(D5747/'cpi data'!$A$112)</f>
        <v>4821619.8216510136</v>
      </c>
      <c r="P5747" s="2">
        <f t="shared" si="90"/>
        <v>1</v>
      </c>
      <c r="Q5747" t="s">
        <v>16847</v>
      </c>
      <c r="R5747">
        <v>119</v>
      </c>
    </row>
    <row r="5748" spans="1:18">
      <c r="A5748" t="s">
        <v>16848</v>
      </c>
      <c r="B5748" s="6" t="s">
        <v>340</v>
      </c>
      <c r="C5748" t="s">
        <v>44</v>
      </c>
      <c r="D5748">
        <f>_xlfn.XLOOKUP(E5748,'cpi data'!A:A,'cpi data'!B:B,"NA")</f>
        <v>218.1</v>
      </c>
      <c r="E5748">
        <v>2010</v>
      </c>
      <c r="F5748" t="s">
        <v>16434</v>
      </c>
      <c r="G5748">
        <v>6.5</v>
      </c>
      <c r="H5748">
        <v>18000</v>
      </c>
      <c r="I5748" t="s">
        <v>14654</v>
      </c>
      <c r="J5748" t="s">
        <v>3608</v>
      </c>
      <c r="K5748" t="s">
        <v>16849</v>
      </c>
      <c r="L5748" t="s">
        <v>33</v>
      </c>
      <c r="M5748" s="1">
        <v>15000000</v>
      </c>
      <c r="N5748" s="1">
        <v>27293743</v>
      </c>
      <c r="O5748" s="1">
        <f>N5748*(D5748/'cpi data'!$A$112)</f>
        <v>2942543.4247652004</v>
      </c>
      <c r="P5748" s="2">
        <f t="shared" si="90"/>
        <v>0.45042349083451105</v>
      </c>
      <c r="Q5748" t="s">
        <v>9112</v>
      </c>
      <c r="R5748">
        <v>103</v>
      </c>
    </row>
    <row r="5749" spans="1:18">
      <c r="A5749" t="s">
        <v>16850</v>
      </c>
      <c r="B5749" s="6" t="s">
        <v>2002</v>
      </c>
      <c r="C5749" t="s">
        <v>20</v>
      </c>
      <c r="D5749">
        <f>_xlfn.XLOOKUP(E5749,'cpi data'!A:A,'cpi data'!B:B,"NA")</f>
        <v>218.1</v>
      </c>
      <c r="E5749">
        <v>2010</v>
      </c>
      <c r="F5749" t="s">
        <v>16851</v>
      </c>
      <c r="G5749">
        <v>7</v>
      </c>
      <c r="H5749">
        <v>71000</v>
      </c>
      <c r="I5749" t="s">
        <v>16852</v>
      </c>
      <c r="J5749" t="s">
        <v>16852</v>
      </c>
      <c r="K5749" t="s">
        <v>16853</v>
      </c>
      <c r="L5749" t="s">
        <v>9885</v>
      </c>
      <c r="N5749" s="1">
        <v>5341098</v>
      </c>
      <c r="O5749" s="1">
        <f>N5749*(D5749/'cpi data'!$A$112)</f>
        <v>575824.75224913494</v>
      </c>
      <c r="P5749" s="2">
        <f t="shared" si="90"/>
        <v>1</v>
      </c>
      <c r="Q5749" t="s">
        <v>16854</v>
      </c>
      <c r="R5749">
        <v>103</v>
      </c>
    </row>
    <row r="5750" spans="1:18">
      <c r="A5750" t="s">
        <v>16855</v>
      </c>
      <c r="B5750" s="6" t="s">
        <v>2002</v>
      </c>
      <c r="C5750" t="s">
        <v>44</v>
      </c>
      <c r="D5750">
        <f>_xlfn.XLOOKUP(E5750,'cpi data'!A:A,'cpi data'!B:B,"NA")</f>
        <v>218.1</v>
      </c>
      <c r="E5750">
        <v>2010</v>
      </c>
      <c r="F5750" t="s">
        <v>16660</v>
      </c>
      <c r="G5750">
        <v>5.7</v>
      </c>
      <c r="H5750">
        <v>116000</v>
      </c>
      <c r="I5750" t="s">
        <v>1234</v>
      </c>
      <c r="J5750" t="s">
        <v>16856</v>
      </c>
      <c r="K5750" t="s">
        <v>6288</v>
      </c>
      <c r="L5750" t="s">
        <v>33</v>
      </c>
      <c r="M5750" s="1">
        <v>52000000</v>
      </c>
      <c r="N5750" s="1">
        <v>216485654</v>
      </c>
      <c r="O5750" s="1">
        <f>N5750*(D5750/'cpi data'!$A$112)</f>
        <v>23339357.952249136</v>
      </c>
      <c r="P5750" s="2">
        <f t="shared" si="90"/>
        <v>0.75979932600984268</v>
      </c>
      <c r="Q5750" t="s">
        <v>2029</v>
      </c>
      <c r="R5750">
        <v>125</v>
      </c>
    </row>
    <row r="5751" spans="1:18">
      <c r="A5751" t="s">
        <v>16857</v>
      </c>
      <c r="B5751" s="6" t="s">
        <v>36</v>
      </c>
      <c r="C5751" t="s">
        <v>28</v>
      </c>
      <c r="D5751">
        <f>_xlfn.XLOOKUP(E5751,'cpi data'!A:A,'cpi data'!B:B,"NA")</f>
        <v>218.1</v>
      </c>
      <c r="E5751">
        <v>2010</v>
      </c>
      <c r="F5751" t="s">
        <v>16469</v>
      </c>
      <c r="G5751">
        <v>6.5</v>
      </c>
      <c r="H5751">
        <v>95000</v>
      </c>
      <c r="I5751" t="s">
        <v>13545</v>
      </c>
      <c r="J5751" t="s">
        <v>16858</v>
      </c>
      <c r="K5751" t="s">
        <v>16859</v>
      </c>
      <c r="L5751" t="s">
        <v>33</v>
      </c>
      <c r="M5751" s="1">
        <v>30000000</v>
      </c>
      <c r="N5751" s="1">
        <v>79628830</v>
      </c>
      <c r="O5751" s="1">
        <f>N5751*(D5751/'cpi data'!$A$112)</f>
        <v>8584798.7261492833</v>
      </c>
      <c r="P5751" s="2">
        <f t="shared" si="90"/>
        <v>0.62325203070295021</v>
      </c>
      <c r="Q5751" t="s">
        <v>10085</v>
      </c>
      <c r="R5751">
        <v>105</v>
      </c>
    </row>
    <row r="5752" spans="1:18">
      <c r="A5752" t="s">
        <v>16860</v>
      </c>
      <c r="B5752" s="6" t="s">
        <v>2002</v>
      </c>
      <c r="C5752" t="s">
        <v>20</v>
      </c>
      <c r="D5752">
        <f>_xlfn.XLOOKUP(E5752,'cpi data'!A:A,'cpi data'!B:B,"NA")</f>
        <v>218.1</v>
      </c>
      <c r="E5752">
        <v>2010</v>
      </c>
      <c r="F5752" t="s">
        <v>16266</v>
      </c>
      <c r="G5752">
        <v>6.3</v>
      </c>
      <c r="H5752">
        <v>142000</v>
      </c>
      <c r="I5752" t="s">
        <v>2881</v>
      </c>
      <c r="J5752" t="s">
        <v>14809</v>
      </c>
      <c r="K5752" t="s">
        <v>14627</v>
      </c>
      <c r="L5752" t="s">
        <v>33</v>
      </c>
      <c r="M5752" s="1">
        <v>25000000</v>
      </c>
      <c r="N5752" s="1">
        <v>114984666</v>
      </c>
      <c r="O5752" s="1">
        <f>N5752*(D5752/'cpi data'!$A$112)</f>
        <v>12396517.871774593</v>
      </c>
      <c r="P5752" s="2">
        <f t="shared" si="90"/>
        <v>0.78257970501910223</v>
      </c>
      <c r="Q5752" t="s">
        <v>10878</v>
      </c>
      <c r="R5752">
        <v>108</v>
      </c>
    </row>
    <row r="5753" spans="1:18">
      <c r="A5753" t="s">
        <v>16861</v>
      </c>
      <c r="B5753" s="6" t="s">
        <v>19</v>
      </c>
      <c r="C5753" t="s">
        <v>44</v>
      </c>
      <c r="D5753">
        <f>_xlfn.XLOOKUP(E5753,'cpi data'!A:A,'cpi data'!B:B,"NA")</f>
        <v>218.1</v>
      </c>
      <c r="E5753">
        <v>2010</v>
      </c>
      <c r="F5753" t="s">
        <v>16332</v>
      </c>
      <c r="G5753">
        <v>6.3</v>
      </c>
      <c r="H5753">
        <v>172000</v>
      </c>
      <c r="I5753" t="s">
        <v>15576</v>
      </c>
      <c r="J5753" t="s">
        <v>15576</v>
      </c>
      <c r="K5753" t="s">
        <v>16862</v>
      </c>
      <c r="L5753" t="s">
        <v>33</v>
      </c>
      <c r="M5753" s="1">
        <v>40000000</v>
      </c>
      <c r="N5753" s="1">
        <v>91720255</v>
      </c>
      <c r="O5753" s="1">
        <f>N5753*(D5753/'cpi data'!$A$112)</f>
        <v>9888377.466880871</v>
      </c>
      <c r="P5753" s="2">
        <f t="shared" si="90"/>
        <v>0.56389131277491544</v>
      </c>
      <c r="Q5753" t="s">
        <v>64</v>
      </c>
      <c r="R5753">
        <v>109</v>
      </c>
    </row>
    <row r="5754" spans="1:18">
      <c r="A5754" t="s">
        <v>16863</v>
      </c>
      <c r="B5754" s="6" t="s">
        <v>2002</v>
      </c>
      <c r="C5754" t="s">
        <v>44</v>
      </c>
      <c r="D5754">
        <f>_xlfn.XLOOKUP(E5754,'cpi data'!A:A,'cpi data'!B:B,"NA")</f>
        <v>218.1</v>
      </c>
      <c r="E5754">
        <v>2010</v>
      </c>
      <c r="F5754" t="s">
        <v>16721</v>
      </c>
      <c r="G5754">
        <v>5.9</v>
      </c>
      <c r="H5754">
        <v>103000</v>
      </c>
      <c r="I5754" t="s">
        <v>9525</v>
      </c>
      <c r="J5754" t="s">
        <v>16864</v>
      </c>
      <c r="K5754" t="s">
        <v>13997</v>
      </c>
      <c r="L5754" t="s">
        <v>33</v>
      </c>
      <c r="M5754" s="1">
        <v>69000000</v>
      </c>
      <c r="N5754" s="1">
        <v>86855739</v>
      </c>
      <c r="O5754" s="1">
        <f>N5754*(D5754/'cpi data'!$A$112)</f>
        <v>9363933.1072170045</v>
      </c>
      <c r="P5754" s="2">
        <f t="shared" si="90"/>
        <v>0.20557926517670871</v>
      </c>
      <c r="Q5754" t="s">
        <v>47</v>
      </c>
      <c r="R5754">
        <v>114</v>
      </c>
    </row>
    <row r="5755" spans="1:18">
      <c r="A5755" t="s">
        <v>16865</v>
      </c>
      <c r="B5755" s="6" t="s">
        <v>2002</v>
      </c>
      <c r="C5755" t="s">
        <v>44</v>
      </c>
      <c r="D5755">
        <f>_xlfn.XLOOKUP(E5755,'cpi data'!A:A,'cpi data'!B:B,"NA")</f>
        <v>218.1</v>
      </c>
      <c r="E5755">
        <v>2010</v>
      </c>
      <c r="F5755" t="s">
        <v>16603</v>
      </c>
      <c r="G5755">
        <v>5.4</v>
      </c>
      <c r="H5755">
        <v>48000</v>
      </c>
      <c r="I5755" t="s">
        <v>1545</v>
      </c>
      <c r="J5755" t="s">
        <v>1545</v>
      </c>
      <c r="K5755" t="s">
        <v>7783</v>
      </c>
      <c r="L5755" t="s">
        <v>33</v>
      </c>
      <c r="M5755" s="1">
        <v>120000000</v>
      </c>
      <c r="N5755" s="1">
        <v>48668907</v>
      </c>
      <c r="O5755" s="1">
        <f>N5755*(D5755/'cpi data'!$A$112)</f>
        <v>5247003.7650519032</v>
      </c>
      <c r="P5755" s="2">
        <f t="shared" si="90"/>
        <v>-1.465639920781455</v>
      </c>
      <c r="Q5755" t="s">
        <v>34</v>
      </c>
      <c r="R5755">
        <v>121</v>
      </c>
    </row>
    <row r="5756" spans="1:18">
      <c r="A5756" t="s">
        <v>16866</v>
      </c>
      <c r="B5756" s="6" t="s">
        <v>340</v>
      </c>
      <c r="C5756" t="s">
        <v>393</v>
      </c>
      <c r="D5756">
        <f>_xlfn.XLOOKUP(E5756,'cpi data'!A:A,'cpi data'!B:B,"NA")</f>
        <v>218.1</v>
      </c>
      <c r="E5756">
        <v>2010</v>
      </c>
      <c r="F5756" t="s">
        <v>16867</v>
      </c>
      <c r="G5756">
        <v>7.6</v>
      </c>
      <c r="H5756">
        <v>85000</v>
      </c>
      <c r="I5756" t="s">
        <v>16868</v>
      </c>
      <c r="J5756" t="s">
        <v>9712</v>
      </c>
      <c r="K5756" t="s">
        <v>16869</v>
      </c>
      <c r="L5756" t="s">
        <v>2111</v>
      </c>
      <c r="M5756" s="1">
        <v>23000000</v>
      </c>
      <c r="N5756" s="1">
        <v>149411550</v>
      </c>
      <c r="O5756" s="1">
        <f>N5756*(D5756/'cpi data'!$A$112)</f>
        <v>16108086.532377657</v>
      </c>
      <c r="P5756" s="2">
        <f t="shared" si="90"/>
        <v>0.84606277091697391</v>
      </c>
      <c r="Q5756" t="s">
        <v>15699</v>
      </c>
      <c r="R5756">
        <v>94</v>
      </c>
    </row>
    <row r="5757" spans="1:18">
      <c r="A5757" t="s">
        <v>16870</v>
      </c>
      <c r="B5757" s="6" t="s">
        <v>36</v>
      </c>
      <c r="C5757" t="s">
        <v>28</v>
      </c>
      <c r="D5757">
        <f>_xlfn.XLOOKUP(E5757,'cpi data'!A:A,'cpi data'!B:B,"NA")</f>
        <v>218.1</v>
      </c>
      <c r="E5757">
        <v>2010</v>
      </c>
      <c r="F5757" t="s">
        <v>16699</v>
      </c>
      <c r="G5757">
        <v>4.9000000000000004</v>
      </c>
      <c r="H5757">
        <v>67000</v>
      </c>
      <c r="I5757" t="s">
        <v>16195</v>
      </c>
      <c r="J5757" t="s">
        <v>16483</v>
      </c>
      <c r="K5757" t="s">
        <v>11920</v>
      </c>
      <c r="L5757" t="s">
        <v>33</v>
      </c>
      <c r="M5757" s="1">
        <v>112000000</v>
      </c>
      <c r="N5757" s="1">
        <v>237382724</v>
      </c>
      <c r="O5757" s="1">
        <f>N5757*(D5757/'cpi data'!$A$112)</f>
        <v>25592274.890954029</v>
      </c>
      <c r="P5757" s="2">
        <f t="shared" si="90"/>
        <v>0.52818807488282082</v>
      </c>
      <c r="Q5757" t="s">
        <v>183</v>
      </c>
      <c r="R5757">
        <v>85</v>
      </c>
    </row>
    <row r="5758" spans="1:18">
      <c r="A5758" t="s">
        <v>16871</v>
      </c>
      <c r="B5758" s="6" t="s">
        <v>19</v>
      </c>
      <c r="C5758" t="s">
        <v>44</v>
      </c>
      <c r="D5758">
        <f>_xlfn.XLOOKUP(E5758,'cpi data'!A:A,'cpi data'!B:B,"NA")</f>
        <v>218.1</v>
      </c>
      <c r="E5758">
        <v>2010</v>
      </c>
      <c r="F5758" t="s">
        <v>16872</v>
      </c>
      <c r="G5758">
        <v>7.3</v>
      </c>
      <c r="H5758">
        <v>87000</v>
      </c>
      <c r="I5758" t="s">
        <v>16873</v>
      </c>
      <c r="J5758" t="s">
        <v>16873</v>
      </c>
      <c r="K5758" t="s">
        <v>16874</v>
      </c>
      <c r="L5758" t="s">
        <v>25</v>
      </c>
      <c r="N5758" s="1">
        <v>3875173</v>
      </c>
      <c r="O5758" s="1">
        <f>N5758*(D5758/'cpi data'!$A$112)</f>
        <v>417783.1098863075</v>
      </c>
      <c r="P5758" s="2">
        <f t="shared" si="90"/>
        <v>1</v>
      </c>
      <c r="Q5758" t="s">
        <v>13871</v>
      </c>
      <c r="R5758">
        <v>97</v>
      </c>
    </row>
    <row r="5759" spans="1:18">
      <c r="A5759" t="s">
        <v>16875</v>
      </c>
      <c r="B5759" s="6" t="s">
        <v>36</v>
      </c>
      <c r="C5759" t="s">
        <v>44</v>
      </c>
      <c r="D5759">
        <f>_xlfn.XLOOKUP(E5759,'cpi data'!A:A,'cpi data'!B:B,"NA")</f>
        <v>218.1</v>
      </c>
      <c r="E5759">
        <v>2010</v>
      </c>
      <c r="F5759" t="s">
        <v>16746</v>
      </c>
      <c r="G5759">
        <v>5</v>
      </c>
      <c r="H5759">
        <v>44000</v>
      </c>
      <c r="I5759" t="s">
        <v>12770</v>
      </c>
      <c r="J5759" t="s">
        <v>1138</v>
      </c>
      <c r="K5759" t="s">
        <v>12472</v>
      </c>
      <c r="L5759" t="s">
        <v>33</v>
      </c>
      <c r="M5759" s="1">
        <v>48000000</v>
      </c>
      <c r="N5759" s="1">
        <v>112462508</v>
      </c>
      <c r="O5759" s="1">
        <f>N5759*(D5759/'cpi data'!$A$112)</f>
        <v>12124603.556500247</v>
      </c>
      <c r="P5759" s="2">
        <f t="shared" si="90"/>
        <v>0.57319109404887181</v>
      </c>
      <c r="Q5759" t="s">
        <v>183</v>
      </c>
      <c r="R5759">
        <v>101</v>
      </c>
    </row>
    <row r="5760" spans="1:18">
      <c r="A5760" t="s">
        <v>16876</v>
      </c>
      <c r="B5760" s="6" t="s">
        <v>2002</v>
      </c>
      <c r="C5760" t="s">
        <v>44</v>
      </c>
      <c r="D5760">
        <f>_xlfn.XLOOKUP(E5760,'cpi data'!A:A,'cpi data'!B:B,"NA")</f>
        <v>218.1</v>
      </c>
      <c r="E5760">
        <v>2010</v>
      </c>
      <c r="F5760" t="s">
        <v>16674</v>
      </c>
      <c r="G5760">
        <v>6.1</v>
      </c>
      <c r="H5760">
        <v>100000</v>
      </c>
      <c r="I5760" t="s">
        <v>15116</v>
      </c>
      <c r="J5760" t="s">
        <v>10691</v>
      </c>
      <c r="K5760" t="s">
        <v>9781</v>
      </c>
      <c r="L5760" t="s">
        <v>33</v>
      </c>
      <c r="M5760" s="1">
        <v>19000000</v>
      </c>
      <c r="N5760" s="1">
        <v>49843011</v>
      </c>
      <c r="O5760" s="1">
        <f>N5760*(D5760/'cpi data'!$A$112)</f>
        <v>5373584.1320316363</v>
      </c>
      <c r="P5760" s="2">
        <f t="shared" si="90"/>
        <v>0.61880312567794105</v>
      </c>
      <c r="Q5760" t="s">
        <v>15397</v>
      </c>
      <c r="R5760">
        <v>101</v>
      </c>
    </row>
    <row r="5761" spans="1:18">
      <c r="A5761" t="s">
        <v>14624</v>
      </c>
      <c r="B5761" s="6" t="s">
        <v>2002</v>
      </c>
      <c r="C5761" t="s">
        <v>20</v>
      </c>
      <c r="D5761">
        <f>_xlfn.XLOOKUP(E5761,'cpi data'!A:A,'cpi data'!B:B,"NA")</f>
        <v>218.1</v>
      </c>
      <c r="E5761">
        <v>2010</v>
      </c>
      <c r="F5761" t="s">
        <v>16444</v>
      </c>
      <c r="G5761">
        <v>6.2</v>
      </c>
      <c r="H5761">
        <v>56000</v>
      </c>
      <c r="I5761" t="s">
        <v>15753</v>
      </c>
      <c r="J5761" t="s">
        <v>16877</v>
      </c>
      <c r="K5761" t="s">
        <v>16878</v>
      </c>
      <c r="L5761" t="s">
        <v>33</v>
      </c>
      <c r="M5761" s="1">
        <v>30000000</v>
      </c>
      <c r="N5761" s="1">
        <v>159291809</v>
      </c>
      <c r="O5761" s="1">
        <f>N5761*(D5761/'cpi data'!$A$112)</f>
        <v>17173279.062234305</v>
      </c>
      <c r="P5761" s="2">
        <f t="shared" si="90"/>
        <v>0.81166639899230475</v>
      </c>
      <c r="Q5761" t="s">
        <v>10085</v>
      </c>
      <c r="R5761">
        <v>107</v>
      </c>
    </row>
    <row r="5762" spans="1:18">
      <c r="A5762" t="s">
        <v>16879</v>
      </c>
      <c r="B5762" s="6" t="s">
        <v>2002</v>
      </c>
      <c r="C5762" t="s">
        <v>44</v>
      </c>
      <c r="D5762">
        <f>_xlfn.XLOOKUP(E5762,'cpi data'!A:A,'cpi data'!B:B,"NA")</f>
        <v>218.1</v>
      </c>
      <c r="E5762">
        <v>2010</v>
      </c>
      <c r="F5762" t="s">
        <v>16880</v>
      </c>
      <c r="G5762">
        <v>7.4</v>
      </c>
      <c r="H5762">
        <v>31000</v>
      </c>
      <c r="I5762" t="s">
        <v>2580</v>
      </c>
      <c r="J5762" t="s">
        <v>2580</v>
      </c>
      <c r="K5762" t="s">
        <v>1939</v>
      </c>
      <c r="L5762" t="s">
        <v>1114</v>
      </c>
      <c r="N5762" s="1">
        <v>13348704</v>
      </c>
      <c r="O5762" s="1">
        <f>N5762*(D5762/'cpi data'!$A$112)</f>
        <v>1439126.2196737519</v>
      </c>
      <c r="P5762" s="2">
        <f t="shared" si="90"/>
        <v>1</v>
      </c>
      <c r="Q5762" t="s">
        <v>16881</v>
      </c>
      <c r="R5762">
        <v>123</v>
      </c>
    </row>
    <row r="5763" spans="1:18">
      <c r="A5763" t="s">
        <v>16882</v>
      </c>
      <c r="B5763" s="6" t="s">
        <v>19</v>
      </c>
      <c r="C5763" t="s">
        <v>44</v>
      </c>
      <c r="D5763">
        <f>_xlfn.XLOOKUP(E5763,'cpi data'!A:A,'cpi data'!B:B,"NA")</f>
        <v>218.1</v>
      </c>
      <c r="E5763">
        <v>2010</v>
      </c>
      <c r="F5763" t="s">
        <v>16883</v>
      </c>
      <c r="G5763">
        <v>5.0999999999999996</v>
      </c>
      <c r="H5763">
        <v>7000</v>
      </c>
      <c r="I5763" t="s">
        <v>13174</v>
      </c>
      <c r="J5763" t="s">
        <v>13174</v>
      </c>
      <c r="K5763" t="s">
        <v>12130</v>
      </c>
      <c r="L5763" t="s">
        <v>33</v>
      </c>
      <c r="N5763" s="1">
        <v>11514</v>
      </c>
      <c r="O5763" s="1">
        <f>N5763*(D5763/'cpi data'!$A$112)</f>
        <v>1241.3264458724666</v>
      </c>
      <c r="P5763" s="2">
        <f t="shared" si="90"/>
        <v>1</v>
      </c>
      <c r="Q5763" t="s">
        <v>16884</v>
      </c>
      <c r="R5763">
        <v>100</v>
      </c>
    </row>
    <row r="5764" spans="1:18">
      <c r="A5764" t="s">
        <v>16885</v>
      </c>
      <c r="B5764" s="6" t="s">
        <v>19</v>
      </c>
      <c r="C5764" t="s">
        <v>37</v>
      </c>
      <c r="D5764">
        <f>_xlfn.XLOOKUP(E5764,'cpi data'!A:A,'cpi data'!B:B,"NA")</f>
        <v>218.1</v>
      </c>
      <c r="E5764">
        <v>2010</v>
      </c>
      <c r="F5764" t="s">
        <v>16886</v>
      </c>
      <c r="G5764">
        <v>6.4</v>
      </c>
      <c r="H5764">
        <v>45000</v>
      </c>
      <c r="I5764" t="s">
        <v>14984</v>
      </c>
      <c r="J5764" t="s">
        <v>16887</v>
      </c>
      <c r="K5764" t="s">
        <v>16888</v>
      </c>
      <c r="L5764" t="s">
        <v>5820</v>
      </c>
      <c r="N5764" s="1">
        <v>382879</v>
      </c>
      <c r="O5764" s="1">
        <f>N5764*(D5764/'cpi data'!$A$112)</f>
        <v>41278.255017301039</v>
      </c>
      <c r="P5764" s="2">
        <f t="shared" si="90"/>
        <v>1</v>
      </c>
      <c r="Q5764" t="s">
        <v>16889</v>
      </c>
      <c r="R5764">
        <v>102</v>
      </c>
    </row>
    <row r="5765" spans="1:18">
      <c r="A5765" t="s">
        <v>16890</v>
      </c>
      <c r="B5765" s="6" t="s">
        <v>450</v>
      </c>
      <c r="C5765" t="s">
        <v>20</v>
      </c>
      <c r="D5765">
        <f>_xlfn.XLOOKUP(E5765,'cpi data'!A:A,'cpi data'!B:B,"NA")</f>
        <v>218.1</v>
      </c>
      <c r="E5765">
        <v>2010</v>
      </c>
      <c r="F5765" t="s">
        <v>16891</v>
      </c>
      <c r="G5765">
        <v>7.3</v>
      </c>
      <c r="H5765">
        <v>22000</v>
      </c>
      <c r="I5765" t="s">
        <v>5868</v>
      </c>
      <c r="J5765" t="s">
        <v>5868</v>
      </c>
      <c r="K5765" t="s">
        <v>6377</v>
      </c>
      <c r="L5765" t="s">
        <v>455</v>
      </c>
      <c r="N5765" s="1">
        <v>7736632</v>
      </c>
      <c r="O5765" s="1">
        <f>N5765*(D5765/'cpi data'!$A$112)</f>
        <v>834087.71092436975</v>
      </c>
      <c r="P5765" s="2">
        <f t="shared" si="90"/>
        <v>1</v>
      </c>
      <c r="Q5765" t="s">
        <v>6716</v>
      </c>
      <c r="R5765">
        <v>106</v>
      </c>
    </row>
    <row r="5766" spans="1:18">
      <c r="A5766" t="s">
        <v>16892</v>
      </c>
      <c r="B5766" s="6" t="s">
        <v>2002</v>
      </c>
      <c r="C5766" t="s">
        <v>20</v>
      </c>
      <c r="D5766">
        <f>_xlfn.XLOOKUP(E5766,'cpi data'!A:A,'cpi data'!B:B,"NA")</f>
        <v>218.1</v>
      </c>
      <c r="E5766">
        <v>2010</v>
      </c>
      <c r="F5766" t="s">
        <v>16893</v>
      </c>
      <c r="G5766">
        <v>6.2</v>
      </c>
      <c r="H5766">
        <v>100000</v>
      </c>
      <c r="I5766" t="s">
        <v>794</v>
      </c>
      <c r="J5766" t="s">
        <v>15529</v>
      </c>
      <c r="K5766" t="s">
        <v>12997</v>
      </c>
      <c r="L5766" t="s">
        <v>33</v>
      </c>
      <c r="M5766" s="1">
        <v>70000000</v>
      </c>
      <c r="N5766" s="1">
        <v>134748021</v>
      </c>
      <c r="O5766" s="1">
        <f>N5766*(D5766/'cpi data'!$A$112)</f>
        <v>14527208.788976768</v>
      </c>
      <c r="P5766" s="2">
        <f t="shared" si="90"/>
        <v>0.48051185107943067</v>
      </c>
      <c r="Q5766" t="s">
        <v>183</v>
      </c>
      <c r="R5766">
        <v>133</v>
      </c>
    </row>
    <row r="5767" spans="1:18">
      <c r="A5767" t="s">
        <v>16894</v>
      </c>
      <c r="B5767" s="6" t="s">
        <v>36</v>
      </c>
      <c r="C5767" t="s">
        <v>20</v>
      </c>
      <c r="D5767">
        <f>_xlfn.XLOOKUP(E5767,'cpi data'!A:A,'cpi data'!B:B,"NA")</f>
        <v>218.1</v>
      </c>
      <c r="E5767">
        <v>2010</v>
      </c>
      <c r="F5767" t="s">
        <v>16895</v>
      </c>
      <c r="G5767">
        <v>6</v>
      </c>
      <c r="H5767">
        <v>83000</v>
      </c>
      <c r="I5767" t="s">
        <v>16896</v>
      </c>
      <c r="J5767" t="s">
        <v>10893</v>
      </c>
      <c r="K5767" t="s">
        <v>16418</v>
      </c>
      <c r="L5767" t="s">
        <v>33</v>
      </c>
      <c r="M5767" s="1">
        <v>20000000</v>
      </c>
      <c r="N5767" s="1">
        <v>89137047</v>
      </c>
      <c r="O5767" s="1">
        <f>N5767*(D5767/'cpi data'!$A$112)</f>
        <v>9609881.3399406821</v>
      </c>
      <c r="P5767" s="2">
        <f t="shared" si="90"/>
        <v>0.77562640144450823</v>
      </c>
      <c r="Q5767" t="s">
        <v>2095</v>
      </c>
      <c r="R5767">
        <v>107</v>
      </c>
    </row>
    <row r="5768" spans="1:18">
      <c r="A5768" t="s">
        <v>16897</v>
      </c>
      <c r="B5768" s="6" t="s">
        <v>19</v>
      </c>
      <c r="C5768" t="s">
        <v>37</v>
      </c>
      <c r="D5768">
        <f>_xlfn.XLOOKUP(E5768,'cpi data'!A:A,'cpi data'!B:B,"NA")</f>
        <v>218.1</v>
      </c>
      <c r="E5768">
        <v>2010</v>
      </c>
      <c r="F5768" t="s">
        <v>16795</v>
      </c>
      <c r="G5768">
        <v>5.6</v>
      </c>
      <c r="H5768">
        <v>86000</v>
      </c>
      <c r="I5768" t="s">
        <v>7973</v>
      </c>
      <c r="J5768" t="s">
        <v>16898</v>
      </c>
      <c r="K5768" t="s">
        <v>4462</v>
      </c>
      <c r="L5768" t="s">
        <v>33</v>
      </c>
      <c r="M5768" s="1">
        <v>30000000</v>
      </c>
      <c r="N5768" s="1">
        <v>55611001</v>
      </c>
      <c r="O5768" s="1">
        <f>N5768*(D5768/'cpi data'!$A$112)</f>
        <v>5995432.1888779039</v>
      </c>
      <c r="P5768" s="2">
        <f t="shared" si="90"/>
        <v>0.46053839239469901</v>
      </c>
      <c r="Q5768" t="s">
        <v>26</v>
      </c>
      <c r="R5768">
        <v>107</v>
      </c>
    </row>
    <row r="5769" spans="1:18">
      <c r="A5769" t="s">
        <v>16899</v>
      </c>
      <c r="B5769" s="6" t="s">
        <v>19</v>
      </c>
      <c r="C5769" t="s">
        <v>44</v>
      </c>
      <c r="D5769">
        <f>_xlfn.XLOOKUP(E5769,'cpi data'!A:A,'cpi data'!B:B,"NA")</f>
        <v>218.1</v>
      </c>
      <c r="E5769">
        <v>2010</v>
      </c>
      <c r="F5769" t="s">
        <v>16900</v>
      </c>
      <c r="G5769">
        <v>5.8</v>
      </c>
      <c r="H5769">
        <v>35000</v>
      </c>
      <c r="I5769" t="s">
        <v>16901</v>
      </c>
      <c r="J5769" t="s">
        <v>16901</v>
      </c>
      <c r="K5769" t="s">
        <v>16902</v>
      </c>
      <c r="L5769" t="s">
        <v>455</v>
      </c>
      <c r="M5769" s="1">
        <v>500000</v>
      </c>
      <c r="N5769" s="1">
        <v>101729</v>
      </c>
      <c r="O5769" s="1">
        <f>N5769*(D5769/'cpi data'!$A$112)</f>
        <v>10967.422095897182</v>
      </c>
      <c r="P5769" s="2">
        <f t="shared" si="90"/>
        <v>-3.9150193160259121</v>
      </c>
      <c r="Q5769" t="s">
        <v>16903</v>
      </c>
      <c r="R5769">
        <v>82</v>
      </c>
    </row>
    <row r="5770" spans="1:18">
      <c r="A5770" t="s">
        <v>16904</v>
      </c>
      <c r="B5770" s="6" t="s">
        <v>19</v>
      </c>
      <c r="C5770" t="s">
        <v>20</v>
      </c>
      <c r="D5770">
        <f>_xlfn.XLOOKUP(E5770,'cpi data'!A:A,'cpi data'!B:B,"NA")</f>
        <v>218.1</v>
      </c>
      <c r="E5770">
        <v>2010</v>
      </c>
      <c r="F5770" t="s">
        <v>16905</v>
      </c>
      <c r="G5770">
        <v>7.5</v>
      </c>
      <c r="H5770">
        <v>88000</v>
      </c>
      <c r="I5770" t="s">
        <v>11365</v>
      </c>
      <c r="J5770" t="s">
        <v>11365</v>
      </c>
      <c r="K5770" t="s">
        <v>11574</v>
      </c>
      <c r="L5770" t="s">
        <v>1197</v>
      </c>
      <c r="N5770" s="1">
        <v>25147786</v>
      </c>
      <c r="O5770" s="1">
        <f>N5770*(D5770/'cpi data'!$A$112)</f>
        <v>2711187.4081067722</v>
      </c>
      <c r="P5770" s="2">
        <f t="shared" si="90"/>
        <v>1</v>
      </c>
      <c r="Q5770" t="s">
        <v>16906</v>
      </c>
      <c r="R5770">
        <v>148</v>
      </c>
    </row>
    <row r="5771" spans="1:18">
      <c r="A5771" t="s">
        <v>16907</v>
      </c>
      <c r="B5771" s="6" t="s">
        <v>36</v>
      </c>
      <c r="C5771" t="s">
        <v>44</v>
      </c>
      <c r="D5771">
        <f>_xlfn.XLOOKUP(E5771,'cpi data'!A:A,'cpi data'!B:B,"NA")</f>
        <v>218.1</v>
      </c>
      <c r="E5771">
        <v>2010</v>
      </c>
      <c r="F5771" t="s">
        <v>16893</v>
      </c>
      <c r="G5771">
        <v>5.8</v>
      </c>
      <c r="H5771">
        <v>50000</v>
      </c>
      <c r="I5771" t="s">
        <v>14529</v>
      </c>
      <c r="J5771" t="s">
        <v>16908</v>
      </c>
      <c r="K5771" t="s">
        <v>14955</v>
      </c>
      <c r="L5771" t="s">
        <v>33</v>
      </c>
      <c r="M5771" s="1">
        <v>20000000</v>
      </c>
      <c r="N5771" s="1">
        <v>32054369</v>
      </c>
      <c r="O5771" s="1">
        <f>N5771*(D5771/'cpi data'!$A$112)</f>
        <v>3455787.3845279287</v>
      </c>
      <c r="P5771" s="2">
        <f t="shared" si="90"/>
        <v>0.37606009339943641</v>
      </c>
      <c r="Q5771" t="s">
        <v>2095</v>
      </c>
      <c r="R5771">
        <v>105</v>
      </c>
    </row>
    <row r="5772" spans="1:18">
      <c r="A5772" t="s">
        <v>16909</v>
      </c>
      <c r="B5772" s="6" t="s">
        <v>2002</v>
      </c>
      <c r="C5772" t="s">
        <v>37</v>
      </c>
      <c r="D5772">
        <f>_xlfn.XLOOKUP(E5772,'cpi data'!A:A,'cpi data'!B:B,"NA")</f>
        <v>218.1</v>
      </c>
      <c r="E5772">
        <v>2010</v>
      </c>
      <c r="F5772" t="s">
        <v>16734</v>
      </c>
      <c r="G5772">
        <v>5.6</v>
      </c>
      <c r="H5772">
        <v>123000</v>
      </c>
      <c r="I5772" t="s">
        <v>8668</v>
      </c>
      <c r="J5772" t="s">
        <v>13652</v>
      </c>
      <c r="K5772" t="s">
        <v>9781</v>
      </c>
      <c r="L5772" t="s">
        <v>33</v>
      </c>
      <c r="M5772" s="1">
        <v>40000000</v>
      </c>
      <c r="N5772" s="1">
        <v>136333522</v>
      </c>
      <c r="O5772" s="1">
        <f>N5772*(D5772/'cpi data'!$A$112)</f>
        <v>14698141.94176965</v>
      </c>
      <c r="P5772" s="2">
        <f t="shared" si="90"/>
        <v>0.70660187301550093</v>
      </c>
      <c r="Q5772" t="s">
        <v>34</v>
      </c>
      <c r="R5772">
        <v>110</v>
      </c>
    </row>
    <row r="5773" spans="1:18">
      <c r="A5773" t="s">
        <v>16910</v>
      </c>
      <c r="B5773" s="6" t="s">
        <v>19</v>
      </c>
      <c r="C5773" t="s">
        <v>37</v>
      </c>
      <c r="D5773">
        <f>_xlfn.XLOOKUP(E5773,'cpi data'!A:A,'cpi data'!B:B,"NA")</f>
        <v>218.1</v>
      </c>
      <c r="E5773">
        <v>2010</v>
      </c>
      <c r="F5773" t="s">
        <v>16266</v>
      </c>
      <c r="G5773">
        <v>6.4</v>
      </c>
      <c r="H5773">
        <v>114000</v>
      </c>
      <c r="I5773" t="s">
        <v>13734</v>
      </c>
      <c r="J5773" t="s">
        <v>16911</v>
      </c>
      <c r="K5773" t="s">
        <v>163</v>
      </c>
      <c r="L5773" t="s">
        <v>455</v>
      </c>
      <c r="M5773" s="1">
        <v>52000000</v>
      </c>
      <c r="N5773" s="1">
        <v>52844496</v>
      </c>
      <c r="O5773" s="1">
        <f>N5773*(D5773/'cpi data'!$A$112)</f>
        <v>5697174.7788433023</v>
      </c>
      <c r="P5773" s="2">
        <f t="shared" si="90"/>
        <v>1.5980774989319605E-2</v>
      </c>
      <c r="Q5773" t="s">
        <v>12254</v>
      </c>
      <c r="R5773">
        <v>92</v>
      </c>
    </row>
    <row r="5774" spans="1:18">
      <c r="A5774" t="s">
        <v>16912</v>
      </c>
      <c r="B5774" s="6" t="s">
        <v>19</v>
      </c>
      <c r="C5774" t="s">
        <v>37</v>
      </c>
      <c r="D5774">
        <f>_xlfn.XLOOKUP(E5774,'cpi data'!A:A,'cpi data'!B:B,"NA")</f>
        <v>218.1</v>
      </c>
      <c r="E5774">
        <v>2010</v>
      </c>
      <c r="F5774" t="s">
        <v>16913</v>
      </c>
      <c r="G5774">
        <v>7.6</v>
      </c>
      <c r="H5774">
        <v>63000</v>
      </c>
      <c r="I5774" t="s">
        <v>12080</v>
      </c>
      <c r="J5774" t="s">
        <v>16914</v>
      </c>
      <c r="K5774" t="s">
        <v>16915</v>
      </c>
      <c r="L5774" t="s">
        <v>2111</v>
      </c>
      <c r="M5774" s="1">
        <v>6000000</v>
      </c>
      <c r="N5774" s="1">
        <v>18689058</v>
      </c>
      <c r="O5774" s="1">
        <f>N5774*(D5774/'cpi data'!$A$112)</f>
        <v>2014870.7611468118</v>
      </c>
      <c r="P5774" s="2">
        <f t="shared" ref="P5774:P5837" si="91">(N5774-M5774)/N5774</f>
        <v>0.67895653167751957</v>
      </c>
      <c r="Q5774" t="s">
        <v>16916</v>
      </c>
      <c r="R5774">
        <v>141</v>
      </c>
    </row>
    <row r="5775" spans="1:18">
      <c r="A5775" t="s">
        <v>16917</v>
      </c>
      <c r="B5775" s="6" t="s">
        <v>36</v>
      </c>
      <c r="C5775" t="s">
        <v>44</v>
      </c>
      <c r="D5775">
        <f>_xlfn.XLOOKUP(E5775,'cpi data'!A:A,'cpi data'!B:B,"NA")</f>
        <v>218.1</v>
      </c>
      <c r="E5775">
        <v>2010</v>
      </c>
      <c r="F5775" t="s">
        <v>16674</v>
      </c>
      <c r="G5775">
        <v>6.1</v>
      </c>
      <c r="H5775">
        <v>30000</v>
      </c>
      <c r="I5775" t="s">
        <v>16918</v>
      </c>
      <c r="J5775" t="s">
        <v>8506</v>
      </c>
      <c r="K5775" t="s">
        <v>8506</v>
      </c>
      <c r="L5775" t="s">
        <v>25</v>
      </c>
      <c r="M5775" s="1">
        <v>35000000</v>
      </c>
      <c r="N5775" s="1">
        <v>93251121</v>
      </c>
      <c r="O5775" s="1">
        <f>N5775*(D5775/'cpi data'!$A$112)</f>
        <v>10053420.410331191</v>
      </c>
      <c r="P5775" s="2">
        <f t="shared" si="91"/>
        <v>0.62466939137385813</v>
      </c>
      <c r="Q5775" t="s">
        <v>64</v>
      </c>
      <c r="R5775">
        <v>109</v>
      </c>
    </row>
    <row r="5776" spans="1:18">
      <c r="A5776" t="s">
        <v>16919</v>
      </c>
      <c r="B5776" s="6" t="s">
        <v>19</v>
      </c>
      <c r="C5776" t="s">
        <v>107</v>
      </c>
      <c r="D5776">
        <f>_xlfn.XLOOKUP(E5776,'cpi data'!A:A,'cpi data'!B:B,"NA")</f>
        <v>218.1</v>
      </c>
      <c r="E5776">
        <v>2010</v>
      </c>
      <c r="F5776" t="s">
        <v>16920</v>
      </c>
      <c r="G5776">
        <v>6.3</v>
      </c>
      <c r="H5776">
        <v>54000</v>
      </c>
      <c r="I5776" t="s">
        <v>16921</v>
      </c>
      <c r="J5776" t="s">
        <v>16922</v>
      </c>
      <c r="K5776" t="s">
        <v>12168</v>
      </c>
      <c r="L5776" t="s">
        <v>33</v>
      </c>
      <c r="N5776" s="1">
        <v>1754389</v>
      </c>
      <c r="O5776" s="1">
        <f>N5776*(D5776/'cpi data'!$A$112)</f>
        <v>189140.99896193773</v>
      </c>
      <c r="P5776" s="2">
        <f t="shared" si="91"/>
        <v>1</v>
      </c>
      <c r="Q5776" t="s">
        <v>15279</v>
      </c>
      <c r="R5776">
        <v>101</v>
      </c>
    </row>
    <row r="5777" spans="1:18">
      <c r="A5777" t="s">
        <v>16923</v>
      </c>
      <c r="B5777" s="6" t="s">
        <v>2002</v>
      </c>
      <c r="C5777" t="s">
        <v>37</v>
      </c>
      <c r="D5777">
        <f>_xlfn.XLOOKUP(E5777,'cpi data'!A:A,'cpi data'!B:B,"NA")</f>
        <v>218.1</v>
      </c>
      <c r="E5777">
        <v>2010</v>
      </c>
      <c r="F5777" t="s">
        <v>16924</v>
      </c>
      <c r="G5777">
        <v>6.8</v>
      </c>
      <c r="H5777">
        <v>37000</v>
      </c>
      <c r="I5777" t="s">
        <v>2577</v>
      </c>
      <c r="J5777" t="s">
        <v>16925</v>
      </c>
      <c r="K5777" t="s">
        <v>16926</v>
      </c>
      <c r="L5777" t="s">
        <v>25</v>
      </c>
      <c r="M5777" s="1">
        <v>8000000</v>
      </c>
      <c r="N5777" s="1">
        <v>3494154</v>
      </c>
      <c r="O5777" s="1">
        <f>N5777*(D5777/'cpi data'!$A$112)</f>
        <v>376705.38180919428</v>
      </c>
      <c r="P5777" s="2">
        <f t="shared" si="91"/>
        <v>-1.2895384691115503</v>
      </c>
      <c r="Q5777" t="s">
        <v>16927</v>
      </c>
      <c r="R5777">
        <v>98</v>
      </c>
    </row>
    <row r="5778" spans="1:18">
      <c r="A5778" t="s">
        <v>16928</v>
      </c>
      <c r="B5778" s="6" t="s">
        <v>2002</v>
      </c>
      <c r="C5778" t="s">
        <v>44</v>
      </c>
      <c r="D5778">
        <f>_xlfn.XLOOKUP(E5778,'cpi data'!A:A,'cpi data'!B:B,"NA")</f>
        <v>218.1</v>
      </c>
      <c r="E5778">
        <v>2010</v>
      </c>
      <c r="F5778" t="s">
        <v>16842</v>
      </c>
      <c r="G5778">
        <v>5.6</v>
      </c>
      <c r="H5778">
        <v>60000</v>
      </c>
      <c r="I5778" t="s">
        <v>7514</v>
      </c>
      <c r="J5778" t="s">
        <v>11391</v>
      </c>
      <c r="K5778" t="s">
        <v>14955</v>
      </c>
      <c r="L5778" t="s">
        <v>33</v>
      </c>
      <c r="M5778" s="1">
        <v>55000000</v>
      </c>
      <c r="N5778" s="1">
        <v>43053376</v>
      </c>
      <c r="O5778" s="1">
        <f>N5778*(D5778/'cpi data'!$A$112)</f>
        <v>4641592.3408798818</v>
      </c>
      <c r="P5778" s="2">
        <f t="shared" si="91"/>
        <v>-0.27748402355253166</v>
      </c>
      <c r="Q5778" t="s">
        <v>2095</v>
      </c>
      <c r="R5778">
        <v>91</v>
      </c>
    </row>
    <row r="5779" spans="1:18">
      <c r="A5779" t="s">
        <v>16929</v>
      </c>
      <c r="B5779" s="6" t="s">
        <v>19</v>
      </c>
      <c r="C5779" t="s">
        <v>44</v>
      </c>
      <c r="D5779">
        <f>_xlfn.XLOOKUP(E5779,'cpi data'!A:A,'cpi data'!B:B,"NA")</f>
        <v>218.1</v>
      </c>
      <c r="E5779">
        <v>2010</v>
      </c>
      <c r="F5779" t="s">
        <v>16704</v>
      </c>
      <c r="G5779">
        <v>6.3</v>
      </c>
      <c r="H5779">
        <v>57000</v>
      </c>
      <c r="I5779" t="s">
        <v>16930</v>
      </c>
      <c r="J5779" t="s">
        <v>16931</v>
      </c>
      <c r="K5779" t="s">
        <v>2134</v>
      </c>
      <c r="L5779" t="s">
        <v>33</v>
      </c>
      <c r="M5779" s="1">
        <v>32000000</v>
      </c>
      <c r="N5779" s="1">
        <v>42059111</v>
      </c>
      <c r="O5779" s="1">
        <f>N5779*(D5779/'cpi data'!$A$112)</f>
        <v>4534400.4493821058</v>
      </c>
      <c r="P5779" s="2">
        <f t="shared" si="91"/>
        <v>0.23916603943435705</v>
      </c>
      <c r="Q5779" t="s">
        <v>2029</v>
      </c>
      <c r="R5779">
        <v>102</v>
      </c>
    </row>
    <row r="5780" spans="1:18">
      <c r="A5780" t="s">
        <v>16932</v>
      </c>
      <c r="B5780" s="6" t="s">
        <v>19</v>
      </c>
      <c r="C5780" t="s">
        <v>44</v>
      </c>
      <c r="D5780">
        <f>_xlfn.XLOOKUP(E5780,'cpi data'!A:A,'cpi data'!B:B,"NA")</f>
        <v>218.1</v>
      </c>
      <c r="E5780">
        <v>2010</v>
      </c>
      <c r="F5780" t="s">
        <v>16772</v>
      </c>
      <c r="G5780">
        <v>6.3</v>
      </c>
      <c r="H5780">
        <v>44000</v>
      </c>
      <c r="I5780" t="s">
        <v>10690</v>
      </c>
      <c r="J5780" t="s">
        <v>10690</v>
      </c>
      <c r="K5780" t="s">
        <v>4036</v>
      </c>
      <c r="L5780" t="s">
        <v>33</v>
      </c>
      <c r="M5780" s="1">
        <v>7000000</v>
      </c>
      <c r="N5780" s="1">
        <v>14788642</v>
      </c>
      <c r="O5780" s="1">
        <f>N5780*(D5780/'cpi data'!$A$112)</f>
        <v>1594366.1988136431</v>
      </c>
      <c r="P5780" s="2">
        <f t="shared" si="91"/>
        <v>0.52666377345533144</v>
      </c>
      <c r="Q5780" t="s">
        <v>12698</v>
      </c>
      <c r="R5780">
        <v>97</v>
      </c>
    </row>
    <row r="5781" spans="1:18">
      <c r="A5781" t="s">
        <v>16933</v>
      </c>
      <c r="B5781" s="6" t="s">
        <v>36</v>
      </c>
      <c r="C5781" t="s">
        <v>66</v>
      </c>
      <c r="D5781">
        <f>_xlfn.XLOOKUP(E5781,'cpi data'!A:A,'cpi data'!B:B,"NA")</f>
        <v>218.1</v>
      </c>
      <c r="E5781">
        <v>2010</v>
      </c>
      <c r="F5781" t="s">
        <v>16683</v>
      </c>
      <c r="G5781">
        <v>7.2</v>
      </c>
      <c r="H5781">
        <v>27000</v>
      </c>
      <c r="I5781" t="s">
        <v>8456</v>
      </c>
      <c r="J5781" t="s">
        <v>11458</v>
      </c>
      <c r="K5781" t="s">
        <v>10803</v>
      </c>
      <c r="L5781" t="s">
        <v>33</v>
      </c>
      <c r="M5781" s="1">
        <v>35000000</v>
      </c>
      <c r="N5781" s="1">
        <v>60321861</v>
      </c>
      <c r="O5781" s="1">
        <f>N5781*(D5781/'cpi data'!$A$112)</f>
        <v>6503310.8670785967</v>
      </c>
      <c r="P5781" s="2">
        <f t="shared" si="91"/>
        <v>0.41977917425326117</v>
      </c>
      <c r="Q5781" t="s">
        <v>1727</v>
      </c>
      <c r="R5781">
        <v>123</v>
      </c>
    </row>
    <row r="5782" spans="1:18">
      <c r="A5782" t="s">
        <v>16934</v>
      </c>
      <c r="B5782" s="6" t="s">
        <v>19</v>
      </c>
      <c r="C5782" t="s">
        <v>37</v>
      </c>
      <c r="D5782">
        <f>_xlfn.XLOOKUP(E5782,'cpi data'!A:A,'cpi data'!B:B,"NA")</f>
        <v>218.1</v>
      </c>
      <c r="E5782">
        <v>2010</v>
      </c>
      <c r="F5782" t="s">
        <v>16935</v>
      </c>
      <c r="G5782">
        <v>7.5</v>
      </c>
      <c r="H5782">
        <v>100000</v>
      </c>
      <c r="I5782" t="s">
        <v>16936</v>
      </c>
      <c r="J5782" t="s">
        <v>16937</v>
      </c>
      <c r="K5782" t="s">
        <v>16938</v>
      </c>
      <c r="L5782" t="s">
        <v>494</v>
      </c>
      <c r="N5782" s="1">
        <v>15089448</v>
      </c>
      <c r="O5782" s="1">
        <f>N5782*(D5782/'cpi data'!$A$112)</f>
        <v>1626796.1486900642</v>
      </c>
      <c r="P5782" s="2">
        <f t="shared" si="91"/>
        <v>1</v>
      </c>
      <c r="Q5782" t="s">
        <v>557</v>
      </c>
      <c r="R5782">
        <v>108</v>
      </c>
    </row>
    <row r="5783" spans="1:18">
      <c r="A5783" t="s">
        <v>15218</v>
      </c>
      <c r="B5783" s="6" t="s">
        <v>19</v>
      </c>
      <c r="C5783" t="s">
        <v>44</v>
      </c>
      <c r="D5783">
        <f>_xlfn.XLOOKUP(E5783,'cpi data'!A:A,'cpi data'!B:B,"NA")</f>
        <v>218.1</v>
      </c>
      <c r="E5783">
        <v>2010</v>
      </c>
      <c r="F5783" t="s">
        <v>16601</v>
      </c>
      <c r="G5783">
        <v>5.7</v>
      </c>
      <c r="H5783">
        <v>48000</v>
      </c>
      <c r="I5783" t="s">
        <v>10037</v>
      </c>
      <c r="J5783" t="s">
        <v>15219</v>
      </c>
      <c r="K5783" t="s">
        <v>7709</v>
      </c>
      <c r="L5783" t="s">
        <v>33</v>
      </c>
      <c r="M5783" s="1">
        <v>21000000</v>
      </c>
      <c r="N5783" s="1">
        <v>49050886</v>
      </c>
      <c r="O5783" s="1">
        <f>N5783*(D5783/'cpi data'!$A$112)</f>
        <v>5288184.9909045976</v>
      </c>
      <c r="P5783" s="2">
        <f t="shared" si="91"/>
        <v>0.57187317676585903</v>
      </c>
      <c r="Q5783" t="s">
        <v>10878</v>
      </c>
      <c r="R5783">
        <v>92</v>
      </c>
    </row>
    <row r="5784" spans="1:18">
      <c r="A5784" t="s">
        <v>16939</v>
      </c>
      <c r="B5784" s="6" t="s">
        <v>36</v>
      </c>
      <c r="C5784" t="s">
        <v>37</v>
      </c>
      <c r="D5784">
        <f>_xlfn.XLOOKUP(E5784,'cpi data'!A:A,'cpi data'!B:B,"NA")</f>
        <v>218.1</v>
      </c>
      <c r="E5784">
        <v>2010</v>
      </c>
      <c r="F5784" t="s">
        <v>16088</v>
      </c>
      <c r="G5784">
        <v>5.5</v>
      </c>
      <c r="H5784">
        <v>42000</v>
      </c>
      <c r="I5784" t="s">
        <v>6401</v>
      </c>
      <c r="J5784" t="s">
        <v>16940</v>
      </c>
      <c r="K5784" t="s">
        <v>2755</v>
      </c>
      <c r="L5784" t="s">
        <v>33</v>
      </c>
      <c r="M5784" s="1">
        <v>28000000</v>
      </c>
      <c r="N5784" s="1">
        <v>66166000</v>
      </c>
      <c r="O5784" s="1">
        <f>N5784*(D5784/'cpi data'!$A$112)</f>
        <v>7133368.5615422642</v>
      </c>
      <c r="P5784" s="2">
        <f t="shared" si="91"/>
        <v>0.57682193271468729</v>
      </c>
      <c r="Q5784" t="s">
        <v>15307</v>
      </c>
      <c r="R5784">
        <v>94</v>
      </c>
    </row>
    <row r="5785" spans="1:18">
      <c r="A5785" t="s">
        <v>16941</v>
      </c>
      <c r="B5785" s="6" t="s">
        <v>2002</v>
      </c>
      <c r="C5785" t="s">
        <v>20</v>
      </c>
      <c r="D5785">
        <f>_xlfn.XLOOKUP(E5785,'cpi data'!A:A,'cpi data'!B:B,"NA")</f>
        <v>218.1</v>
      </c>
      <c r="E5785">
        <v>2010</v>
      </c>
      <c r="F5785" t="s">
        <v>16942</v>
      </c>
      <c r="G5785">
        <v>6.4</v>
      </c>
      <c r="H5785">
        <v>91000</v>
      </c>
      <c r="I5785" t="s">
        <v>88</v>
      </c>
      <c r="J5785" t="s">
        <v>14546</v>
      </c>
      <c r="K5785" t="s">
        <v>9532</v>
      </c>
      <c r="L5785" t="s">
        <v>33</v>
      </c>
      <c r="M5785" s="1">
        <v>50000000</v>
      </c>
      <c r="N5785" s="1">
        <v>106956330</v>
      </c>
      <c r="O5785" s="1">
        <f>N5785*(D5785/'cpi data'!$A$112)</f>
        <v>11530981.499258528</v>
      </c>
      <c r="P5785" s="2">
        <f t="shared" si="91"/>
        <v>0.53251948715891806</v>
      </c>
      <c r="Q5785" t="s">
        <v>26</v>
      </c>
      <c r="R5785">
        <v>129</v>
      </c>
    </row>
    <row r="5786" spans="1:18">
      <c r="A5786" t="s">
        <v>16943</v>
      </c>
      <c r="B5786" s="6" t="s">
        <v>19</v>
      </c>
      <c r="C5786" t="s">
        <v>37</v>
      </c>
      <c r="D5786">
        <f>_xlfn.XLOOKUP(E5786,'cpi data'!A:A,'cpi data'!B:B,"NA")</f>
        <v>218.1</v>
      </c>
      <c r="E5786">
        <v>2010</v>
      </c>
      <c r="F5786" t="s">
        <v>16734</v>
      </c>
      <c r="G5786">
        <v>6.3</v>
      </c>
      <c r="H5786">
        <v>103000</v>
      </c>
      <c r="I5786" t="s">
        <v>16944</v>
      </c>
      <c r="J5786" t="s">
        <v>13088</v>
      </c>
      <c r="K5786" t="s">
        <v>10812</v>
      </c>
      <c r="L5786" t="s">
        <v>33</v>
      </c>
      <c r="M5786" s="1">
        <v>32000000</v>
      </c>
      <c r="N5786" s="1">
        <v>18409891</v>
      </c>
      <c r="O5786" s="1">
        <f>N5786*(D5786/'cpi data'!$A$112)</f>
        <v>1984773.715818092</v>
      </c>
      <c r="P5786" s="2">
        <f t="shared" si="91"/>
        <v>-0.73819605993321746</v>
      </c>
      <c r="Q5786" t="s">
        <v>64</v>
      </c>
      <c r="R5786">
        <v>111</v>
      </c>
    </row>
    <row r="5787" spans="1:18">
      <c r="A5787" t="s">
        <v>16945</v>
      </c>
      <c r="B5787" s="6" t="s">
        <v>2002</v>
      </c>
      <c r="C5787" t="s">
        <v>44</v>
      </c>
      <c r="D5787">
        <f>_xlfn.XLOOKUP(E5787,'cpi data'!A:A,'cpi data'!B:B,"NA")</f>
        <v>218.1</v>
      </c>
      <c r="E5787">
        <v>2010</v>
      </c>
      <c r="F5787" t="s">
        <v>16946</v>
      </c>
      <c r="G5787">
        <v>3.4</v>
      </c>
      <c r="H5787">
        <v>47000</v>
      </c>
      <c r="I5787" t="s">
        <v>9242</v>
      </c>
      <c r="J5787" t="s">
        <v>9242</v>
      </c>
      <c r="K5787" t="s">
        <v>16947</v>
      </c>
      <c r="L5787" t="s">
        <v>33</v>
      </c>
      <c r="M5787" s="1">
        <v>20000000</v>
      </c>
      <c r="N5787" s="1">
        <v>80547866</v>
      </c>
      <c r="O5787" s="1">
        <f>N5787*(D5787/'cpi data'!$A$112)</f>
        <v>8683880.1653979234</v>
      </c>
      <c r="P5787" s="2">
        <f t="shared" si="91"/>
        <v>0.75170043611087101</v>
      </c>
      <c r="Q5787" t="s">
        <v>8628</v>
      </c>
      <c r="R5787">
        <v>82</v>
      </c>
    </row>
    <row r="5788" spans="1:18">
      <c r="A5788" t="s">
        <v>16948</v>
      </c>
      <c r="B5788" s="6" t="s">
        <v>19</v>
      </c>
      <c r="C5788" t="s">
        <v>44</v>
      </c>
      <c r="D5788">
        <f>_xlfn.XLOOKUP(E5788,'cpi data'!A:A,'cpi data'!B:B,"NA")</f>
        <v>218.1</v>
      </c>
      <c r="E5788">
        <v>2010</v>
      </c>
      <c r="F5788" t="s">
        <v>16949</v>
      </c>
      <c r="G5788">
        <v>6.2</v>
      </c>
      <c r="H5788">
        <v>22000</v>
      </c>
      <c r="I5788" t="s">
        <v>12792</v>
      </c>
      <c r="J5788" t="s">
        <v>12792</v>
      </c>
      <c r="K5788" t="s">
        <v>10570</v>
      </c>
      <c r="L5788" t="s">
        <v>33</v>
      </c>
      <c r="N5788" s="1">
        <v>626396</v>
      </c>
      <c r="O5788" s="1">
        <f>N5788*(D5788/'cpi data'!$A$112)</f>
        <v>67531.867325753832</v>
      </c>
      <c r="P5788" s="2">
        <f t="shared" si="91"/>
        <v>1</v>
      </c>
      <c r="Q5788" t="s">
        <v>16950</v>
      </c>
      <c r="R5788">
        <v>108</v>
      </c>
    </row>
    <row r="5789" spans="1:18">
      <c r="A5789" t="s">
        <v>16951</v>
      </c>
      <c r="B5789" s="6" t="s">
        <v>19</v>
      </c>
      <c r="C5789" t="s">
        <v>66</v>
      </c>
      <c r="D5789">
        <f>_xlfn.XLOOKUP(E5789,'cpi data'!A:A,'cpi data'!B:B,"NA")</f>
        <v>218.1</v>
      </c>
      <c r="E5789">
        <v>2010</v>
      </c>
      <c r="F5789" t="s">
        <v>16952</v>
      </c>
      <c r="G5789">
        <v>7.1</v>
      </c>
      <c r="H5789">
        <v>32000</v>
      </c>
      <c r="I5789" t="s">
        <v>16953</v>
      </c>
      <c r="J5789" t="s">
        <v>16953</v>
      </c>
      <c r="K5789" t="s">
        <v>10031</v>
      </c>
      <c r="L5789" t="s">
        <v>198</v>
      </c>
      <c r="N5789" s="1">
        <v>1870392</v>
      </c>
      <c r="O5789" s="1">
        <f>N5789*(D5789/'cpi data'!$A$112)</f>
        <v>201647.30360850223</v>
      </c>
      <c r="P5789" s="2">
        <f t="shared" si="91"/>
        <v>1</v>
      </c>
      <c r="Q5789" t="s">
        <v>12333</v>
      </c>
      <c r="R5789">
        <v>112</v>
      </c>
    </row>
    <row r="5790" spans="1:18">
      <c r="A5790" t="s">
        <v>16954</v>
      </c>
      <c r="B5790" s="6" t="s">
        <v>19</v>
      </c>
      <c r="C5790" t="s">
        <v>44</v>
      </c>
      <c r="D5790">
        <f>_xlfn.XLOOKUP(E5790,'cpi data'!A:A,'cpi data'!B:B,"NA")</f>
        <v>218.1</v>
      </c>
      <c r="E5790">
        <v>2010</v>
      </c>
      <c r="F5790" t="s">
        <v>16955</v>
      </c>
      <c r="G5790">
        <v>6.2</v>
      </c>
      <c r="H5790">
        <v>21000</v>
      </c>
      <c r="I5790" t="s">
        <v>2208</v>
      </c>
      <c r="J5790" t="s">
        <v>16956</v>
      </c>
      <c r="K5790" t="s">
        <v>16536</v>
      </c>
      <c r="L5790" t="s">
        <v>25</v>
      </c>
      <c r="N5790" s="1">
        <v>12037973</v>
      </c>
      <c r="O5790" s="1">
        <f>N5790*(D5790/'cpi data'!$A$112)</f>
        <v>1297816.0708353929</v>
      </c>
      <c r="P5790" s="2">
        <f t="shared" si="91"/>
        <v>1</v>
      </c>
      <c r="Q5790" t="s">
        <v>16957</v>
      </c>
      <c r="R5790">
        <v>107</v>
      </c>
    </row>
    <row r="5791" spans="1:18">
      <c r="A5791" t="s">
        <v>16958</v>
      </c>
      <c r="B5791" s="6" t="s">
        <v>19</v>
      </c>
      <c r="C5791" t="s">
        <v>37</v>
      </c>
      <c r="D5791">
        <f>_xlfn.XLOOKUP(E5791,'cpi data'!A:A,'cpi data'!B:B,"NA")</f>
        <v>218.1</v>
      </c>
      <c r="E5791">
        <v>2010</v>
      </c>
      <c r="F5791" t="s">
        <v>16444</v>
      </c>
      <c r="G5791">
        <v>5.6</v>
      </c>
      <c r="H5791">
        <v>12000</v>
      </c>
      <c r="I5791" t="s">
        <v>831</v>
      </c>
      <c r="J5791" t="s">
        <v>12128</v>
      </c>
      <c r="K5791" t="s">
        <v>16959</v>
      </c>
      <c r="L5791" t="s">
        <v>33</v>
      </c>
      <c r="M5791" s="1">
        <v>5000000</v>
      </c>
      <c r="N5791" s="1">
        <v>2648195</v>
      </c>
      <c r="O5791" s="1">
        <f>N5791*(D5791/'cpi data'!$A$112)</f>
        <v>285502.38729609491</v>
      </c>
      <c r="P5791" s="2">
        <f t="shared" si="91"/>
        <v>-0.88807848364640818</v>
      </c>
      <c r="Q5791" t="s">
        <v>554</v>
      </c>
      <c r="R5791">
        <v>93</v>
      </c>
    </row>
    <row r="5792" spans="1:18">
      <c r="A5792" t="s">
        <v>16960</v>
      </c>
      <c r="B5792" s="6" t="s">
        <v>450</v>
      </c>
      <c r="C5792" t="s">
        <v>20</v>
      </c>
      <c r="D5792">
        <f>_xlfn.XLOOKUP(E5792,'cpi data'!A:A,'cpi data'!B:B,"NA")</f>
        <v>218.1</v>
      </c>
      <c r="E5792">
        <v>2010</v>
      </c>
      <c r="F5792" t="s">
        <v>16961</v>
      </c>
      <c r="G5792">
        <v>6.4</v>
      </c>
      <c r="H5792">
        <v>9800</v>
      </c>
      <c r="I5792" t="s">
        <v>16962</v>
      </c>
      <c r="J5792" t="s">
        <v>16963</v>
      </c>
      <c r="K5792" t="s">
        <v>16964</v>
      </c>
      <c r="L5792" t="s">
        <v>923</v>
      </c>
      <c r="N5792" s="1">
        <v>15038301</v>
      </c>
      <c r="O5792" s="1">
        <f>N5792*(D5792/'cpi data'!$A$112)</f>
        <v>1621281.9812654473</v>
      </c>
      <c r="P5792" s="2">
        <f t="shared" si="91"/>
        <v>1</v>
      </c>
      <c r="Q5792" t="s">
        <v>16965</v>
      </c>
      <c r="R5792">
        <v>107</v>
      </c>
    </row>
    <row r="5793" spans="1:18">
      <c r="A5793" t="s">
        <v>16966</v>
      </c>
      <c r="B5793" s="6" t="s">
        <v>19</v>
      </c>
      <c r="C5793" t="s">
        <v>44</v>
      </c>
      <c r="D5793">
        <f>_xlfn.XLOOKUP(E5793,'cpi data'!A:A,'cpi data'!B:B,"NA")</f>
        <v>218.1</v>
      </c>
      <c r="E5793">
        <v>2010</v>
      </c>
      <c r="F5793" t="s">
        <v>16967</v>
      </c>
      <c r="G5793">
        <v>7.2</v>
      </c>
      <c r="H5793">
        <v>89000</v>
      </c>
      <c r="I5793" t="s">
        <v>14497</v>
      </c>
      <c r="J5793" t="s">
        <v>14497</v>
      </c>
      <c r="K5793" t="s">
        <v>9007</v>
      </c>
      <c r="L5793" t="s">
        <v>33</v>
      </c>
      <c r="M5793" s="1">
        <v>3200000</v>
      </c>
      <c r="N5793" s="1">
        <v>14311701</v>
      </c>
      <c r="O5793" s="1">
        <f>N5793*(D5793/'cpi data'!$A$112)</f>
        <v>1542947.1023727139</v>
      </c>
      <c r="P5793" s="2">
        <f t="shared" si="91"/>
        <v>0.77640673180637299</v>
      </c>
      <c r="Q5793" t="s">
        <v>16968</v>
      </c>
      <c r="R5793">
        <v>105</v>
      </c>
    </row>
    <row r="5794" spans="1:18">
      <c r="A5794" t="s">
        <v>16969</v>
      </c>
      <c r="B5794" s="6" t="s">
        <v>36</v>
      </c>
      <c r="C5794" t="s">
        <v>393</v>
      </c>
      <c r="D5794">
        <f>_xlfn.XLOOKUP(E5794,'cpi data'!A:A,'cpi data'!B:B,"NA")</f>
        <v>218.1</v>
      </c>
      <c r="E5794">
        <v>2010</v>
      </c>
      <c r="F5794" t="s">
        <v>16893</v>
      </c>
      <c r="G5794">
        <v>6.9</v>
      </c>
      <c r="H5794">
        <v>80000</v>
      </c>
      <c r="I5794" t="s">
        <v>13555</v>
      </c>
      <c r="J5794" t="s">
        <v>16970</v>
      </c>
      <c r="K5794" t="s">
        <v>15630</v>
      </c>
      <c r="L5794" t="s">
        <v>33</v>
      </c>
      <c r="M5794" s="1">
        <v>80000000</v>
      </c>
      <c r="N5794" s="1">
        <v>140073390</v>
      </c>
      <c r="O5794" s="1">
        <f>N5794*(D5794/'cpi data'!$A$112)</f>
        <v>15101337.794859121</v>
      </c>
      <c r="P5794" s="2">
        <f t="shared" si="91"/>
        <v>0.42887082264518622</v>
      </c>
      <c r="Q5794" t="s">
        <v>26</v>
      </c>
      <c r="R5794">
        <v>97</v>
      </c>
    </row>
    <row r="5795" spans="1:18">
      <c r="A5795" t="s">
        <v>16971</v>
      </c>
      <c r="B5795" s="6" t="s">
        <v>2002</v>
      </c>
      <c r="C5795" t="s">
        <v>20</v>
      </c>
      <c r="D5795">
        <f>_xlfn.XLOOKUP(E5795,'cpi data'!A:A,'cpi data'!B:B,"NA")</f>
        <v>218.1</v>
      </c>
      <c r="E5795">
        <v>2010</v>
      </c>
      <c r="F5795" t="s">
        <v>16667</v>
      </c>
      <c r="G5795">
        <v>7</v>
      </c>
      <c r="H5795">
        <v>48000</v>
      </c>
      <c r="I5795" t="s">
        <v>12054</v>
      </c>
      <c r="J5795" t="s">
        <v>15805</v>
      </c>
      <c r="K5795" t="s">
        <v>5214</v>
      </c>
      <c r="L5795" t="s">
        <v>33</v>
      </c>
      <c r="M5795" s="1">
        <v>5000000</v>
      </c>
      <c r="N5795" s="1">
        <v>5144717</v>
      </c>
      <c r="O5795" s="1">
        <f>N5795*(D5795/'cpi data'!$A$112)</f>
        <v>554652.88072170049</v>
      </c>
      <c r="P5795" s="2">
        <f t="shared" si="91"/>
        <v>2.8129244038107442E-2</v>
      </c>
      <c r="Q5795" t="s">
        <v>16968</v>
      </c>
      <c r="R5795">
        <v>91</v>
      </c>
    </row>
    <row r="5796" spans="1:18">
      <c r="A5796" t="s">
        <v>16972</v>
      </c>
      <c r="B5796" s="6" t="s">
        <v>36</v>
      </c>
      <c r="C5796" t="s">
        <v>28</v>
      </c>
      <c r="D5796">
        <f>_xlfn.XLOOKUP(E5796,'cpi data'!A:A,'cpi data'!B:B,"NA")</f>
        <v>218.1</v>
      </c>
      <c r="E5796">
        <v>2010</v>
      </c>
      <c r="F5796" t="s">
        <v>16973</v>
      </c>
      <c r="G5796">
        <v>6.6</v>
      </c>
      <c r="H5796">
        <v>13000</v>
      </c>
      <c r="I5796" t="s">
        <v>8435</v>
      </c>
      <c r="J5796" t="s">
        <v>14997</v>
      </c>
      <c r="K5796" t="s">
        <v>15949</v>
      </c>
      <c r="L5796" t="s">
        <v>33</v>
      </c>
      <c r="M5796" s="1">
        <v>2000000</v>
      </c>
      <c r="N5796" s="1">
        <v>1205257</v>
      </c>
      <c r="O5796" s="1">
        <f>N5796*(D5796/'cpi data'!$A$112)</f>
        <v>129938.9776075136</v>
      </c>
      <c r="P5796" s="2">
        <f t="shared" si="91"/>
        <v>-0.65939712443072307</v>
      </c>
      <c r="Q5796" t="s">
        <v>11222</v>
      </c>
      <c r="R5796">
        <v>104</v>
      </c>
    </row>
    <row r="5797" spans="1:18">
      <c r="A5797" t="s">
        <v>16974</v>
      </c>
      <c r="B5797" s="6" t="s">
        <v>19</v>
      </c>
      <c r="C5797" t="s">
        <v>66</v>
      </c>
      <c r="D5797">
        <f>_xlfn.XLOOKUP(E5797,'cpi data'!A:A,'cpi data'!B:B,"NA")</f>
        <v>218.1</v>
      </c>
      <c r="E5797">
        <v>2010</v>
      </c>
      <c r="F5797" t="s">
        <v>16711</v>
      </c>
      <c r="G5797">
        <v>7.2</v>
      </c>
      <c r="H5797">
        <v>43000</v>
      </c>
      <c r="I5797" t="s">
        <v>10727</v>
      </c>
      <c r="J5797" t="s">
        <v>10802</v>
      </c>
      <c r="K5797" t="s">
        <v>10779</v>
      </c>
      <c r="L5797" t="s">
        <v>1271</v>
      </c>
      <c r="M5797" s="1">
        <v>12500000</v>
      </c>
      <c r="N5797" s="1">
        <v>11104555</v>
      </c>
      <c r="O5797" s="1">
        <f>N5797*(D5797/'cpi data'!$A$112)</f>
        <v>1197184.1055363321</v>
      </c>
      <c r="P5797" s="2">
        <f t="shared" si="91"/>
        <v>-0.12566419816012439</v>
      </c>
      <c r="Q5797" t="s">
        <v>16975</v>
      </c>
      <c r="R5797">
        <v>107</v>
      </c>
    </row>
    <row r="5798" spans="1:18">
      <c r="A5798" t="s">
        <v>6028</v>
      </c>
      <c r="B5798" s="6" t="s">
        <v>19</v>
      </c>
      <c r="C5798" t="s">
        <v>107</v>
      </c>
      <c r="D5798">
        <f>_xlfn.XLOOKUP(E5798,'cpi data'!A:A,'cpi data'!B:B,"NA")</f>
        <v>218.1</v>
      </c>
      <c r="E5798">
        <v>2010</v>
      </c>
      <c r="F5798" t="s">
        <v>16976</v>
      </c>
      <c r="G5798">
        <v>6.9</v>
      </c>
      <c r="H5798">
        <v>42000</v>
      </c>
      <c r="I5798" t="s">
        <v>9389</v>
      </c>
      <c r="J5798" t="s">
        <v>16977</v>
      </c>
      <c r="K5798" t="s">
        <v>10333</v>
      </c>
      <c r="L5798" t="s">
        <v>33</v>
      </c>
      <c r="M5798" s="1">
        <v>4000000</v>
      </c>
      <c r="N5798" s="1">
        <v>595802</v>
      </c>
      <c r="O5798" s="1">
        <f>N5798*(D5798/'cpi data'!$A$112)</f>
        <v>64233.52259021256</v>
      </c>
      <c r="P5798" s="2">
        <f t="shared" si="91"/>
        <v>-5.7136397662310632</v>
      </c>
      <c r="Q5798" t="s">
        <v>14974</v>
      </c>
      <c r="R5798">
        <v>106</v>
      </c>
    </row>
    <row r="5799" spans="1:18">
      <c r="A5799" t="s">
        <v>16978</v>
      </c>
      <c r="B5799" s="6" t="s">
        <v>2002</v>
      </c>
      <c r="C5799" t="s">
        <v>20</v>
      </c>
      <c r="D5799">
        <f>_xlfn.XLOOKUP(E5799,'cpi data'!A:A,'cpi data'!B:B,"NA")</f>
        <v>218.1</v>
      </c>
      <c r="E5799">
        <v>2010</v>
      </c>
      <c r="F5799" t="s">
        <v>16660</v>
      </c>
      <c r="G5799">
        <v>8</v>
      </c>
      <c r="H5799">
        <v>101000</v>
      </c>
      <c r="I5799" t="s">
        <v>10294</v>
      </c>
      <c r="J5799" t="s">
        <v>16979</v>
      </c>
      <c r="K5799" t="s">
        <v>10295</v>
      </c>
      <c r="L5799" t="s">
        <v>10296</v>
      </c>
      <c r="M5799" s="1">
        <v>12000000</v>
      </c>
      <c r="N5799" s="1">
        <v>42345360</v>
      </c>
      <c r="O5799" s="1">
        <f>N5799*(D5799/'cpi data'!$A$112)</f>
        <v>4565261.0064260997</v>
      </c>
      <c r="P5799" s="2">
        <f t="shared" si="91"/>
        <v>0.7166159409200914</v>
      </c>
      <c r="Q5799" t="s">
        <v>10297</v>
      </c>
      <c r="R5799">
        <v>165</v>
      </c>
    </row>
    <row r="5800" spans="1:18">
      <c r="A5800" t="s">
        <v>16980</v>
      </c>
      <c r="B5800" s="6" t="s">
        <v>19</v>
      </c>
      <c r="C5800" t="s">
        <v>20</v>
      </c>
      <c r="D5800">
        <f>_xlfn.XLOOKUP(E5800,'cpi data'!A:A,'cpi data'!B:B,"NA")</f>
        <v>218.1</v>
      </c>
      <c r="E5800">
        <v>2010</v>
      </c>
      <c r="F5800" t="s">
        <v>16981</v>
      </c>
      <c r="G5800">
        <v>6.6</v>
      </c>
      <c r="H5800">
        <v>47000</v>
      </c>
      <c r="I5800" t="s">
        <v>16982</v>
      </c>
      <c r="J5800" t="s">
        <v>16982</v>
      </c>
      <c r="K5800" t="s">
        <v>14005</v>
      </c>
      <c r="L5800" t="s">
        <v>33</v>
      </c>
      <c r="N5800" s="1">
        <v>11042068</v>
      </c>
      <c r="O5800" s="1">
        <f>N5800*(D5800/'cpi data'!$A$112)</f>
        <v>1190447.3706376669</v>
      </c>
      <c r="P5800" s="2">
        <f t="shared" si="91"/>
        <v>1</v>
      </c>
      <c r="Q5800" t="s">
        <v>554</v>
      </c>
      <c r="R5800">
        <v>93</v>
      </c>
    </row>
    <row r="5801" spans="1:18">
      <c r="A5801" t="s">
        <v>16983</v>
      </c>
      <c r="B5801" s="6" t="s">
        <v>19</v>
      </c>
      <c r="C5801" t="s">
        <v>20</v>
      </c>
      <c r="D5801">
        <f>_xlfn.XLOOKUP(E5801,'cpi data'!A:A,'cpi data'!B:B,"NA")</f>
        <v>218.1</v>
      </c>
      <c r="E5801">
        <v>2010</v>
      </c>
      <c r="F5801" t="s">
        <v>16984</v>
      </c>
      <c r="G5801">
        <v>6.7</v>
      </c>
      <c r="H5801">
        <v>44000</v>
      </c>
      <c r="I5801" t="s">
        <v>16985</v>
      </c>
      <c r="J5801" t="s">
        <v>16985</v>
      </c>
      <c r="K5801" t="s">
        <v>9663</v>
      </c>
      <c r="L5801" t="s">
        <v>33</v>
      </c>
      <c r="M5801" s="1">
        <v>15000000</v>
      </c>
      <c r="N5801" s="1">
        <v>8087000</v>
      </c>
      <c r="O5801" s="1">
        <f>N5801*(D5801/'cpi data'!$A$112)</f>
        <v>871860.94908551662</v>
      </c>
      <c r="P5801" s="2">
        <f t="shared" si="91"/>
        <v>-0.85482873747990606</v>
      </c>
      <c r="Q5801" t="s">
        <v>13871</v>
      </c>
      <c r="R5801">
        <v>104</v>
      </c>
    </row>
    <row r="5802" spans="1:18">
      <c r="A5802" t="s">
        <v>16986</v>
      </c>
      <c r="B5802" s="6" t="s">
        <v>19</v>
      </c>
      <c r="C5802" t="s">
        <v>44</v>
      </c>
      <c r="D5802">
        <f>_xlfn.XLOOKUP(E5802,'cpi data'!A:A,'cpi data'!B:B,"NA")</f>
        <v>218.1</v>
      </c>
      <c r="E5802">
        <v>2010</v>
      </c>
      <c r="F5802" t="s">
        <v>16587</v>
      </c>
      <c r="G5802">
        <v>6.3</v>
      </c>
      <c r="H5802">
        <v>34000</v>
      </c>
      <c r="I5802" t="s">
        <v>16987</v>
      </c>
      <c r="J5802" t="s">
        <v>16988</v>
      </c>
      <c r="K5802" t="s">
        <v>15190</v>
      </c>
      <c r="L5802" t="s">
        <v>33</v>
      </c>
      <c r="M5802" s="1">
        <v>7000000</v>
      </c>
      <c r="N5802" s="1">
        <v>9933873</v>
      </c>
      <c r="O5802" s="1">
        <f>N5802*(D5802/'cpi data'!$A$112)</f>
        <v>1070972.6650024715</v>
      </c>
      <c r="P5802" s="2">
        <f t="shared" si="91"/>
        <v>0.29534029678052054</v>
      </c>
      <c r="Q5802" t="s">
        <v>16989</v>
      </c>
      <c r="R5802">
        <v>91</v>
      </c>
    </row>
    <row r="5803" spans="1:18">
      <c r="A5803" t="s">
        <v>16990</v>
      </c>
      <c r="B5803" s="6" t="s">
        <v>19</v>
      </c>
      <c r="C5803" t="s">
        <v>55</v>
      </c>
      <c r="D5803">
        <f>_xlfn.XLOOKUP(E5803,'cpi data'!A:A,'cpi data'!B:B,"NA")</f>
        <v>218.1</v>
      </c>
      <c r="E5803">
        <v>2010</v>
      </c>
      <c r="F5803" t="s">
        <v>16942</v>
      </c>
      <c r="G5803">
        <v>5.7</v>
      </c>
      <c r="H5803">
        <v>100000</v>
      </c>
      <c r="I5803" t="s">
        <v>13814</v>
      </c>
      <c r="J5803" t="s">
        <v>16991</v>
      </c>
      <c r="K5803" t="s">
        <v>15180</v>
      </c>
      <c r="L5803" t="s">
        <v>33</v>
      </c>
      <c r="M5803" s="1">
        <v>3000000</v>
      </c>
      <c r="N5803" s="1">
        <v>177512032</v>
      </c>
      <c r="O5803" s="1">
        <f>N5803*(D5803/'cpi data'!$A$112)</f>
        <v>19137604.636282749</v>
      </c>
      <c r="P5803" s="2">
        <f t="shared" si="91"/>
        <v>0.98309973714908516</v>
      </c>
      <c r="Q5803" t="s">
        <v>47</v>
      </c>
      <c r="R5803">
        <v>91</v>
      </c>
    </row>
    <row r="5804" spans="1:18">
      <c r="A5804" t="s">
        <v>16992</v>
      </c>
      <c r="B5804" s="6" t="s">
        <v>19</v>
      </c>
      <c r="C5804" t="s">
        <v>107</v>
      </c>
      <c r="D5804">
        <f>_xlfn.XLOOKUP(E5804,'cpi data'!A:A,'cpi data'!B:B,"NA")</f>
        <v>218.1</v>
      </c>
      <c r="E5804">
        <v>2010</v>
      </c>
      <c r="F5804" t="s">
        <v>16993</v>
      </c>
      <c r="G5804">
        <v>6.1</v>
      </c>
      <c r="H5804">
        <v>33000</v>
      </c>
      <c r="I5804" t="s">
        <v>9290</v>
      </c>
      <c r="J5804" t="s">
        <v>14818</v>
      </c>
      <c r="K5804" t="s">
        <v>12792</v>
      </c>
      <c r="L5804" t="s">
        <v>25</v>
      </c>
      <c r="M5804" s="1">
        <v>13000000</v>
      </c>
      <c r="N5804" s="1">
        <v>4052191</v>
      </c>
      <c r="O5804" s="1">
        <f>N5804*(D5804/'cpi data'!$A$112)</f>
        <v>436867.45284231339</v>
      </c>
      <c r="P5804" s="2">
        <f t="shared" si="91"/>
        <v>-2.2081409785471613</v>
      </c>
      <c r="Q5804" t="s">
        <v>16994</v>
      </c>
      <c r="R5804">
        <v>109</v>
      </c>
    </row>
    <row r="5805" spans="1:18">
      <c r="A5805" t="s">
        <v>16995</v>
      </c>
      <c r="B5805" s="6" t="s">
        <v>19</v>
      </c>
      <c r="C5805" t="s">
        <v>44</v>
      </c>
      <c r="D5805">
        <f>_xlfn.XLOOKUP(E5805,'cpi data'!A:A,'cpi data'!B:B,"NA")</f>
        <v>218.1</v>
      </c>
      <c r="E5805">
        <v>2010</v>
      </c>
      <c r="F5805" t="s">
        <v>16996</v>
      </c>
      <c r="G5805">
        <v>5.8</v>
      </c>
      <c r="H5805">
        <v>4800</v>
      </c>
      <c r="I5805" t="s">
        <v>13298</v>
      </c>
      <c r="J5805" t="s">
        <v>16997</v>
      </c>
      <c r="K5805" t="s">
        <v>1731</v>
      </c>
      <c r="L5805" t="s">
        <v>455</v>
      </c>
      <c r="M5805" s="1">
        <v>7000000</v>
      </c>
      <c r="N5805" s="1">
        <v>649626</v>
      </c>
      <c r="O5805" s="1">
        <f>N5805*(D5805/'cpi data'!$A$112)</f>
        <v>70036.297874443902</v>
      </c>
      <c r="P5805" s="2">
        <f t="shared" si="91"/>
        <v>-9.7754307863293644</v>
      </c>
      <c r="Q5805" t="s">
        <v>9140</v>
      </c>
      <c r="R5805">
        <v>108</v>
      </c>
    </row>
    <row r="5806" spans="1:18">
      <c r="A5806" t="s">
        <v>16998</v>
      </c>
      <c r="B5806" s="6" t="s">
        <v>19</v>
      </c>
      <c r="C5806" t="s">
        <v>44</v>
      </c>
      <c r="D5806">
        <f>_xlfn.XLOOKUP(E5806,'cpi data'!A:A,'cpi data'!B:B,"NA")</f>
        <v>218.1</v>
      </c>
      <c r="E5806">
        <v>2010</v>
      </c>
      <c r="F5806" t="s">
        <v>16334</v>
      </c>
      <c r="G5806">
        <v>6.1</v>
      </c>
      <c r="H5806">
        <v>37000</v>
      </c>
      <c r="I5806" t="s">
        <v>8696</v>
      </c>
      <c r="J5806" t="s">
        <v>4956</v>
      </c>
      <c r="K5806" t="s">
        <v>8011</v>
      </c>
      <c r="L5806" t="s">
        <v>33</v>
      </c>
      <c r="N5806" s="1">
        <v>6344112</v>
      </c>
      <c r="O5806" s="1">
        <f>N5806*(D5806/'cpi data'!$A$112)</f>
        <v>683959.87503707362</v>
      </c>
      <c r="P5806" s="2">
        <f t="shared" si="91"/>
        <v>1</v>
      </c>
      <c r="Q5806" t="s">
        <v>9250</v>
      </c>
      <c r="R5806">
        <v>107</v>
      </c>
    </row>
    <row r="5807" spans="1:18">
      <c r="A5807" t="s">
        <v>16999</v>
      </c>
      <c r="B5807" s="6" t="s">
        <v>19</v>
      </c>
      <c r="C5807" t="s">
        <v>20</v>
      </c>
      <c r="D5807">
        <f>_xlfn.XLOOKUP(E5807,'cpi data'!A:A,'cpi data'!B:B,"NA")</f>
        <v>218.1</v>
      </c>
      <c r="E5807">
        <v>2010</v>
      </c>
      <c r="F5807" t="s">
        <v>16942</v>
      </c>
      <c r="G5807">
        <v>5.4</v>
      </c>
      <c r="H5807">
        <v>41000</v>
      </c>
      <c r="I5807" t="s">
        <v>14818</v>
      </c>
      <c r="J5807" t="s">
        <v>14455</v>
      </c>
      <c r="K5807" t="s">
        <v>10080</v>
      </c>
      <c r="L5807" t="s">
        <v>33</v>
      </c>
      <c r="M5807" s="1">
        <v>22000000</v>
      </c>
      <c r="N5807" s="1">
        <v>10300416</v>
      </c>
      <c r="O5807" s="1">
        <f>N5807*(D5807/'cpi data'!$A$112)</f>
        <v>1110489.7328719723</v>
      </c>
      <c r="P5807" s="2">
        <f t="shared" si="91"/>
        <v>-1.1358360672034993</v>
      </c>
      <c r="Q5807" t="s">
        <v>14974</v>
      </c>
      <c r="R5807">
        <v>105</v>
      </c>
    </row>
    <row r="5808" spans="1:18">
      <c r="A5808" t="s">
        <v>17000</v>
      </c>
      <c r="B5808" s="6" t="s">
        <v>2002</v>
      </c>
      <c r="C5808" t="s">
        <v>44</v>
      </c>
      <c r="D5808">
        <f>_xlfn.XLOOKUP(E5808,'cpi data'!A:A,'cpi data'!B:B,"NA")</f>
        <v>218.1</v>
      </c>
      <c r="E5808">
        <v>2010</v>
      </c>
      <c r="F5808" t="s">
        <v>16662</v>
      </c>
      <c r="G5808">
        <v>4.7</v>
      </c>
      <c r="H5808">
        <v>9200</v>
      </c>
      <c r="I5808" t="s">
        <v>14257</v>
      </c>
      <c r="J5808" t="s">
        <v>14257</v>
      </c>
      <c r="K5808" t="s">
        <v>7609</v>
      </c>
      <c r="L5808" t="s">
        <v>33</v>
      </c>
      <c r="M5808" s="1">
        <v>20000000</v>
      </c>
      <c r="N5808" s="1">
        <v>60673972</v>
      </c>
      <c r="O5808" s="1">
        <f>N5808*(D5808/'cpi data'!$A$112)</f>
        <v>6541272.0183885321</v>
      </c>
      <c r="P5808" s="2">
        <f t="shared" si="91"/>
        <v>0.67036936365398991</v>
      </c>
      <c r="Q5808" t="s">
        <v>14705</v>
      </c>
      <c r="R5808">
        <v>121</v>
      </c>
    </row>
    <row r="5809" spans="1:18">
      <c r="A5809" t="s">
        <v>17001</v>
      </c>
      <c r="B5809" s="6" t="s">
        <v>2002</v>
      </c>
      <c r="C5809" t="s">
        <v>55</v>
      </c>
      <c r="D5809">
        <f>_xlfn.XLOOKUP(E5809,'cpi data'!A:A,'cpi data'!B:B,"NA")</f>
        <v>218.1</v>
      </c>
      <c r="E5809">
        <v>2010</v>
      </c>
      <c r="F5809" t="s">
        <v>16388</v>
      </c>
      <c r="G5809">
        <v>5.7</v>
      </c>
      <c r="H5809">
        <v>49000</v>
      </c>
      <c r="I5809" t="s">
        <v>17002</v>
      </c>
      <c r="J5809" t="s">
        <v>17003</v>
      </c>
      <c r="K5809" t="s">
        <v>17004</v>
      </c>
      <c r="L5809" t="s">
        <v>455</v>
      </c>
      <c r="M5809" s="1">
        <v>1800000</v>
      </c>
      <c r="N5809" s="1">
        <v>69432527</v>
      </c>
      <c r="O5809" s="1">
        <f>N5809*(D5809/'cpi data'!$A$112)</f>
        <v>7485533.4348492343</v>
      </c>
      <c r="P5809" s="2">
        <f t="shared" si="91"/>
        <v>0.97407555107421051</v>
      </c>
      <c r="Q5809" t="s">
        <v>13556</v>
      </c>
      <c r="R5809">
        <v>87</v>
      </c>
    </row>
    <row r="5810" spans="1:18">
      <c r="A5810" t="s">
        <v>17005</v>
      </c>
      <c r="B5810" s="6" t="s">
        <v>19</v>
      </c>
      <c r="C5810" t="s">
        <v>44</v>
      </c>
      <c r="D5810">
        <f>_xlfn.XLOOKUP(E5810,'cpi data'!A:A,'cpi data'!B:B,"NA")</f>
        <v>218.1</v>
      </c>
      <c r="E5810">
        <v>2010</v>
      </c>
      <c r="F5810" t="s">
        <v>17006</v>
      </c>
      <c r="G5810">
        <v>6.4</v>
      </c>
      <c r="H5810">
        <v>10000</v>
      </c>
      <c r="I5810" t="s">
        <v>17007</v>
      </c>
      <c r="J5810" t="s">
        <v>17007</v>
      </c>
      <c r="K5810" t="s">
        <v>17008</v>
      </c>
      <c r="L5810" t="s">
        <v>33</v>
      </c>
      <c r="M5810" s="1">
        <v>4000000</v>
      </c>
      <c r="N5810" s="1">
        <v>143485</v>
      </c>
      <c r="O5810" s="1">
        <f>N5810*(D5810/'cpi data'!$A$112)</f>
        <v>15469.14409293129</v>
      </c>
      <c r="P5810" s="2">
        <f t="shared" si="91"/>
        <v>-26.877478482071297</v>
      </c>
      <c r="Q5810" t="s">
        <v>13871</v>
      </c>
      <c r="R5810">
        <v>90</v>
      </c>
    </row>
    <row r="5811" spans="1:18">
      <c r="A5811" t="s">
        <v>17009</v>
      </c>
      <c r="B5811" s="6" t="s">
        <v>19</v>
      </c>
      <c r="C5811" t="s">
        <v>107</v>
      </c>
      <c r="D5811">
        <f>_xlfn.XLOOKUP(E5811,'cpi data'!A:A,'cpi data'!B:B,"NA")</f>
        <v>218.1</v>
      </c>
      <c r="E5811">
        <v>2010</v>
      </c>
      <c r="F5811" t="s">
        <v>17010</v>
      </c>
      <c r="G5811">
        <v>6.2</v>
      </c>
      <c r="H5811">
        <v>47000</v>
      </c>
      <c r="I5811" t="s">
        <v>14032</v>
      </c>
      <c r="J5811" t="s">
        <v>14032</v>
      </c>
      <c r="K5811" t="s">
        <v>11550</v>
      </c>
      <c r="L5811" t="s">
        <v>33</v>
      </c>
      <c r="M5811" s="1">
        <v>25000000</v>
      </c>
      <c r="N5811" s="1">
        <v>8307227</v>
      </c>
      <c r="O5811" s="1">
        <f>N5811*(D5811/'cpi data'!$A$112)</f>
        <v>895603.66223430552</v>
      </c>
      <c r="P5811" s="2">
        <f t="shared" si="91"/>
        <v>-2.0094278150819762</v>
      </c>
      <c r="Q5811" t="s">
        <v>16330</v>
      </c>
      <c r="R5811">
        <v>103</v>
      </c>
    </row>
    <row r="5812" spans="1:18">
      <c r="A5812" t="s">
        <v>8746</v>
      </c>
      <c r="B5812" s="6" t="s">
        <v>2002</v>
      </c>
      <c r="C5812" t="s">
        <v>66</v>
      </c>
      <c r="D5812">
        <f>_xlfn.XLOOKUP(E5812,'cpi data'!A:A,'cpi data'!B:B,"NA")</f>
        <v>218.1</v>
      </c>
      <c r="E5812">
        <v>2010</v>
      </c>
      <c r="F5812" t="s">
        <v>17011</v>
      </c>
      <c r="G5812">
        <v>6.8</v>
      </c>
      <c r="H5812">
        <v>47000</v>
      </c>
      <c r="I5812" t="s">
        <v>9083</v>
      </c>
      <c r="J5812" t="s">
        <v>12235</v>
      </c>
      <c r="K5812" t="s">
        <v>11830</v>
      </c>
      <c r="L5812" t="s">
        <v>33</v>
      </c>
      <c r="M5812" s="1">
        <v>22000000</v>
      </c>
      <c r="N5812" s="1">
        <v>25806953</v>
      </c>
      <c r="O5812" s="1">
        <f>N5812*(D5812/'cpi data'!$A$112)</f>
        <v>2782252.3229362336</v>
      </c>
      <c r="P5812" s="2">
        <f t="shared" si="91"/>
        <v>0.14751656268758268</v>
      </c>
      <c r="Q5812" t="s">
        <v>16818</v>
      </c>
      <c r="R5812">
        <v>108</v>
      </c>
    </row>
    <row r="5813" spans="1:18">
      <c r="A5813" t="s">
        <v>17012</v>
      </c>
      <c r="B5813" s="6" t="s">
        <v>450</v>
      </c>
      <c r="C5813" t="s">
        <v>107</v>
      </c>
      <c r="D5813">
        <f>_xlfn.XLOOKUP(E5813,'cpi data'!A:A,'cpi data'!B:B,"NA")</f>
        <v>218.1</v>
      </c>
      <c r="E5813">
        <v>2010</v>
      </c>
      <c r="F5813" t="s">
        <v>17013</v>
      </c>
      <c r="G5813">
        <v>7</v>
      </c>
      <c r="H5813">
        <v>6900</v>
      </c>
      <c r="I5813" t="s">
        <v>17014</v>
      </c>
      <c r="J5813" t="s">
        <v>17014</v>
      </c>
      <c r="K5813" t="s">
        <v>10193</v>
      </c>
      <c r="L5813" t="s">
        <v>5820</v>
      </c>
      <c r="N5813" s="1">
        <v>416675</v>
      </c>
      <c r="O5813" s="1">
        <f>N5813*(D5813/'cpi data'!$A$112)</f>
        <v>44921.807958477511</v>
      </c>
      <c r="P5813" s="2">
        <f t="shared" si="91"/>
        <v>1</v>
      </c>
      <c r="Q5813" t="s">
        <v>17015</v>
      </c>
      <c r="R5813">
        <v>118</v>
      </c>
    </row>
    <row r="5814" spans="1:18">
      <c r="A5814" t="s">
        <v>17016</v>
      </c>
      <c r="B5814" s="6" t="s">
        <v>2002</v>
      </c>
      <c r="C5814" t="s">
        <v>44</v>
      </c>
      <c r="D5814">
        <f>_xlfn.XLOOKUP(E5814,'cpi data'!A:A,'cpi data'!B:B,"NA")</f>
        <v>218.1</v>
      </c>
      <c r="E5814">
        <v>2010</v>
      </c>
      <c r="F5814" t="s">
        <v>16296</v>
      </c>
      <c r="G5814">
        <v>5.4</v>
      </c>
      <c r="H5814">
        <v>49000</v>
      </c>
      <c r="I5814" t="s">
        <v>17017</v>
      </c>
      <c r="J5814" t="s">
        <v>17018</v>
      </c>
      <c r="K5814" t="s">
        <v>9705</v>
      </c>
      <c r="L5814" t="s">
        <v>33</v>
      </c>
      <c r="M5814" s="1">
        <v>35000000</v>
      </c>
      <c r="N5814" s="1">
        <v>77477008</v>
      </c>
      <c r="O5814" s="1">
        <f>N5814*(D5814/'cpi data'!$A$112)</f>
        <v>8352810.4027681658</v>
      </c>
      <c r="P5814" s="2">
        <f t="shared" si="91"/>
        <v>0.54825307657724731</v>
      </c>
      <c r="Q5814" t="s">
        <v>16788</v>
      </c>
      <c r="R5814">
        <v>104</v>
      </c>
    </row>
    <row r="5815" spans="1:18">
      <c r="A5815" t="s">
        <v>17019</v>
      </c>
      <c r="B5815" s="6" t="s">
        <v>36</v>
      </c>
      <c r="C5815" t="s">
        <v>20</v>
      </c>
      <c r="D5815">
        <f>_xlfn.XLOOKUP(E5815,'cpi data'!A:A,'cpi data'!B:B,"NA")</f>
        <v>218.1</v>
      </c>
      <c r="E5815">
        <v>2010</v>
      </c>
      <c r="F5815" t="s">
        <v>17020</v>
      </c>
      <c r="G5815">
        <v>6.4</v>
      </c>
      <c r="H5815">
        <v>2600</v>
      </c>
      <c r="I5815" t="s">
        <v>17021</v>
      </c>
      <c r="J5815" t="s">
        <v>17022</v>
      </c>
      <c r="K5815" t="s">
        <v>9900</v>
      </c>
      <c r="L5815" t="s">
        <v>33</v>
      </c>
      <c r="N5815" s="1">
        <v>814906</v>
      </c>
      <c r="O5815" s="1">
        <f>N5815*(D5815/'cpi data'!$A$112)</f>
        <v>87855.1649036085</v>
      </c>
      <c r="P5815" s="2">
        <f t="shared" si="91"/>
        <v>1</v>
      </c>
      <c r="Q5815" t="s">
        <v>17023</v>
      </c>
      <c r="R5815">
        <v>111</v>
      </c>
    </row>
    <row r="5816" spans="1:18">
      <c r="A5816" t="s">
        <v>17024</v>
      </c>
      <c r="B5816" s="6" t="s">
        <v>450</v>
      </c>
      <c r="C5816" t="s">
        <v>20</v>
      </c>
      <c r="D5816">
        <f>_xlfn.XLOOKUP(E5816,'cpi data'!A:A,'cpi data'!B:B,"NA")</f>
        <v>218.1</v>
      </c>
      <c r="E5816">
        <v>2010</v>
      </c>
      <c r="F5816" t="s">
        <v>17025</v>
      </c>
      <c r="G5816">
        <v>8.1999999999999993</v>
      </c>
      <c r="H5816">
        <v>43000</v>
      </c>
      <c r="I5816" t="s">
        <v>17026</v>
      </c>
      <c r="J5816" t="s">
        <v>17026</v>
      </c>
      <c r="K5816" t="s">
        <v>17027</v>
      </c>
      <c r="L5816" t="s">
        <v>10296</v>
      </c>
      <c r="N5816" s="1">
        <v>434862</v>
      </c>
      <c r="O5816" s="1">
        <f>N5816*(D5816/'cpi data'!$A$112)</f>
        <v>46882.551754819578</v>
      </c>
      <c r="P5816" s="2">
        <f t="shared" si="91"/>
        <v>1</v>
      </c>
      <c r="Q5816" t="s">
        <v>17028</v>
      </c>
      <c r="R5816">
        <v>134</v>
      </c>
    </row>
    <row r="5817" spans="1:18">
      <c r="A5817" t="s">
        <v>17029</v>
      </c>
      <c r="B5817" s="6" t="s">
        <v>19</v>
      </c>
      <c r="C5817" t="s">
        <v>154</v>
      </c>
      <c r="D5817">
        <f>_xlfn.XLOOKUP(E5817,'cpi data'!A:A,'cpi data'!B:B,"NA")</f>
        <v>218.1</v>
      </c>
      <c r="E5817">
        <v>2010</v>
      </c>
      <c r="F5817" t="s">
        <v>17030</v>
      </c>
      <c r="G5817">
        <v>5.6</v>
      </c>
      <c r="H5817">
        <v>47000</v>
      </c>
      <c r="I5817" t="s">
        <v>17031</v>
      </c>
      <c r="J5817" t="s">
        <v>7560</v>
      </c>
      <c r="K5817" t="s">
        <v>12789</v>
      </c>
      <c r="L5817" t="s">
        <v>33</v>
      </c>
      <c r="M5817" s="1">
        <v>25000000</v>
      </c>
      <c r="N5817" s="1">
        <v>38269529</v>
      </c>
      <c r="O5817" s="1">
        <f>N5817*(D5817/'cpi data'!$A$112)</f>
        <v>4125844.9208601089</v>
      </c>
      <c r="P5817" s="2">
        <f t="shared" si="91"/>
        <v>0.34673875918357916</v>
      </c>
      <c r="Q5817" t="s">
        <v>3747</v>
      </c>
      <c r="R5817">
        <v>99</v>
      </c>
    </row>
    <row r="5818" spans="1:18">
      <c r="A5818" t="s">
        <v>17032</v>
      </c>
      <c r="B5818" s="6" t="s">
        <v>2002</v>
      </c>
      <c r="C5818" t="s">
        <v>20</v>
      </c>
      <c r="D5818">
        <f>_xlfn.XLOOKUP(E5818,'cpi data'!A:A,'cpi data'!B:B,"NA")</f>
        <v>218.1</v>
      </c>
      <c r="E5818">
        <v>2010</v>
      </c>
      <c r="F5818" t="s">
        <v>16397</v>
      </c>
      <c r="G5818">
        <v>6.3</v>
      </c>
      <c r="H5818">
        <v>18000</v>
      </c>
      <c r="I5818" t="s">
        <v>17033</v>
      </c>
      <c r="J5818" t="s">
        <v>17033</v>
      </c>
      <c r="K5818" t="s">
        <v>17034</v>
      </c>
      <c r="L5818" t="s">
        <v>33</v>
      </c>
      <c r="M5818" s="1">
        <v>15000000</v>
      </c>
      <c r="N5818" s="1">
        <v>20529194</v>
      </c>
      <c r="O5818" s="1">
        <f>N5818*(D5818/'cpi data'!$A$112)</f>
        <v>2213256.1598615916</v>
      </c>
      <c r="P5818" s="2">
        <f t="shared" si="91"/>
        <v>0.26933322370084278</v>
      </c>
      <c r="Q5818" t="s">
        <v>10878</v>
      </c>
      <c r="R5818">
        <v>117</v>
      </c>
    </row>
    <row r="5819" spans="1:18">
      <c r="A5819" t="s">
        <v>17035</v>
      </c>
      <c r="B5819" s="6" t="s">
        <v>450</v>
      </c>
      <c r="C5819" t="s">
        <v>44</v>
      </c>
      <c r="D5819">
        <f>_xlfn.XLOOKUP(E5819,'cpi data'!A:A,'cpi data'!B:B,"NA")</f>
        <v>218.1</v>
      </c>
      <c r="E5819">
        <v>2010</v>
      </c>
      <c r="F5819" t="s">
        <v>17036</v>
      </c>
      <c r="G5819">
        <v>7.1</v>
      </c>
      <c r="H5819">
        <v>24000</v>
      </c>
      <c r="I5819" t="s">
        <v>13277</v>
      </c>
      <c r="J5819" t="s">
        <v>13277</v>
      </c>
      <c r="K5819" t="s">
        <v>14731</v>
      </c>
      <c r="L5819" t="s">
        <v>455</v>
      </c>
      <c r="N5819" s="1">
        <v>53319615</v>
      </c>
      <c r="O5819" s="1">
        <f>N5819*(D5819/'cpi data'!$A$112)</f>
        <v>5748397.4451309936</v>
      </c>
      <c r="P5819" s="2">
        <f t="shared" si="91"/>
        <v>1</v>
      </c>
      <c r="Q5819" t="s">
        <v>14732</v>
      </c>
      <c r="R5819">
        <v>154</v>
      </c>
    </row>
    <row r="5820" spans="1:18">
      <c r="A5820" t="s">
        <v>17037</v>
      </c>
      <c r="B5820" s="6" t="s">
        <v>2002</v>
      </c>
      <c r="C5820" t="s">
        <v>20</v>
      </c>
      <c r="D5820">
        <f>_xlfn.XLOOKUP(E5820,'cpi data'!A:A,'cpi data'!B:B,"NA")</f>
        <v>218.1</v>
      </c>
      <c r="E5820">
        <v>2010</v>
      </c>
      <c r="F5820" t="s">
        <v>16721</v>
      </c>
      <c r="G5820">
        <v>6.4</v>
      </c>
      <c r="H5820">
        <v>60000</v>
      </c>
      <c r="I5820" t="s">
        <v>12682</v>
      </c>
      <c r="J5820" t="s">
        <v>17038</v>
      </c>
      <c r="K5820" t="s">
        <v>15837</v>
      </c>
      <c r="L5820" t="s">
        <v>33</v>
      </c>
      <c r="M5820" s="1">
        <v>44000000</v>
      </c>
      <c r="N5820" s="1">
        <v>48190704</v>
      </c>
      <c r="O5820" s="1">
        <f>N5820*(D5820/'cpi data'!$A$112)</f>
        <v>5195448.6121601583</v>
      </c>
      <c r="P5820" s="2">
        <f t="shared" si="91"/>
        <v>8.6960837924260251E-2</v>
      </c>
      <c r="Q5820" t="s">
        <v>64</v>
      </c>
      <c r="R5820">
        <v>99</v>
      </c>
    </row>
    <row r="5821" spans="1:18">
      <c r="A5821" t="s">
        <v>17039</v>
      </c>
      <c r="B5821" s="6" t="s">
        <v>19</v>
      </c>
      <c r="C5821" t="s">
        <v>37</v>
      </c>
      <c r="D5821">
        <f>_xlfn.XLOOKUP(E5821,'cpi data'!A:A,'cpi data'!B:B,"NA")</f>
        <v>218.1</v>
      </c>
      <c r="E5821">
        <v>2010</v>
      </c>
      <c r="F5821" t="s">
        <v>17040</v>
      </c>
      <c r="G5821">
        <v>6.7</v>
      </c>
      <c r="H5821">
        <v>17000</v>
      </c>
      <c r="I5821" t="s">
        <v>17041</v>
      </c>
      <c r="J5821" t="s">
        <v>17041</v>
      </c>
      <c r="K5821" t="s">
        <v>17042</v>
      </c>
      <c r="L5821" t="s">
        <v>1096</v>
      </c>
      <c r="N5821" s="1">
        <v>8444544</v>
      </c>
      <c r="O5821" s="1">
        <f>N5821*(D5821/'cpi data'!$A$112)</f>
        <v>910407.83311912999</v>
      </c>
      <c r="P5821" s="2">
        <f t="shared" si="91"/>
        <v>1</v>
      </c>
      <c r="Q5821" t="s">
        <v>17043</v>
      </c>
      <c r="R5821">
        <v>124</v>
      </c>
    </row>
    <row r="5822" spans="1:18">
      <c r="A5822" t="s">
        <v>17044</v>
      </c>
      <c r="B5822" s="6" t="s">
        <v>19</v>
      </c>
      <c r="C5822" t="s">
        <v>20</v>
      </c>
      <c r="D5822">
        <f>_xlfn.XLOOKUP(E5822,'cpi data'!A:A,'cpi data'!B:B,"NA")</f>
        <v>218.1</v>
      </c>
      <c r="E5822">
        <v>2010</v>
      </c>
      <c r="F5822" t="s">
        <v>17045</v>
      </c>
      <c r="G5822">
        <v>6.5</v>
      </c>
      <c r="H5822">
        <v>41000</v>
      </c>
      <c r="I5822" t="s">
        <v>17046</v>
      </c>
      <c r="J5822" t="s">
        <v>17047</v>
      </c>
      <c r="K5822" t="s">
        <v>17048</v>
      </c>
      <c r="L5822" t="s">
        <v>33</v>
      </c>
      <c r="M5822" s="1">
        <v>650000</v>
      </c>
      <c r="N5822" s="1">
        <v>405380</v>
      </c>
      <c r="O5822" s="1">
        <f>N5822*(D5822/'cpi data'!$A$112)</f>
        <v>43704.091942659419</v>
      </c>
      <c r="P5822" s="2">
        <f t="shared" si="91"/>
        <v>-0.60343381518575168</v>
      </c>
      <c r="Q5822" t="s">
        <v>17049</v>
      </c>
      <c r="R5822">
        <v>98</v>
      </c>
    </row>
    <row r="5823" spans="1:18">
      <c r="A5823" t="s">
        <v>17050</v>
      </c>
      <c r="B5823" s="6" t="s">
        <v>19</v>
      </c>
      <c r="C5823" t="s">
        <v>55</v>
      </c>
      <c r="D5823">
        <f>_xlfn.XLOOKUP(E5823,'cpi data'!A:A,'cpi data'!B:B,"NA")</f>
        <v>218.1</v>
      </c>
      <c r="E5823">
        <v>2010</v>
      </c>
      <c r="F5823" t="s">
        <v>17051</v>
      </c>
      <c r="G5823">
        <v>4.9000000000000004</v>
      </c>
      <c r="H5823">
        <v>25000</v>
      </c>
      <c r="I5823" t="s">
        <v>12049</v>
      </c>
      <c r="J5823" t="s">
        <v>17052</v>
      </c>
      <c r="K5823" t="s">
        <v>12076</v>
      </c>
      <c r="L5823" t="s">
        <v>33</v>
      </c>
      <c r="M5823" s="1">
        <v>10000000</v>
      </c>
      <c r="N5823" s="1">
        <v>1671196</v>
      </c>
      <c r="O5823" s="1">
        <f>N5823*(D5823/'cpi data'!$A$112)</f>
        <v>180171.94641621356</v>
      </c>
      <c r="P5823" s="2">
        <f t="shared" si="91"/>
        <v>-4.983738592002374</v>
      </c>
      <c r="Q5823" t="s">
        <v>17053</v>
      </c>
      <c r="R5823">
        <v>92</v>
      </c>
    </row>
    <row r="5824" spans="1:18">
      <c r="A5824" t="s">
        <v>17054</v>
      </c>
      <c r="B5824" s="6" t="s">
        <v>19</v>
      </c>
      <c r="C5824" t="s">
        <v>44</v>
      </c>
      <c r="D5824">
        <f>_xlfn.XLOOKUP(E5824,'cpi data'!A:A,'cpi data'!B:B,"NA")</f>
        <v>218.1</v>
      </c>
      <c r="E5824">
        <v>2010</v>
      </c>
      <c r="F5824" t="s">
        <v>16271</v>
      </c>
      <c r="G5824">
        <v>7.3</v>
      </c>
      <c r="H5824">
        <v>24000</v>
      </c>
      <c r="I5824" t="s">
        <v>17055</v>
      </c>
      <c r="J5824" t="s">
        <v>3184</v>
      </c>
      <c r="K5824" t="s">
        <v>13300</v>
      </c>
      <c r="L5824" t="s">
        <v>309</v>
      </c>
      <c r="M5824" s="1">
        <v>30000000</v>
      </c>
      <c r="N5824" s="1">
        <v>12106921</v>
      </c>
      <c r="O5824" s="1">
        <f>N5824*(D5824/'cpi data'!$A$112)</f>
        <v>1305249.3673257539</v>
      </c>
      <c r="P5824" s="2">
        <f t="shared" si="91"/>
        <v>-1.4779215128272498</v>
      </c>
      <c r="Q5824" t="s">
        <v>14365</v>
      </c>
      <c r="R5824">
        <v>134</v>
      </c>
    </row>
    <row r="5825" spans="1:18">
      <c r="A5825" t="s">
        <v>17056</v>
      </c>
      <c r="B5825" s="6" t="s">
        <v>19</v>
      </c>
      <c r="C5825" t="s">
        <v>44</v>
      </c>
      <c r="D5825">
        <f>_xlfn.XLOOKUP(E5825,'cpi data'!A:A,'cpi data'!B:B,"NA")</f>
        <v>218.1</v>
      </c>
      <c r="E5825">
        <v>2010</v>
      </c>
      <c r="F5825" t="s">
        <v>16942</v>
      </c>
      <c r="G5825">
        <v>6.3</v>
      </c>
      <c r="H5825">
        <v>44000</v>
      </c>
      <c r="I5825" t="s">
        <v>292</v>
      </c>
      <c r="J5825" t="s">
        <v>292</v>
      </c>
      <c r="K5825" t="s">
        <v>3059</v>
      </c>
      <c r="L5825" t="s">
        <v>33</v>
      </c>
      <c r="M5825" s="1">
        <v>22000000</v>
      </c>
      <c r="N5825" s="1">
        <v>36015260</v>
      </c>
      <c r="O5825" s="1">
        <f>N5825*(D5825/'cpi data'!$A$112)</f>
        <v>3882811.7676717746</v>
      </c>
      <c r="P5825" s="2">
        <f t="shared" si="91"/>
        <v>0.38914782233975265</v>
      </c>
      <c r="Q5825" t="s">
        <v>17057</v>
      </c>
      <c r="R5825">
        <v>98</v>
      </c>
    </row>
    <row r="5826" spans="1:18">
      <c r="A5826" t="s">
        <v>17058</v>
      </c>
      <c r="B5826" s="6" t="s">
        <v>2002</v>
      </c>
      <c r="C5826" t="s">
        <v>107</v>
      </c>
      <c r="D5826">
        <f>_xlfn.XLOOKUP(E5826,'cpi data'!A:A,'cpi data'!B:B,"NA")</f>
        <v>218.1</v>
      </c>
      <c r="E5826">
        <v>2010</v>
      </c>
      <c r="F5826" t="s">
        <v>17059</v>
      </c>
      <c r="G5826">
        <v>6.9</v>
      </c>
      <c r="H5826">
        <v>28000</v>
      </c>
      <c r="I5826" t="s">
        <v>103</v>
      </c>
      <c r="J5826" t="s">
        <v>17060</v>
      </c>
      <c r="K5826" t="s">
        <v>9470</v>
      </c>
      <c r="L5826" t="s">
        <v>33</v>
      </c>
      <c r="M5826" s="1">
        <v>25000000</v>
      </c>
      <c r="N5826" s="1">
        <v>15625544</v>
      </c>
      <c r="O5826" s="1">
        <f>N5826*(D5826/'cpi data'!$A$112)</f>
        <v>1684592.7565002472</v>
      </c>
      <c r="P5826" s="2">
        <f t="shared" si="91"/>
        <v>-0.59994429633937862</v>
      </c>
      <c r="Q5826" t="s">
        <v>17061</v>
      </c>
      <c r="R5826">
        <v>122</v>
      </c>
    </row>
    <row r="5827" spans="1:18">
      <c r="A5827" t="s">
        <v>17062</v>
      </c>
      <c r="B5827" s="6" t="s">
        <v>36</v>
      </c>
      <c r="C5827" t="s">
        <v>44</v>
      </c>
      <c r="D5827">
        <f>_xlfn.XLOOKUP(E5827,'cpi data'!A:A,'cpi data'!B:B,"NA")</f>
        <v>218.1</v>
      </c>
      <c r="E5827">
        <v>2010</v>
      </c>
      <c r="F5827" t="s">
        <v>16210</v>
      </c>
      <c r="G5827">
        <v>3.8</v>
      </c>
      <c r="H5827">
        <v>16000</v>
      </c>
      <c r="I5827" t="s">
        <v>8757</v>
      </c>
      <c r="J5827" t="s">
        <v>17063</v>
      </c>
      <c r="K5827" t="s">
        <v>6932</v>
      </c>
      <c r="L5827" t="s">
        <v>25</v>
      </c>
      <c r="M5827" s="1">
        <v>35000000</v>
      </c>
      <c r="N5827" s="1">
        <v>36351945</v>
      </c>
      <c r="O5827" s="1">
        <f>N5827*(D5827/'cpi data'!$A$112)</f>
        <v>3919109.839100346</v>
      </c>
      <c r="P5827" s="2">
        <f t="shared" si="91"/>
        <v>3.7190444692849309E-2</v>
      </c>
      <c r="Q5827" t="s">
        <v>10085</v>
      </c>
      <c r="R5827">
        <v>92</v>
      </c>
    </row>
    <row r="5828" spans="1:18">
      <c r="A5828" t="s">
        <v>17064</v>
      </c>
      <c r="B5828" s="6" t="s">
        <v>2002</v>
      </c>
      <c r="C5828" t="s">
        <v>44</v>
      </c>
      <c r="D5828">
        <f>_xlfn.XLOOKUP(E5828,'cpi data'!A:A,'cpi data'!B:B,"NA")</f>
        <v>218.1</v>
      </c>
      <c r="E5828">
        <v>2010</v>
      </c>
      <c r="F5828" t="s">
        <v>17065</v>
      </c>
      <c r="G5828">
        <v>5.4</v>
      </c>
      <c r="H5828">
        <v>7500</v>
      </c>
      <c r="I5828" t="s">
        <v>10937</v>
      </c>
      <c r="J5828" t="s">
        <v>10937</v>
      </c>
      <c r="K5828" t="s">
        <v>10865</v>
      </c>
      <c r="L5828" t="s">
        <v>33</v>
      </c>
      <c r="M5828" s="1">
        <v>20000000</v>
      </c>
      <c r="N5828" s="1">
        <v>405861</v>
      </c>
      <c r="O5828" s="1">
        <f>N5828*(D5828/'cpi data'!$A$112)</f>
        <v>43755.948640632727</v>
      </c>
      <c r="P5828" s="2">
        <f t="shared" si="91"/>
        <v>-48.277954767765316</v>
      </c>
      <c r="Q5828" t="s">
        <v>3747</v>
      </c>
      <c r="R5828">
        <v>110</v>
      </c>
    </row>
    <row r="5829" spans="1:18">
      <c r="A5829" t="s">
        <v>17066</v>
      </c>
      <c r="B5829" s="6" t="s">
        <v>19</v>
      </c>
      <c r="C5829" t="s">
        <v>44</v>
      </c>
      <c r="D5829">
        <f>_xlfn.XLOOKUP(E5829,'cpi data'!A:A,'cpi data'!B:B,"NA")</f>
        <v>218.1</v>
      </c>
      <c r="E5829">
        <v>2010</v>
      </c>
      <c r="F5829" t="s">
        <v>17067</v>
      </c>
      <c r="G5829">
        <v>6</v>
      </c>
      <c r="H5829">
        <v>19000</v>
      </c>
      <c r="I5829" t="s">
        <v>17068</v>
      </c>
      <c r="J5829" t="s">
        <v>17069</v>
      </c>
      <c r="K5829" t="s">
        <v>5079</v>
      </c>
      <c r="L5829" t="s">
        <v>33</v>
      </c>
      <c r="M5829" s="1">
        <v>12000000</v>
      </c>
      <c r="N5829" s="1">
        <v>2169799</v>
      </c>
      <c r="O5829" s="1">
        <f>N5829*(D5829/'cpi data'!$A$112)</f>
        <v>233926.42703905093</v>
      </c>
      <c r="P5829" s="2">
        <f t="shared" si="91"/>
        <v>-4.5304661860384305</v>
      </c>
      <c r="Q5829" t="s">
        <v>17070</v>
      </c>
      <c r="R5829">
        <v>108</v>
      </c>
    </row>
    <row r="5830" spans="1:18">
      <c r="A5830" t="s">
        <v>17071</v>
      </c>
      <c r="B5830" s="6" t="s">
        <v>36</v>
      </c>
      <c r="C5830" t="s">
        <v>20</v>
      </c>
      <c r="D5830">
        <f>_xlfn.XLOOKUP(E5830,'cpi data'!A:A,'cpi data'!B:B,"NA")</f>
        <v>218.1</v>
      </c>
      <c r="E5830">
        <v>2010</v>
      </c>
      <c r="F5830" t="s">
        <v>16746</v>
      </c>
      <c r="G5830">
        <v>6.4</v>
      </c>
      <c r="H5830">
        <v>16000</v>
      </c>
      <c r="I5830" t="s">
        <v>14966</v>
      </c>
      <c r="J5830" t="s">
        <v>10004</v>
      </c>
      <c r="K5830" t="s">
        <v>6932</v>
      </c>
      <c r="L5830" t="s">
        <v>33</v>
      </c>
      <c r="M5830" s="1">
        <v>31000000</v>
      </c>
      <c r="N5830" s="1">
        <v>15134293</v>
      </c>
      <c r="O5830" s="1">
        <f>N5830*(D5830/'cpi data'!$A$112)</f>
        <v>1631630.8963420663</v>
      </c>
      <c r="P5830" s="2">
        <f t="shared" si="91"/>
        <v>-1.0483282568931367</v>
      </c>
      <c r="Q5830" t="s">
        <v>16788</v>
      </c>
      <c r="R5830">
        <v>106</v>
      </c>
    </row>
    <row r="5831" spans="1:18">
      <c r="A5831" t="s">
        <v>17072</v>
      </c>
      <c r="B5831" s="6" t="s">
        <v>36</v>
      </c>
      <c r="C5831" t="s">
        <v>393</v>
      </c>
      <c r="D5831">
        <f>_xlfn.XLOOKUP(E5831,'cpi data'!A:A,'cpi data'!B:B,"NA")</f>
        <v>218.1</v>
      </c>
      <c r="E5831">
        <v>2010</v>
      </c>
      <c r="F5831" t="s">
        <v>16603</v>
      </c>
      <c r="G5831">
        <v>4.5999999999999996</v>
      </c>
      <c r="H5831">
        <v>21000</v>
      </c>
      <c r="I5831" t="s">
        <v>15641</v>
      </c>
      <c r="J5831" t="s">
        <v>17073</v>
      </c>
      <c r="K5831" t="s">
        <v>62</v>
      </c>
      <c r="L5831" t="s">
        <v>33</v>
      </c>
      <c r="M5831" s="1">
        <v>80000000</v>
      </c>
      <c r="N5831" s="1">
        <v>203509374</v>
      </c>
      <c r="O5831" s="1">
        <f>N5831*(D5831/'cpi data'!$A$112)</f>
        <v>21940382.832130499</v>
      </c>
      <c r="P5831" s="2">
        <f t="shared" si="91"/>
        <v>0.60689771469691611</v>
      </c>
      <c r="Q5831" t="s">
        <v>26</v>
      </c>
      <c r="R5831">
        <v>80</v>
      </c>
    </row>
    <row r="5832" spans="1:18">
      <c r="A5832" t="s">
        <v>17074</v>
      </c>
      <c r="B5832" s="6" t="s">
        <v>19</v>
      </c>
      <c r="C5832" t="s">
        <v>55</v>
      </c>
      <c r="D5832">
        <f>_xlfn.XLOOKUP(E5832,'cpi data'!A:A,'cpi data'!B:B,"NA")</f>
        <v>218.1</v>
      </c>
      <c r="E5832">
        <v>2010</v>
      </c>
      <c r="F5832" t="s">
        <v>16683</v>
      </c>
      <c r="G5832">
        <v>4.8</v>
      </c>
      <c r="H5832">
        <v>20000</v>
      </c>
      <c r="I5832" t="s">
        <v>698</v>
      </c>
      <c r="J5832" t="s">
        <v>698</v>
      </c>
      <c r="K5832" t="s">
        <v>17075</v>
      </c>
      <c r="L5832" t="s">
        <v>33</v>
      </c>
      <c r="M5832" s="1">
        <v>25000000</v>
      </c>
      <c r="N5832" s="1">
        <v>21500813</v>
      </c>
      <c r="O5832" s="1">
        <f>N5832*(D5832/'cpi data'!$A$112)</f>
        <v>2318006.5819574888</v>
      </c>
      <c r="P5832" s="2">
        <f t="shared" si="91"/>
        <v>-0.16274672962366585</v>
      </c>
      <c r="Q5832" t="s">
        <v>15263</v>
      </c>
      <c r="R5832">
        <v>107</v>
      </c>
    </row>
    <row r="5833" spans="1:18">
      <c r="A5833" t="s">
        <v>17076</v>
      </c>
      <c r="B5833" s="6" t="s">
        <v>2002</v>
      </c>
      <c r="C5833" t="s">
        <v>20</v>
      </c>
      <c r="D5833">
        <f>_xlfn.XLOOKUP(E5833,'cpi data'!A:A,'cpi data'!B:B,"NA")</f>
        <v>218.1</v>
      </c>
      <c r="E5833">
        <v>2010</v>
      </c>
      <c r="F5833" t="s">
        <v>17077</v>
      </c>
      <c r="G5833">
        <v>7.5</v>
      </c>
      <c r="H5833">
        <v>17000</v>
      </c>
      <c r="I5833" t="s">
        <v>17078</v>
      </c>
      <c r="J5833" t="s">
        <v>17079</v>
      </c>
      <c r="K5833" t="s">
        <v>17080</v>
      </c>
      <c r="L5833" t="s">
        <v>455</v>
      </c>
      <c r="N5833" s="1">
        <v>24792815</v>
      </c>
      <c r="O5833" s="1">
        <f>N5833*(D5833/'cpi data'!$A$112)</f>
        <v>2672917.919673752</v>
      </c>
      <c r="P5833" s="2">
        <f t="shared" si="91"/>
        <v>1</v>
      </c>
      <c r="Q5833" t="s">
        <v>17081</v>
      </c>
      <c r="R5833">
        <v>111</v>
      </c>
    </row>
    <row r="5834" spans="1:18">
      <c r="A5834" t="s">
        <v>17082</v>
      </c>
      <c r="B5834" s="6" t="s">
        <v>19</v>
      </c>
      <c r="C5834" t="s">
        <v>37</v>
      </c>
      <c r="D5834">
        <f>_xlfn.XLOOKUP(E5834,'cpi data'!A:A,'cpi data'!B:B,"NA")</f>
        <v>218.1</v>
      </c>
      <c r="E5834">
        <v>2010</v>
      </c>
      <c r="F5834" t="s">
        <v>17011</v>
      </c>
      <c r="G5834">
        <v>6.3</v>
      </c>
      <c r="H5834">
        <v>26000</v>
      </c>
      <c r="I5834" t="s">
        <v>17083</v>
      </c>
      <c r="J5834" t="s">
        <v>17083</v>
      </c>
      <c r="K5834" t="s">
        <v>13945</v>
      </c>
      <c r="L5834" t="s">
        <v>1880</v>
      </c>
      <c r="M5834" s="1">
        <v>42000000</v>
      </c>
      <c r="N5834" s="1">
        <v>11103434</v>
      </c>
      <c r="O5834" s="1">
        <f>N5834*(D5834/'cpi data'!$A$112)</f>
        <v>1197063.2503213051</v>
      </c>
      <c r="P5834" s="2">
        <f t="shared" si="91"/>
        <v>-2.7826135590124639</v>
      </c>
      <c r="Q5834" t="s">
        <v>15263</v>
      </c>
      <c r="R5834">
        <v>100</v>
      </c>
    </row>
    <row r="5835" spans="1:18">
      <c r="A5835" t="s">
        <v>17084</v>
      </c>
      <c r="B5835" s="6" t="s">
        <v>19</v>
      </c>
      <c r="C5835" t="s">
        <v>37</v>
      </c>
      <c r="D5835">
        <f>_xlfn.XLOOKUP(E5835,'cpi data'!A:A,'cpi data'!B:B,"NA")</f>
        <v>218.1</v>
      </c>
      <c r="E5835">
        <v>2010</v>
      </c>
      <c r="F5835" t="s">
        <v>17085</v>
      </c>
      <c r="G5835">
        <v>5.5</v>
      </c>
      <c r="H5835">
        <v>13000</v>
      </c>
      <c r="I5835" t="s">
        <v>14806</v>
      </c>
      <c r="J5835" t="s">
        <v>14806</v>
      </c>
      <c r="K5835" t="s">
        <v>17086</v>
      </c>
      <c r="L5835" t="s">
        <v>33</v>
      </c>
      <c r="M5835" s="1">
        <v>800000</v>
      </c>
      <c r="N5835" s="1">
        <v>156190</v>
      </c>
      <c r="O5835" s="1">
        <f>N5835*(D5835/'cpi data'!$A$112)</f>
        <v>16838.872466633711</v>
      </c>
      <c r="P5835" s="2">
        <f t="shared" si="91"/>
        <v>-4.1219668352647414</v>
      </c>
      <c r="Q5835" t="s">
        <v>14807</v>
      </c>
      <c r="R5835">
        <v>85</v>
      </c>
    </row>
    <row r="5836" spans="1:18">
      <c r="A5836" t="s">
        <v>17087</v>
      </c>
      <c r="B5836" s="6" t="s">
        <v>450</v>
      </c>
      <c r="C5836" t="s">
        <v>44</v>
      </c>
      <c r="D5836">
        <f>_xlfn.XLOOKUP(E5836,'cpi data'!A:A,'cpi data'!B:B,"NA")</f>
        <v>218.1</v>
      </c>
      <c r="E5836">
        <v>2010</v>
      </c>
      <c r="F5836" t="s">
        <v>17088</v>
      </c>
      <c r="G5836">
        <v>7</v>
      </c>
      <c r="H5836">
        <v>22000</v>
      </c>
      <c r="I5836" t="s">
        <v>9290</v>
      </c>
      <c r="K5836" t="s">
        <v>12685</v>
      </c>
      <c r="L5836" t="s">
        <v>25</v>
      </c>
      <c r="N5836" s="1">
        <v>3945217</v>
      </c>
      <c r="O5836" s="1">
        <f>N5836*(D5836/'cpi data'!$A$112)</f>
        <v>425334.56633712311</v>
      </c>
      <c r="P5836" s="2">
        <f t="shared" si="91"/>
        <v>1</v>
      </c>
      <c r="Q5836" t="s">
        <v>17089</v>
      </c>
      <c r="R5836">
        <v>112</v>
      </c>
    </row>
    <row r="5837" spans="1:18">
      <c r="A5837" t="s">
        <v>17090</v>
      </c>
      <c r="B5837" s="6" t="s">
        <v>19</v>
      </c>
      <c r="C5837" t="s">
        <v>20</v>
      </c>
      <c r="D5837">
        <f>_xlfn.XLOOKUP(E5837,'cpi data'!A:A,'cpi data'!B:B,"NA")</f>
        <v>218.1</v>
      </c>
      <c r="E5837">
        <v>2010</v>
      </c>
      <c r="F5837" t="s">
        <v>17091</v>
      </c>
      <c r="G5837">
        <v>7</v>
      </c>
      <c r="H5837">
        <v>51000</v>
      </c>
      <c r="I5837" t="s">
        <v>17092</v>
      </c>
      <c r="J5837" t="s">
        <v>17092</v>
      </c>
      <c r="K5837" t="s">
        <v>12130</v>
      </c>
      <c r="L5837" t="s">
        <v>33</v>
      </c>
      <c r="M5837" s="1">
        <v>7000000</v>
      </c>
      <c r="N5837" s="1">
        <v>449702</v>
      </c>
      <c r="O5837" s="1">
        <f>N5837*(D5837/'cpi data'!$A$112)</f>
        <v>48482.454869006426</v>
      </c>
      <c r="P5837" s="2">
        <f t="shared" si="91"/>
        <v>-14.565863616350383</v>
      </c>
      <c r="Q5837" t="s">
        <v>17093</v>
      </c>
      <c r="R5837">
        <v>106</v>
      </c>
    </row>
    <row r="5838" spans="1:18">
      <c r="A5838" t="s">
        <v>17094</v>
      </c>
      <c r="B5838" s="6" t="s">
        <v>19</v>
      </c>
      <c r="C5838" t="s">
        <v>20</v>
      </c>
      <c r="D5838">
        <f>_xlfn.XLOOKUP(E5838,'cpi data'!A:A,'cpi data'!B:B,"NA")</f>
        <v>218.1</v>
      </c>
      <c r="E5838">
        <v>2010</v>
      </c>
      <c r="F5838" t="s">
        <v>16711</v>
      </c>
      <c r="G5838">
        <v>6.1</v>
      </c>
      <c r="H5838">
        <v>7300</v>
      </c>
      <c r="I5838" t="s">
        <v>14257</v>
      </c>
      <c r="J5838" t="s">
        <v>14257</v>
      </c>
      <c r="K5838" t="s">
        <v>7609</v>
      </c>
      <c r="L5838" t="s">
        <v>33</v>
      </c>
      <c r="M5838" s="1">
        <v>21000000</v>
      </c>
      <c r="N5838" s="1">
        <v>37981984</v>
      </c>
      <c r="O5838" s="1">
        <f>N5838*(D5838/'cpi data'!$A$112)</f>
        <v>4094844.6418190808</v>
      </c>
      <c r="P5838" s="2">
        <f t="shared" ref="P5838:P5901" si="92">(N5838-M5838)/N5838</f>
        <v>0.44710629123533935</v>
      </c>
      <c r="Q5838" t="s">
        <v>14705</v>
      </c>
      <c r="R5838">
        <v>133</v>
      </c>
    </row>
    <row r="5839" spans="1:18">
      <c r="A5839" t="s">
        <v>17095</v>
      </c>
      <c r="B5839" s="6" t="s">
        <v>19</v>
      </c>
      <c r="C5839" t="s">
        <v>44</v>
      </c>
      <c r="D5839">
        <f>_xlfn.XLOOKUP(E5839,'cpi data'!A:A,'cpi data'!B:B,"NA")</f>
        <v>218.1</v>
      </c>
      <c r="E5839">
        <v>2010</v>
      </c>
      <c r="F5839" t="s">
        <v>17096</v>
      </c>
      <c r="G5839">
        <v>6.8</v>
      </c>
      <c r="H5839">
        <v>26000</v>
      </c>
      <c r="I5839" t="s">
        <v>17097</v>
      </c>
      <c r="J5839" t="s">
        <v>17097</v>
      </c>
      <c r="K5839" t="s">
        <v>17098</v>
      </c>
      <c r="L5839" t="s">
        <v>33</v>
      </c>
      <c r="M5839" s="1">
        <v>500000</v>
      </c>
      <c r="N5839" s="1">
        <v>453708</v>
      </c>
      <c r="O5839" s="1">
        <f>N5839*(D5839/'cpi data'!$A$112)</f>
        <v>48914.342461690561</v>
      </c>
      <c r="P5839" s="2">
        <f t="shared" si="92"/>
        <v>-0.10203038077353717</v>
      </c>
      <c r="Q5839" t="s">
        <v>17099</v>
      </c>
      <c r="R5839">
        <v>93</v>
      </c>
    </row>
    <row r="5840" spans="1:18">
      <c r="A5840" t="s">
        <v>17100</v>
      </c>
      <c r="B5840" s="6" t="s">
        <v>19</v>
      </c>
      <c r="C5840" t="s">
        <v>66</v>
      </c>
      <c r="D5840">
        <f>_xlfn.XLOOKUP(E5840,'cpi data'!A:A,'cpi data'!B:B,"NA")</f>
        <v>218.1</v>
      </c>
      <c r="E5840">
        <v>2010</v>
      </c>
      <c r="F5840" t="s">
        <v>17101</v>
      </c>
      <c r="G5840">
        <v>5.6</v>
      </c>
      <c r="H5840">
        <v>3000</v>
      </c>
      <c r="I5840" t="s">
        <v>1012</v>
      </c>
      <c r="J5840" t="s">
        <v>17102</v>
      </c>
      <c r="K5840" t="s">
        <v>10865</v>
      </c>
      <c r="L5840" t="s">
        <v>5820</v>
      </c>
      <c r="M5840" s="1">
        <v>25000000</v>
      </c>
      <c r="N5840" s="1">
        <v>146149</v>
      </c>
      <c r="O5840" s="1">
        <f>N5840*(D5840/'cpi data'!$A$112)</f>
        <v>15756.350420168068</v>
      </c>
      <c r="P5840" s="2">
        <f t="shared" si="92"/>
        <v>-170.05830351216909</v>
      </c>
      <c r="Q5840" t="s">
        <v>17103</v>
      </c>
      <c r="R5840">
        <v>117</v>
      </c>
    </row>
    <row r="5841" spans="1:18">
      <c r="A5841" t="s">
        <v>17104</v>
      </c>
      <c r="B5841" s="6" t="s">
        <v>450</v>
      </c>
      <c r="C5841" t="s">
        <v>107</v>
      </c>
      <c r="D5841">
        <f>_xlfn.XLOOKUP(E5841,'cpi data'!A:A,'cpi data'!B:B,"NA")</f>
        <v>218.1</v>
      </c>
      <c r="E5841">
        <v>2010</v>
      </c>
      <c r="F5841" t="s">
        <v>17105</v>
      </c>
      <c r="G5841">
        <v>6.5</v>
      </c>
      <c r="H5841">
        <v>5200</v>
      </c>
      <c r="I5841" t="s">
        <v>6665</v>
      </c>
      <c r="J5841" t="s">
        <v>6665</v>
      </c>
      <c r="K5841" t="s">
        <v>17106</v>
      </c>
      <c r="L5841" t="s">
        <v>455</v>
      </c>
      <c r="N5841" s="1">
        <v>3696522</v>
      </c>
      <c r="O5841" s="1">
        <f>N5841*(D5841/'cpi data'!$A$112)</f>
        <v>398522.71290163125</v>
      </c>
      <c r="P5841" s="2">
        <f t="shared" si="92"/>
        <v>1</v>
      </c>
      <c r="Q5841" t="s">
        <v>17107</v>
      </c>
      <c r="R5841">
        <v>106</v>
      </c>
    </row>
    <row r="5842" spans="1:18">
      <c r="A5842" t="s">
        <v>17108</v>
      </c>
      <c r="B5842" s="6" t="s">
        <v>19</v>
      </c>
      <c r="C5842" t="s">
        <v>20</v>
      </c>
      <c r="D5842">
        <f>_xlfn.XLOOKUP(E5842,'cpi data'!A:A,'cpi data'!B:B,"NA")</f>
        <v>218.1</v>
      </c>
      <c r="E5842">
        <v>2010</v>
      </c>
      <c r="F5842" t="s">
        <v>17109</v>
      </c>
      <c r="G5842">
        <v>4.5999999999999996</v>
      </c>
      <c r="H5842">
        <v>7400</v>
      </c>
      <c r="I5842" t="s">
        <v>4627</v>
      </c>
      <c r="J5842" t="s">
        <v>4627</v>
      </c>
      <c r="K5842" t="s">
        <v>2790</v>
      </c>
      <c r="L5842" t="s">
        <v>33</v>
      </c>
      <c r="M5842" s="1">
        <v>8000000</v>
      </c>
      <c r="N5842" s="1">
        <v>25603</v>
      </c>
      <c r="O5842" s="1">
        <f>N5842*(D5842/'cpi data'!$A$112)</f>
        <v>2760.2641127039051</v>
      </c>
      <c r="P5842" s="2">
        <f t="shared" si="92"/>
        <v>-311.46338319728159</v>
      </c>
      <c r="Q5842" t="s">
        <v>17110</v>
      </c>
      <c r="R5842">
        <v>94</v>
      </c>
    </row>
    <row r="5843" spans="1:18">
      <c r="A5843" t="s">
        <v>17111</v>
      </c>
      <c r="B5843" s="6" t="s">
        <v>450</v>
      </c>
      <c r="C5843" t="s">
        <v>44</v>
      </c>
      <c r="D5843">
        <f>_xlfn.XLOOKUP(E5843,'cpi data'!A:A,'cpi data'!B:B,"NA")</f>
        <v>218.1</v>
      </c>
      <c r="E5843">
        <v>2010</v>
      </c>
      <c r="F5843" t="s">
        <v>17112</v>
      </c>
      <c r="G5843">
        <v>5.7</v>
      </c>
      <c r="H5843">
        <v>13000</v>
      </c>
      <c r="I5843" t="s">
        <v>7246</v>
      </c>
      <c r="J5843" t="s">
        <v>7246</v>
      </c>
      <c r="K5843" t="s">
        <v>17113</v>
      </c>
      <c r="L5843" t="s">
        <v>33</v>
      </c>
      <c r="N5843" s="1">
        <v>635162</v>
      </c>
      <c r="O5843" s="1">
        <f>N5843*(D5843/'cpi data'!$A$112)</f>
        <v>68476.931389026198</v>
      </c>
      <c r="P5843" s="2">
        <f t="shared" si="92"/>
        <v>1</v>
      </c>
      <c r="Q5843" t="s">
        <v>7248</v>
      </c>
      <c r="R5843">
        <v>86</v>
      </c>
    </row>
    <row r="5844" spans="1:18">
      <c r="A5844" t="s">
        <v>17114</v>
      </c>
      <c r="B5844" s="6" t="s">
        <v>19</v>
      </c>
      <c r="C5844" t="s">
        <v>20</v>
      </c>
      <c r="D5844">
        <f>_xlfn.XLOOKUP(E5844,'cpi data'!A:A,'cpi data'!B:B,"NA")</f>
        <v>218.1</v>
      </c>
      <c r="E5844">
        <v>2010</v>
      </c>
      <c r="F5844" t="s">
        <v>17115</v>
      </c>
      <c r="G5844">
        <v>6.4</v>
      </c>
      <c r="H5844">
        <v>49000</v>
      </c>
      <c r="I5844" t="s">
        <v>17116</v>
      </c>
      <c r="J5844" t="s">
        <v>17116</v>
      </c>
      <c r="K5844" t="s">
        <v>13047</v>
      </c>
      <c r="L5844" t="s">
        <v>33</v>
      </c>
      <c r="M5844" s="1">
        <v>5000000</v>
      </c>
      <c r="N5844" s="1">
        <v>2820490</v>
      </c>
      <c r="O5844" s="1">
        <f>N5844*(D5844/'cpi data'!$A$112)</f>
        <v>304077.54275827977</v>
      </c>
      <c r="P5844" s="2">
        <f t="shared" si="92"/>
        <v>-0.77274161581852796</v>
      </c>
      <c r="Q5844" t="s">
        <v>16130</v>
      </c>
      <c r="R5844">
        <v>97</v>
      </c>
    </row>
    <row r="5845" spans="1:18">
      <c r="A5845" t="s">
        <v>17117</v>
      </c>
      <c r="B5845" s="6" t="s">
        <v>2002</v>
      </c>
      <c r="C5845" t="s">
        <v>37</v>
      </c>
      <c r="D5845">
        <f>_xlfn.XLOOKUP(E5845,'cpi data'!A:A,'cpi data'!B:B,"NA")</f>
        <v>224.9</v>
      </c>
      <c r="E5845">
        <v>2011</v>
      </c>
      <c r="F5845" t="s">
        <v>17077</v>
      </c>
      <c r="G5845">
        <v>6.9</v>
      </c>
      <c r="H5845">
        <v>769000</v>
      </c>
      <c r="I5845" t="s">
        <v>5099</v>
      </c>
      <c r="J5845" t="s">
        <v>16799</v>
      </c>
      <c r="K5845" t="s">
        <v>17118</v>
      </c>
      <c r="L5845" t="s">
        <v>33</v>
      </c>
      <c r="M5845" s="1">
        <v>140000000</v>
      </c>
      <c r="N5845" s="1">
        <v>370569774</v>
      </c>
      <c r="O5845" s="1">
        <f>N5845*(D5845/'cpi data'!$A$112)</f>
        <v>41196807.79663866</v>
      </c>
      <c r="P5845" s="2">
        <f t="shared" si="92"/>
        <v>0.62220340183492673</v>
      </c>
      <c r="Q5845" t="s">
        <v>47</v>
      </c>
      <c r="R5845">
        <v>124</v>
      </c>
    </row>
    <row r="5846" spans="1:18">
      <c r="A5846" t="s">
        <v>17119</v>
      </c>
      <c r="B5846" s="6" t="s">
        <v>2002</v>
      </c>
      <c r="C5846" t="s">
        <v>37</v>
      </c>
      <c r="D5846">
        <f>_xlfn.XLOOKUP(E5846,'cpi data'!A:A,'cpi data'!B:B,"NA")</f>
        <v>224.9</v>
      </c>
      <c r="E5846">
        <v>2011</v>
      </c>
      <c r="F5846" t="s">
        <v>17120</v>
      </c>
      <c r="G5846">
        <v>7</v>
      </c>
      <c r="H5846">
        <v>772000</v>
      </c>
      <c r="I5846" t="s">
        <v>5256</v>
      </c>
      <c r="J5846" t="s">
        <v>13176</v>
      </c>
      <c r="K5846" t="s">
        <v>17121</v>
      </c>
      <c r="L5846" t="s">
        <v>33</v>
      </c>
      <c r="M5846" s="1">
        <v>150000000</v>
      </c>
      <c r="N5846" s="1">
        <v>449326618</v>
      </c>
      <c r="O5846" s="1">
        <f>N5846*(D5846/'cpi data'!$A$112)</f>
        <v>49952326.440039545</v>
      </c>
      <c r="P5846" s="2">
        <f t="shared" si="92"/>
        <v>0.6661671176578281</v>
      </c>
      <c r="Q5846" t="s">
        <v>47</v>
      </c>
      <c r="R5846">
        <v>115</v>
      </c>
    </row>
    <row r="5847" spans="1:18">
      <c r="A5847" t="s">
        <v>17122</v>
      </c>
      <c r="B5847" s="6" t="s">
        <v>2002</v>
      </c>
      <c r="C5847" t="s">
        <v>28</v>
      </c>
      <c r="D5847">
        <f>_xlfn.XLOOKUP(E5847,'cpi data'!A:A,'cpi data'!B:B,"NA")</f>
        <v>224.9</v>
      </c>
      <c r="E5847">
        <v>2011</v>
      </c>
      <c r="F5847" t="s">
        <v>17123</v>
      </c>
      <c r="G5847">
        <v>8.1</v>
      </c>
      <c r="H5847">
        <v>790000</v>
      </c>
      <c r="I5847" t="s">
        <v>15038</v>
      </c>
      <c r="J5847" t="s">
        <v>2259</v>
      </c>
      <c r="K5847" t="s">
        <v>11817</v>
      </c>
      <c r="L5847" t="s">
        <v>25</v>
      </c>
      <c r="M5847" s="1">
        <v>125000000</v>
      </c>
      <c r="N5847" s="1">
        <v>1342321665</v>
      </c>
      <c r="O5847" s="1">
        <f>N5847*(D5847/'cpi data'!$A$112)</f>
        <v>149227949.80647555</v>
      </c>
      <c r="P5847" s="2">
        <f t="shared" si="92"/>
        <v>0.90687776018276511</v>
      </c>
      <c r="Q5847" t="s">
        <v>26</v>
      </c>
      <c r="R5847">
        <v>130</v>
      </c>
    </row>
    <row r="5848" spans="1:18">
      <c r="A5848" t="s">
        <v>17124</v>
      </c>
      <c r="B5848" s="6" t="s">
        <v>19</v>
      </c>
      <c r="C5848" t="s">
        <v>20</v>
      </c>
      <c r="D5848">
        <f>_xlfn.XLOOKUP(E5848,'cpi data'!A:A,'cpi data'!B:B,"NA")</f>
        <v>224.9</v>
      </c>
      <c r="E5848">
        <v>2011</v>
      </c>
      <c r="F5848" t="s">
        <v>17125</v>
      </c>
      <c r="G5848">
        <v>7.4</v>
      </c>
      <c r="H5848">
        <v>95000</v>
      </c>
      <c r="I5848" t="s">
        <v>15464</v>
      </c>
      <c r="J5848" t="s">
        <v>15464</v>
      </c>
      <c r="K5848" t="s">
        <v>15465</v>
      </c>
      <c r="L5848" t="s">
        <v>33</v>
      </c>
      <c r="M5848" s="1">
        <v>5000000</v>
      </c>
      <c r="N5848" s="1">
        <v>3741098</v>
      </c>
      <c r="O5848" s="1">
        <f>N5848*(D5848/'cpi data'!$A$112)</f>
        <v>415903.57894216513</v>
      </c>
      <c r="P5848" s="2">
        <f t="shared" si="92"/>
        <v>-0.33650602042501959</v>
      </c>
      <c r="Q5848" t="s">
        <v>17126</v>
      </c>
      <c r="R5848">
        <v>120</v>
      </c>
    </row>
    <row r="5849" spans="1:18">
      <c r="A5849" t="s">
        <v>17127</v>
      </c>
      <c r="B5849" s="6" t="s">
        <v>19</v>
      </c>
      <c r="C5849" t="s">
        <v>44</v>
      </c>
      <c r="D5849">
        <f>_xlfn.XLOOKUP(E5849,'cpi data'!A:A,'cpi data'!B:B,"NA")</f>
        <v>224.9</v>
      </c>
      <c r="E5849">
        <v>2011</v>
      </c>
      <c r="F5849" t="s">
        <v>17128</v>
      </c>
      <c r="G5849">
        <v>6.8</v>
      </c>
      <c r="H5849">
        <v>276000</v>
      </c>
      <c r="I5849" t="s">
        <v>17129</v>
      </c>
      <c r="J5849" t="s">
        <v>17130</v>
      </c>
      <c r="K5849" t="s">
        <v>17130</v>
      </c>
      <c r="L5849" t="s">
        <v>33</v>
      </c>
      <c r="M5849" s="1">
        <v>32500000</v>
      </c>
      <c r="N5849" s="1">
        <v>288383523</v>
      </c>
      <c r="O5849" s="1">
        <f>N5849*(D5849/'cpi data'!$A$112)</f>
        <v>32060036.73885319</v>
      </c>
      <c r="P5849" s="2">
        <f t="shared" si="92"/>
        <v>0.88730285398448372</v>
      </c>
      <c r="Q5849" t="s">
        <v>64</v>
      </c>
      <c r="R5849">
        <v>125</v>
      </c>
    </row>
    <row r="5850" spans="1:18">
      <c r="A5850" t="s">
        <v>17131</v>
      </c>
      <c r="B5850" s="6" t="s">
        <v>2002</v>
      </c>
      <c r="C5850" t="s">
        <v>37</v>
      </c>
      <c r="D5850">
        <f>_xlfn.XLOOKUP(E5850,'cpi data'!A:A,'cpi data'!B:B,"NA")</f>
        <v>224.9</v>
      </c>
      <c r="E5850">
        <v>2011</v>
      </c>
      <c r="F5850" t="s">
        <v>17132</v>
      </c>
      <c r="G5850">
        <v>7.3</v>
      </c>
      <c r="H5850">
        <v>362000</v>
      </c>
      <c r="I5850" t="s">
        <v>12604</v>
      </c>
      <c r="J5850" t="s">
        <v>14505</v>
      </c>
      <c r="K5850" t="s">
        <v>11821</v>
      </c>
      <c r="L5850" t="s">
        <v>33</v>
      </c>
      <c r="M5850" s="1">
        <v>125000000</v>
      </c>
      <c r="N5850" s="1">
        <v>626137675</v>
      </c>
      <c r="O5850" s="1">
        <f>N5850*(D5850/'cpi data'!$A$112)</f>
        <v>69608681.714038566</v>
      </c>
      <c r="P5850" s="2">
        <f t="shared" si="92"/>
        <v>0.80036339452022276</v>
      </c>
      <c r="Q5850" t="s">
        <v>64</v>
      </c>
      <c r="R5850">
        <v>130</v>
      </c>
    </row>
    <row r="5851" spans="1:18">
      <c r="A5851" t="s">
        <v>17133</v>
      </c>
      <c r="B5851" s="6" t="s">
        <v>2002</v>
      </c>
      <c r="C5851" t="s">
        <v>44</v>
      </c>
      <c r="D5851">
        <f>_xlfn.XLOOKUP(E5851,'cpi data'!A:A,'cpi data'!B:B,"NA")</f>
        <v>224.9</v>
      </c>
      <c r="E5851">
        <v>2011</v>
      </c>
      <c r="F5851" t="s">
        <v>17134</v>
      </c>
      <c r="G5851">
        <v>7.7</v>
      </c>
      <c r="H5851">
        <v>398000</v>
      </c>
      <c r="I5851" t="s">
        <v>292</v>
      </c>
      <c r="J5851" t="s">
        <v>292</v>
      </c>
      <c r="K5851" t="s">
        <v>9045</v>
      </c>
      <c r="L5851" t="s">
        <v>1114</v>
      </c>
      <c r="M5851" s="1">
        <v>17000000</v>
      </c>
      <c r="N5851" s="1">
        <v>151653750</v>
      </c>
      <c r="O5851" s="1">
        <f>N5851*(D5851/'cpi data'!$A$112)</f>
        <v>16859579.028670292</v>
      </c>
      <c r="P5851" s="2">
        <f t="shared" si="92"/>
        <v>0.88790254115048262</v>
      </c>
      <c r="Q5851" t="s">
        <v>17057</v>
      </c>
      <c r="R5851">
        <v>94</v>
      </c>
    </row>
    <row r="5852" spans="1:18">
      <c r="A5852" t="s">
        <v>17135</v>
      </c>
      <c r="B5852" s="6" t="s">
        <v>2002</v>
      </c>
      <c r="C5852" t="s">
        <v>66</v>
      </c>
      <c r="D5852">
        <f>_xlfn.XLOOKUP(E5852,'cpi data'!A:A,'cpi data'!B:B,"NA")</f>
        <v>224.9</v>
      </c>
      <c r="E5852">
        <v>2011</v>
      </c>
      <c r="F5852" t="s">
        <v>17136</v>
      </c>
      <c r="G5852">
        <v>7.6</v>
      </c>
      <c r="H5852">
        <v>385000</v>
      </c>
      <c r="I5852" t="s">
        <v>14230</v>
      </c>
      <c r="J5852" t="s">
        <v>7541</v>
      </c>
      <c r="K5852" t="s">
        <v>6538</v>
      </c>
      <c r="L5852" t="s">
        <v>33</v>
      </c>
      <c r="M5852" s="1">
        <v>50000000</v>
      </c>
      <c r="N5852" s="1">
        <v>110206216</v>
      </c>
      <c r="O5852" s="1">
        <f>N5852*(D5852/'cpi data'!$A$112)</f>
        <v>12251793.365496788</v>
      </c>
      <c r="P5852" s="2">
        <f t="shared" si="92"/>
        <v>0.54630508319058879</v>
      </c>
      <c r="Q5852" t="s">
        <v>34</v>
      </c>
      <c r="R5852">
        <v>133</v>
      </c>
    </row>
    <row r="5853" spans="1:18">
      <c r="A5853" t="s">
        <v>16209</v>
      </c>
      <c r="B5853" s="6" t="s">
        <v>19</v>
      </c>
      <c r="C5853" t="s">
        <v>107</v>
      </c>
      <c r="D5853">
        <f>_xlfn.XLOOKUP(E5853,'cpi data'!A:A,'cpi data'!B:B,"NA")</f>
        <v>224.9</v>
      </c>
      <c r="E5853">
        <v>2011</v>
      </c>
      <c r="F5853" t="s">
        <v>17137</v>
      </c>
      <c r="G5853">
        <v>7.8</v>
      </c>
      <c r="H5853">
        <v>435000</v>
      </c>
      <c r="I5853" t="s">
        <v>6821</v>
      </c>
      <c r="J5853" t="s">
        <v>7541</v>
      </c>
      <c r="K5853" t="s">
        <v>13535</v>
      </c>
      <c r="L5853" t="s">
        <v>33</v>
      </c>
      <c r="M5853" s="1">
        <v>90000000</v>
      </c>
      <c r="N5853" s="1">
        <v>232617430</v>
      </c>
      <c r="O5853" s="1">
        <f>N5853*(D5853/'cpi data'!$A$112)</f>
        <v>25860435.000988632</v>
      </c>
      <c r="P5853" s="2">
        <f t="shared" si="92"/>
        <v>0.61309864011480142</v>
      </c>
      <c r="Q5853" t="s">
        <v>34</v>
      </c>
      <c r="R5853">
        <v>158</v>
      </c>
    </row>
    <row r="5854" spans="1:18">
      <c r="A5854" t="s">
        <v>17138</v>
      </c>
      <c r="B5854" s="6" t="s">
        <v>2002</v>
      </c>
      <c r="C5854" t="s">
        <v>44</v>
      </c>
      <c r="D5854">
        <f>_xlfn.XLOOKUP(E5854,'cpi data'!A:A,'cpi data'!B:B,"NA")</f>
        <v>224.9</v>
      </c>
      <c r="E5854">
        <v>2011</v>
      </c>
      <c r="F5854" t="s">
        <v>16984</v>
      </c>
      <c r="G5854">
        <v>6.4</v>
      </c>
      <c r="H5854">
        <v>227000</v>
      </c>
      <c r="I5854" t="s">
        <v>5778</v>
      </c>
      <c r="J5854" t="s">
        <v>15529</v>
      </c>
      <c r="K5854" t="s">
        <v>8517</v>
      </c>
      <c r="L5854" t="s">
        <v>33</v>
      </c>
      <c r="M5854" s="1">
        <v>80000000</v>
      </c>
      <c r="N5854" s="1">
        <v>214945591</v>
      </c>
      <c r="O5854" s="1">
        <f>N5854*(D5854/'cpi data'!$A$112)</f>
        <v>23895829.666782007</v>
      </c>
      <c r="P5854" s="2">
        <f t="shared" si="92"/>
        <v>0.62781278914439331</v>
      </c>
      <c r="Q5854" t="s">
        <v>34</v>
      </c>
      <c r="R5854">
        <v>117</v>
      </c>
    </row>
    <row r="5855" spans="1:18">
      <c r="A5855" t="s">
        <v>17139</v>
      </c>
      <c r="B5855" s="6" t="s">
        <v>19</v>
      </c>
      <c r="C5855" t="s">
        <v>66</v>
      </c>
      <c r="D5855">
        <f>_xlfn.XLOOKUP(E5855,'cpi data'!A:A,'cpi data'!B:B,"NA")</f>
        <v>224.9</v>
      </c>
      <c r="E5855">
        <v>2011</v>
      </c>
      <c r="F5855" t="s">
        <v>17140</v>
      </c>
      <c r="G5855">
        <v>8.5</v>
      </c>
      <c r="H5855">
        <v>785000</v>
      </c>
      <c r="I5855" t="s">
        <v>17141</v>
      </c>
      <c r="J5855" t="s">
        <v>17141</v>
      </c>
      <c r="K5855" t="s">
        <v>14731</v>
      </c>
      <c r="L5855" t="s">
        <v>455</v>
      </c>
      <c r="N5855" s="1">
        <v>426588510</v>
      </c>
      <c r="O5855" s="1">
        <f>N5855*(D5855/'cpi data'!$A$112)</f>
        <v>47424496.242708847</v>
      </c>
      <c r="P5855" s="2">
        <f t="shared" si="92"/>
        <v>1</v>
      </c>
      <c r="Q5855" t="s">
        <v>17142</v>
      </c>
      <c r="R5855">
        <v>112</v>
      </c>
    </row>
    <row r="5856" spans="1:18">
      <c r="A5856" t="s">
        <v>17143</v>
      </c>
      <c r="B5856" s="6" t="s">
        <v>19</v>
      </c>
      <c r="C5856" t="s">
        <v>107</v>
      </c>
      <c r="D5856">
        <f>_xlfn.XLOOKUP(E5856,'cpi data'!A:A,'cpi data'!B:B,"NA")</f>
        <v>224.9</v>
      </c>
      <c r="E5856">
        <v>2011</v>
      </c>
      <c r="F5856" t="s">
        <v>17144</v>
      </c>
      <c r="G5856">
        <v>7.8</v>
      </c>
      <c r="H5856">
        <v>587000</v>
      </c>
      <c r="I5856" t="s">
        <v>9148</v>
      </c>
      <c r="J5856" t="s">
        <v>9291</v>
      </c>
      <c r="K5856" t="s">
        <v>12168</v>
      </c>
      <c r="L5856" t="s">
        <v>33</v>
      </c>
      <c r="M5856" s="1">
        <v>15000000</v>
      </c>
      <c r="N5856" s="1">
        <v>77187281</v>
      </c>
      <c r="O5856" s="1">
        <f>N5856*(D5856/'cpi data'!$A$112)</f>
        <v>8581027.9272862095</v>
      </c>
      <c r="P5856" s="2">
        <f t="shared" si="92"/>
        <v>0.80566746482493667</v>
      </c>
      <c r="Q5856" t="s">
        <v>16622</v>
      </c>
      <c r="R5856">
        <v>100</v>
      </c>
    </row>
    <row r="5857" spans="1:18">
      <c r="A5857" t="s">
        <v>17145</v>
      </c>
      <c r="B5857" s="6" t="s">
        <v>2002</v>
      </c>
      <c r="C5857" t="s">
        <v>37</v>
      </c>
      <c r="D5857">
        <f>_xlfn.XLOOKUP(E5857,'cpi data'!A:A,'cpi data'!B:B,"NA")</f>
        <v>224.9</v>
      </c>
      <c r="E5857">
        <v>2011</v>
      </c>
      <c r="F5857" t="s">
        <v>17146</v>
      </c>
      <c r="G5857">
        <v>5.5</v>
      </c>
      <c r="H5857">
        <v>272000</v>
      </c>
      <c r="I5857" t="s">
        <v>5019</v>
      </c>
      <c r="J5857" t="s">
        <v>11648</v>
      </c>
      <c r="K5857" t="s">
        <v>12494</v>
      </c>
      <c r="L5857" t="s">
        <v>33</v>
      </c>
      <c r="M5857" s="1">
        <v>200000000</v>
      </c>
      <c r="N5857" s="1">
        <v>219851172</v>
      </c>
      <c r="O5857" s="1">
        <f>N5857*(D5857/'cpi data'!$A$112)</f>
        <v>24441190.599505685</v>
      </c>
      <c r="P5857" s="2">
        <f t="shared" si="92"/>
        <v>9.0293682855600146E-2</v>
      </c>
      <c r="Q5857" t="s">
        <v>26</v>
      </c>
      <c r="R5857">
        <v>114</v>
      </c>
    </row>
    <row r="5858" spans="1:18">
      <c r="A5858" t="s">
        <v>17147</v>
      </c>
      <c r="B5858" s="6" t="s">
        <v>19</v>
      </c>
      <c r="C5858" t="s">
        <v>55</v>
      </c>
      <c r="D5858">
        <f>_xlfn.XLOOKUP(E5858,'cpi data'!A:A,'cpi data'!B:B,"NA")</f>
        <v>224.9</v>
      </c>
      <c r="E5858">
        <v>2011</v>
      </c>
      <c r="F5858" t="s">
        <v>17148</v>
      </c>
      <c r="G5858">
        <v>7</v>
      </c>
      <c r="H5858">
        <v>387000</v>
      </c>
      <c r="I5858" t="s">
        <v>15617</v>
      </c>
      <c r="J5858" t="s">
        <v>6861</v>
      </c>
      <c r="K5858" t="s">
        <v>17149</v>
      </c>
      <c r="L5858" t="s">
        <v>33</v>
      </c>
      <c r="M5858" s="1">
        <v>30000000</v>
      </c>
      <c r="N5858" s="1">
        <v>69935600</v>
      </c>
      <c r="O5858" s="1">
        <f>N5858*(D5858/'cpi data'!$A$112)</f>
        <v>7774847.4740484431</v>
      </c>
      <c r="P5858" s="2">
        <f t="shared" si="92"/>
        <v>0.57103392263739783</v>
      </c>
      <c r="Q5858" t="s">
        <v>14705</v>
      </c>
      <c r="R5858">
        <v>95</v>
      </c>
    </row>
    <row r="5859" spans="1:18">
      <c r="A5859" t="s">
        <v>17150</v>
      </c>
      <c r="B5859" s="6" t="s">
        <v>2002</v>
      </c>
      <c r="C5859" t="s">
        <v>20</v>
      </c>
      <c r="D5859">
        <f>_xlfn.XLOOKUP(E5859,'cpi data'!A:A,'cpi data'!B:B,"NA")</f>
        <v>224.9</v>
      </c>
      <c r="E5859">
        <v>2011</v>
      </c>
      <c r="F5859" t="s">
        <v>17151</v>
      </c>
      <c r="G5859">
        <v>8</v>
      </c>
      <c r="H5859">
        <v>436000</v>
      </c>
      <c r="I5859" t="s">
        <v>17152</v>
      </c>
      <c r="J5859" t="s">
        <v>17152</v>
      </c>
      <c r="K5859" t="s">
        <v>16697</v>
      </c>
      <c r="L5859" t="s">
        <v>33</v>
      </c>
      <c r="M5859" s="1">
        <v>25000000</v>
      </c>
      <c r="N5859" s="1">
        <v>216639112</v>
      </c>
      <c r="O5859" s="1">
        <f>N5859*(D5859/'cpi data'!$A$112)</f>
        <v>24084100.983094417</v>
      </c>
      <c r="P5859" s="2">
        <f t="shared" si="92"/>
        <v>0.88460070866612484</v>
      </c>
      <c r="Q5859" t="s">
        <v>14593</v>
      </c>
      <c r="R5859">
        <v>146</v>
      </c>
    </row>
    <row r="5860" spans="1:18">
      <c r="A5860" t="s">
        <v>17153</v>
      </c>
      <c r="B5860" s="6" t="s">
        <v>2002</v>
      </c>
      <c r="C5860" t="s">
        <v>44</v>
      </c>
      <c r="D5860">
        <f>_xlfn.XLOOKUP(E5860,'cpi data'!A:A,'cpi data'!B:B,"NA")</f>
        <v>224.9</v>
      </c>
      <c r="E5860">
        <v>2011</v>
      </c>
      <c r="F5860" t="s">
        <v>17154</v>
      </c>
      <c r="G5860">
        <v>7.4</v>
      </c>
      <c r="H5860">
        <v>487000</v>
      </c>
      <c r="I5860" t="s">
        <v>13184</v>
      </c>
      <c r="J5860" t="s">
        <v>15412</v>
      </c>
      <c r="K5860" t="s">
        <v>13997</v>
      </c>
      <c r="L5860" t="s">
        <v>33</v>
      </c>
      <c r="M5860" s="1">
        <v>50000000</v>
      </c>
      <c r="N5860" s="1">
        <v>145051197</v>
      </c>
      <c r="O5860" s="1">
        <f>N5860*(D5860/'cpi data'!$A$112)</f>
        <v>16125563.126693031</v>
      </c>
      <c r="P5860" s="2">
        <f t="shared" si="92"/>
        <v>0.65529412349489269</v>
      </c>
      <c r="Q5860" t="s">
        <v>17155</v>
      </c>
      <c r="R5860">
        <v>118</v>
      </c>
    </row>
    <row r="5861" spans="1:18">
      <c r="A5861" t="s">
        <v>17156</v>
      </c>
      <c r="B5861" s="6" t="s">
        <v>19</v>
      </c>
      <c r="C5861" t="s">
        <v>44</v>
      </c>
      <c r="D5861">
        <f>_xlfn.XLOOKUP(E5861,'cpi data'!A:A,'cpi data'!B:B,"NA")</f>
        <v>224.9</v>
      </c>
      <c r="E5861">
        <v>2011</v>
      </c>
      <c r="F5861" t="s">
        <v>16772</v>
      </c>
      <c r="G5861">
        <v>6.2</v>
      </c>
      <c r="H5861">
        <v>219000</v>
      </c>
      <c r="I5861" t="s">
        <v>547</v>
      </c>
      <c r="J5861" t="s">
        <v>17157</v>
      </c>
      <c r="K5861" t="s">
        <v>11408</v>
      </c>
      <c r="L5861" t="s">
        <v>33</v>
      </c>
      <c r="M5861" s="1">
        <v>25000000</v>
      </c>
      <c r="N5861" s="1">
        <v>149228077</v>
      </c>
      <c r="O5861" s="1">
        <f>N5861*(D5861/'cpi data'!$A$112)</f>
        <v>16589913.256203659</v>
      </c>
      <c r="P5861" s="2">
        <f t="shared" si="92"/>
        <v>0.83247120446375522</v>
      </c>
      <c r="Q5861" t="s">
        <v>47</v>
      </c>
      <c r="R5861">
        <v>108</v>
      </c>
    </row>
    <row r="5862" spans="1:18">
      <c r="A5862" t="s">
        <v>17158</v>
      </c>
      <c r="B5862" s="6" t="s">
        <v>2002</v>
      </c>
      <c r="C5862" t="s">
        <v>37</v>
      </c>
      <c r="D5862">
        <f>_xlfn.XLOOKUP(E5862,'cpi data'!A:A,'cpi data'!B:B,"NA")</f>
        <v>224.9</v>
      </c>
      <c r="E5862">
        <v>2011</v>
      </c>
      <c r="F5862" t="s">
        <v>17159</v>
      </c>
      <c r="G5862">
        <v>6.6</v>
      </c>
      <c r="H5862">
        <v>492000</v>
      </c>
      <c r="I5862" t="s">
        <v>12453</v>
      </c>
      <c r="J5862" t="s">
        <v>12909</v>
      </c>
      <c r="K5862" t="s">
        <v>5686</v>
      </c>
      <c r="L5862" t="s">
        <v>33</v>
      </c>
      <c r="M5862" s="1">
        <v>250000000</v>
      </c>
      <c r="N5862" s="1">
        <v>1045713802</v>
      </c>
      <c r="O5862" s="1">
        <f>N5862*(D5862/'cpi data'!$A$112)</f>
        <v>116253600.62768167</v>
      </c>
      <c r="P5862" s="2">
        <f t="shared" si="92"/>
        <v>0.76092885116189757</v>
      </c>
      <c r="Q5862" t="s">
        <v>1727</v>
      </c>
      <c r="R5862">
        <v>136</v>
      </c>
    </row>
    <row r="5863" spans="1:18">
      <c r="A5863" t="s">
        <v>17160</v>
      </c>
      <c r="B5863" s="6" t="s">
        <v>2002</v>
      </c>
      <c r="C5863" t="s">
        <v>37</v>
      </c>
      <c r="D5863">
        <f>_xlfn.XLOOKUP(E5863,'cpi data'!A:A,'cpi data'!B:B,"NA")</f>
        <v>224.9</v>
      </c>
      <c r="E5863">
        <v>2011</v>
      </c>
      <c r="F5863" t="s">
        <v>16891</v>
      </c>
      <c r="G5863">
        <v>6</v>
      </c>
      <c r="H5863">
        <v>235000</v>
      </c>
      <c r="I5863" t="s">
        <v>13555</v>
      </c>
      <c r="J5863" t="s">
        <v>13555</v>
      </c>
      <c r="K5863" t="s">
        <v>16316</v>
      </c>
      <c r="L5863" t="s">
        <v>33</v>
      </c>
      <c r="M5863" s="1">
        <v>82000000</v>
      </c>
      <c r="N5863" s="1">
        <v>89792502</v>
      </c>
      <c r="O5863" s="1">
        <f>N5863*(D5863/'cpi data'!$A$112)</f>
        <v>9982369.5995056853</v>
      </c>
      <c r="P5863" s="2">
        <f t="shared" si="92"/>
        <v>8.6783437663870866E-2</v>
      </c>
      <c r="Q5863" t="s">
        <v>26</v>
      </c>
      <c r="R5863">
        <v>110</v>
      </c>
    </row>
    <row r="5864" spans="1:18">
      <c r="A5864" t="s">
        <v>17161</v>
      </c>
      <c r="B5864" s="6" t="s">
        <v>2002</v>
      </c>
      <c r="C5864" t="s">
        <v>37</v>
      </c>
      <c r="D5864">
        <f>_xlfn.XLOOKUP(E5864,'cpi data'!A:A,'cpi data'!B:B,"NA")</f>
        <v>224.9</v>
      </c>
      <c r="E5864">
        <v>2011</v>
      </c>
      <c r="F5864" t="s">
        <v>17162</v>
      </c>
      <c r="G5864">
        <v>8.1</v>
      </c>
      <c r="H5864">
        <v>445000</v>
      </c>
      <c r="I5864" t="s">
        <v>13691</v>
      </c>
      <c r="J5864" t="s">
        <v>13691</v>
      </c>
      <c r="K5864" t="s">
        <v>15688</v>
      </c>
      <c r="L5864" t="s">
        <v>33</v>
      </c>
      <c r="M5864" s="1">
        <v>25000000</v>
      </c>
      <c r="N5864" s="1">
        <v>23308615</v>
      </c>
      <c r="O5864" s="1">
        <f>N5864*(D5864/'cpi data'!$A$112)</f>
        <v>2591254.3319327733</v>
      </c>
      <c r="P5864" s="2">
        <f t="shared" si="92"/>
        <v>-7.2564800611276126E-2</v>
      </c>
      <c r="Q5864" t="s">
        <v>14705</v>
      </c>
      <c r="R5864">
        <v>140</v>
      </c>
    </row>
    <row r="5865" spans="1:18">
      <c r="A5865" t="s">
        <v>17163</v>
      </c>
      <c r="B5865" s="6" t="s">
        <v>36</v>
      </c>
      <c r="C5865" t="s">
        <v>393</v>
      </c>
      <c r="D5865">
        <f>_xlfn.XLOOKUP(E5865,'cpi data'!A:A,'cpi data'!B:B,"NA")</f>
        <v>224.9</v>
      </c>
      <c r="E5865">
        <v>2011</v>
      </c>
      <c r="F5865" t="s">
        <v>17164</v>
      </c>
      <c r="G5865">
        <v>7.2</v>
      </c>
      <c r="H5865">
        <v>262000</v>
      </c>
      <c r="I5865" t="s">
        <v>17165</v>
      </c>
      <c r="J5865" t="s">
        <v>15541</v>
      </c>
      <c r="K5865" t="s">
        <v>11920</v>
      </c>
      <c r="L5865" t="s">
        <v>33</v>
      </c>
      <c r="M5865" s="1">
        <v>150000000</v>
      </c>
      <c r="N5865" s="1">
        <v>665692281</v>
      </c>
      <c r="O5865" s="1">
        <f>N5865*(D5865/'cpi data'!$A$112)</f>
        <v>74006027.68012853</v>
      </c>
      <c r="P5865" s="2">
        <f t="shared" si="92"/>
        <v>0.7746706634863324</v>
      </c>
      <c r="Q5865" t="s">
        <v>10176</v>
      </c>
      <c r="R5865">
        <v>90</v>
      </c>
    </row>
    <row r="5866" spans="1:18">
      <c r="A5866" t="s">
        <v>17166</v>
      </c>
      <c r="B5866" s="6" t="s">
        <v>19</v>
      </c>
      <c r="C5866" t="s">
        <v>44</v>
      </c>
      <c r="D5866">
        <f>_xlfn.XLOOKUP(E5866,'cpi data'!A:A,'cpi data'!B:B,"NA")</f>
        <v>224.9</v>
      </c>
      <c r="E5866">
        <v>2011</v>
      </c>
      <c r="F5866" t="s">
        <v>17077</v>
      </c>
      <c r="G5866">
        <v>6.5</v>
      </c>
      <c r="H5866">
        <v>348000</v>
      </c>
      <c r="I5866" t="s">
        <v>16170</v>
      </c>
      <c r="J5866" t="s">
        <v>17167</v>
      </c>
      <c r="K5866" t="s">
        <v>17168</v>
      </c>
      <c r="L5866" t="s">
        <v>33</v>
      </c>
      <c r="M5866" s="1">
        <v>35000000</v>
      </c>
      <c r="N5866" s="1">
        <v>149542245</v>
      </c>
      <c r="O5866" s="1">
        <f>N5866*(D5866/'cpi data'!$A$112)</f>
        <v>16624839.792634701</v>
      </c>
      <c r="P5866" s="2">
        <f t="shared" si="92"/>
        <v>0.76595242367800487</v>
      </c>
      <c r="Q5866" t="s">
        <v>10878</v>
      </c>
      <c r="R5866">
        <v>109</v>
      </c>
    </row>
    <row r="5867" spans="1:18">
      <c r="A5867" t="s">
        <v>17169</v>
      </c>
      <c r="B5867" s="6" t="s">
        <v>19</v>
      </c>
      <c r="C5867" t="s">
        <v>37</v>
      </c>
      <c r="D5867">
        <f>_xlfn.XLOOKUP(E5867,'cpi data'!A:A,'cpi data'!B:B,"NA")</f>
        <v>224.9</v>
      </c>
      <c r="E5867">
        <v>2011</v>
      </c>
      <c r="F5867" t="s">
        <v>17170</v>
      </c>
      <c r="G5867">
        <v>6</v>
      </c>
      <c r="H5867">
        <v>163000</v>
      </c>
      <c r="I5867" t="s">
        <v>11304</v>
      </c>
      <c r="J5867" t="s">
        <v>17171</v>
      </c>
      <c r="K5867" t="s">
        <v>17172</v>
      </c>
      <c r="L5867" t="s">
        <v>33</v>
      </c>
      <c r="M5867" s="1">
        <v>75000000</v>
      </c>
      <c r="N5867" s="1">
        <v>226904017</v>
      </c>
      <c r="O5867" s="1">
        <f>N5867*(D5867/'cpi data'!$A$112)</f>
        <v>25225266.150914483</v>
      </c>
      <c r="P5867" s="2">
        <f t="shared" si="92"/>
        <v>0.6694637627327682</v>
      </c>
      <c r="Q5867" t="s">
        <v>15307</v>
      </c>
      <c r="R5867">
        <v>110</v>
      </c>
    </row>
    <row r="5868" spans="1:18">
      <c r="A5868" t="s">
        <v>17173</v>
      </c>
      <c r="B5868" s="6" t="s">
        <v>2002</v>
      </c>
      <c r="C5868" t="s">
        <v>37</v>
      </c>
      <c r="D5868">
        <f>_xlfn.XLOOKUP(E5868,'cpi data'!A:A,'cpi data'!B:B,"NA")</f>
        <v>224.9</v>
      </c>
      <c r="E5868">
        <v>2011</v>
      </c>
      <c r="F5868" t="s">
        <v>17174</v>
      </c>
      <c r="G5868">
        <v>7.7</v>
      </c>
      <c r="H5868">
        <v>657000</v>
      </c>
      <c r="I5868" t="s">
        <v>13533</v>
      </c>
      <c r="J5868" t="s">
        <v>13176</v>
      </c>
      <c r="K5868" t="s">
        <v>14547</v>
      </c>
      <c r="L5868" t="s">
        <v>33</v>
      </c>
      <c r="M5868" s="1">
        <v>160000000</v>
      </c>
      <c r="N5868" s="1">
        <v>352616690</v>
      </c>
      <c r="O5868" s="1">
        <f>N5868*(D5868/'cpi data'!$A$112)</f>
        <v>39200936.026198715</v>
      </c>
      <c r="P5868" s="2">
        <f t="shared" si="92"/>
        <v>0.54624949828665226</v>
      </c>
      <c r="Q5868" t="s">
        <v>183</v>
      </c>
      <c r="R5868">
        <v>131</v>
      </c>
    </row>
    <row r="5869" spans="1:18">
      <c r="A5869" t="s">
        <v>17175</v>
      </c>
      <c r="B5869" s="6" t="s">
        <v>2002</v>
      </c>
      <c r="C5869" t="s">
        <v>20</v>
      </c>
      <c r="D5869">
        <f>_xlfn.XLOOKUP(E5869,'cpi data'!A:A,'cpi data'!B:B,"NA")</f>
        <v>224.9</v>
      </c>
      <c r="E5869">
        <v>2011</v>
      </c>
      <c r="F5869" t="s">
        <v>17162</v>
      </c>
      <c r="G5869">
        <v>6.7</v>
      </c>
      <c r="H5869">
        <v>290000</v>
      </c>
      <c r="I5869" t="s">
        <v>5109</v>
      </c>
      <c r="J5869" t="s">
        <v>16476</v>
      </c>
      <c r="K5869" t="s">
        <v>9532</v>
      </c>
      <c r="L5869" t="s">
        <v>17176</v>
      </c>
      <c r="M5869" s="1">
        <v>60000000</v>
      </c>
      <c r="N5869" s="1">
        <v>136515867</v>
      </c>
      <c r="O5869" s="1">
        <f>N5869*(D5869/'cpi data'!$A$112)</f>
        <v>15176677.453435492</v>
      </c>
      <c r="P5869" s="2">
        <f t="shared" si="92"/>
        <v>0.56049064977919383</v>
      </c>
      <c r="Q5869" t="s">
        <v>26</v>
      </c>
      <c r="R5869">
        <v>106</v>
      </c>
    </row>
    <row r="5870" spans="1:18">
      <c r="A5870" t="s">
        <v>17177</v>
      </c>
      <c r="B5870" s="6" t="s">
        <v>19</v>
      </c>
      <c r="C5870" t="s">
        <v>44</v>
      </c>
      <c r="D5870">
        <f>_xlfn.XLOOKUP(E5870,'cpi data'!A:A,'cpi data'!B:B,"NA")</f>
        <v>224.9</v>
      </c>
      <c r="E5870">
        <v>2011</v>
      </c>
      <c r="F5870" t="s">
        <v>17178</v>
      </c>
      <c r="G5870">
        <v>5.6</v>
      </c>
      <c r="H5870">
        <v>196000</v>
      </c>
      <c r="I5870" t="s">
        <v>10624</v>
      </c>
      <c r="J5870" t="s">
        <v>17179</v>
      </c>
      <c r="K5870" t="s">
        <v>8853</v>
      </c>
      <c r="L5870" t="s">
        <v>33</v>
      </c>
      <c r="M5870" s="1">
        <v>20000000</v>
      </c>
      <c r="N5870" s="1">
        <v>216197492</v>
      </c>
      <c r="O5870" s="1">
        <f>N5870*(D5870/'cpi data'!$A$112)</f>
        <v>24035005.413148791</v>
      </c>
      <c r="P5870" s="2">
        <f t="shared" si="92"/>
        <v>0.90749198885248861</v>
      </c>
      <c r="Q5870" t="s">
        <v>34</v>
      </c>
      <c r="R5870">
        <v>92</v>
      </c>
    </row>
    <row r="5871" spans="1:18">
      <c r="A5871" t="s">
        <v>17180</v>
      </c>
      <c r="B5871" s="6" t="s">
        <v>2002</v>
      </c>
      <c r="C5871" t="s">
        <v>37</v>
      </c>
      <c r="D5871">
        <f>_xlfn.XLOOKUP(E5871,'cpi data'!A:A,'cpi data'!B:B,"NA")</f>
        <v>224.9</v>
      </c>
      <c r="E5871">
        <v>2011</v>
      </c>
      <c r="F5871" t="s">
        <v>17181</v>
      </c>
      <c r="G5871">
        <v>6.7</v>
      </c>
      <c r="H5871">
        <v>379000</v>
      </c>
      <c r="I5871" t="s">
        <v>9579</v>
      </c>
      <c r="J5871" t="s">
        <v>9579</v>
      </c>
      <c r="K5871" t="s">
        <v>17182</v>
      </c>
      <c r="L5871" t="s">
        <v>33</v>
      </c>
      <c r="M5871" s="1">
        <v>40000000</v>
      </c>
      <c r="N5871" s="1">
        <v>173930596</v>
      </c>
      <c r="O5871" s="1">
        <f>N5871*(D5871/'cpi data'!$A$112)</f>
        <v>19336130.024913497</v>
      </c>
      <c r="P5871" s="2">
        <f t="shared" si="92"/>
        <v>0.77002321086739678</v>
      </c>
      <c r="Q5871" t="s">
        <v>8628</v>
      </c>
      <c r="R5871">
        <v>109</v>
      </c>
    </row>
    <row r="5872" spans="1:18">
      <c r="A5872" t="s">
        <v>17183</v>
      </c>
      <c r="B5872" s="6" t="s">
        <v>2002</v>
      </c>
      <c r="C5872" t="s">
        <v>20</v>
      </c>
      <c r="D5872">
        <f>_xlfn.XLOOKUP(E5872,'cpi data'!A:A,'cpi data'!B:B,"NA")</f>
        <v>224.9</v>
      </c>
      <c r="E5872">
        <v>2011</v>
      </c>
      <c r="F5872" t="s">
        <v>17184</v>
      </c>
      <c r="G5872">
        <v>7</v>
      </c>
      <c r="H5872">
        <v>143000</v>
      </c>
      <c r="I5872" t="s">
        <v>16303</v>
      </c>
      <c r="J5872" t="s">
        <v>14967</v>
      </c>
      <c r="K5872" t="s">
        <v>13615</v>
      </c>
      <c r="L5872" t="s">
        <v>33</v>
      </c>
      <c r="M5872" s="1">
        <v>15000000</v>
      </c>
      <c r="N5872" s="1">
        <v>59389433</v>
      </c>
      <c r="O5872" s="1">
        <f>N5872*(D5872/'cpi data'!$A$112)</f>
        <v>6602413.9800790912</v>
      </c>
      <c r="P5872" s="2">
        <f t="shared" si="92"/>
        <v>0.74742981634460126</v>
      </c>
      <c r="Q5872" t="s">
        <v>12698</v>
      </c>
      <c r="R5872">
        <v>107</v>
      </c>
    </row>
    <row r="5873" spans="1:18">
      <c r="A5873" t="s">
        <v>17185</v>
      </c>
      <c r="B5873" s="6" t="s">
        <v>19</v>
      </c>
      <c r="C5873" t="s">
        <v>55</v>
      </c>
      <c r="D5873">
        <f>_xlfn.XLOOKUP(E5873,'cpi data'!A:A,'cpi data'!B:B,"NA")</f>
        <v>224.9</v>
      </c>
      <c r="E5873">
        <v>2011</v>
      </c>
      <c r="F5873" t="s">
        <v>17059</v>
      </c>
      <c r="G5873">
        <v>6.1</v>
      </c>
      <c r="H5873">
        <v>131000</v>
      </c>
      <c r="I5873" t="s">
        <v>698</v>
      </c>
      <c r="J5873" t="s">
        <v>8988</v>
      </c>
      <c r="K5873" t="s">
        <v>8989</v>
      </c>
      <c r="L5873" t="s">
        <v>33</v>
      </c>
      <c r="M5873" s="1">
        <v>40000000</v>
      </c>
      <c r="N5873" s="1">
        <v>97231420</v>
      </c>
      <c r="O5873" s="1">
        <f>N5873*(D5873/'cpi data'!$A$112)</f>
        <v>10809365.476025704</v>
      </c>
      <c r="P5873" s="2">
        <f t="shared" si="92"/>
        <v>0.58861034838326953</v>
      </c>
      <c r="Q5873" t="s">
        <v>8990</v>
      </c>
      <c r="R5873">
        <v>111</v>
      </c>
    </row>
    <row r="5874" spans="1:18">
      <c r="A5874" t="s">
        <v>17186</v>
      </c>
      <c r="B5874" s="6" t="s">
        <v>512</v>
      </c>
      <c r="C5874" t="s">
        <v>20</v>
      </c>
      <c r="D5874">
        <f>_xlfn.XLOOKUP(E5874,'cpi data'!A:A,'cpi data'!B:B,"NA")</f>
        <v>224.9</v>
      </c>
      <c r="E5874">
        <v>2011</v>
      </c>
      <c r="F5874" t="s">
        <v>17187</v>
      </c>
      <c r="G5874">
        <v>7.2</v>
      </c>
      <c r="H5874">
        <v>187000</v>
      </c>
      <c r="I5874" t="s">
        <v>15775</v>
      </c>
      <c r="J5874" t="s">
        <v>15775</v>
      </c>
      <c r="K5874" t="s">
        <v>16722</v>
      </c>
      <c r="L5874" t="s">
        <v>25</v>
      </c>
      <c r="M5874" s="1">
        <v>6500000</v>
      </c>
      <c r="N5874" s="1">
        <v>19123767</v>
      </c>
      <c r="O5874" s="1">
        <f>N5874*(D5874/'cpi data'!$A$112)</f>
        <v>2126018.3876915472</v>
      </c>
      <c r="P5874" s="2">
        <f t="shared" si="92"/>
        <v>0.66010880596903321</v>
      </c>
      <c r="Q5874" t="s">
        <v>9442</v>
      </c>
      <c r="R5874">
        <v>101</v>
      </c>
    </row>
    <row r="5875" spans="1:18">
      <c r="A5875" t="s">
        <v>17188</v>
      </c>
      <c r="B5875" s="6" t="s">
        <v>2002</v>
      </c>
      <c r="C5875" t="s">
        <v>37</v>
      </c>
      <c r="D5875">
        <f>_xlfn.XLOOKUP(E5875,'cpi data'!A:A,'cpi data'!B:B,"NA")</f>
        <v>224.9</v>
      </c>
      <c r="E5875">
        <v>2011</v>
      </c>
      <c r="F5875" t="s">
        <v>17137</v>
      </c>
      <c r="G5875">
        <v>7.4</v>
      </c>
      <c r="H5875">
        <v>466000</v>
      </c>
      <c r="I5875" t="s">
        <v>10737</v>
      </c>
      <c r="J5875" t="s">
        <v>9001</v>
      </c>
      <c r="K5875" t="s">
        <v>1481</v>
      </c>
      <c r="L5875" t="s">
        <v>33</v>
      </c>
      <c r="M5875" s="1">
        <v>145000000</v>
      </c>
      <c r="N5875" s="1">
        <v>694713380</v>
      </c>
      <c r="O5875" s="1">
        <f>N5875*(D5875/'cpi data'!$A$112)</f>
        <v>77232347.583786458</v>
      </c>
      <c r="P5875" s="2">
        <f t="shared" si="92"/>
        <v>0.79128083008851791</v>
      </c>
      <c r="Q5875" t="s">
        <v>47</v>
      </c>
      <c r="R5875">
        <v>132</v>
      </c>
    </row>
    <row r="5876" spans="1:18">
      <c r="A5876" t="s">
        <v>17189</v>
      </c>
      <c r="B5876" s="6" t="s">
        <v>2002</v>
      </c>
      <c r="C5876" t="s">
        <v>4887</v>
      </c>
      <c r="D5876">
        <f>_xlfn.XLOOKUP(E5876,'cpi data'!A:A,'cpi data'!B:B,"NA")</f>
        <v>224.9</v>
      </c>
      <c r="E5876">
        <v>2011</v>
      </c>
      <c r="F5876" t="s">
        <v>17134</v>
      </c>
      <c r="G5876">
        <v>7</v>
      </c>
      <c r="H5876">
        <v>343000</v>
      </c>
      <c r="I5876" t="s">
        <v>6353</v>
      </c>
      <c r="J5876" t="s">
        <v>6353</v>
      </c>
      <c r="K5876" t="s">
        <v>17190</v>
      </c>
      <c r="L5876" t="s">
        <v>33</v>
      </c>
      <c r="M5876" s="1">
        <v>50000000</v>
      </c>
      <c r="N5876" s="1">
        <v>260095986</v>
      </c>
      <c r="O5876" s="1">
        <f>N5876*(D5876/'cpi data'!$A$112)</f>
        <v>28915268.043203164</v>
      </c>
      <c r="P5876" s="2">
        <f t="shared" si="92"/>
        <v>0.80776327705418727</v>
      </c>
      <c r="Q5876" t="s">
        <v>47</v>
      </c>
      <c r="R5876">
        <v>112</v>
      </c>
    </row>
    <row r="5877" spans="1:18">
      <c r="A5877" t="s">
        <v>17191</v>
      </c>
      <c r="B5877" s="6" t="s">
        <v>19</v>
      </c>
      <c r="C5877" t="s">
        <v>20</v>
      </c>
      <c r="D5877">
        <f>_xlfn.XLOOKUP(E5877,'cpi data'!A:A,'cpi data'!B:B,"NA")</f>
        <v>224.9</v>
      </c>
      <c r="E5877">
        <v>2011</v>
      </c>
      <c r="F5877" t="s">
        <v>17192</v>
      </c>
      <c r="G5877">
        <v>7.5</v>
      </c>
      <c r="H5877">
        <v>142000</v>
      </c>
      <c r="I5877" t="s">
        <v>10844</v>
      </c>
      <c r="J5877" t="s">
        <v>10844</v>
      </c>
      <c r="K5877" t="s">
        <v>6134</v>
      </c>
      <c r="L5877" t="s">
        <v>25</v>
      </c>
      <c r="M5877" s="1">
        <v>7000000</v>
      </c>
      <c r="N5877" s="1">
        <v>9232318</v>
      </c>
      <c r="O5877" s="1">
        <f>N5877*(D5877/'cpi data'!$A$112)</f>
        <v>1026370.8938210579</v>
      </c>
      <c r="P5877" s="2">
        <f t="shared" si="92"/>
        <v>0.24179388101666341</v>
      </c>
      <c r="Q5877" t="s">
        <v>6567</v>
      </c>
      <c r="R5877">
        <v>112</v>
      </c>
    </row>
    <row r="5878" spans="1:18">
      <c r="A5878" t="s">
        <v>17193</v>
      </c>
      <c r="B5878" s="6" t="s">
        <v>2002</v>
      </c>
      <c r="C5878" t="s">
        <v>333</v>
      </c>
      <c r="D5878">
        <f>_xlfn.XLOOKUP(E5878,'cpi data'!A:A,'cpi data'!B:B,"NA")</f>
        <v>224.9</v>
      </c>
      <c r="E5878">
        <v>2011</v>
      </c>
      <c r="F5878" t="s">
        <v>16577</v>
      </c>
      <c r="G5878">
        <v>7.4</v>
      </c>
      <c r="H5878">
        <v>538000</v>
      </c>
      <c r="I5878" t="s">
        <v>14642</v>
      </c>
      <c r="J5878" t="s">
        <v>3944</v>
      </c>
      <c r="K5878" t="s">
        <v>17194</v>
      </c>
      <c r="L5878" t="s">
        <v>33</v>
      </c>
      <c r="M5878" s="1">
        <v>27000000</v>
      </c>
      <c r="N5878" s="1">
        <v>161849455</v>
      </c>
      <c r="O5878" s="1">
        <f>N5878*(D5878/'cpi data'!$A$112)</f>
        <v>17993051.126791894</v>
      </c>
      <c r="P5878" s="2">
        <f t="shared" si="92"/>
        <v>0.83317830758219114</v>
      </c>
      <c r="Q5878" t="s">
        <v>15307</v>
      </c>
      <c r="R5878">
        <v>105</v>
      </c>
    </row>
    <row r="5879" spans="1:18">
      <c r="A5879" t="s">
        <v>17195</v>
      </c>
      <c r="B5879" s="6" t="s">
        <v>2002</v>
      </c>
      <c r="C5879" t="s">
        <v>37</v>
      </c>
      <c r="D5879">
        <f>_xlfn.XLOOKUP(E5879,'cpi data'!A:A,'cpi data'!B:B,"NA")</f>
        <v>224.9</v>
      </c>
      <c r="E5879">
        <v>2011</v>
      </c>
      <c r="F5879" t="s">
        <v>16271</v>
      </c>
      <c r="G5879">
        <v>6.8</v>
      </c>
      <c r="H5879">
        <v>253000</v>
      </c>
      <c r="I5879" t="s">
        <v>14090</v>
      </c>
      <c r="J5879" t="s">
        <v>17196</v>
      </c>
      <c r="K5879" t="s">
        <v>5713</v>
      </c>
      <c r="L5879" t="s">
        <v>25</v>
      </c>
      <c r="M5879" s="1">
        <v>30000000</v>
      </c>
      <c r="N5879" s="1">
        <v>135710029</v>
      </c>
      <c r="O5879" s="1">
        <f>N5879*(D5879/'cpi data'!$A$112)</f>
        <v>15087091.212110728</v>
      </c>
      <c r="P5879" s="2">
        <f t="shared" si="92"/>
        <v>0.7789404348296175</v>
      </c>
      <c r="Q5879" t="s">
        <v>10784</v>
      </c>
      <c r="R5879">
        <v>113</v>
      </c>
    </row>
    <row r="5880" spans="1:18">
      <c r="A5880" t="s">
        <v>17197</v>
      </c>
      <c r="B5880" s="6" t="s">
        <v>2002</v>
      </c>
      <c r="C5880" t="s">
        <v>37</v>
      </c>
      <c r="D5880">
        <f>_xlfn.XLOOKUP(E5880,'cpi data'!A:A,'cpi data'!B:B,"NA")</f>
        <v>224.9</v>
      </c>
      <c r="E5880">
        <v>2011</v>
      </c>
      <c r="F5880" t="s">
        <v>17198</v>
      </c>
      <c r="G5880">
        <v>6.2</v>
      </c>
      <c r="H5880">
        <v>390000</v>
      </c>
      <c r="I5880" t="s">
        <v>8514</v>
      </c>
      <c r="J5880" t="s">
        <v>10877</v>
      </c>
      <c r="K5880" t="s">
        <v>12997</v>
      </c>
      <c r="L5880" t="s">
        <v>33</v>
      </c>
      <c r="M5880" s="1">
        <v>195000000</v>
      </c>
      <c r="N5880" s="1">
        <v>1123794079</v>
      </c>
      <c r="O5880" s="1">
        <f>N5880*(D5880/'cpi data'!$A$112)</f>
        <v>124933904.28428078</v>
      </c>
      <c r="P5880" s="2">
        <f t="shared" si="92"/>
        <v>0.82648066612566662</v>
      </c>
      <c r="Q5880" t="s">
        <v>47</v>
      </c>
      <c r="R5880">
        <v>154</v>
      </c>
    </row>
    <row r="5881" spans="1:18">
      <c r="A5881" t="s">
        <v>17199</v>
      </c>
      <c r="B5881" s="6" t="s">
        <v>2002</v>
      </c>
      <c r="C5881" t="s">
        <v>37</v>
      </c>
      <c r="D5881">
        <f>_xlfn.XLOOKUP(E5881,'cpi data'!A:A,'cpi data'!B:B,"NA")</f>
        <v>224.9</v>
      </c>
      <c r="E5881">
        <v>2011</v>
      </c>
      <c r="F5881" t="s">
        <v>17154</v>
      </c>
      <c r="G5881">
        <v>6</v>
      </c>
      <c r="H5881">
        <v>211000</v>
      </c>
      <c r="I5881" t="s">
        <v>9084</v>
      </c>
      <c r="J5881" t="s">
        <v>14199</v>
      </c>
      <c r="K5881" t="s">
        <v>13535</v>
      </c>
      <c r="L5881" t="s">
        <v>33</v>
      </c>
      <c r="M5881" s="1">
        <v>163000000</v>
      </c>
      <c r="N5881" s="1">
        <v>174822325</v>
      </c>
      <c r="O5881" s="1">
        <f>N5881*(D5881/'cpi data'!$A$112)</f>
        <v>19435264.899901137</v>
      </c>
      <c r="P5881" s="2">
        <f t="shared" si="92"/>
        <v>6.7624801351886837E-2</v>
      </c>
      <c r="Q5881" t="s">
        <v>64</v>
      </c>
      <c r="R5881">
        <v>119</v>
      </c>
    </row>
    <row r="5882" spans="1:18">
      <c r="A5882" t="s">
        <v>17200</v>
      </c>
      <c r="B5882" s="6" t="s">
        <v>19</v>
      </c>
      <c r="C5882" t="s">
        <v>20</v>
      </c>
      <c r="D5882">
        <f>_xlfn.XLOOKUP(E5882,'cpi data'!A:A,'cpi data'!B:B,"NA")</f>
        <v>224.9</v>
      </c>
      <c r="E5882">
        <v>2011</v>
      </c>
      <c r="F5882" t="s">
        <v>17201</v>
      </c>
      <c r="G5882">
        <v>7.1</v>
      </c>
      <c r="H5882">
        <v>192000</v>
      </c>
      <c r="I5882" t="s">
        <v>15668</v>
      </c>
      <c r="J5882" t="s">
        <v>5948</v>
      </c>
      <c r="K5882" t="s">
        <v>3366</v>
      </c>
      <c r="L5882" t="s">
        <v>25</v>
      </c>
      <c r="N5882" s="1">
        <v>81529126</v>
      </c>
      <c r="O5882" s="1">
        <f>N5882*(D5882/'cpi data'!$A$112)</f>
        <v>9063717.4678200688</v>
      </c>
      <c r="P5882" s="2">
        <f t="shared" si="92"/>
        <v>1</v>
      </c>
      <c r="Q5882" t="s">
        <v>6858</v>
      </c>
      <c r="R5882">
        <v>122</v>
      </c>
    </row>
    <row r="5883" spans="1:18">
      <c r="A5883" t="s">
        <v>17202</v>
      </c>
      <c r="B5883" s="6" t="s">
        <v>2002</v>
      </c>
      <c r="C5883" t="s">
        <v>28</v>
      </c>
      <c r="D5883">
        <f>_xlfn.XLOOKUP(E5883,'cpi data'!A:A,'cpi data'!B:B,"NA")</f>
        <v>224.9</v>
      </c>
      <c r="E5883">
        <v>2011</v>
      </c>
      <c r="F5883" t="s">
        <v>17203</v>
      </c>
      <c r="G5883">
        <v>4.9000000000000004</v>
      </c>
      <c r="H5883">
        <v>228000</v>
      </c>
      <c r="I5883" t="s">
        <v>1884</v>
      </c>
      <c r="J5883" t="s">
        <v>15533</v>
      </c>
      <c r="K5883" t="s">
        <v>13936</v>
      </c>
      <c r="L5883" t="s">
        <v>33</v>
      </c>
      <c r="M5883" s="1">
        <v>110000000</v>
      </c>
      <c r="N5883" s="1">
        <v>712205856</v>
      </c>
      <c r="O5883" s="1">
        <f>N5883*(D5883/'cpi data'!$A$112)</f>
        <v>79177012.859317854</v>
      </c>
      <c r="P5883" s="2">
        <f t="shared" si="92"/>
        <v>0.84555027303791219</v>
      </c>
      <c r="Q5883" t="s">
        <v>10085</v>
      </c>
      <c r="R5883">
        <v>117</v>
      </c>
    </row>
    <row r="5884" spans="1:18">
      <c r="A5884" t="s">
        <v>997</v>
      </c>
      <c r="B5884" s="6" t="s">
        <v>19</v>
      </c>
      <c r="C5884" t="s">
        <v>37</v>
      </c>
      <c r="D5884">
        <f>_xlfn.XLOOKUP(E5884,'cpi data'!A:A,'cpi data'!B:B,"NA")</f>
        <v>224.9</v>
      </c>
      <c r="E5884">
        <v>2011</v>
      </c>
      <c r="F5884" t="s">
        <v>17184</v>
      </c>
      <c r="G5884">
        <v>5.2</v>
      </c>
      <c r="H5884">
        <v>96000</v>
      </c>
      <c r="I5884" t="s">
        <v>12986</v>
      </c>
      <c r="J5884" t="s">
        <v>17204</v>
      </c>
      <c r="K5884" t="s">
        <v>17205</v>
      </c>
      <c r="L5884" t="s">
        <v>33</v>
      </c>
      <c r="M5884" s="1">
        <v>90000000</v>
      </c>
      <c r="N5884" s="1">
        <v>63523283</v>
      </c>
      <c r="O5884" s="1">
        <f>N5884*(D5884/'cpi data'!$A$112)</f>
        <v>7061980.3987642117</v>
      </c>
      <c r="P5884" s="2">
        <f t="shared" si="92"/>
        <v>-0.41680334752219905</v>
      </c>
      <c r="Q5884" t="s">
        <v>14705</v>
      </c>
      <c r="R5884">
        <v>113</v>
      </c>
    </row>
    <row r="5885" spans="1:18">
      <c r="A5885" t="s">
        <v>17206</v>
      </c>
      <c r="B5885" s="6" t="s">
        <v>340</v>
      </c>
      <c r="C5885" t="s">
        <v>393</v>
      </c>
      <c r="D5885">
        <f>_xlfn.XLOOKUP(E5885,'cpi data'!A:A,'cpi data'!B:B,"NA")</f>
        <v>224.9</v>
      </c>
      <c r="E5885">
        <v>2011</v>
      </c>
      <c r="F5885" t="s">
        <v>17178</v>
      </c>
      <c r="G5885">
        <v>6.1</v>
      </c>
      <c r="H5885">
        <v>168000</v>
      </c>
      <c r="I5885" t="s">
        <v>8480</v>
      </c>
      <c r="J5885" t="s">
        <v>8480</v>
      </c>
      <c r="K5885" t="s">
        <v>9045</v>
      </c>
      <c r="L5885" t="s">
        <v>33</v>
      </c>
      <c r="M5885" s="1">
        <v>200000000</v>
      </c>
      <c r="N5885" s="1">
        <v>559852396</v>
      </c>
      <c r="O5885" s="1">
        <f>N5885*(D5885/'cpi data'!$A$112)</f>
        <v>62239646.001186356</v>
      </c>
      <c r="P5885" s="2">
        <f t="shared" si="92"/>
        <v>0.64276298283449695</v>
      </c>
      <c r="Q5885" t="s">
        <v>1727</v>
      </c>
      <c r="R5885">
        <v>106</v>
      </c>
    </row>
    <row r="5886" spans="1:18">
      <c r="A5886" t="s">
        <v>17207</v>
      </c>
      <c r="B5886" s="6" t="s">
        <v>36</v>
      </c>
      <c r="C5886" t="s">
        <v>393</v>
      </c>
      <c r="D5886">
        <f>_xlfn.XLOOKUP(E5886,'cpi data'!A:A,'cpi data'!B:B,"NA")</f>
        <v>224.9</v>
      </c>
      <c r="E5886">
        <v>2011</v>
      </c>
      <c r="F5886" t="s">
        <v>17208</v>
      </c>
      <c r="G5886">
        <v>7.2</v>
      </c>
      <c r="H5886">
        <v>245000</v>
      </c>
      <c r="I5886" t="s">
        <v>9725</v>
      </c>
      <c r="J5886" t="s">
        <v>11072</v>
      </c>
      <c r="K5886" t="s">
        <v>5686</v>
      </c>
      <c r="L5886" t="s">
        <v>33</v>
      </c>
      <c r="M5886" s="1">
        <v>135000000</v>
      </c>
      <c r="N5886" s="1">
        <v>245724603</v>
      </c>
      <c r="O5886" s="1">
        <f>N5886*(D5886/'cpi data'!$A$112)</f>
        <v>27317579.443746913</v>
      </c>
      <c r="P5886" s="2">
        <f t="shared" si="92"/>
        <v>0.45060446389244957</v>
      </c>
      <c r="Q5886" t="s">
        <v>47</v>
      </c>
      <c r="R5886">
        <v>107</v>
      </c>
    </row>
    <row r="5887" spans="1:18">
      <c r="A5887" t="s">
        <v>17209</v>
      </c>
      <c r="B5887" s="6" t="s">
        <v>19</v>
      </c>
      <c r="C5887" t="s">
        <v>20</v>
      </c>
      <c r="D5887">
        <f>_xlfn.XLOOKUP(E5887,'cpi data'!A:A,'cpi data'!B:B,"NA")</f>
        <v>224.9</v>
      </c>
      <c r="E5887">
        <v>2011</v>
      </c>
      <c r="F5887" t="s">
        <v>17210</v>
      </c>
      <c r="G5887">
        <v>7.2</v>
      </c>
      <c r="H5887">
        <v>172000</v>
      </c>
      <c r="I5887" t="s">
        <v>6527</v>
      </c>
      <c r="J5887" t="s">
        <v>6527</v>
      </c>
      <c r="K5887" t="s">
        <v>10170</v>
      </c>
      <c r="L5887" t="s">
        <v>3814</v>
      </c>
      <c r="M5887" s="1">
        <v>7400000</v>
      </c>
      <c r="N5887" s="1">
        <v>17039814</v>
      </c>
      <c r="O5887" s="1">
        <f>N5887*(D5887/'cpi data'!$A$112)</f>
        <v>1894342.1495798321</v>
      </c>
      <c r="P5887" s="2">
        <f t="shared" si="92"/>
        <v>0.56572295918253568</v>
      </c>
      <c r="Q5887" t="s">
        <v>10417</v>
      </c>
      <c r="R5887">
        <v>135</v>
      </c>
    </row>
    <row r="5888" spans="1:18">
      <c r="A5888" t="s">
        <v>17211</v>
      </c>
      <c r="B5888" s="6" t="s">
        <v>2002</v>
      </c>
      <c r="C5888" t="s">
        <v>37</v>
      </c>
      <c r="D5888">
        <f>_xlfn.XLOOKUP(E5888,'cpi data'!A:A,'cpi data'!B:B,"NA")</f>
        <v>224.9</v>
      </c>
      <c r="E5888">
        <v>2011</v>
      </c>
      <c r="F5888" t="s">
        <v>16621</v>
      </c>
      <c r="G5888">
        <v>7.5</v>
      </c>
      <c r="H5888">
        <v>495000</v>
      </c>
      <c r="I5888" t="s">
        <v>16144</v>
      </c>
      <c r="J5888" t="s">
        <v>17212</v>
      </c>
      <c r="K5888" t="s">
        <v>10808</v>
      </c>
      <c r="L5888" t="s">
        <v>33</v>
      </c>
      <c r="M5888" s="1">
        <v>32000000</v>
      </c>
      <c r="N5888" s="1">
        <v>147332697</v>
      </c>
      <c r="O5888" s="1">
        <f>N5888*(D5888/'cpi data'!$A$112)</f>
        <v>16379200.966534849</v>
      </c>
      <c r="P5888" s="2">
        <f t="shared" si="92"/>
        <v>0.78280449179587064</v>
      </c>
      <c r="Q5888" t="s">
        <v>10085</v>
      </c>
      <c r="R5888">
        <v>93</v>
      </c>
    </row>
    <row r="5889" spans="1:18">
      <c r="A5889" t="s">
        <v>17213</v>
      </c>
      <c r="B5889" s="6" t="s">
        <v>2002</v>
      </c>
      <c r="C5889" t="s">
        <v>37</v>
      </c>
      <c r="D5889">
        <f>_xlfn.XLOOKUP(E5889,'cpi data'!A:A,'cpi data'!B:B,"NA")</f>
        <v>224.9</v>
      </c>
      <c r="E5889">
        <v>2011</v>
      </c>
      <c r="F5889" t="s">
        <v>17214</v>
      </c>
      <c r="G5889">
        <v>7</v>
      </c>
      <c r="H5889">
        <v>306000</v>
      </c>
      <c r="I5889" t="s">
        <v>12609</v>
      </c>
      <c r="J5889" t="s">
        <v>14470</v>
      </c>
      <c r="K5889" t="s">
        <v>13486</v>
      </c>
      <c r="L5889" t="s">
        <v>33</v>
      </c>
      <c r="M5889" s="1">
        <v>110000000</v>
      </c>
      <c r="N5889" s="1">
        <v>299268508</v>
      </c>
      <c r="O5889" s="1">
        <f>N5889*(D5889/'cpi data'!$A$112)</f>
        <v>33270137.147404846</v>
      </c>
      <c r="P5889" s="2">
        <f t="shared" si="92"/>
        <v>0.63243710226937744</v>
      </c>
      <c r="Q5889" t="s">
        <v>9689</v>
      </c>
      <c r="R5889">
        <v>127</v>
      </c>
    </row>
    <row r="5890" spans="1:18">
      <c r="A5890" t="s">
        <v>17215</v>
      </c>
      <c r="B5890" s="6" t="s">
        <v>19</v>
      </c>
      <c r="C5890" t="s">
        <v>44</v>
      </c>
      <c r="D5890">
        <f>_xlfn.XLOOKUP(E5890,'cpi data'!A:A,'cpi data'!B:B,"NA")</f>
        <v>224.9</v>
      </c>
      <c r="E5890">
        <v>2011</v>
      </c>
      <c r="F5890" t="s">
        <v>17216</v>
      </c>
      <c r="G5890">
        <v>6.8</v>
      </c>
      <c r="H5890">
        <v>428000</v>
      </c>
      <c r="I5890" t="s">
        <v>15872</v>
      </c>
      <c r="J5890" t="s">
        <v>17217</v>
      </c>
      <c r="K5890" t="s">
        <v>4026</v>
      </c>
      <c r="L5890" t="s">
        <v>33</v>
      </c>
      <c r="M5890" s="1">
        <v>35000000</v>
      </c>
      <c r="N5890" s="1">
        <v>209838559</v>
      </c>
      <c r="O5890" s="1">
        <f>N5890*(D5890/'cpi data'!$A$112)</f>
        <v>23328073.118685123</v>
      </c>
      <c r="P5890" s="2">
        <f t="shared" si="92"/>
        <v>0.83320510697940886</v>
      </c>
      <c r="Q5890" t="s">
        <v>2029</v>
      </c>
      <c r="R5890">
        <v>98</v>
      </c>
    </row>
    <row r="5891" spans="1:18">
      <c r="A5891" t="s">
        <v>17218</v>
      </c>
      <c r="B5891" s="6" t="s">
        <v>36</v>
      </c>
      <c r="C5891" t="s">
        <v>393</v>
      </c>
      <c r="D5891">
        <f>_xlfn.XLOOKUP(E5891,'cpi data'!A:A,'cpi data'!B:B,"NA")</f>
        <v>224.9</v>
      </c>
      <c r="E5891">
        <v>2011</v>
      </c>
      <c r="F5891" t="s">
        <v>17059</v>
      </c>
      <c r="G5891">
        <v>6.9</v>
      </c>
      <c r="H5891">
        <v>212000</v>
      </c>
      <c r="I5891" t="s">
        <v>14774</v>
      </c>
      <c r="J5891" t="s">
        <v>14774</v>
      </c>
      <c r="K5891" t="s">
        <v>16093</v>
      </c>
      <c r="L5891" t="s">
        <v>33</v>
      </c>
      <c r="M5891" s="1">
        <v>90000000</v>
      </c>
      <c r="N5891" s="1">
        <v>483866518</v>
      </c>
      <c r="O5891" s="1">
        <f>N5891*(D5891/'cpi data'!$A$112)</f>
        <v>53792179.880474545</v>
      </c>
      <c r="P5891" s="2">
        <f t="shared" si="92"/>
        <v>0.81399828950347008</v>
      </c>
      <c r="Q5891" t="s">
        <v>14127</v>
      </c>
      <c r="R5891">
        <v>96</v>
      </c>
    </row>
    <row r="5892" spans="1:18">
      <c r="A5892" t="s">
        <v>17219</v>
      </c>
      <c r="B5892" s="6" t="s">
        <v>19</v>
      </c>
      <c r="C5892" t="s">
        <v>20</v>
      </c>
      <c r="D5892">
        <f>_xlfn.XLOOKUP(E5892,'cpi data'!A:A,'cpi data'!B:B,"NA")</f>
        <v>224.9</v>
      </c>
      <c r="E5892">
        <v>2011</v>
      </c>
      <c r="F5892" t="s">
        <v>17220</v>
      </c>
      <c r="G5892">
        <v>7.6</v>
      </c>
      <c r="H5892">
        <v>143000</v>
      </c>
      <c r="I5892" t="s">
        <v>3476</v>
      </c>
      <c r="J5892" t="s">
        <v>17221</v>
      </c>
      <c r="K5892" t="s">
        <v>8153</v>
      </c>
      <c r="L5892" t="s">
        <v>1114</v>
      </c>
      <c r="N5892" s="1">
        <v>33750478</v>
      </c>
      <c r="O5892" s="1">
        <f>N5892*(D5892/'cpi data'!$A$112)</f>
        <v>3752092.1909045973</v>
      </c>
      <c r="P5892" s="2">
        <f t="shared" si="92"/>
        <v>1</v>
      </c>
      <c r="Q5892" t="s">
        <v>17222</v>
      </c>
      <c r="R5892">
        <v>120</v>
      </c>
    </row>
    <row r="5893" spans="1:18">
      <c r="A5893" t="s">
        <v>17223</v>
      </c>
      <c r="B5893" s="6" t="s">
        <v>2002</v>
      </c>
      <c r="C5893" t="s">
        <v>37</v>
      </c>
      <c r="D5893">
        <f>_xlfn.XLOOKUP(E5893,'cpi data'!A:A,'cpi data'!B:B,"NA")</f>
        <v>224.9</v>
      </c>
      <c r="E5893">
        <v>2011</v>
      </c>
      <c r="F5893" t="s">
        <v>17224</v>
      </c>
      <c r="G5893">
        <v>7.5</v>
      </c>
      <c r="H5893">
        <v>429000</v>
      </c>
      <c r="I5893" t="s">
        <v>10083</v>
      </c>
      <c r="J5893" t="s">
        <v>16528</v>
      </c>
      <c r="K5893" t="s">
        <v>4915</v>
      </c>
      <c r="L5893" t="s">
        <v>33</v>
      </c>
      <c r="M5893" s="1">
        <v>125000000</v>
      </c>
      <c r="N5893" s="1">
        <v>543848418</v>
      </c>
      <c r="O5893" s="1">
        <f>N5893*(D5893/'cpi data'!$A$112)</f>
        <v>60460459.32189817</v>
      </c>
      <c r="P5893" s="2">
        <f t="shared" si="92"/>
        <v>0.7701565438772684</v>
      </c>
      <c r="Q5893" t="s">
        <v>26</v>
      </c>
      <c r="R5893">
        <v>129</v>
      </c>
    </row>
    <row r="5894" spans="1:18">
      <c r="A5894" t="s">
        <v>7457</v>
      </c>
      <c r="B5894" s="6" t="s">
        <v>2002</v>
      </c>
      <c r="C5894" t="s">
        <v>37</v>
      </c>
      <c r="D5894">
        <f>_xlfn.XLOOKUP(E5894,'cpi data'!A:A,'cpi data'!B:B,"NA")</f>
        <v>224.9</v>
      </c>
      <c r="E5894">
        <v>2011</v>
      </c>
      <c r="F5894" t="s">
        <v>17225</v>
      </c>
      <c r="G5894">
        <v>5.7</v>
      </c>
      <c r="H5894">
        <v>105000</v>
      </c>
      <c r="I5894" t="s">
        <v>8485</v>
      </c>
      <c r="J5894" t="s">
        <v>16740</v>
      </c>
      <c r="K5894" t="s">
        <v>15013</v>
      </c>
      <c r="L5894" t="s">
        <v>33</v>
      </c>
      <c r="M5894" s="1">
        <v>75000000</v>
      </c>
      <c r="N5894" s="1">
        <v>132274484</v>
      </c>
      <c r="O5894" s="1">
        <f>N5894*(D5894/'cpi data'!$A$112)</f>
        <v>14705156.426890757</v>
      </c>
      <c r="P5894" s="2">
        <f t="shared" si="92"/>
        <v>0.43299722114206091</v>
      </c>
      <c r="Q5894" t="s">
        <v>10085</v>
      </c>
      <c r="R5894">
        <v>110</v>
      </c>
    </row>
    <row r="5895" spans="1:18">
      <c r="A5895" t="s">
        <v>17226</v>
      </c>
      <c r="B5895" s="6" t="s">
        <v>450</v>
      </c>
      <c r="C5895" t="s">
        <v>20</v>
      </c>
      <c r="D5895">
        <f>_xlfn.XLOOKUP(E5895,'cpi data'!A:A,'cpi data'!B:B,"NA")</f>
        <v>224.9</v>
      </c>
      <c r="E5895">
        <v>2011</v>
      </c>
      <c r="F5895" t="s">
        <v>17227</v>
      </c>
      <c r="G5895">
        <v>5.3</v>
      </c>
      <c r="H5895">
        <v>32000</v>
      </c>
      <c r="I5895" t="s">
        <v>17228</v>
      </c>
      <c r="J5895" t="s">
        <v>17228</v>
      </c>
      <c r="K5895" t="s">
        <v>16316</v>
      </c>
      <c r="L5895" t="s">
        <v>251</v>
      </c>
      <c r="N5895" s="1">
        <v>408680</v>
      </c>
      <c r="O5895" s="1">
        <f>N5895*(D5895/'cpi data'!$A$112)</f>
        <v>45433.579831932773</v>
      </c>
      <c r="P5895" s="2">
        <f t="shared" si="92"/>
        <v>1</v>
      </c>
      <c r="Q5895" t="s">
        <v>17229</v>
      </c>
      <c r="R5895">
        <v>101</v>
      </c>
    </row>
    <row r="5896" spans="1:18">
      <c r="A5896" t="s">
        <v>17230</v>
      </c>
      <c r="B5896" s="6" t="s">
        <v>2002</v>
      </c>
      <c r="C5896" t="s">
        <v>37</v>
      </c>
      <c r="D5896">
        <f>_xlfn.XLOOKUP(E5896,'cpi data'!A:A,'cpi data'!B:B,"NA")</f>
        <v>224.9</v>
      </c>
      <c r="E5896">
        <v>2011</v>
      </c>
      <c r="F5896" t="s">
        <v>17231</v>
      </c>
      <c r="G5896">
        <v>6.2</v>
      </c>
      <c r="H5896">
        <v>137000</v>
      </c>
      <c r="I5896" t="s">
        <v>9783</v>
      </c>
      <c r="J5896" t="s">
        <v>14564</v>
      </c>
      <c r="K5896" t="s">
        <v>1488</v>
      </c>
      <c r="L5896" t="s">
        <v>33</v>
      </c>
      <c r="M5896" s="1">
        <v>75000000</v>
      </c>
      <c r="N5896" s="1">
        <v>152930623</v>
      </c>
      <c r="O5896" s="1">
        <f>N5896*(D5896/'cpi data'!$A$112)</f>
        <v>17001530.950420167</v>
      </c>
      <c r="P5896" s="2">
        <f t="shared" si="92"/>
        <v>0.50958154404432132</v>
      </c>
      <c r="Q5896" t="s">
        <v>64</v>
      </c>
      <c r="R5896">
        <v>104</v>
      </c>
    </row>
    <row r="5897" spans="1:18">
      <c r="A5897" t="s">
        <v>17232</v>
      </c>
      <c r="B5897" s="6" t="s">
        <v>19</v>
      </c>
      <c r="C5897" t="s">
        <v>28</v>
      </c>
      <c r="D5897">
        <f>_xlfn.XLOOKUP(E5897,'cpi data'!A:A,'cpi data'!B:B,"NA")</f>
        <v>224.9</v>
      </c>
      <c r="E5897">
        <v>2011</v>
      </c>
      <c r="F5897" t="s">
        <v>16577</v>
      </c>
      <c r="G5897">
        <v>7</v>
      </c>
      <c r="H5897">
        <v>240000</v>
      </c>
      <c r="I5897" t="s">
        <v>9353</v>
      </c>
      <c r="J5897" t="s">
        <v>13517</v>
      </c>
      <c r="K5897" t="s">
        <v>13517</v>
      </c>
      <c r="L5897" t="s">
        <v>33</v>
      </c>
      <c r="M5897" s="1">
        <v>40000000</v>
      </c>
      <c r="N5897" s="1">
        <v>97984015</v>
      </c>
      <c r="O5897" s="1">
        <f>N5897*(D5897/'cpi data'!$A$112)</f>
        <v>10893032.611715274</v>
      </c>
      <c r="P5897" s="2">
        <f t="shared" si="92"/>
        <v>0.59177014740618661</v>
      </c>
      <c r="Q5897" t="s">
        <v>64</v>
      </c>
      <c r="R5897">
        <v>104</v>
      </c>
    </row>
    <row r="5898" spans="1:18">
      <c r="A5898" t="s">
        <v>17233</v>
      </c>
      <c r="B5898" s="6" t="s">
        <v>36</v>
      </c>
      <c r="C5898" t="s">
        <v>44</v>
      </c>
      <c r="D5898">
        <f>_xlfn.XLOOKUP(E5898,'cpi data'!A:A,'cpi data'!B:B,"NA")</f>
        <v>224.9</v>
      </c>
      <c r="E5898">
        <v>2011</v>
      </c>
      <c r="F5898" t="s">
        <v>17234</v>
      </c>
      <c r="G5898">
        <v>7.1</v>
      </c>
      <c r="H5898">
        <v>138000</v>
      </c>
      <c r="I5898" t="s">
        <v>989</v>
      </c>
      <c r="J5898" t="s">
        <v>13911</v>
      </c>
      <c r="K5898" t="s">
        <v>9532</v>
      </c>
      <c r="L5898" t="s">
        <v>33</v>
      </c>
      <c r="M5898" s="1">
        <v>50000000</v>
      </c>
      <c r="N5898" s="1">
        <v>120081841</v>
      </c>
      <c r="O5898" s="1">
        <f>N5898*(D5898/'cpi data'!$A$112)</f>
        <v>13349681.681117153</v>
      </c>
      <c r="P5898" s="2">
        <f t="shared" si="92"/>
        <v>0.58361730979790694</v>
      </c>
      <c r="Q5898" t="s">
        <v>183</v>
      </c>
      <c r="R5898">
        <v>124</v>
      </c>
    </row>
    <row r="5899" spans="1:18">
      <c r="A5899" t="s">
        <v>17235</v>
      </c>
      <c r="B5899" s="6" t="s">
        <v>2002</v>
      </c>
      <c r="C5899" t="s">
        <v>37</v>
      </c>
      <c r="D5899">
        <f>_xlfn.XLOOKUP(E5899,'cpi data'!A:A,'cpi data'!B:B,"NA")</f>
        <v>224.9</v>
      </c>
      <c r="E5899">
        <v>2011</v>
      </c>
      <c r="F5899" t="s">
        <v>17236</v>
      </c>
      <c r="G5899">
        <v>7.5</v>
      </c>
      <c r="H5899">
        <v>504000</v>
      </c>
      <c r="I5899" t="s">
        <v>17237</v>
      </c>
      <c r="J5899" t="s">
        <v>17238</v>
      </c>
      <c r="K5899" t="s">
        <v>12905</v>
      </c>
      <c r="L5899" t="s">
        <v>33</v>
      </c>
      <c r="M5899" s="1">
        <v>93000000</v>
      </c>
      <c r="N5899" s="1">
        <v>481800873</v>
      </c>
      <c r="O5899" s="1">
        <f>N5899*(D5899/'cpi data'!$A$112)</f>
        <v>53562538.970687099</v>
      </c>
      <c r="P5899" s="2">
        <f t="shared" si="92"/>
        <v>0.80697419782383828</v>
      </c>
      <c r="Q5899" t="s">
        <v>183</v>
      </c>
      <c r="R5899">
        <v>105</v>
      </c>
    </row>
    <row r="5900" spans="1:18">
      <c r="A5900" t="s">
        <v>17239</v>
      </c>
      <c r="B5900" s="6" t="s">
        <v>19</v>
      </c>
      <c r="C5900" t="s">
        <v>28</v>
      </c>
      <c r="D5900">
        <f>_xlfn.XLOOKUP(E5900,'cpi data'!A:A,'cpi data'!B:B,"NA")</f>
        <v>224.9</v>
      </c>
      <c r="E5900">
        <v>2011</v>
      </c>
      <c r="F5900" t="s">
        <v>17240</v>
      </c>
      <c r="G5900">
        <v>5.5</v>
      </c>
      <c r="H5900">
        <v>99000</v>
      </c>
      <c r="I5900" t="s">
        <v>13356</v>
      </c>
      <c r="J5900" t="s">
        <v>14582</v>
      </c>
      <c r="K5900" t="s">
        <v>14582</v>
      </c>
      <c r="L5900" t="s">
        <v>33</v>
      </c>
      <c r="M5900" s="1">
        <v>49900000</v>
      </c>
      <c r="N5900" s="1">
        <v>28013733</v>
      </c>
      <c r="O5900" s="1">
        <f>N5900*(D5900/'cpi data'!$A$112)</f>
        <v>3114329.486752348</v>
      </c>
      <c r="P5900" s="2">
        <f t="shared" si="92"/>
        <v>-0.78126920821298607</v>
      </c>
      <c r="Q5900" t="s">
        <v>64</v>
      </c>
      <c r="R5900">
        <v>102</v>
      </c>
    </row>
    <row r="5901" spans="1:18">
      <c r="A5901" t="s">
        <v>17241</v>
      </c>
      <c r="B5901" s="6" t="s">
        <v>19</v>
      </c>
      <c r="C5901" t="s">
        <v>107</v>
      </c>
      <c r="D5901">
        <f>_xlfn.XLOOKUP(E5901,'cpi data'!A:A,'cpi data'!B:B,"NA")</f>
        <v>224.9</v>
      </c>
      <c r="E5901">
        <v>2011</v>
      </c>
      <c r="F5901" t="s">
        <v>16577</v>
      </c>
      <c r="G5901">
        <v>7.3</v>
      </c>
      <c r="H5901">
        <v>221000</v>
      </c>
      <c r="I5901" t="s">
        <v>17242</v>
      </c>
      <c r="J5901" t="s">
        <v>17243</v>
      </c>
      <c r="K5901" t="s">
        <v>9024</v>
      </c>
      <c r="L5901" t="s">
        <v>33</v>
      </c>
      <c r="M5901" s="1">
        <v>40000000</v>
      </c>
      <c r="N5901" s="1">
        <v>86752352</v>
      </c>
      <c r="O5901" s="1">
        <f>N5901*(D5901/'cpi data'!$A$112)</f>
        <v>9644391.4803756792</v>
      </c>
      <c r="P5901" s="2">
        <f t="shared" si="92"/>
        <v>0.53891740018760526</v>
      </c>
      <c r="Q5901" t="s">
        <v>14705</v>
      </c>
      <c r="R5901">
        <v>118</v>
      </c>
    </row>
    <row r="5902" spans="1:18">
      <c r="A5902" t="s">
        <v>17244</v>
      </c>
      <c r="B5902" s="6" t="s">
        <v>2002</v>
      </c>
      <c r="C5902" t="s">
        <v>37</v>
      </c>
      <c r="D5902">
        <f>_xlfn.XLOOKUP(E5902,'cpi data'!A:A,'cpi data'!B:B,"NA")</f>
        <v>224.9</v>
      </c>
      <c r="E5902">
        <v>2011</v>
      </c>
      <c r="F5902" t="s">
        <v>17030</v>
      </c>
      <c r="G5902">
        <v>6.4</v>
      </c>
      <c r="H5902">
        <v>97000</v>
      </c>
      <c r="I5902" t="s">
        <v>15832</v>
      </c>
      <c r="J5902" t="s">
        <v>2910</v>
      </c>
      <c r="K5902" t="s">
        <v>17245</v>
      </c>
      <c r="L5902" t="s">
        <v>455</v>
      </c>
      <c r="M5902" s="1">
        <v>40000000</v>
      </c>
      <c r="N5902" s="1">
        <v>71508440</v>
      </c>
      <c r="O5902" s="1">
        <f>N5902*(D5902/'cpi data'!$A$112)</f>
        <v>7949702.4992585275</v>
      </c>
      <c r="P5902" s="2">
        <f t="shared" ref="P5902:P5965" si="93">(N5902-M5902)/N5902</f>
        <v>0.44062547022421411</v>
      </c>
      <c r="Q5902" t="s">
        <v>12254</v>
      </c>
      <c r="R5902">
        <v>108</v>
      </c>
    </row>
    <row r="5903" spans="1:18">
      <c r="A5903" t="s">
        <v>17246</v>
      </c>
      <c r="B5903" s="6" t="s">
        <v>2002</v>
      </c>
      <c r="C5903" t="s">
        <v>44</v>
      </c>
      <c r="D5903">
        <f>_xlfn.XLOOKUP(E5903,'cpi data'!A:A,'cpi data'!B:B,"NA")</f>
        <v>224.9</v>
      </c>
      <c r="E5903">
        <v>2011</v>
      </c>
      <c r="F5903" t="s">
        <v>17247</v>
      </c>
      <c r="G5903">
        <v>6.1</v>
      </c>
      <c r="H5903">
        <v>65000</v>
      </c>
      <c r="I5903" t="s">
        <v>2094</v>
      </c>
      <c r="J5903" t="s">
        <v>2094</v>
      </c>
      <c r="K5903" t="s">
        <v>2094</v>
      </c>
      <c r="L5903" t="s">
        <v>33</v>
      </c>
      <c r="M5903" s="1">
        <v>30000000</v>
      </c>
      <c r="N5903" s="1">
        <v>75055070</v>
      </c>
      <c r="O5903" s="1">
        <f>N5903*(D5903/'cpi data'!$A$112)</f>
        <v>8343986.7736035595</v>
      </c>
      <c r="P5903" s="2">
        <f t="shared" si="93"/>
        <v>0.60029349116588659</v>
      </c>
      <c r="Q5903" t="s">
        <v>64</v>
      </c>
      <c r="R5903">
        <v>98</v>
      </c>
    </row>
    <row r="5904" spans="1:18">
      <c r="A5904" t="s">
        <v>17248</v>
      </c>
      <c r="B5904" s="6" t="s">
        <v>2002</v>
      </c>
      <c r="C5904" t="s">
        <v>37</v>
      </c>
      <c r="D5904">
        <f>_xlfn.XLOOKUP(E5904,'cpi data'!A:A,'cpi data'!B:B,"NA")</f>
        <v>224.9</v>
      </c>
      <c r="E5904">
        <v>2011</v>
      </c>
      <c r="F5904" t="s">
        <v>17136</v>
      </c>
      <c r="G5904">
        <v>5.0999999999999996</v>
      </c>
      <c r="H5904">
        <v>78000</v>
      </c>
      <c r="I5904" t="s">
        <v>6221</v>
      </c>
      <c r="J5904" t="s">
        <v>17249</v>
      </c>
      <c r="K5904" t="s">
        <v>17250</v>
      </c>
      <c r="L5904" t="s">
        <v>33</v>
      </c>
      <c r="M5904" s="1">
        <v>35000000</v>
      </c>
      <c r="N5904" s="1">
        <v>82087155</v>
      </c>
      <c r="O5904" s="1">
        <f>N5904*(D5904/'cpi data'!$A$112)</f>
        <v>9125754.4041028172</v>
      </c>
      <c r="P5904" s="2">
        <f t="shared" si="93"/>
        <v>0.57362391229175869</v>
      </c>
      <c r="Q5904" t="s">
        <v>14705</v>
      </c>
      <c r="R5904">
        <v>106</v>
      </c>
    </row>
    <row r="5905" spans="1:18">
      <c r="A5905" t="s">
        <v>17251</v>
      </c>
      <c r="B5905" s="6" t="s">
        <v>2002</v>
      </c>
      <c r="C5905" t="s">
        <v>20</v>
      </c>
      <c r="D5905">
        <f>_xlfn.XLOOKUP(E5905,'cpi data'!A:A,'cpi data'!B:B,"NA")</f>
        <v>224.9</v>
      </c>
      <c r="E5905">
        <v>2011</v>
      </c>
      <c r="F5905" t="s">
        <v>17252</v>
      </c>
      <c r="G5905">
        <v>8.3000000000000007</v>
      </c>
      <c r="H5905">
        <v>227000</v>
      </c>
      <c r="I5905" t="s">
        <v>16422</v>
      </c>
      <c r="J5905" t="s">
        <v>16422</v>
      </c>
      <c r="K5905" t="s">
        <v>17253</v>
      </c>
      <c r="L5905" t="s">
        <v>5870</v>
      </c>
      <c r="M5905" s="1">
        <v>500000</v>
      </c>
      <c r="N5905" s="1">
        <v>22926076</v>
      </c>
      <c r="O5905" s="1">
        <f>N5905*(D5905/'cpi data'!$A$112)</f>
        <v>2548726.8869995056</v>
      </c>
      <c r="P5905" s="2">
        <f t="shared" si="93"/>
        <v>0.97819077281258249</v>
      </c>
      <c r="Q5905" t="s">
        <v>17254</v>
      </c>
      <c r="R5905">
        <v>123</v>
      </c>
    </row>
    <row r="5906" spans="1:18">
      <c r="A5906" t="s">
        <v>17255</v>
      </c>
      <c r="B5906" s="6" t="s">
        <v>36</v>
      </c>
      <c r="C5906" t="s">
        <v>20</v>
      </c>
      <c r="D5906">
        <f>_xlfn.XLOOKUP(E5906,'cpi data'!A:A,'cpi data'!B:B,"NA")</f>
        <v>224.9</v>
      </c>
      <c r="E5906">
        <v>2011</v>
      </c>
      <c r="F5906" t="s">
        <v>17256</v>
      </c>
      <c r="G5906">
        <v>7.5</v>
      </c>
      <c r="H5906">
        <v>310000</v>
      </c>
      <c r="I5906" t="s">
        <v>68</v>
      </c>
      <c r="J5906" t="s">
        <v>11072</v>
      </c>
      <c r="K5906" t="s">
        <v>15662</v>
      </c>
      <c r="L5906" t="s">
        <v>25</v>
      </c>
      <c r="M5906" s="1">
        <v>150000000</v>
      </c>
      <c r="N5906" s="1">
        <v>185770310</v>
      </c>
      <c r="O5906" s="1">
        <f>N5906*(D5906/'cpi data'!$A$112)</f>
        <v>20652369.114681166</v>
      </c>
      <c r="P5906" s="2">
        <f t="shared" si="93"/>
        <v>0.19255127474352601</v>
      </c>
      <c r="Q5906" t="s">
        <v>47</v>
      </c>
      <c r="R5906">
        <v>126</v>
      </c>
    </row>
    <row r="5907" spans="1:18">
      <c r="A5907" t="s">
        <v>17257</v>
      </c>
      <c r="B5907" s="6" t="s">
        <v>2002</v>
      </c>
      <c r="C5907" t="s">
        <v>780</v>
      </c>
      <c r="D5907">
        <f>_xlfn.XLOOKUP(E5907,'cpi data'!A:A,'cpi data'!B:B,"NA")</f>
        <v>224.9</v>
      </c>
      <c r="E5907">
        <v>2011</v>
      </c>
      <c r="F5907" t="s">
        <v>17208</v>
      </c>
      <c r="G5907">
        <v>7</v>
      </c>
      <c r="H5907">
        <v>248000</v>
      </c>
      <c r="I5907" t="s">
        <v>13592</v>
      </c>
      <c r="J5907" t="s">
        <v>13592</v>
      </c>
      <c r="K5907" t="s">
        <v>9532</v>
      </c>
      <c r="L5907" t="s">
        <v>33</v>
      </c>
      <c r="M5907" s="1">
        <v>50200000</v>
      </c>
      <c r="N5907" s="1">
        <v>127869379</v>
      </c>
      <c r="O5907" s="1">
        <f>N5907*(D5907/'cpi data'!$A$112)</f>
        <v>14215434.175531389</v>
      </c>
      <c r="P5907" s="2">
        <f t="shared" si="93"/>
        <v>0.60741187301769883</v>
      </c>
      <c r="Q5907" t="s">
        <v>64</v>
      </c>
      <c r="R5907">
        <v>106</v>
      </c>
    </row>
    <row r="5908" spans="1:18">
      <c r="A5908" t="s">
        <v>17258</v>
      </c>
      <c r="B5908" s="6" t="s">
        <v>2002</v>
      </c>
      <c r="C5908" t="s">
        <v>44</v>
      </c>
      <c r="D5908">
        <f>_xlfn.XLOOKUP(E5908,'cpi data'!A:A,'cpi data'!B:B,"NA")</f>
        <v>224.9</v>
      </c>
      <c r="E5908">
        <v>2011</v>
      </c>
      <c r="F5908" t="s">
        <v>17259</v>
      </c>
      <c r="G5908">
        <v>6.1</v>
      </c>
      <c r="H5908">
        <v>25000</v>
      </c>
      <c r="I5908" t="s">
        <v>14809</v>
      </c>
      <c r="J5908" t="s">
        <v>14809</v>
      </c>
      <c r="K5908" t="s">
        <v>14627</v>
      </c>
      <c r="L5908" t="s">
        <v>33</v>
      </c>
      <c r="N5908" s="1">
        <v>285984</v>
      </c>
      <c r="O5908" s="1">
        <f>N5908*(D5908/'cpi data'!$A$112)</f>
        <v>31793.278101828968</v>
      </c>
      <c r="P5908" s="2">
        <f t="shared" si="93"/>
        <v>1</v>
      </c>
      <c r="Q5908" t="s">
        <v>17260</v>
      </c>
      <c r="R5908">
        <v>100</v>
      </c>
    </row>
    <row r="5909" spans="1:18">
      <c r="A5909" t="s">
        <v>17261</v>
      </c>
      <c r="B5909" s="6" t="s">
        <v>2002</v>
      </c>
      <c r="C5909" t="s">
        <v>20</v>
      </c>
      <c r="D5909">
        <f>_xlfn.XLOOKUP(E5909,'cpi data'!A:A,'cpi data'!B:B,"NA")</f>
        <v>224.9</v>
      </c>
      <c r="E5909">
        <v>2011</v>
      </c>
      <c r="F5909" t="s">
        <v>17262</v>
      </c>
      <c r="G5909">
        <v>6.8</v>
      </c>
      <c r="H5909">
        <v>171000</v>
      </c>
      <c r="I5909" t="s">
        <v>10133</v>
      </c>
      <c r="J5909" t="s">
        <v>10133</v>
      </c>
      <c r="K5909" t="s">
        <v>6538</v>
      </c>
      <c r="L5909" t="s">
        <v>33</v>
      </c>
      <c r="M5909" s="1">
        <v>32000000</v>
      </c>
      <c r="N5909" s="1">
        <v>58409247</v>
      </c>
      <c r="O5909" s="1">
        <f>N5909*(D5909/'cpi data'!$A$112)</f>
        <v>6493445.2052891748</v>
      </c>
      <c r="P5909" s="2">
        <f t="shared" si="93"/>
        <v>0.45214154190345923</v>
      </c>
      <c r="Q5909" t="s">
        <v>17263</v>
      </c>
      <c r="R5909">
        <v>139</v>
      </c>
    </row>
    <row r="5910" spans="1:18">
      <c r="A5910" t="s">
        <v>17264</v>
      </c>
      <c r="B5910" s="6" t="s">
        <v>19</v>
      </c>
      <c r="C5910" t="s">
        <v>20</v>
      </c>
      <c r="D5910">
        <f>_xlfn.XLOOKUP(E5910,'cpi data'!A:A,'cpi data'!B:B,"NA")</f>
        <v>224.9</v>
      </c>
      <c r="E5910">
        <v>2011</v>
      </c>
      <c r="F5910" t="s">
        <v>17265</v>
      </c>
      <c r="G5910">
        <v>6.2</v>
      </c>
      <c r="H5910">
        <v>15000</v>
      </c>
      <c r="I5910" t="s">
        <v>5048</v>
      </c>
      <c r="J5910" t="s">
        <v>8442</v>
      </c>
      <c r="K5910" t="s">
        <v>10031</v>
      </c>
      <c r="L5910" t="s">
        <v>25</v>
      </c>
      <c r="N5910" s="1">
        <v>3143514</v>
      </c>
      <c r="O5910" s="1">
        <f>N5910*(D5910/'cpi data'!$A$112)</f>
        <v>349469.25289174495</v>
      </c>
      <c r="P5910" s="2">
        <f t="shared" si="93"/>
        <v>1</v>
      </c>
      <c r="Q5910" t="s">
        <v>17266</v>
      </c>
      <c r="R5910">
        <v>98</v>
      </c>
    </row>
    <row r="5911" spans="1:18">
      <c r="A5911" t="s">
        <v>17267</v>
      </c>
      <c r="B5911" s="6" t="s">
        <v>2710</v>
      </c>
      <c r="C5911" t="s">
        <v>107</v>
      </c>
      <c r="D5911">
        <f>_xlfn.XLOOKUP(E5911,'cpi data'!A:A,'cpi data'!B:B,"NA")</f>
        <v>224.9</v>
      </c>
      <c r="E5911">
        <v>2011</v>
      </c>
      <c r="F5911" t="s">
        <v>17268</v>
      </c>
      <c r="G5911">
        <v>6.7</v>
      </c>
      <c r="H5911">
        <v>75000</v>
      </c>
      <c r="I5911" t="s">
        <v>138</v>
      </c>
      <c r="J5911" t="s">
        <v>14781</v>
      </c>
      <c r="K5911" t="s">
        <v>9024</v>
      </c>
      <c r="L5911" t="s">
        <v>33</v>
      </c>
      <c r="M5911" s="1">
        <v>11000000</v>
      </c>
      <c r="N5911" s="1">
        <v>4633668</v>
      </c>
      <c r="O5911" s="1">
        <f>N5911*(D5911/'cpi data'!$A$112)</f>
        <v>515131.94918437966</v>
      </c>
      <c r="P5911" s="2">
        <f t="shared" si="93"/>
        <v>-1.3739292500023739</v>
      </c>
      <c r="Q5911" t="s">
        <v>15604</v>
      </c>
      <c r="R5911">
        <v>102</v>
      </c>
    </row>
    <row r="5912" spans="1:18">
      <c r="A5912" t="s">
        <v>9332</v>
      </c>
      <c r="B5912" s="6" t="s">
        <v>2002</v>
      </c>
      <c r="C5912" t="s">
        <v>20</v>
      </c>
      <c r="D5912">
        <f>_xlfn.XLOOKUP(E5912,'cpi data'!A:A,'cpi data'!B:B,"NA")</f>
        <v>224.9</v>
      </c>
      <c r="E5912">
        <v>2011</v>
      </c>
      <c r="F5912" t="s">
        <v>16827</v>
      </c>
      <c r="G5912">
        <v>7.3</v>
      </c>
      <c r="H5912">
        <v>83000</v>
      </c>
      <c r="I5912" t="s">
        <v>16489</v>
      </c>
      <c r="J5912" t="s">
        <v>9333</v>
      </c>
      <c r="K5912" t="s">
        <v>16648</v>
      </c>
      <c r="L5912" t="s">
        <v>25</v>
      </c>
      <c r="N5912" s="1">
        <v>34710627</v>
      </c>
      <c r="O5912" s="1">
        <f>N5912*(D5912/'cpi data'!$A$112)</f>
        <v>3858833.4217993082</v>
      </c>
      <c r="P5912" s="2">
        <f t="shared" si="93"/>
        <v>1</v>
      </c>
      <c r="Q5912" t="s">
        <v>12698</v>
      </c>
      <c r="R5912">
        <v>120</v>
      </c>
    </row>
    <row r="5913" spans="1:18">
      <c r="A5913" t="s">
        <v>17269</v>
      </c>
      <c r="B5913" s="6" t="s">
        <v>19</v>
      </c>
      <c r="C5913" t="s">
        <v>66</v>
      </c>
      <c r="D5913">
        <f>_xlfn.XLOOKUP(E5913,'cpi data'!A:A,'cpi data'!B:B,"NA")</f>
        <v>224.9</v>
      </c>
      <c r="E5913">
        <v>2011</v>
      </c>
      <c r="F5913" t="s">
        <v>17270</v>
      </c>
      <c r="G5913">
        <v>7.1</v>
      </c>
      <c r="H5913">
        <v>47000</v>
      </c>
      <c r="I5913" t="s">
        <v>8465</v>
      </c>
      <c r="J5913" t="s">
        <v>8465</v>
      </c>
      <c r="K5913" t="s">
        <v>15712</v>
      </c>
      <c r="L5913" t="s">
        <v>33</v>
      </c>
      <c r="M5913" s="1">
        <v>12000000</v>
      </c>
      <c r="N5913" s="1">
        <v>1188194</v>
      </c>
      <c r="O5913" s="1">
        <f>N5913*(D5913/'cpi data'!$A$112)</f>
        <v>132093.34186851213</v>
      </c>
      <c r="P5913" s="2">
        <f t="shared" si="93"/>
        <v>-9.0993608787790539</v>
      </c>
      <c r="Q5913" t="s">
        <v>17260</v>
      </c>
      <c r="R5913">
        <v>106</v>
      </c>
    </row>
    <row r="5914" spans="1:18">
      <c r="A5914" t="s">
        <v>17271</v>
      </c>
      <c r="B5914" s="6" t="s">
        <v>2002</v>
      </c>
      <c r="C5914" t="s">
        <v>37</v>
      </c>
      <c r="D5914">
        <f>_xlfn.XLOOKUP(E5914,'cpi data'!A:A,'cpi data'!B:B,"NA")</f>
        <v>224.9</v>
      </c>
      <c r="E5914">
        <v>2011</v>
      </c>
      <c r="F5914" t="s">
        <v>17272</v>
      </c>
      <c r="G5914">
        <v>7.2</v>
      </c>
      <c r="H5914">
        <v>150000</v>
      </c>
      <c r="I5914" t="s">
        <v>498</v>
      </c>
      <c r="J5914" t="s">
        <v>11361</v>
      </c>
      <c r="K5914" t="s">
        <v>17273</v>
      </c>
      <c r="L5914" t="s">
        <v>33</v>
      </c>
      <c r="M5914" s="1">
        <v>66000000</v>
      </c>
      <c r="N5914" s="1">
        <v>177584879</v>
      </c>
      <c r="O5914" s="1">
        <f>N5914*(D5914/'cpi data'!$A$112)</f>
        <v>19742382.247701433</v>
      </c>
      <c r="P5914" s="2">
        <f t="shared" si="93"/>
        <v>0.62834673553484244</v>
      </c>
      <c r="Q5914" t="s">
        <v>9689</v>
      </c>
      <c r="R5914">
        <v>146</v>
      </c>
    </row>
    <row r="5915" spans="1:18">
      <c r="A5915" t="s">
        <v>17274</v>
      </c>
      <c r="B5915" s="6" t="s">
        <v>19</v>
      </c>
      <c r="C5915" t="s">
        <v>44</v>
      </c>
      <c r="D5915">
        <f>_xlfn.XLOOKUP(E5915,'cpi data'!A:A,'cpi data'!B:B,"NA")</f>
        <v>224.9</v>
      </c>
      <c r="E5915">
        <v>2011</v>
      </c>
      <c r="F5915" t="s">
        <v>17236</v>
      </c>
      <c r="G5915">
        <v>6.3</v>
      </c>
      <c r="H5915">
        <v>172000</v>
      </c>
      <c r="I5915" t="s">
        <v>10568</v>
      </c>
      <c r="J5915" t="s">
        <v>16079</v>
      </c>
      <c r="K5915" t="s">
        <v>4026</v>
      </c>
      <c r="L5915" t="s">
        <v>33</v>
      </c>
      <c r="M5915" s="1">
        <v>52000000</v>
      </c>
      <c r="N5915" s="1">
        <v>75450437</v>
      </c>
      <c r="O5915" s="1">
        <f>N5915*(D5915/'cpi data'!$A$112)</f>
        <v>8387940.3268907564</v>
      </c>
      <c r="P5915" s="2">
        <f t="shared" si="93"/>
        <v>0.31080584728753791</v>
      </c>
      <c r="Q5915" t="s">
        <v>64</v>
      </c>
      <c r="R5915">
        <v>112</v>
      </c>
    </row>
    <row r="5916" spans="1:18">
      <c r="A5916" t="s">
        <v>17275</v>
      </c>
      <c r="B5916" s="6" t="s">
        <v>19</v>
      </c>
      <c r="C5916" t="s">
        <v>37</v>
      </c>
      <c r="D5916">
        <f>_xlfn.XLOOKUP(E5916,'cpi data'!A:A,'cpi data'!B:B,"NA")</f>
        <v>224.9</v>
      </c>
      <c r="E5916">
        <v>2011</v>
      </c>
      <c r="F5916" t="s">
        <v>17148</v>
      </c>
      <c r="G5916">
        <v>7.6</v>
      </c>
      <c r="H5916">
        <v>195000</v>
      </c>
      <c r="I5916" t="s">
        <v>17276</v>
      </c>
      <c r="J5916" t="s">
        <v>17276</v>
      </c>
      <c r="K5916" t="s">
        <v>17277</v>
      </c>
      <c r="L5916" t="s">
        <v>17278</v>
      </c>
      <c r="M5916" s="1">
        <v>1100000</v>
      </c>
      <c r="N5916" s="1">
        <v>9148519</v>
      </c>
      <c r="O5916" s="1">
        <f>N5916*(D5916/'cpi data'!$A$112)</f>
        <v>1017054.830993574</v>
      </c>
      <c r="P5916" s="2">
        <f t="shared" si="93"/>
        <v>0.87976195928543188</v>
      </c>
      <c r="Q5916" t="s">
        <v>17279</v>
      </c>
      <c r="R5916">
        <v>101</v>
      </c>
    </row>
    <row r="5917" spans="1:18">
      <c r="A5917" t="s">
        <v>17280</v>
      </c>
      <c r="B5917" s="6" t="s">
        <v>19</v>
      </c>
      <c r="C5917" t="s">
        <v>20</v>
      </c>
      <c r="D5917">
        <f>_xlfn.XLOOKUP(E5917,'cpi data'!A:A,'cpi data'!B:B,"NA")</f>
        <v>224.9</v>
      </c>
      <c r="E5917">
        <v>2011</v>
      </c>
      <c r="F5917" t="s">
        <v>17281</v>
      </c>
      <c r="G5917">
        <v>7.1</v>
      </c>
      <c r="H5917">
        <v>121000</v>
      </c>
      <c r="I5917" t="s">
        <v>17282</v>
      </c>
      <c r="J5917" t="s">
        <v>17282</v>
      </c>
      <c r="K5917" t="s">
        <v>17283</v>
      </c>
      <c r="L5917" t="s">
        <v>33</v>
      </c>
      <c r="M5917" s="1">
        <v>3500000</v>
      </c>
      <c r="N5917" s="1">
        <v>19504039</v>
      </c>
      <c r="O5917" s="1">
        <f>N5917*(D5917/'cpi data'!$A$112)</f>
        <v>2168293.8067721208</v>
      </c>
      <c r="P5917" s="2">
        <f t="shared" si="93"/>
        <v>0.82054998967137016</v>
      </c>
      <c r="Q5917" t="s">
        <v>17284</v>
      </c>
      <c r="R5917">
        <v>107</v>
      </c>
    </row>
    <row r="5918" spans="1:18">
      <c r="A5918" t="s">
        <v>17285</v>
      </c>
      <c r="B5918" s="6" t="s">
        <v>19</v>
      </c>
      <c r="C5918" t="s">
        <v>20</v>
      </c>
      <c r="D5918">
        <f>_xlfn.XLOOKUP(E5918,'cpi data'!A:A,'cpi data'!B:B,"NA")</f>
        <v>224.9</v>
      </c>
      <c r="E5918">
        <v>2011</v>
      </c>
      <c r="F5918" t="s">
        <v>17286</v>
      </c>
      <c r="G5918">
        <v>6.9</v>
      </c>
      <c r="H5918">
        <v>50000</v>
      </c>
      <c r="I5918" t="s">
        <v>17287</v>
      </c>
      <c r="J5918" t="s">
        <v>17287</v>
      </c>
      <c r="K5918" t="s">
        <v>17288</v>
      </c>
      <c r="L5918" t="s">
        <v>33</v>
      </c>
      <c r="N5918" s="1">
        <v>4778439</v>
      </c>
      <c r="O5918" s="1">
        <f>N5918*(D5918/'cpi data'!$A$112)</f>
        <v>531226.36238260008</v>
      </c>
      <c r="P5918" s="2">
        <f t="shared" si="93"/>
        <v>1</v>
      </c>
      <c r="Q5918" t="s">
        <v>9442</v>
      </c>
      <c r="R5918">
        <v>102</v>
      </c>
    </row>
    <row r="5919" spans="1:18">
      <c r="A5919" t="s">
        <v>17289</v>
      </c>
      <c r="B5919" s="6" t="s">
        <v>2002</v>
      </c>
      <c r="C5919" t="s">
        <v>37</v>
      </c>
      <c r="D5919">
        <f>_xlfn.XLOOKUP(E5919,'cpi data'!A:A,'cpi data'!B:B,"NA")</f>
        <v>224.9</v>
      </c>
      <c r="E5919">
        <v>2011</v>
      </c>
      <c r="F5919" t="s">
        <v>17240</v>
      </c>
      <c r="G5919">
        <v>6.8</v>
      </c>
      <c r="H5919">
        <v>193000</v>
      </c>
      <c r="I5919" t="s">
        <v>14003</v>
      </c>
      <c r="J5919" t="s">
        <v>17290</v>
      </c>
      <c r="K5919" t="s">
        <v>15862</v>
      </c>
      <c r="L5919" t="s">
        <v>33</v>
      </c>
      <c r="M5919" s="1">
        <v>30000000</v>
      </c>
      <c r="N5919" s="1">
        <v>63782078</v>
      </c>
      <c r="O5919" s="1">
        <f>N5919*(D5919/'cpi data'!$A$112)</f>
        <v>7090751.0342066241</v>
      </c>
      <c r="P5919" s="2">
        <f t="shared" si="93"/>
        <v>0.52964843823369945</v>
      </c>
      <c r="Q5919" t="s">
        <v>12698</v>
      </c>
      <c r="R5919">
        <v>111</v>
      </c>
    </row>
    <row r="5920" spans="1:18">
      <c r="A5920" t="s">
        <v>17291</v>
      </c>
      <c r="B5920" s="6" t="s">
        <v>19</v>
      </c>
      <c r="C5920" t="s">
        <v>44</v>
      </c>
      <c r="D5920">
        <f>_xlfn.XLOOKUP(E5920,'cpi data'!A:A,'cpi data'!B:B,"NA")</f>
        <v>224.9</v>
      </c>
      <c r="E5920">
        <v>2011</v>
      </c>
      <c r="F5920" t="s">
        <v>17292</v>
      </c>
      <c r="G5920">
        <v>7.6</v>
      </c>
      <c r="H5920">
        <v>320000</v>
      </c>
      <c r="I5920" t="s">
        <v>16036</v>
      </c>
      <c r="J5920" t="s">
        <v>17293</v>
      </c>
      <c r="K5920" t="s">
        <v>12130</v>
      </c>
      <c r="L5920" t="s">
        <v>33</v>
      </c>
      <c r="M5920" s="1">
        <v>8000000</v>
      </c>
      <c r="N5920" s="1">
        <v>41097853</v>
      </c>
      <c r="O5920" s="1">
        <f>N5920*(D5920/'cpi data'!$A$112)</f>
        <v>4568911.0922886804</v>
      </c>
      <c r="P5920" s="2">
        <f t="shared" si="93"/>
        <v>0.80534262945560686</v>
      </c>
      <c r="Q5920" t="s">
        <v>10085</v>
      </c>
      <c r="R5920">
        <v>100</v>
      </c>
    </row>
    <row r="5921" spans="1:18">
      <c r="A5921" t="s">
        <v>17294</v>
      </c>
      <c r="B5921" s="6" t="s">
        <v>19</v>
      </c>
      <c r="C5921" t="s">
        <v>44</v>
      </c>
      <c r="D5921">
        <f>_xlfn.XLOOKUP(E5921,'cpi data'!A:A,'cpi data'!B:B,"NA")</f>
        <v>224.9</v>
      </c>
      <c r="E5921">
        <v>2011</v>
      </c>
      <c r="F5921" t="s">
        <v>17295</v>
      </c>
      <c r="G5921">
        <v>7.3</v>
      </c>
      <c r="H5921">
        <v>235000</v>
      </c>
      <c r="I5921" t="s">
        <v>9358</v>
      </c>
      <c r="J5921" t="s">
        <v>9358</v>
      </c>
      <c r="K5921" t="s">
        <v>9716</v>
      </c>
      <c r="L5921" t="s">
        <v>33</v>
      </c>
      <c r="M5921" s="1">
        <v>20000000</v>
      </c>
      <c r="N5921" s="1">
        <v>177243185</v>
      </c>
      <c r="O5921" s="1">
        <f>N5921*(D5921/'cpi data'!$A$112)</f>
        <v>19704395.603806227</v>
      </c>
      <c r="P5921" s="2">
        <f t="shared" si="93"/>
        <v>0.88716068265191694</v>
      </c>
      <c r="Q5921" t="s">
        <v>9442</v>
      </c>
      <c r="R5921">
        <v>115</v>
      </c>
    </row>
    <row r="5922" spans="1:18">
      <c r="A5922" t="s">
        <v>17296</v>
      </c>
      <c r="B5922" s="6" t="s">
        <v>36</v>
      </c>
      <c r="C5922" t="s">
        <v>393</v>
      </c>
      <c r="D5922">
        <f>_xlfn.XLOOKUP(E5922,'cpi data'!A:A,'cpi data'!B:B,"NA")</f>
        <v>224.9</v>
      </c>
      <c r="E5922">
        <v>2011</v>
      </c>
      <c r="F5922" t="s">
        <v>17137</v>
      </c>
      <c r="G5922">
        <v>7.3</v>
      </c>
      <c r="H5922">
        <v>221000</v>
      </c>
      <c r="I5922" t="s">
        <v>498</v>
      </c>
      <c r="J5922" t="s">
        <v>17297</v>
      </c>
      <c r="K5922" t="s">
        <v>11362</v>
      </c>
      <c r="L5922" t="s">
        <v>33</v>
      </c>
      <c r="M5922" s="1">
        <v>135000000</v>
      </c>
      <c r="N5922" s="1">
        <v>373993951</v>
      </c>
      <c r="O5922" s="1">
        <f>N5922*(D5922/'cpi data'!$A$112)</f>
        <v>41577478.78393475</v>
      </c>
      <c r="P5922" s="2">
        <f t="shared" si="93"/>
        <v>0.63903159492544837</v>
      </c>
      <c r="Q5922" t="s">
        <v>34</v>
      </c>
      <c r="R5922">
        <v>107</v>
      </c>
    </row>
    <row r="5923" spans="1:18">
      <c r="A5923" t="s">
        <v>17298</v>
      </c>
      <c r="B5923" s="6" t="s">
        <v>2002</v>
      </c>
      <c r="C5923" t="s">
        <v>37</v>
      </c>
      <c r="D5923">
        <f>_xlfn.XLOOKUP(E5923,'cpi data'!A:A,'cpi data'!B:B,"NA")</f>
        <v>224.9</v>
      </c>
      <c r="E5923">
        <v>2011</v>
      </c>
      <c r="F5923" t="s">
        <v>17272</v>
      </c>
      <c r="G5923">
        <v>4.9000000000000004</v>
      </c>
      <c r="H5923">
        <v>59000</v>
      </c>
      <c r="I5923" t="s">
        <v>17299</v>
      </c>
      <c r="J5923" t="s">
        <v>17300</v>
      </c>
      <c r="K5923" t="s">
        <v>13463</v>
      </c>
      <c r="L5923" t="s">
        <v>33</v>
      </c>
      <c r="M5923" s="1">
        <v>30000000</v>
      </c>
      <c r="N5923" s="1">
        <v>64626786</v>
      </c>
      <c r="O5923" s="1">
        <f>N5923*(D5923/'cpi data'!$A$112)</f>
        <v>7184658.5128027685</v>
      </c>
      <c r="P5923" s="2">
        <f t="shared" si="93"/>
        <v>0.53579619447577043</v>
      </c>
      <c r="Q5923" t="s">
        <v>10085</v>
      </c>
      <c r="R5923">
        <v>89</v>
      </c>
    </row>
    <row r="5924" spans="1:18">
      <c r="A5924" t="s">
        <v>17301</v>
      </c>
      <c r="B5924" s="6" t="s">
        <v>19</v>
      </c>
      <c r="C5924" t="s">
        <v>37</v>
      </c>
      <c r="D5924">
        <f>_xlfn.XLOOKUP(E5924,'cpi data'!A:A,'cpi data'!B:B,"NA")</f>
        <v>224.9</v>
      </c>
      <c r="E5924">
        <v>2011</v>
      </c>
      <c r="F5924" t="s">
        <v>17302</v>
      </c>
      <c r="G5924">
        <v>5.8</v>
      </c>
      <c r="H5924">
        <v>109000</v>
      </c>
      <c r="I5924" t="s">
        <v>17303</v>
      </c>
      <c r="J5924" t="s">
        <v>17304</v>
      </c>
      <c r="K5924" t="s">
        <v>17305</v>
      </c>
      <c r="L5924" t="s">
        <v>33</v>
      </c>
      <c r="M5924" s="1">
        <v>40000000</v>
      </c>
      <c r="N5924" s="1">
        <v>157887643</v>
      </c>
      <c r="O5924" s="1">
        <f>N5924*(D5924/'cpi data'!$A$112)</f>
        <v>17552610.435343549</v>
      </c>
      <c r="P5924" s="2">
        <f t="shared" si="93"/>
        <v>0.74665528447973606</v>
      </c>
      <c r="Q5924" t="s">
        <v>2029</v>
      </c>
      <c r="R5924">
        <v>92</v>
      </c>
    </row>
    <row r="5925" spans="1:18">
      <c r="A5925" t="s">
        <v>17306</v>
      </c>
      <c r="B5925" s="6" t="s">
        <v>2002</v>
      </c>
      <c r="C5925" t="s">
        <v>37</v>
      </c>
      <c r="D5925">
        <f>_xlfn.XLOOKUP(E5925,'cpi data'!A:A,'cpi data'!B:B,"NA")</f>
        <v>224.9</v>
      </c>
      <c r="E5925">
        <v>2011</v>
      </c>
      <c r="F5925" t="s">
        <v>16271</v>
      </c>
      <c r="G5925">
        <v>6.1</v>
      </c>
      <c r="H5925">
        <v>230000</v>
      </c>
      <c r="I5925" t="s">
        <v>12714</v>
      </c>
      <c r="J5925" t="s">
        <v>13122</v>
      </c>
      <c r="K5925" t="s">
        <v>14915</v>
      </c>
      <c r="L5925" t="s">
        <v>33</v>
      </c>
      <c r="M5925" s="1">
        <v>60000000</v>
      </c>
      <c r="N5925" s="1">
        <v>149878437</v>
      </c>
      <c r="O5925" s="1">
        <f>N5925*(D5925/'cpi data'!$A$112)</f>
        <v>16662214.770785961</v>
      </c>
      <c r="P5925" s="2">
        <f t="shared" si="93"/>
        <v>0.59967556907468955</v>
      </c>
      <c r="Q5925" t="s">
        <v>9689</v>
      </c>
      <c r="R5925">
        <v>111</v>
      </c>
    </row>
    <row r="5926" spans="1:18">
      <c r="A5926" t="s">
        <v>2047</v>
      </c>
      <c r="B5926" s="6" t="s">
        <v>2002</v>
      </c>
      <c r="C5926" t="s">
        <v>44</v>
      </c>
      <c r="D5926">
        <f>_xlfn.XLOOKUP(E5926,'cpi data'!A:A,'cpi data'!B:B,"NA")</f>
        <v>224.9</v>
      </c>
      <c r="E5926">
        <v>2011</v>
      </c>
      <c r="F5926" t="s">
        <v>17307</v>
      </c>
      <c r="G5926">
        <v>5.9</v>
      </c>
      <c r="H5926">
        <v>47000</v>
      </c>
      <c r="I5926" t="s">
        <v>14351</v>
      </c>
      <c r="J5926" t="s">
        <v>2048</v>
      </c>
      <c r="K5926" t="s">
        <v>17308</v>
      </c>
      <c r="L5926" t="s">
        <v>33</v>
      </c>
      <c r="M5926" s="1">
        <v>24000000</v>
      </c>
      <c r="N5926" s="1">
        <v>63543328</v>
      </c>
      <c r="O5926" s="1">
        <f>N5926*(D5926/'cpi data'!$A$112)</f>
        <v>7064208.8320316365</v>
      </c>
      <c r="P5926" s="2">
        <f t="shared" si="93"/>
        <v>0.62230495702082211</v>
      </c>
      <c r="Q5926" t="s">
        <v>47</v>
      </c>
      <c r="R5926">
        <v>113</v>
      </c>
    </row>
    <row r="5927" spans="1:18">
      <c r="A5927" t="s">
        <v>17309</v>
      </c>
      <c r="B5927" s="6" t="s">
        <v>19</v>
      </c>
      <c r="C5927" t="s">
        <v>55</v>
      </c>
      <c r="D5927">
        <f>_xlfn.XLOOKUP(E5927,'cpi data'!A:A,'cpi data'!B:B,"NA")</f>
        <v>224.9</v>
      </c>
      <c r="E5927">
        <v>2011</v>
      </c>
      <c r="F5927" t="s">
        <v>17310</v>
      </c>
      <c r="G5927">
        <v>6.6</v>
      </c>
      <c r="H5927">
        <v>92000</v>
      </c>
      <c r="I5927" t="s">
        <v>17311</v>
      </c>
      <c r="J5927" t="s">
        <v>17312</v>
      </c>
      <c r="K5927" t="s">
        <v>16878</v>
      </c>
      <c r="L5927" t="s">
        <v>33</v>
      </c>
      <c r="M5927" s="1">
        <v>1000000</v>
      </c>
      <c r="N5927" s="1">
        <v>26895481</v>
      </c>
      <c r="O5927" s="1">
        <f>N5927*(D5927/'cpi data'!$A$112)</f>
        <v>2990011.7038556598</v>
      </c>
      <c r="P5927" s="2">
        <f t="shared" si="93"/>
        <v>0.96281903268433833</v>
      </c>
      <c r="Q5927" t="s">
        <v>17313</v>
      </c>
      <c r="R5927">
        <v>95</v>
      </c>
    </row>
    <row r="5928" spans="1:18">
      <c r="A5928" t="s">
        <v>17314</v>
      </c>
      <c r="B5928" s="6" t="s">
        <v>450</v>
      </c>
      <c r="C5928" t="s">
        <v>44</v>
      </c>
      <c r="D5928">
        <f>_xlfn.XLOOKUP(E5928,'cpi data'!A:A,'cpi data'!B:B,"NA")</f>
        <v>224.9</v>
      </c>
      <c r="E5928">
        <v>2011</v>
      </c>
      <c r="F5928" t="s">
        <v>17315</v>
      </c>
      <c r="G5928">
        <v>8.1999999999999993</v>
      </c>
      <c r="H5928">
        <v>71000</v>
      </c>
      <c r="I5928" t="s">
        <v>17316</v>
      </c>
      <c r="J5928" t="s">
        <v>12172</v>
      </c>
      <c r="K5928" t="s">
        <v>11784</v>
      </c>
      <c r="L5928" t="s">
        <v>10296</v>
      </c>
      <c r="N5928" s="1">
        <v>5192743</v>
      </c>
      <c r="O5928" s="1">
        <f>N5928*(D5928/'cpi data'!$A$112)</f>
        <v>577285.17088482459</v>
      </c>
      <c r="P5928" s="2">
        <f t="shared" si="93"/>
        <v>1</v>
      </c>
      <c r="Q5928" t="s">
        <v>17317</v>
      </c>
      <c r="R5928">
        <v>155</v>
      </c>
    </row>
    <row r="5929" spans="1:18">
      <c r="A5929" t="s">
        <v>17318</v>
      </c>
      <c r="B5929" s="6" t="s">
        <v>19</v>
      </c>
      <c r="C5929" t="s">
        <v>28</v>
      </c>
      <c r="D5929">
        <f>_xlfn.XLOOKUP(E5929,'cpi data'!A:A,'cpi data'!B:B,"NA")</f>
        <v>224.9</v>
      </c>
      <c r="E5929">
        <v>2011</v>
      </c>
      <c r="F5929" t="s">
        <v>17319</v>
      </c>
      <c r="G5929">
        <v>6.7</v>
      </c>
      <c r="H5929">
        <v>38000</v>
      </c>
      <c r="I5929" t="s">
        <v>17320</v>
      </c>
      <c r="J5929" t="s">
        <v>17321</v>
      </c>
      <c r="K5929" t="s">
        <v>4547</v>
      </c>
      <c r="L5929" t="s">
        <v>251</v>
      </c>
      <c r="N5929" s="1">
        <v>1680778</v>
      </c>
      <c r="O5929" s="1">
        <f>N5929*(D5929/'cpi data'!$A$112)</f>
        <v>186854.65753830946</v>
      </c>
      <c r="P5929" s="2">
        <f t="shared" si="93"/>
        <v>1</v>
      </c>
      <c r="Q5929" t="s">
        <v>16728</v>
      </c>
      <c r="R5929">
        <v>100</v>
      </c>
    </row>
    <row r="5930" spans="1:18">
      <c r="A5930" t="s">
        <v>995</v>
      </c>
      <c r="B5930" s="6" t="s">
        <v>19</v>
      </c>
      <c r="C5930" t="s">
        <v>55</v>
      </c>
      <c r="D5930">
        <f>_xlfn.XLOOKUP(E5930,'cpi data'!A:A,'cpi data'!B:B,"NA")</f>
        <v>224.9</v>
      </c>
      <c r="E5930">
        <v>2011</v>
      </c>
      <c r="F5930" t="s">
        <v>17307</v>
      </c>
      <c r="G5930">
        <v>6.2</v>
      </c>
      <c r="H5930">
        <v>124000</v>
      </c>
      <c r="I5930" t="s">
        <v>17322</v>
      </c>
      <c r="J5930" t="s">
        <v>17304</v>
      </c>
      <c r="K5930" t="s">
        <v>14647</v>
      </c>
      <c r="L5930" t="s">
        <v>198</v>
      </c>
      <c r="M5930" s="1">
        <v>38000000</v>
      </c>
      <c r="N5930" s="1">
        <v>31505287</v>
      </c>
      <c r="O5930" s="1">
        <f>N5930*(D5930/'cpi data'!$A$112)</f>
        <v>3502490.8780523976</v>
      </c>
      <c r="P5930" s="2">
        <f t="shared" si="93"/>
        <v>-0.20614676514452956</v>
      </c>
      <c r="Q5930" t="s">
        <v>4534</v>
      </c>
      <c r="R5930">
        <v>103</v>
      </c>
    </row>
    <row r="5931" spans="1:18">
      <c r="A5931" t="s">
        <v>17323</v>
      </c>
      <c r="B5931" s="6" t="s">
        <v>19</v>
      </c>
      <c r="C5931" t="s">
        <v>37</v>
      </c>
      <c r="D5931">
        <f>_xlfn.XLOOKUP(E5931,'cpi data'!A:A,'cpi data'!B:B,"NA")</f>
        <v>224.9</v>
      </c>
      <c r="E5931">
        <v>2011</v>
      </c>
      <c r="F5931" t="s">
        <v>17324</v>
      </c>
      <c r="G5931">
        <v>5.4</v>
      </c>
      <c r="H5931">
        <v>96000</v>
      </c>
      <c r="I5931" t="s">
        <v>11442</v>
      </c>
      <c r="J5931" t="s">
        <v>16317</v>
      </c>
      <c r="K5931" t="s">
        <v>1538</v>
      </c>
      <c r="L5931" t="s">
        <v>33</v>
      </c>
      <c r="M5931" s="1">
        <v>50000000</v>
      </c>
      <c r="N5931" s="1">
        <v>40909909</v>
      </c>
      <c r="O5931" s="1">
        <f>N5931*(D5931/'cpi data'!$A$112)</f>
        <v>4548017.0707365302</v>
      </c>
      <c r="P5931" s="2">
        <f t="shared" si="93"/>
        <v>-0.22219778098259763</v>
      </c>
      <c r="Q5931" t="s">
        <v>10085</v>
      </c>
      <c r="R5931">
        <v>104</v>
      </c>
    </row>
    <row r="5932" spans="1:18">
      <c r="A5932" t="s">
        <v>17325</v>
      </c>
      <c r="B5932" s="6" t="s">
        <v>36</v>
      </c>
      <c r="C5932" t="s">
        <v>44</v>
      </c>
      <c r="D5932">
        <f>_xlfn.XLOOKUP(E5932,'cpi data'!A:A,'cpi data'!B:B,"NA")</f>
        <v>224.9</v>
      </c>
      <c r="E5932">
        <v>2011</v>
      </c>
      <c r="F5932" t="s">
        <v>17170</v>
      </c>
      <c r="G5932">
        <v>3.3</v>
      </c>
      <c r="H5932">
        <v>80000</v>
      </c>
      <c r="I5932" t="s">
        <v>5778</v>
      </c>
      <c r="J5932" t="s">
        <v>17326</v>
      </c>
      <c r="K5932" t="s">
        <v>8517</v>
      </c>
      <c r="L5932" t="s">
        <v>33</v>
      </c>
      <c r="M5932" s="1">
        <v>79000000</v>
      </c>
      <c r="N5932" s="1">
        <v>149673788</v>
      </c>
      <c r="O5932" s="1">
        <f>N5932*(D5932/'cpi data'!$A$112)</f>
        <v>16639463.628868019</v>
      </c>
      <c r="P5932" s="2">
        <f t="shared" si="93"/>
        <v>0.47218547044456444</v>
      </c>
      <c r="Q5932" t="s">
        <v>34</v>
      </c>
      <c r="R5932">
        <v>91</v>
      </c>
    </row>
    <row r="5933" spans="1:18">
      <c r="A5933" t="s">
        <v>17327</v>
      </c>
      <c r="B5933" s="6" t="s">
        <v>36</v>
      </c>
      <c r="C5933" t="s">
        <v>44</v>
      </c>
      <c r="D5933">
        <f>_xlfn.XLOOKUP(E5933,'cpi data'!A:A,'cpi data'!B:B,"NA")</f>
        <v>224.9</v>
      </c>
      <c r="E5933">
        <v>2011</v>
      </c>
      <c r="F5933" t="s">
        <v>17216</v>
      </c>
      <c r="G5933">
        <v>5.2</v>
      </c>
      <c r="H5933">
        <v>59000</v>
      </c>
      <c r="I5933" t="s">
        <v>10101</v>
      </c>
      <c r="J5933" t="s">
        <v>17328</v>
      </c>
      <c r="K5933" t="s">
        <v>14843</v>
      </c>
      <c r="L5933" t="s">
        <v>33</v>
      </c>
      <c r="M5933" s="1">
        <v>80000000</v>
      </c>
      <c r="N5933" s="1">
        <v>169852759</v>
      </c>
      <c r="O5933" s="1">
        <f>N5933*(D5933/'cpi data'!$A$112)</f>
        <v>18882790.656994563</v>
      </c>
      <c r="P5933" s="2">
        <f t="shared" si="93"/>
        <v>0.52900382383544331</v>
      </c>
      <c r="Q5933" t="s">
        <v>34</v>
      </c>
      <c r="R5933">
        <v>102</v>
      </c>
    </row>
    <row r="5934" spans="1:18">
      <c r="A5934" t="s">
        <v>17329</v>
      </c>
      <c r="B5934" s="6" t="s">
        <v>19</v>
      </c>
      <c r="C5934" t="s">
        <v>44</v>
      </c>
      <c r="D5934">
        <f>_xlfn.XLOOKUP(E5934,'cpi data'!A:A,'cpi data'!B:B,"NA")</f>
        <v>224.9</v>
      </c>
      <c r="E5934">
        <v>2011</v>
      </c>
      <c r="F5934" t="s">
        <v>17164</v>
      </c>
      <c r="G5934">
        <v>6.4</v>
      </c>
      <c r="H5934">
        <v>472000</v>
      </c>
      <c r="I5934" t="s">
        <v>11280</v>
      </c>
      <c r="J5934" t="s">
        <v>11768</v>
      </c>
      <c r="K5934" t="s">
        <v>17194</v>
      </c>
      <c r="L5934" t="s">
        <v>33</v>
      </c>
      <c r="M5934" s="1">
        <v>80000000</v>
      </c>
      <c r="N5934" s="1">
        <v>586764305</v>
      </c>
      <c r="O5934" s="1">
        <f>N5934*(D5934/'cpi data'!$A$112)</f>
        <v>65231484.030894712</v>
      </c>
      <c r="P5934" s="2">
        <f t="shared" si="93"/>
        <v>0.86365905472044691</v>
      </c>
      <c r="Q5934" t="s">
        <v>26</v>
      </c>
      <c r="R5934">
        <v>102</v>
      </c>
    </row>
    <row r="5935" spans="1:18">
      <c r="A5935" t="s">
        <v>17330</v>
      </c>
      <c r="B5935" s="6" t="s">
        <v>19</v>
      </c>
      <c r="C5935" t="s">
        <v>44</v>
      </c>
      <c r="D5935">
        <f>_xlfn.XLOOKUP(E5935,'cpi data'!A:A,'cpi data'!B:B,"NA")</f>
        <v>224.9</v>
      </c>
      <c r="E5935">
        <v>2011</v>
      </c>
      <c r="F5935" t="s">
        <v>17324</v>
      </c>
      <c r="G5935">
        <v>5.8</v>
      </c>
      <c r="H5935">
        <v>121000</v>
      </c>
      <c r="I5935" t="s">
        <v>9066</v>
      </c>
      <c r="J5935" t="s">
        <v>17331</v>
      </c>
      <c r="K5935" t="s">
        <v>9045</v>
      </c>
      <c r="L5935" t="s">
        <v>33</v>
      </c>
      <c r="M5935" s="1">
        <v>36000000</v>
      </c>
      <c r="N5935" s="1">
        <v>86157237</v>
      </c>
      <c r="O5935" s="1">
        <f>N5935*(D5935/'cpi data'!$A$112)</f>
        <v>9578231.6368264966</v>
      </c>
      <c r="P5935" s="2">
        <f t="shared" si="93"/>
        <v>0.58215930253195092</v>
      </c>
      <c r="Q5935" t="s">
        <v>2029</v>
      </c>
      <c r="R5935">
        <v>105</v>
      </c>
    </row>
    <row r="5936" spans="1:18">
      <c r="A5936" t="s">
        <v>17332</v>
      </c>
      <c r="B5936" s="6" t="s">
        <v>2002</v>
      </c>
      <c r="C5936" t="s">
        <v>44</v>
      </c>
      <c r="D5936">
        <f>_xlfn.XLOOKUP(E5936,'cpi data'!A:A,'cpi data'!B:B,"NA")</f>
        <v>224.9</v>
      </c>
      <c r="E5936">
        <v>2011</v>
      </c>
      <c r="F5936" t="s">
        <v>17333</v>
      </c>
      <c r="G5936">
        <v>7.3</v>
      </c>
      <c r="H5936">
        <v>92000</v>
      </c>
      <c r="I5936" t="s">
        <v>7893</v>
      </c>
      <c r="J5936" t="s">
        <v>14223</v>
      </c>
      <c r="K5936" t="s">
        <v>9873</v>
      </c>
      <c r="L5936" t="s">
        <v>25</v>
      </c>
      <c r="M5936" s="1">
        <v>10000000</v>
      </c>
      <c r="N5936" s="1">
        <v>136836272</v>
      </c>
      <c r="O5936" s="1">
        <f>N5936*(D5936/'cpi data'!$A$112)</f>
        <v>15212297.366683144</v>
      </c>
      <c r="P5936" s="2">
        <f t="shared" si="93"/>
        <v>0.92691996168969004</v>
      </c>
      <c r="Q5936" t="s">
        <v>17334</v>
      </c>
      <c r="R5936">
        <v>124</v>
      </c>
    </row>
    <row r="5937" spans="1:18">
      <c r="A5937" t="s">
        <v>17335</v>
      </c>
      <c r="B5937" s="6" t="s">
        <v>19</v>
      </c>
      <c r="C5937" t="s">
        <v>37</v>
      </c>
      <c r="D5937">
        <f>_xlfn.XLOOKUP(E5937,'cpi data'!A:A,'cpi data'!B:B,"NA")</f>
        <v>224.9</v>
      </c>
      <c r="E5937">
        <v>2011</v>
      </c>
      <c r="F5937" t="s">
        <v>17336</v>
      </c>
      <c r="G5937">
        <v>6.8</v>
      </c>
      <c r="H5937">
        <v>244000</v>
      </c>
      <c r="I5937" t="s">
        <v>12735</v>
      </c>
      <c r="J5937" t="s">
        <v>12735</v>
      </c>
      <c r="K5937" t="s">
        <v>5713</v>
      </c>
      <c r="L5937" t="s">
        <v>33</v>
      </c>
      <c r="M5937" s="1">
        <v>25000000</v>
      </c>
      <c r="N5937" s="1">
        <v>79781695</v>
      </c>
      <c r="O5937" s="1">
        <f>N5937*(D5937/'cpi data'!$A$112)</f>
        <v>8869452.8944636676</v>
      </c>
      <c r="P5937" s="2">
        <f t="shared" si="93"/>
        <v>0.68664491272089423</v>
      </c>
      <c r="Q5937" t="s">
        <v>17337</v>
      </c>
      <c r="R5937">
        <v>117</v>
      </c>
    </row>
    <row r="5938" spans="1:18">
      <c r="A5938" t="s">
        <v>17338</v>
      </c>
      <c r="B5938" s="6" t="s">
        <v>19</v>
      </c>
      <c r="C5938" t="s">
        <v>44</v>
      </c>
      <c r="D5938">
        <f>_xlfn.XLOOKUP(E5938,'cpi data'!A:A,'cpi data'!B:B,"NA")</f>
        <v>224.9</v>
      </c>
      <c r="E5938">
        <v>2011</v>
      </c>
      <c r="F5938" t="s">
        <v>17295</v>
      </c>
      <c r="G5938">
        <v>5.7</v>
      </c>
      <c r="H5938">
        <v>69000</v>
      </c>
      <c r="I5938" t="s">
        <v>13356</v>
      </c>
      <c r="J5938" t="s">
        <v>17339</v>
      </c>
      <c r="K5938" t="s">
        <v>16862</v>
      </c>
      <c r="L5938" t="s">
        <v>33</v>
      </c>
      <c r="M5938" s="1">
        <v>25000000</v>
      </c>
      <c r="N5938" s="1">
        <v>34942188</v>
      </c>
      <c r="O5938" s="1">
        <f>N5938*(D5938/'cpi data'!$A$112)</f>
        <v>3884576.4118635692</v>
      </c>
      <c r="P5938" s="2">
        <f t="shared" si="93"/>
        <v>0.28453249693465105</v>
      </c>
      <c r="Q5938" t="s">
        <v>183</v>
      </c>
      <c r="R5938">
        <v>81</v>
      </c>
    </row>
    <row r="5939" spans="1:18">
      <c r="A5939" t="s">
        <v>17340</v>
      </c>
      <c r="B5939" s="6" t="s">
        <v>19</v>
      </c>
      <c r="C5939" t="s">
        <v>44</v>
      </c>
      <c r="D5939">
        <f>_xlfn.XLOOKUP(E5939,'cpi data'!A:A,'cpi data'!B:B,"NA")</f>
        <v>224.9</v>
      </c>
      <c r="E5939">
        <v>2011</v>
      </c>
      <c r="F5939" t="s">
        <v>17208</v>
      </c>
      <c r="G5939">
        <v>6.3</v>
      </c>
      <c r="H5939">
        <v>52000</v>
      </c>
      <c r="I5939" t="s">
        <v>13930</v>
      </c>
      <c r="J5939" t="s">
        <v>16735</v>
      </c>
      <c r="K5939" t="s">
        <v>17341</v>
      </c>
      <c r="L5939" t="s">
        <v>33</v>
      </c>
      <c r="M5939" s="1">
        <v>23000000</v>
      </c>
      <c r="N5939" s="1">
        <v>7550073</v>
      </c>
      <c r="O5939" s="1">
        <f>N5939*(D5939/'cpi data'!$A$112)</f>
        <v>839353.14765200205</v>
      </c>
      <c r="P5939" s="2">
        <f t="shared" si="93"/>
        <v>-2.0463281613303606</v>
      </c>
      <c r="Q5939" t="s">
        <v>13657</v>
      </c>
      <c r="R5939">
        <v>97</v>
      </c>
    </row>
    <row r="5940" spans="1:18">
      <c r="A5940" t="s">
        <v>17342</v>
      </c>
      <c r="B5940" s="6" t="s">
        <v>19</v>
      </c>
      <c r="C5940" t="s">
        <v>37</v>
      </c>
      <c r="D5940">
        <f>_xlfn.XLOOKUP(E5940,'cpi data'!A:A,'cpi data'!B:B,"NA")</f>
        <v>224.9</v>
      </c>
      <c r="E5940">
        <v>2011</v>
      </c>
      <c r="F5940" t="s">
        <v>16667</v>
      </c>
      <c r="G5940">
        <v>6.6</v>
      </c>
      <c r="H5940">
        <v>154000</v>
      </c>
      <c r="I5940" t="s">
        <v>9540</v>
      </c>
      <c r="J5940" t="s">
        <v>3572</v>
      </c>
      <c r="K5940" t="s">
        <v>11243</v>
      </c>
      <c r="L5940" t="s">
        <v>33</v>
      </c>
      <c r="M5940" s="1">
        <v>40000000</v>
      </c>
      <c r="N5940" s="1">
        <v>76130093</v>
      </c>
      <c r="O5940" s="1">
        <f>N5940*(D5940/'cpi data'!$A$112)</f>
        <v>8463498.7225407809</v>
      </c>
      <c r="P5940" s="2">
        <f t="shared" si="93"/>
        <v>0.47458359206260264</v>
      </c>
      <c r="Q5940" t="s">
        <v>16788</v>
      </c>
      <c r="R5940">
        <v>93</v>
      </c>
    </row>
    <row r="5941" spans="1:18">
      <c r="A5941" t="s">
        <v>17343</v>
      </c>
      <c r="B5941" s="6" t="s">
        <v>2002</v>
      </c>
      <c r="C5941" t="s">
        <v>37</v>
      </c>
      <c r="D5941">
        <f>_xlfn.XLOOKUP(E5941,'cpi data'!A:A,'cpi data'!B:B,"NA")</f>
        <v>224.9</v>
      </c>
      <c r="E5941">
        <v>2011</v>
      </c>
      <c r="F5941" t="s">
        <v>16867</v>
      </c>
      <c r="G5941">
        <v>4.3</v>
      </c>
      <c r="H5941">
        <v>113000</v>
      </c>
      <c r="I5941" t="s">
        <v>14640</v>
      </c>
      <c r="J5941" t="s">
        <v>17344</v>
      </c>
      <c r="K5941" t="s">
        <v>1538</v>
      </c>
      <c r="L5941" t="s">
        <v>33</v>
      </c>
      <c r="M5941" s="1">
        <v>57000000</v>
      </c>
      <c r="N5941" s="1">
        <v>132563930</v>
      </c>
      <c r="O5941" s="1">
        <f>N5941*(D5941/'cpi data'!$A$112)</f>
        <v>14737334.580820564</v>
      </c>
      <c r="P5941" s="2">
        <f t="shared" si="93"/>
        <v>0.57001878263566874</v>
      </c>
      <c r="Q5941" t="s">
        <v>34</v>
      </c>
      <c r="R5941">
        <v>96</v>
      </c>
    </row>
    <row r="5942" spans="1:18">
      <c r="A5942" t="s">
        <v>17345</v>
      </c>
      <c r="B5942" s="6" t="s">
        <v>2002</v>
      </c>
      <c r="C5942" t="s">
        <v>37</v>
      </c>
      <c r="D5942">
        <f>_xlfn.XLOOKUP(E5942,'cpi data'!A:A,'cpi data'!B:B,"NA")</f>
        <v>224.9</v>
      </c>
      <c r="E5942">
        <v>2011</v>
      </c>
      <c r="F5942" t="s">
        <v>17346</v>
      </c>
      <c r="G5942">
        <v>5.7</v>
      </c>
      <c r="H5942">
        <v>176000</v>
      </c>
      <c r="I5942" t="s">
        <v>13105</v>
      </c>
      <c r="J5942" t="s">
        <v>17347</v>
      </c>
      <c r="K5942" t="s">
        <v>10038</v>
      </c>
      <c r="L5942" t="s">
        <v>33</v>
      </c>
      <c r="M5942" s="1">
        <v>70000000</v>
      </c>
      <c r="N5942" s="1">
        <v>211819354</v>
      </c>
      <c r="O5942" s="1">
        <f>N5942*(D5942/'cpi data'!$A$112)</f>
        <v>23548281.124369748</v>
      </c>
      <c r="P5942" s="2">
        <f t="shared" si="93"/>
        <v>0.66952972578700243</v>
      </c>
      <c r="Q5942" t="s">
        <v>34</v>
      </c>
      <c r="R5942">
        <v>116</v>
      </c>
    </row>
    <row r="5943" spans="1:18">
      <c r="A5943" t="s">
        <v>17348</v>
      </c>
      <c r="B5943" s="6" t="s">
        <v>2002</v>
      </c>
      <c r="C5943" t="s">
        <v>37</v>
      </c>
      <c r="D5943">
        <f>_xlfn.XLOOKUP(E5943,'cpi data'!A:A,'cpi data'!B:B,"NA")</f>
        <v>224.9</v>
      </c>
      <c r="E5943">
        <v>2011</v>
      </c>
      <c r="F5943" t="s">
        <v>17349</v>
      </c>
      <c r="G5943">
        <v>5.8</v>
      </c>
      <c r="H5943">
        <v>157000</v>
      </c>
      <c r="I5943" t="s">
        <v>12239</v>
      </c>
      <c r="J5943" t="s">
        <v>15032</v>
      </c>
      <c r="K5943" t="s">
        <v>15032</v>
      </c>
      <c r="L5943" t="s">
        <v>33</v>
      </c>
      <c r="M5943" s="1">
        <v>120000000</v>
      </c>
      <c r="N5943" s="1">
        <v>227817248</v>
      </c>
      <c r="O5943" s="1">
        <f>N5943*(D5943/'cpi data'!$A$112)</f>
        <v>25326791.436085023</v>
      </c>
      <c r="P5943" s="2">
        <f t="shared" si="93"/>
        <v>0.47326200692232046</v>
      </c>
      <c r="Q5943" t="s">
        <v>34</v>
      </c>
      <c r="R5943">
        <v>119</v>
      </c>
    </row>
    <row r="5944" spans="1:18">
      <c r="A5944" t="s">
        <v>17350</v>
      </c>
      <c r="B5944" s="6" t="s">
        <v>19</v>
      </c>
      <c r="C5944" t="s">
        <v>37</v>
      </c>
      <c r="D5944">
        <f>_xlfn.XLOOKUP(E5944,'cpi data'!A:A,'cpi data'!B:B,"NA")</f>
        <v>224.9</v>
      </c>
      <c r="E5944">
        <v>2011</v>
      </c>
      <c r="F5944" t="s">
        <v>17136</v>
      </c>
      <c r="G5944">
        <v>6.4</v>
      </c>
      <c r="H5944">
        <v>126000</v>
      </c>
      <c r="I5944" t="s">
        <v>17351</v>
      </c>
      <c r="J5944" t="s">
        <v>17352</v>
      </c>
      <c r="K5944" t="s">
        <v>11243</v>
      </c>
      <c r="L5944" t="s">
        <v>25</v>
      </c>
      <c r="M5944" s="1">
        <v>70000000</v>
      </c>
      <c r="N5944" s="1">
        <v>57084522</v>
      </c>
      <c r="O5944" s="1">
        <f>N5944*(D5944/'cpi data'!$A$112)</f>
        <v>6346173.5036085024</v>
      </c>
      <c r="P5944" s="2">
        <f t="shared" si="93"/>
        <v>-0.22625183758217332</v>
      </c>
      <c r="Q5944" t="s">
        <v>17353</v>
      </c>
      <c r="R5944">
        <v>116</v>
      </c>
    </row>
    <row r="5945" spans="1:18">
      <c r="A5945" t="s">
        <v>17354</v>
      </c>
      <c r="B5945" s="6" t="s">
        <v>2002</v>
      </c>
      <c r="C5945" t="s">
        <v>55</v>
      </c>
      <c r="D5945">
        <f>_xlfn.XLOOKUP(E5945,'cpi data'!A:A,'cpi data'!B:B,"NA")</f>
        <v>224.9</v>
      </c>
      <c r="E5945">
        <v>2011</v>
      </c>
      <c r="F5945" t="s">
        <v>17105</v>
      </c>
      <c r="G5945">
        <v>4</v>
      </c>
      <c r="H5945">
        <v>25000</v>
      </c>
      <c r="I5945" t="s">
        <v>9319</v>
      </c>
      <c r="J5945" t="s">
        <v>17355</v>
      </c>
      <c r="K5945" t="s">
        <v>17356</v>
      </c>
      <c r="L5945" t="s">
        <v>33</v>
      </c>
      <c r="M5945" s="1">
        <v>25000000</v>
      </c>
      <c r="N5945" s="1">
        <v>41363927</v>
      </c>
      <c r="O5945" s="1">
        <f>N5945*(D5945/'cpi data'!$A$112)</f>
        <v>4598490.9452792881</v>
      </c>
      <c r="P5945" s="2">
        <f t="shared" si="93"/>
        <v>0.39560864228389148</v>
      </c>
      <c r="Q5945" t="s">
        <v>16669</v>
      </c>
      <c r="R5945">
        <v>90</v>
      </c>
    </row>
    <row r="5946" spans="1:18">
      <c r="A5946" t="s">
        <v>17357</v>
      </c>
      <c r="B5946" s="6" t="s">
        <v>19</v>
      </c>
      <c r="C5946" t="s">
        <v>66</v>
      </c>
      <c r="D5946">
        <f>_xlfn.XLOOKUP(E5946,'cpi data'!A:A,'cpi data'!B:B,"NA")</f>
        <v>224.9</v>
      </c>
      <c r="E5946">
        <v>2011</v>
      </c>
      <c r="F5946" t="s">
        <v>17170</v>
      </c>
      <c r="G5946">
        <v>6.5</v>
      </c>
      <c r="H5946">
        <v>124000</v>
      </c>
      <c r="I5946" t="s">
        <v>88</v>
      </c>
      <c r="J5946" t="s">
        <v>15735</v>
      </c>
      <c r="K5946" t="s">
        <v>8513</v>
      </c>
      <c r="L5946" t="s">
        <v>33</v>
      </c>
      <c r="M5946" s="1">
        <v>35000000</v>
      </c>
      <c r="N5946" s="1">
        <v>84920539</v>
      </c>
      <c r="O5946" s="1">
        <f>N5946*(D5946/'cpi data'!$A$112)</f>
        <v>9440746.0311913006</v>
      </c>
      <c r="P5946" s="2">
        <f t="shared" si="93"/>
        <v>0.5878500017528151</v>
      </c>
      <c r="Q5946" t="s">
        <v>4881</v>
      </c>
      <c r="R5946">
        <v>137</v>
      </c>
    </row>
    <row r="5947" spans="1:18">
      <c r="A5947" t="s">
        <v>17358</v>
      </c>
      <c r="B5947" s="6" t="s">
        <v>2002</v>
      </c>
      <c r="C5947" t="s">
        <v>20</v>
      </c>
      <c r="D5947">
        <f>_xlfn.XLOOKUP(E5947,'cpi data'!A:A,'cpi data'!B:B,"NA")</f>
        <v>224.9</v>
      </c>
      <c r="E5947">
        <v>2011</v>
      </c>
      <c r="F5947" t="s">
        <v>17292</v>
      </c>
      <c r="G5947">
        <v>6</v>
      </c>
      <c r="H5947">
        <v>64000</v>
      </c>
      <c r="I5947" t="s">
        <v>5173</v>
      </c>
      <c r="J5947" t="s">
        <v>17359</v>
      </c>
      <c r="K5947" t="s">
        <v>13535</v>
      </c>
      <c r="L5947" t="s">
        <v>33</v>
      </c>
      <c r="M5947" s="1">
        <v>50000000</v>
      </c>
      <c r="N5947" s="1">
        <v>39984400</v>
      </c>
      <c r="O5947" s="1">
        <f>N5947*(D5947/'cpi data'!$A$112)</f>
        <v>4445126.8215521509</v>
      </c>
      <c r="P5947" s="2">
        <f t="shared" si="93"/>
        <v>-0.25048769019917766</v>
      </c>
      <c r="Q5947" t="s">
        <v>17360</v>
      </c>
      <c r="R5947">
        <v>84</v>
      </c>
    </row>
    <row r="5948" spans="1:18">
      <c r="A5948" t="s">
        <v>17361</v>
      </c>
      <c r="B5948" s="6" t="s">
        <v>19</v>
      </c>
      <c r="C5948" t="s">
        <v>37</v>
      </c>
      <c r="D5948">
        <f>_xlfn.XLOOKUP(E5948,'cpi data'!A:A,'cpi data'!B:B,"NA")</f>
        <v>224.9</v>
      </c>
      <c r="E5948">
        <v>2011</v>
      </c>
      <c r="F5948" t="s">
        <v>17362</v>
      </c>
      <c r="G5948">
        <v>5.8</v>
      </c>
      <c r="H5948">
        <v>85000</v>
      </c>
      <c r="I5948" t="s">
        <v>5109</v>
      </c>
      <c r="J5948" t="s">
        <v>6403</v>
      </c>
      <c r="K5948" t="s">
        <v>17363</v>
      </c>
      <c r="L5948" t="s">
        <v>3159</v>
      </c>
      <c r="M5948" s="1">
        <v>23000000</v>
      </c>
      <c r="N5948" s="1">
        <v>34513760</v>
      </c>
      <c r="O5948" s="1">
        <f>N5948*(D5948/'cpi data'!$A$112)</f>
        <v>3836947.4167078598</v>
      </c>
      <c r="P5948" s="2">
        <f t="shared" si="93"/>
        <v>0.33359912104621459</v>
      </c>
      <c r="Q5948" t="s">
        <v>15307</v>
      </c>
      <c r="R5948">
        <v>93</v>
      </c>
    </row>
    <row r="5949" spans="1:18">
      <c r="A5949" t="s">
        <v>17364</v>
      </c>
      <c r="B5949" s="6" t="s">
        <v>19</v>
      </c>
      <c r="C5949" t="s">
        <v>66</v>
      </c>
      <c r="D5949">
        <f>_xlfn.XLOOKUP(E5949,'cpi data'!A:A,'cpi data'!B:B,"NA")</f>
        <v>224.9</v>
      </c>
      <c r="E5949">
        <v>2011</v>
      </c>
      <c r="F5949" t="s">
        <v>17365</v>
      </c>
      <c r="G5949">
        <v>6.4</v>
      </c>
      <c r="H5949">
        <v>100000</v>
      </c>
      <c r="I5949" t="s">
        <v>584</v>
      </c>
      <c r="J5949" t="s">
        <v>4560</v>
      </c>
      <c r="K5949" t="s">
        <v>16722</v>
      </c>
      <c r="L5949" t="s">
        <v>25</v>
      </c>
      <c r="N5949" s="1">
        <v>30519436</v>
      </c>
      <c r="O5949" s="1">
        <f>N5949*(D5949/'cpi data'!$A$112)</f>
        <v>3392892.3165595653</v>
      </c>
      <c r="P5949" s="2">
        <f t="shared" si="93"/>
        <v>1</v>
      </c>
      <c r="Q5949" t="s">
        <v>1789</v>
      </c>
      <c r="R5949">
        <v>99</v>
      </c>
    </row>
    <row r="5950" spans="1:18">
      <c r="A5950" t="s">
        <v>17366</v>
      </c>
      <c r="B5950" s="6" t="s">
        <v>36</v>
      </c>
      <c r="C5950" t="s">
        <v>28</v>
      </c>
      <c r="D5950">
        <f>_xlfn.XLOOKUP(E5950,'cpi data'!A:A,'cpi data'!B:B,"NA")</f>
        <v>224.9</v>
      </c>
      <c r="E5950">
        <v>2011</v>
      </c>
      <c r="F5950" t="s">
        <v>17256</v>
      </c>
      <c r="G5950">
        <v>7.1</v>
      </c>
      <c r="H5950">
        <v>89000</v>
      </c>
      <c r="I5950" t="s">
        <v>17367</v>
      </c>
      <c r="J5950" t="s">
        <v>15577</v>
      </c>
      <c r="K5950" t="s">
        <v>15068</v>
      </c>
      <c r="L5950" t="s">
        <v>33</v>
      </c>
      <c r="M5950" s="1">
        <v>45000000</v>
      </c>
      <c r="N5950" s="1">
        <v>165184237</v>
      </c>
      <c r="O5950" s="1">
        <f>N5950*(D5950/'cpi data'!$A$112)</f>
        <v>18363783.935392983</v>
      </c>
      <c r="P5950" s="2">
        <f t="shared" si="93"/>
        <v>0.72757691159114657</v>
      </c>
      <c r="Q5950" t="s">
        <v>1727</v>
      </c>
      <c r="R5950">
        <v>103</v>
      </c>
    </row>
    <row r="5951" spans="1:18">
      <c r="A5951" t="s">
        <v>17368</v>
      </c>
      <c r="B5951" s="6" t="s">
        <v>36</v>
      </c>
      <c r="C5951" t="s">
        <v>393</v>
      </c>
      <c r="D5951">
        <f>_xlfn.XLOOKUP(E5951,'cpi data'!A:A,'cpi data'!B:B,"NA")</f>
        <v>224.9</v>
      </c>
      <c r="E5951">
        <v>2011</v>
      </c>
      <c r="F5951" t="s">
        <v>17154</v>
      </c>
      <c r="G5951">
        <v>5.4</v>
      </c>
      <c r="H5951">
        <v>86000</v>
      </c>
      <c r="I5951" t="s">
        <v>9558</v>
      </c>
      <c r="J5951" t="s">
        <v>11701</v>
      </c>
      <c r="K5951" t="s">
        <v>11151</v>
      </c>
      <c r="L5951" t="s">
        <v>33</v>
      </c>
      <c r="M5951" s="1">
        <v>110000000</v>
      </c>
      <c r="N5951" s="1">
        <v>563749323</v>
      </c>
      <c r="O5951" s="1">
        <f>N5951*(D5951/'cpi data'!$A$112)</f>
        <v>62672873.328077115</v>
      </c>
      <c r="P5951" s="2">
        <f t="shared" si="93"/>
        <v>0.80487781446080775</v>
      </c>
      <c r="Q5951" t="s">
        <v>34</v>
      </c>
      <c r="R5951">
        <v>103</v>
      </c>
    </row>
    <row r="5952" spans="1:18">
      <c r="A5952" t="s">
        <v>17369</v>
      </c>
      <c r="B5952" s="6" t="s">
        <v>19</v>
      </c>
      <c r="C5952" t="s">
        <v>20</v>
      </c>
      <c r="D5952">
        <f>_xlfn.XLOOKUP(E5952,'cpi data'!A:A,'cpi data'!B:B,"NA")</f>
        <v>224.9</v>
      </c>
      <c r="E5952">
        <v>2011</v>
      </c>
      <c r="F5952" t="s">
        <v>17214</v>
      </c>
      <c r="G5952">
        <v>7.1</v>
      </c>
      <c r="H5952">
        <v>218000</v>
      </c>
      <c r="I5952" t="s">
        <v>9716</v>
      </c>
      <c r="J5952" t="s">
        <v>9716</v>
      </c>
      <c r="K5952" t="s">
        <v>13300</v>
      </c>
      <c r="L5952" t="s">
        <v>33</v>
      </c>
      <c r="M5952" s="1">
        <v>12500000</v>
      </c>
      <c r="N5952" s="1">
        <v>76338111</v>
      </c>
      <c r="O5952" s="1">
        <f>N5952*(D5952/'cpi data'!$A$112)</f>
        <v>8486624.4013346527</v>
      </c>
      <c r="P5952" s="2">
        <f t="shared" si="93"/>
        <v>0.83625479021874149</v>
      </c>
      <c r="Q5952" t="s">
        <v>34</v>
      </c>
      <c r="R5952">
        <v>101</v>
      </c>
    </row>
    <row r="5953" spans="1:18">
      <c r="A5953" t="s">
        <v>2641</v>
      </c>
      <c r="B5953" s="6" t="s">
        <v>19</v>
      </c>
      <c r="C5953" t="s">
        <v>44</v>
      </c>
      <c r="D5953">
        <f>_xlfn.XLOOKUP(E5953,'cpi data'!A:A,'cpi data'!B:B,"NA")</f>
        <v>224.9</v>
      </c>
      <c r="E5953">
        <v>2011</v>
      </c>
      <c r="F5953" t="s">
        <v>17184</v>
      </c>
      <c r="G5953">
        <v>6.4</v>
      </c>
      <c r="H5953">
        <v>101000</v>
      </c>
      <c r="I5953" t="s">
        <v>15195</v>
      </c>
      <c r="J5953" t="s">
        <v>17370</v>
      </c>
      <c r="K5953" t="s">
        <v>15423</v>
      </c>
      <c r="L5953" t="s">
        <v>33</v>
      </c>
      <c r="M5953" s="1">
        <v>30000000</v>
      </c>
      <c r="N5953" s="1">
        <v>41002607</v>
      </c>
      <c r="O5953" s="1">
        <f>N5953*(D5953/'cpi data'!$A$112)</f>
        <v>4558322.4489866532</v>
      </c>
      <c r="P5953" s="2">
        <f t="shared" si="93"/>
        <v>0.26833920584610632</v>
      </c>
      <c r="Q5953" t="s">
        <v>9689</v>
      </c>
      <c r="R5953">
        <v>106</v>
      </c>
    </row>
    <row r="5954" spans="1:18">
      <c r="A5954" t="s">
        <v>17371</v>
      </c>
      <c r="B5954" s="6" t="s">
        <v>36</v>
      </c>
      <c r="C5954" t="s">
        <v>66</v>
      </c>
      <c r="D5954">
        <f>_xlfn.XLOOKUP(E5954,'cpi data'!A:A,'cpi data'!B:B,"NA")</f>
        <v>224.9</v>
      </c>
      <c r="E5954">
        <v>2011</v>
      </c>
      <c r="F5954" t="s">
        <v>17240</v>
      </c>
      <c r="G5954">
        <v>7</v>
      </c>
      <c r="H5954">
        <v>47000</v>
      </c>
      <c r="I5954" t="s">
        <v>10505</v>
      </c>
      <c r="J5954" t="s">
        <v>10505</v>
      </c>
      <c r="K5954" t="s">
        <v>14362</v>
      </c>
      <c r="L5954" t="s">
        <v>33</v>
      </c>
      <c r="M5954" s="1">
        <v>18000000</v>
      </c>
      <c r="N5954" s="1">
        <v>47120948</v>
      </c>
      <c r="O5954" s="1">
        <f>N5954*(D5954/'cpi data'!$A$112)</f>
        <v>5238507.7633217992</v>
      </c>
      <c r="P5954" s="2">
        <f t="shared" si="93"/>
        <v>0.61800428972693844</v>
      </c>
      <c r="Q5954" t="s">
        <v>17372</v>
      </c>
      <c r="R5954">
        <v>112</v>
      </c>
    </row>
    <row r="5955" spans="1:18">
      <c r="A5955" t="s">
        <v>17373</v>
      </c>
      <c r="B5955" s="6" t="s">
        <v>2002</v>
      </c>
      <c r="C5955" t="s">
        <v>44</v>
      </c>
      <c r="D5955">
        <f>_xlfn.XLOOKUP(E5955,'cpi data'!A:A,'cpi data'!B:B,"NA")</f>
        <v>224.9</v>
      </c>
      <c r="E5955">
        <v>2011</v>
      </c>
      <c r="F5955" t="s">
        <v>17362</v>
      </c>
      <c r="G5955">
        <v>7.9</v>
      </c>
      <c r="H5955">
        <v>234000</v>
      </c>
      <c r="I5955" t="s">
        <v>14905</v>
      </c>
      <c r="J5955" t="s">
        <v>14905</v>
      </c>
      <c r="K5955" t="s">
        <v>14907</v>
      </c>
      <c r="L5955" t="s">
        <v>455</v>
      </c>
      <c r="M5955" s="1">
        <v>15000000</v>
      </c>
      <c r="N5955" s="1">
        <v>133432856</v>
      </c>
      <c r="O5955" s="1">
        <f>N5955*(D5955/'cpi data'!$A$112)</f>
        <v>14833934.411468117</v>
      </c>
      <c r="P5955" s="2">
        <f t="shared" si="93"/>
        <v>0.88758390961818279</v>
      </c>
      <c r="Q5955" t="s">
        <v>17374</v>
      </c>
      <c r="R5955">
        <v>100</v>
      </c>
    </row>
    <row r="5956" spans="1:18">
      <c r="A5956" t="s">
        <v>17375</v>
      </c>
      <c r="B5956" s="6" t="s">
        <v>2002</v>
      </c>
      <c r="C5956" t="s">
        <v>20</v>
      </c>
      <c r="D5956">
        <f>_xlfn.XLOOKUP(E5956,'cpi data'!A:A,'cpi data'!B:B,"NA")</f>
        <v>224.9</v>
      </c>
      <c r="E5956">
        <v>2011</v>
      </c>
      <c r="F5956" t="s">
        <v>16827</v>
      </c>
      <c r="G5956">
        <v>6.9</v>
      </c>
      <c r="H5956">
        <v>113000</v>
      </c>
      <c r="I5956" t="s">
        <v>14035</v>
      </c>
      <c r="J5956" t="s">
        <v>6280</v>
      </c>
      <c r="K5956" t="s">
        <v>16752</v>
      </c>
      <c r="L5956" t="s">
        <v>33</v>
      </c>
      <c r="M5956" s="1">
        <v>38000000</v>
      </c>
      <c r="N5956" s="1">
        <v>117094902</v>
      </c>
      <c r="O5956" s="1">
        <f>N5956*(D5956/'cpi data'!$A$112)</f>
        <v>13017619.110133465</v>
      </c>
      <c r="P5956" s="2">
        <f t="shared" si="93"/>
        <v>0.67547690504920532</v>
      </c>
      <c r="Q5956" t="s">
        <v>9112</v>
      </c>
      <c r="R5956">
        <v>120</v>
      </c>
    </row>
    <row r="5957" spans="1:18">
      <c r="A5957" t="s">
        <v>17376</v>
      </c>
      <c r="B5957" s="6" t="s">
        <v>450</v>
      </c>
      <c r="C5957" t="s">
        <v>20</v>
      </c>
      <c r="D5957">
        <f>_xlfn.XLOOKUP(E5957,'cpi data'!A:A,'cpi data'!B:B,"NA")</f>
        <v>224.9</v>
      </c>
      <c r="E5957">
        <v>2011</v>
      </c>
      <c r="F5957" t="s">
        <v>17377</v>
      </c>
      <c r="G5957">
        <v>7.6</v>
      </c>
      <c r="H5957">
        <v>21000</v>
      </c>
      <c r="I5957" t="s">
        <v>14855</v>
      </c>
      <c r="J5957" t="s">
        <v>17378</v>
      </c>
      <c r="K5957" t="s">
        <v>14856</v>
      </c>
      <c r="L5957" t="s">
        <v>9885</v>
      </c>
      <c r="N5957" s="1">
        <v>1470679</v>
      </c>
      <c r="O5957" s="1">
        <f>N5957*(D5957/'cpi data'!$A$112)</f>
        <v>163497.63079584777</v>
      </c>
      <c r="P5957" s="2">
        <f t="shared" si="93"/>
        <v>1</v>
      </c>
      <c r="Q5957" t="s">
        <v>17379</v>
      </c>
      <c r="R5957">
        <v>95</v>
      </c>
    </row>
    <row r="5958" spans="1:18">
      <c r="A5958" t="s">
        <v>17380</v>
      </c>
      <c r="B5958" s="6" t="s">
        <v>450</v>
      </c>
      <c r="C5958" t="s">
        <v>66</v>
      </c>
      <c r="D5958">
        <f>_xlfn.XLOOKUP(E5958,'cpi data'!A:A,'cpi data'!B:B,"NA")</f>
        <v>224.9</v>
      </c>
      <c r="E5958">
        <v>2011</v>
      </c>
      <c r="F5958" t="s">
        <v>17381</v>
      </c>
      <c r="G5958">
        <v>6.6</v>
      </c>
      <c r="H5958">
        <v>18000</v>
      </c>
      <c r="I5958" t="s">
        <v>17382</v>
      </c>
      <c r="J5958" t="s">
        <v>17383</v>
      </c>
      <c r="K5958" t="s">
        <v>17384</v>
      </c>
      <c r="L5958" t="s">
        <v>251</v>
      </c>
      <c r="M5958" s="1">
        <v>2000000</v>
      </c>
      <c r="N5958" s="1">
        <v>1349387</v>
      </c>
      <c r="O5958" s="1">
        <f>N5958*(D5958/'cpi data'!$A$112)</f>
        <v>150013.41389026199</v>
      </c>
      <c r="P5958" s="2">
        <f t="shared" si="93"/>
        <v>-0.48215448940889455</v>
      </c>
      <c r="Q5958" t="s">
        <v>17385</v>
      </c>
      <c r="R5958">
        <v>119</v>
      </c>
    </row>
    <row r="5959" spans="1:18">
      <c r="A5959" t="s">
        <v>17386</v>
      </c>
      <c r="B5959" s="6" t="s">
        <v>2002</v>
      </c>
      <c r="C5959" t="s">
        <v>44</v>
      </c>
      <c r="D5959">
        <f>_xlfn.XLOOKUP(E5959,'cpi data'!A:A,'cpi data'!B:B,"NA")</f>
        <v>224.9</v>
      </c>
      <c r="E5959">
        <v>2011</v>
      </c>
      <c r="F5959" t="s">
        <v>17120</v>
      </c>
      <c r="G5959">
        <v>5.9</v>
      </c>
      <c r="H5959">
        <v>59000</v>
      </c>
      <c r="I5959" t="s">
        <v>11993</v>
      </c>
      <c r="J5959" t="s">
        <v>17387</v>
      </c>
      <c r="K5959" t="s">
        <v>16085</v>
      </c>
      <c r="L5959" t="s">
        <v>33</v>
      </c>
      <c r="M5959" s="1">
        <v>35000000</v>
      </c>
      <c r="N5959" s="1">
        <v>65100369</v>
      </c>
      <c r="O5959" s="1">
        <f>N5959*(D5959/'cpi data'!$A$112)</f>
        <v>7237307.4582797829</v>
      </c>
      <c r="P5959" s="2">
        <f t="shared" si="93"/>
        <v>0.46236863880141754</v>
      </c>
      <c r="Q5959" t="s">
        <v>11131</v>
      </c>
      <c r="R5959">
        <v>112</v>
      </c>
    </row>
    <row r="5960" spans="1:18">
      <c r="A5960" t="s">
        <v>17388</v>
      </c>
      <c r="B5960" s="6" t="s">
        <v>450</v>
      </c>
      <c r="C5960" t="s">
        <v>55</v>
      </c>
      <c r="D5960">
        <f>_xlfn.XLOOKUP(E5960,'cpi data'!A:A,'cpi data'!B:B,"NA")</f>
        <v>224.9</v>
      </c>
      <c r="E5960">
        <v>2011</v>
      </c>
      <c r="F5960" t="s">
        <v>17389</v>
      </c>
      <c r="G5960">
        <v>3.8</v>
      </c>
      <c r="H5960">
        <v>37000</v>
      </c>
      <c r="I5960" t="s">
        <v>16151</v>
      </c>
      <c r="J5960" t="s">
        <v>16151</v>
      </c>
      <c r="K5960" t="s">
        <v>17390</v>
      </c>
      <c r="L5960" t="s">
        <v>1423</v>
      </c>
      <c r="N5960" s="1">
        <v>170323</v>
      </c>
      <c r="O5960" s="1">
        <f>N5960*(D5960/'cpi data'!$A$112)</f>
        <v>18935.06806722689</v>
      </c>
      <c r="P5960" s="2">
        <f t="shared" si="93"/>
        <v>1</v>
      </c>
      <c r="Q5960" t="s">
        <v>17391</v>
      </c>
      <c r="R5960">
        <v>91</v>
      </c>
    </row>
    <row r="5961" spans="1:18">
      <c r="A5961" t="s">
        <v>8388</v>
      </c>
      <c r="B5961" s="6" t="s">
        <v>2002</v>
      </c>
      <c r="C5961" t="s">
        <v>37</v>
      </c>
      <c r="D5961">
        <f>_xlfn.XLOOKUP(E5961,'cpi data'!A:A,'cpi data'!B:B,"NA")</f>
        <v>224.9</v>
      </c>
      <c r="E5961">
        <v>2011</v>
      </c>
      <c r="F5961" t="s">
        <v>17128</v>
      </c>
      <c r="G5961">
        <v>5.7</v>
      </c>
      <c r="H5961">
        <v>117000</v>
      </c>
      <c r="I5961" t="s">
        <v>16747</v>
      </c>
      <c r="J5961" t="s">
        <v>17392</v>
      </c>
      <c r="K5961" t="s">
        <v>16749</v>
      </c>
      <c r="L5961" t="s">
        <v>33</v>
      </c>
      <c r="M5961" s="1">
        <v>60000000</v>
      </c>
      <c r="N5961" s="1">
        <v>78309505</v>
      </c>
      <c r="O5961" s="1">
        <f>N5961*(D5961/'cpi data'!$A$112)</f>
        <v>8705787.2834898662</v>
      </c>
      <c r="P5961" s="2">
        <f t="shared" si="93"/>
        <v>0.23380948455746209</v>
      </c>
      <c r="Q5961" t="s">
        <v>10878</v>
      </c>
      <c r="R5961">
        <v>87</v>
      </c>
    </row>
    <row r="5962" spans="1:18">
      <c r="A5962" t="s">
        <v>17393</v>
      </c>
      <c r="B5962" s="6" t="s">
        <v>36</v>
      </c>
      <c r="C5962" t="s">
        <v>37</v>
      </c>
      <c r="D5962">
        <f>_xlfn.XLOOKUP(E5962,'cpi data'!A:A,'cpi data'!B:B,"NA")</f>
        <v>224.9</v>
      </c>
      <c r="E5962">
        <v>2011</v>
      </c>
      <c r="F5962" t="s">
        <v>17225</v>
      </c>
      <c r="G5962">
        <v>6.3</v>
      </c>
      <c r="H5962">
        <v>123000</v>
      </c>
      <c r="I5962" t="s">
        <v>8797</v>
      </c>
      <c r="J5962" t="s">
        <v>17394</v>
      </c>
      <c r="K5962" t="s">
        <v>9759</v>
      </c>
      <c r="L5962" t="s">
        <v>25</v>
      </c>
      <c r="M5962" s="1">
        <v>45000000</v>
      </c>
      <c r="N5962" s="1">
        <v>160078586</v>
      </c>
      <c r="O5962" s="1">
        <f>N5962*(D5962/'cpi data'!$A$112)</f>
        <v>17796180.915175483</v>
      </c>
      <c r="P5962" s="2">
        <f t="shared" si="93"/>
        <v>0.71888807163751434</v>
      </c>
      <c r="Q5962" t="s">
        <v>64</v>
      </c>
      <c r="R5962">
        <v>101</v>
      </c>
    </row>
    <row r="5963" spans="1:18">
      <c r="A5963" t="s">
        <v>17395</v>
      </c>
      <c r="B5963" s="6" t="s">
        <v>19</v>
      </c>
      <c r="C5963" t="s">
        <v>44</v>
      </c>
      <c r="D5963">
        <f>_xlfn.XLOOKUP(E5963,'cpi data'!A:A,'cpi data'!B:B,"NA")</f>
        <v>224.9</v>
      </c>
      <c r="E5963">
        <v>2011</v>
      </c>
      <c r="F5963" t="s">
        <v>17396</v>
      </c>
      <c r="G5963">
        <v>6.7</v>
      </c>
      <c r="H5963">
        <v>80000</v>
      </c>
      <c r="I5963" t="s">
        <v>17397</v>
      </c>
      <c r="J5963" t="s">
        <v>17398</v>
      </c>
      <c r="K5963" t="s">
        <v>17399</v>
      </c>
      <c r="L5963" t="s">
        <v>25</v>
      </c>
      <c r="N5963" s="1">
        <v>88823111</v>
      </c>
      <c r="O5963" s="1">
        <f>N5963*(D5963/'cpi data'!$A$112)</f>
        <v>9874600.9213544242</v>
      </c>
      <c r="P5963" s="2">
        <f t="shared" si="93"/>
        <v>1</v>
      </c>
      <c r="Q5963" t="s">
        <v>15778</v>
      </c>
      <c r="R5963">
        <v>97</v>
      </c>
    </row>
    <row r="5964" spans="1:18">
      <c r="A5964" t="s">
        <v>17400</v>
      </c>
      <c r="B5964" s="6" t="s">
        <v>19</v>
      </c>
      <c r="C5964" t="s">
        <v>44</v>
      </c>
      <c r="D5964">
        <f>_xlfn.XLOOKUP(E5964,'cpi data'!A:A,'cpi data'!B:B,"NA")</f>
        <v>224.9</v>
      </c>
      <c r="E5964">
        <v>2011</v>
      </c>
      <c r="F5964" t="s">
        <v>17162</v>
      </c>
      <c r="G5964">
        <v>3.2</v>
      </c>
      <c r="H5964">
        <v>12000</v>
      </c>
      <c r="I5964" t="s">
        <v>11994</v>
      </c>
      <c r="J5964" t="s">
        <v>8517</v>
      </c>
      <c r="K5964" t="s">
        <v>17401</v>
      </c>
      <c r="L5964" t="s">
        <v>33</v>
      </c>
      <c r="M5964" s="1">
        <v>10000000</v>
      </c>
      <c r="N5964" s="1">
        <v>2530394</v>
      </c>
      <c r="O5964" s="1">
        <f>N5964*(D5964/'cpi data'!$A$112)</f>
        <v>281307.76599110232</v>
      </c>
      <c r="P5964" s="2">
        <f t="shared" si="93"/>
        <v>-2.9519537273641969</v>
      </c>
      <c r="Q5964" t="s">
        <v>34</v>
      </c>
      <c r="R5964">
        <v>97</v>
      </c>
    </row>
    <row r="5965" spans="1:18">
      <c r="A5965" t="s">
        <v>17402</v>
      </c>
      <c r="B5965" s="6" t="s">
        <v>36</v>
      </c>
      <c r="C5965" t="s">
        <v>393</v>
      </c>
      <c r="D5965">
        <f>_xlfn.XLOOKUP(E5965,'cpi data'!A:A,'cpi data'!B:B,"NA")</f>
        <v>224.9</v>
      </c>
      <c r="E5965">
        <v>2011</v>
      </c>
      <c r="F5965" t="s">
        <v>16891</v>
      </c>
      <c r="G5965">
        <v>6.5</v>
      </c>
      <c r="H5965">
        <v>28000</v>
      </c>
      <c r="I5965" t="s">
        <v>14711</v>
      </c>
      <c r="J5965" t="s">
        <v>17403</v>
      </c>
      <c r="K5965" t="s">
        <v>16736</v>
      </c>
      <c r="L5965" t="s">
        <v>33</v>
      </c>
      <c r="M5965" s="1">
        <v>21000000</v>
      </c>
      <c r="N5965" s="1">
        <v>72526996</v>
      </c>
      <c r="O5965" s="1">
        <f>N5965*(D5965/'cpi data'!$A$112)</f>
        <v>8062936.9255561056</v>
      </c>
      <c r="P5965" s="2">
        <f t="shared" si="93"/>
        <v>0.71045264304066857</v>
      </c>
      <c r="Q5965" t="s">
        <v>9112</v>
      </c>
      <c r="R5965">
        <v>99</v>
      </c>
    </row>
    <row r="5966" spans="1:18">
      <c r="A5966" t="s">
        <v>17404</v>
      </c>
      <c r="B5966" s="6" t="s">
        <v>450</v>
      </c>
      <c r="C5966" t="s">
        <v>37</v>
      </c>
      <c r="D5966">
        <f>_xlfn.XLOOKUP(E5966,'cpi data'!A:A,'cpi data'!B:B,"NA")</f>
        <v>224.9</v>
      </c>
      <c r="E5966">
        <v>2011</v>
      </c>
      <c r="F5966" t="s">
        <v>17405</v>
      </c>
      <c r="G5966">
        <v>6.4</v>
      </c>
      <c r="H5966">
        <v>38000</v>
      </c>
      <c r="I5966" t="s">
        <v>17406</v>
      </c>
      <c r="J5966" t="s">
        <v>17406</v>
      </c>
      <c r="K5966" t="s">
        <v>17407</v>
      </c>
      <c r="L5966" t="s">
        <v>25</v>
      </c>
      <c r="N5966" s="1">
        <v>450275</v>
      </c>
      <c r="O5966" s="1">
        <f>N5966*(D5966/'cpi data'!$A$112)</f>
        <v>50057.759515570935</v>
      </c>
      <c r="P5966" s="2">
        <f t="shared" ref="P5966:P6029" si="94">(N5966-M5966)/N5966</f>
        <v>1</v>
      </c>
      <c r="Q5966" t="s">
        <v>15934</v>
      </c>
      <c r="R5966">
        <v>95</v>
      </c>
    </row>
    <row r="5967" spans="1:18">
      <c r="A5967" t="s">
        <v>17408</v>
      </c>
      <c r="B5967" s="6" t="s">
        <v>19</v>
      </c>
      <c r="C5967" t="s">
        <v>44</v>
      </c>
      <c r="D5967">
        <f>_xlfn.XLOOKUP(E5967,'cpi data'!A:A,'cpi data'!B:B,"NA")</f>
        <v>224.9</v>
      </c>
      <c r="E5967">
        <v>2011</v>
      </c>
      <c r="F5967" t="s">
        <v>17409</v>
      </c>
      <c r="G5967">
        <v>7.2</v>
      </c>
      <c r="H5967">
        <v>122000</v>
      </c>
      <c r="I5967" t="s">
        <v>3488</v>
      </c>
      <c r="J5967" t="s">
        <v>17410</v>
      </c>
      <c r="K5967" t="s">
        <v>4364</v>
      </c>
      <c r="L5967" t="s">
        <v>455</v>
      </c>
      <c r="M5967" s="1">
        <v>25000000</v>
      </c>
      <c r="N5967" s="1">
        <v>30722632</v>
      </c>
      <c r="O5967" s="1">
        <f>N5967*(D5967/'cpi data'!$A$112)</f>
        <v>3415481.9262481462</v>
      </c>
      <c r="P5967" s="2">
        <f t="shared" si="94"/>
        <v>0.1862676348823239</v>
      </c>
      <c r="Q5967" t="s">
        <v>17411</v>
      </c>
      <c r="R5967">
        <v>80</v>
      </c>
    </row>
    <row r="5968" spans="1:18">
      <c r="A5968" t="s">
        <v>17412</v>
      </c>
      <c r="B5968" s="6" t="s">
        <v>19</v>
      </c>
      <c r="C5968" t="s">
        <v>37</v>
      </c>
      <c r="D5968">
        <f>_xlfn.XLOOKUP(E5968,'cpi data'!A:A,'cpi data'!B:B,"NA")</f>
        <v>224.9</v>
      </c>
      <c r="E5968">
        <v>2011</v>
      </c>
      <c r="F5968" t="s">
        <v>17413</v>
      </c>
      <c r="G5968">
        <v>6.7</v>
      </c>
      <c r="H5968">
        <v>102000</v>
      </c>
      <c r="I5968" t="s">
        <v>17414</v>
      </c>
      <c r="J5968" t="s">
        <v>17414</v>
      </c>
      <c r="K5968" t="s">
        <v>17415</v>
      </c>
      <c r="L5968" t="s">
        <v>25</v>
      </c>
      <c r="M5968" s="1">
        <v>13000000</v>
      </c>
      <c r="N5968" s="1">
        <v>6206022</v>
      </c>
      <c r="O5968" s="1">
        <f>N5968*(D5968/'cpi data'!$A$112)</f>
        <v>689932.94503213058</v>
      </c>
      <c r="P5968" s="2">
        <f t="shared" si="94"/>
        <v>-1.0947395932531339</v>
      </c>
      <c r="Q5968" t="s">
        <v>10878</v>
      </c>
      <c r="R5968">
        <v>88</v>
      </c>
    </row>
    <row r="5969" spans="1:18">
      <c r="A5969" t="s">
        <v>17416</v>
      </c>
      <c r="B5969" s="6" t="s">
        <v>19</v>
      </c>
      <c r="C5969" t="s">
        <v>44</v>
      </c>
      <c r="D5969">
        <f>_xlfn.XLOOKUP(E5969,'cpi data'!A:A,'cpi data'!B:B,"NA")</f>
        <v>224.9</v>
      </c>
      <c r="E5969">
        <v>2011</v>
      </c>
      <c r="F5969" t="s">
        <v>17417</v>
      </c>
      <c r="G5969">
        <v>7.3</v>
      </c>
      <c r="H5969">
        <v>83000</v>
      </c>
      <c r="I5969" t="s">
        <v>17418</v>
      </c>
      <c r="J5969" t="s">
        <v>17418</v>
      </c>
      <c r="K5969" t="s">
        <v>10590</v>
      </c>
      <c r="L5969" t="s">
        <v>3159</v>
      </c>
      <c r="M5969" s="1">
        <v>6000000</v>
      </c>
      <c r="N5969" s="1">
        <v>19561904</v>
      </c>
      <c r="O5969" s="1">
        <f>N5969*(D5969/'cpi data'!$A$112)</f>
        <v>2174726.7472071182</v>
      </c>
      <c r="P5969" s="2">
        <f t="shared" si="94"/>
        <v>0.69328139019596458</v>
      </c>
      <c r="Q5969" t="s">
        <v>17419</v>
      </c>
      <c r="R5969">
        <v>96</v>
      </c>
    </row>
    <row r="5970" spans="1:18">
      <c r="A5970" t="s">
        <v>17420</v>
      </c>
      <c r="B5970" s="6" t="s">
        <v>19</v>
      </c>
      <c r="C5970" t="s">
        <v>44</v>
      </c>
      <c r="D5970">
        <f>_xlfn.XLOOKUP(E5970,'cpi data'!A:A,'cpi data'!B:B,"NA")</f>
        <v>224.9</v>
      </c>
      <c r="E5970">
        <v>2011</v>
      </c>
      <c r="F5970" t="s">
        <v>17224</v>
      </c>
      <c r="G5970">
        <v>6.3</v>
      </c>
      <c r="H5970">
        <v>82000</v>
      </c>
      <c r="I5970" t="s">
        <v>14273</v>
      </c>
      <c r="J5970" t="s">
        <v>15060</v>
      </c>
      <c r="K5970" t="s">
        <v>11000</v>
      </c>
      <c r="L5970" t="s">
        <v>33</v>
      </c>
      <c r="M5970" s="1">
        <v>12000000</v>
      </c>
      <c r="N5970" s="1">
        <v>22939027</v>
      </c>
      <c r="O5970" s="1">
        <f>N5970*(D5970/'cpi data'!$A$112)</f>
        <v>2550166.6694513098</v>
      </c>
      <c r="P5970" s="2">
        <f t="shared" si="94"/>
        <v>0.47687406270544952</v>
      </c>
      <c r="Q5970" t="s">
        <v>47</v>
      </c>
      <c r="R5970">
        <v>94</v>
      </c>
    </row>
    <row r="5971" spans="1:18">
      <c r="A5971" t="s">
        <v>17421</v>
      </c>
      <c r="B5971" s="6" t="s">
        <v>19</v>
      </c>
      <c r="C5971" t="s">
        <v>66</v>
      </c>
      <c r="D5971">
        <f>_xlfn.XLOOKUP(E5971,'cpi data'!A:A,'cpi data'!B:B,"NA")</f>
        <v>224.9</v>
      </c>
      <c r="E5971">
        <v>2011</v>
      </c>
      <c r="F5971" t="s">
        <v>17422</v>
      </c>
      <c r="G5971">
        <v>7.1</v>
      </c>
      <c r="H5971">
        <v>61000</v>
      </c>
      <c r="I5971" t="s">
        <v>8059</v>
      </c>
      <c r="J5971" t="s">
        <v>5272</v>
      </c>
      <c r="K5971" t="s">
        <v>17423</v>
      </c>
      <c r="L5971" t="s">
        <v>6945</v>
      </c>
      <c r="M5971" s="1">
        <v>19100000</v>
      </c>
      <c r="N5971" s="1">
        <v>5728213</v>
      </c>
      <c r="O5971" s="1">
        <f>N5971*(D5971/'cpi data'!$A$112)</f>
        <v>636814.18868017802</v>
      </c>
      <c r="P5971" s="2">
        <f t="shared" si="94"/>
        <v>-2.3343732155211407</v>
      </c>
      <c r="Q5971" t="s">
        <v>17424</v>
      </c>
      <c r="R5971">
        <v>109</v>
      </c>
    </row>
    <row r="5972" spans="1:18">
      <c r="A5972" t="s">
        <v>17425</v>
      </c>
      <c r="B5972" s="6" t="s">
        <v>2002</v>
      </c>
      <c r="C5972" t="s">
        <v>20</v>
      </c>
      <c r="D5972">
        <f>_xlfn.XLOOKUP(E5972,'cpi data'!A:A,'cpi data'!B:B,"NA")</f>
        <v>224.9</v>
      </c>
      <c r="E5972">
        <v>2011</v>
      </c>
      <c r="F5972" t="s">
        <v>17426</v>
      </c>
      <c r="G5972">
        <v>6.9</v>
      </c>
      <c r="H5972">
        <v>93000</v>
      </c>
      <c r="I5972" t="s">
        <v>17427</v>
      </c>
      <c r="J5972" t="s">
        <v>17427</v>
      </c>
      <c r="K5972" t="s">
        <v>17428</v>
      </c>
      <c r="L5972" t="s">
        <v>33</v>
      </c>
      <c r="M5972" s="1">
        <v>100000</v>
      </c>
      <c r="N5972" s="1">
        <v>1938783</v>
      </c>
      <c r="O5972" s="1">
        <f>N5972*(D5972/'cpi data'!$A$112)</f>
        <v>215537.46747404846</v>
      </c>
      <c r="P5972" s="2">
        <f t="shared" si="94"/>
        <v>0.94842125188842696</v>
      </c>
      <c r="Q5972" t="s">
        <v>17429</v>
      </c>
      <c r="R5972">
        <v>92</v>
      </c>
    </row>
    <row r="5973" spans="1:18">
      <c r="A5973" t="s">
        <v>17430</v>
      </c>
      <c r="B5973" s="6" t="s">
        <v>19</v>
      </c>
      <c r="C5973" t="s">
        <v>20</v>
      </c>
      <c r="D5973">
        <f>_xlfn.XLOOKUP(E5973,'cpi data'!A:A,'cpi data'!B:B,"NA")</f>
        <v>224.9</v>
      </c>
      <c r="E5973">
        <v>2011</v>
      </c>
      <c r="F5973" t="s">
        <v>17431</v>
      </c>
      <c r="G5973">
        <v>7.1</v>
      </c>
      <c r="H5973">
        <v>58000</v>
      </c>
      <c r="I5973" t="s">
        <v>13231</v>
      </c>
      <c r="J5973" t="s">
        <v>17432</v>
      </c>
      <c r="K5973" t="s">
        <v>9007</v>
      </c>
      <c r="L5973" t="s">
        <v>25</v>
      </c>
      <c r="N5973" s="1">
        <v>933352</v>
      </c>
      <c r="O5973" s="1">
        <f>N5973*(D5973/'cpi data'!$A$112)</f>
        <v>103762.16747404845</v>
      </c>
      <c r="P5973" s="2">
        <f t="shared" si="94"/>
        <v>1</v>
      </c>
      <c r="Q5973" t="s">
        <v>6567</v>
      </c>
      <c r="R5973">
        <v>92</v>
      </c>
    </row>
    <row r="5974" spans="1:18">
      <c r="A5974" t="s">
        <v>17433</v>
      </c>
      <c r="B5974" s="6" t="s">
        <v>2002</v>
      </c>
      <c r="C5974" t="s">
        <v>20</v>
      </c>
      <c r="D5974">
        <f>_xlfn.XLOOKUP(E5974,'cpi data'!A:A,'cpi data'!B:B,"NA")</f>
        <v>224.9</v>
      </c>
      <c r="E5974">
        <v>2011</v>
      </c>
      <c r="F5974" t="s">
        <v>17434</v>
      </c>
      <c r="G5974">
        <v>6.7</v>
      </c>
      <c r="H5974">
        <v>60000</v>
      </c>
      <c r="I5974" t="s">
        <v>17435</v>
      </c>
      <c r="J5974" t="s">
        <v>17435</v>
      </c>
      <c r="K5974" t="s">
        <v>17436</v>
      </c>
      <c r="L5974" t="s">
        <v>33</v>
      </c>
      <c r="M5974" s="1">
        <v>250000</v>
      </c>
      <c r="N5974" s="1">
        <v>3852409</v>
      </c>
      <c r="O5974" s="1">
        <f>N5974*(D5974/'cpi data'!$A$112)</f>
        <v>428278.1928324271</v>
      </c>
      <c r="P5974" s="2">
        <f t="shared" si="94"/>
        <v>0.93510554045533589</v>
      </c>
      <c r="Q5974" t="s">
        <v>15018</v>
      </c>
      <c r="R5974">
        <v>86</v>
      </c>
    </row>
    <row r="5975" spans="1:18">
      <c r="A5975" t="s">
        <v>17437</v>
      </c>
      <c r="B5975" s="6" t="s">
        <v>19</v>
      </c>
      <c r="C5975" t="s">
        <v>44</v>
      </c>
      <c r="D5975">
        <f>_xlfn.XLOOKUP(E5975,'cpi data'!A:A,'cpi data'!B:B,"NA")</f>
        <v>224.9</v>
      </c>
      <c r="E5975">
        <v>2011</v>
      </c>
      <c r="F5975" t="s">
        <v>17292</v>
      </c>
      <c r="G5975">
        <v>6.1</v>
      </c>
      <c r="H5975">
        <v>74000</v>
      </c>
      <c r="I5975" t="s">
        <v>17438</v>
      </c>
      <c r="J5975" t="s">
        <v>17439</v>
      </c>
      <c r="K5975" t="s">
        <v>11255</v>
      </c>
      <c r="L5975" t="s">
        <v>33</v>
      </c>
      <c r="M5975" s="1">
        <v>20000000</v>
      </c>
      <c r="N5975" s="1">
        <v>30426096</v>
      </c>
      <c r="O5975" s="1">
        <f>N5975*(D5975/'cpi data'!$A$112)</f>
        <v>3382515.5661888286</v>
      </c>
      <c r="P5975" s="2">
        <f t="shared" si="94"/>
        <v>0.34266952947233192</v>
      </c>
      <c r="Q5975" t="s">
        <v>8628</v>
      </c>
      <c r="R5975">
        <v>106</v>
      </c>
    </row>
    <row r="5976" spans="1:18">
      <c r="A5976" t="s">
        <v>17440</v>
      </c>
      <c r="B5976" s="6" t="s">
        <v>450</v>
      </c>
      <c r="C5976" t="s">
        <v>20</v>
      </c>
      <c r="D5976">
        <f>_xlfn.XLOOKUP(E5976,'cpi data'!A:A,'cpi data'!B:B,"NA")</f>
        <v>224.9</v>
      </c>
      <c r="E5976">
        <v>2011</v>
      </c>
      <c r="F5976" t="s">
        <v>17441</v>
      </c>
      <c r="G5976">
        <v>7.7</v>
      </c>
      <c r="H5976">
        <v>79000</v>
      </c>
      <c r="I5976" t="s">
        <v>10078</v>
      </c>
      <c r="J5976" t="s">
        <v>17442</v>
      </c>
      <c r="K5976" t="s">
        <v>11167</v>
      </c>
      <c r="L5976" t="s">
        <v>33</v>
      </c>
      <c r="N5976" s="1">
        <v>1688710</v>
      </c>
      <c r="O5976" s="1">
        <f>N5976*(D5976/'cpi data'!$A$112)</f>
        <v>187736.47009391992</v>
      </c>
      <c r="P5976" s="2">
        <f t="shared" si="94"/>
        <v>1</v>
      </c>
      <c r="Q5976" t="s">
        <v>17443</v>
      </c>
      <c r="R5976">
        <v>98</v>
      </c>
    </row>
    <row r="5977" spans="1:18">
      <c r="A5977" t="s">
        <v>17444</v>
      </c>
      <c r="B5977" s="6" t="s">
        <v>340</v>
      </c>
      <c r="C5977" t="s">
        <v>393</v>
      </c>
      <c r="D5977">
        <f>_xlfn.XLOOKUP(E5977,'cpi data'!A:A,'cpi data'!B:B,"NA")</f>
        <v>224.9</v>
      </c>
      <c r="E5977">
        <v>2011</v>
      </c>
      <c r="F5977" t="s">
        <v>16984</v>
      </c>
      <c r="G5977">
        <v>5.9</v>
      </c>
      <c r="H5977">
        <v>53000</v>
      </c>
      <c r="I5977" t="s">
        <v>12498</v>
      </c>
      <c r="J5977" t="s">
        <v>17445</v>
      </c>
      <c r="K5977" t="s">
        <v>14547</v>
      </c>
      <c r="L5977" t="s">
        <v>25</v>
      </c>
      <c r="M5977" s="1">
        <v>36000000</v>
      </c>
      <c r="N5977" s="1">
        <v>193967670</v>
      </c>
      <c r="O5977" s="1">
        <f>N5977*(D5977/'cpi data'!$A$112)</f>
        <v>21563682.146811668</v>
      </c>
      <c r="P5977" s="2">
        <f t="shared" si="94"/>
        <v>0.81440205988967129</v>
      </c>
      <c r="Q5977" t="s">
        <v>2095</v>
      </c>
      <c r="R5977">
        <v>84</v>
      </c>
    </row>
    <row r="5978" spans="1:18">
      <c r="A5978" t="s">
        <v>17446</v>
      </c>
      <c r="B5978" s="6" t="s">
        <v>36</v>
      </c>
      <c r="C5978" t="s">
        <v>393</v>
      </c>
      <c r="D5978">
        <f>_xlfn.XLOOKUP(E5978,'cpi data'!A:A,'cpi data'!B:B,"NA")</f>
        <v>224.9</v>
      </c>
      <c r="E5978">
        <v>2011</v>
      </c>
      <c r="F5978" t="s">
        <v>17181</v>
      </c>
      <c r="G5978">
        <v>6.6</v>
      </c>
      <c r="H5978">
        <v>148000</v>
      </c>
      <c r="I5978" t="s">
        <v>9252</v>
      </c>
      <c r="J5978" t="s">
        <v>17447</v>
      </c>
      <c r="K5978" t="s">
        <v>8153</v>
      </c>
      <c r="L5978" t="s">
        <v>33</v>
      </c>
      <c r="M5978" s="1">
        <v>130000000</v>
      </c>
      <c r="N5978" s="1">
        <v>554987477</v>
      </c>
      <c r="O5978" s="1">
        <f>N5978*(D5978/'cpi data'!$A$112)</f>
        <v>61698805.525111221</v>
      </c>
      <c r="P5978" s="2">
        <f t="shared" si="94"/>
        <v>0.76576048039368638</v>
      </c>
      <c r="Q5978" t="s">
        <v>10176</v>
      </c>
      <c r="R5978">
        <v>90</v>
      </c>
    </row>
    <row r="5979" spans="1:18">
      <c r="A5979" t="s">
        <v>17448</v>
      </c>
      <c r="B5979" s="6" t="s">
        <v>2002</v>
      </c>
      <c r="C5979" t="s">
        <v>20</v>
      </c>
      <c r="D5979">
        <f>_xlfn.XLOOKUP(E5979,'cpi data'!A:A,'cpi data'!B:B,"NA")</f>
        <v>224.9</v>
      </c>
      <c r="E5979">
        <v>2011</v>
      </c>
      <c r="F5979" t="s">
        <v>17208</v>
      </c>
      <c r="G5979">
        <v>5.6</v>
      </c>
      <c r="H5979">
        <v>76000</v>
      </c>
      <c r="I5979" t="s">
        <v>17449</v>
      </c>
      <c r="J5979" t="s">
        <v>17449</v>
      </c>
      <c r="K5979" t="s">
        <v>14915</v>
      </c>
      <c r="L5979" t="s">
        <v>33</v>
      </c>
      <c r="M5979" s="1">
        <v>17000000</v>
      </c>
      <c r="N5979" s="1">
        <v>43202283</v>
      </c>
      <c r="O5979" s="1">
        <f>N5979*(D5979/'cpi data'!$A$112)</f>
        <v>4802863.7897676723</v>
      </c>
      <c r="P5979" s="2">
        <f t="shared" si="94"/>
        <v>0.60650227674310642</v>
      </c>
      <c r="Q5979" t="s">
        <v>16788</v>
      </c>
      <c r="R5979">
        <v>86</v>
      </c>
    </row>
    <row r="5980" spans="1:18">
      <c r="A5980" t="s">
        <v>17450</v>
      </c>
      <c r="B5980" s="6" t="s">
        <v>2002</v>
      </c>
      <c r="C5980" t="s">
        <v>20</v>
      </c>
      <c r="D5980">
        <f>_xlfn.XLOOKUP(E5980,'cpi data'!A:A,'cpi data'!B:B,"NA")</f>
        <v>224.9</v>
      </c>
      <c r="E5980">
        <v>2011</v>
      </c>
      <c r="F5980" t="s">
        <v>17146</v>
      </c>
      <c r="G5980">
        <v>6.6</v>
      </c>
      <c r="H5980">
        <v>57000</v>
      </c>
      <c r="I5980" t="s">
        <v>17451</v>
      </c>
      <c r="J5980" t="s">
        <v>17451</v>
      </c>
      <c r="K5980" t="s">
        <v>14846</v>
      </c>
      <c r="L5980" t="s">
        <v>33</v>
      </c>
      <c r="N5980" s="1">
        <v>1892130</v>
      </c>
      <c r="O5980" s="1">
        <f>N5980*(D5980/'cpi data'!$A$112)</f>
        <v>210350.98220464657</v>
      </c>
      <c r="P5980" s="2">
        <f t="shared" si="94"/>
        <v>1</v>
      </c>
      <c r="Q5980" t="s">
        <v>17452</v>
      </c>
      <c r="R5980">
        <v>83</v>
      </c>
    </row>
    <row r="5981" spans="1:18">
      <c r="A5981" t="s">
        <v>17453</v>
      </c>
      <c r="B5981" s="6" t="s">
        <v>19</v>
      </c>
      <c r="C5981" t="s">
        <v>66</v>
      </c>
      <c r="D5981">
        <f>_xlfn.XLOOKUP(E5981,'cpi data'!A:A,'cpi data'!B:B,"NA")</f>
        <v>224.9</v>
      </c>
      <c r="E5981">
        <v>2011</v>
      </c>
      <c r="F5981" t="s">
        <v>17234</v>
      </c>
      <c r="G5981">
        <v>6.9</v>
      </c>
      <c r="H5981">
        <v>85000</v>
      </c>
      <c r="I5981" t="s">
        <v>17454</v>
      </c>
      <c r="J5981" t="s">
        <v>17455</v>
      </c>
      <c r="K5981" t="s">
        <v>15949</v>
      </c>
      <c r="L5981" t="s">
        <v>25</v>
      </c>
      <c r="N5981" s="1">
        <v>35057696</v>
      </c>
      <c r="O5981" s="1">
        <f>N5981*(D5981/'cpi data'!$A$112)</f>
        <v>3897417.6126544736</v>
      </c>
      <c r="P5981" s="2">
        <f t="shared" si="94"/>
        <v>1</v>
      </c>
      <c r="Q5981" t="s">
        <v>13871</v>
      </c>
      <c r="R5981">
        <v>99</v>
      </c>
    </row>
    <row r="5982" spans="1:18">
      <c r="A5982" t="s">
        <v>17456</v>
      </c>
      <c r="B5982" s="6" t="s">
        <v>19</v>
      </c>
      <c r="C5982" t="s">
        <v>28</v>
      </c>
      <c r="D5982">
        <f>_xlfn.XLOOKUP(E5982,'cpi data'!A:A,'cpi data'!B:B,"NA")</f>
        <v>224.9</v>
      </c>
      <c r="E5982">
        <v>2011</v>
      </c>
      <c r="F5982" t="s">
        <v>17457</v>
      </c>
      <c r="G5982">
        <v>6.7</v>
      </c>
      <c r="H5982">
        <v>33000</v>
      </c>
      <c r="I5982" t="s">
        <v>17458</v>
      </c>
      <c r="J5982" t="s">
        <v>17458</v>
      </c>
      <c r="K5982" t="s">
        <v>990</v>
      </c>
      <c r="L5982" t="s">
        <v>309</v>
      </c>
      <c r="N5982" s="1">
        <v>11928909</v>
      </c>
      <c r="O5982" s="1">
        <f>N5982*(D5982/'cpi data'!$A$112)</f>
        <v>1326155.0341571923</v>
      </c>
      <c r="P5982" s="2">
        <f t="shared" si="94"/>
        <v>1</v>
      </c>
      <c r="Q5982" t="s">
        <v>17459</v>
      </c>
      <c r="R5982">
        <v>118</v>
      </c>
    </row>
    <row r="5983" spans="1:18">
      <c r="A5983" t="s">
        <v>17460</v>
      </c>
      <c r="B5983" s="6" t="s">
        <v>19</v>
      </c>
      <c r="C5983" t="s">
        <v>44</v>
      </c>
      <c r="D5983">
        <f>_xlfn.XLOOKUP(E5983,'cpi data'!A:A,'cpi data'!B:B,"NA")</f>
        <v>224.9</v>
      </c>
      <c r="E5983">
        <v>2011</v>
      </c>
      <c r="F5983" t="s">
        <v>17461</v>
      </c>
      <c r="G5983">
        <v>6.2</v>
      </c>
      <c r="H5983">
        <v>21000</v>
      </c>
      <c r="I5983" t="s">
        <v>16598</v>
      </c>
      <c r="J5983" t="s">
        <v>17462</v>
      </c>
      <c r="K5983" t="s">
        <v>13546</v>
      </c>
      <c r="L5983" t="s">
        <v>33</v>
      </c>
      <c r="N5983" s="1">
        <v>175706</v>
      </c>
      <c r="O5983" s="1">
        <f>N5983*(D5983/'cpi data'!$A$112)</f>
        <v>19533.504399406822</v>
      </c>
      <c r="P5983" s="2">
        <f t="shared" si="94"/>
        <v>1</v>
      </c>
      <c r="Q5983" t="s">
        <v>17463</v>
      </c>
      <c r="R5983">
        <v>90</v>
      </c>
    </row>
    <row r="5984" spans="1:18">
      <c r="A5984" t="s">
        <v>17464</v>
      </c>
      <c r="B5984" s="6" t="s">
        <v>2002</v>
      </c>
      <c r="C5984" t="s">
        <v>66</v>
      </c>
      <c r="D5984">
        <f>_xlfn.XLOOKUP(E5984,'cpi data'!A:A,'cpi data'!B:B,"NA")</f>
        <v>224.9</v>
      </c>
      <c r="E5984">
        <v>2011</v>
      </c>
      <c r="F5984" t="s">
        <v>17465</v>
      </c>
      <c r="G5984">
        <v>6.8</v>
      </c>
      <c r="H5984">
        <v>58000</v>
      </c>
      <c r="I5984" t="s">
        <v>5754</v>
      </c>
      <c r="J5984" t="s">
        <v>17466</v>
      </c>
      <c r="K5984" t="s">
        <v>11920</v>
      </c>
      <c r="L5984" t="s">
        <v>33</v>
      </c>
      <c r="M5984" s="1">
        <v>5000000</v>
      </c>
      <c r="N5984" s="1">
        <v>10173061</v>
      </c>
      <c r="O5984" s="1">
        <f>N5984*(D5984/'cpi data'!$A$112)</f>
        <v>1130954.7300543748</v>
      </c>
      <c r="P5984" s="2">
        <f t="shared" si="94"/>
        <v>0.50850584696189283</v>
      </c>
      <c r="Q5984" t="s">
        <v>17467</v>
      </c>
      <c r="R5984">
        <v>104</v>
      </c>
    </row>
    <row r="5985" spans="1:18">
      <c r="A5985" t="s">
        <v>17468</v>
      </c>
      <c r="B5985" s="6" t="s">
        <v>2002</v>
      </c>
      <c r="C5985" t="s">
        <v>37</v>
      </c>
      <c r="D5985">
        <f>_xlfn.XLOOKUP(E5985,'cpi data'!A:A,'cpi data'!B:B,"NA")</f>
        <v>224.9</v>
      </c>
      <c r="E5985">
        <v>2011</v>
      </c>
      <c r="F5985" t="s">
        <v>16397</v>
      </c>
      <c r="G5985">
        <v>5.4</v>
      </c>
      <c r="H5985">
        <v>91000</v>
      </c>
      <c r="I5985" t="s">
        <v>7485</v>
      </c>
      <c r="J5985" t="s">
        <v>17469</v>
      </c>
      <c r="K5985" t="s">
        <v>1538</v>
      </c>
      <c r="L5985" t="s">
        <v>33</v>
      </c>
      <c r="M5985" s="1">
        <v>40000000</v>
      </c>
      <c r="N5985" s="1">
        <v>91627228</v>
      </c>
      <c r="O5985" s="1">
        <f>N5985*(D5985/'cpi data'!$A$112)</f>
        <v>10186338.891349481</v>
      </c>
      <c r="P5985" s="2">
        <f t="shared" si="94"/>
        <v>0.56344854173696057</v>
      </c>
      <c r="Q5985" t="s">
        <v>8881</v>
      </c>
      <c r="R5985">
        <v>95</v>
      </c>
    </row>
    <row r="5986" spans="1:18">
      <c r="A5986" t="s">
        <v>17470</v>
      </c>
      <c r="B5986" s="6" t="s">
        <v>19</v>
      </c>
      <c r="C5986" t="s">
        <v>20</v>
      </c>
      <c r="D5986">
        <f>_xlfn.XLOOKUP(E5986,'cpi data'!A:A,'cpi data'!B:B,"NA")</f>
        <v>224.9</v>
      </c>
      <c r="E5986">
        <v>2011</v>
      </c>
      <c r="F5986" t="s">
        <v>17471</v>
      </c>
      <c r="G5986">
        <v>5.3</v>
      </c>
      <c r="H5986">
        <v>22000</v>
      </c>
      <c r="I5986" t="s">
        <v>13058</v>
      </c>
      <c r="J5986" t="s">
        <v>17472</v>
      </c>
      <c r="K5986" t="s">
        <v>17288</v>
      </c>
      <c r="L5986" t="s">
        <v>33</v>
      </c>
      <c r="M5986" s="1">
        <v>2000000</v>
      </c>
      <c r="N5986" s="1">
        <v>16527747</v>
      </c>
      <c r="O5986" s="1">
        <f>N5986*(D5986/'cpi data'!$A$112)</f>
        <v>1837414.8790410282</v>
      </c>
      <c r="P5986" s="2">
        <f t="shared" si="94"/>
        <v>0.87899137129821747</v>
      </c>
      <c r="Q5986" t="s">
        <v>17473</v>
      </c>
      <c r="R5986">
        <v>86</v>
      </c>
    </row>
    <row r="5987" spans="1:18">
      <c r="A5987" t="s">
        <v>17474</v>
      </c>
      <c r="B5987" s="6" t="s">
        <v>340</v>
      </c>
      <c r="C5987" t="s">
        <v>393</v>
      </c>
      <c r="D5987">
        <f>_xlfn.XLOOKUP(E5987,'cpi data'!A:A,'cpi data'!B:B,"NA")</f>
        <v>224.9</v>
      </c>
      <c r="E5987">
        <v>2011</v>
      </c>
      <c r="F5987" t="s">
        <v>17123</v>
      </c>
      <c r="G5987">
        <v>7.2</v>
      </c>
      <c r="H5987">
        <v>23000</v>
      </c>
      <c r="I5987" t="s">
        <v>15167</v>
      </c>
      <c r="J5987" t="s">
        <v>15167</v>
      </c>
      <c r="K5987" t="s">
        <v>11750</v>
      </c>
      <c r="L5987" t="s">
        <v>33</v>
      </c>
      <c r="M5987" s="1">
        <v>30000000</v>
      </c>
      <c r="N5987" s="1">
        <v>49871429</v>
      </c>
      <c r="O5987" s="1">
        <f>N5987*(D5987/'cpi data'!$A$112)</f>
        <v>5544282.9372713789</v>
      </c>
      <c r="P5987" s="2">
        <f t="shared" si="94"/>
        <v>0.39845317045156253</v>
      </c>
      <c r="Q5987" t="s">
        <v>1727</v>
      </c>
      <c r="R5987">
        <v>63</v>
      </c>
    </row>
    <row r="5988" spans="1:18">
      <c r="A5988" t="s">
        <v>17475</v>
      </c>
      <c r="B5988" s="6" t="s">
        <v>450</v>
      </c>
      <c r="C5988" t="s">
        <v>37</v>
      </c>
      <c r="D5988">
        <f>_xlfn.XLOOKUP(E5988,'cpi data'!A:A,'cpi data'!B:B,"NA")</f>
        <v>224.9</v>
      </c>
      <c r="E5988">
        <v>2011</v>
      </c>
      <c r="F5988" t="s">
        <v>17476</v>
      </c>
      <c r="G5988">
        <v>6.1</v>
      </c>
      <c r="H5988">
        <v>45000</v>
      </c>
      <c r="I5988" t="s">
        <v>17477</v>
      </c>
      <c r="J5988" t="s">
        <v>17478</v>
      </c>
      <c r="K5988" t="s">
        <v>1764</v>
      </c>
      <c r="L5988" t="s">
        <v>198</v>
      </c>
      <c r="M5988" s="1">
        <v>3000000</v>
      </c>
      <c r="N5988" s="1">
        <v>748453</v>
      </c>
      <c r="O5988" s="1">
        <f>N5988*(D5988/'cpi data'!$A$112)</f>
        <v>83206.663222936229</v>
      </c>
      <c r="P5988" s="2">
        <f t="shared" si="94"/>
        <v>-3.0082677202175687</v>
      </c>
      <c r="Q5988" t="s">
        <v>10363</v>
      </c>
      <c r="R5988">
        <v>86</v>
      </c>
    </row>
    <row r="5989" spans="1:18">
      <c r="A5989" t="s">
        <v>17479</v>
      </c>
      <c r="B5989" s="6" t="s">
        <v>2002</v>
      </c>
      <c r="C5989" t="s">
        <v>37</v>
      </c>
      <c r="D5989">
        <f>_xlfn.XLOOKUP(E5989,'cpi data'!A:A,'cpi data'!B:B,"NA")</f>
        <v>224.9</v>
      </c>
      <c r="E5989">
        <v>2011</v>
      </c>
      <c r="F5989" t="s">
        <v>16984</v>
      </c>
      <c r="G5989">
        <v>6.2</v>
      </c>
      <c r="H5989">
        <v>67000</v>
      </c>
      <c r="I5989" t="s">
        <v>14545</v>
      </c>
      <c r="J5989" t="s">
        <v>9872</v>
      </c>
      <c r="K5989" t="s">
        <v>14627</v>
      </c>
      <c r="L5989" t="s">
        <v>25</v>
      </c>
      <c r="M5989" s="1">
        <v>25000000</v>
      </c>
      <c r="N5989" s="1">
        <v>37989684</v>
      </c>
      <c r="O5989" s="1">
        <f>N5989*(D5989/'cpi data'!$A$112)</f>
        <v>4223371.1970341075</v>
      </c>
      <c r="P5989" s="2">
        <f t="shared" si="94"/>
        <v>0.34192661355119458</v>
      </c>
      <c r="Q5989" t="s">
        <v>12698</v>
      </c>
      <c r="R5989">
        <v>114</v>
      </c>
    </row>
    <row r="5990" spans="1:18">
      <c r="A5990" t="s">
        <v>17480</v>
      </c>
      <c r="B5990" s="6" t="s">
        <v>19</v>
      </c>
      <c r="C5990" t="s">
        <v>44</v>
      </c>
      <c r="D5990">
        <f>_xlfn.XLOOKUP(E5990,'cpi data'!A:A,'cpi data'!B:B,"NA")</f>
        <v>224.9</v>
      </c>
      <c r="E5990">
        <v>2011</v>
      </c>
      <c r="F5990" t="s">
        <v>17181</v>
      </c>
      <c r="G5990">
        <v>6.2</v>
      </c>
      <c r="H5990">
        <v>100000</v>
      </c>
      <c r="I5990" t="s">
        <v>2159</v>
      </c>
      <c r="J5990" t="s">
        <v>2159</v>
      </c>
      <c r="K5990" t="s">
        <v>5686</v>
      </c>
      <c r="L5990" t="s">
        <v>33</v>
      </c>
      <c r="M5990" s="1">
        <v>45000000</v>
      </c>
      <c r="N5990" s="1">
        <v>30134958</v>
      </c>
      <c r="O5990" s="1">
        <f>N5990*(D5990/'cpi data'!$A$112)</f>
        <v>3350149.3100346024</v>
      </c>
      <c r="P5990" s="2">
        <f t="shared" si="94"/>
        <v>-0.49328232015455276</v>
      </c>
      <c r="Q5990" t="s">
        <v>16330</v>
      </c>
      <c r="R5990">
        <v>119</v>
      </c>
    </row>
    <row r="5991" spans="1:18">
      <c r="A5991" t="s">
        <v>17481</v>
      </c>
      <c r="B5991" s="6" t="s">
        <v>36</v>
      </c>
      <c r="C5991" t="s">
        <v>393</v>
      </c>
      <c r="D5991">
        <f>_xlfn.XLOOKUP(E5991,'cpi data'!A:A,'cpi data'!B:B,"NA")</f>
        <v>224.9</v>
      </c>
      <c r="E5991">
        <v>2011</v>
      </c>
      <c r="F5991" t="s">
        <v>17184</v>
      </c>
      <c r="G5991">
        <v>3.5</v>
      </c>
      <c r="H5991">
        <v>24000</v>
      </c>
      <c r="I5991" t="s">
        <v>6909</v>
      </c>
      <c r="J5991" t="s">
        <v>6909</v>
      </c>
      <c r="K5991" t="s">
        <v>13135</v>
      </c>
      <c r="L5991" t="s">
        <v>33</v>
      </c>
      <c r="M5991" s="1">
        <v>27000000</v>
      </c>
      <c r="N5991" s="1">
        <v>85564310</v>
      </c>
      <c r="O5991" s="1">
        <f>N5991*(D5991/'cpi data'!$A$112)</f>
        <v>9512315.0365793388</v>
      </c>
      <c r="P5991" s="2">
        <f t="shared" si="94"/>
        <v>0.68444787318450884</v>
      </c>
      <c r="Q5991" t="s">
        <v>8990</v>
      </c>
      <c r="R5991">
        <v>89</v>
      </c>
    </row>
    <row r="5992" spans="1:18">
      <c r="A5992" t="s">
        <v>17482</v>
      </c>
      <c r="B5992" s="6" t="s">
        <v>19</v>
      </c>
      <c r="C5992" t="s">
        <v>20</v>
      </c>
      <c r="D5992">
        <f>_xlfn.XLOOKUP(E5992,'cpi data'!A:A,'cpi data'!B:B,"NA")</f>
        <v>224.9</v>
      </c>
      <c r="E5992">
        <v>2011</v>
      </c>
      <c r="F5992" t="s">
        <v>17483</v>
      </c>
      <c r="G5992">
        <v>5.8</v>
      </c>
      <c r="H5992">
        <v>36000</v>
      </c>
      <c r="I5992" t="s">
        <v>15066</v>
      </c>
      <c r="J5992" t="s">
        <v>17484</v>
      </c>
      <c r="K5992" t="s">
        <v>15149</v>
      </c>
      <c r="L5992" t="s">
        <v>33</v>
      </c>
      <c r="M5992" s="1">
        <v>3000000</v>
      </c>
      <c r="N5992" s="1">
        <v>145676</v>
      </c>
      <c r="O5992" s="1">
        <f>N5992*(D5992/'cpi data'!$A$112)</f>
        <v>16195.02343054869</v>
      </c>
      <c r="P5992" s="2">
        <f t="shared" si="94"/>
        <v>-19.593646173700542</v>
      </c>
      <c r="Q5992" t="s">
        <v>17485</v>
      </c>
      <c r="R5992">
        <v>112</v>
      </c>
    </row>
    <row r="5993" spans="1:18">
      <c r="A5993" t="s">
        <v>17486</v>
      </c>
      <c r="B5993" s="6" t="s">
        <v>2002</v>
      </c>
      <c r="C5993" t="s">
        <v>154</v>
      </c>
      <c r="D5993">
        <f>_xlfn.XLOOKUP(E5993,'cpi data'!A:A,'cpi data'!B:B,"NA")</f>
        <v>224.9</v>
      </c>
      <c r="E5993">
        <v>2011</v>
      </c>
      <c r="F5993" t="s">
        <v>17346</v>
      </c>
      <c r="G5993">
        <v>5.5</v>
      </c>
      <c r="H5993">
        <v>109000</v>
      </c>
      <c r="I5993" t="s">
        <v>12954</v>
      </c>
      <c r="J5993" t="s">
        <v>16115</v>
      </c>
      <c r="K5993" t="s">
        <v>16859</v>
      </c>
      <c r="L5993" t="s">
        <v>33</v>
      </c>
      <c r="M5993" s="1">
        <v>42000000</v>
      </c>
      <c r="N5993" s="1">
        <v>90260376</v>
      </c>
      <c r="O5993" s="1">
        <f>N5993*(D5993/'cpi data'!$A$112)</f>
        <v>10034383.866732575</v>
      </c>
      <c r="P5993" s="2">
        <f t="shared" si="94"/>
        <v>0.53467953645573119</v>
      </c>
      <c r="Q5993" t="s">
        <v>26</v>
      </c>
      <c r="R5993">
        <v>100</v>
      </c>
    </row>
    <row r="5994" spans="1:18">
      <c r="A5994" t="s">
        <v>17487</v>
      </c>
      <c r="B5994" s="6" t="s">
        <v>2002</v>
      </c>
      <c r="C5994" t="s">
        <v>20</v>
      </c>
      <c r="D5994">
        <f>_xlfn.XLOOKUP(E5994,'cpi data'!A:A,'cpi data'!B:B,"NA")</f>
        <v>224.9</v>
      </c>
      <c r="E5994">
        <v>2011</v>
      </c>
      <c r="F5994" t="s">
        <v>16905</v>
      </c>
      <c r="G5994">
        <v>4.8</v>
      </c>
      <c r="H5994">
        <v>37000</v>
      </c>
      <c r="I5994" t="s">
        <v>17488</v>
      </c>
      <c r="J5994" t="s">
        <v>17489</v>
      </c>
      <c r="K5994" t="s">
        <v>17490</v>
      </c>
      <c r="L5994" t="s">
        <v>33</v>
      </c>
      <c r="M5994" s="1">
        <v>16000000</v>
      </c>
      <c r="N5994" s="1">
        <v>40492652</v>
      </c>
      <c r="O5994" s="1">
        <f>N5994*(D5994/'cpi data'!$A$112)</f>
        <v>4501629.9727137918</v>
      </c>
      <c r="P5994" s="2">
        <f t="shared" si="94"/>
        <v>0.60486658171956731</v>
      </c>
      <c r="Q5994" t="s">
        <v>10878</v>
      </c>
      <c r="R5994">
        <v>91</v>
      </c>
    </row>
    <row r="5995" spans="1:18">
      <c r="A5995" t="s">
        <v>17491</v>
      </c>
      <c r="B5995" s="6" t="s">
        <v>2002</v>
      </c>
      <c r="C5995" t="s">
        <v>44</v>
      </c>
      <c r="D5995">
        <f>_xlfn.XLOOKUP(E5995,'cpi data'!A:A,'cpi data'!B:B,"NA")</f>
        <v>224.9</v>
      </c>
      <c r="E5995">
        <v>2011</v>
      </c>
      <c r="F5995" t="s">
        <v>17483</v>
      </c>
      <c r="G5995">
        <v>6.8</v>
      </c>
      <c r="H5995">
        <v>63000</v>
      </c>
      <c r="I5995" t="s">
        <v>2881</v>
      </c>
      <c r="J5995" t="s">
        <v>9638</v>
      </c>
      <c r="K5995" t="s">
        <v>9007</v>
      </c>
      <c r="L5995" t="s">
        <v>25</v>
      </c>
      <c r="N5995" s="1">
        <v>34564651</v>
      </c>
      <c r="O5995" s="1">
        <f>N5995*(D5995/'cpi data'!$A$112)</f>
        <v>3842605.046910529</v>
      </c>
      <c r="P5995" s="2">
        <f t="shared" si="94"/>
        <v>1</v>
      </c>
      <c r="Q5995" t="s">
        <v>13887</v>
      </c>
      <c r="R5995">
        <v>107</v>
      </c>
    </row>
    <row r="5996" spans="1:18">
      <c r="A5996" t="s">
        <v>17492</v>
      </c>
      <c r="B5996" s="6" t="s">
        <v>36</v>
      </c>
      <c r="C5996" t="s">
        <v>28</v>
      </c>
      <c r="D5996">
        <f>_xlfn.XLOOKUP(E5996,'cpi data'!A:A,'cpi data'!B:B,"NA")</f>
        <v>224.9</v>
      </c>
      <c r="E5996">
        <v>2011</v>
      </c>
      <c r="F5996" t="s">
        <v>17247</v>
      </c>
      <c r="G5996">
        <v>5.8</v>
      </c>
      <c r="H5996">
        <v>42000</v>
      </c>
      <c r="I5996" t="s">
        <v>11812</v>
      </c>
      <c r="J5996" t="s">
        <v>11812</v>
      </c>
      <c r="K5996" t="s">
        <v>17493</v>
      </c>
      <c r="L5996" t="s">
        <v>2539</v>
      </c>
      <c r="M5996" s="1">
        <v>20000000</v>
      </c>
      <c r="N5996" s="1">
        <v>39782683</v>
      </c>
      <c r="O5996" s="1">
        <f>N5996*(D5996/'cpi data'!$A$112)</f>
        <v>4422701.6345526446</v>
      </c>
      <c r="P5996" s="2">
        <f t="shared" si="94"/>
        <v>0.49726869854403738</v>
      </c>
      <c r="Q5996" t="s">
        <v>9112</v>
      </c>
      <c r="R5996">
        <v>109</v>
      </c>
    </row>
    <row r="5997" spans="1:18">
      <c r="A5997" t="s">
        <v>17494</v>
      </c>
      <c r="B5997" s="6" t="s">
        <v>2002</v>
      </c>
      <c r="C5997" t="s">
        <v>20</v>
      </c>
      <c r="D5997">
        <f>_xlfn.XLOOKUP(E5997,'cpi data'!A:A,'cpi data'!B:B,"NA")</f>
        <v>224.9</v>
      </c>
      <c r="E5997">
        <v>2011</v>
      </c>
      <c r="F5997" t="s">
        <v>16667</v>
      </c>
      <c r="G5997">
        <v>6</v>
      </c>
      <c r="H5997">
        <v>93000</v>
      </c>
      <c r="I5997" t="s">
        <v>13237</v>
      </c>
      <c r="J5997" t="s">
        <v>17495</v>
      </c>
      <c r="K5997" t="s">
        <v>17496</v>
      </c>
      <c r="L5997" t="s">
        <v>33</v>
      </c>
      <c r="M5997" s="1">
        <v>37000000</v>
      </c>
      <c r="N5997" s="1">
        <v>96560591</v>
      </c>
      <c r="O5997" s="1">
        <f>N5997*(D5997/'cpi data'!$A$112)</f>
        <v>10734788.391448345</v>
      </c>
      <c r="P5997" s="2">
        <f t="shared" si="94"/>
        <v>0.61682090367487497</v>
      </c>
      <c r="Q5997" t="s">
        <v>2029</v>
      </c>
      <c r="R5997">
        <v>114</v>
      </c>
    </row>
    <row r="5998" spans="1:18">
      <c r="A5998" t="s">
        <v>17497</v>
      </c>
      <c r="B5998" s="6" t="s">
        <v>2002</v>
      </c>
      <c r="C5998" t="s">
        <v>44</v>
      </c>
      <c r="D5998">
        <f>_xlfn.XLOOKUP(E5998,'cpi data'!A:A,'cpi data'!B:B,"NA")</f>
        <v>224.9</v>
      </c>
      <c r="E5998">
        <v>2011</v>
      </c>
      <c r="F5998" t="s">
        <v>17295</v>
      </c>
      <c r="G5998">
        <v>5.7</v>
      </c>
      <c r="H5998">
        <v>83000</v>
      </c>
      <c r="I5998" t="s">
        <v>1234</v>
      </c>
      <c r="J5998" t="s">
        <v>16856</v>
      </c>
      <c r="K5998" t="s">
        <v>8959</v>
      </c>
      <c r="L5998" t="s">
        <v>33</v>
      </c>
      <c r="M5998" s="1">
        <v>56000000</v>
      </c>
      <c r="N5998" s="1">
        <v>142044638</v>
      </c>
      <c r="O5998" s="1">
        <f>N5998*(D5998/'cpi data'!$A$112)</f>
        <v>15791319.370341077</v>
      </c>
      <c r="P5998" s="2">
        <f t="shared" si="94"/>
        <v>0.60575773370621711</v>
      </c>
      <c r="Q5998" t="s">
        <v>2029</v>
      </c>
      <c r="R5998">
        <v>118</v>
      </c>
    </row>
    <row r="5999" spans="1:18">
      <c r="A5999" t="s">
        <v>17498</v>
      </c>
      <c r="B5999" s="6" t="s">
        <v>19</v>
      </c>
      <c r="C5999" t="s">
        <v>20</v>
      </c>
      <c r="D5999">
        <f>_xlfn.XLOOKUP(E5999,'cpi data'!A:A,'cpi data'!B:B,"NA")</f>
        <v>224.9</v>
      </c>
      <c r="E5999">
        <v>2011</v>
      </c>
      <c r="F5999" t="s">
        <v>17499</v>
      </c>
      <c r="G5999">
        <v>6.6</v>
      </c>
      <c r="H5999">
        <v>21000</v>
      </c>
      <c r="I5999" t="s">
        <v>17500</v>
      </c>
      <c r="J5999" t="s">
        <v>17500</v>
      </c>
      <c r="K5999" t="s">
        <v>17501</v>
      </c>
      <c r="L5999" t="s">
        <v>33</v>
      </c>
      <c r="M5999" s="1">
        <v>135000</v>
      </c>
      <c r="N5999" s="1">
        <v>424088</v>
      </c>
      <c r="O5999" s="1">
        <f>N5999*(D5999/'cpi data'!$A$112)</f>
        <v>47146.510726643603</v>
      </c>
      <c r="P5999" s="2">
        <f t="shared" si="94"/>
        <v>0.68166984210824166</v>
      </c>
      <c r="Q5999" t="s">
        <v>17502</v>
      </c>
      <c r="R5999">
        <v>85</v>
      </c>
    </row>
    <row r="6000" spans="1:18">
      <c r="A6000" t="s">
        <v>17503</v>
      </c>
      <c r="B6000" s="6" t="s">
        <v>19</v>
      </c>
      <c r="C6000" t="s">
        <v>20</v>
      </c>
      <c r="D6000">
        <f>_xlfn.XLOOKUP(E6000,'cpi data'!A:A,'cpi data'!B:B,"NA")</f>
        <v>224.9</v>
      </c>
      <c r="E6000">
        <v>2011</v>
      </c>
      <c r="F6000" t="s">
        <v>17504</v>
      </c>
      <c r="G6000">
        <v>6.3</v>
      </c>
      <c r="H6000">
        <v>12000</v>
      </c>
      <c r="I6000" t="s">
        <v>4149</v>
      </c>
      <c r="J6000" t="s">
        <v>4149</v>
      </c>
      <c r="K6000" t="s">
        <v>13627</v>
      </c>
      <c r="L6000" t="s">
        <v>25</v>
      </c>
      <c r="M6000" s="1">
        <v>15000000</v>
      </c>
      <c r="N6000" s="1">
        <v>2042203</v>
      </c>
      <c r="O6000" s="1">
        <f>N6000*(D6000/'cpi data'!$A$112)</f>
        <v>227034.82684132477</v>
      </c>
      <c r="P6000" s="2">
        <f t="shared" si="94"/>
        <v>-6.3450092865400745</v>
      </c>
      <c r="Q6000" t="s">
        <v>17505</v>
      </c>
      <c r="R6000">
        <v>119</v>
      </c>
    </row>
    <row r="6001" spans="1:18">
      <c r="A6001" t="s">
        <v>17506</v>
      </c>
      <c r="B6001" s="6" t="s">
        <v>19</v>
      </c>
      <c r="C6001" t="s">
        <v>44</v>
      </c>
      <c r="D6001">
        <f>_xlfn.XLOOKUP(E6001,'cpi data'!A:A,'cpi data'!B:B,"NA")</f>
        <v>224.9</v>
      </c>
      <c r="E6001">
        <v>2011</v>
      </c>
      <c r="F6001" t="s">
        <v>17507</v>
      </c>
      <c r="G6001">
        <v>6.8</v>
      </c>
      <c r="H6001">
        <v>85000</v>
      </c>
      <c r="I6001" t="s">
        <v>13930</v>
      </c>
      <c r="J6001" t="s">
        <v>16599</v>
      </c>
      <c r="K6001" t="s">
        <v>14098</v>
      </c>
      <c r="L6001" t="s">
        <v>33</v>
      </c>
      <c r="N6001" s="1">
        <v>6985158</v>
      </c>
      <c r="O6001" s="1">
        <f>N6001*(D6001/'cpi data'!$A$112)</f>
        <v>776550.6842313396</v>
      </c>
      <c r="P6001" s="2">
        <f t="shared" si="94"/>
        <v>1</v>
      </c>
      <c r="Q6001" t="s">
        <v>17508</v>
      </c>
      <c r="R6001">
        <v>92</v>
      </c>
    </row>
    <row r="6002" spans="1:18">
      <c r="A6002" t="s">
        <v>17509</v>
      </c>
      <c r="B6002" s="6" t="s">
        <v>2002</v>
      </c>
      <c r="C6002" t="s">
        <v>28</v>
      </c>
      <c r="D6002">
        <f>_xlfn.XLOOKUP(E6002,'cpi data'!A:A,'cpi data'!B:B,"NA")</f>
        <v>224.9</v>
      </c>
      <c r="E6002">
        <v>2011</v>
      </c>
      <c r="F6002" t="s">
        <v>17362</v>
      </c>
      <c r="G6002">
        <v>6.9</v>
      </c>
      <c r="H6002">
        <v>99000</v>
      </c>
      <c r="I6002" t="s">
        <v>11360</v>
      </c>
      <c r="J6002" t="s">
        <v>4164</v>
      </c>
      <c r="K6002" t="s">
        <v>17510</v>
      </c>
      <c r="L6002" t="s">
        <v>33</v>
      </c>
      <c r="M6002" s="1">
        <v>40000000</v>
      </c>
      <c r="N6002" s="1">
        <v>55247881</v>
      </c>
      <c r="O6002" s="1">
        <f>N6002*(D6002/'cpi data'!$A$112)</f>
        <v>6141991.3182896692</v>
      </c>
      <c r="P6002" s="2">
        <f t="shared" si="94"/>
        <v>0.27599033164728981</v>
      </c>
      <c r="Q6002" t="s">
        <v>26</v>
      </c>
      <c r="R6002">
        <v>129</v>
      </c>
    </row>
    <row r="6003" spans="1:18">
      <c r="A6003" t="s">
        <v>17511</v>
      </c>
      <c r="B6003" s="6" t="s">
        <v>340</v>
      </c>
      <c r="C6003" t="s">
        <v>393</v>
      </c>
      <c r="D6003">
        <f>_xlfn.XLOOKUP(E6003,'cpi data'!A:A,'cpi data'!B:B,"NA")</f>
        <v>224.9</v>
      </c>
      <c r="E6003">
        <v>2011</v>
      </c>
      <c r="F6003" t="s">
        <v>17224</v>
      </c>
      <c r="G6003">
        <v>4.3</v>
      </c>
      <c r="H6003">
        <v>33000</v>
      </c>
      <c r="I6003" t="s">
        <v>10761</v>
      </c>
      <c r="J6003" t="s">
        <v>15541</v>
      </c>
      <c r="K6003" t="s">
        <v>14565</v>
      </c>
      <c r="L6003" t="s">
        <v>33</v>
      </c>
      <c r="M6003" s="1">
        <v>75000000</v>
      </c>
      <c r="N6003" s="1">
        <v>342695435</v>
      </c>
      <c r="O6003" s="1">
        <f>N6003*(D6003/'cpi data'!$A$112)</f>
        <v>38097974.953781515</v>
      </c>
      <c r="P6003" s="2">
        <f t="shared" si="94"/>
        <v>0.78114677833394541</v>
      </c>
      <c r="Q6003" t="s">
        <v>9112</v>
      </c>
      <c r="R6003">
        <v>87</v>
      </c>
    </row>
    <row r="6004" spans="1:18">
      <c r="A6004" t="s">
        <v>17512</v>
      </c>
      <c r="B6004" s="6" t="s">
        <v>450</v>
      </c>
      <c r="C6004" t="s">
        <v>20</v>
      </c>
      <c r="D6004">
        <f>_xlfn.XLOOKUP(E6004,'cpi data'!A:A,'cpi data'!B:B,"NA")</f>
        <v>224.9</v>
      </c>
      <c r="E6004">
        <v>2011</v>
      </c>
      <c r="F6004" t="s">
        <v>17513</v>
      </c>
      <c r="G6004">
        <v>6.7</v>
      </c>
      <c r="H6004">
        <v>6500</v>
      </c>
      <c r="I6004" t="s">
        <v>17514</v>
      </c>
      <c r="J6004" t="s">
        <v>17514</v>
      </c>
      <c r="K6004" t="s">
        <v>17515</v>
      </c>
      <c r="L6004" t="s">
        <v>455</v>
      </c>
      <c r="N6004" s="1">
        <v>1389920</v>
      </c>
      <c r="O6004" s="1">
        <f>N6004*(D6004/'cpi data'!$A$112)</f>
        <v>154519.5294117647</v>
      </c>
      <c r="P6004" s="2">
        <f t="shared" si="94"/>
        <v>1</v>
      </c>
      <c r="Q6004" t="s">
        <v>17516</v>
      </c>
      <c r="R6004">
        <v>122</v>
      </c>
    </row>
    <row r="6005" spans="1:18">
      <c r="A6005" t="s">
        <v>17517</v>
      </c>
      <c r="B6005" s="6" t="s">
        <v>19</v>
      </c>
      <c r="C6005" t="s">
        <v>44</v>
      </c>
      <c r="D6005">
        <f>_xlfn.XLOOKUP(E6005,'cpi data'!A:A,'cpi data'!B:B,"NA")</f>
        <v>224.9</v>
      </c>
      <c r="E6005">
        <v>2011</v>
      </c>
      <c r="F6005" t="s">
        <v>17030</v>
      </c>
      <c r="G6005">
        <v>6.4</v>
      </c>
      <c r="H6005">
        <v>85000</v>
      </c>
      <c r="I6005" t="s">
        <v>17518</v>
      </c>
      <c r="J6005" t="s">
        <v>17518</v>
      </c>
      <c r="K6005" t="s">
        <v>13302</v>
      </c>
      <c r="L6005" t="s">
        <v>33</v>
      </c>
      <c r="M6005" s="1">
        <v>5000000</v>
      </c>
      <c r="N6005" s="1">
        <v>25804448</v>
      </c>
      <c r="O6005" s="1">
        <f>N6005*(D6005/'cpi data'!$A$112)</f>
        <v>2868719.8987642117</v>
      </c>
      <c r="P6005" s="2">
        <f t="shared" si="94"/>
        <v>0.80623495608199025</v>
      </c>
      <c r="Q6005" t="s">
        <v>17519</v>
      </c>
      <c r="R6005">
        <v>90</v>
      </c>
    </row>
    <row r="6006" spans="1:18">
      <c r="A6006" t="s">
        <v>17520</v>
      </c>
      <c r="B6006" s="6" t="s">
        <v>450</v>
      </c>
      <c r="C6006" t="s">
        <v>20</v>
      </c>
      <c r="D6006">
        <f>_xlfn.XLOOKUP(E6006,'cpi data'!A:A,'cpi data'!B:B,"NA")</f>
        <v>224.9</v>
      </c>
      <c r="E6006">
        <v>2011</v>
      </c>
      <c r="F6006" t="s">
        <v>17521</v>
      </c>
      <c r="G6006">
        <v>7.6</v>
      </c>
      <c r="H6006">
        <v>29000</v>
      </c>
      <c r="I6006" t="s">
        <v>17522</v>
      </c>
      <c r="J6006" t="s">
        <v>17522</v>
      </c>
      <c r="K6006" t="s">
        <v>17523</v>
      </c>
      <c r="L6006" t="s">
        <v>25</v>
      </c>
      <c r="N6006" s="1">
        <v>1192003</v>
      </c>
      <c r="O6006" s="1">
        <f>N6006*(D6006/'cpi data'!$A$112)</f>
        <v>132516.79421651014</v>
      </c>
      <c r="P6006" s="2">
        <f t="shared" si="94"/>
        <v>1</v>
      </c>
      <c r="Q6006" t="s">
        <v>17524</v>
      </c>
      <c r="R6006">
        <v>97</v>
      </c>
    </row>
    <row r="6007" spans="1:18">
      <c r="A6007">
        <v>360</v>
      </c>
      <c r="B6007" s="6" t="s">
        <v>19</v>
      </c>
      <c r="C6007" t="s">
        <v>20</v>
      </c>
      <c r="D6007">
        <f>_xlfn.XLOOKUP(E6007,'cpi data'!A:A,'cpi data'!B:B,"NA")</f>
        <v>224.9</v>
      </c>
      <c r="E6007">
        <v>2011</v>
      </c>
      <c r="F6007" t="s">
        <v>17525</v>
      </c>
      <c r="G6007">
        <v>6.2</v>
      </c>
      <c r="H6007">
        <v>16000</v>
      </c>
      <c r="I6007" t="s">
        <v>12399</v>
      </c>
      <c r="J6007" t="s">
        <v>14546</v>
      </c>
      <c r="K6007" t="s">
        <v>10031</v>
      </c>
      <c r="L6007" t="s">
        <v>25</v>
      </c>
      <c r="N6007" s="1">
        <v>4396975</v>
      </c>
      <c r="O6007" s="1">
        <f>N6007*(D6007/'cpi data'!$A$112)</f>
        <v>488818.42684132478</v>
      </c>
      <c r="P6007" s="2">
        <f t="shared" si="94"/>
        <v>1</v>
      </c>
      <c r="Q6007" t="s">
        <v>6567</v>
      </c>
      <c r="R6007">
        <v>110</v>
      </c>
    </row>
    <row r="6008" spans="1:18">
      <c r="A6008" t="s">
        <v>17526</v>
      </c>
      <c r="B6008" s="6" t="s">
        <v>19</v>
      </c>
      <c r="C6008" t="s">
        <v>37</v>
      </c>
      <c r="D6008">
        <f>_xlfn.XLOOKUP(E6008,'cpi data'!A:A,'cpi data'!B:B,"NA")</f>
        <v>224.9</v>
      </c>
      <c r="E6008">
        <v>2011</v>
      </c>
      <c r="F6008" t="s">
        <v>16905</v>
      </c>
      <c r="G6008">
        <v>5.9</v>
      </c>
      <c r="H6008">
        <v>54000</v>
      </c>
      <c r="I6008" t="s">
        <v>17527</v>
      </c>
      <c r="J6008" t="s">
        <v>17528</v>
      </c>
      <c r="K6008" t="s">
        <v>17529</v>
      </c>
      <c r="L6008" t="s">
        <v>33</v>
      </c>
      <c r="M6008" s="1">
        <v>30000000</v>
      </c>
      <c r="N6008" s="1">
        <v>108609310</v>
      </c>
      <c r="O6008" s="1">
        <f>N6008*(D6008/'cpi data'!$A$112)</f>
        <v>12074262.886307465</v>
      </c>
      <c r="P6008" s="2">
        <f t="shared" si="94"/>
        <v>0.72378058566065839</v>
      </c>
      <c r="Q6008" t="s">
        <v>64</v>
      </c>
      <c r="R6008">
        <v>108</v>
      </c>
    </row>
    <row r="6009" spans="1:18">
      <c r="A6009" t="s">
        <v>17530</v>
      </c>
      <c r="B6009" s="6" t="s">
        <v>36</v>
      </c>
      <c r="C6009" t="s">
        <v>44</v>
      </c>
      <c r="D6009">
        <f>_xlfn.XLOOKUP(E6009,'cpi data'!A:A,'cpi data'!B:B,"NA")</f>
        <v>224.9</v>
      </c>
      <c r="E6009">
        <v>2011</v>
      </c>
      <c r="F6009" t="s">
        <v>17307</v>
      </c>
      <c r="G6009">
        <v>6.2</v>
      </c>
      <c r="H6009">
        <v>43000</v>
      </c>
      <c r="I6009" t="s">
        <v>8958</v>
      </c>
      <c r="J6009" t="s">
        <v>4142</v>
      </c>
      <c r="K6009" t="s">
        <v>9045</v>
      </c>
      <c r="L6009" t="s">
        <v>33</v>
      </c>
      <c r="M6009" s="1">
        <v>41000000</v>
      </c>
      <c r="N6009" s="1">
        <v>8179416</v>
      </c>
      <c r="O6009" s="1">
        <f>N6009*(D6009/'cpi data'!$A$112)</f>
        <v>909318.17024221458</v>
      </c>
      <c r="P6009" s="2">
        <f t="shared" si="94"/>
        <v>-4.0125828054227837</v>
      </c>
      <c r="Q6009" t="s">
        <v>9112</v>
      </c>
      <c r="R6009">
        <v>100</v>
      </c>
    </row>
    <row r="6010" spans="1:18">
      <c r="A6010" t="s">
        <v>17531</v>
      </c>
      <c r="B6010" s="6" t="s">
        <v>19</v>
      </c>
      <c r="C6010" t="s">
        <v>37</v>
      </c>
      <c r="D6010">
        <f>_xlfn.XLOOKUP(E6010,'cpi data'!A:A,'cpi data'!B:B,"NA")</f>
        <v>224.9</v>
      </c>
      <c r="E6010">
        <v>2011</v>
      </c>
      <c r="F6010" t="s">
        <v>17532</v>
      </c>
      <c r="G6010">
        <v>7.5</v>
      </c>
      <c r="H6010">
        <v>99000</v>
      </c>
      <c r="I6010" t="s">
        <v>17533</v>
      </c>
      <c r="J6010" t="s">
        <v>17534</v>
      </c>
      <c r="K6010" t="s">
        <v>17535</v>
      </c>
      <c r="L6010" t="s">
        <v>9885</v>
      </c>
      <c r="N6010" s="1">
        <v>18962444</v>
      </c>
      <c r="O6010" s="1">
        <f>N6010*(D6010/'cpi data'!$A$112)</f>
        <v>2108083.8633712311</v>
      </c>
      <c r="P6010" s="2">
        <f t="shared" si="94"/>
        <v>1</v>
      </c>
      <c r="Q6010" t="s">
        <v>16212</v>
      </c>
      <c r="R6010">
        <v>96</v>
      </c>
    </row>
    <row r="6011" spans="1:18">
      <c r="A6011" t="s">
        <v>17536</v>
      </c>
      <c r="B6011" s="6" t="s">
        <v>19</v>
      </c>
      <c r="C6011" t="s">
        <v>37</v>
      </c>
      <c r="D6011">
        <f>_xlfn.XLOOKUP(E6011,'cpi data'!A:A,'cpi data'!B:B,"NA")</f>
        <v>224.9</v>
      </c>
      <c r="E6011">
        <v>2011</v>
      </c>
      <c r="F6011" t="s">
        <v>17144</v>
      </c>
      <c r="G6011">
        <v>5.8</v>
      </c>
      <c r="H6011">
        <v>33000</v>
      </c>
      <c r="I6011" t="s">
        <v>11640</v>
      </c>
      <c r="J6011" t="s">
        <v>11640</v>
      </c>
      <c r="K6011" t="s">
        <v>10248</v>
      </c>
      <c r="L6011" t="s">
        <v>33</v>
      </c>
      <c r="M6011" s="1">
        <v>25000000</v>
      </c>
      <c r="N6011" s="1">
        <v>11168712</v>
      </c>
      <c r="O6011" s="1">
        <f>N6011*(D6011/'cpi data'!$A$112)</f>
        <v>1241642.7725160653</v>
      </c>
      <c r="P6011" s="2">
        <f t="shared" si="94"/>
        <v>-1.2383959761877645</v>
      </c>
      <c r="Q6011" t="s">
        <v>10878</v>
      </c>
      <c r="R6011">
        <v>110</v>
      </c>
    </row>
    <row r="6012" spans="1:18">
      <c r="A6012" t="s">
        <v>17537</v>
      </c>
      <c r="B6012" s="6" t="s">
        <v>19</v>
      </c>
      <c r="C6012" t="s">
        <v>37</v>
      </c>
      <c r="D6012">
        <f>_xlfn.XLOOKUP(E6012,'cpi data'!A:A,'cpi data'!B:B,"NA")</f>
        <v>224.9</v>
      </c>
      <c r="E6012">
        <v>2011</v>
      </c>
      <c r="F6012" t="s">
        <v>17538</v>
      </c>
      <c r="G6012">
        <v>6.2</v>
      </c>
      <c r="H6012">
        <v>63000</v>
      </c>
      <c r="I6012" t="s">
        <v>7973</v>
      </c>
      <c r="J6012" t="s">
        <v>7973</v>
      </c>
      <c r="K6012" t="s">
        <v>17539</v>
      </c>
      <c r="L6012" t="s">
        <v>33</v>
      </c>
      <c r="M6012" s="1">
        <v>4000000</v>
      </c>
      <c r="N6012" s="1">
        <v>1874460</v>
      </c>
      <c r="O6012" s="1">
        <f>N6012*(D6012/'cpi data'!$A$112)</f>
        <v>208386.58131487889</v>
      </c>
      <c r="P6012" s="2">
        <f t="shared" si="94"/>
        <v>-1.1339479103315089</v>
      </c>
      <c r="Q6012" t="s">
        <v>17540</v>
      </c>
      <c r="R6012">
        <v>88</v>
      </c>
    </row>
    <row r="6013" spans="1:18">
      <c r="A6013" t="s">
        <v>7101</v>
      </c>
      <c r="B6013" s="6" t="s">
        <v>19</v>
      </c>
      <c r="C6013" t="s">
        <v>107</v>
      </c>
      <c r="D6013">
        <f>_xlfn.XLOOKUP(E6013,'cpi data'!A:A,'cpi data'!B:B,"NA")</f>
        <v>224.9</v>
      </c>
      <c r="E6013">
        <v>2011</v>
      </c>
      <c r="F6013" t="s">
        <v>17541</v>
      </c>
      <c r="G6013">
        <v>5.3</v>
      </c>
      <c r="H6013">
        <v>42000</v>
      </c>
      <c r="I6013" t="s">
        <v>831</v>
      </c>
      <c r="J6013" t="s">
        <v>17542</v>
      </c>
      <c r="K6013" t="s">
        <v>1538</v>
      </c>
      <c r="L6013" t="s">
        <v>33</v>
      </c>
      <c r="M6013" s="1">
        <v>35000000</v>
      </c>
      <c r="N6013" s="1">
        <v>10117966</v>
      </c>
      <c r="O6013" s="1">
        <f>N6013*(D6013/'cpi data'!$A$112)</f>
        <v>1124829.7347503707</v>
      </c>
      <c r="P6013" s="2">
        <f t="shared" si="94"/>
        <v>-2.4591932805467027</v>
      </c>
      <c r="Q6013" t="s">
        <v>14974</v>
      </c>
      <c r="R6013">
        <v>91</v>
      </c>
    </row>
    <row r="6014" spans="1:18">
      <c r="A6014" t="s">
        <v>17543</v>
      </c>
      <c r="B6014" s="6" t="s">
        <v>19</v>
      </c>
      <c r="C6014" t="s">
        <v>37</v>
      </c>
      <c r="D6014">
        <f>_xlfn.XLOOKUP(E6014,'cpi data'!A:A,'cpi data'!B:B,"NA")</f>
        <v>224.9</v>
      </c>
      <c r="E6014">
        <v>2011</v>
      </c>
      <c r="F6014" t="s">
        <v>17544</v>
      </c>
      <c r="G6014">
        <v>6.8</v>
      </c>
      <c r="H6014">
        <v>64000</v>
      </c>
      <c r="I6014" t="s">
        <v>11947</v>
      </c>
      <c r="J6014" t="s">
        <v>17545</v>
      </c>
      <c r="K6014" t="s">
        <v>11444</v>
      </c>
      <c r="L6014" t="s">
        <v>33</v>
      </c>
      <c r="M6014" s="1">
        <v>30000000</v>
      </c>
      <c r="N6014" s="1">
        <v>3338690</v>
      </c>
      <c r="O6014" s="1">
        <f>N6014*(D6014/'cpi data'!$A$112)</f>
        <v>371167.26693030156</v>
      </c>
      <c r="P6014" s="2">
        <f t="shared" si="94"/>
        <v>-7.9855602047509651</v>
      </c>
      <c r="Q6014" t="s">
        <v>15307</v>
      </c>
      <c r="R6014">
        <v>129</v>
      </c>
    </row>
    <row r="6015" spans="1:18">
      <c r="A6015" t="s">
        <v>17546</v>
      </c>
      <c r="B6015" s="6" t="s">
        <v>36</v>
      </c>
      <c r="C6015" t="s">
        <v>393</v>
      </c>
      <c r="D6015">
        <f>_xlfn.XLOOKUP(E6015,'cpi data'!A:A,'cpi data'!B:B,"NA")</f>
        <v>224.9</v>
      </c>
      <c r="E6015">
        <v>2011</v>
      </c>
      <c r="F6015" t="s">
        <v>17547</v>
      </c>
      <c r="G6015">
        <v>7.4</v>
      </c>
      <c r="H6015">
        <v>38000</v>
      </c>
      <c r="I6015" t="s">
        <v>14874</v>
      </c>
      <c r="J6015" t="s">
        <v>17548</v>
      </c>
      <c r="K6015" t="s">
        <v>17549</v>
      </c>
      <c r="L6015" t="s">
        <v>2111</v>
      </c>
      <c r="M6015" s="1">
        <v>22000000</v>
      </c>
      <c r="N6015" s="1">
        <v>61487846</v>
      </c>
      <c r="O6015" s="1">
        <f>N6015*(D6015/'cpi data'!$A$112)</f>
        <v>6835697.758477509</v>
      </c>
      <c r="P6015" s="2">
        <f t="shared" si="94"/>
        <v>0.64220571330470744</v>
      </c>
      <c r="Q6015" t="s">
        <v>15699</v>
      </c>
      <c r="R6015">
        <v>91</v>
      </c>
    </row>
    <row r="6016" spans="1:18">
      <c r="A6016" t="s">
        <v>17550</v>
      </c>
      <c r="B6016" s="6" t="s">
        <v>19</v>
      </c>
      <c r="C6016" t="s">
        <v>37</v>
      </c>
      <c r="D6016">
        <f>_xlfn.XLOOKUP(E6016,'cpi data'!A:A,'cpi data'!B:B,"NA")</f>
        <v>224.9</v>
      </c>
      <c r="E6016">
        <v>2011</v>
      </c>
      <c r="F6016" t="s">
        <v>17302</v>
      </c>
      <c r="G6016">
        <v>6.1</v>
      </c>
      <c r="H6016">
        <v>96000</v>
      </c>
      <c r="I6016" t="s">
        <v>16092</v>
      </c>
      <c r="J6016" t="s">
        <v>17551</v>
      </c>
      <c r="K6016" t="s">
        <v>16093</v>
      </c>
      <c r="L6016" t="s">
        <v>33</v>
      </c>
      <c r="M6016" s="1">
        <v>28000000</v>
      </c>
      <c r="N6016" s="1">
        <v>40662632</v>
      </c>
      <c r="O6016" s="1">
        <f>N6016*(D6016/'cpi data'!$A$112)</f>
        <v>4520526.9089471083</v>
      </c>
      <c r="P6016" s="2">
        <f t="shared" si="94"/>
        <v>0.31140709238890391</v>
      </c>
      <c r="Q6016" t="s">
        <v>34</v>
      </c>
      <c r="R6016">
        <v>83</v>
      </c>
    </row>
    <row r="6017" spans="1:18">
      <c r="A6017" t="s">
        <v>17552</v>
      </c>
      <c r="B6017" s="6" t="s">
        <v>2002</v>
      </c>
      <c r="C6017" t="s">
        <v>66</v>
      </c>
      <c r="D6017">
        <f>_xlfn.XLOOKUP(E6017,'cpi data'!A:A,'cpi data'!B:B,"NA")</f>
        <v>224.9</v>
      </c>
      <c r="E6017">
        <v>2011</v>
      </c>
      <c r="F6017" t="s">
        <v>17553</v>
      </c>
      <c r="G6017">
        <v>6.4</v>
      </c>
      <c r="H6017">
        <v>105000</v>
      </c>
      <c r="I6017" t="s">
        <v>15550</v>
      </c>
      <c r="J6017" t="s">
        <v>17554</v>
      </c>
      <c r="K6017" t="s">
        <v>750</v>
      </c>
      <c r="L6017" t="s">
        <v>25</v>
      </c>
      <c r="M6017" s="1">
        <v>13000000</v>
      </c>
      <c r="N6017" s="1">
        <v>115890699</v>
      </c>
      <c r="O6017" s="1">
        <f>N6017*(D6017/'cpi data'!$A$112)</f>
        <v>12883746.023282254</v>
      </c>
      <c r="P6017" s="2">
        <f t="shared" si="94"/>
        <v>0.88782533790740192</v>
      </c>
      <c r="Q6017" t="s">
        <v>17555</v>
      </c>
      <c r="R6017">
        <v>105</v>
      </c>
    </row>
    <row r="6018" spans="1:18">
      <c r="A6018" t="s">
        <v>17556</v>
      </c>
      <c r="B6018" s="6" t="s">
        <v>19</v>
      </c>
      <c r="C6018" t="s">
        <v>44</v>
      </c>
      <c r="D6018">
        <f>_xlfn.XLOOKUP(E6018,'cpi data'!A:A,'cpi data'!B:B,"NA")</f>
        <v>224.9</v>
      </c>
      <c r="E6018">
        <v>2011</v>
      </c>
      <c r="F6018" t="s">
        <v>17268</v>
      </c>
      <c r="G6018">
        <v>6.7</v>
      </c>
      <c r="H6018">
        <v>27000</v>
      </c>
      <c r="I6018" t="s">
        <v>17557</v>
      </c>
      <c r="J6018" t="s">
        <v>17557</v>
      </c>
      <c r="K6018" t="s">
        <v>16988</v>
      </c>
      <c r="L6018" t="s">
        <v>33</v>
      </c>
      <c r="M6018" s="1">
        <v>125000</v>
      </c>
      <c r="N6018" s="1">
        <v>3242802</v>
      </c>
      <c r="O6018" s="1">
        <f>N6018*(D6018/'cpi data'!$A$112)</f>
        <v>360507.25150766189</v>
      </c>
      <c r="P6018" s="2">
        <f t="shared" si="94"/>
        <v>0.96145308902609539</v>
      </c>
      <c r="Q6018" t="s">
        <v>17558</v>
      </c>
      <c r="R6018">
        <v>90</v>
      </c>
    </row>
    <row r="6019" spans="1:18">
      <c r="A6019" t="s">
        <v>17559</v>
      </c>
      <c r="B6019" s="6" t="s">
        <v>36</v>
      </c>
      <c r="C6019" t="s">
        <v>44</v>
      </c>
      <c r="D6019">
        <f>_xlfn.XLOOKUP(E6019,'cpi data'!A:A,'cpi data'!B:B,"NA")</f>
        <v>224.9</v>
      </c>
      <c r="E6019">
        <v>2011</v>
      </c>
      <c r="F6019" t="s">
        <v>17146</v>
      </c>
      <c r="G6019">
        <v>6</v>
      </c>
      <c r="H6019">
        <v>91000</v>
      </c>
      <c r="I6019" t="s">
        <v>9973</v>
      </c>
      <c r="J6019" t="s">
        <v>15651</v>
      </c>
      <c r="K6019" t="s">
        <v>7916</v>
      </c>
      <c r="L6019" t="s">
        <v>33</v>
      </c>
      <c r="M6019" s="1">
        <v>55000000</v>
      </c>
      <c r="N6019" s="1">
        <v>187361754</v>
      </c>
      <c r="O6019" s="1">
        <f>N6019*(D6019/'cpi data'!$A$112)</f>
        <v>20829292.374987643</v>
      </c>
      <c r="P6019" s="2">
        <f t="shared" si="94"/>
        <v>0.70645022889783582</v>
      </c>
      <c r="Q6019" t="s">
        <v>183</v>
      </c>
      <c r="R6019">
        <v>94</v>
      </c>
    </row>
    <row r="6020" spans="1:18">
      <c r="A6020" t="s">
        <v>17560</v>
      </c>
      <c r="B6020" s="6" t="s">
        <v>19</v>
      </c>
      <c r="C6020" t="s">
        <v>107</v>
      </c>
      <c r="D6020">
        <f>_xlfn.XLOOKUP(E6020,'cpi data'!A:A,'cpi data'!B:B,"NA")</f>
        <v>224.9</v>
      </c>
      <c r="E6020">
        <v>2011</v>
      </c>
      <c r="F6020" t="s">
        <v>17115</v>
      </c>
      <c r="G6020">
        <v>5.7</v>
      </c>
      <c r="H6020">
        <v>19000</v>
      </c>
      <c r="I6020" t="s">
        <v>17561</v>
      </c>
      <c r="J6020" t="s">
        <v>17562</v>
      </c>
      <c r="K6020" t="s">
        <v>16065</v>
      </c>
      <c r="L6020" t="s">
        <v>33</v>
      </c>
      <c r="N6020" s="1">
        <v>1271319</v>
      </c>
      <c r="O6020" s="1">
        <f>N6020*(D6020/'cpi data'!$A$112)</f>
        <v>141334.4750865052</v>
      </c>
      <c r="P6020" s="2">
        <f t="shared" si="94"/>
        <v>1</v>
      </c>
      <c r="Q6020" t="s">
        <v>17260</v>
      </c>
      <c r="R6020">
        <v>105</v>
      </c>
    </row>
    <row r="6021" spans="1:18">
      <c r="A6021" t="s">
        <v>17563</v>
      </c>
      <c r="B6021" s="6" t="s">
        <v>19</v>
      </c>
      <c r="C6021" t="s">
        <v>44</v>
      </c>
      <c r="D6021">
        <f>_xlfn.XLOOKUP(E6021,'cpi data'!A:A,'cpi data'!B:B,"NA")</f>
        <v>224.9</v>
      </c>
      <c r="E6021">
        <v>2011</v>
      </c>
      <c r="F6021" t="s">
        <v>17564</v>
      </c>
      <c r="G6021">
        <v>6.6</v>
      </c>
      <c r="H6021">
        <v>28000</v>
      </c>
      <c r="I6021" t="s">
        <v>10820</v>
      </c>
      <c r="J6021" t="s">
        <v>10820</v>
      </c>
      <c r="K6021" t="s">
        <v>15949</v>
      </c>
      <c r="L6021" t="s">
        <v>198</v>
      </c>
      <c r="N6021" s="1">
        <v>4965950</v>
      </c>
      <c r="O6021" s="1">
        <f>N6021*(D6021/'cpi data'!$A$112)</f>
        <v>552072.24666337122</v>
      </c>
      <c r="P6021" s="2">
        <f t="shared" si="94"/>
        <v>1</v>
      </c>
      <c r="Q6021" t="s">
        <v>17565</v>
      </c>
      <c r="R6021">
        <v>116</v>
      </c>
    </row>
    <row r="6022" spans="1:18">
      <c r="A6022" t="s">
        <v>17566</v>
      </c>
      <c r="B6022" s="6" t="s">
        <v>19</v>
      </c>
      <c r="C6022" t="s">
        <v>44</v>
      </c>
      <c r="D6022">
        <f>_xlfn.XLOOKUP(E6022,'cpi data'!A:A,'cpi data'!B:B,"NA")</f>
        <v>224.9</v>
      </c>
      <c r="E6022">
        <v>2011</v>
      </c>
      <c r="F6022" t="s">
        <v>17567</v>
      </c>
      <c r="G6022">
        <v>6.1</v>
      </c>
      <c r="H6022">
        <v>22000</v>
      </c>
      <c r="I6022" t="s">
        <v>17568</v>
      </c>
      <c r="J6022" t="s">
        <v>17568</v>
      </c>
      <c r="K6022" t="s">
        <v>17569</v>
      </c>
      <c r="L6022" t="s">
        <v>33</v>
      </c>
      <c r="N6022" s="1">
        <v>1378947</v>
      </c>
      <c r="O6022" s="1">
        <f>N6022*(D6022/'cpi data'!$A$112)</f>
        <v>153299.64424122591</v>
      </c>
      <c r="P6022" s="2">
        <f t="shared" si="94"/>
        <v>1</v>
      </c>
      <c r="Q6022" t="s">
        <v>13596</v>
      </c>
      <c r="R6022">
        <v>95</v>
      </c>
    </row>
    <row r="6023" spans="1:18">
      <c r="A6023" t="s">
        <v>17570</v>
      </c>
      <c r="B6023" s="6" t="s">
        <v>19</v>
      </c>
      <c r="C6023" t="s">
        <v>37</v>
      </c>
      <c r="D6023">
        <f>_xlfn.XLOOKUP(E6023,'cpi data'!A:A,'cpi data'!B:B,"NA")</f>
        <v>224.9</v>
      </c>
      <c r="E6023">
        <v>2011</v>
      </c>
      <c r="F6023" t="s">
        <v>17140</v>
      </c>
      <c r="G6023">
        <v>6.4</v>
      </c>
      <c r="H6023">
        <v>18000</v>
      </c>
      <c r="I6023" t="s">
        <v>17571</v>
      </c>
      <c r="J6023" t="s">
        <v>17571</v>
      </c>
      <c r="K6023" t="s">
        <v>14486</v>
      </c>
      <c r="L6023" t="s">
        <v>455</v>
      </c>
      <c r="N6023" s="1">
        <v>3424648</v>
      </c>
      <c r="O6023" s="1">
        <f>N6023*(D6023/'cpi data'!$A$112)</f>
        <v>380723.34908551659</v>
      </c>
      <c r="P6023" s="2">
        <f t="shared" si="94"/>
        <v>1</v>
      </c>
      <c r="Q6023" t="s">
        <v>17572</v>
      </c>
      <c r="R6023">
        <v>109</v>
      </c>
    </row>
    <row r="6024" spans="1:18">
      <c r="A6024" t="s">
        <v>17573</v>
      </c>
      <c r="B6024" s="6" t="s">
        <v>2002</v>
      </c>
      <c r="C6024" t="s">
        <v>20</v>
      </c>
      <c r="D6024">
        <f>_xlfn.XLOOKUP(E6024,'cpi data'!A:A,'cpi data'!B:B,"NA")</f>
        <v>224.9</v>
      </c>
      <c r="E6024">
        <v>2011</v>
      </c>
      <c r="F6024" t="s">
        <v>17292</v>
      </c>
      <c r="G6024">
        <v>7</v>
      </c>
      <c r="H6024">
        <v>20000</v>
      </c>
      <c r="I6024" t="s">
        <v>15963</v>
      </c>
      <c r="J6024" t="s">
        <v>15963</v>
      </c>
      <c r="K6024" t="s">
        <v>15963</v>
      </c>
      <c r="L6024" t="s">
        <v>33</v>
      </c>
      <c r="M6024" s="1">
        <v>2000000</v>
      </c>
      <c r="N6024" s="1">
        <v>35185884</v>
      </c>
      <c r="O6024" s="1">
        <f>N6024*(D6024/'cpi data'!$A$112)</f>
        <v>3911668.4684132477</v>
      </c>
      <c r="P6024" s="2">
        <f t="shared" si="94"/>
        <v>0.94315902365846482</v>
      </c>
      <c r="Q6024" t="s">
        <v>2103</v>
      </c>
      <c r="R6024">
        <v>129</v>
      </c>
    </row>
    <row r="6025" spans="1:18">
      <c r="A6025" t="s">
        <v>17574</v>
      </c>
      <c r="B6025" s="6" t="s">
        <v>19</v>
      </c>
      <c r="C6025" t="s">
        <v>20</v>
      </c>
      <c r="D6025">
        <f>_xlfn.XLOOKUP(E6025,'cpi data'!A:A,'cpi data'!B:B,"NA")</f>
        <v>224.9</v>
      </c>
      <c r="E6025">
        <v>2011</v>
      </c>
      <c r="F6025" t="s">
        <v>17575</v>
      </c>
      <c r="G6025">
        <v>7.6</v>
      </c>
      <c r="H6025">
        <v>51000</v>
      </c>
      <c r="I6025" t="s">
        <v>5991</v>
      </c>
      <c r="J6025" t="s">
        <v>5992</v>
      </c>
      <c r="K6025" t="s">
        <v>3910</v>
      </c>
      <c r="L6025" t="s">
        <v>5994</v>
      </c>
      <c r="M6025" s="1">
        <v>94000000</v>
      </c>
      <c r="N6025" s="1">
        <v>2855644</v>
      </c>
      <c r="O6025" s="1">
        <f>N6025*(D6025/'cpi data'!$A$112)</f>
        <v>317466.30528917449</v>
      </c>
      <c r="P6025" s="2">
        <f t="shared" si="94"/>
        <v>-31.917268399002115</v>
      </c>
      <c r="Q6025" t="s">
        <v>13731</v>
      </c>
      <c r="R6025">
        <v>146</v>
      </c>
    </row>
    <row r="6026" spans="1:18">
      <c r="A6026" t="s">
        <v>17576</v>
      </c>
      <c r="B6026" s="6" t="s">
        <v>2002</v>
      </c>
      <c r="C6026" t="s">
        <v>55</v>
      </c>
      <c r="D6026">
        <f>_xlfn.XLOOKUP(E6026,'cpi data'!A:A,'cpi data'!B:B,"NA")</f>
        <v>224.9</v>
      </c>
      <c r="E6026">
        <v>2011</v>
      </c>
      <c r="F6026" t="s">
        <v>17105</v>
      </c>
      <c r="G6026">
        <v>5.2</v>
      </c>
      <c r="H6026">
        <v>54000</v>
      </c>
      <c r="I6026" t="s">
        <v>17577</v>
      </c>
      <c r="J6026" t="s">
        <v>17578</v>
      </c>
      <c r="K6026" t="s">
        <v>17579</v>
      </c>
      <c r="L6026" t="s">
        <v>33</v>
      </c>
      <c r="M6026" s="1">
        <v>5000000</v>
      </c>
      <c r="N6026" s="1">
        <v>26236153</v>
      </c>
      <c r="O6026" s="1">
        <f>N6026*(D6026/'cpi data'!$A$112)</f>
        <v>2916713.2030153237</v>
      </c>
      <c r="P6026" s="2">
        <f t="shared" si="94"/>
        <v>0.80942327939618286</v>
      </c>
      <c r="Q6026" t="s">
        <v>8990</v>
      </c>
      <c r="R6026">
        <v>86</v>
      </c>
    </row>
    <row r="6027" spans="1:18">
      <c r="A6027" t="s">
        <v>14481</v>
      </c>
      <c r="B6027" s="6" t="s">
        <v>2002</v>
      </c>
      <c r="C6027" t="s">
        <v>20</v>
      </c>
      <c r="D6027">
        <f>_xlfn.XLOOKUP(E6027,'cpi data'!A:A,'cpi data'!B:B,"NA")</f>
        <v>224.9</v>
      </c>
      <c r="E6027">
        <v>2011</v>
      </c>
      <c r="F6027" t="s">
        <v>17580</v>
      </c>
      <c r="G6027">
        <v>6.9</v>
      </c>
      <c r="H6027">
        <v>40000</v>
      </c>
      <c r="I6027" t="s">
        <v>6856</v>
      </c>
      <c r="J6027" t="s">
        <v>16970</v>
      </c>
      <c r="K6027" t="s">
        <v>17581</v>
      </c>
      <c r="L6027" t="s">
        <v>25</v>
      </c>
      <c r="M6027" s="1">
        <v>30000000</v>
      </c>
      <c r="N6027" s="1">
        <v>15395087</v>
      </c>
      <c r="O6027" s="1">
        <f>N6027*(D6027/'cpi data'!$A$112)</f>
        <v>1711495.3367770638</v>
      </c>
      <c r="P6027" s="2">
        <f t="shared" si="94"/>
        <v>-0.94867362555339896</v>
      </c>
      <c r="Q6027" t="s">
        <v>34</v>
      </c>
      <c r="R6027">
        <v>130</v>
      </c>
    </row>
    <row r="6028" spans="1:18">
      <c r="A6028" t="s">
        <v>17582</v>
      </c>
      <c r="B6028" s="6" t="s">
        <v>36</v>
      </c>
      <c r="C6028" t="s">
        <v>393</v>
      </c>
      <c r="D6028">
        <f>_xlfn.XLOOKUP(E6028,'cpi data'!A:A,'cpi data'!B:B,"NA")</f>
        <v>224.9</v>
      </c>
      <c r="E6028">
        <v>2011</v>
      </c>
      <c r="F6028" t="s">
        <v>16621</v>
      </c>
      <c r="G6028">
        <v>5.4</v>
      </c>
      <c r="H6028">
        <v>32000</v>
      </c>
      <c r="I6028" t="s">
        <v>11003</v>
      </c>
      <c r="J6028" t="s">
        <v>12100</v>
      </c>
      <c r="K6028" t="s">
        <v>17583</v>
      </c>
      <c r="L6028" t="s">
        <v>33</v>
      </c>
      <c r="M6028" s="1">
        <v>63000000</v>
      </c>
      <c r="N6028" s="1">
        <v>183954145</v>
      </c>
      <c r="O6028" s="1">
        <f>N6028*(D6028/'cpi data'!$A$112)</f>
        <v>20450463.277558085</v>
      </c>
      <c r="P6028" s="2">
        <f t="shared" si="94"/>
        <v>0.65752334637526111</v>
      </c>
      <c r="Q6028" t="s">
        <v>64</v>
      </c>
      <c r="R6028">
        <v>95</v>
      </c>
    </row>
    <row r="6029" spans="1:18">
      <c r="A6029" t="s">
        <v>17584</v>
      </c>
      <c r="B6029" s="6" t="s">
        <v>2002</v>
      </c>
      <c r="C6029" t="s">
        <v>20</v>
      </c>
      <c r="D6029">
        <f>_xlfn.XLOOKUP(E6029,'cpi data'!A:A,'cpi data'!B:B,"NA")</f>
        <v>224.9</v>
      </c>
      <c r="E6029">
        <v>2011</v>
      </c>
      <c r="F6029" t="s">
        <v>17059</v>
      </c>
      <c r="G6029">
        <v>5.6</v>
      </c>
      <c r="H6029">
        <v>13000</v>
      </c>
      <c r="I6029" t="s">
        <v>17585</v>
      </c>
      <c r="J6029" t="s">
        <v>17586</v>
      </c>
      <c r="K6029" t="s">
        <v>17587</v>
      </c>
      <c r="L6029" t="s">
        <v>33</v>
      </c>
      <c r="M6029" s="1">
        <v>20000000</v>
      </c>
      <c r="N6029" s="1">
        <v>4627375</v>
      </c>
      <c r="O6029" s="1">
        <f>N6029*(D6029/'cpi data'!$A$112)</f>
        <v>514432.34676223435</v>
      </c>
      <c r="P6029" s="2">
        <f t="shared" si="94"/>
        <v>-3.3221048650692886</v>
      </c>
      <c r="Q6029" t="s">
        <v>17588</v>
      </c>
      <c r="R6029">
        <v>97</v>
      </c>
    </row>
    <row r="6030" spans="1:18">
      <c r="A6030" t="s">
        <v>17589</v>
      </c>
      <c r="B6030" s="6" t="s">
        <v>19</v>
      </c>
      <c r="C6030" t="s">
        <v>20</v>
      </c>
      <c r="D6030">
        <f>_xlfn.XLOOKUP(E6030,'cpi data'!A:A,'cpi data'!B:B,"NA")</f>
        <v>224.9</v>
      </c>
      <c r="E6030">
        <v>2011</v>
      </c>
      <c r="F6030" t="s">
        <v>17504</v>
      </c>
      <c r="G6030">
        <v>6.1</v>
      </c>
      <c r="H6030">
        <v>31000</v>
      </c>
      <c r="I6030" t="s">
        <v>8102</v>
      </c>
      <c r="J6030" t="s">
        <v>11072</v>
      </c>
      <c r="K6030" t="s">
        <v>8102</v>
      </c>
      <c r="L6030" t="s">
        <v>25</v>
      </c>
      <c r="N6030" s="1">
        <v>2435325</v>
      </c>
      <c r="O6030" s="1">
        <f>N6030*(D6030/'cpi data'!$A$112)</f>
        <v>270738.80004943156</v>
      </c>
      <c r="P6030" s="2">
        <f t="shared" ref="P6030:P6093" si="95">(N6030-M6030)/N6030</f>
        <v>1</v>
      </c>
      <c r="Q6030" t="s">
        <v>17590</v>
      </c>
      <c r="R6030">
        <v>123</v>
      </c>
    </row>
    <row r="6031" spans="1:18">
      <c r="A6031" t="s">
        <v>17591</v>
      </c>
      <c r="B6031" s="6" t="s">
        <v>512</v>
      </c>
      <c r="C6031" t="s">
        <v>20</v>
      </c>
      <c r="D6031">
        <f>_xlfn.XLOOKUP(E6031,'cpi data'!A:A,'cpi data'!B:B,"NA")</f>
        <v>224.9</v>
      </c>
      <c r="E6031">
        <v>2011</v>
      </c>
      <c r="F6031" t="s">
        <v>17441</v>
      </c>
      <c r="G6031">
        <v>5.6</v>
      </c>
      <c r="H6031">
        <v>6700</v>
      </c>
      <c r="I6031" t="s">
        <v>17592</v>
      </c>
      <c r="J6031" t="s">
        <v>17593</v>
      </c>
      <c r="K6031" t="s">
        <v>6377</v>
      </c>
      <c r="L6031" t="s">
        <v>455</v>
      </c>
      <c r="N6031" s="1">
        <v>3822241</v>
      </c>
      <c r="O6031" s="1">
        <f>N6031*(D6031/'cpi data'!$A$112)</f>
        <v>424924.37019278301</v>
      </c>
      <c r="P6031" s="2">
        <f t="shared" si="95"/>
        <v>1</v>
      </c>
      <c r="Q6031" t="s">
        <v>17594</v>
      </c>
      <c r="R6031">
        <v>99</v>
      </c>
    </row>
    <row r="6032" spans="1:18">
      <c r="A6032" t="s">
        <v>17595</v>
      </c>
      <c r="B6032" s="6" t="s">
        <v>19</v>
      </c>
      <c r="C6032" t="s">
        <v>20</v>
      </c>
      <c r="D6032">
        <f>_xlfn.XLOOKUP(E6032,'cpi data'!A:A,'cpi data'!B:B,"NA")</f>
        <v>224.9</v>
      </c>
      <c r="E6032">
        <v>2011</v>
      </c>
      <c r="F6032" t="s">
        <v>17596</v>
      </c>
      <c r="G6032">
        <v>5.8</v>
      </c>
      <c r="H6032">
        <v>1900</v>
      </c>
      <c r="I6032" t="s">
        <v>17597</v>
      </c>
      <c r="J6032" t="s">
        <v>17598</v>
      </c>
      <c r="K6032" t="s">
        <v>17113</v>
      </c>
      <c r="L6032" t="s">
        <v>198</v>
      </c>
      <c r="N6032" s="1">
        <v>2037</v>
      </c>
      <c r="O6032" s="1">
        <f>N6032*(D6032/'cpi data'!$A$112)</f>
        <v>226.45640138408305</v>
      </c>
      <c r="P6032" s="2">
        <f t="shared" si="95"/>
        <v>1</v>
      </c>
      <c r="Q6032" t="s">
        <v>17599</v>
      </c>
      <c r="R6032">
        <v>92</v>
      </c>
    </row>
    <row r="6033" spans="1:18">
      <c r="A6033" t="s">
        <v>17600</v>
      </c>
      <c r="B6033" s="6" t="s">
        <v>36</v>
      </c>
      <c r="C6033" t="s">
        <v>393</v>
      </c>
      <c r="D6033">
        <f>_xlfn.XLOOKUP(E6033,'cpi data'!A:A,'cpi data'!B:B,"NA")</f>
        <v>224.9</v>
      </c>
      <c r="E6033">
        <v>2011</v>
      </c>
      <c r="F6033" t="s">
        <v>17203</v>
      </c>
      <c r="G6033">
        <v>5.9</v>
      </c>
      <c r="H6033">
        <v>43000</v>
      </c>
      <c r="I6033" t="s">
        <v>536</v>
      </c>
      <c r="J6033" t="s">
        <v>536</v>
      </c>
      <c r="K6033" t="s">
        <v>7688</v>
      </c>
      <c r="L6033" t="s">
        <v>251</v>
      </c>
      <c r="M6033" s="1">
        <v>135000000</v>
      </c>
      <c r="N6033" s="1">
        <v>159197038</v>
      </c>
      <c r="O6033" s="1">
        <f>N6033*(D6033/'cpi data'!$A$112)</f>
        <v>17698177.877508651</v>
      </c>
      <c r="P6033" s="2">
        <f t="shared" si="95"/>
        <v>0.15199427265725887</v>
      </c>
      <c r="Q6033" t="s">
        <v>26</v>
      </c>
      <c r="R6033">
        <v>100</v>
      </c>
    </row>
    <row r="6034" spans="1:18">
      <c r="A6034" t="s">
        <v>17601</v>
      </c>
      <c r="B6034" s="6" t="s">
        <v>19</v>
      </c>
      <c r="C6034" t="s">
        <v>66</v>
      </c>
      <c r="D6034">
        <f>_xlfn.XLOOKUP(E6034,'cpi data'!A:A,'cpi data'!B:B,"NA")</f>
        <v>224.9</v>
      </c>
      <c r="E6034">
        <v>2011</v>
      </c>
      <c r="F6034" t="s">
        <v>17602</v>
      </c>
      <c r="G6034">
        <v>6.7</v>
      </c>
      <c r="H6034">
        <v>31000</v>
      </c>
      <c r="I6034" t="s">
        <v>17603</v>
      </c>
      <c r="J6034" t="s">
        <v>17604</v>
      </c>
      <c r="K6034" t="s">
        <v>17605</v>
      </c>
      <c r="L6034" t="s">
        <v>25</v>
      </c>
      <c r="O6034" s="1">
        <f>N6034*(D6034/'cpi data'!$A$112)</f>
        <v>0</v>
      </c>
      <c r="P6034" s="2" t="e">
        <f t="shared" si="95"/>
        <v>#DIV/0!</v>
      </c>
      <c r="Q6034" t="s">
        <v>17606</v>
      </c>
      <c r="R6034">
        <v>100</v>
      </c>
    </row>
    <row r="6035" spans="1:18">
      <c r="A6035" t="s">
        <v>17607</v>
      </c>
      <c r="B6035" s="6" t="s">
        <v>2002</v>
      </c>
      <c r="C6035" t="s">
        <v>20</v>
      </c>
      <c r="D6035">
        <f>_xlfn.XLOOKUP(E6035,'cpi data'!A:A,'cpi data'!B:B,"NA")</f>
        <v>224.9</v>
      </c>
      <c r="E6035">
        <v>2011</v>
      </c>
      <c r="F6035" t="s">
        <v>17608</v>
      </c>
      <c r="G6035">
        <v>6.6</v>
      </c>
      <c r="H6035">
        <v>48000</v>
      </c>
      <c r="I6035" t="s">
        <v>4364</v>
      </c>
      <c r="J6035" t="s">
        <v>17609</v>
      </c>
      <c r="K6035" t="s">
        <v>538</v>
      </c>
      <c r="L6035" t="s">
        <v>33</v>
      </c>
      <c r="M6035" s="1">
        <v>21000000</v>
      </c>
      <c r="N6035" s="1">
        <v>7294800</v>
      </c>
      <c r="O6035" s="1">
        <f>N6035*(D6035/'cpi data'!$A$112)</f>
        <v>810974.05832921411</v>
      </c>
      <c r="P6035" s="2">
        <f t="shared" si="95"/>
        <v>-1.8787629544332949</v>
      </c>
      <c r="Q6035" t="s">
        <v>10085</v>
      </c>
      <c r="R6035">
        <v>91</v>
      </c>
    </row>
    <row r="6036" spans="1:18">
      <c r="A6036" t="s">
        <v>17610</v>
      </c>
      <c r="B6036" s="6" t="s">
        <v>19</v>
      </c>
      <c r="C6036" t="s">
        <v>37</v>
      </c>
      <c r="D6036">
        <f>_xlfn.XLOOKUP(E6036,'cpi data'!A:A,'cpi data'!B:B,"NA")</f>
        <v>224.9</v>
      </c>
      <c r="E6036">
        <v>2011</v>
      </c>
      <c r="F6036" t="s">
        <v>17611</v>
      </c>
      <c r="G6036">
        <v>6.7</v>
      </c>
      <c r="H6036">
        <v>5200</v>
      </c>
      <c r="I6036" t="s">
        <v>15958</v>
      </c>
      <c r="J6036" t="s">
        <v>17612</v>
      </c>
      <c r="K6036" t="s">
        <v>17613</v>
      </c>
      <c r="L6036" t="s">
        <v>455</v>
      </c>
      <c r="N6036" s="1">
        <v>3102666</v>
      </c>
      <c r="O6036" s="1">
        <f>N6036*(D6036/'cpi data'!$A$112)</f>
        <v>344928.11833910039</v>
      </c>
      <c r="P6036" s="2">
        <f t="shared" si="95"/>
        <v>1</v>
      </c>
      <c r="Q6036" t="s">
        <v>17614</v>
      </c>
      <c r="R6036">
        <v>105</v>
      </c>
    </row>
    <row r="6037" spans="1:18">
      <c r="A6037" t="s">
        <v>3205</v>
      </c>
      <c r="B6037" s="6" t="s">
        <v>450</v>
      </c>
      <c r="C6037" t="s">
        <v>20</v>
      </c>
      <c r="D6037">
        <f>_xlfn.XLOOKUP(E6037,'cpi data'!A:A,'cpi data'!B:B,"NA")</f>
        <v>224.9</v>
      </c>
      <c r="E6037">
        <v>2011</v>
      </c>
      <c r="F6037" t="s">
        <v>17615</v>
      </c>
      <c r="G6037">
        <v>6</v>
      </c>
      <c r="H6037">
        <v>9700</v>
      </c>
      <c r="I6037" t="s">
        <v>16352</v>
      </c>
      <c r="J6037" t="s">
        <v>16352</v>
      </c>
      <c r="K6037" t="s">
        <v>17616</v>
      </c>
      <c r="L6037" t="s">
        <v>25</v>
      </c>
      <c r="N6037" s="1">
        <v>1742215</v>
      </c>
      <c r="O6037" s="1">
        <f>N6037*(D6037/'cpi data'!$A$112)</f>
        <v>193684.70266930302</v>
      </c>
      <c r="P6037" s="2">
        <f t="shared" si="95"/>
        <v>1</v>
      </c>
      <c r="Q6037" t="s">
        <v>15778</v>
      </c>
      <c r="R6037">
        <v>129</v>
      </c>
    </row>
    <row r="6038" spans="1:18">
      <c r="A6038" t="s">
        <v>17617</v>
      </c>
      <c r="B6038" s="6" t="s">
        <v>19</v>
      </c>
      <c r="C6038" t="s">
        <v>44</v>
      </c>
      <c r="D6038">
        <f>_xlfn.XLOOKUP(E6038,'cpi data'!A:A,'cpi data'!B:B,"NA")</f>
        <v>224.9</v>
      </c>
      <c r="E6038">
        <v>2011</v>
      </c>
      <c r="F6038" t="s">
        <v>17059</v>
      </c>
      <c r="G6038">
        <v>7.1</v>
      </c>
      <c r="H6038">
        <v>53000</v>
      </c>
      <c r="I6038" t="s">
        <v>13155</v>
      </c>
      <c r="J6038" t="s">
        <v>13155</v>
      </c>
      <c r="K6038" t="s">
        <v>13300</v>
      </c>
      <c r="L6038" t="s">
        <v>33</v>
      </c>
      <c r="N6038" s="1">
        <v>11789613</v>
      </c>
      <c r="O6038" s="1">
        <f>N6038*(D6038/'cpi data'!$A$112)</f>
        <v>1310669.2850716757</v>
      </c>
      <c r="P6038" s="2">
        <f t="shared" si="95"/>
        <v>1</v>
      </c>
      <c r="Q6038" t="s">
        <v>9442</v>
      </c>
      <c r="R6038">
        <v>106</v>
      </c>
    </row>
    <row r="6039" spans="1:18">
      <c r="A6039" t="s">
        <v>17618</v>
      </c>
      <c r="B6039" s="6" t="s">
        <v>450</v>
      </c>
      <c r="C6039" t="s">
        <v>20</v>
      </c>
      <c r="D6039">
        <f>_xlfn.XLOOKUP(E6039,'cpi data'!A:A,'cpi data'!B:B,"NA")</f>
        <v>224.9</v>
      </c>
      <c r="E6039">
        <v>2011</v>
      </c>
      <c r="F6039" t="s">
        <v>17170</v>
      </c>
      <c r="G6039">
        <v>7.7</v>
      </c>
      <c r="H6039">
        <v>41000</v>
      </c>
      <c r="I6039" t="s">
        <v>15475</v>
      </c>
      <c r="J6039" t="s">
        <v>15475</v>
      </c>
      <c r="K6039" t="s">
        <v>17619</v>
      </c>
      <c r="L6039" t="s">
        <v>10296</v>
      </c>
      <c r="M6039" s="1">
        <v>10920000</v>
      </c>
      <c r="N6039" s="1">
        <v>11219667</v>
      </c>
      <c r="O6039" s="1">
        <f>N6039*(D6039/'cpi data'!$A$112)</f>
        <v>1247307.5176964905</v>
      </c>
      <c r="P6039" s="2">
        <f t="shared" si="95"/>
        <v>2.6709081472738896E-2</v>
      </c>
      <c r="Q6039" t="s">
        <v>17317</v>
      </c>
      <c r="R6039">
        <v>159</v>
      </c>
    </row>
    <row r="6040" spans="1:18">
      <c r="A6040" t="s">
        <v>17620</v>
      </c>
      <c r="B6040" s="6" t="s">
        <v>2002</v>
      </c>
      <c r="C6040" t="s">
        <v>37</v>
      </c>
      <c r="D6040">
        <f>_xlfn.XLOOKUP(E6040,'cpi data'!A:A,'cpi data'!B:B,"NA")</f>
        <v>224.9</v>
      </c>
      <c r="E6040">
        <v>2011</v>
      </c>
      <c r="F6040" t="s">
        <v>16271</v>
      </c>
      <c r="G6040">
        <v>4.4000000000000004</v>
      </c>
      <c r="H6040">
        <v>26000</v>
      </c>
      <c r="I6040" t="s">
        <v>7711</v>
      </c>
      <c r="J6040" t="s">
        <v>17621</v>
      </c>
      <c r="K6040" t="s">
        <v>9368</v>
      </c>
      <c r="L6040" t="s">
        <v>33</v>
      </c>
      <c r="M6040" s="1">
        <v>32000000</v>
      </c>
      <c r="N6040" s="1">
        <v>82686066</v>
      </c>
      <c r="O6040" s="1">
        <f>N6040*(D6040/'cpi data'!$A$112)</f>
        <v>9192336.254770143</v>
      </c>
      <c r="P6040" s="2">
        <f t="shared" si="95"/>
        <v>0.61299404424440751</v>
      </c>
      <c r="Q6040" t="s">
        <v>8628</v>
      </c>
      <c r="R6040">
        <v>107</v>
      </c>
    </row>
    <row r="6041" spans="1:18">
      <c r="A6041" t="s">
        <v>17622</v>
      </c>
      <c r="B6041" s="6" t="s">
        <v>450</v>
      </c>
      <c r="C6041" t="s">
        <v>20</v>
      </c>
      <c r="D6041">
        <f>_xlfn.XLOOKUP(E6041,'cpi data'!A:A,'cpi data'!B:B,"NA")</f>
        <v>224.9</v>
      </c>
      <c r="E6041">
        <v>2011</v>
      </c>
      <c r="F6041" t="s">
        <v>17623</v>
      </c>
      <c r="G6041">
        <v>7.6</v>
      </c>
      <c r="H6041">
        <v>31000</v>
      </c>
      <c r="I6041" t="s">
        <v>12738</v>
      </c>
      <c r="J6041" t="s">
        <v>12738</v>
      </c>
      <c r="K6041" t="s">
        <v>12752</v>
      </c>
      <c r="L6041" t="s">
        <v>25</v>
      </c>
      <c r="N6041" s="1">
        <v>676111</v>
      </c>
      <c r="O6041" s="1">
        <f>N6041*(D6041/'cpi data'!$A$112)</f>
        <v>75164.292585269402</v>
      </c>
      <c r="P6041" s="2">
        <f t="shared" si="95"/>
        <v>1</v>
      </c>
      <c r="Q6041" t="s">
        <v>15934</v>
      </c>
      <c r="R6041">
        <v>92</v>
      </c>
    </row>
    <row r="6042" spans="1:18">
      <c r="A6042" t="s">
        <v>17624</v>
      </c>
      <c r="B6042" s="6" t="s">
        <v>450</v>
      </c>
      <c r="C6042" t="s">
        <v>107</v>
      </c>
      <c r="D6042">
        <f>_xlfn.XLOOKUP(E6042,'cpi data'!A:A,'cpi data'!B:B,"NA")</f>
        <v>224.9</v>
      </c>
      <c r="E6042">
        <v>2011</v>
      </c>
      <c r="F6042" t="s">
        <v>17625</v>
      </c>
      <c r="G6042">
        <v>7.9</v>
      </c>
      <c r="H6042">
        <v>44000</v>
      </c>
      <c r="I6042" t="s">
        <v>17626</v>
      </c>
      <c r="J6042" t="s">
        <v>17627</v>
      </c>
      <c r="K6042" t="s">
        <v>17628</v>
      </c>
      <c r="L6042" t="s">
        <v>17629</v>
      </c>
      <c r="N6042" s="1">
        <v>2099472</v>
      </c>
      <c r="O6042" s="1">
        <f>N6042*(D6042/'cpi data'!$A$112)</f>
        <v>233401.50904597132</v>
      </c>
      <c r="P6042" s="2">
        <f t="shared" si="95"/>
        <v>1</v>
      </c>
      <c r="Q6042" t="s">
        <v>17630</v>
      </c>
      <c r="R6042">
        <v>157</v>
      </c>
    </row>
    <row r="6043" spans="1:18">
      <c r="A6043" t="s">
        <v>17631</v>
      </c>
      <c r="B6043" s="6" t="s">
        <v>2002</v>
      </c>
      <c r="C6043" t="s">
        <v>44</v>
      </c>
      <c r="D6043">
        <f>_xlfn.XLOOKUP(E6043,'cpi data'!A:A,'cpi data'!B:B,"NA")</f>
        <v>224.9</v>
      </c>
      <c r="E6043">
        <v>2011</v>
      </c>
      <c r="F6043" t="s">
        <v>17349</v>
      </c>
      <c r="G6043">
        <v>5.3</v>
      </c>
      <c r="H6043">
        <v>53000</v>
      </c>
      <c r="I6043" t="s">
        <v>1137</v>
      </c>
      <c r="J6043" t="s">
        <v>15529</v>
      </c>
      <c r="K6043" t="s">
        <v>9085</v>
      </c>
      <c r="L6043" t="s">
        <v>33</v>
      </c>
      <c r="M6043" s="1">
        <v>70000000</v>
      </c>
      <c r="N6043" s="1">
        <v>69721966</v>
      </c>
      <c r="O6043" s="1">
        <f>N6043*(D6043/'cpi data'!$A$112)</f>
        <v>7751097.455956501</v>
      </c>
      <c r="P6043" s="2">
        <f t="shared" si="95"/>
        <v>-3.9877533000145177E-3</v>
      </c>
      <c r="Q6043" t="s">
        <v>64</v>
      </c>
      <c r="R6043">
        <v>111</v>
      </c>
    </row>
    <row r="6044" spans="1:18">
      <c r="A6044" t="s">
        <v>17632</v>
      </c>
      <c r="B6044" s="6" t="s">
        <v>36</v>
      </c>
      <c r="C6044" t="s">
        <v>20</v>
      </c>
      <c r="D6044">
        <f>_xlfn.XLOOKUP(E6044,'cpi data'!A:A,'cpi data'!B:B,"NA")</f>
        <v>224.9</v>
      </c>
      <c r="E6044">
        <v>2011</v>
      </c>
      <c r="F6044" t="s">
        <v>17136</v>
      </c>
      <c r="G6044">
        <v>6.8</v>
      </c>
      <c r="H6044">
        <v>23000</v>
      </c>
      <c r="I6044" t="s">
        <v>344</v>
      </c>
      <c r="J6044" t="s">
        <v>17633</v>
      </c>
      <c r="K6044" t="s">
        <v>5224</v>
      </c>
      <c r="L6044" t="s">
        <v>198</v>
      </c>
      <c r="M6044" s="1">
        <v>37000000</v>
      </c>
      <c r="N6044" s="1">
        <v>95943453</v>
      </c>
      <c r="O6044" s="1">
        <f>N6044*(D6044/'cpi data'!$A$112)</f>
        <v>10666180.21735047</v>
      </c>
      <c r="P6044" s="2">
        <f t="shared" si="95"/>
        <v>0.61435617707025825</v>
      </c>
      <c r="Q6044" t="s">
        <v>11131</v>
      </c>
      <c r="R6044">
        <v>113</v>
      </c>
    </row>
    <row r="6045" spans="1:18">
      <c r="A6045" t="s">
        <v>10282</v>
      </c>
      <c r="B6045" s="6" t="s">
        <v>2002</v>
      </c>
      <c r="C6045" t="s">
        <v>37</v>
      </c>
      <c r="D6045">
        <f>_xlfn.XLOOKUP(E6045,'cpi data'!A:A,'cpi data'!B:B,"NA")</f>
        <v>229.6</v>
      </c>
      <c r="E6045">
        <v>2012</v>
      </c>
      <c r="F6045" t="s">
        <v>17634</v>
      </c>
      <c r="G6045">
        <v>8</v>
      </c>
      <c r="H6045">
        <v>1300000</v>
      </c>
      <c r="I6045" t="s">
        <v>6861</v>
      </c>
      <c r="J6045" t="s">
        <v>6861</v>
      </c>
      <c r="K6045" t="s">
        <v>4915</v>
      </c>
      <c r="L6045" t="s">
        <v>33</v>
      </c>
      <c r="M6045" s="1">
        <v>220000000</v>
      </c>
      <c r="N6045" s="1">
        <v>1518815515</v>
      </c>
      <c r="O6045" s="1">
        <f>N6045*(D6045/'cpi data'!$A$112)</f>
        <v>172377677.82698959</v>
      </c>
      <c r="P6045" s="2">
        <f t="shared" si="95"/>
        <v>0.85515028136909699</v>
      </c>
      <c r="Q6045" t="s">
        <v>17635</v>
      </c>
      <c r="R6045">
        <v>143</v>
      </c>
    </row>
    <row r="6046" spans="1:18">
      <c r="A6046" t="s">
        <v>17636</v>
      </c>
      <c r="B6046" s="6" t="s">
        <v>19</v>
      </c>
      <c r="C6046" t="s">
        <v>20</v>
      </c>
      <c r="D6046">
        <f>_xlfn.XLOOKUP(E6046,'cpi data'!A:A,'cpi data'!B:B,"NA")</f>
        <v>229.6</v>
      </c>
      <c r="E6046">
        <v>2012</v>
      </c>
      <c r="F6046" t="s">
        <v>17637</v>
      </c>
      <c r="G6046">
        <v>8.4</v>
      </c>
      <c r="H6046">
        <v>1400000</v>
      </c>
      <c r="I6046" t="s">
        <v>6778</v>
      </c>
      <c r="J6046" t="s">
        <v>6778</v>
      </c>
      <c r="K6046" t="s">
        <v>9889</v>
      </c>
      <c r="L6046" t="s">
        <v>33</v>
      </c>
      <c r="M6046" s="1">
        <v>100000000</v>
      </c>
      <c r="N6046" s="1">
        <v>426074373</v>
      </c>
      <c r="O6046" s="1">
        <f>N6046*(D6046/'cpi data'!$A$112)</f>
        <v>48357229.876816608</v>
      </c>
      <c r="P6046" s="2">
        <f t="shared" si="95"/>
        <v>0.76529919108746769</v>
      </c>
      <c r="Q6046" t="s">
        <v>13871</v>
      </c>
      <c r="R6046">
        <v>165</v>
      </c>
    </row>
    <row r="6047" spans="1:18">
      <c r="A6047" t="s">
        <v>17638</v>
      </c>
      <c r="B6047" s="6" t="s">
        <v>2002</v>
      </c>
      <c r="C6047" t="s">
        <v>28</v>
      </c>
      <c r="D6047">
        <f>_xlfn.XLOOKUP(E6047,'cpi data'!A:A,'cpi data'!B:B,"NA")</f>
        <v>229.6</v>
      </c>
      <c r="E6047">
        <v>2012</v>
      </c>
      <c r="F6047" t="s">
        <v>17639</v>
      </c>
      <c r="G6047">
        <v>7.8</v>
      </c>
      <c r="H6047">
        <v>773000</v>
      </c>
      <c r="I6047" t="s">
        <v>6886</v>
      </c>
      <c r="J6047" t="s">
        <v>7969</v>
      </c>
      <c r="K6047" t="s">
        <v>14044</v>
      </c>
      <c r="L6047" t="s">
        <v>1880</v>
      </c>
      <c r="M6047" s="1">
        <v>180000000</v>
      </c>
      <c r="N6047" s="1">
        <v>1017003568</v>
      </c>
      <c r="O6047" s="1">
        <f>N6047*(D6047/'cpi data'!$A$112)</f>
        <v>115424626.40276815</v>
      </c>
      <c r="P6047" s="2">
        <f t="shared" si="95"/>
        <v>0.82300947050364726</v>
      </c>
      <c r="Q6047" t="s">
        <v>121</v>
      </c>
      <c r="R6047">
        <v>169</v>
      </c>
    </row>
    <row r="6048" spans="1:18">
      <c r="A6048" t="s">
        <v>17640</v>
      </c>
      <c r="B6048" s="6" t="s">
        <v>2002</v>
      </c>
      <c r="C6048" t="s">
        <v>37</v>
      </c>
      <c r="D6048">
        <f>_xlfn.XLOOKUP(E6048,'cpi data'!A:A,'cpi data'!B:B,"NA")</f>
        <v>229.6</v>
      </c>
      <c r="E6048">
        <v>2012</v>
      </c>
      <c r="F6048" t="s">
        <v>17641</v>
      </c>
      <c r="G6048">
        <v>7.2</v>
      </c>
      <c r="H6048">
        <v>862000</v>
      </c>
      <c r="I6048" t="s">
        <v>4470</v>
      </c>
      <c r="J6048" t="s">
        <v>4470</v>
      </c>
      <c r="K6048" t="s">
        <v>16760</v>
      </c>
      <c r="L6048" t="s">
        <v>33</v>
      </c>
      <c r="M6048" s="1">
        <v>78000000</v>
      </c>
      <c r="N6048" s="1">
        <v>694394724</v>
      </c>
      <c r="O6048" s="1">
        <f>N6048*(D6048/'cpi data'!$A$112)</f>
        <v>78810197.04913494</v>
      </c>
      <c r="P6048" s="2">
        <f t="shared" si="95"/>
        <v>0.88767195759972395</v>
      </c>
      <c r="Q6048" t="s">
        <v>14705</v>
      </c>
      <c r="R6048">
        <v>142</v>
      </c>
    </row>
    <row r="6049" spans="1:18">
      <c r="A6049" t="s">
        <v>17642</v>
      </c>
      <c r="B6049" s="6" t="s">
        <v>2002</v>
      </c>
      <c r="C6049" t="s">
        <v>37</v>
      </c>
      <c r="D6049">
        <f>_xlfn.XLOOKUP(E6049,'cpi data'!A:A,'cpi data'!B:B,"NA")</f>
        <v>229.6</v>
      </c>
      <c r="E6049">
        <v>2012</v>
      </c>
      <c r="F6049" t="s">
        <v>17643</v>
      </c>
      <c r="G6049">
        <v>8.4</v>
      </c>
      <c r="H6049">
        <v>1600000</v>
      </c>
      <c r="I6049" t="s">
        <v>10274</v>
      </c>
      <c r="J6049" t="s">
        <v>14510</v>
      </c>
      <c r="K6049" t="s">
        <v>3910</v>
      </c>
      <c r="L6049" t="s">
        <v>25</v>
      </c>
      <c r="M6049" s="1">
        <v>250000000</v>
      </c>
      <c r="N6049" s="1">
        <v>1081142612</v>
      </c>
      <c r="O6049" s="1">
        <f>N6049*(D6049/'cpi data'!$A$112)</f>
        <v>122704074.99515569</v>
      </c>
      <c r="P6049" s="2">
        <f t="shared" si="95"/>
        <v>0.76876316109904652</v>
      </c>
      <c r="Q6049" t="s">
        <v>26</v>
      </c>
      <c r="R6049">
        <v>164</v>
      </c>
    </row>
    <row r="6050" spans="1:18">
      <c r="A6050" t="s">
        <v>17644</v>
      </c>
      <c r="B6050" s="6" t="s">
        <v>2002</v>
      </c>
      <c r="C6050" t="s">
        <v>44</v>
      </c>
      <c r="D6050">
        <f>_xlfn.XLOOKUP(E6050,'cpi data'!A:A,'cpi data'!B:B,"NA")</f>
        <v>229.6</v>
      </c>
      <c r="E6050">
        <v>2012</v>
      </c>
      <c r="F6050" t="s">
        <v>17259</v>
      </c>
      <c r="G6050">
        <v>7.1</v>
      </c>
      <c r="H6050">
        <v>285000</v>
      </c>
      <c r="I6050" t="s">
        <v>17645</v>
      </c>
      <c r="J6050" t="s">
        <v>17646</v>
      </c>
      <c r="K6050" t="s">
        <v>17647</v>
      </c>
      <c r="L6050" t="s">
        <v>33</v>
      </c>
      <c r="M6050" s="1">
        <v>17000000</v>
      </c>
      <c r="N6050" s="1">
        <v>115350426</v>
      </c>
      <c r="O6050" s="1">
        <f>N6050*(D6050/'cpi data'!$A$112)</f>
        <v>13091674.646366781</v>
      </c>
      <c r="P6050" s="2">
        <f t="shared" si="95"/>
        <v>0.85262299768186378</v>
      </c>
      <c r="Q6050" t="s">
        <v>17648</v>
      </c>
      <c r="R6050">
        <v>112</v>
      </c>
    </row>
    <row r="6051" spans="1:18">
      <c r="A6051" t="s">
        <v>17649</v>
      </c>
      <c r="B6051" s="6" t="s">
        <v>19</v>
      </c>
      <c r="C6051" t="s">
        <v>44</v>
      </c>
      <c r="D6051">
        <f>_xlfn.XLOOKUP(E6051,'cpi data'!A:A,'cpi data'!B:B,"NA")</f>
        <v>229.6</v>
      </c>
      <c r="E6051">
        <v>2012</v>
      </c>
      <c r="F6051" t="s">
        <v>17650</v>
      </c>
      <c r="G6051">
        <v>6.2</v>
      </c>
      <c r="H6051">
        <v>132000</v>
      </c>
      <c r="I6051" t="s">
        <v>8554</v>
      </c>
      <c r="J6051" t="s">
        <v>8554</v>
      </c>
      <c r="K6051" t="s">
        <v>13302</v>
      </c>
      <c r="L6051" t="s">
        <v>33</v>
      </c>
      <c r="M6051" s="1">
        <v>35000000</v>
      </c>
      <c r="N6051" s="1">
        <v>88215156</v>
      </c>
      <c r="O6051" s="1">
        <f>N6051*(D6051/'cpi data'!$A$112)</f>
        <v>10011962.34186851</v>
      </c>
      <c r="P6051" s="2">
        <f t="shared" si="95"/>
        <v>0.60324278063964432</v>
      </c>
      <c r="Q6051" t="s">
        <v>15191</v>
      </c>
      <c r="R6051">
        <v>134</v>
      </c>
    </row>
    <row r="6052" spans="1:18">
      <c r="A6052" t="s">
        <v>17651</v>
      </c>
      <c r="B6052" s="6" t="s">
        <v>19</v>
      </c>
      <c r="C6052" t="s">
        <v>20</v>
      </c>
      <c r="D6052">
        <f>_xlfn.XLOOKUP(E6052,'cpi data'!A:A,'cpi data'!B:B,"NA")</f>
        <v>229.6</v>
      </c>
      <c r="E6052">
        <v>2012</v>
      </c>
      <c r="F6052" t="s">
        <v>17652</v>
      </c>
      <c r="G6052">
        <v>8.3000000000000007</v>
      </c>
      <c r="H6052">
        <v>297000</v>
      </c>
      <c r="I6052" t="s">
        <v>10192</v>
      </c>
      <c r="J6052" t="s">
        <v>17653</v>
      </c>
      <c r="K6052" t="s">
        <v>14881</v>
      </c>
      <c r="L6052" t="s">
        <v>3814</v>
      </c>
      <c r="M6052" s="1">
        <v>3800000</v>
      </c>
      <c r="N6052" s="1">
        <v>15843274</v>
      </c>
      <c r="O6052" s="1">
        <f>N6052*(D6052/'cpi data'!$A$112)</f>
        <v>1798129.3674740484</v>
      </c>
      <c r="P6052" s="2">
        <f t="shared" si="95"/>
        <v>0.76015058503690591</v>
      </c>
      <c r="Q6052" t="s">
        <v>17654</v>
      </c>
      <c r="R6052">
        <v>115</v>
      </c>
    </row>
    <row r="6053" spans="1:18">
      <c r="A6053" t="s">
        <v>17655</v>
      </c>
      <c r="B6053" s="6" t="s">
        <v>19</v>
      </c>
      <c r="C6053" t="s">
        <v>28</v>
      </c>
      <c r="D6053">
        <f>_xlfn.XLOOKUP(E6053,'cpi data'!A:A,'cpi data'!B:B,"NA")</f>
        <v>229.6</v>
      </c>
      <c r="E6053">
        <v>2012</v>
      </c>
      <c r="F6053" t="s">
        <v>17656</v>
      </c>
      <c r="G6053">
        <v>7</v>
      </c>
      <c r="H6053">
        <v>578000</v>
      </c>
      <c r="I6053" t="s">
        <v>993</v>
      </c>
      <c r="J6053" t="s">
        <v>17300</v>
      </c>
      <c r="K6053" t="s">
        <v>16391</v>
      </c>
      <c r="L6053" t="s">
        <v>33</v>
      </c>
      <c r="M6053" s="1">
        <v>130000000</v>
      </c>
      <c r="N6053" s="1">
        <v>403354469</v>
      </c>
      <c r="O6053" s="1">
        <f>N6053*(D6053/'cpi data'!$A$112)</f>
        <v>45778638.69619377</v>
      </c>
      <c r="P6053" s="2">
        <f t="shared" si="95"/>
        <v>0.67770283958351285</v>
      </c>
      <c r="Q6053" t="s">
        <v>183</v>
      </c>
      <c r="R6053">
        <v>124</v>
      </c>
    </row>
    <row r="6054" spans="1:18">
      <c r="A6054" t="s">
        <v>17657</v>
      </c>
      <c r="B6054" s="6" t="s">
        <v>2002</v>
      </c>
      <c r="C6054" t="s">
        <v>44</v>
      </c>
      <c r="D6054">
        <f>_xlfn.XLOOKUP(E6054,'cpi data'!A:A,'cpi data'!B:B,"NA")</f>
        <v>229.6</v>
      </c>
      <c r="E6054">
        <v>2012</v>
      </c>
      <c r="F6054" t="s">
        <v>17658</v>
      </c>
      <c r="G6054">
        <v>7.8</v>
      </c>
      <c r="H6054">
        <v>327000</v>
      </c>
      <c r="I6054" t="s">
        <v>9044</v>
      </c>
      <c r="J6054" t="s">
        <v>9044</v>
      </c>
      <c r="K6054" t="s">
        <v>17659</v>
      </c>
      <c r="L6054" t="s">
        <v>33</v>
      </c>
      <c r="M6054" s="1">
        <v>16000000</v>
      </c>
      <c r="N6054" s="1">
        <v>68264022</v>
      </c>
      <c r="O6054" s="1">
        <f>N6054*(D6054/'cpi data'!$A$112)</f>
        <v>7747612.1854671277</v>
      </c>
      <c r="P6054" s="2">
        <f t="shared" si="95"/>
        <v>0.76561591990580335</v>
      </c>
      <c r="Q6054" t="s">
        <v>15451</v>
      </c>
      <c r="R6054">
        <v>94</v>
      </c>
    </row>
    <row r="6055" spans="1:18">
      <c r="A6055" t="s">
        <v>17660</v>
      </c>
      <c r="B6055" s="6" t="s">
        <v>2002</v>
      </c>
      <c r="C6055" t="s">
        <v>20</v>
      </c>
      <c r="D6055">
        <f>_xlfn.XLOOKUP(E6055,'cpi data'!A:A,'cpi data'!B:B,"NA")</f>
        <v>229.6</v>
      </c>
      <c r="E6055">
        <v>2012</v>
      </c>
      <c r="F6055" t="s">
        <v>17661</v>
      </c>
      <c r="G6055">
        <v>7.6</v>
      </c>
      <c r="H6055">
        <v>208000</v>
      </c>
      <c r="I6055" t="s">
        <v>15198</v>
      </c>
      <c r="J6055" t="s">
        <v>15199</v>
      </c>
      <c r="K6055" t="s">
        <v>11830</v>
      </c>
      <c r="L6055" t="s">
        <v>1114</v>
      </c>
      <c r="M6055" s="1">
        <v>45000000</v>
      </c>
      <c r="N6055" s="1">
        <v>198087212</v>
      </c>
      <c r="O6055" s="1">
        <f>N6055*(D6055/'cpi data'!$A$112)</f>
        <v>22481870.427681658</v>
      </c>
      <c r="P6055" s="2">
        <f t="shared" si="95"/>
        <v>0.77282733425517647</v>
      </c>
      <c r="Q6055" t="s">
        <v>17662</v>
      </c>
      <c r="R6055">
        <v>114</v>
      </c>
    </row>
    <row r="6056" spans="1:18">
      <c r="A6056" t="s">
        <v>17663</v>
      </c>
      <c r="B6056" s="6" t="s">
        <v>19</v>
      </c>
      <c r="C6056" t="s">
        <v>66</v>
      </c>
      <c r="D6056">
        <f>_xlfn.XLOOKUP(E6056,'cpi data'!A:A,'cpi data'!B:B,"NA")</f>
        <v>229.6</v>
      </c>
      <c r="E6056">
        <v>2012</v>
      </c>
      <c r="F6056" t="s">
        <v>17664</v>
      </c>
      <c r="G6056">
        <v>7.7</v>
      </c>
      <c r="H6056">
        <v>585000</v>
      </c>
      <c r="I6056" t="s">
        <v>9663</v>
      </c>
      <c r="J6056" t="s">
        <v>17665</v>
      </c>
      <c r="K6056" t="s">
        <v>9663</v>
      </c>
      <c r="L6056" t="s">
        <v>33</v>
      </c>
      <c r="M6056" s="1">
        <v>44500000</v>
      </c>
      <c r="N6056" s="1">
        <v>232325503</v>
      </c>
      <c r="O6056" s="1">
        <f>N6056*(D6056/'cpi data'!$A$112)</f>
        <v>26367738.748788927</v>
      </c>
      <c r="P6056" s="2">
        <f t="shared" si="95"/>
        <v>0.80845839382514972</v>
      </c>
      <c r="Q6056" t="s">
        <v>26</v>
      </c>
      <c r="R6056">
        <v>120</v>
      </c>
    </row>
    <row r="6057" spans="1:18">
      <c r="A6057" t="s">
        <v>17666</v>
      </c>
      <c r="B6057" s="6" t="s">
        <v>2002</v>
      </c>
      <c r="C6057" t="s">
        <v>28</v>
      </c>
      <c r="D6057">
        <f>_xlfn.XLOOKUP(E6057,'cpi data'!A:A,'cpi data'!B:B,"NA")</f>
        <v>229.6</v>
      </c>
      <c r="E6057">
        <v>2012</v>
      </c>
      <c r="F6057" t="s">
        <v>17667</v>
      </c>
      <c r="G6057">
        <v>5.5</v>
      </c>
      <c r="H6057">
        <v>236000</v>
      </c>
      <c r="I6057" t="s">
        <v>1884</v>
      </c>
      <c r="J6057" t="s">
        <v>15533</v>
      </c>
      <c r="K6057" t="s">
        <v>13936</v>
      </c>
      <c r="L6057" t="s">
        <v>33</v>
      </c>
      <c r="M6057" s="1">
        <v>120000000</v>
      </c>
      <c r="N6057" s="1">
        <v>829747654</v>
      </c>
      <c r="O6057" s="1">
        <f>N6057*(D6057/'cpi data'!$A$112)</f>
        <v>94172052.080276802</v>
      </c>
      <c r="P6057" s="2">
        <f t="shared" si="95"/>
        <v>0.85537771704263232</v>
      </c>
      <c r="Q6057" t="s">
        <v>10085</v>
      </c>
      <c r="R6057">
        <v>115</v>
      </c>
    </row>
    <row r="6058" spans="1:18">
      <c r="A6058" t="s">
        <v>17668</v>
      </c>
      <c r="B6058" s="6" t="s">
        <v>2002</v>
      </c>
      <c r="C6058" t="s">
        <v>37</v>
      </c>
      <c r="D6058">
        <f>_xlfn.XLOOKUP(E6058,'cpi data'!A:A,'cpi data'!B:B,"NA")</f>
        <v>229.6</v>
      </c>
      <c r="E6058">
        <v>2012</v>
      </c>
      <c r="F6058" t="s">
        <v>17650</v>
      </c>
      <c r="G6058">
        <v>7</v>
      </c>
      <c r="H6058">
        <v>317000</v>
      </c>
      <c r="I6058" t="s">
        <v>8463</v>
      </c>
      <c r="J6058" t="s">
        <v>17669</v>
      </c>
      <c r="K6058" t="s">
        <v>1481</v>
      </c>
      <c r="L6058" t="s">
        <v>33</v>
      </c>
      <c r="M6058" s="1">
        <v>60000000</v>
      </c>
      <c r="N6058" s="1">
        <v>218340595</v>
      </c>
      <c r="O6058" s="1">
        <f>N6058*(D6058/'cpi data'!$A$112)</f>
        <v>24780524.276816607</v>
      </c>
      <c r="P6058" s="2">
        <f t="shared" si="95"/>
        <v>0.72519997941747849</v>
      </c>
      <c r="Q6058" t="s">
        <v>47</v>
      </c>
      <c r="R6058">
        <v>130</v>
      </c>
    </row>
    <row r="6059" spans="1:18">
      <c r="A6059" t="s">
        <v>17670</v>
      </c>
      <c r="B6059" s="6" t="s">
        <v>19</v>
      </c>
      <c r="C6059" t="s">
        <v>20</v>
      </c>
      <c r="D6059">
        <f>_xlfn.XLOOKUP(E6059,'cpi data'!A:A,'cpi data'!B:B,"NA")</f>
        <v>229.6</v>
      </c>
      <c r="E6059">
        <v>2012</v>
      </c>
      <c r="F6059" t="s">
        <v>17671</v>
      </c>
      <c r="G6059">
        <v>7.4</v>
      </c>
      <c r="H6059">
        <v>280000</v>
      </c>
      <c r="I6059" t="s">
        <v>3889</v>
      </c>
      <c r="J6059" t="s">
        <v>15603</v>
      </c>
      <c r="K6059" t="s">
        <v>17672</v>
      </c>
      <c r="L6059" t="s">
        <v>33</v>
      </c>
      <c r="M6059" s="1">
        <v>40000000</v>
      </c>
      <c r="N6059" s="1">
        <v>132820716</v>
      </c>
      <c r="O6059" s="1">
        <f>N6059*(D6059/'cpi data'!$A$112)</f>
        <v>15074461.885121105</v>
      </c>
      <c r="P6059" s="2">
        <f t="shared" si="95"/>
        <v>0.69884215953180073</v>
      </c>
      <c r="Q6059" t="s">
        <v>34</v>
      </c>
      <c r="R6059">
        <v>157</v>
      </c>
    </row>
    <row r="6060" spans="1:18">
      <c r="A6060" t="s">
        <v>17673</v>
      </c>
      <c r="B6060" s="6" t="s">
        <v>19</v>
      </c>
      <c r="C6060" t="s">
        <v>37</v>
      </c>
      <c r="D6060">
        <f>_xlfn.XLOOKUP(E6060,'cpi data'!A:A,'cpi data'!B:B,"NA")</f>
        <v>229.6</v>
      </c>
      <c r="E6060">
        <v>2012</v>
      </c>
      <c r="F6060" t="s">
        <v>17674</v>
      </c>
      <c r="G6060">
        <v>7.4</v>
      </c>
      <c r="H6060">
        <v>349000</v>
      </c>
      <c r="I6060" t="s">
        <v>10253</v>
      </c>
      <c r="J6060" t="s">
        <v>17675</v>
      </c>
      <c r="K6060" t="s">
        <v>2094</v>
      </c>
      <c r="L6060" t="s">
        <v>33</v>
      </c>
      <c r="M6060" s="1">
        <v>102000000</v>
      </c>
      <c r="N6060" s="1">
        <v>130482868</v>
      </c>
      <c r="O6060" s="1">
        <f>N6060*(D6060/'cpi data'!$A$112)</f>
        <v>14809128.271280276</v>
      </c>
      <c r="P6060" s="2">
        <f t="shared" si="95"/>
        <v>0.21828818170980116</v>
      </c>
      <c r="Q6060" t="s">
        <v>17676</v>
      </c>
      <c r="R6060">
        <v>172</v>
      </c>
    </row>
    <row r="6061" spans="1:18">
      <c r="A6061" t="s">
        <v>17677</v>
      </c>
      <c r="B6061" s="6" t="s">
        <v>2002</v>
      </c>
      <c r="C6061" t="s">
        <v>37</v>
      </c>
      <c r="D6061">
        <f>_xlfn.XLOOKUP(E6061,'cpi data'!A:A,'cpi data'!B:B,"NA")</f>
        <v>229.6</v>
      </c>
      <c r="E6061">
        <v>2012</v>
      </c>
      <c r="F6061" t="s">
        <v>17678</v>
      </c>
      <c r="G6061">
        <v>7.7</v>
      </c>
      <c r="H6061">
        <v>642000</v>
      </c>
      <c r="I6061" t="s">
        <v>10663</v>
      </c>
      <c r="J6061" t="s">
        <v>10741</v>
      </c>
      <c r="K6061" t="s">
        <v>13535</v>
      </c>
      <c r="L6061" t="s">
        <v>25</v>
      </c>
      <c r="M6061" s="1">
        <v>200000000</v>
      </c>
      <c r="N6061" s="1">
        <v>1108569499</v>
      </c>
      <c r="O6061" s="1">
        <f>N6061*(D6061/'cpi data'!$A$112)</f>
        <v>125816884.31557092</v>
      </c>
      <c r="P6061" s="2">
        <f t="shared" si="95"/>
        <v>0.81958731484096159</v>
      </c>
      <c r="Q6061" t="s">
        <v>121</v>
      </c>
      <c r="R6061">
        <v>143</v>
      </c>
    </row>
    <row r="6062" spans="1:18">
      <c r="A6062" t="s">
        <v>17679</v>
      </c>
      <c r="B6062" s="6" t="s">
        <v>2002</v>
      </c>
      <c r="C6062" t="s">
        <v>20</v>
      </c>
      <c r="D6062">
        <f>_xlfn.XLOOKUP(E6062,'cpi data'!A:A,'cpi data'!B:B,"NA")</f>
        <v>229.6</v>
      </c>
      <c r="E6062">
        <v>2012</v>
      </c>
      <c r="F6062" t="s">
        <v>17664</v>
      </c>
      <c r="G6062">
        <v>7.9</v>
      </c>
      <c r="H6062">
        <v>475000</v>
      </c>
      <c r="I6062" t="s">
        <v>14123</v>
      </c>
      <c r="J6062" t="s">
        <v>14123</v>
      </c>
      <c r="K6062" t="s">
        <v>15013</v>
      </c>
      <c r="L6062" t="s">
        <v>33</v>
      </c>
      <c r="M6062" s="1">
        <v>13000000</v>
      </c>
      <c r="N6062" s="1">
        <v>33384127</v>
      </c>
      <c r="O6062" s="1">
        <f>N6062*(D6062/'cpi data'!$A$112)</f>
        <v>3788925.140484429</v>
      </c>
      <c r="P6062" s="2">
        <f t="shared" si="95"/>
        <v>0.61059338169903321</v>
      </c>
      <c r="Q6062" t="s">
        <v>10085</v>
      </c>
      <c r="R6062">
        <v>103</v>
      </c>
    </row>
    <row r="6063" spans="1:18">
      <c r="A6063" t="s">
        <v>17680</v>
      </c>
      <c r="B6063" s="6" t="s">
        <v>2002</v>
      </c>
      <c r="C6063" t="s">
        <v>37</v>
      </c>
      <c r="D6063">
        <f>_xlfn.XLOOKUP(E6063,'cpi data'!A:A,'cpi data'!B:B,"NA")</f>
        <v>229.6</v>
      </c>
      <c r="E6063">
        <v>2012</v>
      </c>
      <c r="F6063" t="s">
        <v>17681</v>
      </c>
      <c r="G6063">
        <v>6.9</v>
      </c>
      <c r="H6063">
        <v>571000</v>
      </c>
      <c r="I6063" t="s">
        <v>16095</v>
      </c>
      <c r="J6063" t="s">
        <v>13164</v>
      </c>
      <c r="K6063" t="s">
        <v>17682</v>
      </c>
      <c r="L6063" t="s">
        <v>33</v>
      </c>
      <c r="M6063" s="1">
        <v>230000000</v>
      </c>
      <c r="N6063" s="1">
        <v>757930663</v>
      </c>
      <c r="O6063" s="1">
        <f>N6063*(D6063/'cpi data'!$A$112)</f>
        <v>86021196.35432525</v>
      </c>
      <c r="P6063" s="2">
        <f t="shared" si="95"/>
        <v>0.69654216245899525</v>
      </c>
      <c r="Q6063" t="s">
        <v>34</v>
      </c>
      <c r="R6063">
        <v>136</v>
      </c>
    </row>
    <row r="6064" spans="1:18">
      <c r="A6064" t="s">
        <v>10381</v>
      </c>
      <c r="B6064" s="6" t="s">
        <v>2002</v>
      </c>
      <c r="C6064" t="s">
        <v>20</v>
      </c>
      <c r="D6064">
        <f>_xlfn.XLOOKUP(E6064,'cpi data'!A:A,'cpi data'!B:B,"NA")</f>
        <v>229.6</v>
      </c>
      <c r="E6064">
        <v>2012</v>
      </c>
      <c r="F6064" t="s">
        <v>17637</v>
      </c>
      <c r="G6064">
        <v>7.6</v>
      </c>
      <c r="H6064">
        <v>315000</v>
      </c>
      <c r="I6064" t="s">
        <v>16562</v>
      </c>
      <c r="J6064" t="s">
        <v>7654</v>
      </c>
      <c r="K6064" t="s">
        <v>13486</v>
      </c>
      <c r="L6064" t="s">
        <v>25</v>
      </c>
      <c r="M6064" s="1">
        <v>61000000</v>
      </c>
      <c r="N6064" s="1">
        <v>441809770</v>
      </c>
      <c r="O6064" s="1">
        <f>N6064*(D6064/'cpi data'!$A$112)</f>
        <v>50143115.764705881</v>
      </c>
      <c r="P6064" s="2">
        <f t="shared" si="95"/>
        <v>0.86193152767988812</v>
      </c>
      <c r="Q6064" t="s">
        <v>64</v>
      </c>
      <c r="R6064">
        <v>158</v>
      </c>
    </row>
    <row r="6065" spans="1:18">
      <c r="A6065" t="s">
        <v>17683</v>
      </c>
      <c r="B6065" s="6" t="s">
        <v>19</v>
      </c>
      <c r="C6065" t="s">
        <v>44</v>
      </c>
      <c r="D6065">
        <f>_xlfn.XLOOKUP(E6065,'cpi data'!A:A,'cpi data'!B:B,"NA")</f>
        <v>229.6</v>
      </c>
      <c r="E6065">
        <v>2012</v>
      </c>
      <c r="F6065" t="s">
        <v>17637</v>
      </c>
      <c r="G6065">
        <v>7.7</v>
      </c>
      <c r="H6065">
        <v>675000</v>
      </c>
      <c r="I6065" t="s">
        <v>8190</v>
      </c>
      <c r="J6065" t="s">
        <v>8190</v>
      </c>
      <c r="K6065" t="s">
        <v>17194</v>
      </c>
      <c r="L6065" t="s">
        <v>33</v>
      </c>
      <c r="M6065" s="1">
        <v>21000000</v>
      </c>
      <c r="N6065" s="1">
        <v>236412453</v>
      </c>
      <c r="O6065" s="1">
        <f>N6065*(D6065/'cpi data'!$A$112)</f>
        <v>26831586.361245673</v>
      </c>
      <c r="P6065" s="2">
        <f t="shared" si="95"/>
        <v>0.91117219193186916</v>
      </c>
      <c r="Q6065" t="s">
        <v>13871</v>
      </c>
      <c r="R6065">
        <v>122</v>
      </c>
    </row>
    <row r="6066" spans="1:18">
      <c r="A6066" t="s">
        <v>17684</v>
      </c>
      <c r="B6066" s="6" t="s">
        <v>2002</v>
      </c>
      <c r="C6066" t="s">
        <v>37</v>
      </c>
      <c r="D6066">
        <f>_xlfn.XLOOKUP(E6066,'cpi data'!A:A,'cpi data'!B:B,"NA")</f>
        <v>229.6</v>
      </c>
      <c r="E6066">
        <v>2012</v>
      </c>
      <c r="F6066" t="s">
        <v>17685</v>
      </c>
      <c r="G6066">
        <v>6.1</v>
      </c>
      <c r="H6066">
        <v>278000</v>
      </c>
      <c r="I6066" t="s">
        <v>17686</v>
      </c>
      <c r="J6066" t="s">
        <v>17687</v>
      </c>
      <c r="K6066" t="s">
        <v>13936</v>
      </c>
      <c r="L6066" t="s">
        <v>33</v>
      </c>
      <c r="M6066" s="1">
        <v>170000000</v>
      </c>
      <c r="N6066" s="1">
        <v>396592829</v>
      </c>
      <c r="O6066" s="1">
        <f>N6066*(D6066/'cpi data'!$A$112)</f>
        <v>45011227.651211068</v>
      </c>
      <c r="P6066" s="2">
        <f t="shared" si="95"/>
        <v>0.57134877998512679</v>
      </c>
      <c r="Q6066" t="s">
        <v>17688</v>
      </c>
      <c r="R6066">
        <v>127</v>
      </c>
    </row>
    <row r="6067" spans="1:18">
      <c r="A6067" t="s">
        <v>17689</v>
      </c>
      <c r="B6067" s="6" t="s">
        <v>19</v>
      </c>
      <c r="C6067" t="s">
        <v>20</v>
      </c>
      <c r="D6067">
        <f>_xlfn.XLOOKUP(E6067,'cpi data'!A:A,'cpi data'!B:B,"NA")</f>
        <v>229.6</v>
      </c>
      <c r="E6067">
        <v>2012</v>
      </c>
      <c r="F6067" t="s">
        <v>17690</v>
      </c>
      <c r="G6067">
        <v>7.2</v>
      </c>
      <c r="H6067">
        <v>160000</v>
      </c>
      <c r="I6067" t="s">
        <v>9099</v>
      </c>
      <c r="J6067" t="s">
        <v>9099</v>
      </c>
      <c r="K6067" t="s">
        <v>11697</v>
      </c>
      <c r="L6067" t="s">
        <v>33</v>
      </c>
      <c r="M6067" s="1">
        <v>32000000</v>
      </c>
      <c r="N6067" s="1">
        <v>28258060</v>
      </c>
      <c r="O6067" s="1">
        <f>N6067*(D6067/'cpi data'!$A$112)</f>
        <v>3207143.1418685117</v>
      </c>
      <c r="P6067" s="2">
        <f t="shared" si="95"/>
        <v>-0.13242027230460973</v>
      </c>
      <c r="Q6067" t="s">
        <v>13871</v>
      </c>
      <c r="R6067">
        <v>138</v>
      </c>
    </row>
    <row r="6068" spans="1:18">
      <c r="A6068" t="s">
        <v>17691</v>
      </c>
      <c r="B6068" s="6" t="s">
        <v>19</v>
      </c>
      <c r="C6068" t="s">
        <v>37</v>
      </c>
      <c r="D6068">
        <f>_xlfn.XLOOKUP(E6068,'cpi data'!A:A,'cpi data'!B:B,"NA")</f>
        <v>229.6</v>
      </c>
      <c r="E6068">
        <v>2012</v>
      </c>
      <c r="F6068" t="s">
        <v>17692</v>
      </c>
      <c r="G6068">
        <v>7.4</v>
      </c>
      <c r="H6068">
        <v>545000</v>
      </c>
      <c r="I6068" t="s">
        <v>14181</v>
      </c>
      <c r="J6068" t="s">
        <v>14181</v>
      </c>
      <c r="K6068" t="s">
        <v>12130</v>
      </c>
      <c r="L6068" t="s">
        <v>33</v>
      </c>
      <c r="M6068" s="1">
        <v>30000000</v>
      </c>
      <c r="N6068" s="1">
        <v>176506819</v>
      </c>
      <c r="O6068" s="1">
        <f>N6068*(D6068/'cpi data'!$A$112)</f>
        <v>20032607.831141867</v>
      </c>
      <c r="P6068" s="2">
        <f t="shared" si="95"/>
        <v>0.83003489513909379</v>
      </c>
      <c r="Q6068" t="s">
        <v>2103</v>
      </c>
      <c r="R6068">
        <v>113</v>
      </c>
    </row>
    <row r="6069" spans="1:18">
      <c r="A6069" t="s">
        <v>17693</v>
      </c>
      <c r="B6069" s="6" t="s">
        <v>19</v>
      </c>
      <c r="C6069" t="s">
        <v>107</v>
      </c>
      <c r="D6069">
        <f>_xlfn.XLOOKUP(E6069,'cpi data'!A:A,'cpi data'!B:B,"NA")</f>
        <v>229.6</v>
      </c>
      <c r="E6069">
        <v>2012</v>
      </c>
      <c r="F6069" t="s">
        <v>17694</v>
      </c>
      <c r="G6069">
        <v>6.2</v>
      </c>
      <c r="H6069">
        <v>137000</v>
      </c>
      <c r="I6069" t="s">
        <v>11485</v>
      </c>
      <c r="J6069" t="s">
        <v>11485</v>
      </c>
      <c r="K6069" t="s">
        <v>6538</v>
      </c>
      <c r="L6069" t="s">
        <v>33</v>
      </c>
      <c r="M6069" s="1">
        <v>15000000</v>
      </c>
      <c r="N6069" s="1">
        <v>37930465</v>
      </c>
      <c r="O6069" s="1">
        <f>N6069*(D6069/'cpi data'!$A$112)</f>
        <v>4304910.9065743946</v>
      </c>
      <c r="P6069" s="2">
        <f t="shared" si="95"/>
        <v>0.60453951724557031</v>
      </c>
      <c r="Q6069" t="s">
        <v>17695</v>
      </c>
      <c r="R6069">
        <v>97</v>
      </c>
    </row>
    <row r="6070" spans="1:18">
      <c r="A6070" t="s">
        <v>17696</v>
      </c>
      <c r="B6070" s="6" t="s">
        <v>19</v>
      </c>
      <c r="C6070" t="s">
        <v>20</v>
      </c>
      <c r="D6070">
        <f>_xlfn.XLOOKUP(E6070,'cpi data'!A:A,'cpi data'!B:B,"NA")</f>
        <v>229.6</v>
      </c>
      <c r="E6070">
        <v>2012</v>
      </c>
      <c r="F6070" t="s">
        <v>17697</v>
      </c>
      <c r="G6070">
        <v>7.3</v>
      </c>
      <c r="H6070">
        <v>334000</v>
      </c>
      <c r="I6070" t="s">
        <v>2058</v>
      </c>
      <c r="J6070" t="s">
        <v>14470</v>
      </c>
      <c r="K6070" t="s">
        <v>4128</v>
      </c>
      <c r="L6070" t="s">
        <v>33</v>
      </c>
      <c r="M6070" s="1">
        <v>31000000</v>
      </c>
      <c r="N6070" s="1">
        <v>161772375</v>
      </c>
      <c r="O6070" s="1">
        <f>N6070*(D6070/'cpi data'!$A$112)</f>
        <v>18360324.913494807</v>
      </c>
      <c r="P6070" s="2">
        <f t="shared" si="95"/>
        <v>0.80837272123871584</v>
      </c>
      <c r="Q6070" t="s">
        <v>47</v>
      </c>
      <c r="R6070">
        <v>138</v>
      </c>
    </row>
    <row r="6071" spans="1:18">
      <c r="A6071" t="s">
        <v>17698</v>
      </c>
      <c r="B6071" s="6" t="s">
        <v>19</v>
      </c>
      <c r="C6071" t="s">
        <v>37</v>
      </c>
      <c r="D6071">
        <f>_xlfn.XLOOKUP(E6071,'cpi data'!A:A,'cpi data'!B:B,"NA")</f>
        <v>229.6</v>
      </c>
      <c r="E6071">
        <v>2012</v>
      </c>
      <c r="F6071" t="s">
        <v>17699</v>
      </c>
      <c r="G6071">
        <v>7.2</v>
      </c>
      <c r="H6071">
        <v>521000</v>
      </c>
      <c r="I6071" t="s">
        <v>16236</v>
      </c>
      <c r="J6071" t="s">
        <v>12129</v>
      </c>
      <c r="K6071" t="s">
        <v>16862</v>
      </c>
      <c r="L6071" t="s">
        <v>33</v>
      </c>
      <c r="M6071" s="1">
        <v>42000000</v>
      </c>
      <c r="N6071" s="1">
        <v>201585328</v>
      </c>
      <c r="O6071" s="1">
        <f>N6071*(D6071/'cpi data'!$A$112)</f>
        <v>22878888.437370241</v>
      </c>
      <c r="P6071" s="2">
        <f t="shared" si="95"/>
        <v>0.79165150352608993</v>
      </c>
      <c r="Q6071" t="s">
        <v>34</v>
      </c>
      <c r="R6071">
        <v>109</v>
      </c>
    </row>
    <row r="6072" spans="1:18">
      <c r="A6072" t="s">
        <v>17700</v>
      </c>
      <c r="B6072" s="6" t="s">
        <v>19</v>
      </c>
      <c r="C6072" t="s">
        <v>44</v>
      </c>
      <c r="D6072">
        <f>_xlfn.XLOOKUP(E6072,'cpi data'!A:A,'cpi data'!B:B,"NA")</f>
        <v>229.6</v>
      </c>
      <c r="E6072">
        <v>2012</v>
      </c>
      <c r="F6072" t="s">
        <v>17658</v>
      </c>
      <c r="G6072">
        <v>6.9</v>
      </c>
      <c r="H6072">
        <v>580000</v>
      </c>
      <c r="I6072" t="s">
        <v>17701</v>
      </c>
      <c r="J6072" t="s">
        <v>17701</v>
      </c>
      <c r="K6072" t="s">
        <v>9041</v>
      </c>
      <c r="L6072" t="s">
        <v>33</v>
      </c>
      <c r="M6072" s="1">
        <v>50000000</v>
      </c>
      <c r="N6072" s="1">
        <v>549368315</v>
      </c>
      <c r="O6072" s="1">
        <f>N6072*(D6072/'cpi data'!$A$112)</f>
        <v>62350452.35986159</v>
      </c>
      <c r="P6072" s="2">
        <f t="shared" si="95"/>
        <v>0.90898637829158391</v>
      </c>
      <c r="Q6072" t="s">
        <v>64</v>
      </c>
      <c r="R6072">
        <v>106</v>
      </c>
    </row>
    <row r="6073" spans="1:18">
      <c r="A6073" t="s">
        <v>17702</v>
      </c>
      <c r="B6073" s="6" t="s">
        <v>19</v>
      </c>
      <c r="C6073" t="s">
        <v>55</v>
      </c>
      <c r="D6073">
        <f>_xlfn.XLOOKUP(E6073,'cpi data'!A:A,'cpi data'!B:B,"NA")</f>
        <v>229.6</v>
      </c>
      <c r="E6073">
        <v>2012</v>
      </c>
      <c r="F6073" t="s">
        <v>17664</v>
      </c>
      <c r="G6073">
        <v>6.8</v>
      </c>
      <c r="H6073">
        <v>229000</v>
      </c>
      <c r="I6073" t="s">
        <v>14190</v>
      </c>
      <c r="J6073" t="s">
        <v>14190</v>
      </c>
      <c r="K6073" t="s">
        <v>2646</v>
      </c>
      <c r="L6073" t="s">
        <v>33</v>
      </c>
      <c r="M6073" s="1">
        <v>3000000</v>
      </c>
      <c r="N6073" s="1">
        <v>82515113</v>
      </c>
      <c r="O6073" s="1">
        <f>N6073*(D6073/'cpi data'!$A$112)</f>
        <v>9365037.046366781</v>
      </c>
      <c r="P6073" s="2">
        <f t="shared" si="95"/>
        <v>0.96364302379371403</v>
      </c>
      <c r="Q6073" t="s">
        <v>10085</v>
      </c>
      <c r="R6073">
        <v>110</v>
      </c>
    </row>
    <row r="6074" spans="1:18">
      <c r="A6074" t="s">
        <v>17703</v>
      </c>
      <c r="B6074" s="6" t="s">
        <v>2002</v>
      </c>
      <c r="C6074" t="s">
        <v>37</v>
      </c>
      <c r="D6074">
        <f>_xlfn.XLOOKUP(E6074,'cpi data'!A:A,'cpi data'!B:B,"NA")</f>
        <v>229.6</v>
      </c>
      <c r="E6074">
        <v>2012</v>
      </c>
      <c r="F6074" t="s">
        <v>16867</v>
      </c>
      <c r="G6074">
        <v>6.3</v>
      </c>
      <c r="H6074">
        <v>179000</v>
      </c>
      <c r="I6074" t="s">
        <v>11277</v>
      </c>
      <c r="J6074" t="s">
        <v>15674</v>
      </c>
      <c r="K6074" t="s">
        <v>7783</v>
      </c>
      <c r="L6074" t="s">
        <v>33</v>
      </c>
      <c r="M6074" s="1">
        <v>65000000</v>
      </c>
      <c r="N6074" s="1">
        <v>156491279</v>
      </c>
      <c r="O6074" s="1">
        <f>N6074*(D6074/'cpi data'!$A$112)</f>
        <v>17760947.928027678</v>
      </c>
      <c r="P6074" s="2">
        <f t="shared" si="95"/>
        <v>0.58464139078318866</v>
      </c>
      <c r="Q6074" t="s">
        <v>17704</v>
      </c>
      <c r="R6074">
        <v>103</v>
      </c>
    </row>
    <row r="6075" spans="1:18">
      <c r="A6075" t="s">
        <v>17705</v>
      </c>
      <c r="B6075" s="6" t="s">
        <v>19</v>
      </c>
      <c r="C6075" t="s">
        <v>44</v>
      </c>
      <c r="D6075">
        <f>_xlfn.XLOOKUP(E6075,'cpi data'!A:A,'cpi data'!B:B,"NA")</f>
        <v>229.6</v>
      </c>
      <c r="E6075">
        <v>2012</v>
      </c>
      <c r="F6075" t="s">
        <v>17706</v>
      </c>
      <c r="G6075">
        <v>5.5</v>
      </c>
      <c r="H6075">
        <v>94000</v>
      </c>
      <c r="I6075" t="s">
        <v>15651</v>
      </c>
      <c r="J6075" t="s">
        <v>17707</v>
      </c>
      <c r="K6075" t="s">
        <v>8517</v>
      </c>
      <c r="L6075" t="s">
        <v>33</v>
      </c>
      <c r="M6075" s="1">
        <v>70000000</v>
      </c>
      <c r="N6075" s="1">
        <v>57719093</v>
      </c>
      <c r="O6075" s="1">
        <f>N6075*(D6075/'cpi data'!$A$112)</f>
        <v>6550817.4754325254</v>
      </c>
      <c r="P6075" s="2">
        <f t="shared" si="95"/>
        <v>-0.21277026996941895</v>
      </c>
      <c r="Q6075" t="s">
        <v>34</v>
      </c>
      <c r="R6075">
        <v>116</v>
      </c>
    </row>
    <row r="6076" spans="1:18">
      <c r="A6076" t="s">
        <v>17708</v>
      </c>
      <c r="B6076" s="6" t="s">
        <v>2002</v>
      </c>
      <c r="C6076" t="s">
        <v>66</v>
      </c>
      <c r="D6076">
        <f>_xlfn.XLOOKUP(E6076,'cpi data'!A:A,'cpi data'!B:B,"NA")</f>
        <v>229.6</v>
      </c>
      <c r="E6076">
        <v>2012</v>
      </c>
      <c r="F6076" t="s">
        <v>17667</v>
      </c>
      <c r="G6076">
        <v>7.3</v>
      </c>
      <c r="H6076">
        <v>250000</v>
      </c>
      <c r="I6076" t="s">
        <v>498</v>
      </c>
      <c r="J6076" t="s">
        <v>14105</v>
      </c>
      <c r="K6076" t="s">
        <v>4579</v>
      </c>
      <c r="L6076" t="s">
        <v>33</v>
      </c>
      <c r="M6076" s="1">
        <v>65000000</v>
      </c>
      <c r="N6076" s="1">
        <v>275293450</v>
      </c>
      <c r="O6076" s="1">
        <f>N6076*(D6076/'cpi data'!$A$112)</f>
        <v>31244377.716262974</v>
      </c>
      <c r="P6076" s="2">
        <f t="shared" si="95"/>
        <v>0.76388831626760467</v>
      </c>
      <c r="Q6076" t="s">
        <v>9689</v>
      </c>
      <c r="R6076">
        <v>150</v>
      </c>
    </row>
    <row r="6077" spans="1:18">
      <c r="A6077" t="s">
        <v>17709</v>
      </c>
      <c r="B6077" s="6" t="s">
        <v>36</v>
      </c>
      <c r="C6077" t="s">
        <v>393</v>
      </c>
      <c r="D6077">
        <f>_xlfn.XLOOKUP(E6077,'cpi data'!A:A,'cpi data'!B:B,"NA")</f>
        <v>229.6</v>
      </c>
      <c r="E6077">
        <v>2012</v>
      </c>
      <c r="F6077" t="s">
        <v>17710</v>
      </c>
      <c r="G6077">
        <v>7.1</v>
      </c>
      <c r="H6077">
        <v>383000</v>
      </c>
      <c r="I6077" t="s">
        <v>17711</v>
      </c>
      <c r="J6077" t="s">
        <v>10174</v>
      </c>
      <c r="K6077" t="s">
        <v>17712</v>
      </c>
      <c r="L6077" t="s">
        <v>33</v>
      </c>
      <c r="M6077" s="1">
        <v>185000000</v>
      </c>
      <c r="N6077" s="1">
        <v>538983207</v>
      </c>
      <c r="O6077" s="1">
        <f>N6077*(D6077/'cpi data'!$A$112)</f>
        <v>61171796.503806226</v>
      </c>
      <c r="P6077" s="2">
        <f t="shared" si="95"/>
        <v>0.65676110573144442</v>
      </c>
      <c r="Q6077" t="s">
        <v>1727</v>
      </c>
      <c r="R6077">
        <v>93</v>
      </c>
    </row>
    <row r="6078" spans="1:18">
      <c r="A6078" t="s">
        <v>17713</v>
      </c>
      <c r="B6078" s="6" t="s">
        <v>19</v>
      </c>
      <c r="C6078" t="s">
        <v>107</v>
      </c>
      <c r="D6078">
        <f>_xlfn.XLOOKUP(E6078,'cpi data'!A:A,'cpi data'!B:B,"NA")</f>
        <v>229.6</v>
      </c>
      <c r="E6078">
        <v>2012</v>
      </c>
      <c r="F6078" t="s">
        <v>17714</v>
      </c>
      <c r="G6078">
        <v>7.3</v>
      </c>
      <c r="H6078">
        <v>253000</v>
      </c>
      <c r="I6078" t="s">
        <v>16668</v>
      </c>
      <c r="J6078" t="s">
        <v>16668</v>
      </c>
      <c r="K6078" t="s">
        <v>12168</v>
      </c>
      <c r="L6078" t="s">
        <v>33</v>
      </c>
      <c r="M6078" s="1">
        <v>15000000</v>
      </c>
      <c r="N6078" s="1">
        <v>47052899</v>
      </c>
      <c r="O6078" s="1">
        <f>N6078*(D6078/'cpi data'!$A$112)</f>
        <v>5340259.8173010377</v>
      </c>
      <c r="P6078" s="2">
        <f t="shared" si="95"/>
        <v>0.68120986551753171</v>
      </c>
      <c r="Q6078" t="s">
        <v>14652</v>
      </c>
      <c r="R6078">
        <v>140</v>
      </c>
    </row>
    <row r="6079" spans="1:18">
      <c r="A6079" t="s">
        <v>17715</v>
      </c>
      <c r="B6079" s="6" t="s">
        <v>19</v>
      </c>
      <c r="C6079" t="s">
        <v>37</v>
      </c>
      <c r="D6079">
        <f>_xlfn.XLOOKUP(E6079,'cpi data'!A:A,'cpi data'!B:B,"NA")</f>
        <v>229.6</v>
      </c>
      <c r="E6079">
        <v>2012</v>
      </c>
      <c r="F6079" t="s">
        <v>17690</v>
      </c>
      <c r="G6079">
        <v>7.1</v>
      </c>
      <c r="H6079">
        <v>260000</v>
      </c>
      <c r="I6079" t="s">
        <v>15809</v>
      </c>
      <c r="J6079" t="s">
        <v>8622</v>
      </c>
      <c r="K6079" t="s">
        <v>14196</v>
      </c>
      <c r="L6079" t="s">
        <v>25</v>
      </c>
      <c r="M6079" s="1">
        <v>50000000</v>
      </c>
      <c r="N6079" s="1">
        <v>41037742</v>
      </c>
      <c r="O6079" s="1">
        <f>N6079*(D6079/'cpi data'!$A$112)</f>
        <v>4657570.7183390995</v>
      </c>
      <c r="P6079" s="2">
        <f t="shared" si="95"/>
        <v>-0.21839062197915274</v>
      </c>
      <c r="Q6079" t="s">
        <v>12396</v>
      </c>
      <c r="R6079">
        <v>95</v>
      </c>
    </row>
    <row r="6080" spans="1:18">
      <c r="A6080" t="s">
        <v>17716</v>
      </c>
      <c r="B6080" s="6" t="s">
        <v>2002</v>
      </c>
      <c r="C6080" t="s">
        <v>44</v>
      </c>
      <c r="D6080">
        <f>_xlfn.XLOOKUP(E6080,'cpi data'!A:A,'cpi data'!B:B,"NA")</f>
        <v>229.6</v>
      </c>
      <c r="E6080">
        <v>2012</v>
      </c>
      <c r="F6080" t="s">
        <v>17717</v>
      </c>
      <c r="G6080">
        <v>6.2</v>
      </c>
      <c r="H6080">
        <v>252000</v>
      </c>
      <c r="I6080" t="s">
        <v>2672</v>
      </c>
      <c r="J6080" t="s">
        <v>17718</v>
      </c>
      <c r="K6080" t="s">
        <v>5686</v>
      </c>
      <c r="L6080" t="s">
        <v>33</v>
      </c>
      <c r="M6080" s="1">
        <v>150000000</v>
      </c>
      <c r="N6080" s="1">
        <v>245527149</v>
      </c>
      <c r="O6080" s="1">
        <f>N6080*(D6080/'cpi data'!$A$112)</f>
        <v>27866057.049134947</v>
      </c>
      <c r="P6080" s="2">
        <f t="shared" si="95"/>
        <v>0.38906959735031177</v>
      </c>
      <c r="Q6080" t="s">
        <v>26</v>
      </c>
      <c r="R6080">
        <v>113</v>
      </c>
    </row>
    <row r="6081" spans="1:18">
      <c r="A6081" t="s">
        <v>17719</v>
      </c>
      <c r="B6081" s="6" t="s">
        <v>2002</v>
      </c>
      <c r="C6081" t="s">
        <v>37</v>
      </c>
      <c r="D6081">
        <f>_xlfn.XLOOKUP(E6081,'cpi data'!A:A,'cpi data'!B:B,"NA")</f>
        <v>229.6</v>
      </c>
      <c r="E6081">
        <v>2012</v>
      </c>
      <c r="F6081" t="s">
        <v>17471</v>
      </c>
      <c r="G6081">
        <v>6.6</v>
      </c>
      <c r="H6081">
        <v>260000</v>
      </c>
      <c r="I6081" t="s">
        <v>12950</v>
      </c>
      <c r="J6081" t="s">
        <v>12950</v>
      </c>
      <c r="K6081" t="s">
        <v>17720</v>
      </c>
      <c r="L6081" t="s">
        <v>33</v>
      </c>
      <c r="M6081" s="1">
        <v>250000000</v>
      </c>
      <c r="N6081" s="1">
        <v>284139100</v>
      </c>
      <c r="O6081" s="1">
        <f>N6081*(D6081/'cpi data'!$A$112)</f>
        <v>32248313.079584774</v>
      </c>
      <c r="P6081" s="2">
        <f t="shared" si="95"/>
        <v>0.12014925084228112</v>
      </c>
      <c r="Q6081" t="s">
        <v>1727</v>
      </c>
      <c r="R6081">
        <v>132</v>
      </c>
    </row>
    <row r="6082" spans="1:18">
      <c r="A6082" t="s">
        <v>17721</v>
      </c>
      <c r="B6082" s="6" t="s">
        <v>2002</v>
      </c>
      <c r="C6082" t="s">
        <v>37</v>
      </c>
      <c r="D6082">
        <f>_xlfn.XLOOKUP(E6082,'cpi data'!A:A,'cpi data'!B:B,"NA")</f>
        <v>229.6</v>
      </c>
      <c r="E6082">
        <v>2012</v>
      </c>
      <c r="F6082" t="s">
        <v>17722</v>
      </c>
      <c r="G6082">
        <v>5.8</v>
      </c>
      <c r="H6082">
        <v>240000</v>
      </c>
      <c r="I6082" t="s">
        <v>6749</v>
      </c>
      <c r="J6082" t="s">
        <v>16521</v>
      </c>
      <c r="K6082" t="s">
        <v>17723</v>
      </c>
      <c r="L6082" t="s">
        <v>33</v>
      </c>
      <c r="M6082" s="1">
        <v>209000000</v>
      </c>
      <c r="N6082" s="1">
        <v>303025485</v>
      </c>
      <c r="O6082" s="1">
        <f>N6082*(D6082/'cpi data'!$A$112)</f>
        <v>34391819.75086505</v>
      </c>
      <c r="P6082" s="2">
        <f t="shared" si="95"/>
        <v>0.31028903394049512</v>
      </c>
      <c r="Q6082" t="s">
        <v>64</v>
      </c>
      <c r="R6082">
        <v>131</v>
      </c>
    </row>
    <row r="6083" spans="1:18">
      <c r="A6083" t="s">
        <v>17724</v>
      </c>
      <c r="B6083" s="6" t="s">
        <v>19</v>
      </c>
      <c r="C6083" t="s">
        <v>44</v>
      </c>
      <c r="D6083">
        <f>_xlfn.XLOOKUP(E6083,'cpi data'!A:A,'cpi data'!B:B,"NA")</f>
        <v>229.6</v>
      </c>
      <c r="E6083">
        <v>2012</v>
      </c>
      <c r="F6083" t="s">
        <v>17658</v>
      </c>
      <c r="G6083">
        <v>6.1</v>
      </c>
      <c r="H6083">
        <v>134000</v>
      </c>
      <c r="I6083" t="s">
        <v>5109</v>
      </c>
      <c r="J6083" t="s">
        <v>17725</v>
      </c>
      <c r="K6083" t="s">
        <v>14627</v>
      </c>
      <c r="L6083" t="s">
        <v>33</v>
      </c>
      <c r="M6083" s="1">
        <v>7000000</v>
      </c>
      <c r="N6083" s="1">
        <v>167739961</v>
      </c>
      <c r="O6083" s="1">
        <f>N6083*(D6083/'cpi data'!$A$112)</f>
        <v>19037614.950865049</v>
      </c>
      <c r="P6083" s="2">
        <f t="shared" si="95"/>
        <v>0.95826873955216907</v>
      </c>
      <c r="Q6083" t="s">
        <v>17726</v>
      </c>
      <c r="R6083">
        <v>110</v>
      </c>
    </row>
    <row r="6084" spans="1:18">
      <c r="A6084" t="s">
        <v>17727</v>
      </c>
      <c r="B6084" s="6" t="s">
        <v>36</v>
      </c>
      <c r="C6084" t="s">
        <v>393</v>
      </c>
      <c r="D6084">
        <f>_xlfn.XLOOKUP(E6084,'cpi data'!A:A,'cpi data'!B:B,"NA")</f>
        <v>229.6</v>
      </c>
      <c r="E6084">
        <v>2012</v>
      </c>
      <c r="F6084" t="s">
        <v>17692</v>
      </c>
      <c r="G6084">
        <v>7.1</v>
      </c>
      <c r="H6084">
        <v>232000</v>
      </c>
      <c r="I6084" t="s">
        <v>17728</v>
      </c>
      <c r="J6084" t="s">
        <v>17729</v>
      </c>
      <c r="K6084" t="s">
        <v>8517</v>
      </c>
      <c r="L6084" t="s">
        <v>33</v>
      </c>
      <c r="M6084" s="1">
        <v>85000000</v>
      </c>
      <c r="N6084" s="1">
        <v>358375603</v>
      </c>
      <c r="O6084" s="1">
        <f>N6084*(D6084/'cpi data'!$A$112)</f>
        <v>40673770.85951557</v>
      </c>
      <c r="P6084" s="2">
        <f t="shared" si="95"/>
        <v>0.76281867602466236</v>
      </c>
      <c r="Q6084" t="s">
        <v>34</v>
      </c>
      <c r="R6084">
        <v>91</v>
      </c>
    </row>
    <row r="6085" spans="1:18">
      <c r="A6085" t="s">
        <v>17730</v>
      </c>
      <c r="B6085" s="6" t="s">
        <v>19</v>
      </c>
      <c r="C6085" t="s">
        <v>107</v>
      </c>
      <c r="D6085">
        <f>_xlfn.XLOOKUP(E6085,'cpi data'!A:A,'cpi data'!B:B,"NA")</f>
        <v>229.6</v>
      </c>
      <c r="E6085">
        <v>2012</v>
      </c>
      <c r="F6085" t="s">
        <v>17731</v>
      </c>
      <c r="G6085">
        <v>7.3</v>
      </c>
      <c r="H6085">
        <v>232000</v>
      </c>
      <c r="I6085" t="s">
        <v>14343</v>
      </c>
      <c r="J6085" t="s">
        <v>14344</v>
      </c>
      <c r="K6085" t="s">
        <v>15688</v>
      </c>
      <c r="L6085" t="s">
        <v>33</v>
      </c>
      <c r="M6085" s="1">
        <v>26000000</v>
      </c>
      <c r="N6085" s="1">
        <v>55404207</v>
      </c>
      <c r="O6085" s="1">
        <f>N6085*(D6085/'cpi data'!$A$112)</f>
        <v>6288089.9294117643</v>
      </c>
      <c r="P6085" s="2">
        <f t="shared" si="95"/>
        <v>0.53072155693880796</v>
      </c>
      <c r="Q6085" t="s">
        <v>13871</v>
      </c>
      <c r="R6085">
        <v>116</v>
      </c>
    </row>
    <row r="6086" spans="1:18">
      <c r="A6086" t="s">
        <v>17732</v>
      </c>
      <c r="B6086" s="6" t="s">
        <v>19</v>
      </c>
      <c r="C6086" t="s">
        <v>107</v>
      </c>
      <c r="D6086">
        <f>_xlfn.XLOOKUP(E6086,'cpi data'!A:A,'cpi data'!B:B,"NA")</f>
        <v>229.6</v>
      </c>
      <c r="E6086">
        <v>2012</v>
      </c>
      <c r="F6086" t="s">
        <v>17733</v>
      </c>
      <c r="G6086">
        <v>5.3</v>
      </c>
      <c r="H6086">
        <v>138000</v>
      </c>
      <c r="I6086" t="s">
        <v>8476</v>
      </c>
      <c r="J6086" t="s">
        <v>8476</v>
      </c>
      <c r="K6086" t="s">
        <v>17734</v>
      </c>
      <c r="L6086" t="s">
        <v>33</v>
      </c>
      <c r="M6086" s="1">
        <v>5000000</v>
      </c>
      <c r="N6086" s="1">
        <v>32170399</v>
      </c>
      <c r="O6086" s="1">
        <f>N6086*(D6086/'cpi data'!$A$112)</f>
        <v>3651173.3121107263</v>
      </c>
      <c r="P6086" s="2">
        <f t="shared" si="95"/>
        <v>0.84457761932017072</v>
      </c>
      <c r="Q6086" t="s">
        <v>12587</v>
      </c>
      <c r="R6086">
        <v>94</v>
      </c>
    </row>
    <row r="6087" spans="1:18">
      <c r="A6087" t="s">
        <v>17735</v>
      </c>
      <c r="B6087" s="6" t="s">
        <v>19</v>
      </c>
      <c r="C6087" t="s">
        <v>37</v>
      </c>
      <c r="D6087">
        <f>_xlfn.XLOOKUP(E6087,'cpi data'!A:A,'cpi data'!B:B,"NA")</f>
        <v>229.6</v>
      </c>
      <c r="E6087">
        <v>2012</v>
      </c>
      <c r="F6087" t="s">
        <v>17362</v>
      </c>
      <c r="G6087">
        <v>6.3</v>
      </c>
      <c r="H6087">
        <v>148000</v>
      </c>
      <c r="I6087" t="s">
        <v>17736</v>
      </c>
      <c r="J6087" t="s">
        <v>12924</v>
      </c>
      <c r="K6087" t="s">
        <v>12926</v>
      </c>
      <c r="L6087" t="s">
        <v>33</v>
      </c>
      <c r="M6087" s="1">
        <v>70000000</v>
      </c>
      <c r="N6087" s="1">
        <v>160112671</v>
      </c>
      <c r="O6087" s="1">
        <f>N6087*(D6087/'cpi data'!$A$112)</f>
        <v>18171957.123875432</v>
      </c>
      <c r="P6087" s="2">
        <f t="shared" si="95"/>
        <v>0.56280786796692683</v>
      </c>
      <c r="Q6087" t="s">
        <v>10878</v>
      </c>
      <c r="R6087">
        <v>88</v>
      </c>
    </row>
    <row r="6088" spans="1:18">
      <c r="A6088" t="s">
        <v>17737</v>
      </c>
      <c r="B6088" s="6" t="s">
        <v>19</v>
      </c>
      <c r="C6088" t="s">
        <v>44</v>
      </c>
      <c r="D6088">
        <f>_xlfn.XLOOKUP(E6088,'cpi data'!A:A,'cpi data'!B:B,"NA")</f>
        <v>229.6</v>
      </c>
      <c r="E6088">
        <v>2012</v>
      </c>
      <c r="F6088" t="s">
        <v>17738</v>
      </c>
      <c r="G6088">
        <v>3.7</v>
      </c>
      <c r="H6088">
        <v>41000</v>
      </c>
      <c r="I6088" t="s">
        <v>14320</v>
      </c>
      <c r="J6088" t="s">
        <v>14321</v>
      </c>
      <c r="K6088" t="s">
        <v>17739</v>
      </c>
      <c r="L6088" t="s">
        <v>33</v>
      </c>
      <c r="M6088" s="1">
        <v>5000000</v>
      </c>
      <c r="N6088" s="1">
        <v>8518634</v>
      </c>
      <c r="O6088" s="1">
        <f>N6088*(D6088/'cpi data'!$A$112)</f>
        <v>966820.74463667814</v>
      </c>
      <c r="P6088" s="2">
        <f t="shared" si="95"/>
        <v>0.41305143524184745</v>
      </c>
      <c r="Q6088" t="s">
        <v>8990</v>
      </c>
      <c r="R6088">
        <v>83</v>
      </c>
    </row>
    <row r="6089" spans="1:18">
      <c r="A6089" t="s">
        <v>17740</v>
      </c>
      <c r="B6089" s="6" t="s">
        <v>19</v>
      </c>
      <c r="C6089" t="s">
        <v>37</v>
      </c>
      <c r="D6089">
        <f>_xlfn.XLOOKUP(E6089,'cpi data'!A:A,'cpi data'!B:B,"NA")</f>
        <v>229.6</v>
      </c>
      <c r="E6089">
        <v>2012</v>
      </c>
      <c r="F6089" t="s">
        <v>17741</v>
      </c>
      <c r="G6089">
        <v>6.7</v>
      </c>
      <c r="H6089">
        <v>211000</v>
      </c>
      <c r="I6089" t="s">
        <v>17041</v>
      </c>
      <c r="J6089" t="s">
        <v>17742</v>
      </c>
      <c r="K6089" t="s">
        <v>4128</v>
      </c>
      <c r="L6089" t="s">
        <v>94</v>
      </c>
      <c r="M6089" s="1">
        <v>85000000</v>
      </c>
      <c r="N6089" s="1">
        <v>208076205</v>
      </c>
      <c r="O6089" s="1">
        <f>N6089*(D6089/'cpi data'!$A$112)</f>
        <v>23615569.287197229</v>
      </c>
      <c r="P6089" s="2">
        <f t="shared" si="95"/>
        <v>0.59149581760201753</v>
      </c>
      <c r="Q6089" t="s">
        <v>64</v>
      </c>
      <c r="R6089">
        <v>115</v>
      </c>
    </row>
    <row r="6090" spans="1:18">
      <c r="A6090" t="s">
        <v>17743</v>
      </c>
      <c r="B6090" s="6" t="s">
        <v>19</v>
      </c>
      <c r="C6090" t="s">
        <v>28</v>
      </c>
      <c r="D6090">
        <f>_xlfn.XLOOKUP(E6090,'cpi data'!A:A,'cpi data'!B:B,"NA")</f>
        <v>229.6</v>
      </c>
      <c r="E6090">
        <v>2012</v>
      </c>
      <c r="F6090" t="s">
        <v>17710</v>
      </c>
      <c r="G6090">
        <v>6.7</v>
      </c>
      <c r="H6090">
        <v>109000</v>
      </c>
      <c r="I6090" t="s">
        <v>15725</v>
      </c>
      <c r="J6090" t="s">
        <v>15725</v>
      </c>
      <c r="K6090" t="s">
        <v>13997</v>
      </c>
      <c r="L6090" t="s">
        <v>33</v>
      </c>
      <c r="M6090" s="1">
        <v>10000000</v>
      </c>
      <c r="N6090" s="1">
        <v>11681781</v>
      </c>
      <c r="O6090" s="1">
        <f>N6090*(D6090/'cpi data'!$A$112)</f>
        <v>1325821.5114186851</v>
      </c>
      <c r="P6090" s="2">
        <f t="shared" si="95"/>
        <v>0.14396614694283347</v>
      </c>
      <c r="Q6090" t="s">
        <v>12698</v>
      </c>
      <c r="R6090">
        <v>101</v>
      </c>
    </row>
    <row r="6091" spans="1:18">
      <c r="A6091" t="s">
        <v>17744</v>
      </c>
      <c r="B6091" s="6" t="s">
        <v>450</v>
      </c>
      <c r="C6091" t="s">
        <v>20</v>
      </c>
      <c r="D6091">
        <f>_xlfn.XLOOKUP(E6091,'cpi data'!A:A,'cpi data'!B:B,"NA")</f>
        <v>229.6</v>
      </c>
      <c r="E6091">
        <v>2012</v>
      </c>
      <c r="F6091" t="s">
        <v>17745</v>
      </c>
      <c r="G6091">
        <v>7.1</v>
      </c>
      <c r="H6091">
        <v>15000</v>
      </c>
      <c r="I6091" t="s">
        <v>13626</v>
      </c>
      <c r="J6091" t="s">
        <v>13626</v>
      </c>
      <c r="K6091" t="s">
        <v>17746</v>
      </c>
      <c r="L6091" t="s">
        <v>251</v>
      </c>
      <c r="N6091" s="1">
        <v>2362019</v>
      </c>
      <c r="O6091" s="1">
        <f>N6091*(D6091/'cpi data'!$A$112)</f>
        <v>268076.8968858131</v>
      </c>
      <c r="P6091" s="2">
        <f t="shared" si="95"/>
        <v>1</v>
      </c>
      <c r="Q6091" t="s">
        <v>17747</v>
      </c>
      <c r="R6091">
        <v>109</v>
      </c>
    </row>
    <row r="6092" spans="1:18">
      <c r="A6092" t="s">
        <v>17748</v>
      </c>
      <c r="B6092" s="6" t="s">
        <v>2002</v>
      </c>
      <c r="C6092" t="s">
        <v>37</v>
      </c>
      <c r="D6092">
        <f>_xlfn.XLOOKUP(E6092,'cpi data'!A:A,'cpi data'!B:B,"NA")</f>
        <v>229.6</v>
      </c>
      <c r="E6092">
        <v>2012</v>
      </c>
      <c r="F6092" t="s">
        <v>17749</v>
      </c>
      <c r="G6092">
        <v>6.6</v>
      </c>
      <c r="H6092">
        <v>290000</v>
      </c>
      <c r="I6092" t="s">
        <v>6961</v>
      </c>
      <c r="J6092" t="s">
        <v>6961</v>
      </c>
      <c r="K6092" t="s">
        <v>12746</v>
      </c>
      <c r="L6092" t="s">
        <v>33</v>
      </c>
      <c r="M6092" s="1">
        <v>125000000</v>
      </c>
      <c r="N6092" s="1">
        <v>276144750</v>
      </c>
      <c r="O6092" s="1">
        <f>N6092*(D6092/'cpi data'!$A$112)</f>
        <v>31340995.847750861</v>
      </c>
      <c r="P6092" s="2">
        <f t="shared" si="95"/>
        <v>0.54733885036742502</v>
      </c>
      <c r="Q6092" t="s">
        <v>64</v>
      </c>
      <c r="R6092">
        <v>135</v>
      </c>
    </row>
    <row r="6093" spans="1:18">
      <c r="A6093" t="s">
        <v>17750</v>
      </c>
      <c r="B6093" s="6" t="s">
        <v>19</v>
      </c>
      <c r="C6093" t="s">
        <v>37</v>
      </c>
      <c r="D6093">
        <f>_xlfn.XLOOKUP(E6093,'cpi data'!A:A,'cpi data'!B:B,"NA")</f>
        <v>229.6</v>
      </c>
      <c r="E6093">
        <v>2012</v>
      </c>
      <c r="F6093" t="s">
        <v>17710</v>
      </c>
      <c r="G6093">
        <v>5.9</v>
      </c>
      <c r="H6093">
        <v>151000</v>
      </c>
      <c r="I6093" t="s">
        <v>13860</v>
      </c>
      <c r="J6093" t="s">
        <v>17718</v>
      </c>
      <c r="K6093" t="s">
        <v>17751</v>
      </c>
      <c r="L6093" t="s">
        <v>33</v>
      </c>
      <c r="M6093" s="1">
        <v>69000000</v>
      </c>
      <c r="N6093" s="1">
        <v>116471580</v>
      </c>
      <c r="O6093" s="1">
        <f>N6093*(D6093/'cpi data'!$A$112)</f>
        <v>13218919.806228373</v>
      </c>
      <c r="P6093" s="2">
        <f t="shared" si="95"/>
        <v>0.40758080211498804</v>
      </c>
      <c r="Q6093" t="s">
        <v>17752</v>
      </c>
      <c r="R6093">
        <v>105</v>
      </c>
    </row>
    <row r="6094" spans="1:18">
      <c r="A6094" t="s">
        <v>17753</v>
      </c>
      <c r="B6094" s="6" t="s">
        <v>36</v>
      </c>
      <c r="C6094" t="s">
        <v>393</v>
      </c>
      <c r="D6094">
        <f>_xlfn.XLOOKUP(E6094,'cpi data'!A:A,'cpi data'!B:B,"NA")</f>
        <v>229.6</v>
      </c>
      <c r="E6094">
        <v>2012</v>
      </c>
      <c r="F6094" t="s">
        <v>17697</v>
      </c>
      <c r="G6094">
        <v>7.7</v>
      </c>
      <c r="H6094">
        <v>390000</v>
      </c>
      <c r="I6094" t="s">
        <v>17754</v>
      </c>
      <c r="J6094" t="s">
        <v>17754</v>
      </c>
      <c r="K6094" t="s">
        <v>15190</v>
      </c>
      <c r="L6094" t="s">
        <v>33</v>
      </c>
      <c r="M6094" s="1">
        <v>165000000</v>
      </c>
      <c r="N6094" s="1">
        <v>471222889</v>
      </c>
      <c r="O6094" s="1">
        <f>N6094*(D6094/'cpi data'!$A$112)</f>
        <v>53481352.107958473</v>
      </c>
      <c r="P6094" s="2">
        <f t="shared" ref="P6094:P6157" si="96">(N6094-M6094)/N6094</f>
        <v>0.64984722972571907</v>
      </c>
      <c r="Q6094" t="s">
        <v>614</v>
      </c>
      <c r="R6094">
        <v>101</v>
      </c>
    </row>
    <row r="6095" spans="1:18">
      <c r="A6095" t="s">
        <v>5656</v>
      </c>
      <c r="B6095" s="6" t="s">
        <v>2002</v>
      </c>
      <c r="C6095" t="s">
        <v>37</v>
      </c>
      <c r="D6095">
        <f>_xlfn.XLOOKUP(E6095,'cpi data'!A:A,'cpi data'!B:B,"NA")</f>
        <v>229.6</v>
      </c>
      <c r="E6095">
        <v>2012</v>
      </c>
      <c r="F6095" t="s">
        <v>17755</v>
      </c>
      <c r="G6095">
        <v>6.2</v>
      </c>
      <c r="H6095">
        <v>244000</v>
      </c>
      <c r="I6095" t="s">
        <v>12924</v>
      </c>
      <c r="J6095" t="s">
        <v>12469</v>
      </c>
      <c r="K6095" t="s">
        <v>11550</v>
      </c>
      <c r="L6095" t="s">
        <v>33</v>
      </c>
      <c r="M6095" s="1">
        <v>125000000</v>
      </c>
      <c r="N6095" s="1">
        <v>198467168</v>
      </c>
      <c r="O6095" s="1">
        <f>N6095*(D6095/'cpi data'!$A$112)</f>
        <v>22524993.461591695</v>
      </c>
      <c r="P6095" s="2">
        <f t="shared" si="96"/>
        <v>0.37017290436673134</v>
      </c>
      <c r="Q6095" t="s">
        <v>5656</v>
      </c>
      <c r="R6095">
        <v>118</v>
      </c>
    </row>
    <row r="6096" spans="1:18">
      <c r="A6096" t="s">
        <v>4102</v>
      </c>
      <c r="B6096" s="6" t="s">
        <v>19</v>
      </c>
      <c r="C6096" t="s">
        <v>44</v>
      </c>
      <c r="D6096">
        <f>_xlfn.XLOOKUP(E6096,'cpi data'!A:A,'cpi data'!B:B,"NA")</f>
        <v>229.6</v>
      </c>
      <c r="E6096">
        <v>2012</v>
      </c>
      <c r="F6096" t="s">
        <v>17756</v>
      </c>
      <c r="G6096">
        <v>6.6</v>
      </c>
      <c r="H6096">
        <v>193000</v>
      </c>
      <c r="I6096" t="s">
        <v>17757</v>
      </c>
      <c r="J6096" t="s">
        <v>17758</v>
      </c>
      <c r="K6096" t="s">
        <v>17759</v>
      </c>
      <c r="L6096" t="s">
        <v>33</v>
      </c>
      <c r="M6096" s="1">
        <v>12000000</v>
      </c>
      <c r="N6096" s="1">
        <v>102731865</v>
      </c>
      <c r="O6096" s="1">
        <f>N6096*(D6096/'cpi data'!$A$112)</f>
        <v>11659533.467128027</v>
      </c>
      <c r="P6096" s="2">
        <f t="shared" si="96"/>
        <v>0.88319106248095469</v>
      </c>
      <c r="Q6096" t="s">
        <v>17760</v>
      </c>
      <c r="R6096">
        <v>88</v>
      </c>
    </row>
    <row r="6097" spans="1:18">
      <c r="A6097" t="s">
        <v>17761</v>
      </c>
      <c r="B6097" s="6" t="s">
        <v>19</v>
      </c>
      <c r="C6097" t="s">
        <v>44</v>
      </c>
      <c r="D6097">
        <f>_xlfn.XLOOKUP(E6097,'cpi data'!A:A,'cpi data'!B:B,"NA")</f>
        <v>229.6</v>
      </c>
      <c r="E6097">
        <v>2012</v>
      </c>
      <c r="F6097" t="s">
        <v>17762</v>
      </c>
      <c r="G6097">
        <v>6.7</v>
      </c>
      <c r="H6097">
        <v>206000</v>
      </c>
      <c r="I6097" t="s">
        <v>13594</v>
      </c>
      <c r="J6097" t="s">
        <v>13594</v>
      </c>
      <c r="K6097" t="s">
        <v>10658</v>
      </c>
      <c r="L6097" t="s">
        <v>33</v>
      </c>
      <c r="M6097" s="1">
        <v>50000000</v>
      </c>
      <c r="N6097" s="1">
        <v>234989584</v>
      </c>
      <c r="O6097" s="1">
        <f>N6097*(D6097/'cpi data'!$A$112)</f>
        <v>26670098.114878889</v>
      </c>
      <c r="P6097" s="2">
        <f t="shared" si="96"/>
        <v>0.78722461162363688</v>
      </c>
      <c r="Q6097" t="s">
        <v>64</v>
      </c>
      <c r="R6097">
        <v>113</v>
      </c>
    </row>
    <row r="6098" spans="1:18">
      <c r="A6098" t="s">
        <v>17763</v>
      </c>
      <c r="B6098" s="6" t="s">
        <v>19</v>
      </c>
      <c r="C6098" t="s">
        <v>44</v>
      </c>
      <c r="D6098">
        <f>_xlfn.XLOOKUP(E6098,'cpi data'!A:A,'cpi data'!B:B,"NA")</f>
        <v>229.6</v>
      </c>
      <c r="E6098">
        <v>2012</v>
      </c>
      <c r="F6098" t="s">
        <v>17764</v>
      </c>
      <c r="G6098">
        <v>5.6</v>
      </c>
      <c r="H6098">
        <v>74000</v>
      </c>
      <c r="I6098" t="s">
        <v>11914</v>
      </c>
      <c r="J6098" t="s">
        <v>11914</v>
      </c>
      <c r="K6098" t="s">
        <v>9781</v>
      </c>
      <c r="L6098" t="s">
        <v>33</v>
      </c>
      <c r="N6098" s="1">
        <v>23812816</v>
      </c>
      <c r="O6098" s="1">
        <f>N6098*(D6098/'cpi data'!$A$112)</f>
        <v>2702631.0200692038</v>
      </c>
      <c r="P6098" s="2">
        <f t="shared" si="96"/>
        <v>1</v>
      </c>
      <c r="Q6098" t="s">
        <v>17765</v>
      </c>
      <c r="R6098">
        <v>98</v>
      </c>
    </row>
    <row r="6099" spans="1:18">
      <c r="A6099" t="s">
        <v>17766</v>
      </c>
      <c r="B6099" s="6" t="s">
        <v>19</v>
      </c>
      <c r="C6099" t="s">
        <v>107</v>
      </c>
      <c r="D6099">
        <f>_xlfn.XLOOKUP(E6099,'cpi data'!A:A,'cpi data'!B:B,"NA")</f>
        <v>229.6</v>
      </c>
      <c r="E6099">
        <v>2012</v>
      </c>
      <c r="F6099" t="s">
        <v>17767</v>
      </c>
      <c r="G6099">
        <v>6.5</v>
      </c>
      <c r="H6099">
        <v>126000</v>
      </c>
      <c r="I6099" t="s">
        <v>794</v>
      </c>
      <c r="J6099" t="s">
        <v>15136</v>
      </c>
      <c r="K6099" t="s">
        <v>16383</v>
      </c>
      <c r="L6099" t="s">
        <v>33</v>
      </c>
      <c r="M6099" s="1">
        <v>45000000</v>
      </c>
      <c r="N6099" s="1">
        <v>82966152</v>
      </c>
      <c r="O6099" s="1">
        <f>N6099*(D6099/'cpi data'!$A$112)</f>
        <v>9416227.6318339091</v>
      </c>
      <c r="P6099" s="2">
        <f t="shared" si="96"/>
        <v>0.45761013479328294</v>
      </c>
      <c r="Q6099" t="s">
        <v>5129</v>
      </c>
      <c r="R6099">
        <v>131</v>
      </c>
    </row>
    <row r="6100" spans="1:18">
      <c r="A6100" t="s">
        <v>17768</v>
      </c>
      <c r="B6100" s="6" t="s">
        <v>36</v>
      </c>
      <c r="C6100" t="s">
        <v>28</v>
      </c>
      <c r="D6100">
        <f>_xlfn.XLOOKUP(E6100,'cpi data'!A:A,'cpi data'!B:B,"NA")</f>
        <v>229.6</v>
      </c>
      <c r="E6100">
        <v>2012</v>
      </c>
      <c r="F6100" t="s">
        <v>17769</v>
      </c>
      <c r="G6100">
        <v>7.9</v>
      </c>
      <c r="H6100">
        <v>594000</v>
      </c>
      <c r="I6100" t="s">
        <v>7787</v>
      </c>
      <c r="J6100" t="s">
        <v>17770</v>
      </c>
      <c r="K6100" t="s">
        <v>17771</v>
      </c>
      <c r="L6100" t="s">
        <v>33</v>
      </c>
      <c r="M6100" s="1">
        <v>120000000</v>
      </c>
      <c r="N6100" s="1">
        <v>609016565</v>
      </c>
      <c r="O6100" s="1">
        <f>N6100*(D6100/'cpi data'!$A$112)</f>
        <v>69120219.141868502</v>
      </c>
      <c r="P6100" s="2">
        <f t="shared" si="96"/>
        <v>0.80296102454947182</v>
      </c>
      <c r="Q6100" t="s">
        <v>9112</v>
      </c>
      <c r="R6100">
        <v>127</v>
      </c>
    </row>
    <row r="6101" spans="1:18">
      <c r="A6101" t="s">
        <v>9935</v>
      </c>
      <c r="B6101" s="6" t="s">
        <v>19</v>
      </c>
      <c r="C6101" t="s">
        <v>20</v>
      </c>
      <c r="D6101">
        <f>_xlfn.XLOOKUP(E6101,'cpi data'!A:A,'cpi data'!B:B,"NA")</f>
        <v>229.6</v>
      </c>
      <c r="E6101">
        <v>2012</v>
      </c>
      <c r="F6101" t="s">
        <v>17772</v>
      </c>
      <c r="G6101">
        <v>6.6</v>
      </c>
      <c r="H6101">
        <v>95000</v>
      </c>
      <c r="I6101" t="s">
        <v>14003</v>
      </c>
      <c r="J6101" t="s">
        <v>3909</v>
      </c>
      <c r="K6101" t="s">
        <v>14005</v>
      </c>
      <c r="L6101" t="s">
        <v>25</v>
      </c>
      <c r="M6101" s="1">
        <v>40600000</v>
      </c>
      <c r="N6101" s="1">
        <v>68929150</v>
      </c>
      <c r="O6101" s="1">
        <f>N6101*(D6101/'cpi data'!$A$112)</f>
        <v>7823100.7612456745</v>
      </c>
      <c r="P6101" s="2">
        <f t="shared" si="96"/>
        <v>0.41098939998534728</v>
      </c>
      <c r="Q6101" t="s">
        <v>64</v>
      </c>
      <c r="R6101">
        <v>129</v>
      </c>
    </row>
    <row r="6102" spans="1:18">
      <c r="A6102" t="s">
        <v>17773</v>
      </c>
      <c r="B6102" s="6" t="s">
        <v>19</v>
      </c>
      <c r="C6102" t="s">
        <v>37</v>
      </c>
      <c r="D6102">
        <f>_xlfn.XLOOKUP(E6102,'cpi data'!A:A,'cpi data'!B:B,"NA")</f>
        <v>229.6</v>
      </c>
      <c r="E6102">
        <v>2012</v>
      </c>
      <c r="F6102" t="s">
        <v>17774</v>
      </c>
      <c r="G6102">
        <v>5.4</v>
      </c>
      <c r="H6102">
        <v>136000</v>
      </c>
      <c r="I6102" t="s">
        <v>8485</v>
      </c>
      <c r="J6102" t="s">
        <v>8485</v>
      </c>
      <c r="K6102" t="s">
        <v>10840</v>
      </c>
      <c r="L6102" t="s">
        <v>5820</v>
      </c>
      <c r="M6102" s="1">
        <v>65000000</v>
      </c>
      <c r="N6102" s="1">
        <v>240159255</v>
      </c>
      <c r="O6102" s="1">
        <f>N6102*(D6102/'cpi data'!$A$112)</f>
        <v>27256828.941176467</v>
      </c>
      <c r="P6102" s="2">
        <f t="shared" si="96"/>
        <v>0.72934626233746436</v>
      </c>
      <c r="Q6102" t="s">
        <v>17775</v>
      </c>
      <c r="R6102">
        <v>95</v>
      </c>
    </row>
    <row r="6103" spans="1:18">
      <c r="A6103" t="s">
        <v>17776</v>
      </c>
      <c r="B6103" s="6" t="s">
        <v>2002</v>
      </c>
      <c r="C6103" t="s">
        <v>37</v>
      </c>
      <c r="D6103">
        <f>_xlfn.XLOOKUP(E6103,'cpi data'!A:A,'cpi data'!B:B,"NA")</f>
        <v>229.6</v>
      </c>
      <c r="E6103">
        <v>2012</v>
      </c>
      <c r="F6103" t="s">
        <v>17333</v>
      </c>
      <c r="G6103">
        <v>6.8</v>
      </c>
      <c r="H6103">
        <v>342000</v>
      </c>
      <c r="I6103" t="s">
        <v>6232</v>
      </c>
      <c r="J6103" t="s">
        <v>15737</v>
      </c>
      <c r="K6103" t="s">
        <v>7640</v>
      </c>
      <c r="L6103" t="s">
        <v>33</v>
      </c>
      <c r="M6103" s="1">
        <v>225000000</v>
      </c>
      <c r="N6103" s="1">
        <v>624026776</v>
      </c>
      <c r="O6103" s="1">
        <f>N6103*(D6103/'cpi data'!$A$112)</f>
        <v>70823800.18269895</v>
      </c>
      <c r="P6103" s="2">
        <f t="shared" si="96"/>
        <v>0.63943854870740358</v>
      </c>
      <c r="Q6103" t="s">
        <v>34</v>
      </c>
      <c r="R6103">
        <v>106</v>
      </c>
    </row>
    <row r="6104" spans="1:18">
      <c r="A6104" t="s">
        <v>17777</v>
      </c>
      <c r="B6104" s="6" t="s">
        <v>36</v>
      </c>
      <c r="C6104" t="s">
        <v>37</v>
      </c>
      <c r="D6104">
        <f>_xlfn.XLOOKUP(E6104,'cpi data'!A:A,'cpi data'!B:B,"NA")</f>
        <v>229.6</v>
      </c>
      <c r="E6104">
        <v>2012</v>
      </c>
      <c r="F6104" t="s">
        <v>17741</v>
      </c>
      <c r="G6104">
        <v>5.8</v>
      </c>
      <c r="H6104">
        <v>96000</v>
      </c>
      <c r="I6104" t="s">
        <v>17778</v>
      </c>
      <c r="J6104" t="s">
        <v>17779</v>
      </c>
      <c r="K6104" t="s">
        <v>14150</v>
      </c>
      <c r="L6104" t="s">
        <v>33</v>
      </c>
      <c r="M6104" s="1">
        <v>79000000</v>
      </c>
      <c r="N6104" s="1">
        <v>335260290</v>
      </c>
      <c r="O6104" s="1">
        <f>N6104*(D6104/'cpi data'!$A$112)</f>
        <v>38050302.809688576</v>
      </c>
      <c r="P6104" s="2">
        <f t="shared" si="96"/>
        <v>0.76436219153780482</v>
      </c>
      <c r="Q6104" t="s">
        <v>2029</v>
      </c>
      <c r="R6104">
        <v>94</v>
      </c>
    </row>
    <row r="6105" spans="1:18">
      <c r="A6105" t="s">
        <v>17780</v>
      </c>
      <c r="B6105" s="6" t="s">
        <v>19</v>
      </c>
      <c r="C6105" t="s">
        <v>44</v>
      </c>
      <c r="D6105">
        <f>_xlfn.XLOOKUP(E6105,'cpi data'!A:A,'cpi data'!B:B,"NA")</f>
        <v>229.6</v>
      </c>
      <c r="E6105">
        <v>2012</v>
      </c>
      <c r="F6105" t="s">
        <v>17664</v>
      </c>
      <c r="G6105">
        <v>7.2</v>
      </c>
      <c r="H6105">
        <v>246000</v>
      </c>
      <c r="I6105" t="s">
        <v>15585</v>
      </c>
      <c r="J6105" t="s">
        <v>15585</v>
      </c>
      <c r="K6105" t="s">
        <v>11550</v>
      </c>
      <c r="L6105" t="s">
        <v>25</v>
      </c>
      <c r="M6105" s="1">
        <v>15000000</v>
      </c>
      <c r="N6105" s="1">
        <v>32226382</v>
      </c>
      <c r="O6105" s="1">
        <f>N6105*(D6105/'cpi data'!$A$112)</f>
        <v>3657527.0920415223</v>
      </c>
      <c r="P6105" s="2">
        <f t="shared" si="96"/>
        <v>0.53454284753404835</v>
      </c>
      <c r="Q6105" t="s">
        <v>16788</v>
      </c>
      <c r="R6105">
        <v>110</v>
      </c>
    </row>
    <row r="6106" spans="1:18">
      <c r="A6106" t="s">
        <v>17781</v>
      </c>
      <c r="B6106" s="6" t="s">
        <v>2002</v>
      </c>
      <c r="C6106" t="s">
        <v>44</v>
      </c>
      <c r="D6106">
        <f>_xlfn.XLOOKUP(E6106,'cpi data'!A:A,'cpi data'!B:B,"NA")</f>
        <v>229.6</v>
      </c>
      <c r="E6106">
        <v>2012</v>
      </c>
      <c r="F6106" t="s">
        <v>17706</v>
      </c>
      <c r="G6106">
        <v>5.9</v>
      </c>
      <c r="H6106">
        <v>75000</v>
      </c>
      <c r="I6106" t="s">
        <v>12044</v>
      </c>
      <c r="J6106" t="s">
        <v>15544</v>
      </c>
      <c r="K6106" t="s">
        <v>17782</v>
      </c>
      <c r="L6106" t="s">
        <v>33</v>
      </c>
      <c r="M6106" s="1">
        <v>75000000</v>
      </c>
      <c r="N6106" s="1">
        <v>59418613</v>
      </c>
      <c r="O6106" s="1">
        <f>N6106*(D6106/'cpi data'!$A$112)</f>
        <v>6743704.1743944632</v>
      </c>
      <c r="P6106" s="2">
        <f t="shared" si="96"/>
        <v>-0.26223074241063149</v>
      </c>
      <c r="Q6106" t="s">
        <v>2029</v>
      </c>
      <c r="R6106">
        <v>123</v>
      </c>
    </row>
    <row r="6107" spans="1:18">
      <c r="A6107" t="s">
        <v>17783</v>
      </c>
      <c r="B6107" s="6" t="s">
        <v>19</v>
      </c>
      <c r="C6107" t="s">
        <v>44</v>
      </c>
      <c r="D6107">
        <f>_xlfn.XLOOKUP(E6107,'cpi data'!A:A,'cpi data'!B:B,"NA")</f>
        <v>229.6</v>
      </c>
      <c r="E6107">
        <v>2012</v>
      </c>
      <c r="F6107" t="s">
        <v>17784</v>
      </c>
      <c r="G6107">
        <v>6.4</v>
      </c>
      <c r="H6107">
        <v>286000</v>
      </c>
      <c r="I6107" t="s">
        <v>13451</v>
      </c>
      <c r="J6107" t="s">
        <v>14632</v>
      </c>
      <c r="K6107" t="s">
        <v>14632</v>
      </c>
      <c r="L6107" t="s">
        <v>33</v>
      </c>
      <c r="M6107" s="1">
        <v>65000000</v>
      </c>
      <c r="N6107" s="1">
        <v>179379533</v>
      </c>
      <c r="O6107" s="1">
        <f>N6107*(D6107/'cpi data'!$A$112)</f>
        <v>20358645.959861591</v>
      </c>
      <c r="P6107" s="2">
        <f t="shared" si="96"/>
        <v>0.63763981925407287</v>
      </c>
      <c r="Q6107" t="s">
        <v>47</v>
      </c>
      <c r="R6107">
        <v>83</v>
      </c>
    </row>
    <row r="6108" spans="1:18">
      <c r="A6108" t="s">
        <v>17785</v>
      </c>
      <c r="B6108" s="6" t="s">
        <v>19</v>
      </c>
      <c r="C6108" t="s">
        <v>44</v>
      </c>
      <c r="D6108">
        <f>_xlfn.XLOOKUP(E6108,'cpi data'!A:A,'cpi data'!B:B,"NA")</f>
        <v>229.6</v>
      </c>
      <c r="E6108">
        <v>2012</v>
      </c>
      <c r="F6108" t="s">
        <v>17786</v>
      </c>
      <c r="G6108">
        <v>5.7</v>
      </c>
      <c r="H6108">
        <v>123000</v>
      </c>
      <c r="I6108" t="s">
        <v>15080</v>
      </c>
      <c r="J6108" t="s">
        <v>17787</v>
      </c>
      <c r="K6108" t="s">
        <v>8011</v>
      </c>
      <c r="L6108" t="s">
        <v>33</v>
      </c>
      <c r="M6108" s="1">
        <v>68000000</v>
      </c>
      <c r="N6108" s="1">
        <v>68267862</v>
      </c>
      <c r="O6108" s="1">
        <f>N6108*(D6108/'cpi data'!$A$112)</f>
        <v>7748048.0055363318</v>
      </c>
      <c r="P6108" s="2">
        <f t="shared" si="96"/>
        <v>3.9236910627141073E-3</v>
      </c>
      <c r="Q6108" t="s">
        <v>183</v>
      </c>
      <c r="R6108">
        <v>102</v>
      </c>
    </row>
    <row r="6109" spans="1:18">
      <c r="A6109" t="s">
        <v>17788</v>
      </c>
      <c r="B6109" s="6" t="s">
        <v>19</v>
      </c>
      <c r="C6109" t="s">
        <v>37</v>
      </c>
      <c r="D6109">
        <f>_xlfn.XLOOKUP(E6109,'cpi data'!A:A,'cpi data'!B:B,"NA")</f>
        <v>229.6</v>
      </c>
      <c r="E6109">
        <v>2012</v>
      </c>
      <c r="F6109" t="s">
        <v>17789</v>
      </c>
      <c r="G6109">
        <v>6.6</v>
      </c>
      <c r="H6109">
        <v>296000</v>
      </c>
      <c r="I6109" t="s">
        <v>9540</v>
      </c>
      <c r="J6109" t="s">
        <v>3572</v>
      </c>
      <c r="K6109" t="s">
        <v>764</v>
      </c>
      <c r="L6109" t="s">
        <v>33</v>
      </c>
      <c r="M6109" s="1">
        <v>100000000</v>
      </c>
      <c r="N6109" s="1">
        <v>314975955</v>
      </c>
      <c r="O6109" s="1">
        <f>N6109*(D6109/'cpi data'!$A$112)</f>
        <v>35748136.069204152</v>
      </c>
      <c r="P6109" s="2">
        <f t="shared" si="96"/>
        <v>0.68251544788553775</v>
      </c>
      <c r="Q6109" t="s">
        <v>14705</v>
      </c>
      <c r="R6109">
        <v>103</v>
      </c>
    </row>
    <row r="6110" spans="1:18">
      <c r="A6110" t="s">
        <v>17790</v>
      </c>
      <c r="B6110" s="6" t="s">
        <v>19</v>
      </c>
      <c r="C6110" t="s">
        <v>44</v>
      </c>
      <c r="D6110">
        <f>_xlfn.XLOOKUP(E6110,'cpi data'!A:A,'cpi data'!B:B,"NA")</f>
        <v>229.6</v>
      </c>
      <c r="E6110">
        <v>2012</v>
      </c>
      <c r="F6110" t="s">
        <v>17791</v>
      </c>
      <c r="G6110">
        <v>7</v>
      </c>
      <c r="H6110">
        <v>122000</v>
      </c>
      <c r="I6110" t="s">
        <v>17792</v>
      </c>
      <c r="J6110" t="s">
        <v>17793</v>
      </c>
      <c r="K6110" t="s">
        <v>17794</v>
      </c>
      <c r="L6110" t="s">
        <v>33</v>
      </c>
      <c r="M6110" s="1">
        <v>750000</v>
      </c>
      <c r="N6110" s="1">
        <v>4424699</v>
      </c>
      <c r="O6110" s="1">
        <f>N6110*(D6110/'cpi data'!$A$112)</f>
        <v>502180.370934256</v>
      </c>
      <c r="P6110" s="2">
        <f t="shared" si="96"/>
        <v>0.83049694453792222</v>
      </c>
      <c r="Q6110" t="s">
        <v>16622</v>
      </c>
      <c r="R6110">
        <v>86</v>
      </c>
    </row>
    <row r="6111" spans="1:18">
      <c r="A6111" t="s">
        <v>17795</v>
      </c>
      <c r="B6111" s="6" t="s">
        <v>2002</v>
      </c>
      <c r="C6111" t="s">
        <v>28</v>
      </c>
      <c r="D6111">
        <f>_xlfn.XLOOKUP(E6111,'cpi data'!A:A,'cpi data'!B:B,"NA")</f>
        <v>229.6</v>
      </c>
      <c r="E6111">
        <v>2012</v>
      </c>
      <c r="F6111" t="s">
        <v>17796</v>
      </c>
      <c r="G6111">
        <v>7</v>
      </c>
      <c r="H6111">
        <v>243000</v>
      </c>
      <c r="I6111" t="s">
        <v>17797</v>
      </c>
      <c r="J6111" t="s">
        <v>17798</v>
      </c>
      <c r="K6111" t="s">
        <v>17799</v>
      </c>
      <c r="L6111" t="s">
        <v>33</v>
      </c>
      <c r="M6111" s="1">
        <v>12000000</v>
      </c>
      <c r="N6111" s="1">
        <v>126636097</v>
      </c>
      <c r="O6111" s="1">
        <f>N6111*(D6111/'cpi data'!$A$112)</f>
        <v>14372539.728719722</v>
      </c>
      <c r="P6111" s="2">
        <f t="shared" si="96"/>
        <v>0.90524028863586981</v>
      </c>
      <c r="Q6111" t="s">
        <v>183</v>
      </c>
      <c r="R6111">
        <v>84</v>
      </c>
    </row>
    <row r="6112" spans="1:18">
      <c r="A6112" t="s">
        <v>2039</v>
      </c>
      <c r="B6112" s="6" t="s">
        <v>2002</v>
      </c>
      <c r="C6112" t="s">
        <v>37</v>
      </c>
      <c r="D6112">
        <f>_xlfn.XLOOKUP(E6112,'cpi data'!A:A,'cpi data'!B:B,"NA")</f>
        <v>229.6</v>
      </c>
      <c r="E6112">
        <v>2012</v>
      </c>
      <c r="F6112" t="s">
        <v>17769</v>
      </c>
      <c r="G6112">
        <v>5.4</v>
      </c>
      <c r="H6112">
        <v>74000</v>
      </c>
      <c r="I6112" t="s">
        <v>17800</v>
      </c>
      <c r="J6112" t="s">
        <v>14087</v>
      </c>
      <c r="K6112" t="s">
        <v>17121</v>
      </c>
      <c r="L6112" t="s">
        <v>33</v>
      </c>
      <c r="M6112" s="1">
        <v>65000000</v>
      </c>
      <c r="N6112" s="1">
        <v>50950296</v>
      </c>
      <c r="O6112" s="1">
        <f>N6112*(D6112/'cpi data'!$A$112)</f>
        <v>5782594.1480968855</v>
      </c>
      <c r="P6112" s="2">
        <f t="shared" si="96"/>
        <v>-0.27575313792092593</v>
      </c>
      <c r="Q6112" t="s">
        <v>16622</v>
      </c>
      <c r="R6112">
        <v>93</v>
      </c>
    </row>
    <row r="6113" spans="1:18">
      <c r="A6113" t="s">
        <v>17801</v>
      </c>
      <c r="B6113" s="6" t="s">
        <v>19</v>
      </c>
      <c r="C6113" t="s">
        <v>37</v>
      </c>
      <c r="D6113">
        <f>_xlfn.XLOOKUP(E6113,'cpi data'!A:A,'cpi data'!B:B,"NA")</f>
        <v>229.6</v>
      </c>
      <c r="E6113">
        <v>2012</v>
      </c>
      <c r="F6113" t="s">
        <v>17690</v>
      </c>
      <c r="G6113">
        <v>7.6</v>
      </c>
      <c r="H6113">
        <v>233000</v>
      </c>
      <c r="I6113" t="s">
        <v>11871</v>
      </c>
      <c r="J6113" t="s">
        <v>11871</v>
      </c>
      <c r="K6113" t="s">
        <v>10808</v>
      </c>
      <c r="L6113" t="s">
        <v>33</v>
      </c>
      <c r="M6113" s="1">
        <v>7000000</v>
      </c>
      <c r="N6113" s="1">
        <v>55078146</v>
      </c>
      <c r="O6113" s="1">
        <f>N6113*(D6113/'cpi data'!$A$112)</f>
        <v>6251083.6982698953</v>
      </c>
      <c r="P6113" s="2">
        <f t="shared" si="96"/>
        <v>0.87290784987570202</v>
      </c>
      <c r="Q6113" t="s">
        <v>17802</v>
      </c>
      <c r="R6113">
        <v>109</v>
      </c>
    </row>
    <row r="6114" spans="1:18">
      <c r="A6114" t="s">
        <v>17803</v>
      </c>
      <c r="B6114" s="6" t="s">
        <v>2002</v>
      </c>
      <c r="C6114" t="s">
        <v>37</v>
      </c>
      <c r="D6114">
        <f>_xlfn.XLOOKUP(E6114,'cpi data'!A:A,'cpi data'!B:B,"NA")</f>
        <v>229.6</v>
      </c>
      <c r="E6114">
        <v>2012</v>
      </c>
      <c r="F6114" t="s">
        <v>17804</v>
      </c>
      <c r="G6114">
        <v>5.7</v>
      </c>
      <c r="H6114">
        <v>184000</v>
      </c>
      <c r="I6114" t="s">
        <v>13105</v>
      </c>
      <c r="J6114" t="s">
        <v>17805</v>
      </c>
      <c r="K6114" t="s">
        <v>16065</v>
      </c>
      <c r="L6114" t="s">
        <v>33</v>
      </c>
      <c r="M6114" s="1">
        <v>150000000</v>
      </c>
      <c r="N6114" s="1">
        <v>301970083</v>
      </c>
      <c r="O6114" s="1">
        <f>N6114*(D6114/'cpi data'!$A$112)</f>
        <v>34272037.101730101</v>
      </c>
      <c r="P6114" s="2">
        <f t="shared" si="96"/>
        <v>0.5032620499693673</v>
      </c>
      <c r="Q6114" t="s">
        <v>26</v>
      </c>
      <c r="R6114">
        <v>99</v>
      </c>
    </row>
    <row r="6115" spans="1:18">
      <c r="A6115" t="s">
        <v>17806</v>
      </c>
      <c r="B6115" s="6" t="s">
        <v>2002</v>
      </c>
      <c r="C6115" t="s">
        <v>20</v>
      </c>
      <c r="D6115">
        <f>_xlfn.XLOOKUP(E6115,'cpi data'!A:A,'cpi data'!B:B,"NA")</f>
        <v>229.6</v>
      </c>
      <c r="E6115">
        <v>2012</v>
      </c>
      <c r="F6115" t="s">
        <v>17807</v>
      </c>
      <c r="G6115">
        <v>7.4</v>
      </c>
      <c r="H6115">
        <v>172000</v>
      </c>
      <c r="I6115" t="s">
        <v>15464</v>
      </c>
      <c r="J6115" t="s">
        <v>15464</v>
      </c>
      <c r="K6115" t="s">
        <v>9024</v>
      </c>
      <c r="L6115" t="s">
        <v>33</v>
      </c>
      <c r="M6115" s="1">
        <v>10000000</v>
      </c>
      <c r="N6115" s="1">
        <v>32613173</v>
      </c>
      <c r="O6115" s="1">
        <f>N6115*(D6115/'cpi data'!$A$112)</f>
        <v>3701425.8629757781</v>
      </c>
      <c r="P6115" s="2">
        <f t="shared" si="96"/>
        <v>0.69337543452150452</v>
      </c>
      <c r="Q6115" t="s">
        <v>14705</v>
      </c>
      <c r="R6115">
        <v>130</v>
      </c>
    </row>
    <row r="6116" spans="1:18">
      <c r="A6116" t="s">
        <v>17808</v>
      </c>
      <c r="B6116" s="6" t="s">
        <v>36</v>
      </c>
      <c r="C6116" t="s">
        <v>393</v>
      </c>
      <c r="D6116">
        <f>_xlfn.XLOOKUP(E6116,'cpi data'!A:A,'cpi data'!B:B,"NA")</f>
        <v>229.6</v>
      </c>
      <c r="E6116">
        <v>2012</v>
      </c>
      <c r="F6116" t="s">
        <v>17756</v>
      </c>
      <c r="G6116">
        <v>6.4</v>
      </c>
      <c r="H6116">
        <v>102000</v>
      </c>
      <c r="I6116" t="s">
        <v>17809</v>
      </c>
      <c r="J6116" t="s">
        <v>11384</v>
      </c>
      <c r="K6116" t="s">
        <v>15837</v>
      </c>
      <c r="L6116" t="s">
        <v>33</v>
      </c>
      <c r="M6116" s="1">
        <v>70000000</v>
      </c>
      <c r="N6116" s="1">
        <v>348840316</v>
      </c>
      <c r="O6116" s="1">
        <f>N6116*(D6116/'cpi data'!$A$112)</f>
        <v>39591565.276124567</v>
      </c>
      <c r="P6116" s="2">
        <f t="shared" si="96"/>
        <v>0.79933512042799548</v>
      </c>
      <c r="Q6116" t="s">
        <v>64</v>
      </c>
      <c r="R6116">
        <v>86</v>
      </c>
    </row>
    <row r="6117" spans="1:18">
      <c r="A6117" t="s">
        <v>17810</v>
      </c>
      <c r="B6117" s="6" t="s">
        <v>2002</v>
      </c>
      <c r="C6117" t="s">
        <v>37</v>
      </c>
      <c r="D6117">
        <f>_xlfn.XLOOKUP(E6117,'cpi data'!A:A,'cpi data'!B:B,"NA")</f>
        <v>229.6</v>
      </c>
      <c r="E6117">
        <v>2012</v>
      </c>
      <c r="F6117" t="s">
        <v>17336</v>
      </c>
      <c r="G6117">
        <v>6.6</v>
      </c>
      <c r="H6117">
        <v>147000</v>
      </c>
      <c r="I6117" t="s">
        <v>17811</v>
      </c>
      <c r="J6117" t="s">
        <v>17812</v>
      </c>
      <c r="K6117" t="s">
        <v>16065</v>
      </c>
      <c r="L6117" t="s">
        <v>33</v>
      </c>
      <c r="M6117" s="1">
        <v>42000000</v>
      </c>
      <c r="N6117" s="1">
        <v>47636031</v>
      </c>
      <c r="O6117" s="1">
        <f>N6117*(D6117/'cpi data'!$A$112)</f>
        <v>5406442.2726643598</v>
      </c>
      <c r="P6117" s="2">
        <f t="shared" si="96"/>
        <v>0.11831445403165515</v>
      </c>
      <c r="Q6117" t="s">
        <v>10085</v>
      </c>
      <c r="R6117">
        <v>102</v>
      </c>
    </row>
    <row r="6118" spans="1:18">
      <c r="A6118" t="s">
        <v>17813</v>
      </c>
      <c r="B6118" s="6" t="s">
        <v>36</v>
      </c>
      <c r="C6118" t="s">
        <v>393</v>
      </c>
      <c r="D6118">
        <f>_xlfn.XLOOKUP(E6118,'cpi data'!A:A,'cpi data'!B:B,"NA")</f>
        <v>229.6</v>
      </c>
      <c r="E6118">
        <v>2012</v>
      </c>
      <c r="F6118" t="s">
        <v>17755</v>
      </c>
      <c r="G6118">
        <v>6.3</v>
      </c>
      <c r="H6118">
        <v>23000</v>
      </c>
      <c r="I6118" t="s">
        <v>14711</v>
      </c>
      <c r="J6118" t="s">
        <v>15750</v>
      </c>
      <c r="K6118" t="s">
        <v>16736</v>
      </c>
      <c r="L6118" t="s">
        <v>33</v>
      </c>
      <c r="M6118" s="1">
        <v>22000000</v>
      </c>
      <c r="N6118" s="1">
        <v>77229695</v>
      </c>
      <c r="O6118" s="1">
        <f>N6118*(D6118/'cpi data'!$A$112)</f>
        <v>8765169.5363321789</v>
      </c>
      <c r="P6118" s="2">
        <f t="shared" si="96"/>
        <v>0.71513547994718873</v>
      </c>
      <c r="Q6118" t="s">
        <v>9112</v>
      </c>
      <c r="R6118">
        <v>94</v>
      </c>
    </row>
    <row r="6119" spans="1:18">
      <c r="A6119" t="s">
        <v>17814</v>
      </c>
      <c r="B6119" s="6" t="s">
        <v>2002</v>
      </c>
      <c r="C6119" t="s">
        <v>20</v>
      </c>
      <c r="D6119">
        <f>_xlfn.XLOOKUP(E6119,'cpi data'!A:A,'cpi data'!B:B,"NA")</f>
        <v>229.6</v>
      </c>
      <c r="E6119">
        <v>2012</v>
      </c>
      <c r="F6119" t="s">
        <v>17815</v>
      </c>
      <c r="G6119">
        <v>6.5</v>
      </c>
      <c r="H6119">
        <v>103000</v>
      </c>
      <c r="I6119" t="s">
        <v>9212</v>
      </c>
      <c r="J6119" t="s">
        <v>16751</v>
      </c>
      <c r="K6119" t="s">
        <v>15837</v>
      </c>
      <c r="L6119" t="s">
        <v>33</v>
      </c>
      <c r="M6119" s="1">
        <v>25000000</v>
      </c>
      <c r="N6119" s="1">
        <v>99357138</v>
      </c>
      <c r="O6119" s="1">
        <f>N6119*(D6119/'cpi data'!$A$112)</f>
        <v>11276519.46851211</v>
      </c>
      <c r="P6119" s="2">
        <f t="shared" si="96"/>
        <v>0.74838244636233386</v>
      </c>
      <c r="Q6119" t="s">
        <v>26</v>
      </c>
      <c r="R6119">
        <v>101</v>
      </c>
    </row>
    <row r="6120" spans="1:18">
      <c r="A6120" t="s">
        <v>17816</v>
      </c>
      <c r="B6120" s="6" t="s">
        <v>36</v>
      </c>
      <c r="C6120" t="s">
        <v>393</v>
      </c>
      <c r="D6120">
        <f>_xlfn.XLOOKUP(E6120,'cpi data'!A:A,'cpi data'!B:B,"NA")</f>
        <v>229.6</v>
      </c>
      <c r="E6120">
        <v>2012</v>
      </c>
      <c r="F6120" t="s">
        <v>17769</v>
      </c>
      <c r="G6120">
        <v>7.3</v>
      </c>
      <c r="H6120">
        <v>161000</v>
      </c>
      <c r="I6120" t="s">
        <v>17817</v>
      </c>
      <c r="J6120" t="s">
        <v>15805</v>
      </c>
      <c r="K6120" t="s">
        <v>13486</v>
      </c>
      <c r="L6120" t="s">
        <v>33</v>
      </c>
      <c r="M6120" s="1">
        <v>145000000</v>
      </c>
      <c r="N6120" s="1">
        <v>306941670</v>
      </c>
      <c r="O6120" s="1">
        <f>N6120*(D6120/'cpi data'!$A$112)</f>
        <v>34836286.422145329</v>
      </c>
      <c r="P6120" s="2">
        <f t="shared" si="96"/>
        <v>0.52759753994952852</v>
      </c>
      <c r="Q6120" t="s">
        <v>10176</v>
      </c>
      <c r="R6120">
        <v>97</v>
      </c>
    </row>
    <row r="6121" spans="1:18">
      <c r="A6121" t="s">
        <v>17818</v>
      </c>
      <c r="B6121" s="6" t="s">
        <v>19</v>
      </c>
      <c r="C6121" t="s">
        <v>66</v>
      </c>
      <c r="D6121">
        <f>_xlfn.XLOOKUP(E6121,'cpi data'!A:A,'cpi data'!B:B,"NA")</f>
        <v>229.6</v>
      </c>
      <c r="E6121">
        <v>2012</v>
      </c>
      <c r="F6121" t="s">
        <v>17819</v>
      </c>
      <c r="G6121">
        <v>6.8</v>
      </c>
      <c r="H6121">
        <v>72000</v>
      </c>
      <c r="I6121" t="s">
        <v>17820</v>
      </c>
      <c r="J6121" t="s">
        <v>17821</v>
      </c>
      <c r="K6121" t="s">
        <v>15465</v>
      </c>
      <c r="L6121" t="s">
        <v>33</v>
      </c>
      <c r="M6121" s="1">
        <v>10000000</v>
      </c>
      <c r="N6121" s="1">
        <v>4552970</v>
      </c>
      <c r="O6121" s="1">
        <f>N6121*(D6121/'cpi data'!$A$112)</f>
        <v>516738.46366782003</v>
      </c>
      <c r="P6121" s="2">
        <f t="shared" si="96"/>
        <v>-1.1963685242819522</v>
      </c>
      <c r="Q6121" t="s">
        <v>17822</v>
      </c>
      <c r="R6121">
        <v>106</v>
      </c>
    </row>
    <row r="6122" spans="1:18">
      <c r="A6122" t="s">
        <v>17823</v>
      </c>
      <c r="B6122" s="6" t="s">
        <v>450</v>
      </c>
      <c r="C6122" t="s">
        <v>55</v>
      </c>
      <c r="D6122">
        <f>_xlfn.XLOOKUP(E6122,'cpi data'!A:A,'cpi data'!B:B,"NA")</f>
        <v>229.6</v>
      </c>
      <c r="E6122">
        <v>2012</v>
      </c>
      <c r="F6122" t="s">
        <v>17824</v>
      </c>
      <c r="G6122">
        <v>6.1</v>
      </c>
      <c r="H6122">
        <v>36000</v>
      </c>
      <c r="I6122" t="s">
        <v>15366</v>
      </c>
      <c r="J6122" t="s">
        <v>13098</v>
      </c>
      <c r="K6122" t="s">
        <v>7688</v>
      </c>
      <c r="L6122" t="s">
        <v>455</v>
      </c>
      <c r="M6122" s="1">
        <v>6000000</v>
      </c>
      <c r="N6122" s="1">
        <v>2631275</v>
      </c>
      <c r="O6122" s="1">
        <f>N6122*(D6122/'cpi data'!$A$112)</f>
        <v>298636.05536332179</v>
      </c>
      <c r="P6122" s="2">
        <f t="shared" si="96"/>
        <v>-1.2802633704192834</v>
      </c>
      <c r="Q6122" t="s">
        <v>17825</v>
      </c>
      <c r="R6122">
        <v>89</v>
      </c>
    </row>
    <row r="6123" spans="1:18">
      <c r="A6123" t="s">
        <v>17826</v>
      </c>
      <c r="B6123" s="6" t="s">
        <v>19</v>
      </c>
      <c r="C6123" t="s">
        <v>20</v>
      </c>
      <c r="D6123">
        <f>_xlfn.XLOOKUP(E6123,'cpi data'!A:A,'cpi data'!B:B,"NA")</f>
        <v>229.6</v>
      </c>
      <c r="E6123">
        <v>2012</v>
      </c>
      <c r="F6123" t="s">
        <v>17827</v>
      </c>
      <c r="G6123">
        <v>6.5</v>
      </c>
      <c r="H6123">
        <v>42000</v>
      </c>
      <c r="I6123" t="s">
        <v>2246</v>
      </c>
      <c r="J6123" t="s">
        <v>17828</v>
      </c>
      <c r="K6123" t="s">
        <v>15862</v>
      </c>
      <c r="L6123" t="s">
        <v>25</v>
      </c>
      <c r="N6123" s="1">
        <v>828284</v>
      </c>
      <c r="O6123" s="1">
        <f>N6123*(D6123/'cpi data'!$A$112)</f>
        <v>94005.934948096881</v>
      </c>
      <c r="P6123" s="2">
        <f t="shared" si="96"/>
        <v>1</v>
      </c>
      <c r="Q6123" t="s">
        <v>17829</v>
      </c>
      <c r="R6123">
        <v>118</v>
      </c>
    </row>
    <row r="6124" spans="1:18">
      <c r="A6124" t="s">
        <v>17830</v>
      </c>
      <c r="B6124" s="6" t="s">
        <v>19</v>
      </c>
      <c r="C6124" t="s">
        <v>44</v>
      </c>
      <c r="D6124">
        <f>_xlfn.XLOOKUP(E6124,'cpi data'!A:A,'cpi data'!B:B,"NA")</f>
        <v>229.6</v>
      </c>
      <c r="E6124">
        <v>2012</v>
      </c>
      <c r="F6124" t="s">
        <v>17831</v>
      </c>
      <c r="G6124">
        <v>7.5</v>
      </c>
      <c r="H6124">
        <v>78000</v>
      </c>
      <c r="I6124" t="s">
        <v>8696</v>
      </c>
      <c r="J6124" t="s">
        <v>8696</v>
      </c>
      <c r="K6124" t="s">
        <v>17832</v>
      </c>
      <c r="L6124" t="s">
        <v>33</v>
      </c>
      <c r="N6124" s="1">
        <v>9058065</v>
      </c>
      <c r="O6124" s="1">
        <f>N6124*(D6124/'cpi data'!$A$112)</f>
        <v>1028043.3633217992</v>
      </c>
      <c r="P6124" s="2">
        <f t="shared" si="96"/>
        <v>1</v>
      </c>
      <c r="Q6124" t="s">
        <v>17833</v>
      </c>
      <c r="R6124">
        <v>86</v>
      </c>
    </row>
    <row r="6125" spans="1:18">
      <c r="A6125" t="s">
        <v>17834</v>
      </c>
      <c r="B6125" s="6" t="s">
        <v>36</v>
      </c>
      <c r="C6125" t="s">
        <v>393</v>
      </c>
      <c r="D6125">
        <f>_xlfn.XLOOKUP(E6125,'cpi data'!A:A,'cpi data'!B:B,"NA")</f>
        <v>229.6</v>
      </c>
      <c r="E6125">
        <v>2012</v>
      </c>
      <c r="F6125" t="s">
        <v>17656</v>
      </c>
      <c r="G6125">
        <v>6.8</v>
      </c>
      <c r="H6125">
        <v>168000</v>
      </c>
      <c r="I6125" t="s">
        <v>10262</v>
      </c>
      <c r="J6125" t="s">
        <v>10262</v>
      </c>
      <c r="K6125" t="s">
        <v>8011</v>
      </c>
      <c r="L6125" t="s">
        <v>33</v>
      </c>
      <c r="M6125" s="1">
        <v>145000000</v>
      </c>
      <c r="N6125" s="1">
        <v>746921274</v>
      </c>
      <c r="O6125" s="1">
        <f>N6125*(D6125/'cpi data'!$A$112)</f>
        <v>84771687.844982699</v>
      </c>
      <c r="P6125" s="2">
        <f t="shared" si="96"/>
        <v>0.8058697682776137</v>
      </c>
      <c r="Q6125" t="s">
        <v>10176</v>
      </c>
      <c r="R6125">
        <v>93</v>
      </c>
    </row>
    <row r="6126" spans="1:18">
      <c r="A6126" t="s">
        <v>17835</v>
      </c>
      <c r="B6126" s="6" t="s">
        <v>19</v>
      </c>
      <c r="C6126" t="s">
        <v>44</v>
      </c>
      <c r="D6126">
        <f>_xlfn.XLOOKUP(E6126,'cpi data'!A:A,'cpi data'!B:B,"NA")</f>
        <v>229.6</v>
      </c>
      <c r="E6126">
        <v>2012</v>
      </c>
      <c r="F6126" t="s">
        <v>17836</v>
      </c>
      <c r="G6126">
        <v>6.2</v>
      </c>
      <c r="H6126">
        <v>96000</v>
      </c>
      <c r="I6126" t="s">
        <v>15576</v>
      </c>
      <c r="J6126" t="s">
        <v>15577</v>
      </c>
      <c r="K6126" t="s">
        <v>15577</v>
      </c>
      <c r="L6126" t="s">
        <v>33</v>
      </c>
      <c r="M6126" s="1">
        <v>30000000</v>
      </c>
      <c r="N6126" s="1">
        <v>54169363</v>
      </c>
      <c r="O6126" s="1">
        <f>N6126*(D6126/'cpi data'!$A$112)</f>
        <v>6147941.544636678</v>
      </c>
      <c r="P6126" s="2">
        <f t="shared" si="96"/>
        <v>0.44618141439100917</v>
      </c>
      <c r="Q6126" t="s">
        <v>64</v>
      </c>
      <c r="R6126">
        <v>124</v>
      </c>
    </row>
    <row r="6127" spans="1:18">
      <c r="A6127" t="s">
        <v>17837</v>
      </c>
      <c r="B6127" s="6" t="s">
        <v>2002</v>
      </c>
      <c r="C6127" t="s">
        <v>20</v>
      </c>
      <c r="D6127">
        <f>_xlfn.XLOOKUP(E6127,'cpi data'!A:A,'cpi data'!B:B,"NA")</f>
        <v>229.6</v>
      </c>
      <c r="E6127">
        <v>2012</v>
      </c>
      <c r="F6127" t="s">
        <v>17690</v>
      </c>
      <c r="G6127">
        <v>5.6</v>
      </c>
      <c r="H6127">
        <v>74000</v>
      </c>
      <c r="I6127" t="s">
        <v>17838</v>
      </c>
      <c r="J6127" t="s">
        <v>17359</v>
      </c>
      <c r="K6127" t="s">
        <v>16760</v>
      </c>
      <c r="L6127" t="s">
        <v>33</v>
      </c>
      <c r="M6127" s="1">
        <v>10000000</v>
      </c>
      <c r="N6127" s="1">
        <v>44287131</v>
      </c>
      <c r="O6127" s="1">
        <f>N6127*(D6127/'cpi data'!$A$112)</f>
        <v>5026359.5044982694</v>
      </c>
      <c r="P6127" s="2">
        <f t="shared" si="96"/>
        <v>0.77420077177724611</v>
      </c>
      <c r="Q6127" t="s">
        <v>15307</v>
      </c>
      <c r="R6127">
        <v>101</v>
      </c>
    </row>
    <row r="6128" spans="1:18">
      <c r="A6128" t="s">
        <v>17839</v>
      </c>
      <c r="B6128" s="6" t="s">
        <v>19</v>
      </c>
      <c r="C6128" t="s">
        <v>66</v>
      </c>
      <c r="D6128">
        <f>_xlfn.XLOOKUP(E6128,'cpi data'!A:A,'cpi data'!B:B,"NA")</f>
        <v>229.6</v>
      </c>
      <c r="E6128">
        <v>2012</v>
      </c>
      <c r="F6128" t="s">
        <v>17667</v>
      </c>
      <c r="G6128">
        <v>7.2</v>
      </c>
      <c r="H6128">
        <v>42000</v>
      </c>
      <c r="I6128" t="s">
        <v>17840</v>
      </c>
      <c r="J6128" t="s">
        <v>17840</v>
      </c>
      <c r="K6128" t="s">
        <v>14427</v>
      </c>
      <c r="L6128" t="s">
        <v>33</v>
      </c>
      <c r="M6128" s="1">
        <v>1000000</v>
      </c>
      <c r="N6128" s="1">
        <v>10656155</v>
      </c>
      <c r="O6128" s="1">
        <f>N6128*(D6128/'cpi data'!$A$112)</f>
        <v>1209418.2837370241</v>
      </c>
      <c r="P6128" s="2">
        <f t="shared" si="96"/>
        <v>0.90615752116969017</v>
      </c>
      <c r="Q6128" t="s">
        <v>9442</v>
      </c>
      <c r="R6128">
        <v>95</v>
      </c>
    </row>
    <row r="6129" spans="1:18">
      <c r="A6129" t="s">
        <v>17841</v>
      </c>
      <c r="B6129" s="6" t="s">
        <v>2002</v>
      </c>
      <c r="C6129" t="s">
        <v>20</v>
      </c>
      <c r="D6129">
        <f>_xlfn.XLOOKUP(E6129,'cpi data'!A:A,'cpi data'!B:B,"NA")</f>
        <v>229.6</v>
      </c>
      <c r="E6129">
        <v>2012</v>
      </c>
      <c r="F6129" t="s">
        <v>17796</v>
      </c>
      <c r="G6129">
        <v>6.4</v>
      </c>
      <c r="H6129">
        <v>177000</v>
      </c>
      <c r="I6129" t="s">
        <v>15609</v>
      </c>
      <c r="J6129" t="s">
        <v>17842</v>
      </c>
      <c r="K6129" t="s">
        <v>11817</v>
      </c>
      <c r="L6129" t="s">
        <v>25</v>
      </c>
      <c r="M6129" s="1">
        <v>17000000</v>
      </c>
      <c r="N6129" s="1">
        <v>128955898</v>
      </c>
      <c r="O6129" s="1">
        <f>N6129*(D6129/'cpi data'!$A$112)</f>
        <v>14635825.101730103</v>
      </c>
      <c r="P6129" s="2">
        <f t="shared" si="96"/>
        <v>0.86817198543334562</v>
      </c>
      <c r="Q6129" t="s">
        <v>16788</v>
      </c>
      <c r="R6129">
        <v>95</v>
      </c>
    </row>
    <row r="6130" spans="1:18">
      <c r="A6130" t="s">
        <v>17843</v>
      </c>
      <c r="B6130" s="6" t="s">
        <v>36</v>
      </c>
      <c r="C6130" t="s">
        <v>44</v>
      </c>
      <c r="D6130">
        <f>_xlfn.XLOOKUP(E6130,'cpi data'!A:A,'cpi data'!B:B,"NA")</f>
        <v>229.6</v>
      </c>
      <c r="E6130">
        <v>2012</v>
      </c>
      <c r="F6130" t="s">
        <v>17148</v>
      </c>
      <c r="G6130">
        <v>5.0999999999999996</v>
      </c>
      <c r="H6130">
        <v>30000</v>
      </c>
      <c r="I6130" t="s">
        <v>9066</v>
      </c>
      <c r="J6130" t="s">
        <v>17844</v>
      </c>
      <c r="K6130" t="s">
        <v>17845</v>
      </c>
      <c r="L6130" t="s">
        <v>33</v>
      </c>
      <c r="M6130" s="1">
        <v>30000000</v>
      </c>
      <c r="N6130" s="1">
        <v>54819301</v>
      </c>
      <c r="O6130" s="1">
        <f>N6130*(D6130/'cpi data'!$A$112)</f>
        <v>6221706.1342560546</v>
      </c>
      <c r="P6130" s="2">
        <f t="shared" si="96"/>
        <v>0.45274749125312636</v>
      </c>
      <c r="Q6130" t="s">
        <v>183</v>
      </c>
      <c r="R6130">
        <v>92</v>
      </c>
    </row>
    <row r="6131" spans="1:18">
      <c r="A6131" t="s">
        <v>17846</v>
      </c>
      <c r="B6131" s="6" t="s">
        <v>2002</v>
      </c>
      <c r="C6131" t="s">
        <v>44</v>
      </c>
      <c r="D6131">
        <f>_xlfn.XLOOKUP(E6131,'cpi data'!A:A,'cpi data'!B:B,"NA")</f>
        <v>229.6</v>
      </c>
      <c r="E6131">
        <v>2012</v>
      </c>
      <c r="F6131" t="s">
        <v>17815</v>
      </c>
      <c r="G6131">
        <v>6.5</v>
      </c>
      <c r="H6131">
        <v>45000</v>
      </c>
      <c r="I6131" t="s">
        <v>12721</v>
      </c>
      <c r="J6131" t="s">
        <v>17167</v>
      </c>
      <c r="K6131" t="s">
        <v>16766</v>
      </c>
      <c r="L6131" t="s">
        <v>33</v>
      </c>
      <c r="M6131" s="1">
        <v>12000000</v>
      </c>
      <c r="N6131" s="1">
        <v>96070507</v>
      </c>
      <c r="O6131" s="1">
        <f>N6131*(D6131/'cpi data'!$A$112)</f>
        <v>10903503.908650517</v>
      </c>
      <c r="P6131" s="2">
        <f t="shared" si="96"/>
        <v>0.87509173861235057</v>
      </c>
      <c r="Q6131" t="s">
        <v>10878</v>
      </c>
      <c r="R6131">
        <v>122</v>
      </c>
    </row>
    <row r="6132" spans="1:18">
      <c r="A6132" t="s">
        <v>17847</v>
      </c>
      <c r="B6132" s="6" t="s">
        <v>2002</v>
      </c>
      <c r="C6132" t="s">
        <v>20</v>
      </c>
      <c r="D6132">
        <f>_xlfn.XLOOKUP(E6132,'cpi data'!A:A,'cpi data'!B:B,"NA")</f>
        <v>229.6</v>
      </c>
      <c r="E6132">
        <v>2012</v>
      </c>
      <c r="F6132" t="s">
        <v>17741</v>
      </c>
      <c r="G6132">
        <v>6.8</v>
      </c>
      <c r="H6132">
        <v>187000</v>
      </c>
      <c r="I6132" t="s">
        <v>17848</v>
      </c>
      <c r="J6132" t="s">
        <v>10791</v>
      </c>
      <c r="K6132" t="s">
        <v>14088</v>
      </c>
      <c r="L6132" t="s">
        <v>33</v>
      </c>
      <c r="M6132" s="1">
        <v>30000000</v>
      </c>
      <c r="N6132" s="1">
        <v>196114570</v>
      </c>
      <c r="O6132" s="1">
        <f>N6132*(D6132/'cpi data'!$A$112)</f>
        <v>22257985.799307957</v>
      </c>
      <c r="P6132" s="2">
        <f t="shared" si="96"/>
        <v>0.84702819377468996</v>
      </c>
      <c r="Q6132" t="s">
        <v>10878</v>
      </c>
      <c r="R6132">
        <v>104</v>
      </c>
    </row>
    <row r="6133" spans="1:18">
      <c r="A6133" t="s">
        <v>17849</v>
      </c>
      <c r="B6133" s="6" t="s">
        <v>2002</v>
      </c>
      <c r="C6133" t="s">
        <v>37</v>
      </c>
      <c r="D6133">
        <f>_xlfn.XLOOKUP(E6133,'cpi data'!A:A,'cpi data'!B:B,"NA")</f>
        <v>229.6</v>
      </c>
      <c r="E6133">
        <v>2012</v>
      </c>
      <c r="F6133" t="s">
        <v>17259</v>
      </c>
      <c r="G6133">
        <v>6.3</v>
      </c>
      <c r="H6133">
        <v>294000</v>
      </c>
      <c r="I6133" t="s">
        <v>15832</v>
      </c>
      <c r="J6133" t="s">
        <v>2910</v>
      </c>
      <c r="K6133" t="s">
        <v>5713</v>
      </c>
      <c r="L6133" t="s">
        <v>455</v>
      </c>
      <c r="M6133" s="1">
        <v>45000000</v>
      </c>
      <c r="N6133" s="1">
        <v>376152455</v>
      </c>
      <c r="O6133" s="1">
        <f>N6133*(D6133/'cpi data'!$A$112)</f>
        <v>42691351.294117644</v>
      </c>
      <c r="P6133" s="2">
        <f t="shared" si="96"/>
        <v>0.88036765571555287</v>
      </c>
      <c r="Q6133" t="s">
        <v>12254</v>
      </c>
      <c r="R6133">
        <v>92</v>
      </c>
    </row>
    <row r="6134" spans="1:18">
      <c r="A6134" t="s">
        <v>17850</v>
      </c>
      <c r="B6134" s="6" t="s">
        <v>19</v>
      </c>
      <c r="C6134" t="s">
        <v>107</v>
      </c>
      <c r="D6134">
        <f>_xlfn.XLOOKUP(E6134,'cpi data'!A:A,'cpi data'!B:B,"NA")</f>
        <v>229.6</v>
      </c>
      <c r="E6134">
        <v>2012</v>
      </c>
      <c r="F6134" t="s">
        <v>17851</v>
      </c>
      <c r="G6134">
        <v>6.4</v>
      </c>
      <c r="H6134">
        <v>33000</v>
      </c>
      <c r="I6134" t="s">
        <v>17852</v>
      </c>
      <c r="J6134" t="s">
        <v>17852</v>
      </c>
      <c r="K6134" t="s">
        <v>17853</v>
      </c>
      <c r="L6134" t="s">
        <v>33</v>
      </c>
      <c r="M6134" s="1">
        <v>270000</v>
      </c>
      <c r="N6134" s="1">
        <v>592116</v>
      </c>
      <c r="O6134" s="1">
        <f>N6134*(D6134/'cpi data'!$A$112)</f>
        <v>67202.092733564001</v>
      </c>
      <c r="P6134" s="2">
        <f t="shared" si="96"/>
        <v>0.5440082686500618</v>
      </c>
      <c r="Q6134" t="s">
        <v>17854</v>
      </c>
      <c r="R6134">
        <v>90</v>
      </c>
    </row>
    <row r="6135" spans="1:18">
      <c r="A6135" t="s">
        <v>17855</v>
      </c>
      <c r="B6135" s="6" t="s">
        <v>19</v>
      </c>
      <c r="C6135" t="s">
        <v>20</v>
      </c>
      <c r="D6135">
        <f>_xlfn.XLOOKUP(E6135,'cpi data'!A:A,'cpi data'!B:B,"NA")</f>
        <v>229.6</v>
      </c>
      <c r="E6135">
        <v>2012</v>
      </c>
      <c r="F6135" t="s">
        <v>17856</v>
      </c>
      <c r="G6135">
        <v>7.5</v>
      </c>
      <c r="H6135">
        <v>65000</v>
      </c>
      <c r="I6135" t="s">
        <v>12351</v>
      </c>
      <c r="J6135" t="s">
        <v>12351</v>
      </c>
      <c r="K6135" t="s">
        <v>15269</v>
      </c>
      <c r="L6135" t="s">
        <v>455</v>
      </c>
      <c r="N6135" s="1">
        <v>25807712</v>
      </c>
      <c r="O6135" s="1">
        <f>N6135*(D6135/'cpi data'!$A$112)</f>
        <v>2929041.3619377161</v>
      </c>
      <c r="P6135" s="2">
        <f t="shared" si="96"/>
        <v>1</v>
      </c>
      <c r="Q6135" t="s">
        <v>7200</v>
      </c>
      <c r="R6135">
        <v>120</v>
      </c>
    </row>
    <row r="6136" spans="1:18">
      <c r="A6136" t="s">
        <v>17857</v>
      </c>
      <c r="B6136" s="6" t="s">
        <v>19</v>
      </c>
      <c r="C6136" t="s">
        <v>20</v>
      </c>
      <c r="D6136">
        <f>_xlfn.XLOOKUP(E6136,'cpi data'!A:A,'cpi data'!B:B,"NA")</f>
        <v>229.6</v>
      </c>
      <c r="E6136">
        <v>2012</v>
      </c>
      <c r="F6136" t="s">
        <v>17858</v>
      </c>
      <c r="G6136">
        <v>6.4</v>
      </c>
      <c r="H6136">
        <v>32000</v>
      </c>
      <c r="I6136" t="s">
        <v>103</v>
      </c>
      <c r="J6136" t="s">
        <v>6403</v>
      </c>
      <c r="K6136" t="s">
        <v>103</v>
      </c>
      <c r="L6136" t="s">
        <v>33</v>
      </c>
      <c r="M6136" s="1">
        <v>2000000</v>
      </c>
      <c r="N6136" s="1">
        <v>20014680</v>
      </c>
      <c r="O6136" s="1">
        <f>N6136*(D6136/'cpi data'!$A$112)</f>
        <v>2271562.2975778542</v>
      </c>
      <c r="P6136" s="2">
        <f t="shared" si="96"/>
        <v>0.90007334616391566</v>
      </c>
      <c r="Q6136" t="s">
        <v>15604</v>
      </c>
      <c r="R6136">
        <v>125</v>
      </c>
    </row>
    <row r="6137" spans="1:18">
      <c r="A6137" t="s">
        <v>17859</v>
      </c>
      <c r="B6137" s="6" t="s">
        <v>19</v>
      </c>
      <c r="C6137" t="s">
        <v>37</v>
      </c>
      <c r="D6137">
        <f>_xlfn.XLOOKUP(E6137,'cpi data'!A:A,'cpi data'!B:B,"NA")</f>
        <v>229.6</v>
      </c>
      <c r="E6137">
        <v>2012</v>
      </c>
      <c r="F6137" t="s">
        <v>17860</v>
      </c>
      <c r="G6137">
        <v>6.1</v>
      </c>
      <c r="H6137">
        <v>35000</v>
      </c>
      <c r="I6137" t="s">
        <v>17861</v>
      </c>
      <c r="J6137" t="s">
        <v>14822</v>
      </c>
      <c r="K6137" t="s">
        <v>14822</v>
      </c>
      <c r="L6137" t="s">
        <v>33</v>
      </c>
      <c r="M6137" s="1">
        <v>2000000</v>
      </c>
      <c r="N6137" s="1">
        <v>16816647</v>
      </c>
      <c r="O6137" s="1">
        <f>N6137*(D6137/'cpi data'!$A$112)</f>
        <v>1908602.1508650517</v>
      </c>
      <c r="P6137" s="2">
        <f t="shared" si="96"/>
        <v>0.88107022761433951</v>
      </c>
      <c r="Q6137" t="s">
        <v>17802</v>
      </c>
      <c r="R6137">
        <v>100</v>
      </c>
    </row>
    <row r="6138" spans="1:18">
      <c r="A6138" t="s">
        <v>17862</v>
      </c>
      <c r="B6138" s="6" t="s">
        <v>19</v>
      </c>
      <c r="C6138" t="s">
        <v>37</v>
      </c>
      <c r="D6138">
        <f>_xlfn.XLOOKUP(E6138,'cpi data'!A:A,'cpi data'!B:B,"NA")</f>
        <v>229.6</v>
      </c>
      <c r="E6138">
        <v>2012</v>
      </c>
      <c r="F6138" t="s">
        <v>17764</v>
      </c>
      <c r="G6138">
        <v>6.5</v>
      </c>
      <c r="H6138">
        <v>67000</v>
      </c>
      <c r="I6138" t="s">
        <v>17863</v>
      </c>
      <c r="J6138" t="s">
        <v>17864</v>
      </c>
      <c r="K6138" t="s">
        <v>17865</v>
      </c>
      <c r="L6138" t="s">
        <v>33</v>
      </c>
      <c r="M6138" s="1">
        <v>12000000</v>
      </c>
      <c r="N6138" s="1">
        <v>82499399</v>
      </c>
      <c r="O6138" s="1">
        <f>N6138*(D6138/'cpi data'!$A$112)</f>
        <v>9363253.5889273342</v>
      </c>
      <c r="P6138" s="2">
        <f t="shared" si="96"/>
        <v>0.85454439492341028</v>
      </c>
      <c r="Q6138" t="s">
        <v>15307</v>
      </c>
      <c r="R6138">
        <v>110</v>
      </c>
    </row>
    <row r="6139" spans="1:18">
      <c r="A6139" t="s">
        <v>17866</v>
      </c>
      <c r="B6139" s="6" t="s">
        <v>19</v>
      </c>
      <c r="C6139" t="s">
        <v>28</v>
      </c>
      <c r="D6139">
        <f>_xlfn.XLOOKUP(E6139,'cpi data'!A:A,'cpi data'!B:B,"NA")</f>
        <v>229.6</v>
      </c>
      <c r="E6139">
        <v>2012</v>
      </c>
      <c r="F6139" t="s">
        <v>17867</v>
      </c>
      <c r="G6139">
        <v>5.3</v>
      </c>
      <c r="H6139">
        <v>22000</v>
      </c>
      <c r="I6139" t="s">
        <v>108</v>
      </c>
      <c r="J6139" t="s">
        <v>108</v>
      </c>
      <c r="K6139" t="s">
        <v>14088</v>
      </c>
      <c r="L6139" t="s">
        <v>455</v>
      </c>
      <c r="M6139" s="1">
        <v>20000000</v>
      </c>
      <c r="N6139" s="1">
        <v>713616</v>
      </c>
      <c r="O6139" s="1">
        <f>N6139*(D6139/'cpi data'!$A$112)</f>
        <v>80991.712110726643</v>
      </c>
      <c r="P6139" s="2">
        <f t="shared" si="96"/>
        <v>-27.026277437725611</v>
      </c>
      <c r="Q6139" t="s">
        <v>17411</v>
      </c>
      <c r="R6139">
        <v>102</v>
      </c>
    </row>
    <row r="6140" spans="1:18">
      <c r="A6140" t="s">
        <v>17868</v>
      </c>
      <c r="B6140" s="6" t="s">
        <v>19</v>
      </c>
      <c r="C6140" t="s">
        <v>28</v>
      </c>
      <c r="D6140">
        <f>_xlfn.XLOOKUP(E6140,'cpi data'!A:A,'cpi data'!B:B,"NA")</f>
        <v>229.6</v>
      </c>
      <c r="E6140">
        <v>2012</v>
      </c>
      <c r="F6140" t="s">
        <v>17869</v>
      </c>
      <c r="G6140">
        <v>6.1</v>
      </c>
      <c r="H6140">
        <v>40000</v>
      </c>
      <c r="I6140" t="s">
        <v>10467</v>
      </c>
      <c r="J6140" t="s">
        <v>17870</v>
      </c>
      <c r="K6140" t="s">
        <v>15257</v>
      </c>
      <c r="L6140" t="s">
        <v>455</v>
      </c>
      <c r="M6140" s="1">
        <v>25000000</v>
      </c>
      <c r="N6140" s="1">
        <v>9617377</v>
      </c>
      <c r="O6140" s="1">
        <f>N6140*(D6140/'cpi data'!$A$112)</f>
        <v>1091522.3723183391</v>
      </c>
      <c r="P6140" s="2">
        <f t="shared" si="96"/>
        <v>-1.5994613708082777</v>
      </c>
      <c r="Q6140" t="s">
        <v>6716</v>
      </c>
      <c r="R6140">
        <v>124</v>
      </c>
    </row>
    <row r="6141" spans="1:18">
      <c r="A6141" t="s">
        <v>17871</v>
      </c>
      <c r="B6141" s="6" t="s">
        <v>19</v>
      </c>
      <c r="C6141" t="s">
        <v>37</v>
      </c>
      <c r="D6141">
        <f>_xlfn.XLOOKUP(E6141,'cpi data'!A:A,'cpi data'!B:B,"NA")</f>
        <v>229.6</v>
      </c>
      <c r="E6141">
        <v>2012</v>
      </c>
      <c r="F6141" t="s">
        <v>17872</v>
      </c>
      <c r="G6141">
        <v>5.7</v>
      </c>
      <c r="H6141">
        <v>48000</v>
      </c>
      <c r="I6141" t="s">
        <v>80</v>
      </c>
      <c r="J6141" t="s">
        <v>16509</v>
      </c>
      <c r="K6141" t="s">
        <v>764</v>
      </c>
      <c r="L6141" t="s">
        <v>33</v>
      </c>
      <c r="M6141" s="1">
        <v>45000000</v>
      </c>
      <c r="N6141" s="1">
        <v>21947209</v>
      </c>
      <c r="O6141" s="1">
        <f>N6141*(D6141/'cpi data'!$A$112)</f>
        <v>2490894.3086505188</v>
      </c>
      <c r="P6141" s="2">
        <f t="shared" si="96"/>
        <v>-1.0503746057186587</v>
      </c>
      <c r="Q6141" t="s">
        <v>17873</v>
      </c>
      <c r="R6141">
        <v>92</v>
      </c>
    </row>
    <row r="6142" spans="1:18">
      <c r="A6142" t="s">
        <v>17874</v>
      </c>
      <c r="B6142" s="6" t="s">
        <v>2002</v>
      </c>
      <c r="C6142" t="s">
        <v>44</v>
      </c>
      <c r="D6142">
        <f>_xlfn.XLOOKUP(E6142,'cpi data'!A:A,'cpi data'!B:B,"NA")</f>
        <v>229.6</v>
      </c>
      <c r="E6142">
        <v>2012</v>
      </c>
      <c r="F6142" t="s">
        <v>17875</v>
      </c>
      <c r="G6142">
        <v>4.4000000000000004</v>
      </c>
      <c r="H6142">
        <v>54000</v>
      </c>
      <c r="I6142" t="s">
        <v>17876</v>
      </c>
      <c r="J6142" t="s">
        <v>17876</v>
      </c>
      <c r="K6142" t="s">
        <v>16418</v>
      </c>
      <c r="L6142" t="s">
        <v>33</v>
      </c>
      <c r="M6142" s="1">
        <v>11000000</v>
      </c>
      <c r="N6142" s="1">
        <v>10578643</v>
      </c>
      <c r="O6142" s="1">
        <f>N6142*(D6142/'cpi data'!$A$112)</f>
        <v>1200621.0740484428</v>
      </c>
      <c r="P6142" s="2">
        <f t="shared" si="96"/>
        <v>-3.9830912150074449E-2</v>
      </c>
      <c r="Q6142" t="s">
        <v>17877</v>
      </c>
      <c r="R6142">
        <v>97</v>
      </c>
    </row>
    <row r="6143" spans="1:18">
      <c r="A6143" t="s">
        <v>17878</v>
      </c>
      <c r="B6143" s="6" t="s">
        <v>2002</v>
      </c>
      <c r="C6143" t="s">
        <v>37</v>
      </c>
      <c r="D6143">
        <f>_xlfn.XLOOKUP(E6143,'cpi data'!A:A,'cpi data'!B:B,"NA")</f>
        <v>229.6</v>
      </c>
      <c r="E6143">
        <v>2012</v>
      </c>
      <c r="F6143" t="s">
        <v>17764</v>
      </c>
      <c r="G6143">
        <v>5.9</v>
      </c>
      <c r="H6143">
        <v>43000</v>
      </c>
      <c r="I6143" t="s">
        <v>17879</v>
      </c>
      <c r="J6143" t="s">
        <v>11565</v>
      </c>
      <c r="K6143" t="s">
        <v>16859</v>
      </c>
      <c r="L6143" t="s">
        <v>33</v>
      </c>
      <c r="N6143" s="1">
        <v>19767535</v>
      </c>
      <c r="O6143" s="1">
        <f>N6143*(D6143/'cpi data'!$A$112)</f>
        <v>2243512.6228373703</v>
      </c>
      <c r="P6143" s="2">
        <f t="shared" si="96"/>
        <v>1</v>
      </c>
      <c r="Q6143" t="s">
        <v>10085</v>
      </c>
      <c r="R6143">
        <v>94</v>
      </c>
    </row>
    <row r="6144" spans="1:18">
      <c r="A6144" t="s">
        <v>17880</v>
      </c>
      <c r="B6144" s="6" t="s">
        <v>2002</v>
      </c>
      <c r="C6144" t="s">
        <v>44</v>
      </c>
      <c r="D6144">
        <f>_xlfn.XLOOKUP(E6144,'cpi data'!A:A,'cpi data'!B:B,"NA")</f>
        <v>229.6</v>
      </c>
      <c r="E6144">
        <v>2012</v>
      </c>
      <c r="F6144" t="s">
        <v>17881</v>
      </c>
      <c r="G6144">
        <v>6.8</v>
      </c>
      <c r="H6144">
        <v>68000</v>
      </c>
      <c r="I6144" t="s">
        <v>15469</v>
      </c>
      <c r="J6144" t="s">
        <v>15469</v>
      </c>
      <c r="K6144" t="s">
        <v>17882</v>
      </c>
      <c r="L6144" t="s">
        <v>33</v>
      </c>
      <c r="M6144" s="1">
        <v>2000000</v>
      </c>
      <c r="N6144" s="1">
        <v>92654</v>
      </c>
      <c r="O6144" s="1">
        <f>N6144*(D6144/'cpi data'!$A$112)</f>
        <v>10515.748096885813</v>
      </c>
      <c r="P6144" s="2">
        <f t="shared" si="96"/>
        <v>-20.585684374123083</v>
      </c>
      <c r="Q6144" t="s">
        <v>12333</v>
      </c>
      <c r="R6144">
        <v>95</v>
      </c>
    </row>
    <row r="6145" spans="1:18">
      <c r="A6145" t="s">
        <v>17883</v>
      </c>
      <c r="B6145" s="6" t="s">
        <v>36</v>
      </c>
      <c r="C6145" t="s">
        <v>393</v>
      </c>
      <c r="D6145">
        <f>_xlfn.XLOOKUP(E6145,'cpi data'!A:A,'cpi data'!B:B,"NA")</f>
        <v>229.6</v>
      </c>
      <c r="E6145">
        <v>2012</v>
      </c>
      <c r="F6145" t="s">
        <v>17884</v>
      </c>
      <c r="G6145">
        <v>6.5</v>
      </c>
      <c r="H6145">
        <v>197000</v>
      </c>
      <c r="I6145" t="s">
        <v>17885</v>
      </c>
      <c r="J6145" t="s">
        <v>16309</v>
      </c>
      <c r="K6145" t="s">
        <v>13891</v>
      </c>
      <c r="L6145" t="s">
        <v>33</v>
      </c>
      <c r="M6145" s="1">
        <v>95000000</v>
      </c>
      <c r="N6145" s="1">
        <v>877244782</v>
      </c>
      <c r="O6145" s="1">
        <f>N6145*(D6145/'cpi data'!$A$112)</f>
        <v>99562729.583390996</v>
      </c>
      <c r="P6145" s="2">
        <f t="shared" si="96"/>
        <v>0.8917063948976558</v>
      </c>
      <c r="Q6145" t="s">
        <v>15781</v>
      </c>
      <c r="R6145">
        <v>88</v>
      </c>
    </row>
    <row r="6146" spans="1:18">
      <c r="A6146" t="s">
        <v>17886</v>
      </c>
      <c r="B6146" s="6" t="s">
        <v>19</v>
      </c>
      <c r="C6146" t="s">
        <v>55</v>
      </c>
      <c r="D6146">
        <f>_xlfn.XLOOKUP(E6146,'cpi data'!A:A,'cpi data'!B:B,"NA")</f>
        <v>229.6</v>
      </c>
      <c r="E6146">
        <v>2012</v>
      </c>
      <c r="F6146" t="s">
        <v>17887</v>
      </c>
      <c r="G6146">
        <v>5.8</v>
      </c>
      <c r="H6146">
        <v>58000</v>
      </c>
      <c r="I6146" t="s">
        <v>611</v>
      </c>
      <c r="J6146" t="s">
        <v>17888</v>
      </c>
      <c r="K6146" t="s">
        <v>17889</v>
      </c>
      <c r="L6146" t="s">
        <v>33</v>
      </c>
      <c r="N6146" s="1">
        <v>1944287</v>
      </c>
      <c r="O6146" s="1">
        <f>N6146*(D6146/'cpi data'!$A$112)</f>
        <v>220666.48304498268</v>
      </c>
      <c r="P6146" s="2">
        <f t="shared" si="96"/>
        <v>1</v>
      </c>
      <c r="Q6146" t="s">
        <v>17890</v>
      </c>
      <c r="R6146">
        <v>116</v>
      </c>
    </row>
    <row r="6147" spans="1:18">
      <c r="A6147" t="s">
        <v>17891</v>
      </c>
      <c r="B6147" s="6" t="s">
        <v>19</v>
      </c>
      <c r="C6147" t="s">
        <v>55</v>
      </c>
      <c r="D6147">
        <f>_xlfn.XLOOKUP(E6147,'cpi data'!A:A,'cpi data'!B:B,"NA")</f>
        <v>229.6</v>
      </c>
      <c r="E6147">
        <v>2012</v>
      </c>
      <c r="F6147" t="s">
        <v>17807</v>
      </c>
      <c r="G6147">
        <v>6</v>
      </c>
      <c r="H6147">
        <v>20000</v>
      </c>
      <c r="I6147" t="s">
        <v>15793</v>
      </c>
      <c r="J6147" t="s">
        <v>17892</v>
      </c>
      <c r="K6147" t="s">
        <v>17893</v>
      </c>
      <c r="L6147" t="s">
        <v>33</v>
      </c>
      <c r="M6147" s="1">
        <v>2900000</v>
      </c>
      <c r="N6147" s="1">
        <v>1048704</v>
      </c>
      <c r="O6147" s="1">
        <f>N6147*(D6147/'cpi data'!$A$112)</f>
        <v>119022.46089965398</v>
      </c>
      <c r="P6147" s="2">
        <f t="shared" si="96"/>
        <v>-1.7653179543512756</v>
      </c>
      <c r="Q6147" t="s">
        <v>17894</v>
      </c>
      <c r="R6147">
        <v>86</v>
      </c>
    </row>
    <row r="6148" spans="1:18">
      <c r="A6148" t="s">
        <v>17895</v>
      </c>
      <c r="B6148" s="6" t="s">
        <v>36</v>
      </c>
      <c r="C6148" t="s">
        <v>28</v>
      </c>
      <c r="D6148">
        <f>_xlfn.XLOOKUP(E6148,'cpi data'!A:A,'cpi data'!B:B,"NA")</f>
        <v>229.6</v>
      </c>
      <c r="E6148">
        <v>2012</v>
      </c>
      <c r="F6148" t="s">
        <v>17804</v>
      </c>
      <c r="G6148">
        <v>5.6</v>
      </c>
      <c r="H6148">
        <v>85000</v>
      </c>
      <c r="I6148" t="s">
        <v>11304</v>
      </c>
      <c r="J6148" t="s">
        <v>12023</v>
      </c>
      <c r="K6148" t="s">
        <v>17896</v>
      </c>
      <c r="L6148" t="s">
        <v>33</v>
      </c>
      <c r="M6148" s="1">
        <v>85000000</v>
      </c>
      <c r="N6148" s="1">
        <v>183018522</v>
      </c>
      <c r="O6148" s="1">
        <f>N6148*(D6148/'cpi data'!$A$112)</f>
        <v>20771652.323875431</v>
      </c>
      <c r="P6148" s="2">
        <f t="shared" si="96"/>
        <v>0.53556613248138896</v>
      </c>
      <c r="Q6148" t="s">
        <v>15307</v>
      </c>
      <c r="R6148">
        <v>106</v>
      </c>
    </row>
    <row r="6149" spans="1:18">
      <c r="A6149" t="s">
        <v>17897</v>
      </c>
      <c r="B6149" s="6" t="s">
        <v>19</v>
      </c>
      <c r="C6149" t="s">
        <v>20</v>
      </c>
      <c r="D6149">
        <f>_xlfn.XLOOKUP(E6149,'cpi data'!A:A,'cpi data'!B:B,"NA")</f>
        <v>229.6</v>
      </c>
      <c r="E6149">
        <v>2012</v>
      </c>
      <c r="F6149" t="s">
        <v>17898</v>
      </c>
      <c r="G6149">
        <v>4.8</v>
      </c>
      <c r="H6149">
        <v>10000</v>
      </c>
      <c r="I6149" t="s">
        <v>17899</v>
      </c>
      <c r="J6149" t="s">
        <v>17899</v>
      </c>
      <c r="K6149" t="s">
        <v>17900</v>
      </c>
      <c r="L6149" t="s">
        <v>33</v>
      </c>
      <c r="M6149" s="1">
        <v>2500000</v>
      </c>
      <c r="N6149" s="1">
        <v>8315</v>
      </c>
      <c r="O6149" s="1">
        <f>N6149*(D6149/'cpi data'!$A$112)</f>
        <v>943.70934256055352</v>
      </c>
      <c r="P6149" s="2">
        <f t="shared" si="96"/>
        <v>-299.66145520144318</v>
      </c>
      <c r="Q6149" t="s">
        <v>17901</v>
      </c>
      <c r="R6149">
        <v>98</v>
      </c>
    </row>
    <row r="6150" spans="1:18">
      <c r="A6150" t="s">
        <v>17902</v>
      </c>
      <c r="B6150" s="6" t="s">
        <v>2002</v>
      </c>
      <c r="C6150" t="s">
        <v>66</v>
      </c>
      <c r="D6150">
        <f>_xlfn.XLOOKUP(E6150,'cpi data'!A:A,'cpi data'!B:B,"NA")</f>
        <v>229.6</v>
      </c>
      <c r="E6150">
        <v>2012</v>
      </c>
      <c r="F6150" t="s">
        <v>17639</v>
      </c>
      <c r="G6150">
        <v>6.8</v>
      </c>
      <c r="H6150">
        <v>73000</v>
      </c>
      <c r="I6150" t="s">
        <v>17069</v>
      </c>
      <c r="J6150" t="s">
        <v>14238</v>
      </c>
      <c r="K6150" t="s">
        <v>3059</v>
      </c>
      <c r="L6150" t="s">
        <v>33</v>
      </c>
      <c r="M6150" s="1">
        <v>15700000</v>
      </c>
      <c r="N6150" s="1">
        <v>27039669</v>
      </c>
      <c r="O6150" s="1">
        <f>N6150*(D6150/'cpi data'!$A$112)</f>
        <v>3068862.0871972316</v>
      </c>
      <c r="P6150" s="2">
        <f t="shared" si="96"/>
        <v>0.41937159068034452</v>
      </c>
      <c r="Q6150" t="s">
        <v>9442</v>
      </c>
      <c r="R6150">
        <v>98</v>
      </c>
    </row>
    <row r="6151" spans="1:18">
      <c r="A6151" t="s">
        <v>17903</v>
      </c>
      <c r="B6151" s="6" t="s">
        <v>19</v>
      </c>
      <c r="C6151" t="s">
        <v>55</v>
      </c>
      <c r="D6151">
        <f>_xlfn.XLOOKUP(E6151,'cpi data'!A:A,'cpi data'!B:B,"NA")</f>
        <v>229.6</v>
      </c>
      <c r="E6151">
        <v>2012</v>
      </c>
      <c r="F6151" t="s">
        <v>17904</v>
      </c>
      <c r="G6151">
        <v>5.2</v>
      </c>
      <c r="H6151">
        <v>28000</v>
      </c>
      <c r="I6151" t="s">
        <v>13005</v>
      </c>
      <c r="J6151" t="s">
        <v>13005</v>
      </c>
      <c r="K6151" t="s">
        <v>17905</v>
      </c>
      <c r="L6151" t="s">
        <v>33</v>
      </c>
      <c r="M6151" s="1">
        <v>1500000</v>
      </c>
      <c r="N6151" s="1">
        <v>1544989</v>
      </c>
      <c r="O6151" s="1">
        <f>N6151*(D6151/'cpi data'!$A$112)</f>
        <v>175348.23252595155</v>
      </c>
      <c r="P6151" s="2">
        <f t="shared" si="96"/>
        <v>2.9119301173018062E-2</v>
      </c>
      <c r="Q6151" t="s">
        <v>17906</v>
      </c>
      <c r="R6151">
        <v>101</v>
      </c>
    </row>
    <row r="6152" spans="1:18">
      <c r="A6152" t="s">
        <v>17907</v>
      </c>
      <c r="B6152" s="6" t="s">
        <v>2002</v>
      </c>
      <c r="C6152" t="s">
        <v>20</v>
      </c>
      <c r="D6152">
        <f>_xlfn.XLOOKUP(E6152,'cpi data'!A:A,'cpi data'!B:B,"NA")</f>
        <v>229.6</v>
      </c>
      <c r="E6152">
        <v>2012</v>
      </c>
      <c r="F6152" t="s">
        <v>17786</v>
      </c>
      <c r="G6152">
        <v>6.4</v>
      </c>
      <c r="H6152">
        <v>55000</v>
      </c>
      <c r="I6152" t="s">
        <v>17908</v>
      </c>
      <c r="J6152" t="s">
        <v>17909</v>
      </c>
      <c r="K6152" t="s">
        <v>17910</v>
      </c>
      <c r="L6152" t="s">
        <v>33</v>
      </c>
      <c r="M6152" s="1">
        <v>33000000</v>
      </c>
      <c r="N6152" s="1">
        <v>140470746</v>
      </c>
      <c r="O6152" s="1">
        <f>N6152*(D6152/'cpi data'!$A$112)</f>
        <v>15942700.584083043</v>
      </c>
      <c r="P6152" s="2">
        <f t="shared" si="96"/>
        <v>0.76507564073162959</v>
      </c>
      <c r="Q6152" t="s">
        <v>10085</v>
      </c>
      <c r="R6152">
        <v>99</v>
      </c>
    </row>
    <row r="6153" spans="1:18">
      <c r="A6153" t="s">
        <v>17911</v>
      </c>
      <c r="B6153" s="6" t="s">
        <v>19</v>
      </c>
      <c r="C6153" t="s">
        <v>44</v>
      </c>
      <c r="D6153">
        <f>_xlfn.XLOOKUP(E6153,'cpi data'!A:A,'cpi data'!B:B,"NA")</f>
        <v>229.6</v>
      </c>
      <c r="E6153">
        <v>2012</v>
      </c>
      <c r="F6153" t="s">
        <v>17912</v>
      </c>
      <c r="G6153">
        <v>7.2</v>
      </c>
      <c r="H6153">
        <v>97000</v>
      </c>
      <c r="I6153" t="s">
        <v>14542</v>
      </c>
      <c r="J6153" t="s">
        <v>17913</v>
      </c>
      <c r="K6153" t="s">
        <v>17914</v>
      </c>
      <c r="L6153" t="s">
        <v>33</v>
      </c>
      <c r="M6153" s="1">
        <v>8000000</v>
      </c>
      <c r="N6153" s="1">
        <v>9368803</v>
      </c>
      <c r="O6153" s="1">
        <f>N6153*(D6153/'cpi data'!$A$112)</f>
        <v>1063310.5134948096</v>
      </c>
      <c r="P6153" s="2">
        <f t="shared" si="96"/>
        <v>0.14610222885463597</v>
      </c>
      <c r="Q6153" t="s">
        <v>9442</v>
      </c>
      <c r="R6153">
        <v>104</v>
      </c>
    </row>
    <row r="6154" spans="1:18">
      <c r="A6154" t="s">
        <v>17915</v>
      </c>
      <c r="B6154" s="6" t="s">
        <v>19</v>
      </c>
      <c r="C6154" t="s">
        <v>44</v>
      </c>
      <c r="D6154">
        <f>_xlfn.XLOOKUP(E6154,'cpi data'!A:A,'cpi data'!B:B,"NA")</f>
        <v>229.6</v>
      </c>
      <c r="E6154">
        <v>2012</v>
      </c>
      <c r="F6154" t="s">
        <v>17916</v>
      </c>
      <c r="G6154">
        <v>7.2</v>
      </c>
      <c r="H6154">
        <v>85000</v>
      </c>
      <c r="I6154" t="s">
        <v>17917</v>
      </c>
      <c r="J6154" t="s">
        <v>17917</v>
      </c>
      <c r="K6154" t="s">
        <v>9382</v>
      </c>
      <c r="L6154" t="s">
        <v>33</v>
      </c>
      <c r="N6154" s="1">
        <v>977671</v>
      </c>
      <c r="O6154" s="1">
        <f>N6154*(D6154/'cpi data'!$A$112)</f>
        <v>110960.58408304497</v>
      </c>
      <c r="P6154" s="2">
        <f t="shared" si="96"/>
        <v>1</v>
      </c>
      <c r="Q6154" t="s">
        <v>17606</v>
      </c>
      <c r="R6154">
        <v>97</v>
      </c>
    </row>
    <row r="6155" spans="1:18">
      <c r="A6155" t="s">
        <v>17918</v>
      </c>
      <c r="B6155" s="6" t="s">
        <v>19</v>
      </c>
      <c r="C6155" t="s">
        <v>107</v>
      </c>
      <c r="D6155">
        <f>_xlfn.XLOOKUP(E6155,'cpi data'!A:A,'cpi data'!B:B,"NA")</f>
        <v>229.6</v>
      </c>
      <c r="E6155">
        <v>2012</v>
      </c>
      <c r="F6155" t="s">
        <v>17919</v>
      </c>
      <c r="G6155">
        <v>5.8</v>
      </c>
      <c r="H6155">
        <v>37000</v>
      </c>
      <c r="I6155" t="s">
        <v>16231</v>
      </c>
      <c r="J6155" t="s">
        <v>8713</v>
      </c>
      <c r="K6155" t="s">
        <v>9024</v>
      </c>
      <c r="L6155" t="s">
        <v>33</v>
      </c>
      <c r="M6155" s="1">
        <v>12500000</v>
      </c>
      <c r="N6155" s="1">
        <v>3783865</v>
      </c>
      <c r="O6155" s="1">
        <f>N6155*(D6155/'cpi data'!$A$112)</f>
        <v>429449.03806228371</v>
      </c>
      <c r="P6155" s="2">
        <f t="shared" si="96"/>
        <v>-2.3035005212923823</v>
      </c>
      <c r="Q6155" t="s">
        <v>14974</v>
      </c>
      <c r="R6155">
        <v>107</v>
      </c>
    </row>
    <row r="6156" spans="1:18">
      <c r="A6156" t="s">
        <v>17920</v>
      </c>
      <c r="B6156" s="6" t="s">
        <v>2002</v>
      </c>
      <c r="C6156" t="s">
        <v>55</v>
      </c>
      <c r="D6156">
        <f>_xlfn.XLOOKUP(E6156,'cpi data'!A:A,'cpi data'!B:B,"NA")</f>
        <v>229.6</v>
      </c>
      <c r="E6156">
        <v>2012</v>
      </c>
      <c r="F6156" t="s">
        <v>17921</v>
      </c>
      <c r="G6156">
        <v>5.9</v>
      </c>
      <c r="H6156">
        <v>58000</v>
      </c>
      <c r="I6156" t="s">
        <v>9892</v>
      </c>
      <c r="J6156" t="s">
        <v>17922</v>
      </c>
      <c r="K6156" t="s">
        <v>17923</v>
      </c>
      <c r="L6156" t="s">
        <v>33</v>
      </c>
      <c r="M6156" s="1">
        <v>14000000</v>
      </c>
      <c r="N6156" s="1">
        <v>85446075</v>
      </c>
      <c r="O6156" s="1">
        <f>N6156*(D6156/'cpi data'!$A$112)</f>
        <v>9697686.020761244</v>
      </c>
      <c r="P6156" s="2">
        <f t="shared" si="96"/>
        <v>0.83615397196418906</v>
      </c>
      <c r="Q6156" t="s">
        <v>17924</v>
      </c>
      <c r="R6156">
        <v>92</v>
      </c>
    </row>
    <row r="6157" spans="1:18">
      <c r="A6157" t="s">
        <v>17925</v>
      </c>
      <c r="B6157" s="6" t="s">
        <v>19</v>
      </c>
      <c r="C6157" t="s">
        <v>37</v>
      </c>
      <c r="D6157">
        <f>_xlfn.XLOOKUP(E6157,'cpi data'!A:A,'cpi data'!B:B,"NA")</f>
        <v>229.6</v>
      </c>
      <c r="E6157">
        <v>2012</v>
      </c>
      <c r="F6157" t="s">
        <v>17674</v>
      </c>
      <c r="G6157">
        <v>5</v>
      </c>
      <c r="H6157">
        <v>61000</v>
      </c>
      <c r="I6157" t="s">
        <v>17926</v>
      </c>
      <c r="J6157" t="s">
        <v>17926</v>
      </c>
      <c r="K6157" t="s">
        <v>17927</v>
      </c>
      <c r="L6157" t="s">
        <v>198</v>
      </c>
      <c r="M6157" s="1">
        <v>20000000</v>
      </c>
      <c r="N6157" s="1">
        <v>55362705</v>
      </c>
      <c r="O6157" s="1">
        <f>N6157*(D6157/'cpi data'!$A$112)</f>
        <v>6283379.667820069</v>
      </c>
      <c r="P6157" s="2">
        <f t="shared" si="96"/>
        <v>0.63874597529148913</v>
      </c>
      <c r="Q6157" t="s">
        <v>7557</v>
      </c>
      <c r="R6157">
        <v>95</v>
      </c>
    </row>
    <row r="6158" spans="1:18">
      <c r="A6158" t="s">
        <v>8769</v>
      </c>
      <c r="B6158" s="6" t="s">
        <v>19</v>
      </c>
      <c r="C6158" t="s">
        <v>37</v>
      </c>
      <c r="D6158">
        <f>_xlfn.XLOOKUP(E6158,'cpi data'!A:A,'cpi data'!B:B,"NA")</f>
        <v>229.6</v>
      </c>
      <c r="E6158">
        <v>2012</v>
      </c>
      <c r="F6158" t="s">
        <v>17836</v>
      </c>
      <c r="G6158">
        <v>6.5</v>
      </c>
      <c r="H6158">
        <v>106000</v>
      </c>
      <c r="I6158" t="s">
        <v>5915</v>
      </c>
      <c r="J6158" t="s">
        <v>5915</v>
      </c>
      <c r="K6158" t="s">
        <v>11243</v>
      </c>
      <c r="L6158" t="s">
        <v>33</v>
      </c>
      <c r="M6158" s="1">
        <v>30000000</v>
      </c>
      <c r="N6158" s="1">
        <v>41564670</v>
      </c>
      <c r="O6158" s="1">
        <f>N6158*(D6158/'cpi data'!$A$112)</f>
        <v>4717374.3114186851</v>
      </c>
      <c r="P6158" s="2">
        <f t="shared" ref="P6158:P6221" si="97">(N6158-M6158)/N6158</f>
        <v>0.27823317254774305</v>
      </c>
      <c r="Q6158" t="s">
        <v>17873</v>
      </c>
      <c r="R6158">
        <v>94</v>
      </c>
    </row>
    <row r="6159" spans="1:18">
      <c r="A6159" t="s">
        <v>17928</v>
      </c>
      <c r="B6159" s="6" t="s">
        <v>19</v>
      </c>
      <c r="C6159" t="s">
        <v>44</v>
      </c>
      <c r="D6159">
        <f>_xlfn.XLOOKUP(E6159,'cpi data'!A:A,'cpi data'!B:B,"NA")</f>
        <v>229.6</v>
      </c>
      <c r="E6159">
        <v>2012</v>
      </c>
      <c r="F6159" t="s">
        <v>17929</v>
      </c>
      <c r="G6159">
        <v>6.4</v>
      </c>
      <c r="H6159">
        <v>15000</v>
      </c>
      <c r="I6159" t="s">
        <v>17930</v>
      </c>
      <c r="J6159" t="s">
        <v>17931</v>
      </c>
      <c r="K6159" t="s">
        <v>17008</v>
      </c>
      <c r="L6159" t="s">
        <v>33</v>
      </c>
      <c r="M6159" s="1">
        <v>900000</v>
      </c>
      <c r="N6159" s="1">
        <v>245027</v>
      </c>
      <c r="O6159" s="1">
        <f>N6159*(D6159/'cpi data'!$A$112)</f>
        <v>27809.292733564012</v>
      </c>
      <c r="P6159" s="2">
        <f t="shared" si="97"/>
        <v>-2.6730646010439667</v>
      </c>
      <c r="Q6159" t="s">
        <v>17932</v>
      </c>
      <c r="R6159">
        <v>101</v>
      </c>
    </row>
    <row r="6160" spans="1:18">
      <c r="A6160" t="s">
        <v>17933</v>
      </c>
      <c r="B6160" s="6" t="s">
        <v>2002</v>
      </c>
      <c r="C6160" t="s">
        <v>37</v>
      </c>
      <c r="D6160">
        <f>_xlfn.XLOOKUP(E6160,'cpi data'!A:A,'cpi data'!B:B,"NA")</f>
        <v>229.6</v>
      </c>
      <c r="E6160">
        <v>2012</v>
      </c>
      <c r="F6160" t="s">
        <v>17934</v>
      </c>
      <c r="G6160">
        <v>5.2</v>
      </c>
      <c r="H6160">
        <v>33000</v>
      </c>
      <c r="I6160" t="s">
        <v>2486</v>
      </c>
      <c r="J6160" t="s">
        <v>17935</v>
      </c>
      <c r="K6160" t="s">
        <v>14257</v>
      </c>
      <c r="L6160" t="s">
        <v>33</v>
      </c>
      <c r="M6160" s="1">
        <v>35000000</v>
      </c>
      <c r="N6160" s="1">
        <v>34618867</v>
      </c>
      <c r="O6160" s="1">
        <f>N6160*(D6160/'cpi data'!$A$112)</f>
        <v>3929061.7217993075</v>
      </c>
      <c r="P6160" s="2">
        <f t="shared" si="97"/>
        <v>-1.1009401318650896E-2</v>
      </c>
      <c r="Q6160" t="s">
        <v>17936</v>
      </c>
      <c r="R6160">
        <v>101</v>
      </c>
    </row>
    <row r="6161" spans="1:18">
      <c r="A6161" t="s">
        <v>17937</v>
      </c>
      <c r="B6161" s="6" t="s">
        <v>2002</v>
      </c>
      <c r="C6161" t="s">
        <v>20</v>
      </c>
      <c r="D6161">
        <f>_xlfn.XLOOKUP(E6161,'cpi data'!A:A,'cpi data'!B:B,"NA")</f>
        <v>229.6</v>
      </c>
      <c r="E6161">
        <v>2012</v>
      </c>
      <c r="F6161" t="s">
        <v>17938</v>
      </c>
      <c r="G6161">
        <v>7.9</v>
      </c>
      <c r="H6161">
        <v>95000</v>
      </c>
      <c r="I6161" t="s">
        <v>11705</v>
      </c>
      <c r="J6161" t="s">
        <v>11705</v>
      </c>
      <c r="K6161" t="s">
        <v>17939</v>
      </c>
      <c r="L6161" t="s">
        <v>7459</v>
      </c>
      <c r="M6161" s="1">
        <v>8900000</v>
      </c>
      <c r="N6161" s="1">
        <v>29664140</v>
      </c>
      <c r="O6161" s="1">
        <f>N6161*(D6161/'cpi data'!$A$112)</f>
        <v>3366725.9238754325</v>
      </c>
      <c r="P6161" s="2">
        <f t="shared" si="97"/>
        <v>0.69997444726191282</v>
      </c>
      <c r="Q6161" t="s">
        <v>981</v>
      </c>
      <c r="R6161">
        <v>127</v>
      </c>
    </row>
    <row r="6162" spans="1:18">
      <c r="A6162" t="s">
        <v>17940</v>
      </c>
      <c r="B6162" s="6" t="s">
        <v>2002</v>
      </c>
      <c r="C6162" t="s">
        <v>44</v>
      </c>
      <c r="D6162">
        <f>_xlfn.XLOOKUP(E6162,'cpi data'!A:A,'cpi data'!B:B,"NA")</f>
        <v>229.6</v>
      </c>
      <c r="E6162">
        <v>2012</v>
      </c>
      <c r="F6162" t="s">
        <v>17722</v>
      </c>
      <c r="G6162">
        <v>5.7</v>
      </c>
      <c r="H6162">
        <v>71000</v>
      </c>
      <c r="I6162" t="s">
        <v>10384</v>
      </c>
      <c r="J6162" t="s">
        <v>16183</v>
      </c>
      <c r="K6162" t="s">
        <v>8853</v>
      </c>
      <c r="L6162" t="s">
        <v>33</v>
      </c>
      <c r="M6162" s="1">
        <v>40000000</v>
      </c>
      <c r="N6162" s="1">
        <v>84384002</v>
      </c>
      <c r="O6162" s="1">
        <f>N6162*(D6162/'cpi data'!$A$112)</f>
        <v>9577146.2477508634</v>
      </c>
      <c r="P6162" s="2">
        <f t="shared" si="97"/>
        <v>0.52597649966874049</v>
      </c>
      <c r="Q6162" t="s">
        <v>14705</v>
      </c>
      <c r="R6162">
        <v>110</v>
      </c>
    </row>
    <row r="6163" spans="1:18">
      <c r="A6163" t="s">
        <v>17941</v>
      </c>
      <c r="B6163" s="6" t="s">
        <v>2002</v>
      </c>
      <c r="C6163" t="s">
        <v>20</v>
      </c>
      <c r="D6163">
        <f>_xlfn.XLOOKUP(E6163,'cpi data'!A:A,'cpi data'!B:B,"NA")</f>
        <v>229.6</v>
      </c>
      <c r="E6163">
        <v>2012</v>
      </c>
      <c r="F6163" t="s">
        <v>17690</v>
      </c>
      <c r="G6163">
        <v>6.8</v>
      </c>
      <c r="H6163">
        <v>61000</v>
      </c>
      <c r="I6163" t="s">
        <v>17942</v>
      </c>
      <c r="J6163" t="s">
        <v>17943</v>
      </c>
      <c r="K6163" t="s">
        <v>88</v>
      </c>
      <c r="L6163" t="s">
        <v>33</v>
      </c>
      <c r="M6163" s="1">
        <v>30000000</v>
      </c>
      <c r="N6163" s="1">
        <v>48963137</v>
      </c>
      <c r="O6163" s="1">
        <f>N6163*(D6163/'cpi data'!$A$112)</f>
        <v>5557061.9155709334</v>
      </c>
      <c r="P6163" s="2">
        <f t="shared" si="97"/>
        <v>0.38729415968588776</v>
      </c>
      <c r="Q6163" t="s">
        <v>26</v>
      </c>
      <c r="R6163">
        <v>111</v>
      </c>
    </row>
    <row r="6164" spans="1:18">
      <c r="A6164" t="s">
        <v>17944</v>
      </c>
      <c r="B6164" s="6" t="s">
        <v>36</v>
      </c>
      <c r="C6164" t="s">
        <v>37</v>
      </c>
      <c r="D6164">
        <f>_xlfn.XLOOKUP(E6164,'cpi data'!A:A,'cpi data'!B:B,"NA")</f>
        <v>229.6</v>
      </c>
      <c r="E6164">
        <v>2012</v>
      </c>
      <c r="F6164" t="s">
        <v>17664</v>
      </c>
      <c r="G6164">
        <v>6.4</v>
      </c>
      <c r="H6164">
        <v>87000</v>
      </c>
      <c r="I6164" t="s">
        <v>10101</v>
      </c>
      <c r="J6164" t="s">
        <v>15529</v>
      </c>
      <c r="K6164" t="s">
        <v>14843</v>
      </c>
      <c r="L6164" t="s">
        <v>33</v>
      </c>
      <c r="M6164" s="1">
        <v>42000000</v>
      </c>
      <c r="N6164" s="1">
        <v>73100172</v>
      </c>
      <c r="O6164" s="1">
        <f>N6164*(D6164/'cpi data'!$A$112)</f>
        <v>8296490.1093425602</v>
      </c>
      <c r="P6164" s="2">
        <f t="shared" si="97"/>
        <v>0.42544594833511473</v>
      </c>
      <c r="Q6164" t="s">
        <v>34</v>
      </c>
      <c r="R6164">
        <v>105</v>
      </c>
    </row>
    <row r="6165" spans="1:18">
      <c r="A6165" t="s">
        <v>17945</v>
      </c>
      <c r="B6165" s="6" t="s">
        <v>19</v>
      </c>
      <c r="C6165" t="s">
        <v>55</v>
      </c>
      <c r="D6165">
        <f>_xlfn.XLOOKUP(E6165,'cpi data'!A:A,'cpi data'!B:B,"NA")</f>
        <v>229.6</v>
      </c>
      <c r="E6165">
        <v>2012</v>
      </c>
      <c r="F6165" t="s">
        <v>17694</v>
      </c>
      <c r="G6165">
        <v>6.1</v>
      </c>
      <c r="H6165">
        <v>47000</v>
      </c>
      <c r="I6165" t="s">
        <v>16254</v>
      </c>
      <c r="J6165" t="s">
        <v>14321</v>
      </c>
      <c r="K6165" t="s">
        <v>16255</v>
      </c>
      <c r="L6165" t="s">
        <v>33</v>
      </c>
      <c r="M6165" s="1">
        <v>7500000</v>
      </c>
      <c r="N6165" s="1">
        <v>9929706</v>
      </c>
      <c r="O6165" s="1">
        <f>N6165*(D6165/'cpi data'!$A$112)</f>
        <v>1126970.0927335639</v>
      </c>
      <c r="P6165" s="2">
        <f t="shared" si="97"/>
        <v>0.24469062830259022</v>
      </c>
      <c r="Q6165" t="s">
        <v>16256</v>
      </c>
      <c r="R6165">
        <v>82</v>
      </c>
    </row>
    <row r="6166" spans="1:18">
      <c r="A6166" t="s">
        <v>17946</v>
      </c>
      <c r="B6166" s="6" t="s">
        <v>19</v>
      </c>
      <c r="C6166" t="s">
        <v>44</v>
      </c>
      <c r="D6166">
        <f>_xlfn.XLOOKUP(E6166,'cpi data'!A:A,'cpi data'!B:B,"NA")</f>
        <v>229.6</v>
      </c>
      <c r="E6166">
        <v>2012</v>
      </c>
      <c r="F6166" t="s">
        <v>17947</v>
      </c>
      <c r="G6166">
        <v>6.4</v>
      </c>
      <c r="H6166">
        <v>37000</v>
      </c>
      <c r="I6166" t="s">
        <v>1071</v>
      </c>
      <c r="J6166" t="s">
        <v>1071</v>
      </c>
      <c r="K6166" t="s">
        <v>17948</v>
      </c>
      <c r="L6166" t="s">
        <v>33</v>
      </c>
      <c r="N6166" s="1">
        <v>141951</v>
      </c>
      <c r="O6166" s="1">
        <f>N6166*(D6166/'cpi data'!$A$112)</f>
        <v>16110.701730103805</v>
      </c>
      <c r="P6166" s="2">
        <f t="shared" si="97"/>
        <v>1</v>
      </c>
      <c r="Q6166" t="s">
        <v>17949</v>
      </c>
      <c r="R6166">
        <v>99</v>
      </c>
    </row>
    <row r="6167" spans="1:18">
      <c r="A6167" t="s">
        <v>17950</v>
      </c>
      <c r="B6167" s="6" t="s">
        <v>19</v>
      </c>
      <c r="C6167" t="s">
        <v>44</v>
      </c>
      <c r="D6167">
        <f>_xlfn.XLOOKUP(E6167,'cpi data'!A:A,'cpi data'!B:B,"NA")</f>
        <v>229.6</v>
      </c>
      <c r="E6167">
        <v>2012</v>
      </c>
      <c r="F6167" t="s">
        <v>17767</v>
      </c>
      <c r="G6167">
        <v>6.3</v>
      </c>
      <c r="H6167">
        <v>86000</v>
      </c>
      <c r="I6167" t="s">
        <v>292</v>
      </c>
      <c r="J6167" t="s">
        <v>292</v>
      </c>
      <c r="K6167" t="s">
        <v>292</v>
      </c>
      <c r="L6167" t="s">
        <v>33</v>
      </c>
      <c r="N6167" s="1">
        <v>73244881</v>
      </c>
      <c r="O6167" s="1">
        <f>N6167*(D6167/'cpi data'!$A$112)</f>
        <v>8312913.8297577845</v>
      </c>
      <c r="P6167" s="2">
        <f t="shared" si="97"/>
        <v>1</v>
      </c>
      <c r="Q6167" t="s">
        <v>11082</v>
      </c>
      <c r="R6167">
        <v>112</v>
      </c>
    </row>
    <row r="6168" spans="1:18">
      <c r="A6168" t="s">
        <v>17951</v>
      </c>
      <c r="B6168" s="6" t="s">
        <v>2002</v>
      </c>
      <c r="C6168" t="s">
        <v>44</v>
      </c>
      <c r="D6168">
        <f>_xlfn.XLOOKUP(E6168,'cpi data'!A:A,'cpi data'!B:B,"NA")</f>
        <v>229.6</v>
      </c>
      <c r="E6168">
        <v>2012</v>
      </c>
      <c r="F6168" t="s">
        <v>17836</v>
      </c>
      <c r="G6168">
        <v>6.7</v>
      </c>
      <c r="H6168">
        <v>9800</v>
      </c>
      <c r="I6168" t="s">
        <v>17952</v>
      </c>
      <c r="J6168" t="s">
        <v>17952</v>
      </c>
      <c r="K6168" t="s">
        <v>17953</v>
      </c>
      <c r="L6168" t="s">
        <v>33</v>
      </c>
      <c r="N6168" s="1">
        <v>7396</v>
      </c>
      <c r="O6168" s="1">
        <f>N6168*(D6168/'cpi data'!$A$112)</f>
        <v>839.4076124567473</v>
      </c>
      <c r="P6168" s="2">
        <f t="shared" si="97"/>
        <v>1</v>
      </c>
      <c r="Q6168" t="s">
        <v>17954</v>
      </c>
      <c r="R6168">
        <v>94</v>
      </c>
    </row>
    <row r="6169" spans="1:18">
      <c r="A6169" t="s">
        <v>17955</v>
      </c>
      <c r="B6169" s="6" t="s">
        <v>36</v>
      </c>
      <c r="C6169" t="s">
        <v>393</v>
      </c>
      <c r="D6169">
        <f>_xlfn.XLOOKUP(E6169,'cpi data'!A:A,'cpi data'!B:B,"NA")</f>
        <v>229.6</v>
      </c>
      <c r="E6169">
        <v>2012</v>
      </c>
      <c r="F6169" t="s">
        <v>17789</v>
      </c>
      <c r="G6169">
        <v>7</v>
      </c>
      <c r="H6169">
        <v>96000</v>
      </c>
      <c r="I6169" t="s">
        <v>17956</v>
      </c>
      <c r="J6169" t="s">
        <v>17956</v>
      </c>
      <c r="K6169" t="s">
        <v>16802</v>
      </c>
      <c r="L6169" t="s">
        <v>33</v>
      </c>
      <c r="M6169" s="1">
        <v>60000000</v>
      </c>
      <c r="N6169" s="1">
        <v>107139399</v>
      </c>
      <c r="O6169" s="1">
        <f>N6169*(D6169/'cpi data'!$A$112)</f>
        <v>12159765.699653978</v>
      </c>
      <c r="P6169" s="2">
        <f t="shared" si="97"/>
        <v>0.4399819248566067</v>
      </c>
      <c r="Q6169" t="s">
        <v>12698</v>
      </c>
      <c r="R6169">
        <v>92</v>
      </c>
    </row>
    <row r="6170" spans="1:18">
      <c r="A6170" t="s">
        <v>17957</v>
      </c>
      <c r="B6170" s="6" t="s">
        <v>19</v>
      </c>
      <c r="C6170" t="s">
        <v>37</v>
      </c>
      <c r="D6170">
        <f>_xlfn.XLOOKUP(E6170,'cpi data'!A:A,'cpi data'!B:B,"NA")</f>
        <v>229.6</v>
      </c>
      <c r="E6170">
        <v>2012</v>
      </c>
      <c r="F6170" t="s">
        <v>17553</v>
      </c>
      <c r="G6170">
        <v>6.4</v>
      </c>
      <c r="H6170">
        <v>119000</v>
      </c>
      <c r="I6170" t="s">
        <v>17958</v>
      </c>
      <c r="J6170" t="s">
        <v>17959</v>
      </c>
      <c r="K6170" t="s">
        <v>9041</v>
      </c>
      <c r="L6170" t="s">
        <v>33</v>
      </c>
      <c r="M6170" s="1">
        <v>25000000</v>
      </c>
      <c r="N6170" s="1">
        <v>96262212</v>
      </c>
      <c r="O6170" s="1">
        <f>N6170*(D6170/'cpi data'!$A$112)</f>
        <v>10925261.431141868</v>
      </c>
      <c r="P6170" s="2">
        <f t="shared" si="97"/>
        <v>0.74029269138340603</v>
      </c>
      <c r="Q6170" t="s">
        <v>64</v>
      </c>
      <c r="R6170">
        <v>109</v>
      </c>
    </row>
    <row r="6171" spans="1:18">
      <c r="A6171" t="s">
        <v>17960</v>
      </c>
      <c r="B6171" s="6" t="s">
        <v>19</v>
      </c>
      <c r="C6171" t="s">
        <v>20</v>
      </c>
      <c r="D6171">
        <f>_xlfn.XLOOKUP(E6171,'cpi data'!A:A,'cpi data'!B:B,"NA")</f>
        <v>229.6</v>
      </c>
      <c r="E6171">
        <v>2012</v>
      </c>
      <c r="F6171" t="s">
        <v>17961</v>
      </c>
      <c r="G6171">
        <v>6.2</v>
      </c>
      <c r="H6171">
        <v>59000</v>
      </c>
      <c r="I6171" t="s">
        <v>16742</v>
      </c>
      <c r="J6171" t="s">
        <v>16742</v>
      </c>
      <c r="K6171" t="s">
        <v>3239</v>
      </c>
      <c r="L6171" t="s">
        <v>1114</v>
      </c>
      <c r="N6171" s="1">
        <v>14107313</v>
      </c>
      <c r="O6171" s="1">
        <f>N6171*(D6171/'cpi data'!$A$112)</f>
        <v>1601106.8041522489</v>
      </c>
      <c r="P6171" s="2">
        <f t="shared" si="97"/>
        <v>1</v>
      </c>
      <c r="Q6171" t="s">
        <v>14974</v>
      </c>
      <c r="R6171">
        <v>114</v>
      </c>
    </row>
    <row r="6172" spans="1:18">
      <c r="A6172" t="s">
        <v>17962</v>
      </c>
      <c r="B6172" s="6" t="s">
        <v>19</v>
      </c>
      <c r="C6172" t="s">
        <v>20</v>
      </c>
      <c r="D6172">
        <f>_xlfn.XLOOKUP(E6172,'cpi data'!A:A,'cpi data'!B:B,"NA")</f>
        <v>229.6</v>
      </c>
      <c r="E6172">
        <v>2012</v>
      </c>
      <c r="F6172" t="s">
        <v>17774</v>
      </c>
      <c r="G6172">
        <v>6.6</v>
      </c>
      <c r="H6172">
        <v>51000</v>
      </c>
      <c r="I6172" t="s">
        <v>17963</v>
      </c>
      <c r="J6172" t="s">
        <v>17963</v>
      </c>
      <c r="K6172" t="s">
        <v>187</v>
      </c>
      <c r="L6172" t="s">
        <v>33</v>
      </c>
      <c r="M6172" s="1">
        <v>12000000</v>
      </c>
      <c r="N6172" s="1">
        <v>35485056</v>
      </c>
      <c r="O6172" s="1">
        <f>N6172*(D6172/'cpi data'!$A$112)</f>
        <v>4027369.6775086503</v>
      </c>
      <c r="P6172" s="2">
        <f t="shared" si="97"/>
        <v>0.66182947548398963</v>
      </c>
      <c r="Q6172" t="s">
        <v>14705</v>
      </c>
      <c r="R6172">
        <v>107</v>
      </c>
    </row>
    <row r="6173" spans="1:18">
      <c r="A6173" t="s">
        <v>17964</v>
      </c>
      <c r="B6173" s="6" t="s">
        <v>19</v>
      </c>
      <c r="C6173" t="s">
        <v>37</v>
      </c>
      <c r="D6173">
        <f>_xlfn.XLOOKUP(E6173,'cpi data'!A:A,'cpi data'!B:B,"NA")</f>
        <v>229.6</v>
      </c>
      <c r="E6173">
        <v>2012</v>
      </c>
      <c r="F6173" t="s">
        <v>17697</v>
      </c>
      <c r="G6173">
        <v>5.4</v>
      </c>
      <c r="H6173">
        <v>61000</v>
      </c>
      <c r="I6173" t="s">
        <v>17965</v>
      </c>
      <c r="J6173" t="s">
        <v>17965</v>
      </c>
      <c r="K6173" t="s">
        <v>7005</v>
      </c>
      <c r="L6173" t="s">
        <v>33</v>
      </c>
      <c r="M6173" s="1">
        <v>15000000</v>
      </c>
      <c r="N6173" s="1">
        <v>20546518</v>
      </c>
      <c r="O6173" s="1">
        <f>N6173*(D6173/'cpi data'!$A$112)</f>
        <v>2331923.1501730103</v>
      </c>
      <c r="P6173" s="2">
        <f t="shared" si="97"/>
        <v>0.2699492926246676</v>
      </c>
      <c r="Q6173" t="s">
        <v>17966</v>
      </c>
      <c r="R6173">
        <v>95</v>
      </c>
    </row>
    <row r="6174" spans="1:18">
      <c r="A6174" t="s">
        <v>17967</v>
      </c>
      <c r="B6174" s="6" t="s">
        <v>19</v>
      </c>
      <c r="C6174" t="s">
        <v>107</v>
      </c>
      <c r="D6174">
        <f>_xlfn.XLOOKUP(E6174,'cpi data'!A:A,'cpi data'!B:B,"NA")</f>
        <v>229.6</v>
      </c>
      <c r="E6174">
        <v>2012</v>
      </c>
      <c r="F6174" t="s">
        <v>17968</v>
      </c>
      <c r="G6174">
        <v>5.0999999999999996</v>
      </c>
      <c r="H6174">
        <v>45000</v>
      </c>
      <c r="I6174" t="s">
        <v>584</v>
      </c>
      <c r="J6174" t="s">
        <v>584</v>
      </c>
      <c r="K6174" t="s">
        <v>16752</v>
      </c>
      <c r="L6174" t="s">
        <v>198</v>
      </c>
      <c r="M6174" s="1">
        <v>20500000</v>
      </c>
      <c r="N6174" s="1">
        <v>7029095</v>
      </c>
      <c r="O6174" s="1">
        <f>N6174*(D6174/'cpi data'!$A$112)</f>
        <v>797765.79930795846</v>
      </c>
      <c r="P6174" s="2">
        <f t="shared" si="97"/>
        <v>-1.9164494148962277</v>
      </c>
      <c r="Q6174" t="s">
        <v>17969</v>
      </c>
      <c r="R6174">
        <v>109</v>
      </c>
    </row>
    <row r="6175" spans="1:18">
      <c r="A6175" t="s">
        <v>17970</v>
      </c>
      <c r="B6175" s="6" t="s">
        <v>19</v>
      </c>
      <c r="C6175" t="s">
        <v>44</v>
      </c>
      <c r="D6175">
        <f>_xlfn.XLOOKUP(E6175,'cpi data'!A:A,'cpi data'!B:B,"NA")</f>
        <v>229.6</v>
      </c>
      <c r="E6175">
        <v>2012</v>
      </c>
      <c r="F6175" t="s">
        <v>17749</v>
      </c>
      <c r="G6175">
        <v>6.1</v>
      </c>
      <c r="H6175">
        <v>126000</v>
      </c>
      <c r="I6175" t="s">
        <v>9525</v>
      </c>
      <c r="J6175" t="s">
        <v>16264</v>
      </c>
      <c r="K6175" t="s">
        <v>13047</v>
      </c>
      <c r="L6175" t="s">
        <v>33</v>
      </c>
      <c r="M6175" s="1">
        <v>95000000</v>
      </c>
      <c r="N6175" s="1">
        <v>104907746</v>
      </c>
      <c r="O6175" s="1">
        <f>N6175*(D6175/'cpi data'!$A$112)</f>
        <v>11906484.667128026</v>
      </c>
      <c r="P6175" s="2">
        <f t="shared" si="97"/>
        <v>9.4442463762399398E-2</v>
      </c>
      <c r="Q6175" t="s">
        <v>26</v>
      </c>
      <c r="R6175">
        <v>85</v>
      </c>
    </row>
    <row r="6176" spans="1:18">
      <c r="A6176" t="s">
        <v>17971</v>
      </c>
      <c r="B6176" s="6" t="s">
        <v>36</v>
      </c>
      <c r="C6176" t="s">
        <v>393</v>
      </c>
      <c r="D6176">
        <f>_xlfn.XLOOKUP(E6176,'cpi data'!A:A,'cpi data'!B:B,"NA")</f>
        <v>229.6</v>
      </c>
      <c r="E6176">
        <v>2012</v>
      </c>
      <c r="F6176" t="s">
        <v>17259</v>
      </c>
      <c r="G6176">
        <v>6.9</v>
      </c>
      <c r="H6176">
        <v>101000</v>
      </c>
      <c r="I6176" t="s">
        <v>2672</v>
      </c>
      <c r="J6176" t="s">
        <v>17972</v>
      </c>
      <c r="K6176" t="s">
        <v>4492</v>
      </c>
      <c r="L6176" t="s">
        <v>33</v>
      </c>
      <c r="M6176" s="1">
        <v>39000000</v>
      </c>
      <c r="N6176" s="1">
        <v>81493846</v>
      </c>
      <c r="O6176" s="1">
        <f>N6176*(D6176/'cpi data'!$A$112)</f>
        <v>9249128.5425605532</v>
      </c>
      <c r="P6176" s="2">
        <f t="shared" si="97"/>
        <v>0.52143625667145466</v>
      </c>
      <c r="Q6176" t="s">
        <v>1727</v>
      </c>
      <c r="R6176">
        <v>87</v>
      </c>
    </row>
    <row r="6177" spans="1:18">
      <c r="A6177" t="s">
        <v>17973</v>
      </c>
      <c r="B6177" s="6" t="s">
        <v>19</v>
      </c>
      <c r="C6177" t="s">
        <v>66</v>
      </c>
      <c r="D6177">
        <f>_xlfn.XLOOKUP(E6177,'cpi data'!A:A,'cpi data'!B:B,"NA")</f>
        <v>229.6</v>
      </c>
      <c r="E6177">
        <v>2012</v>
      </c>
      <c r="F6177" t="s">
        <v>17974</v>
      </c>
      <c r="G6177">
        <v>7.5</v>
      </c>
      <c r="H6177">
        <v>45000</v>
      </c>
      <c r="I6177" t="s">
        <v>13935</v>
      </c>
      <c r="J6177" t="s">
        <v>17975</v>
      </c>
      <c r="K6177" t="s">
        <v>17976</v>
      </c>
      <c r="L6177" t="s">
        <v>3814</v>
      </c>
      <c r="N6177" s="1">
        <v>14758997</v>
      </c>
      <c r="O6177" s="1">
        <f>N6177*(D6177/'cpi data'!$A$112)</f>
        <v>1675069.5557093425</v>
      </c>
      <c r="P6177" s="2">
        <f t="shared" si="97"/>
        <v>1</v>
      </c>
      <c r="Q6177" t="s">
        <v>10417</v>
      </c>
      <c r="R6177">
        <v>137</v>
      </c>
    </row>
    <row r="6178" spans="1:18">
      <c r="A6178" t="s">
        <v>17977</v>
      </c>
      <c r="B6178" s="6" t="s">
        <v>2002</v>
      </c>
      <c r="C6178" t="s">
        <v>44</v>
      </c>
      <c r="D6178">
        <f>_xlfn.XLOOKUP(E6178,'cpi data'!A:A,'cpi data'!B:B,"NA")</f>
        <v>229.6</v>
      </c>
      <c r="E6178">
        <v>2012</v>
      </c>
      <c r="F6178" t="s">
        <v>17978</v>
      </c>
      <c r="G6178">
        <v>5.7</v>
      </c>
      <c r="H6178">
        <v>36000</v>
      </c>
      <c r="I6178" t="s">
        <v>14626</v>
      </c>
      <c r="J6178" t="s">
        <v>15412</v>
      </c>
      <c r="K6178" t="s">
        <v>1603</v>
      </c>
      <c r="L6178" t="s">
        <v>33</v>
      </c>
      <c r="M6178" s="1">
        <v>40000000</v>
      </c>
      <c r="N6178" s="1">
        <v>41863726</v>
      </c>
      <c r="O6178" s="1">
        <f>N6178*(D6178/'cpi data'!$A$112)</f>
        <v>4751315.6152249128</v>
      </c>
      <c r="P6178" s="2">
        <f t="shared" si="97"/>
        <v>4.451887536240802E-2</v>
      </c>
      <c r="Q6178" t="s">
        <v>47</v>
      </c>
      <c r="R6178">
        <v>95</v>
      </c>
    </row>
    <row r="6179" spans="1:18">
      <c r="A6179" t="s">
        <v>17979</v>
      </c>
      <c r="B6179" s="6" t="s">
        <v>19</v>
      </c>
      <c r="C6179" t="s">
        <v>44</v>
      </c>
      <c r="D6179">
        <f>_xlfn.XLOOKUP(E6179,'cpi data'!A:A,'cpi data'!B:B,"NA")</f>
        <v>229.6</v>
      </c>
      <c r="E6179">
        <v>2012</v>
      </c>
      <c r="F6179" t="s">
        <v>17872</v>
      </c>
      <c r="G6179">
        <v>6.5</v>
      </c>
      <c r="H6179">
        <v>54000</v>
      </c>
      <c r="I6179" t="s">
        <v>4740</v>
      </c>
      <c r="J6179" t="s">
        <v>17980</v>
      </c>
      <c r="K6179" t="s">
        <v>139</v>
      </c>
      <c r="L6179" t="s">
        <v>33</v>
      </c>
      <c r="M6179" s="1">
        <v>15000000</v>
      </c>
      <c r="N6179" s="1">
        <v>5072654</v>
      </c>
      <c r="O6179" s="1">
        <f>N6179*(D6179/'cpi data'!$A$112)</f>
        <v>575719.9003460207</v>
      </c>
      <c r="P6179" s="2">
        <f t="shared" si="97"/>
        <v>-1.9570319599956945</v>
      </c>
      <c r="Q6179" t="s">
        <v>14705</v>
      </c>
      <c r="R6179">
        <v>95</v>
      </c>
    </row>
    <row r="6180" spans="1:18">
      <c r="A6180" t="s">
        <v>7778</v>
      </c>
      <c r="B6180" s="6" t="s">
        <v>19</v>
      </c>
      <c r="C6180" t="s">
        <v>107</v>
      </c>
      <c r="D6180">
        <f>_xlfn.XLOOKUP(E6180,'cpi data'!A:A,'cpi data'!B:B,"NA")</f>
        <v>229.6</v>
      </c>
      <c r="E6180">
        <v>2012</v>
      </c>
      <c r="F6180" t="s">
        <v>17981</v>
      </c>
      <c r="G6180">
        <v>6.3</v>
      </c>
      <c r="H6180">
        <v>39000</v>
      </c>
      <c r="I6180" t="s">
        <v>15458</v>
      </c>
      <c r="J6180" t="s">
        <v>17982</v>
      </c>
      <c r="K6180" t="s">
        <v>11487</v>
      </c>
      <c r="L6180" t="s">
        <v>455</v>
      </c>
      <c r="M6180" s="1">
        <v>12000000</v>
      </c>
      <c r="N6180" s="1">
        <v>1946254</v>
      </c>
      <c r="O6180" s="1">
        <f>N6180*(D6180/'cpi data'!$A$112)</f>
        <v>220889.72733564011</v>
      </c>
      <c r="P6180" s="2">
        <f t="shared" si="97"/>
        <v>-5.1656906035902814</v>
      </c>
      <c r="Q6180" t="s">
        <v>16386</v>
      </c>
      <c r="R6180">
        <v>95</v>
      </c>
    </row>
    <row r="6181" spans="1:18">
      <c r="A6181" t="s">
        <v>17983</v>
      </c>
      <c r="B6181" s="6" t="s">
        <v>19</v>
      </c>
      <c r="C6181" t="s">
        <v>55</v>
      </c>
      <c r="D6181">
        <f>_xlfn.XLOOKUP(E6181,'cpi data'!A:A,'cpi data'!B:B,"NA")</f>
        <v>229.6</v>
      </c>
      <c r="E6181">
        <v>2012</v>
      </c>
      <c r="F6181" t="s">
        <v>17984</v>
      </c>
      <c r="G6181">
        <v>5.7</v>
      </c>
      <c r="H6181">
        <v>26000</v>
      </c>
      <c r="I6181" t="s">
        <v>1130</v>
      </c>
      <c r="J6181" t="s">
        <v>17985</v>
      </c>
      <c r="K6181" t="s">
        <v>17986</v>
      </c>
      <c r="L6181" t="s">
        <v>33</v>
      </c>
      <c r="N6181" s="1">
        <v>1581252</v>
      </c>
      <c r="O6181" s="1">
        <f>N6181*(D6181/'cpi data'!$A$112)</f>
        <v>179463.89480968856</v>
      </c>
      <c r="P6181" s="2">
        <f t="shared" si="97"/>
        <v>1</v>
      </c>
      <c r="Q6181" t="s">
        <v>17987</v>
      </c>
      <c r="R6181">
        <v>84</v>
      </c>
    </row>
    <row r="6182" spans="1:18">
      <c r="A6182" t="s">
        <v>17988</v>
      </c>
      <c r="B6182" s="6" t="s">
        <v>2002</v>
      </c>
      <c r="C6182" t="s">
        <v>20</v>
      </c>
      <c r="D6182">
        <f>_xlfn.XLOOKUP(E6182,'cpi data'!A:A,'cpi data'!B:B,"NA")</f>
        <v>229.6</v>
      </c>
      <c r="E6182">
        <v>2012</v>
      </c>
      <c r="F6182" t="s">
        <v>17989</v>
      </c>
      <c r="G6182">
        <v>7</v>
      </c>
      <c r="H6182">
        <v>76000</v>
      </c>
      <c r="I6182" t="s">
        <v>17990</v>
      </c>
      <c r="J6182" t="s">
        <v>17990</v>
      </c>
      <c r="K6182" t="s">
        <v>17194</v>
      </c>
      <c r="L6182" t="s">
        <v>33</v>
      </c>
      <c r="M6182" s="1">
        <v>6000000</v>
      </c>
      <c r="N6182" s="1">
        <v>15950164</v>
      </c>
      <c r="O6182" s="1">
        <f>N6182*(D6182/'cpi data'!$A$112)</f>
        <v>1810260.8276816607</v>
      </c>
      <c r="P6182" s="2">
        <f t="shared" si="97"/>
        <v>0.623828319257407</v>
      </c>
      <c r="Q6182" t="s">
        <v>17991</v>
      </c>
      <c r="R6182">
        <v>102</v>
      </c>
    </row>
    <row r="6183" spans="1:18">
      <c r="A6183" t="s">
        <v>17992</v>
      </c>
      <c r="B6183" s="6" t="s">
        <v>450</v>
      </c>
      <c r="C6183" t="s">
        <v>20</v>
      </c>
      <c r="D6183">
        <f>_xlfn.XLOOKUP(E6183,'cpi data'!A:A,'cpi data'!B:B,"NA")</f>
        <v>229.6</v>
      </c>
      <c r="E6183">
        <v>2012</v>
      </c>
      <c r="F6183" t="s">
        <v>17993</v>
      </c>
      <c r="G6183">
        <v>7.7</v>
      </c>
      <c r="H6183">
        <v>40000</v>
      </c>
      <c r="I6183" t="s">
        <v>17994</v>
      </c>
      <c r="J6183" t="s">
        <v>17995</v>
      </c>
      <c r="K6183" t="s">
        <v>17996</v>
      </c>
      <c r="L6183" t="s">
        <v>6945</v>
      </c>
      <c r="N6183" s="1">
        <v>5990754</v>
      </c>
      <c r="O6183" s="1">
        <f>N6183*(D6183/'cpi data'!$A$112)</f>
        <v>679919.48512110719</v>
      </c>
      <c r="P6183" s="2">
        <f t="shared" si="97"/>
        <v>1</v>
      </c>
      <c r="Q6183" t="s">
        <v>17997</v>
      </c>
      <c r="R6183">
        <v>111</v>
      </c>
    </row>
    <row r="6184" spans="1:18">
      <c r="A6184" t="s">
        <v>17998</v>
      </c>
      <c r="B6184" s="6" t="s">
        <v>19</v>
      </c>
      <c r="C6184" t="s">
        <v>44</v>
      </c>
      <c r="D6184">
        <f>_xlfn.XLOOKUP(E6184,'cpi data'!A:A,'cpi data'!B:B,"NA")</f>
        <v>229.6</v>
      </c>
      <c r="E6184">
        <v>2012</v>
      </c>
      <c r="F6184" t="s">
        <v>17999</v>
      </c>
      <c r="G6184">
        <v>6.4</v>
      </c>
      <c r="H6184">
        <v>27000</v>
      </c>
      <c r="I6184" t="s">
        <v>11489</v>
      </c>
      <c r="J6184" t="s">
        <v>11489</v>
      </c>
      <c r="K6184" t="s">
        <v>12900</v>
      </c>
      <c r="L6184" t="s">
        <v>33</v>
      </c>
      <c r="N6184" s="1">
        <v>3499442</v>
      </c>
      <c r="O6184" s="1">
        <f>N6184*(D6184/'cpi data'!$A$112)</f>
        <v>397168.50380622834</v>
      </c>
      <c r="P6184" s="2">
        <f t="shared" si="97"/>
        <v>1</v>
      </c>
      <c r="Q6184" t="s">
        <v>18000</v>
      </c>
      <c r="R6184">
        <v>112</v>
      </c>
    </row>
    <row r="6185" spans="1:18">
      <c r="A6185" t="s">
        <v>18001</v>
      </c>
      <c r="B6185" s="6" t="s">
        <v>450</v>
      </c>
      <c r="C6185" t="s">
        <v>20</v>
      </c>
      <c r="D6185">
        <f>_xlfn.XLOOKUP(E6185,'cpi data'!A:A,'cpi data'!B:B,"NA")</f>
        <v>229.6</v>
      </c>
      <c r="E6185">
        <v>2012</v>
      </c>
      <c r="F6185" t="s">
        <v>18002</v>
      </c>
      <c r="G6185">
        <v>6.9</v>
      </c>
      <c r="H6185">
        <v>7200</v>
      </c>
      <c r="I6185" t="s">
        <v>18003</v>
      </c>
      <c r="J6185" t="s">
        <v>18003</v>
      </c>
      <c r="K6185" t="s">
        <v>18004</v>
      </c>
      <c r="L6185" t="s">
        <v>33</v>
      </c>
      <c r="N6185" s="1">
        <v>146222</v>
      </c>
      <c r="O6185" s="1">
        <f>N6185*(D6185/'cpi data'!$A$112)</f>
        <v>16595.438062283734</v>
      </c>
      <c r="P6185" s="2">
        <f t="shared" si="97"/>
        <v>1</v>
      </c>
      <c r="Q6185" t="s">
        <v>18005</v>
      </c>
      <c r="R6185">
        <v>103</v>
      </c>
    </row>
    <row r="6186" spans="1:18">
      <c r="A6186" t="s">
        <v>18006</v>
      </c>
      <c r="B6186" s="6" t="s">
        <v>19</v>
      </c>
      <c r="C6186" t="s">
        <v>44</v>
      </c>
      <c r="D6186">
        <f>_xlfn.XLOOKUP(E6186,'cpi data'!A:A,'cpi data'!B:B,"NA")</f>
        <v>229.6</v>
      </c>
      <c r="E6186">
        <v>2012</v>
      </c>
      <c r="F6186" t="s">
        <v>18007</v>
      </c>
      <c r="G6186">
        <v>7</v>
      </c>
      <c r="H6186">
        <v>24000</v>
      </c>
      <c r="I6186" t="s">
        <v>6069</v>
      </c>
      <c r="J6186" t="s">
        <v>12882</v>
      </c>
      <c r="K6186" t="s">
        <v>18008</v>
      </c>
      <c r="L6186" t="s">
        <v>25</v>
      </c>
      <c r="N6186" s="1">
        <v>13090471</v>
      </c>
      <c r="O6186" s="1">
        <f>N6186*(D6186/'cpi data'!$A$112)</f>
        <v>1485700.5148788926</v>
      </c>
      <c r="P6186" s="2">
        <f t="shared" si="97"/>
        <v>1</v>
      </c>
      <c r="Q6186" t="s">
        <v>18009</v>
      </c>
      <c r="R6186">
        <v>101</v>
      </c>
    </row>
    <row r="6187" spans="1:18">
      <c r="A6187" t="s">
        <v>18010</v>
      </c>
      <c r="B6187" s="6" t="s">
        <v>19</v>
      </c>
      <c r="C6187" t="s">
        <v>37</v>
      </c>
      <c r="D6187">
        <f>_xlfn.XLOOKUP(E6187,'cpi data'!A:A,'cpi data'!B:B,"NA")</f>
        <v>229.6</v>
      </c>
      <c r="E6187">
        <v>2012</v>
      </c>
      <c r="F6187" t="s">
        <v>18011</v>
      </c>
      <c r="G6187">
        <v>5</v>
      </c>
      <c r="H6187">
        <v>20000</v>
      </c>
      <c r="I6187" t="s">
        <v>18012</v>
      </c>
      <c r="J6187" t="s">
        <v>18012</v>
      </c>
      <c r="K6187" t="s">
        <v>4542</v>
      </c>
      <c r="L6187" t="s">
        <v>33</v>
      </c>
      <c r="M6187" s="1">
        <v>10000000</v>
      </c>
      <c r="N6187" s="1">
        <v>1402307</v>
      </c>
      <c r="O6187" s="1">
        <f>N6187*(D6187/'cpi data'!$A$112)</f>
        <v>159154.56608996537</v>
      </c>
      <c r="P6187" s="2">
        <f t="shared" si="97"/>
        <v>-6.1311060987358692</v>
      </c>
      <c r="Q6187" t="s">
        <v>18013</v>
      </c>
      <c r="R6187">
        <v>114</v>
      </c>
    </row>
    <row r="6188" spans="1:18">
      <c r="A6188" t="s">
        <v>4344</v>
      </c>
      <c r="B6188" s="6" t="s">
        <v>19</v>
      </c>
      <c r="C6188" t="s">
        <v>20</v>
      </c>
      <c r="D6188">
        <f>_xlfn.XLOOKUP(E6188,'cpi data'!A:A,'cpi data'!B:B,"NA")</f>
        <v>229.6</v>
      </c>
      <c r="E6188">
        <v>2012</v>
      </c>
      <c r="F6188" t="s">
        <v>17661</v>
      </c>
      <c r="G6188">
        <v>6.6</v>
      </c>
      <c r="H6188">
        <v>37000</v>
      </c>
      <c r="I6188" t="s">
        <v>5228</v>
      </c>
      <c r="J6188" t="s">
        <v>16459</v>
      </c>
      <c r="K6188" t="s">
        <v>9532</v>
      </c>
      <c r="L6188" t="s">
        <v>33</v>
      </c>
      <c r="M6188" s="1">
        <v>15000000</v>
      </c>
      <c r="N6188" s="1">
        <v>11039031</v>
      </c>
      <c r="O6188" s="1">
        <f>N6188*(D6188/'cpi data'!$A$112)</f>
        <v>1252872.7224913493</v>
      </c>
      <c r="P6188" s="2">
        <f t="shared" si="97"/>
        <v>-0.35881491772239793</v>
      </c>
      <c r="Q6188" t="s">
        <v>12698</v>
      </c>
      <c r="R6188">
        <v>106</v>
      </c>
    </row>
    <row r="6189" spans="1:18">
      <c r="A6189" t="s">
        <v>18014</v>
      </c>
      <c r="B6189" s="6" t="s">
        <v>2002</v>
      </c>
      <c r="C6189" t="s">
        <v>28</v>
      </c>
      <c r="D6189">
        <f>_xlfn.XLOOKUP(E6189,'cpi data'!A:A,'cpi data'!B:B,"NA")</f>
        <v>229.6</v>
      </c>
      <c r="E6189">
        <v>2012</v>
      </c>
      <c r="F6189" t="s">
        <v>18015</v>
      </c>
      <c r="G6189">
        <v>7.3</v>
      </c>
      <c r="H6189">
        <v>82000</v>
      </c>
      <c r="I6189" t="s">
        <v>18016</v>
      </c>
      <c r="J6189" t="s">
        <v>18017</v>
      </c>
      <c r="K6189" t="s">
        <v>18018</v>
      </c>
      <c r="L6189" t="s">
        <v>33</v>
      </c>
      <c r="M6189" s="1">
        <v>1800000</v>
      </c>
      <c r="N6189" s="1">
        <v>21107746</v>
      </c>
      <c r="O6189" s="1">
        <f>N6189*(D6189/'cpi data'!$A$112)</f>
        <v>2395619.6152249132</v>
      </c>
      <c r="P6189" s="2">
        <f t="shared" si="97"/>
        <v>0.91472324899115232</v>
      </c>
      <c r="Q6189" t="s">
        <v>18019</v>
      </c>
      <c r="R6189">
        <v>93</v>
      </c>
    </row>
    <row r="6190" spans="1:18">
      <c r="A6190" t="s">
        <v>18020</v>
      </c>
      <c r="B6190" s="6" t="s">
        <v>2002</v>
      </c>
      <c r="C6190" t="s">
        <v>37</v>
      </c>
      <c r="D6190">
        <f>_xlfn.XLOOKUP(E6190,'cpi data'!A:A,'cpi data'!B:B,"NA")</f>
        <v>229.6</v>
      </c>
      <c r="E6190">
        <v>2012</v>
      </c>
      <c r="F6190" t="s">
        <v>17362</v>
      </c>
      <c r="G6190">
        <v>5.9</v>
      </c>
      <c r="H6190">
        <v>34000</v>
      </c>
      <c r="I6190" t="s">
        <v>18021</v>
      </c>
      <c r="J6190" t="s">
        <v>9667</v>
      </c>
      <c r="K6190" t="s">
        <v>6222</v>
      </c>
      <c r="L6190" t="s">
        <v>33</v>
      </c>
      <c r="M6190" s="1">
        <v>58000000</v>
      </c>
      <c r="N6190" s="1">
        <v>50365498</v>
      </c>
      <c r="O6190" s="1">
        <f>N6190*(D6190/'cpi data'!$A$112)</f>
        <v>5716222.6103806226</v>
      </c>
      <c r="P6190" s="2">
        <f t="shared" si="97"/>
        <v>-0.1515819817764931</v>
      </c>
      <c r="Q6190" t="s">
        <v>183</v>
      </c>
      <c r="R6190">
        <v>125</v>
      </c>
    </row>
    <row r="6191" spans="1:18">
      <c r="A6191" t="s">
        <v>18022</v>
      </c>
      <c r="B6191" s="6" t="s">
        <v>19</v>
      </c>
      <c r="C6191" t="s">
        <v>20</v>
      </c>
      <c r="D6191">
        <f>_xlfn.XLOOKUP(E6191,'cpi data'!A:A,'cpi data'!B:B,"NA")</f>
        <v>229.6</v>
      </c>
      <c r="E6191">
        <v>2012</v>
      </c>
      <c r="F6191" t="s">
        <v>18023</v>
      </c>
      <c r="G6191">
        <v>7.4</v>
      </c>
      <c r="H6191">
        <v>31000</v>
      </c>
      <c r="I6191" t="s">
        <v>11606</v>
      </c>
      <c r="J6191" t="s">
        <v>18024</v>
      </c>
      <c r="K6191" t="s">
        <v>6184</v>
      </c>
      <c r="L6191" t="s">
        <v>455</v>
      </c>
      <c r="N6191" s="1">
        <v>16190771</v>
      </c>
      <c r="O6191" s="1">
        <f>N6191*(D6191/'cpi data'!$A$112)</f>
        <v>1837568.4733564013</v>
      </c>
      <c r="P6191" s="2">
        <f t="shared" si="97"/>
        <v>1</v>
      </c>
      <c r="Q6191" t="s">
        <v>18025</v>
      </c>
      <c r="R6191">
        <v>105</v>
      </c>
    </row>
    <row r="6192" spans="1:18">
      <c r="A6192" t="s">
        <v>18026</v>
      </c>
      <c r="B6192" s="6" t="s">
        <v>2002</v>
      </c>
      <c r="C6192" t="s">
        <v>37</v>
      </c>
      <c r="D6192">
        <f>_xlfn.XLOOKUP(E6192,'cpi data'!A:A,'cpi data'!B:B,"NA")</f>
        <v>229.6</v>
      </c>
      <c r="E6192">
        <v>2012</v>
      </c>
      <c r="F6192" t="s">
        <v>17989</v>
      </c>
      <c r="G6192">
        <v>4.9000000000000004</v>
      </c>
      <c r="H6192">
        <v>36000</v>
      </c>
      <c r="I6192" t="s">
        <v>16029</v>
      </c>
      <c r="J6192" t="s">
        <v>15235</v>
      </c>
      <c r="K6192" t="s">
        <v>17172</v>
      </c>
      <c r="L6192" t="s">
        <v>33</v>
      </c>
      <c r="M6192" s="1">
        <v>20000000</v>
      </c>
      <c r="N6192" s="1">
        <v>16863583</v>
      </c>
      <c r="O6192" s="1">
        <f>N6192*(D6192/'cpi data'!$A$112)</f>
        <v>1913929.1432525951</v>
      </c>
      <c r="P6192" s="2">
        <f t="shared" si="97"/>
        <v>-0.18598758045665623</v>
      </c>
      <c r="Q6192" t="s">
        <v>10085</v>
      </c>
      <c r="R6192">
        <v>93</v>
      </c>
    </row>
    <row r="6193" spans="1:18">
      <c r="A6193" t="s">
        <v>18027</v>
      </c>
      <c r="B6193" s="6" t="s">
        <v>2002</v>
      </c>
      <c r="C6193" t="s">
        <v>55</v>
      </c>
      <c r="D6193">
        <f>_xlfn.XLOOKUP(E6193,'cpi data'!A:A,'cpi data'!B:B,"NA")</f>
        <v>229.6</v>
      </c>
      <c r="E6193">
        <v>2012</v>
      </c>
      <c r="F6193" t="s">
        <v>18028</v>
      </c>
      <c r="G6193">
        <v>4.0999999999999996</v>
      </c>
      <c r="H6193">
        <v>19000</v>
      </c>
      <c r="I6193" t="s">
        <v>18029</v>
      </c>
      <c r="J6193" t="s">
        <v>18029</v>
      </c>
      <c r="K6193" t="s">
        <v>18030</v>
      </c>
      <c r="L6193" t="s">
        <v>33</v>
      </c>
      <c r="M6193" s="1">
        <v>17000000</v>
      </c>
      <c r="N6193" s="1">
        <v>11350665</v>
      </c>
      <c r="O6193" s="1">
        <f>N6193*(D6193/'cpi data'!$A$112)</f>
        <v>1288241.5640138406</v>
      </c>
      <c r="P6193" s="2">
        <f t="shared" si="97"/>
        <v>-0.49770960556055527</v>
      </c>
      <c r="Q6193" t="s">
        <v>26</v>
      </c>
      <c r="R6193">
        <v>82</v>
      </c>
    </row>
    <row r="6194" spans="1:18">
      <c r="A6194" t="s">
        <v>18031</v>
      </c>
      <c r="B6194" s="6" t="s">
        <v>19</v>
      </c>
      <c r="C6194" t="s">
        <v>20</v>
      </c>
      <c r="D6194">
        <f>_xlfn.XLOOKUP(E6194,'cpi data'!A:A,'cpi data'!B:B,"NA")</f>
        <v>229.6</v>
      </c>
      <c r="E6194">
        <v>2012</v>
      </c>
      <c r="F6194" t="s">
        <v>18032</v>
      </c>
      <c r="G6194">
        <v>5.9</v>
      </c>
      <c r="H6194">
        <v>28000</v>
      </c>
      <c r="I6194" t="s">
        <v>10133</v>
      </c>
      <c r="J6194" t="s">
        <v>10133</v>
      </c>
      <c r="K6194" t="s">
        <v>9663</v>
      </c>
      <c r="L6194" t="s">
        <v>33</v>
      </c>
      <c r="N6194" s="1">
        <v>2801166</v>
      </c>
      <c r="O6194" s="1">
        <f>N6194*(D6194/'cpi data'!$A$112)</f>
        <v>317917.80207612453</v>
      </c>
      <c r="P6194" s="2">
        <f t="shared" si="97"/>
        <v>1</v>
      </c>
      <c r="Q6194" t="s">
        <v>18033</v>
      </c>
      <c r="R6194">
        <v>112</v>
      </c>
    </row>
    <row r="6195" spans="1:18">
      <c r="A6195" t="s">
        <v>18034</v>
      </c>
      <c r="B6195" s="6" t="s">
        <v>2002</v>
      </c>
      <c r="C6195" t="s">
        <v>37</v>
      </c>
      <c r="D6195">
        <f>_xlfn.XLOOKUP(E6195,'cpi data'!A:A,'cpi data'!B:B,"NA")</f>
        <v>229.6</v>
      </c>
      <c r="E6195">
        <v>2012</v>
      </c>
      <c r="F6195" t="s">
        <v>17148</v>
      </c>
      <c r="G6195">
        <v>6.1</v>
      </c>
      <c r="H6195">
        <v>96000</v>
      </c>
      <c r="I6195" t="s">
        <v>18035</v>
      </c>
      <c r="J6195" t="s">
        <v>18035</v>
      </c>
      <c r="K6195" t="s">
        <v>10850</v>
      </c>
      <c r="L6195" t="s">
        <v>455</v>
      </c>
      <c r="M6195" s="1">
        <v>20000000</v>
      </c>
      <c r="N6195" s="1">
        <v>32948113</v>
      </c>
      <c r="O6195" s="1">
        <f>N6195*(D6195/'cpi data'!$A$112)</f>
        <v>3739439.8145328718</v>
      </c>
      <c r="P6195" s="2">
        <f t="shared" si="97"/>
        <v>0.39298496396440064</v>
      </c>
      <c r="Q6195" t="s">
        <v>12254</v>
      </c>
      <c r="R6195">
        <v>95</v>
      </c>
    </row>
    <row r="6196" spans="1:18">
      <c r="A6196" t="s">
        <v>18036</v>
      </c>
      <c r="B6196" s="6" t="s">
        <v>36</v>
      </c>
      <c r="C6196" t="s">
        <v>66</v>
      </c>
      <c r="D6196">
        <f>_xlfn.XLOOKUP(E6196,'cpi data'!A:A,'cpi data'!B:B,"NA")</f>
        <v>229.6</v>
      </c>
      <c r="E6196">
        <v>2012</v>
      </c>
      <c r="F6196" t="s">
        <v>17674</v>
      </c>
      <c r="G6196">
        <v>7.1</v>
      </c>
      <c r="H6196">
        <v>31000</v>
      </c>
      <c r="I6196" t="s">
        <v>236</v>
      </c>
      <c r="J6196" t="s">
        <v>18037</v>
      </c>
      <c r="K6196" t="s">
        <v>18038</v>
      </c>
      <c r="L6196" t="s">
        <v>33</v>
      </c>
      <c r="M6196" s="1">
        <v>20000000</v>
      </c>
      <c r="N6196" s="1">
        <v>7942116</v>
      </c>
      <c r="O6196" s="1">
        <f>N6196*(D6196/'cpi data'!$A$112)</f>
        <v>901388.94394463662</v>
      </c>
      <c r="P6196" s="2">
        <f t="shared" si="97"/>
        <v>-1.5182205850430792</v>
      </c>
      <c r="Q6196" t="s">
        <v>9112</v>
      </c>
      <c r="R6196">
        <v>116</v>
      </c>
    </row>
    <row r="6197" spans="1:18">
      <c r="A6197" t="s">
        <v>18039</v>
      </c>
      <c r="B6197" s="6" t="s">
        <v>2002</v>
      </c>
      <c r="C6197" t="s">
        <v>37</v>
      </c>
      <c r="D6197">
        <f>_xlfn.XLOOKUP(E6197,'cpi data'!A:A,'cpi data'!B:B,"NA")</f>
        <v>229.6</v>
      </c>
      <c r="E6197">
        <v>2012</v>
      </c>
      <c r="F6197" t="s">
        <v>17336</v>
      </c>
      <c r="G6197">
        <v>5.3</v>
      </c>
      <c r="H6197">
        <v>41000</v>
      </c>
      <c r="I6197" t="s">
        <v>16896</v>
      </c>
      <c r="J6197" t="s">
        <v>18040</v>
      </c>
      <c r="K6197" t="s">
        <v>15665</v>
      </c>
      <c r="L6197" t="s">
        <v>33</v>
      </c>
      <c r="M6197" s="1">
        <v>40000000</v>
      </c>
      <c r="N6197" s="1">
        <v>38084162</v>
      </c>
      <c r="O6197" s="1">
        <f>N6197*(D6197/'cpi data'!$A$112)</f>
        <v>4322354.7183390995</v>
      </c>
      <c r="P6197" s="2">
        <f t="shared" si="97"/>
        <v>-5.0305373661628683E-2</v>
      </c>
      <c r="Q6197" t="s">
        <v>9991</v>
      </c>
    </row>
    <row r="6198" spans="1:18">
      <c r="A6198" t="s">
        <v>18041</v>
      </c>
      <c r="B6198" s="6" t="s">
        <v>19</v>
      </c>
      <c r="C6198" t="s">
        <v>44</v>
      </c>
      <c r="D6198">
        <f>_xlfn.XLOOKUP(E6198,'cpi data'!A:A,'cpi data'!B:B,"NA")</f>
        <v>229.6</v>
      </c>
      <c r="E6198">
        <v>2012</v>
      </c>
      <c r="F6198" t="s">
        <v>17887</v>
      </c>
      <c r="G6198">
        <v>5.3</v>
      </c>
      <c r="H6198">
        <v>46000</v>
      </c>
      <c r="I6198" t="s">
        <v>18042</v>
      </c>
      <c r="J6198" t="s">
        <v>18042</v>
      </c>
      <c r="K6198" t="s">
        <v>10170</v>
      </c>
      <c r="L6198" t="s">
        <v>33</v>
      </c>
      <c r="M6198" s="1">
        <v>3000000</v>
      </c>
      <c r="N6198" s="1">
        <v>12128575</v>
      </c>
      <c r="O6198" s="1">
        <f>N6198*(D6198/'cpi data'!$A$112)</f>
        <v>1376530.3114186849</v>
      </c>
      <c r="P6198" s="2">
        <f t="shared" si="97"/>
        <v>0.75265024951406079</v>
      </c>
      <c r="Q6198" t="s">
        <v>18043</v>
      </c>
      <c r="R6198">
        <v>87</v>
      </c>
    </row>
    <row r="6199" spans="1:18">
      <c r="A6199" t="s">
        <v>18044</v>
      </c>
      <c r="B6199" s="6" t="s">
        <v>19</v>
      </c>
      <c r="C6199" t="s">
        <v>44</v>
      </c>
      <c r="D6199">
        <f>_xlfn.XLOOKUP(E6199,'cpi data'!A:A,'cpi data'!B:B,"NA")</f>
        <v>229.6</v>
      </c>
      <c r="E6199">
        <v>2012</v>
      </c>
      <c r="F6199" t="s">
        <v>18045</v>
      </c>
      <c r="G6199">
        <v>4.8</v>
      </c>
      <c r="H6199">
        <v>11000</v>
      </c>
      <c r="I6199" t="s">
        <v>2208</v>
      </c>
      <c r="J6199" t="s">
        <v>18046</v>
      </c>
      <c r="K6199" t="s">
        <v>15583</v>
      </c>
      <c r="L6199" t="s">
        <v>33</v>
      </c>
      <c r="M6199" s="1">
        <v>26350000</v>
      </c>
      <c r="N6199" s="1">
        <v>1577272</v>
      </c>
      <c r="O6199" s="1">
        <f>N6199*(D6199/'cpi data'!$A$112)</f>
        <v>179012.185467128</v>
      </c>
      <c r="P6199" s="2">
        <f t="shared" si="97"/>
        <v>-15.706059576281072</v>
      </c>
      <c r="Q6199" t="s">
        <v>18047</v>
      </c>
      <c r="R6199">
        <v>94</v>
      </c>
    </row>
    <row r="6200" spans="1:18">
      <c r="A6200" t="s">
        <v>18048</v>
      </c>
      <c r="B6200" s="6" t="s">
        <v>450</v>
      </c>
      <c r="C6200" t="s">
        <v>4887</v>
      </c>
      <c r="D6200">
        <f>_xlfn.XLOOKUP(E6200,'cpi data'!A:A,'cpi data'!B:B,"NA")</f>
        <v>229.6</v>
      </c>
      <c r="E6200">
        <v>2012</v>
      </c>
      <c r="F6200" t="s">
        <v>18049</v>
      </c>
      <c r="G6200">
        <v>8.1</v>
      </c>
      <c r="H6200">
        <v>59000</v>
      </c>
      <c r="I6200" t="s">
        <v>18050</v>
      </c>
      <c r="J6200" t="s">
        <v>18050</v>
      </c>
      <c r="K6200" t="s">
        <v>18051</v>
      </c>
      <c r="L6200" t="s">
        <v>10296</v>
      </c>
      <c r="N6200" s="1">
        <v>459234</v>
      </c>
      <c r="O6200" s="1">
        <f>N6200*(D6200/'cpi data'!$A$112)</f>
        <v>52120.675432525946</v>
      </c>
      <c r="P6200" s="2">
        <f t="shared" si="97"/>
        <v>1</v>
      </c>
      <c r="Q6200" t="s">
        <v>18052</v>
      </c>
      <c r="R6200">
        <v>122</v>
      </c>
    </row>
    <row r="6201" spans="1:18">
      <c r="A6201" t="s">
        <v>18053</v>
      </c>
      <c r="B6201" s="6" t="s">
        <v>36</v>
      </c>
      <c r="C6201" t="s">
        <v>44</v>
      </c>
      <c r="D6201">
        <f>_xlfn.XLOOKUP(E6201,'cpi data'!A:A,'cpi data'!B:B,"NA")</f>
        <v>229.6</v>
      </c>
      <c r="E6201">
        <v>2012</v>
      </c>
      <c r="F6201" t="s">
        <v>17637</v>
      </c>
      <c r="G6201">
        <v>6</v>
      </c>
      <c r="H6201">
        <v>25000</v>
      </c>
      <c r="I6201" t="s">
        <v>14529</v>
      </c>
      <c r="J6201" t="s">
        <v>18054</v>
      </c>
      <c r="K6201" t="s">
        <v>4921</v>
      </c>
      <c r="L6201" t="s">
        <v>33</v>
      </c>
      <c r="M6201" s="1">
        <v>25000000</v>
      </c>
      <c r="N6201" s="1">
        <v>119772232</v>
      </c>
      <c r="O6201" s="1">
        <f>N6201*(D6201/'cpi data'!$A$112)</f>
        <v>13593526.676816609</v>
      </c>
      <c r="P6201" s="2">
        <f t="shared" si="97"/>
        <v>0.79127048413024481</v>
      </c>
      <c r="Q6201" t="s">
        <v>183</v>
      </c>
      <c r="R6201">
        <v>105</v>
      </c>
    </row>
    <row r="6202" spans="1:18">
      <c r="A6202" t="s">
        <v>18055</v>
      </c>
      <c r="B6202" s="6" t="s">
        <v>19</v>
      </c>
      <c r="C6202" t="s">
        <v>107</v>
      </c>
      <c r="D6202">
        <f>_xlfn.XLOOKUP(E6202,'cpi data'!A:A,'cpi data'!B:B,"NA")</f>
        <v>229.6</v>
      </c>
      <c r="E6202">
        <v>2012</v>
      </c>
      <c r="F6202" t="s">
        <v>17836</v>
      </c>
      <c r="G6202">
        <v>6.4</v>
      </c>
      <c r="H6202">
        <v>83000</v>
      </c>
      <c r="I6202" t="s">
        <v>14022</v>
      </c>
      <c r="J6202" t="s">
        <v>18056</v>
      </c>
      <c r="K6202" t="s">
        <v>2628</v>
      </c>
      <c r="L6202" t="s">
        <v>33</v>
      </c>
      <c r="M6202" s="1">
        <v>26000000</v>
      </c>
      <c r="N6202" s="1">
        <v>29699345</v>
      </c>
      <c r="O6202" s="1">
        <f>N6202*(D6202/'cpi data'!$A$112)</f>
        <v>3370721.508650519</v>
      </c>
      <c r="P6202" s="2">
        <f t="shared" si="97"/>
        <v>0.12455981773335405</v>
      </c>
      <c r="Q6202" t="s">
        <v>18057</v>
      </c>
      <c r="R6202">
        <v>110</v>
      </c>
    </row>
    <row r="6203" spans="1:18">
      <c r="A6203" t="s">
        <v>18058</v>
      </c>
      <c r="B6203" s="6" t="s">
        <v>2002</v>
      </c>
      <c r="C6203" t="s">
        <v>44</v>
      </c>
      <c r="D6203">
        <f>_xlfn.XLOOKUP(E6203,'cpi data'!A:A,'cpi data'!B:B,"NA")</f>
        <v>229.6</v>
      </c>
      <c r="E6203">
        <v>2012</v>
      </c>
      <c r="F6203" t="s">
        <v>18059</v>
      </c>
      <c r="G6203">
        <v>6.7</v>
      </c>
      <c r="H6203">
        <v>37000</v>
      </c>
      <c r="I6203" t="s">
        <v>18060</v>
      </c>
      <c r="J6203" t="s">
        <v>18060</v>
      </c>
      <c r="K6203" t="s">
        <v>18060</v>
      </c>
      <c r="L6203" t="s">
        <v>33</v>
      </c>
      <c r="M6203" s="1">
        <v>2000000</v>
      </c>
      <c r="N6203" s="1">
        <v>1150681</v>
      </c>
      <c r="O6203" s="1">
        <f>N6203*(D6203/'cpi data'!$A$112)</f>
        <v>130596.32110726643</v>
      </c>
      <c r="P6203" s="2">
        <f t="shared" si="97"/>
        <v>-0.73810117660759156</v>
      </c>
      <c r="Q6203" t="s">
        <v>18061</v>
      </c>
      <c r="R6203">
        <v>97</v>
      </c>
    </row>
    <row r="6204" spans="1:18">
      <c r="A6204" t="s">
        <v>18062</v>
      </c>
      <c r="B6204" s="6" t="s">
        <v>19</v>
      </c>
      <c r="C6204" t="s">
        <v>37</v>
      </c>
      <c r="D6204">
        <f>_xlfn.XLOOKUP(E6204,'cpi data'!A:A,'cpi data'!B:B,"NA")</f>
        <v>229.6</v>
      </c>
      <c r="E6204">
        <v>2012</v>
      </c>
      <c r="F6204" t="s">
        <v>18063</v>
      </c>
      <c r="G6204">
        <v>5.5</v>
      </c>
      <c r="H6204">
        <v>44000</v>
      </c>
      <c r="I6204" t="s">
        <v>9540</v>
      </c>
      <c r="J6204" t="s">
        <v>17742</v>
      </c>
      <c r="K6204" t="s">
        <v>1538</v>
      </c>
      <c r="L6204" t="s">
        <v>33</v>
      </c>
      <c r="M6204" s="1">
        <v>35000000</v>
      </c>
      <c r="N6204" s="1">
        <v>17415418</v>
      </c>
      <c r="O6204" s="1">
        <f>N6204*(D6204/'cpi data'!$A$112)</f>
        <v>1976559.5515570932</v>
      </c>
      <c r="P6204" s="2">
        <f t="shared" si="97"/>
        <v>-1.0097134619450421</v>
      </c>
      <c r="Q6204" t="s">
        <v>14974</v>
      </c>
      <c r="R6204">
        <v>96</v>
      </c>
    </row>
    <row r="6205" spans="1:18">
      <c r="A6205" t="s">
        <v>18064</v>
      </c>
      <c r="B6205" s="6" t="s">
        <v>2002</v>
      </c>
      <c r="C6205" t="s">
        <v>28</v>
      </c>
      <c r="D6205">
        <f>_xlfn.XLOOKUP(E6205,'cpi data'!A:A,'cpi data'!B:B,"NA")</f>
        <v>229.6</v>
      </c>
      <c r="E6205">
        <v>2012</v>
      </c>
      <c r="F6205" t="s">
        <v>17858</v>
      </c>
      <c r="G6205">
        <v>7.2</v>
      </c>
      <c r="H6205">
        <v>47000</v>
      </c>
      <c r="I6205" t="s">
        <v>18065</v>
      </c>
      <c r="J6205" t="s">
        <v>18066</v>
      </c>
      <c r="K6205" t="s">
        <v>18067</v>
      </c>
      <c r="L6205" t="s">
        <v>25</v>
      </c>
      <c r="M6205" s="1">
        <v>16600000</v>
      </c>
      <c r="N6205" s="1">
        <v>22842887</v>
      </c>
      <c r="O6205" s="1">
        <f>N6205*(D6205/'cpi data'!$A$112)</f>
        <v>2592549.1128027681</v>
      </c>
      <c r="P6205" s="2">
        <f t="shared" si="97"/>
        <v>0.27329675973093942</v>
      </c>
      <c r="Q6205" t="s">
        <v>1789</v>
      </c>
      <c r="R6205">
        <v>118</v>
      </c>
    </row>
    <row r="6206" spans="1:18">
      <c r="A6206" t="s">
        <v>18068</v>
      </c>
      <c r="B6206" s="6" t="s">
        <v>19</v>
      </c>
      <c r="C6206" t="s">
        <v>55</v>
      </c>
      <c r="D6206">
        <f>_xlfn.XLOOKUP(E6206,'cpi data'!A:A,'cpi data'!B:B,"NA")</f>
        <v>229.6</v>
      </c>
      <c r="E6206">
        <v>2012</v>
      </c>
      <c r="F6206" t="s">
        <v>17934</v>
      </c>
      <c r="G6206">
        <v>4.5999999999999996</v>
      </c>
      <c r="H6206">
        <v>63000</v>
      </c>
      <c r="I6206" t="s">
        <v>18069</v>
      </c>
      <c r="J6206" t="s">
        <v>15028</v>
      </c>
      <c r="K6206" t="s">
        <v>18070</v>
      </c>
      <c r="L6206" t="s">
        <v>33</v>
      </c>
      <c r="M6206" s="1">
        <v>5000000</v>
      </c>
      <c r="N6206" s="1">
        <v>142802657</v>
      </c>
      <c r="O6206" s="1">
        <f>N6206*(D6206/'cpi data'!$A$112)</f>
        <v>16207360.379238753</v>
      </c>
      <c r="P6206" s="2">
        <f t="shared" si="97"/>
        <v>0.96498664587172212</v>
      </c>
      <c r="Q6206" t="s">
        <v>47</v>
      </c>
      <c r="R6206">
        <v>88</v>
      </c>
    </row>
    <row r="6207" spans="1:18">
      <c r="A6207" t="s">
        <v>838</v>
      </c>
      <c r="B6207" s="6" t="s">
        <v>2002</v>
      </c>
      <c r="C6207" t="s">
        <v>44</v>
      </c>
      <c r="D6207">
        <f>_xlfn.XLOOKUP(E6207,'cpi data'!A:A,'cpi data'!B:B,"NA")</f>
        <v>229.6</v>
      </c>
      <c r="E6207">
        <v>2012</v>
      </c>
      <c r="F6207" t="s">
        <v>18071</v>
      </c>
      <c r="G6207">
        <v>6.8</v>
      </c>
      <c r="H6207">
        <v>19000</v>
      </c>
      <c r="I6207" t="s">
        <v>1054</v>
      </c>
      <c r="J6207" t="s">
        <v>1825</v>
      </c>
      <c r="K6207" t="s">
        <v>2639</v>
      </c>
      <c r="L6207" t="s">
        <v>25</v>
      </c>
      <c r="M6207" s="1">
        <v>11000000</v>
      </c>
      <c r="N6207" s="1">
        <v>59520298</v>
      </c>
      <c r="O6207" s="1">
        <f>N6207*(D6207/'cpi data'!$A$112)</f>
        <v>6755244.8941176469</v>
      </c>
      <c r="P6207" s="2">
        <f t="shared" si="97"/>
        <v>0.81518909733953282</v>
      </c>
      <c r="Q6207" t="s">
        <v>18072</v>
      </c>
      <c r="R6207">
        <v>98</v>
      </c>
    </row>
    <row r="6208" spans="1:18">
      <c r="A6208" t="s">
        <v>18073</v>
      </c>
      <c r="B6208" s="6" t="s">
        <v>450</v>
      </c>
      <c r="C6208" t="s">
        <v>20</v>
      </c>
      <c r="D6208">
        <f>_xlfn.XLOOKUP(E6208,'cpi data'!A:A,'cpi data'!B:B,"NA")</f>
        <v>229.6</v>
      </c>
      <c r="E6208">
        <v>2012</v>
      </c>
      <c r="F6208" t="s">
        <v>17678</v>
      </c>
      <c r="G6208">
        <v>5.8</v>
      </c>
      <c r="H6208">
        <v>3200</v>
      </c>
      <c r="I6208" t="s">
        <v>18074</v>
      </c>
      <c r="J6208" t="s">
        <v>18074</v>
      </c>
      <c r="K6208" t="s">
        <v>18075</v>
      </c>
      <c r="L6208" t="s">
        <v>33</v>
      </c>
      <c r="N6208" s="1">
        <v>131208</v>
      </c>
      <c r="O6208" s="1">
        <f>N6208*(D6208/'cpi data'!$A$112)</f>
        <v>14891.426989619376</v>
      </c>
      <c r="P6208" s="2">
        <f t="shared" si="97"/>
        <v>1</v>
      </c>
      <c r="Q6208" t="s">
        <v>18076</v>
      </c>
      <c r="R6208">
        <v>82</v>
      </c>
    </row>
    <row r="6209" spans="1:18">
      <c r="A6209" t="s">
        <v>3744</v>
      </c>
      <c r="B6209" s="6" t="s">
        <v>2002</v>
      </c>
      <c r="C6209" t="s">
        <v>44</v>
      </c>
      <c r="D6209">
        <f>_xlfn.XLOOKUP(E6209,'cpi data'!A:A,'cpi data'!B:B,"NA")</f>
        <v>229.6</v>
      </c>
      <c r="E6209">
        <v>2012</v>
      </c>
      <c r="F6209" t="s">
        <v>18077</v>
      </c>
      <c r="G6209">
        <v>5.7</v>
      </c>
      <c r="H6209">
        <v>29000</v>
      </c>
      <c r="I6209" t="s">
        <v>14539</v>
      </c>
      <c r="J6209" t="s">
        <v>7498</v>
      </c>
      <c r="K6209" t="s">
        <v>11444</v>
      </c>
      <c r="L6209" t="s">
        <v>33</v>
      </c>
      <c r="M6209" s="1">
        <v>35000000</v>
      </c>
      <c r="N6209" s="1">
        <v>30962335</v>
      </c>
      <c r="O6209" s="1">
        <f>N6209*(D6209/'cpi data'!$A$112)</f>
        <v>3514064.3183391001</v>
      </c>
      <c r="P6209" s="2">
        <f t="shared" si="97"/>
        <v>-0.13040570099122045</v>
      </c>
      <c r="Q6209" t="s">
        <v>18078</v>
      </c>
      <c r="R6209">
        <v>105</v>
      </c>
    </row>
    <row r="6210" spans="1:18">
      <c r="A6210" t="s">
        <v>18079</v>
      </c>
      <c r="B6210" s="6" t="s">
        <v>2002</v>
      </c>
      <c r="C6210" t="s">
        <v>20</v>
      </c>
      <c r="D6210">
        <f>_xlfn.XLOOKUP(E6210,'cpi data'!A:A,'cpi data'!B:B,"NA")</f>
        <v>229.6</v>
      </c>
      <c r="E6210">
        <v>2012</v>
      </c>
      <c r="F6210" t="s">
        <v>18080</v>
      </c>
      <c r="G6210">
        <v>6.4</v>
      </c>
      <c r="H6210">
        <v>70000</v>
      </c>
      <c r="I6210" t="s">
        <v>18081</v>
      </c>
      <c r="J6210" t="s">
        <v>18081</v>
      </c>
      <c r="K6210" t="s">
        <v>15630</v>
      </c>
      <c r="L6210" t="s">
        <v>198</v>
      </c>
      <c r="M6210" s="1">
        <v>60000000</v>
      </c>
      <c r="N6210" s="1">
        <v>22187813</v>
      </c>
      <c r="O6210" s="1">
        <f>N6210*(D6210/'cpi data'!$A$112)</f>
        <v>2518201.61384083</v>
      </c>
      <c r="P6210" s="2">
        <f t="shared" si="97"/>
        <v>-1.7041872040295274</v>
      </c>
      <c r="Q6210" t="s">
        <v>18082</v>
      </c>
      <c r="R6210">
        <v>109</v>
      </c>
    </row>
    <row r="6211" spans="1:18">
      <c r="A6211" t="s">
        <v>10281</v>
      </c>
      <c r="B6211" s="6" t="s">
        <v>2002</v>
      </c>
      <c r="C6211" t="s">
        <v>20</v>
      </c>
      <c r="D6211">
        <f>_xlfn.XLOOKUP(E6211,'cpi data'!A:A,'cpi data'!B:B,"NA")</f>
        <v>229.6</v>
      </c>
      <c r="E6211">
        <v>2012</v>
      </c>
      <c r="F6211" t="s">
        <v>18083</v>
      </c>
      <c r="G6211">
        <v>6.4</v>
      </c>
      <c r="H6211">
        <v>13000</v>
      </c>
      <c r="I6211" t="s">
        <v>266</v>
      </c>
      <c r="J6211" t="s">
        <v>14967</v>
      </c>
      <c r="K6211" t="s">
        <v>18084</v>
      </c>
      <c r="L6211" t="s">
        <v>25</v>
      </c>
      <c r="N6211" s="1">
        <v>6202879</v>
      </c>
      <c r="O6211" s="1">
        <f>N6211*(D6211/'cpi data'!$A$112)</f>
        <v>703994.57162629755</v>
      </c>
      <c r="P6211" s="2">
        <f t="shared" si="97"/>
        <v>1</v>
      </c>
      <c r="Q6211" t="s">
        <v>6567</v>
      </c>
      <c r="R6211">
        <v>128</v>
      </c>
    </row>
    <row r="6212" spans="1:18">
      <c r="A6212" t="s">
        <v>18085</v>
      </c>
      <c r="B6212" s="6" t="s">
        <v>36</v>
      </c>
      <c r="C6212" t="s">
        <v>44</v>
      </c>
      <c r="D6212">
        <f>_xlfn.XLOOKUP(E6212,'cpi data'!A:A,'cpi data'!B:B,"NA")</f>
        <v>229.6</v>
      </c>
      <c r="E6212">
        <v>2012</v>
      </c>
      <c r="F6212" t="s">
        <v>18086</v>
      </c>
      <c r="G6212">
        <v>6.6</v>
      </c>
      <c r="H6212">
        <v>46000</v>
      </c>
      <c r="I6212" t="s">
        <v>7381</v>
      </c>
      <c r="J6212" t="s">
        <v>7381</v>
      </c>
      <c r="K6212" t="s">
        <v>13546</v>
      </c>
      <c r="L6212" t="s">
        <v>33</v>
      </c>
      <c r="M6212" s="1">
        <v>25000000</v>
      </c>
      <c r="N6212" s="1">
        <v>56012642</v>
      </c>
      <c r="O6212" s="1">
        <f>N6212*(D6212/'cpi data'!$A$112)</f>
        <v>6357144.143944636</v>
      </c>
      <c r="P6212" s="2">
        <f t="shared" si="97"/>
        <v>0.55367218707519639</v>
      </c>
      <c r="Q6212" t="s">
        <v>18087</v>
      </c>
      <c r="R6212">
        <v>105</v>
      </c>
    </row>
    <row r="6213" spans="1:18">
      <c r="A6213" t="s">
        <v>18088</v>
      </c>
      <c r="B6213" s="6" t="s">
        <v>2002</v>
      </c>
      <c r="C6213" t="s">
        <v>37</v>
      </c>
      <c r="D6213">
        <f>_xlfn.XLOOKUP(E6213,'cpi data'!A:A,'cpi data'!B:B,"NA")</f>
        <v>229.6</v>
      </c>
      <c r="E6213">
        <v>2012</v>
      </c>
      <c r="F6213" t="s">
        <v>18028</v>
      </c>
      <c r="G6213">
        <v>6.5</v>
      </c>
      <c r="H6213">
        <v>111000</v>
      </c>
      <c r="I6213" t="s">
        <v>5906</v>
      </c>
      <c r="J6213" t="s">
        <v>5906</v>
      </c>
      <c r="K6213" t="s">
        <v>12130</v>
      </c>
      <c r="L6213" t="s">
        <v>33</v>
      </c>
      <c r="M6213" s="1">
        <v>35000000</v>
      </c>
      <c r="N6213" s="1">
        <v>31083599</v>
      </c>
      <c r="O6213" s="1">
        <f>N6213*(D6213/'cpi data'!$A$112)</f>
        <v>3527827.1529411762</v>
      </c>
      <c r="P6213" s="2">
        <f t="shared" si="97"/>
        <v>-0.12599573813830245</v>
      </c>
      <c r="Q6213" t="s">
        <v>34</v>
      </c>
      <c r="R6213">
        <v>91</v>
      </c>
    </row>
    <row r="6214" spans="1:18">
      <c r="A6214" t="s">
        <v>18089</v>
      </c>
      <c r="B6214" s="6" t="s">
        <v>19</v>
      </c>
      <c r="C6214" t="s">
        <v>20</v>
      </c>
      <c r="D6214">
        <f>_xlfn.XLOOKUP(E6214,'cpi data'!A:A,'cpi data'!B:B,"NA")</f>
        <v>229.6</v>
      </c>
      <c r="E6214">
        <v>2012</v>
      </c>
      <c r="F6214" t="s">
        <v>18090</v>
      </c>
      <c r="G6214">
        <v>6</v>
      </c>
      <c r="H6214">
        <v>4400</v>
      </c>
      <c r="I6214" t="s">
        <v>18091</v>
      </c>
      <c r="J6214" t="s">
        <v>18091</v>
      </c>
      <c r="K6214" t="s">
        <v>18092</v>
      </c>
      <c r="L6214" t="s">
        <v>33</v>
      </c>
      <c r="M6214" s="1">
        <v>20000000</v>
      </c>
      <c r="N6214" s="1">
        <v>636399</v>
      </c>
      <c r="O6214" s="1">
        <f>N6214*(D6214/'cpi data'!$A$112)</f>
        <v>72227.98339100345</v>
      </c>
      <c r="P6214" s="2">
        <f t="shared" si="97"/>
        <v>-30.426824995010993</v>
      </c>
      <c r="Q6214" t="s">
        <v>18093</v>
      </c>
      <c r="R6214">
        <v>112</v>
      </c>
    </row>
    <row r="6215" spans="1:18">
      <c r="A6215" t="s">
        <v>18094</v>
      </c>
      <c r="B6215" s="6" t="s">
        <v>19</v>
      </c>
      <c r="C6215" t="s">
        <v>20</v>
      </c>
      <c r="D6215">
        <f>_xlfn.XLOOKUP(E6215,'cpi data'!A:A,'cpi data'!B:B,"NA")</f>
        <v>229.6</v>
      </c>
      <c r="E6215">
        <v>2012</v>
      </c>
      <c r="F6215" t="s">
        <v>18095</v>
      </c>
      <c r="G6215">
        <v>7.5</v>
      </c>
      <c r="H6215">
        <v>74000</v>
      </c>
      <c r="I6215" t="s">
        <v>18096</v>
      </c>
      <c r="J6215" t="s">
        <v>18097</v>
      </c>
      <c r="K6215" t="s">
        <v>4026</v>
      </c>
      <c r="L6215" t="s">
        <v>33</v>
      </c>
      <c r="M6215" s="1">
        <v>10000000</v>
      </c>
      <c r="N6215" s="1">
        <v>3428048</v>
      </c>
      <c r="O6215" s="1">
        <f>N6215*(D6215/'cpi data'!$A$112)</f>
        <v>389065.65536332177</v>
      </c>
      <c r="P6215" s="2">
        <f t="shared" si="97"/>
        <v>-1.9171120124338983</v>
      </c>
      <c r="Q6215" t="s">
        <v>16256</v>
      </c>
      <c r="R6215">
        <v>115</v>
      </c>
    </row>
    <row r="6216" spans="1:18">
      <c r="A6216" t="s">
        <v>18098</v>
      </c>
      <c r="B6216" s="6" t="s">
        <v>450</v>
      </c>
      <c r="C6216" t="s">
        <v>28</v>
      </c>
      <c r="D6216">
        <f>_xlfn.XLOOKUP(E6216,'cpi data'!A:A,'cpi data'!B:B,"NA")</f>
        <v>229.6</v>
      </c>
      <c r="E6216">
        <v>2012</v>
      </c>
      <c r="F6216" t="s">
        <v>17807</v>
      </c>
      <c r="G6216">
        <v>6.5</v>
      </c>
      <c r="H6216">
        <v>27000</v>
      </c>
      <c r="I6216" t="s">
        <v>17406</v>
      </c>
      <c r="J6216" t="s">
        <v>18099</v>
      </c>
      <c r="K6216" t="s">
        <v>18099</v>
      </c>
      <c r="L6216" t="s">
        <v>25</v>
      </c>
      <c r="N6216" s="1">
        <v>2122909</v>
      </c>
      <c r="O6216" s="1">
        <f>N6216*(D6216/'cpi data'!$A$112)</f>
        <v>240939.15294117646</v>
      </c>
      <c r="P6216" s="2">
        <f t="shared" si="97"/>
        <v>1</v>
      </c>
      <c r="Q6216" t="s">
        <v>6858</v>
      </c>
      <c r="R6216">
        <v>88</v>
      </c>
    </row>
    <row r="6217" spans="1:18">
      <c r="A6217" t="s">
        <v>18100</v>
      </c>
      <c r="B6217" s="6" t="s">
        <v>36</v>
      </c>
      <c r="C6217" t="s">
        <v>393</v>
      </c>
      <c r="D6217">
        <f>_xlfn.XLOOKUP(E6217,'cpi data'!A:A,'cpi data'!B:B,"NA")</f>
        <v>229.6</v>
      </c>
      <c r="E6217">
        <v>2012</v>
      </c>
      <c r="F6217" t="s">
        <v>17836</v>
      </c>
      <c r="G6217">
        <v>6.7</v>
      </c>
      <c r="H6217">
        <v>46000</v>
      </c>
      <c r="I6217" t="s">
        <v>11301</v>
      </c>
      <c r="J6217" t="s">
        <v>18101</v>
      </c>
      <c r="K6217" t="s">
        <v>6914</v>
      </c>
      <c r="L6217" t="s">
        <v>25</v>
      </c>
      <c r="M6217" s="1">
        <v>55000000</v>
      </c>
      <c r="N6217" s="1">
        <v>123054041</v>
      </c>
      <c r="O6217" s="1">
        <f>N6217*(D6217/'cpi data'!$A$112)</f>
        <v>13965994.964705881</v>
      </c>
      <c r="P6217" s="2">
        <f t="shared" si="97"/>
        <v>0.55304190294734001</v>
      </c>
      <c r="Q6217" t="s">
        <v>34</v>
      </c>
      <c r="R6217">
        <v>88</v>
      </c>
    </row>
    <row r="6218" spans="1:18">
      <c r="A6218" t="s">
        <v>18102</v>
      </c>
      <c r="B6218" s="6" t="s">
        <v>19</v>
      </c>
      <c r="C6218" t="s">
        <v>55</v>
      </c>
      <c r="D6218">
        <f>_xlfn.XLOOKUP(E6218,'cpi data'!A:A,'cpi data'!B:B,"NA")</f>
        <v>229.6</v>
      </c>
      <c r="E6218">
        <v>2012</v>
      </c>
      <c r="F6218" t="s">
        <v>17333</v>
      </c>
      <c r="G6218">
        <v>5</v>
      </c>
      <c r="H6218">
        <v>65000</v>
      </c>
      <c r="I6218" t="s">
        <v>18103</v>
      </c>
      <c r="J6218" t="s">
        <v>15179</v>
      </c>
      <c r="K6218" t="s">
        <v>18104</v>
      </c>
      <c r="L6218" t="s">
        <v>33</v>
      </c>
      <c r="M6218" s="1">
        <v>1000000</v>
      </c>
      <c r="N6218" s="1">
        <v>38390020</v>
      </c>
      <c r="O6218" s="1">
        <f>N6218*(D6218/'cpi data'!$A$112)</f>
        <v>4357068.01384083</v>
      </c>
      <c r="P6218" s="2">
        <f t="shared" si="97"/>
        <v>0.97395156345320999</v>
      </c>
      <c r="Q6218" t="s">
        <v>11131</v>
      </c>
      <c r="R6218">
        <v>86</v>
      </c>
    </row>
    <row r="6219" spans="1:18">
      <c r="A6219" t="s">
        <v>18105</v>
      </c>
      <c r="B6219" s="6" t="s">
        <v>19</v>
      </c>
      <c r="C6219" t="s">
        <v>44</v>
      </c>
      <c r="D6219">
        <f>_xlfn.XLOOKUP(E6219,'cpi data'!A:A,'cpi data'!B:B,"NA")</f>
        <v>229.6</v>
      </c>
      <c r="E6219">
        <v>2012</v>
      </c>
      <c r="F6219" t="s">
        <v>18106</v>
      </c>
      <c r="G6219">
        <v>6.6</v>
      </c>
      <c r="H6219">
        <v>30000</v>
      </c>
      <c r="I6219" t="s">
        <v>18107</v>
      </c>
      <c r="J6219" t="s">
        <v>18108</v>
      </c>
      <c r="K6219" t="s">
        <v>18108</v>
      </c>
      <c r="L6219" t="s">
        <v>33</v>
      </c>
      <c r="N6219" s="1">
        <v>3640975</v>
      </c>
      <c r="O6219" s="1">
        <f>N6219*(D6219/'cpi data'!$A$112)</f>
        <v>413231.76470588229</v>
      </c>
      <c r="P6219" s="2">
        <f t="shared" si="97"/>
        <v>1</v>
      </c>
      <c r="Q6219" t="s">
        <v>18109</v>
      </c>
      <c r="R6219">
        <v>92</v>
      </c>
    </row>
    <row r="6220" spans="1:18">
      <c r="A6220" t="s">
        <v>18110</v>
      </c>
      <c r="B6220" s="6" t="s">
        <v>450</v>
      </c>
      <c r="C6220" t="s">
        <v>107</v>
      </c>
      <c r="D6220">
        <f>_xlfn.XLOOKUP(E6220,'cpi data'!A:A,'cpi data'!B:B,"NA")</f>
        <v>229.6</v>
      </c>
      <c r="E6220">
        <v>2012</v>
      </c>
      <c r="F6220" t="s">
        <v>18111</v>
      </c>
      <c r="G6220">
        <v>7.2</v>
      </c>
      <c r="H6220">
        <v>40000</v>
      </c>
      <c r="I6220" t="s">
        <v>18112</v>
      </c>
      <c r="J6220" t="s">
        <v>12172</v>
      </c>
      <c r="K6220" t="s">
        <v>12134</v>
      </c>
      <c r="L6220" t="s">
        <v>10296</v>
      </c>
      <c r="M6220" s="1">
        <v>7395080</v>
      </c>
      <c r="N6220" s="1">
        <v>5277766</v>
      </c>
      <c r="O6220" s="1">
        <f>N6220*(D6220/'cpi data'!$A$112)</f>
        <v>598999.04775086499</v>
      </c>
      <c r="P6220" s="2">
        <f t="shared" si="97"/>
        <v>-0.40117617946684259</v>
      </c>
      <c r="Q6220" t="s">
        <v>12135</v>
      </c>
      <c r="R6220">
        <v>140</v>
      </c>
    </row>
    <row r="6221" spans="1:18">
      <c r="A6221" t="s">
        <v>18113</v>
      </c>
      <c r="B6221" s="6" t="s">
        <v>2002</v>
      </c>
      <c r="C6221" t="s">
        <v>44</v>
      </c>
      <c r="D6221">
        <f>_xlfn.XLOOKUP(E6221,'cpi data'!A:A,'cpi data'!B:B,"NA")</f>
        <v>229.6</v>
      </c>
      <c r="E6221">
        <v>2012</v>
      </c>
      <c r="F6221" t="s">
        <v>18114</v>
      </c>
      <c r="G6221">
        <v>6.3</v>
      </c>
      <c r="H6221">
        <v>42000</v>
      </c>
      <c r="I6221" t="s">
        <v>8958</v>
      </c>
      <c r="J6221" t="s">
        <v>18115</v>
      </c>
      <c r="K6221" t="s">
        <v>750</v>
      </c>
      <c r="L6221" t="s">
        <v>33</v>
      </c>
      <c r="M6221" s="1">
        <v>30000000</v>
      </c>
      <c r="N6221" s="1">
        <v>114281051</v>
      </c>
      <c r="O6221" s="1">
        <f>N6221*(D6221/'cpi data'!$A$112)</f>
        <v>12970306.134256054</v>
      </c>
      <c r="P6221" s="2">
        <f t="shared" si="97"/>
        <v>0.73748928857855889</v>
      </c>
      <c r="Q6221" t="s">
        <v>34</v>
      </c>
      <c r="R6221">
        <v>100</v>
      </c>
    </row>
    <row r="6222" spans="1:18">
      <c r="A6222" t="s">
        <v>18116</v>
      </c>
      <c r="B6222" s="6" t="s">
        <v>2002</v>
      </c>
      <c r="C6222" t="s">
        <v>44</v>
      </c>
      <c r="D6222">
        <f>_xlfn.XLOOKUP(E6222,'cpi data'!A:A,'cpi data'!B:B,"NA")</f>
        <v>229.6</v>
      </c>
      <c r="E6222">
        <v>2012</v>
      </c>
      <c r="F6222" t="s">
        <v>17658</v>
      </c>
      <c r="G6222">
        <v>7.1</v>
      </c>
      <c r="H6222">
        <v>42000</v>
      </c>
      <c r="I6222" t="s">
        <v>14558</v>
      </c>
      <c r="J6222" t="s">
        <v>14558</v>
      </c>
      <c r="K6222" t="s">
        <v>15746</v>
      </c>
      <c r="L6222" t="s">
        <v>33</v>
      </c>
      <c r="M6222" s="1">
        <v>16000000</v>
      </c>
      <c r="N6222" s="1">
        <v>12558931</v>
      </c>
      <c r="O6222" s="1">
        <f>N6222*(D6222/'cpi data'!$A$112)</f>
        <v>1425373.483737024</v>
      </c>
      <c r="P6222" s="2">
        <f t="shared" ref="P6222:P6285" si="98">(N6222-M6222)/N6222</f>
        <v>-0.2739937817956003</v>
      </c>
      <c r="Q6222" t="s">
        <v>9689</v>
      </c>
      <c r="R6222">
        <v>114</v>
      </c>
    </row>
    <row r="6223" spans="1:18">
      <c r="A6223" t="s">
        <v>18117</v>
      </c>
      <c r="B6223" s="6" t="s">
        <v>450</v>
      </c>
      <c r="C6223" t="s">
        <v>44</v>
      </c>
      <c r="D6223">
        <f>_xlfn.XLOOKUP(E6223,'cpi data'!A:A,'cpi data'!B:B,"NA")</f>
        <v>229.6</v>
      </c>
      <c r="E6223">
        <v>2012</v>
      </c>
      <c r="F6223" t="s">
        <v>18118</v>
      </c>
      <c r="G6223">
        <v>4.7</v>
      </c>
      <c r="H6223">
        <v>18000</v>
      </c>
      <c r="I6223" t="s">
        <v>611</v>
      </c>
      <c r="J6223" t="s">
        <v>18119</v>
      </c>
      <c r="K6223" t="s">
        <v>18120</v>
      </c>
      <c r="L6223" t="s">
        <v>33</v>
      </c>
      <c r="N6223" s="1">
        <v>23589</v>
      </c>
      <c r="O6223" s="1">
        <f>N6223*(D6223/'cpi data'!$A$112)</f>
        <v>2677.2290657439444</v>
      </c>
      <c r="P6223" s="2">
        <f t="shared" si="98"/>
        <v>1</v>
      </c>
      <c r="Q6223" t="s">
        <v>18121</v>
      </c>
      <c r="R6223">
        <v>129</v>
      </c>
    </row>
    <row r="6224" spans="1:18">
      <c r="A6224" t="s">
        <v>18122</v>
      </c>
      <c r="B6224" s="6" t="s">
        <v>19</v>
      </c>
      <c r="C6224" t="s">
        <v>37</v>
      </c>
      <c r="D6224">
        <f>_xlfn.XLOOKUP(E6224,'cpi data'!A:A,'cpi data'!B:B,"NA")</f>
        <v>229.6</v>
      </c>
      <c r="E6224">
        <v>2012</v>
      </c>
      <c r="F6224" t="s">
        <v>18123</v>
      </c>
      <c r="G6224">
        <v>7.2</v>
      </c>
      <c r="H6224">
        <v>20000</v>
      </c>
      <c r="I6224" t="s">
        <v>18124</v>
      </c>
      <c r="J6224" t="s">
        <v>18125</v>
      </c>
      <c r="K6224" t="s">
        <v>18126</v>
      </c>
      <c r="L6224" t="s">
        <v>9885</v>
      </c>
      <c r="N6224" s="1">
        <v>712216</v>
      </c>
      <c r="O6224" s="1">
        <f>N6224*(D6224/'cpi data'!$A$112)</f>
        <v>80832.819377162625</v>
      </c>
      <c r="P6224" s="2">
        <f t="shared" si="98"/>
        <v>1</v>
      </c>
      <c r="Q6224" t="s">
        <v>18127</v>
      </c>
      <c r="R6224">
        <v>104</v>
      </c>
    </row>
    <row r="6225" spans="1:18">
      <c r="A6225" t="s">
        <v>18128</v>
      </c>
      <c r="B6225" s="6" t="s">
        <v>19</v>
      </c>
      <c r="C6225" t="s">
        <v>37</v>
      </c>
      <c r="D6225">
        <f>_xlfn.XLOOKUP(E6225,'cpi data'!A:A,'cpi data'!B:B,"NA")</f>
        <v>229.6</v>
      </c>
      <c r="E6225">
        <v>2012</v>
      </c>
      <c r="F6225" t="s">
        <v>18071</v>
      </c>
      <c r="G6225">
        <v>6.1</v>
      </c>
      <c r="H6225">
        <v>19000</v>
      </c>
      <c r="I6225" t="s">
        <v>18129</v>
      </c>
      <c r="J6225" t="s">
        <v>18129</v>
      </c>
      <c r="K6225" t="s">
        <v>10932</v>
      </c>
      <c r="L6225" t="s">
        <v>25</v>
      </c>
      <c r="N6225" s="1">
        <v>7708312</v>
      </c>
      <c r="O6225" s="1">
        <f>N6225*(D6225/'cpi data'!$A$112)</f>
        <v>874853.40346020751</v>
      </c>
      <c r="P6225" s="2">
        <f t="shared" si="98"/>
        <v>1</v>
      </c>
      <c r="Q6225" t="s">
        <v>15689</v>
      </c>
      <c r="R6225">
        <v>112</v>
      </c>
    </row>
    <row r="6226" spans="1:18">
      <c r="A6226" t="s">
        <v>18130</v>
      </c>
      <c r="B6226" s="6" t="s">
        <v>2002</v>
      </c>
      <c r="C6226" t="s">
        <v>44</v>
      </c>
      <c r="D6226">
        <f>_xlfn.XLOOKUP(E6226,'cpi data'!A:A,'cpi data'!B:B,"NA")</f>
        <v>229.6</v>
      </c>
      <c r="E6226">
        <v>2012</v>
      </c>
      <c r="F6226" t="s">
        <v>17697</v>
      </c>
      <c r="G6226">
        <v>5.2</v>
      </c>
      <c r="H6226">
        <v>9700</v>
      </c>
      <c r="I6226" t="s">
        <v>988</v>
      </c>
      <c r="J6226" t="s">
        <v>988</v>
      </c>
      <c r="K6226" t="s">
        <v>8449</v>
      </c>
      <c r="L6226" t="s">
        <v>33</v>
      </c>
      <c r="M6226" s="1">
        <v>16000000</v>
      </c>
      <c r="N6226" s="1">
        <v>92748</v>
      </c>
      <c r="O6226" s="1">
        <f>N6226*(D6226/'cpi data'!$A$112)</f>
        <v>10526.416608996538</v>
      </c>
      <c r="P6226" s="2">
        <f t="shared" si="98"/>
        <v>-171.51045844654331</v>
      </c>
      <c r="Q6226" t="s">
        <v>18131</v>
      </c>
      <c r="R6226">
        <v>92</v>
      </c>
    </row>
    <row r="6227" spans="1:18">
      <c r="A6227" t="s">
        <v>18132</v>
      </c>
      <c r="B6227" s="6" t="s">
        <v>450</v>
      </c>
      <c r="C6227" t="s">
        <v>44</v>
      </c>
      <c r="D6227">
        <f>_xlfn.XLOOKUP(E6227,'cpi data'!A:A,'cpi data'!B:B,"NA")</f>
        <v>229.6</v>
      </c>
      <c r="E6227">
        <v>2012</v>
      </c>
      <c r="F6227" t="s">
        <v>18133</v>
      </c>
      <c r="G6227">
        <v>8.1</v>
      </c>
      <c r="H6227">
        <v>78000</v>
      </c>
      <c r="I6227" t="s">
        <v>18134</v>
      </c>
      <c r="J6227" t="s">
        <v>18134</v>
      </c>
      <c r="K6227" t="s">
        <v>17619</v>
      </c>
      <c r="L6227" t="s">
        <v>10296</v>
      </c>
      <c r="N6227" s="1">
        <v>4490134</v>
      </c>
      <c r="O6227" s="1">
        <f>N6227*(D6227/'cpi data'!$A$112)</f>
        <v>509606.90380622831</v>
      </c>
      <c r="P6227" s="2">
        <f t="shared" si="98"/>
        <v>1</v>
      </c>
      <c r="Q6227" t="s">
        <v>18135</v>
      </c>
      <c r="R6227">
        <v>151</v>
      </c>
    </row>
    <row r="6228" spans="1:18">
      <c r="A6228" t="s">
        <v>18136</v>
      </c>
      <c r="B6228" s="6" t="s">
        <v>19</v>
      </c>
      <c r="C6228" t="s">
        <v>107</v>
      </c>
      <c r="D6228">
        <f>_xlfn.XLOOKUP(E6228,'cpi data'!A:A,'cpi data'!B:B,"NA")</f>
        <v>229.6</v>
      </c>
      <c r="E6228">
        <v>2012</v>
      </c>
      <c r="F6228" t="s">
        <v>18137</v>
      </c>
      <c r="G6228">
        <v>5.4</v>
      </c>
      <c r="H6228">
        <v>18000</v>
      </c>
      <c r="I6228" t="s">
        <v>18138</v>
      </c>
      <c r="J6228" t="s">
        <v>18139</v>
      </c>
      <c r="K6228" t="s">
        <v>16752</v>
      </c>
      <c r="L6228" t="s">
        <v>25</v>
      </c>
      <c r="N6228" s="1">
        <v>9374932</v>
      </c>
      <c r="O6228" s="1">
        <f>N6228*(D6228/'cpi data'!$A$112)</f>
        <v>1064006.1231833908</v>
      </c>
      <c r="P6228" s="2">
        <f t="shared" si="98"/>
        <v>1</v>
      </c>
      <c r="Q6228" t="s">
        <v>9639</v>
      </c>
      <c r="R6228">
        <v>102</v>
      </c>
    </row>
    <row r="6229" spans="1:18">
      <c r="A6229" t="s">
        <v>18140</v>
      </c>
      <c r="B6229" s="6" t="s">
        <v>2002</v>
      </c>
      <c r="C6229" t="s">
        <v>44</v>
      </c>
      <c r="D6229">
        <f>_xlfn.XLOOKUP(E6229,'cpi data'!A:A,'cpi data'!B:B,"NA")</f>
        <v>229.6</v>
      </c>
      <c r="E6229">
        <v>2012</v>
      </c>
      <c r="F6229" t="s">
        <v>18141</v>
      </c>
      <c r="G6229">
        <v>7</v>
      </c>
      <c r="H6229">
        <v>7400</v>
      </c>
      <c r="I6229" t="s">
        <v>18142</v>
      </c>
      <c r="J6229" t="s">
        <v>18142</v>
      </c>
      <c r="K6229" t="s">
        <v>3621</v>
      </c>
      <c r="L6229" t="s">
        <v>25</v>
      </c>
      <c r="N6229" s="1">
        <v>9166865</v>
      </c>
      <c r="O6229" s="1">
        <f>N6229*(D6229/'cpi data'!$A$112)</f>
        <v>1040391.5986159169</v>
      </c>
      <c r="P6229" s="2">
        <f t="shared" si="98"/>
        <v>1</v>
      </c>
      <c r="Q6229" t="s">
        <v>18143</v>
      </c>
      <c r="R6229">
        <v>90</v>
      </c>
    </row>
    <row r="6230" spans="1:18">
      <c r="A6230" t="s">
        <v>18144</v>
      </c>
      <c r="B6230" s="6" t="s">
        <v>2002</v>
      </c>
      <c r="C6230" t="s">
        <v>44</v>
      </c>
      <c r="D6230">
        <f>_xlfn.XLOOKUP(E6230,'cpi data'!A:A,'cpi data'!B:B,"NA")</f>
        <v>229.6</v>
      </c>
      <c r="E6230">
        <v>2012</v>
      </c>
      <c r="F6230" t="s">
        <v>17471</v>
      </c>
      <c r="G6230">
        <v>5.9</v>
      </c>
      <c r="H6230">
        <v>41000</v>
      </c>
      <c r="I6230" t="s">
        <v>9611</v>
      </c>
      <c r="J6230" t="s">
        <v>10300</v>
      </c>
      <c r="K6230" t="s">
        <v>1488</v>
      </c>
      <c r="L6230" t="s">
        <v>33</v>
      </c>
      <c r="M6230" s="1">
        <v>40000000</v>
      </c>
      <c r="N6230" s="1">
        <v>22044277</v>
      </c>
      <c r="O6230" s="1">
        <f>N6230*(D6230/'cpi data'!$A$112)</f>
        <v>2501911.0228373702</v>
      </c>
      <c r="P6230" s="2">
        <f t="shared" si="98"/>
        <v>-0.8145299117771021</v>
      </c>
      <c r="Q6230" t="s">
        <v>14593</v>
      </c>
      <c r="R6230">
        <v>91</v>
      </c>
    </row>
    <row r="6231" spans="1:18">
      <c r="A6231" t="s">
        <v>18145</v>
      </c>
      <c r="B6231" s="6" t="s">
        <v>450</v>
      </c>
      <c r="C6231" t="s">
        <v>20</v>
      </c>
      <c r="D6231">
        <f>_xlfn.XLOOKUP(E6231,'cpi data'!A:A,'cpi data'!B:B,"NA")</f>
        <v>229.6</v>
      </c>
      <c r="E6231">
        <v>2012</v>
      </c>
      <c r="F6231" t="s">
        <v>18146</v>
      </c>
      <c r="G6231">
        <v>7</v>
      </c>
      <c r="H6231">
        <v>11000</v>
      </c>
      <c r="I6231" t="s">
        <v>5868</v>
      </c>
      <c r="J6231" t="s">
        <v>5868</v>
      </c>
      <c r="K6231" t="s">
        <v>18147</v>
      </c>
      <c r="L6231" t="s">
        <v>2111</v>
      </c>
      <c r="N6231" s="1">
        <v>562878</v>
      </c>
      <c r="O6231" s="1">
        <f>N6231*(D6231/'cpi data'!$A$112)</f>
        <v>63883.731487889265</v>
      </c>
      <c r="P6231" s="2">
        <f t="shared" si="98"/>
        <v>1</v>
      </c>
      <c r="Q6231" t="s">
        <v>3223</v>
      </c>
      <c r="R6231">
        <v>109</v>
      </c>
    </row>
    <row r="6232" spans="1:18">
      <c r="A6232" t="s">
        <v>18148</v>
      </c>
      <c r="B6232" s="6" t="s">
        <v>36</v>
      </c>
      <c r="C6232" t="s">
        <v>393</v>
      </c>
      <c r="D6232">
        <f>_xlfn.XLOOKUP(E6232,'cpi data'!A:A,'cpi data'!B:B,"NA")</f>
        <v>229.6</v>
      </c>
      <c r="E6232">
        <v>2012</v>
      </c>
      <c r="F6232" t="s">
        <v>18149</v>
      </c>
      <c r="G6232">
        <v>5.9</v>
      </c>
      <c r="H6232">
        <v>25000</v>
      </c>
      <c r="I6232" t="s">
        <v>18150</v>
      </c>
      <c r="J6232" t="s">
        <v>18151</v>
      </c>
      <c r="K6232" t="s">
        <v>6932</v>
      </c>
      <c r="L6232" t="s">
        <v>33</v>
      </c>
      <c r="M6232" s="1">
        <v>40000000</v>
      </c>
      <c r="N6232" s="1">
        <v>74939189</v>
      </c>
      <c r="O6232" s="1">
        <f>N6232*(D6232/'cpi data'!$A$112)</f>
        <v>8505208.9937716257</v>
      </c>
      <c r="P6232" s="2">
        <f t="shared" si="98"/>
        <v>0.46623388198129551</v>
      </c>
      <c r="Q6232" t="s">
        <v>18152</v>
      </c>
      <c r="R6232">
        <v>89</v>
      </c>
    </row>
    <row r="6233" spans="1:18">
      <c r="A6233" t="s">
        <v>18153</v>
      </c>
      <c r="B6233" s="6" t="s">
        <v>19</v>
      </c>
      <c r="C6233" t="s">
        <v>20</v>
      </c>
      <c r="D6233">
        <f>_xlfn.XLOOKUP(E6233,'cpi data'!A:A,'cpi data'!B:B,"NA")</f>
        <v>229.6</v>
      </c>
      <c r="E6233">
        <v>2012</v>
      </c>
      <c r="F6233" t="s">
        <v>18154</v>
      </c>
      <c r="G6233">
        <v>6.9</v>
      </c>
      <c r="H6233">
        <v>14000</v>
      </c>
      <c r="I6233" t="s">
        <v>4846</v>
      </c>
      <c r="J6233" t="s">
        <v>13938</v>
      </c>
      <c r="K6233" t="s">
        <v>18155</v>
      </c>
      <c r="L6233" t="s">
        <v>33</v>
      </c>
      <c r="N6233" s="1">
        <v>2176576</v>
      </c>
      <c r="O6233" s="1">
        <f>N6233*(D6233/'cpi data'!$A$112)</f>
        <v>247030.07889273355</v>
      </c>
      <c r="P6233" s="2">
        <f t="shared" si="98"/>
        <v>1</v>
      </c>
      <c r="Q6233" t="s">
        <v>18156</v>
      </c>
      <c r="R6233">
        <v>130</v>
      </c>
    </row>
    <row r="6234" spans="1:18">
      <c r="A6234" t="s">
        <v>7500</v>
      </c>
      <c r="B6234" s="6" t="s">
        <v>2002</v>
      </c>
      <c r="C6234" t="s">
        <v>44</v>
      </c>
      <c r="D6234">
        <f>_xlfn.XLOOKUP(E6234,'cpi data'!A:A,'cpi data'!B:B,"NA")</f>
        <v>229.6</v>
      </c>
      <c r="E6234">
        <v>2012</v>
      </c>
      <c r="F6234" t="s">
        <v>18157</v>
      </c>
      <c r="G6234">
        <v>7.1</v>
      </c>
      <c r="H6234">
        <v>16000</v>
      </c>
      <c r="I6234" t="s">
        <v>6861</v>
      </c>
      <c r="J6234" t="s">
        <v>5257</v>
      </c>
      <c r="K6234" t="s">
        <v>18158</v>
      </c>
      <c r="L6234" t="s">
        <v>33</v>
      </c>
      <c r="N6234" s="1">
        <v>5341221</v>
      </c>
      <c r="O6234" s="1">
        <f>N6234*(D6234/'cpi data'!$A$112)</f>
        <v>606200.86089965398</v>
      </c>
      <c r="P6234" s="2">
        <f t="shared" si="98"/>
        <v>1</v>
      </c>
      <c r="Q6234" t="s">
        <v>18159</v>
      </c>
      <c r="R6234">
        <v>109</v>
      </c>
    </row>
    <row r="6235" spans="1:18">
      <c r="A6235" t="s">
        <v>18160</v>
      </c>
      <c r="B6235" s="6" t="s">
        <v>2002</v>
      </c>
      <c r="C6235" t="s">
        <v>20</v>
      </c>
      <c r="D6235">
        <f>_xlfn.XLOOKUP(E6235,'cpi data'!A:A,'cpi data'!B:B,"NA")</f>
        <v>229.6</v>
      </c>
      <c r="E6235">
        <v>2012</v>
      </c>
      <c r="F6235" t="s">
        <v>18161</v>
      </c>
      <c r="G6235">
        <v>6.3</v>
      </c>
      <c r="H6235">
        <v>11000</v>
      </c>
      <c r="I6235" t="s">
        <v>6986</v>
      </c>
      <c r="J6235" t="s">
        <v>6986</v>
      </c>
      <c r="K6235" t="s">
        <v>17190</v>
      </c>
      <c r="L6235" t="s">
        <v>25</v>
      </c>
      <c r="N6235" s="1">
        <v>1674776</v>
      </c>
      <c r="O6235" s="1">
        <f>N6235*(D6235/'cpi data'!$A$112)</f>
        <v>190078.38339100344</v>
      </c>
      <c r="P6235" s="2">
        <f t="shared" si="98"/>
        <v>1</v>
      </c>
      <c r="Q6235" t="s">
        <v>6988</v>
      </c>
      <c r="R6235">
        <v>90</v>
      </c>
    </row>
    <row r="6236" spans="1:18">
      <c r="A6236" t="s">
        <v>18162</v>
      </c>
      <c r="B6236" s="6" t="s">
        <v>19</v>
      </c>
      <c r="C6236" t="s">
        <v>44</v>
      </c>
      <c r="D6236">
        <f>_xlfn.XLOOKUP(E6236,'cpi data'!A:A,'cpi data'!B:B,"NA")</f>
        <v>229.6</v>
      </c>
      <c r="E6236">
        <v>2012</v>
      </c>
      <c r="F6236" t="s">
        <v>18163</v>
      </c>
      <c r="G6236">
        <v>6</v>
      </c>
      <c r="H6236">
        <v>16000</v>
      </c>
      <c r="I6236" t="s">
        <v>18164</v>
      </c>
      <c r="J6236" t="s">
        <v>18165</v>
      </c>
      <c r="K6236" t="s">
        <v>18166</v>
      </c>
      <c r="L6236" t="s">
        <v>33</v>
      </c>
      <c r="M6236" s="1">
        <v>850000</v>
      </c>
      <c r="N6236" s="1">
        <v>1386088</v>
      </c>
      <c r="O6236" s="1">
        <f>N6236*(D6236/'cpi data'!$A$112)</f>
        <v>157313.79377162628</v>
      </c>
      <c r="P6236" s="2">
        <f t="shared" si="98"/>
        <v>0.38676332238645744</v>
      </c>
      <c r="Q6236" t="s">
        <v>18167</v>
      </c>
      <c r="R6236">
        <v>85</v>
      </c>
    </row>
    <row r="6237" spans="1:18">
      <c r="A6237" t="s">
        <v>18168</v>
      </c>
      <c r="B6237" s="6" t="s">
        <v>36</v>
      </c>
      <c r="C6237" t="s">
        <v>66</v>
      </c>
      <c r="D6237">
        <f>_xlfn.XLOOKUP(E6237,'cpi data'!A:A,'cpi data'!B:B,"NA")</f>
        <v>229.6</v>
      </c>
      <c r="E6237">
        <v>2012</v>
      </c>
      <c r="F6237" t="s">
        <v>17796</v>
      </c>
      <c r="G6237">
        <v>6.5</v>
      </c>
      <c r="H6237">
        <v>19000</v>
      </c>
      <c r="I6237" t="s">
        <v>4878</v>
      </c>
      <c r="J6237" t="s">
        <v>18169</v>
      </c>
      <c r="K6237" t="s">
        <v>2134</v>
      </c>
      <c r="L6237" t="s">
        <v>33</v>
      </c>
      <c r="M6237" s="1">
        <v>40000000</v>
      </c>
      <c r="N6237" s="1">
        <v>24740061</v>
      </c>
      <c r="O6237" s="1">
        <f>N6237*(D6237/'cpi data'!$A$112)</f>
        <v>2807868.5148788923</v>
      </c>
      <c r="P6237" s="2">
        <f t="shared" si="98"/>
        <v>-0.61681088821890939</v>
      </c>
      <c r="Q6237" t="s">
        <v>64</v>
      </c>
      <c r="R6237">
        <v>107</v>
      </c>
    </row>
    <row r="6238" spans="1:18">
      <c r="A6238" t="s">
        <v>18170</v>
      </c>
      <c r="B6238" s="6" t="s">
        <v>19</v>
      </c>
      <c r="C6238" t="s">
        <v>20</v>
      </c>
      <c r="D6238">
        <f>_xlfn.XLOOKUP(E6238,'cpi data'!A:A,'cpi data'!B:B,"NA")</f>
        <v>229.6</v>
      </c>
      <c r="E6238">
        <v>2012</v>
      </c>
      <c r="F6238" t="s">
        <v>18171</v>
      </c>
      <c r="G6238">
        <v>7.4</v>
      </c>
      <c r="H6238">
        <v>27000</v>
      </c>
      <c r="I6238" t="s">
        <v>7796</v>
      </c>
      <c r="J6238" t="s">
        <v>18172</v>
      </c>
      <c r="K6238" t="s">
        <v>8770</v>
      </c>
      <c r="L6238" t="s">
        <v>33</v>
      </c>
      <c r="M6238" s="1">
        <v>6000000</v>
      </c>
      <c r="N6238" s="1">
        <v>2711379</v>
      </c>
      <c r="O6238" s="1">
        <f>N6238*(D6238/'cpi data'!$A$112)</f>
        <v>307727.44359861588</v>
      </c>
      <c r="P6238" s="2">
        <f t="shared" si="98"/>
        <v>-1.2128960945703275</v>
      </c>
      <c r="Q6238" t="s">
        <v>18173</v>
      </c>
      <c r="R6238">
        <v>99</v>
      </c>
    </row>
    <row r="6239" spans="1:18">
      <c r="A6239" t="s">
        <v>18174</v>
      </c>
      <c r="B6239" s="6" t="s">
        <v>19</v>
      </c>
      <c r="C6239" t="s">
        <v>55</v>
      </c>
      <c r="D6239">
        <f>_xlfn.XLOOKUP(E6239,'cpi data'!A:A,'cpi data'!B:B,"NA")</f>
        <v>229.6</v>
      </c>
      <c r="E6239">
        <v>2012</v>
      </c>
      <c r="F6239" t="s">
        <v>17201</v>
      </c>
      <c r="G6239">
        <v>4.2</v>
      </c>
      <c r="H6239">
        <v>35000</v>
      </c>
      <c r="I6239" t="s">
        <v>14777</v>
      </c>
      <c r="J6239" t="s">
        <v>14777</v>
      </c>
      <c r="K6239" t="s">
        <v>18175</v>
      </c>
      <c r="L6239" t="s">
        <v>33</v>
      </c>
      <c r="M6239" s="1">
        <v>1000000</v>
      </c>
      <c r="N6239" s="1">
        <v>101758490</v>
      </c>
      <c r="O6239" s="1">
        <f>N6239*(D6239/'cpi data'!$A$112)</f>
        <v>11549060.456747403</v>
      </c>
      <c r="P6239" s="2">
        <f t="shared" si="98"/>
        <v>0.99017281015077951</v>
      </c>
      <c r="Q6239" t="s">
        <v>18176</v>
      </c>
      <c r="R6239">
        <v>83</v>
      </c>
    </row>
    <row r="6240" spans="1:18">
      <c r="A6240" t="s">
        <v>4526</v>
      </c>
      <c r="B6240" s="6" t="s">
        <v>450</v>
      </c>
      <c r="C6240" t="s">
        <v>44</v>
      </c>
      <c r="D6240">
        <f>_xlfn.XLOOKUP(E6240,'cpi data'!A:A,'cpi data'!B:B,"NA")</f>
        <v>229.6</v>
      </c>
      <c r="E6240">
        <v>2012</v>
      </c>
      <c r="F6240" t="s">
        <v>18177</v>
      </c>
      <c r="G6240">
        <v>6.3</v>
      </c>
      <c r="H6240">
        <v>14000</v>
      </c>
      <c r="I6240" t="s">
        <v>18178</v>
      </c>
      <c r="J6240" t="s">
        <v>15475</v>
      </c>
      <c r="K6240" t="s">
        <v>18179</v>
      </c>
      <c r="L6240" t="s">
        <v>25</v>
      </c>
      <c r="M6240" s="1">
        <v>7980000</v>
      </c>
      <c r="N6240" s="1">
        <v>2724695</v>
      </c>
      <c r="O6240" s="1">
        <f>N6240*(D6240/'cpi data'!$A$112)</f>
        <v>309238.74048442906</v>
      </c>
      <c r="P6240" s="2">
        <f t="shared" si="98"/>
        <v>-1.9287681740525087</v>
      </c>
      <c r="Q6240" t="s">
        <v>18180</v>
      </c>
      <c r="R6240">
        <v>146</v>
      </c>
    </row>
    <row r="6241" spans="1:18">
      <c r="A6241" t="s">
        <v>18181</v>
      </c>
      <c r="B6241" s="6" t="s">
        <v>2002</v>
      </c>
      <c r="C6241" t="s">
        <v>28</v>
      </c>
      <c r="D6241">
        <f>_xlfn.XLOOKUP(E6241,'cpi data'!A:A,'cpi data'!B:B,"NA")</f>
        <v>229.6</v>
      </c>
      <c r="E6241">
        <v>2012</v>
      </c>
      <c r="F6241" t="s">
        <v>17674</v>
      </c>
      <c r="G6241">
        <v>5.4</v>
      </c>
      <c r="H6241">
        <v>14000</v>
      </c>
      <c r="I6241" t="s">
        <v>18182</v>
      </c>
      <c r="J6241" t="s">
        <v>18183</v>
      </c>
      <c r="K6241" t="s">
        <v>18184</v>
      </c>
      <c r="L6241" t="s">
        <v>33</v>
      </c>
      <c r="M6241" s="1">
        <v>14000000</v>
      </c>
      <c r="N6241" s="1">
        <v>11417362</v>
      </c>
      <c r="O6241" s="1">
        <f>N6241*(D6241/'cpi data'!$A$112)</f>
        <v>1295811.3273356401</v>
      </c>
      <c r="P6241" s="2">
        <f t="shared" si="98"/>
        <v>-0.22620269025366804</v>
      </c>
      <c r="Q6241" t="s">
        <v>47</v>
      </c>
      <c r="R6241">
        <v>86</v>
      </c>
    </row>
    <row r="6242" spans="1:18">
      <c r="A6242" t="s">
        <v>18185</v>
      </c>
      <c r="B6242" s="6" t="s">
        <v>19</v>
      </c>
      <c r="C6242" t="s">
        <v>20</v>
      </c>
      <c r="D6242">
        <f>_xlfn.XLOOKUP(E6242,'cpi data'!A:A,'cpi data'!B:B,"NA")</f>
        <v>229.6</v>
      </c>
      <c r="E6242">
        <v>2012</v>
      </c>
      <c r="F6242" t="s">
        <v>18186</v>
      </c>
      <c r="G6242">
        <v>6.2</v>
      </c>
      <c r="H6242">
        <v>8200</v>
      </c>
      <c r="I6242" t="s">
        <v>8950</v>
      </c>
      <c r="J6242" t="s">
        <v>8950</v>
      </c>
      <c r="K6242" t="s">
        <v>18187</v>
      </c>
      <c r="L6242" t="s">
        <v>455</v>
      </c>
      <c r="N6242" s="1">
        <v>6366835</v>
      </c>
      <c r="O6242" s="1">
        <f>N6242*(D6242/'cpi data'!$A$112)</f>
        <v>722602.72664359852</v>
      </c>
      <c r="P6242" s="2">
        <f t="shared" si="98"/>
        <v>1</v>
      </c>
      <c r="Q6242" t="s">
        <v>18188</v>
      </c>
      <c r="R6242">
        <v>100</v>
      </c>
    </row>
    <row r="6243" spans="1:18">
      <c r="A6243" t="s">
        <v>18189</v>
      </c>
      <c r="B6243" s="6" t="s">
        <v>36</v>
      </c>
      <c r="C6243" t="s">
        <v>44</v>
      </c>
      <c r="D6243">
        <f>_xlfn.XLOOKUP(E6243,'cpi data'!A:A,'cpi data'!B:B,"NA")</f>
        <v>229.6</v>
      </c>
      <c r="E6243">
        <v>2012</v>
      </c>
      <c r="F6243" t="s">
        <v>17767</v>
      </c>
      <c r="G6243">
        <v>7</v>
      </c>
      <c r="H6243">
        <v>18000</v>
      </c>
      <c r="I6243" t="s">
        <v>2071</v>
      </c>
      <c r="J6243" t="s">
        <v>390</v>
      </c>
      <c r="K6243" t="s">
        <v>5224</v>
      </c>
      <c r="L6243" t="s">
        <v>33</v>
      </c>
      <c r="N6243" s="1">
        <v>123821</v>
      </c>
      <c r="O6243" s="1">
        <f>N6243*(D6243/'cpi data'!$A$112)</f>
        <v>14053.040830449825</v>
      </c>
      <c r="P6243" s="2">
        <f t="shared" si="98"/>
        <v>1</v>
      </c>
      <c r="Q6243" t="s">
        <v>16386</v>
      </c>
      <c r="R6243">
        <v>109</v>
      </c>
    </row>
    <row r="6244" spans="1:18">
      <c r="A6244" t="s">
        <v>18190</v>
      </c>
      <c r="B6244" s="6" t="s">
        <v>2002</v>
      </c>
      <c r="C6244" t="s">
        <v>44</v>
      </c>
      <c r="D6244">
        <f>_xlfn.XLOOKUP(E6244,'cpi data'!A:A,'cpi data'!B:B,"NA")</f>
        <v>229.6</v>
      </c>
      <c r="E6244">
        <v>2012</v>
      </c>
      <c r="F6244" t="s">
        <v>18191</v>
      </c>
      <c r="G6244">
        <v>7.1</v>
      </c>
      <c r="H6244">
        <v>63000</v>
      </c>
      <c r="I6244" t="s">
        <v>18192</v>
      </c>
      <c r="J6244" t="s">
        <v>18193</v>
      </c>
      <c r="K6244" t="s">
        <v>18194</v>
      </c>
      <c r="L6244" t="s">
        <v>33</v>
      </c>
      <c r="M6244" s="1">
        <v>2500000</v>
      </c>
      <c r="N6244" s="1">
        <v>4806423</v>
      </c>
      <c r="O6244" s="1">
        <f>N6244*(D6244/'cpi data'!$A$112)</f>
        <v>545504.06366782007</v>
      </c>
      <c r="P6244" s="2">
        <f t="shared" si="98"/>
        <v>0.47986267542411476</v>
      </c>
      <c r="Q6244" t="s">
        <v>18195</v>
      </c>
      <c r="R6244">
        <v>89</v>
      </c>
    </row>
    <row r="6245" spans="1:18">
      <c r="A6245" t="s">
        <v>18196</v>
      </c>
      <c r="B6245" s="6" t="s">
        <v>19</v>
      </c>
      <c r="C6245" t="s">
        <v>66</v>
      </c>
      <c r="D6245">
        <f>_xlfn.XLOOKUP(E6245,'cpi data'!A:A,'cpi data'!B:B,"NA")</f>
        <v>233</v>
      </c>
      <c r="E6245">
        <v>2013</v>
      </c>
      <c r="F6245" t="s">
        <v>18197</v>
      </c>
      <c r="G6245">
        <v>8.1999999999999993</v>
      </c>
      <c r="H6245">
        <v>1200000</v>
      </c>
      <c r="I6245" t="s">
        <v>68</v>
      </c>
      <c r="J6245" t="s">
        <v>14304</v>
      </c>
      <c r="K6245" t="s">
        <v>8513</v>
      </c>
      <c r="L6245" t="s">
        <v>33</v>
      </c>
      <c r="M6245" s="1">
        <v>100000000</v>
      </c>
      <c r="N6245" s="1">
        <v>392000694</v>
      </c>
      <c r="O6245" s="1">
        <f>N6245*(D6245/'cpi data'!$A$112)</f>
        <v>45148868.859120116</v>
      </c>
      <c r="P6245" s="2">
        <f t="shared" si="98"/>
        <v>0.74489841081760944</v>
      </c>
      <c r="Q6245" t="s">
        <v>18198</v>
      </c>
      <c r="R6245">
        <v>180</v>
      </c>
    </row>
    <row r="6246" spans="1:18">
      <c r="A6246" t="s">
        <v>18199</v>
      </c>
      <c r="B6246" s="6" t="s">
        <v>2002</v>
      </c>
      <c r="C6246" t="s">
        <v>37</v>
      </c>
      <c r="D6246">
        <f>_xlfn.XLOOKUP(E6246,'cpi data'!A:A,'cpi data'!B:B,"NA")</f>
        <v>233</v>
      </c>
      <c r="E6246">
        <v>2013</v>
      </c>
      <c r="F6246" t="s">
        <v>18171</v>
      </c>
      <c r="G6246">
        <v>7.1</v>
      </c>
      <c r="H6246">
        <v>779000</v>
      </c>
      <c r="I6246" t="s">
        <v>3886</v>
      </c>
      <c r="J6246" t="s">
        <v>18200</v>
      </c>
      <c r="K6246" t="s">
        <v>4915</v>
      </c>
      <c r="L6246" t="s">
        <v>33</v>
      </c>
      <c r="M6246" s="1">
        <v>200000000</v>
      </c>
      <c r="N6246" s="1">
        <v>1214811252</v>
      </c>
      <c r="O6246" s="1">
        <f>N6246*(D6246/'cpi data'!$A$112)</f>
        <v>139916471.43648046</v>
      </c>
      <c r="P6246" s="2">
        <f t="shared" si="98"/>
        <v>0.83536537081729301</v>
      </c>
      <c r="Q6246" t="s">
        <v>17635</v>
      </c>
      <c r="R6246">
        <v>130</v>
      </c>
    </row>
    <row r="6247" spans="1:18">
      <c r="A6247" t="s">
        <v>18201</v>
      </c>
      <c r="B6247" s="6" t="s">
        <v>19</v>
      </c>
      <c r="C6247" t="s">
        <v>55</v>
      </c>
      <c r="D6247">
        <f>_xlfn.XLOOKUP(E6247,'cpi data'!A:A,'cpi data'!B:B,"NA")</f>
        <v>233</v>
      </c>
      <c r="E6247">
        <v>2013</v>
      </c>
      <c r="F6247" t="s">
        <v>18202</v>
      </c>
      <c r="G6247">
        <v>7.5</v>
      </c>
      <c r="H6247">
        <v>464000</v>
      </c>
      <c r="I6247" t="s">
        <v>13492</v>
      </c>
      <c r="J6247" t="s">
        <v>18203</v>
      </c>
      <c r="K6247" t="s">
        <v>14080</v>
      </c>
      <c r="L6247" t="s">
        <v>33</v>
      </c>
      <c r="M6247" s="1">
        <v>20000000</v>
      </c>
      <c r="N6247" s="1">
        <v>320290989</v>
      </c>
      <c r="O6247" s="1">
        <f>N6247*(D6247/'cpi data'!$A$112)</f>
        <v>36889669.024715766</v>
      </c>
      <c r="P6247" s="2">
        <f t="shared" si="98"/>
        <v>0.93755678215474236</v>
      </c>
      <c r="Q6247" t="s">
        <v>2029</v>
      </c>
      <c r="R6247">
        <v>112</v>
      </c>
    </row>
    <row r="6248" spans="1:18">
      <c r="A6248" t="s">
        <v>18204</v>
      </c>
      <c r="B6248" s="6" t="s">
        <v>19</v>
      </c>
      <c r="C6248" t="s">
        <v>107</v>
      </c>
      <c r="D6248">
        <f>_xlfn.XLOOKUP(E6248,'cpi data'!A:A,'cpi data'!B:B,"NA")</f>
        <v>233</v>
      </c>
      <c r="E6248">
        <v>2013</v>
      </c>
      <c r="F6248" t="s">
        <v>18205</v>
      </c>
      <c r="G6248">
        <v>8.1</v>
      </c>
      <c r="H6248">
        <v>625000</v>
      </c>
      <c r="I6248" t="s">
        <v>11709</v>
      </c>
      <c r="J6248" t="s">
        <v>17959</v>
      </c>
      <c r="K6248" t="s">
        <v>13486</v>
      </c>
      <c r="L6248" t="s">
        <v>33</v>
      </c>
      <c r="M6248" s="1">
        <v>46000000</v>
      </c>
      <c r="N6248" s="1">
        <v>122126687</v>
      </c>
      <c r="O6248" s="1">
        <f>N6248*(D6248/'cpi data'!$A$112)</f>
        <v>14066000.035096392</v>
      </c>
      <c r="P6248" s="2">
        <f t="shared" si="98"/>
        <v>0.62334194818532984</v>
      </c>
      <c r="Q6248" t="s">
        <v>11131</v>
      </c>
      <c r="R6248">
        <v>153</v>
      </c>
    </row>
    <row r="6249" spans="1:18">
      <c r="A6249" t="s">
        <v>18206</v>
      </c>
      <c r="B6249" s="6" t="s">
        <v>2002</v>
      </c>
      <c r="C6249" t="s">
        <v>37</v>
      </c>
      <c r="D6249">
        <f>_xlfn.XLOOKUP(E6249,'cpi data'!A:A,'cpi data'!B:B,"NA")</f>
        <v>233</v>
      </c>
      <c r="E6249">
        <v>2013</v>
      </c>
      <c r="F6249" t="s">
        <v>18083</v>
      </c>
      <c r="G6249">
        <v>6.8</v>
      </c>
      <c r="H6249">
        <v>618000</v>
      </c>
      <c r="I6249" t="s">
        <v>18207</v>
      </c>
      <c r="J6249" t="s">
        <v>18208</v>
      </c>
      <c r="K6249" t="s">
        <v>17121</v>
      </c>
      <c r="L6249" t="s">
        <v>33</v>
      </c>
      <c r="M6249" s="1">
        <v>170000000</v>
      </c>
      <c r="N6249" s="1">
        <v>644783140</v>
      </c>
      <c r="O6249" s="1">
        <f>N6249*(D6249/'cpi data'!$A$112)</f>
        <v>74263208.907563031</v>
      </c>
      <c r="P6249" s="2">
        <f t="shared" si="98"/>
        <v>0.73634546337548468</v>
      </c>
      <c r="Q6249" t="s">
        <v>17635</v>
      </c>
      <c r="R6249">
        <v>112</v>
      </c>
    </row>
    <row r="6250" spans="1:18">
      <c r="A6250" t="s">
        <v>18209</v>
      </c>
      <c r="B6250" s="6" t="s">
        <v>19</v>
      </c>
      <c r="C6250" t="s">
        <v>55</v>
      </c>
      <c r="D6250">
        <f>_xlfn.XLOOKUP(E6250,'cpi data'!A:A,'cpi data'!B:B,"NA")</f>
        <v>233</v>
      </c>
      <c r="E6250">
        <v>2013</v>
      </c>
      <c r="F6250" t="s">
        <v>17611</v>
      </c>
      <c r="G6250">
        <v>5.7</v>
      </c>
      <c r="H6250">
        <v>209000</v>
      </c>
      <c r="I6250" t="s">
        <v>9129</v>
      </c>
      <c r="J6250" t="s">
        <v>9129</v>
      </c>
      <c r="K6250" t="s">
        <v>2646</v>
      </c>
      <c r="L6250" t="s">
        <v>33</v>
      </c>
      <c r="M6250" s="1">
        <v>3000000</v>
      </c>
      <c r="N6250" s="1">
        <v>89328627</v>
      </c>
      <c r="O6250" s="1">
        <f>N6250*(D6250/'cpi data'!$A$112)</f>
        <v>10288467.667325754</v>
      </c>
      <c r="P6250" s="2">
        <f t="shared" si="98"/>
        <v>0.96641614115483943</v>
      </c>
      <c r="Q6250" t="s">
        <v>64</v>
      </c>
      <c r="R6250">
        <v>85</v>
      </c>
    </row>
    <row r="6251" spans="1:18">
      <c r="A6251" t="s">
        <v>18210</v>
      </c>
      <c r="B6251" s="6" t="s">
        <v>2002</v>
      </c>
      <c r="C6251" t="s">
        <v>44</v>
      </c>
      <c r="D6251">
        <f>_xlfn.XLOOKUP(E6251,'cpi data'!A:A,'cpi data'!B:B,"NA")</f>
        <v>233</v>
      </c>
      <c r="E6251">
        <v>2013</v>
      </c>
      <c r="F6251" t="s">
        <v>18211</v>
      </c>
      <c r="G6251">
        <v>5.4</v>
      </c>
      <c r="H6251">
        <v>144000</v>
      </c>
      <c r="I6251" t="s">
        <v>5778</v>
      </c>
      <c r="J6251" t="s">
        <v>9216</v>
      </c>
      <c r="K6251" t="s">
        <v>8517</v>
      </c>
      <c r="L6251" t="s">
        <v>33</v>
      </c>
      <c r="M6251" s="1">
        <v>80000000</v>
      </c>
      <c r="N6251" s="1">
        <v>246984278</v>
      </c>
      <c r="O6251" s="1">
        <f>N6251*(D6251/'cpi data'!$A$112)</f>
        <v>28446533.254572418</v>
      </c>
      <c r="P6251" s="2">
        <f t="shared" si="98"/>
        <v>0.67609274303686651</v>
      </c>
      <c r="Q6251" t="s">
        <v>34</v>
      </c>
      <c r="R6251">
        <v>101</v>
      </c>
    </row>
    <row r="6252" spans="1:18">
      <c r="A6252" t="s">
        <v>18212</v>
      </c>
      <c r="B6252" s="6" t="s">
        <v>2002</v>
      </c>
      <c r="C6252" t="s">
        <v>37</v>
      </c>
      <c r="D6252">
        <f>_xlfn.XLOOKUP(E6252,'cpi data'!A:A,'cpi data'!B:B,"NA")</f>
        <v>233</v>
      </c>
      <c r="E6252">
        <v>2013</v>
      </c>
      <c r="F6252" t="s">
        <v>18213</v>
      </c>
      <c r="G6252">
        <v>7</v>
      </c>
      <c r="H6252">
        <v>377000</v>
      </c>
      <c r="I6252" t="s">
        <v>12604</v>
      </c>
      <c r="J6252" t="s">
        <v>14505</v>
      </c>
      <c r="K6252" t="s">
        <v>11821</v>
      </c>
      <c r="L6252" t="s">
        <v>33</v>
      </c>
      <c r="M6252" s="1">
        <v>160000000</v>
      </c>
      <c r="N6252" s="1">
        <v>788680968</v>
      </c>
      <c r="O6252" s="1">
        <f>N6252*(D6252/'cpi data'!$A$112)</f>
        <v>90836710.600098863</v>
      </c>
      <c r="P6252" s="2">
        <f t="shared" si="98"/>
        <v>0.79712962973388246</v>
      </c>
      <c r="Q6252" t="s">
        <v>64</v>
      </c>
      <c r="R6252">
        <v>130</v>
      </c>
    </row>
    <row r="6253" spans="1:18">
      <c r="A6253" t="s">
        <v>18214</v>
      </c>
      <c r="B6253" s="6" t="s">
        <v>2002</v>
      </c>
      <c r="C6253" t="s">
        <v>20</v>
      </c>
      <c r="D6253">
        <f>_xlfn.XLOOKUP(E6253,'cpi data'!A:A,'cpi data'!B:B,"NA")</f>
        <v>233</v>
      </c>
      <c r="E6253">
        <v>2013</v>
      </c>
      <c r="F6253" t="s">
        <v>18215</v>
      </c>
      <c r="G6253">
        <v>7.7</v>
      </c>
      <c r="H6253">
        <v>784000</v>
      </c>
      <c r="I6253" t="s">
        <v>6238</v>
      </c>
      <c r="J6253" t="s">
        <v>6238</v>
      </c>
      <c r="K6253" t="s">
        <v>8593</v>
      </c>
      <c r="L6253" t="s">
        <v>25</v>
      </c>
      <c r="M6253" s="1">
        <v>100000000</v>
      </c>
      <c r="N6253" s="1">
        <v>723192705</v>
      </c>
      <c r="O6253" s="1">
        <f>N6253*(D6253/'cpi data'!$A$112)</f>
        <v>83294068.346515074</v>
      </c>
      <c r="P6253" s="2">
        <f t="shared" si="98"/>
        <v>0.86172426891391274</v>
      </c>
      <c r="Q6253" t="s">
        <v>26</v>
      </c>
      <c r="R6253">
        <v>91</v>
      </c>
    </row>
    <row r="6254" spans="1:18">
      <c r="A6254" t="s">
        <v>18216</v>
      </c>
      <c r="B6254" s="6" t="s">
        <v>19</v>
      </c>
      <c r="C6254" t="s">
        <v>44</v>
      </c>
      <c r="D6254">
        <f>_xlfn.XLOOKUP(E6254,'cpi data'!A:A,'cpi data'!B:B,"NA")</f>
        <v>233</v>
      </c>
      <c r="E6254">
        <v>2013</v>
      </c>
      <c r="F6254" t="s">
        <v>18083</v>
      </c>
      <c r="G6254">
        <v>7.8</v>
      </c>
      <c r="H6254">
        <v>317000</v>
      </c>
      <c r="I6254" t="s">
        <v>5450</v>
      </c>
      <c r="J6254" t="s">
        <v>5450</v>
      </c>
      <c r="K6254" t="s">
        <v>18217</v>
      </c>
      <c r="L6254" t="s">
        <v>25</v>
      </c>
      <c r="M6254" s="1">
        <v>12000000</v>
      </c>
      <c r="N6254" s="1">
        <v>87100449</v>
      </c>
      <c r="O6254" s="1">
        <f>N6254*(D6254/'cpi data'!$A$112)</f>
        <v>10031836.19228868</v>
      </c>
      <c r="P6254" s="2">
        <f t="shared" si="98"/>
        <v>0.86222803512758006</v>
      </c>
      <c r="Q6254" t="s">
        <v>18218</v>
      </c>
      <c r="R6254">
        <v>123</v>
      </c>
    </row>
    <row r="6255" spans="1:18">
      <c r="A6255" t="s">
        <v>18219</v>
      </c>
      <c r="B6255" s="6" t="s">
        <v>2002</v>
      </c>
      <c r="C6255" t="s">
        <v>28</v>
      </c>
      <c r="D6255">
        <f>_xlfn.XLOOKUP(E6255,'cpi data'!A:A,'cpi data'!B:B,"NA")</f>
        <v>233</v>
      </c>
      <c r="E6255">
        <v>2013</v>
      </c>
      <c r="F6255" t="s">
        <v>18220</v>
      </c>
      <c r="G6255">
        <v>7.8</v>
      </c>
      <c r="H6255">
        <v>615000</v>
      </c>
      <c r="I6255" t="s">
        <v>6886</v>
      </c>
      <c r="J6255" t="s">
        <v>7969</v>
      </c>
      <c r="K6255" t="s">
        <v>8785</v>
      </c>
      <c r="L6255" t="s">
        <v>1880</v>
      </c>
      <c r="M6255" s="1">
        <v>225000000</v>
      </c>
      <c r="N6255" s="1">
        <v>959007513</v>
      </c>
      <c r="O6255" s="1">
        <f>N6255*(D6255/'cpi data'!$A$112)</f>
        <v>110454152.51062778</v>
      </c>
      <c r="P6255" s="2">
        <f t="shared" si="98"/>
        <v>0.76538244283806778</v>
      </c>
      <c r="Q6255" t="s">
        <v>121</v>
      </c>
      <c r="R6255">
        <v>161</v>
      </c>
    </row>
    <row r="6256" spans="1:18">
      <c r="A6256" t="s">
        <v>18221</v>
      </c>
      <c r="B6256" s="6" t="s">
        <v>2002</v>
      </c>
      <c r="C6256" t="s">
        <v>37</v>
      </c>
      <c r="D6256">
        <f>_xlfn.XLOOKUP(E6256,'cpi data'!A:A,'cpi data'!B:B,"NA")</f>
        <v>233</v>
      </c>
      <c r="E6256">
        <v>2013</v>
      </c>
      <c r="F6256" t="s">
        <v>18222</v>
      </c>
      <c r="G6256">
        <v>7</v>
      </c>
      <c r="H6256">
        <v>721000</v>
      </c>
      <c r="I6256" t="s">
        <v>13555</v>
      </c>
      <c r="J6256" t="s">
        <v>5862</v>
      </c>
      <c r="K6256" t="s">
        <v>17172</v>
      </c>
      <c r="L6256" t="s">
        <v>33</v>
      </c>
      <c r="M6256" s="1">
        <v>225000000</v>
      </c>
      <c r="N6256" s="1">
        <v>668045518</v>
      </c>
      <c r="O6256" s="1">
        <f>N6256*(D6256/'cpi data'!$A$112)</f>
        <v>76942464.505190313</v>
      </c>
      <c r="P6256" s="2">
        <f t="shared" si="98"/>
        <v>0.66319660272011582</v>
      </c>
      <c r="Q6256" t="s">
        <v>26</v>
      </c>
      <c r="R6256">
        <v>143</v>
      </c>
    </row>
    <row r="6257" spans="1:18">
      <c r="A6257" t="s">
        <v>18223</v>
      </c>
      <c r="B6257" s="6" t="s">
        <v>19</v>
      </c>
      <c r="C6257" t="s">
        <v>20</v>
      </c>
      <c r="D6257">
        <f>_xlfn.XLOOKUP(E6257,'cpi data'!A:A,'cpi data'!B:B,"NA")</f>
        <v>233</v>
      </c>
      <c r="E6257">
        <v>2013</v>
      </c>
      <c r="F6257" t="s">
        <v>18224</v>
      </c>
      <c r="G6257">
        <v>6.3</v>
      </c>
      <c r="H6257">
        <v>134000</v>
      </c>
      <c r="I6257" t="s">
        <v>11314</v>
      </c>
      <c r="J6257" t="s">
        <v>18225</v>
      </c>
      <c r="K6257" t="s">
        <v>9278</v>
      </c>
      <c r="L6257" t="s">
        <v>25</v>
      </c>
      <c r="M6257" s="1">
        <v>13300000</v>
      </c>
      <c r="N6257" s="1">
        <v>5866389</v>
      </c>
      <c r="O6257" s="1">
        <f>N6257*(D6257/'cpi data'!$A$112)</f>
        <v>675664.1804251112</v>
      </c>
      <c r="P6257" s="2">
        <f t="shared" si="98"/>
        <v>-1.2671527578549597</v>
      </c>
      <c r="Q6257" t="s">
        <v>15778</v>
      </c>
      <c r="R6257">
        <v>108</v>
      </c>
    </row>
    <row r="6258" spans="1:18">
      <c r="A6258" t="s">
        <v>18226</v>
      </c>
      <c r="B6258" s="6" t="s">
        <v>512</v>
      </c>
      <c r="C6258" t="s">
        <v>20</v>
      </c>
      <c r="D6258">
        <f>_xlfn.XLOOKUP(E6258,'cpi data'!A:A,'cpi data'!B:B,"NA")</f>
        <v>233</v>
      </c>
      <c r="E6258">
        <v>2013</v>
      </c>
      <c r="F6258" t="s">
        <v>18227</v>
      </c>
      <c r="G6258">
        <v>7.7</v>
      </c>
      <c r="H6258">
        <v>142000</v>
      </c>
      <c r="I6258" t="s">
        <v>18228</v>
      </c>
      <c r="J6258" t="s">
        <v>18228</v>
      </c>
      <c r="K6258" t="s">
        <v>18187</v>
      </c>
      <c r="L6258" t="s">
        <v>455</v>
      </c>
      <c r="N6258" s="1">
        <v>19465835</v>
      </c>
      <c r="O6258" s="1">
        <f>N6258*(D6258/'cpi data'!$A$112)</f>
        <v>2241986.9278299557</v>
      </c>
      <c r="P6258" s="2">
        <f t="shared" si="98"/>
        <v>1</v>
      </c>
      <c r="Q6258" t="s">
        <v>18229</v>
      </c>
      <c r="R6258">
        <v>180</v>
      </c>
    </row>
    <row r="6259" spans="1:18">
      <c r="A6259" t="s">
        <v>18230</v>
      </c>
      <c r="B6259" s="6" t="s">
        <v>19</v>
      </c>
      <c r="C6259" t="s">
        <v>44</v>
      </c>
      <c r="D6259">
        <f>_xlfn.XLOOKUP(E6259,'cpi data'!A:A,'cpi data'!B:B,"NA")</f>
        <v>233</v>
      </c>
      <c r="E6259">
        <v>2013</v>
      </c>
      <c r="F6259" t="s">
        <v>18231</v>
      </c>
      <c r="G6259">
        <v>7.3</v>
      </c>
      <c r="H6259">
        <v>94000</v>
      </c>
      <c r="I6259" t="s">
        <v>2191</v>
      </c>
      <c r="J6259" t="s">
        <v>2191</v>
      </c>
      <c r="K6259" t="s">
        <v>6134</v>
      </c>
      <c r="L6259" t="s">
        <v>25</v>
      </c>
      <c r="M6259" s="1">
        <v>7000000</v>
      </c>
      <c r="N6259" s="1">
        <v>7609187</v>
      </c>
      <c r="O6259" s="1">
        <f>N6259*(D6259/'cpi data'!$A$112)</f>
        <v>876391.78002965893</v>
      </c>
      <c r="P6259" s="2">
        <f t="shared" si="98"/>
        <v>8.0059407135085525E-2</v>
      </c>
      <c r="Q6259" t="s">
        <v>1789</v>
      </c>
      <c r="R6259">
        <v>123</v>
      </c>
    </row>
    <row r="6260" spans="1:18">
      <c r="A6260" t="s">
        <v>18232</v>
      </c>
      <c r="B6260" s="6" t="s">
        <v>19</v>
      </c>
      <c r="C6260" t="s">
        <v>20</v>
      </c>
      <c r="D6260">
        <f>_xlfn.XLOOKUP(E6260,'cpi data'!A:A,'cpi data'!B:B,"NA")</f>
        <v>233</v>
      </c>
      <c r="E6260">
        <v>2013</v>
      </c>
      <c r="F6260" t="s">
        <v>18233</v>
      </c>
      <c r="G6260">
        <v>8</v>
      </c>
      <c r="H6260">
        <v>559000</v>
      </c>
      <c r="I6260" t="s">
        <v>10733</v>
      </c>
      <c r="J6260" t="s">
        <v>10733</v>
      </c>
      <c r="K6260" t="s">
        <v>10570</v>
      </c>
      <c r="L6260" t="s">
        <v>33</v>
      </c>
      <c r="M6260" s="1">
        <v>23000000</v>
      </c>
      <c r="N6260" s="1">
        <v>48517427</v>
      </c>
      <c r="O6260" s="1">
        <f>N6260*(D6260/'cpi data'!$A$112)</f>
        <v>5588018.0380622838</v>
      </c>
      <c r="P6260" s="2">
        <f t="shared" si="98"/>
        <v>0.52594353365029023</v>
      </c>
      <c r="Q6260" t="s">
        <v>18234</v>
      </c>
      <c r="R6260">
        <v>126</v>
      </c>
    </row>
    <row r="6261" spans="1:18">
      <c r="A6261" t="s">
        <v>18235</v>
      </c>
      <c r="B6261" s="6" t="s">
        <v>19</v>
      </c>
      <c r="C6261" t="s">
        <v>37</v>
      </c>
      <c r="D6261">
        <f>_xlfn.XLOOKUP(E6261,'cpi data'!A:A,'cpi data'!B:B,"NA")</f>
        <v>233</v>
      </c>
      <c r="E6261">
        <v>2013</v>
      </c>
      <c r="F6261" t="s">
        <v>18236</v>
      </c>
      <c r="G6261">
        <v>7.1</v>
      </c>
      <c r="H6261">
        <v>335000</v>
      </c>
      <c r="I6261" t="s">
        <v>12947</v>
      </c>
      <c r="J6261" t="s">
        <v>18237</v>
      </c>
      <c r="K6261" t="s">
        <v>17118</v>
      </c>
      <c r="L6261" t="s">
        <v>923</v>
      </c>
      <c r="M6261" s="1">
        <v>39200000</v>
      </c>
      <c r="N6261" s="1">
        <v>86758912</v>
      </c>
      <c r="O6261" s="1">
        <f>N6261*(D6261/'cpi data'!$A$112)</f>
        <v>9992499.5037073661</v>
      </c>
      <c r="P6261" s="2">
        <f t="shared" si="98"/>
        <v>0.54817321821647558</v>
      </c>
      <c r="Q6261" t="s">
        <v>18238</v>
      </c>
      <c r="R6261">
        <v>126</v>
      </c>
    </row>
    <row r="6262" spans="1:18">
      <c r="A6262" t="s">
        <v>18239</v>
      </c>
      <c r="B6262" s="6" t="s">
        <v>19</v>
      </c>
      <c r="C6262" t="s">
        <v>44</v>
      </c>
      <c r="D6262">
        <f>_xlfn.XLOOKUP(E6262,'cpi data'!A:A,'cpi data'!B:B,"NA")</f>
        <v>233</v>
      </c>
      <c r="E6262">
        <v>2013</v>
      </c>
      <c r="F6262" t="s">
        <v>18240</v>
      </c>
      <c r="G6262">
        <v>7</v>
      </c>
      <c r="H6262">
        <v>415000</v>
      </c>
      <c r="I6262" t="s">
        <v>13469</v>
      </c>
      <c r="J6262" t="s">
        <v>18241</v>
      </c>
      <c r="K6262" t="s">
        <v>17569</v>
      </c>
      <c r="L6262" t="s">
        <v>33</v>
      </c>
      <c r="M6262" s="1">
        <v>37000000</v>
      </c>
      <c r="N6262" s="1">
        <v>269994119</v>
      </c>
      <c r="O6262" s="1">
        <f>N6262*(D6262/'cpi data'!$A$112)</f>
        <v>31096702.781512603</v>
      </c>
      <c r="P6262" s="2">
        <f t="shared" si="98"/>
        <v>0.86295997802826219</v>
      </c>
      <c r="Q6262" t="s">
        <v>2029</v>
      </c>
      <c r="R6262">
        <v>110</v>
      </c>
    </row>
    <row r="6263" spans="1:18">
      <c r="A6263" t="s">
        <v>18242</v>
      </c>
      <c r="B6263" s="6" t="s">
        <v>19</v>
      </c>
      <c r="C6263" t="s">
        <v>37</v>
      </c>
      <c r="D6263">
        <f>_xlfn.XLOOKUP(E6263,'cpi data'!A:A,'cpi data'!B:B,"NA")</f>
        <v>233</v>
      </c>
      <c r="E6263">
        <v>2013</v>
      </c>
      <c r="F6263" t="s">
        <v>18243</v>
      </c>
      <c r="G6263">
        <v>6.5</v>
      </c>
      <c r="H6263">
        <v>259000</v>
      </c>
      <c r="I6263" t="s">
        <v>14339</v>
      </c>
      <c r="J6263" t="s">
        <v>14339</v>
      </c>
      <c r="K6263" t="s">
        <v>16383</v>
      </c>
      <c r="L6263" t="s">
        <v>25</v>
      </c>
      <c r="M6263" s="1">
        <v>28000000</v>
      </c>
      <c r="N6263" s="1">
        <v>60795985</v>
      </c>
      <c r="O6263" s="1">
        <f>N6263*(D6263/'cpi data'!$A$112)</f>
        <v>7002206.8734552646</v>
      </c>
      <c r="P6263" s="2">
        <f t="shared" si="98"/>
        <v>0.53944327080151755</v>
      </c>
      <c r="Q6263" t="s">
        <v>64</v>
      </c>
      <c r="R6263">
        <v>103</v>
      </c>
    </row>
    <row r="6264" spans="1:18">
      <c r="A6264" t="s">
        <v>16823</v>
      </c>
      <c r="B6264" s="6" t="s">
        <v>36</v>
      </c>
      <c r="C6264" t="s">
        <v>393</v>
      </c>
      <c r="D6264">
        <f>_xlfn.XLOOKUP(E6264,'cpi data'!A:A,'cpi data'!B:B,"NA")</f>
        <v>233</v>
      </c>
      <c r="E6264">
        <v>2013</v>
      </c>
      <c r="F6264" t="s">
        <v>18244</v>
      </c>
      <c r="G6264">
        <v>7.4</v>
      </c>
      <c r="H6264">
        <v>585000</v>
      </c>
      <c r="I6264" t="s">
        <v>10726</v>
      </c>
      <c r="J6264" t="s">
        <v>18245</v>
      </c>
      <c r="K6264" t="s">
        <v>14955</v>
      </c>
      <c r="L6264" t="s">
        <v>33</v>
      </c>
      <c r="M6264" s="1">
        <v>150000000</v>
      </c>
      <c r="N6264" s="1">
        <v>1281508100</v>
      </c>
      <c r="O6264" s="1">
        <f>N6264*(D6264/'cpi data'!$A$112)</f>
        <v>147598313.04992586</v>
      </c>
      <c r="P6264" s="2">
        <f t="shared" si="98"/>
        <v>0.88295040819484483</v>
      </c>
      <c r="Q6264" t="s">
        <v>614</v>
      </c>
      <c r="R6264">
        <v>102</v>
      </c>
    </row>
    <row r="6265" spans="1:18">
      <c r="A6265" t="s">
        <v>18246</v>
      </c>
      <c r="B6265" s="6" t="s">
        <v>2002</v>
      </c>
      <c r="C6265" t="s">
        <v>20</v>
      </c>
      <c r="D6265">
        <f>_xlfn.XLOOKUP(E6265,'cpi data'!A:A,'cpi data'!B:B,"NA")</f>
        <v>233</v>
      </c>
      <c r="E6265">
        <v>2013</v>
      </c>
      <c r="F6265" t="s">
        <v>17807</v>
      </c>
      <c r="G6265">
        <v>7.2</v>
      </c>
      <c r="H6265">
        <v>494000</v>
      </c>
      <c r="I6265" t="s">
        <v>6980</v>
      </c>
      <c r="J6265" t="s">
        <v>6980</v>
      </c>
      <c r="K6265" t="s">
        <v>8513</v>
      </c>
      <c r="L6265" t="s">
        <v>251</v>
      </c>
      <c r="M6265" s="1">
        <v>105000000</v>
      </c>
      <c r="N6265" s="1">
        <v>353642274</v>
      </c>
      <c r="O6265" s="1">
        <f>N6265*(D6265/'cpi data'!$A$112)</f>
        <v>40730919.348492339</v>
      </c>
      <c r="P6265" s="2">
        <f t="shared" si="98"/>
        <v>0.70308979519795756</v>
      </c>
      <c r="Q6265" t="s">
        <v>26</v>
      </c>
      <c r="R6265">
        <v>143</v>
      </c>
    </row>
    <row r="6266" spans="1:18">
      <c r="A6266" t="s">
        <v>18247</v>
      </c>
      <c r="B6266" s="6" t="s">
        <v>19</v>
      </c>
      <c r="C6266" t="s">
        <v>107</v>
      </c>
      <c r="D6266">
        <f>_xlfn.XLOOKUP(E6266,'cpi data'!A:A,'cpi data'!B:B,"NA")</f>
        <v>233</v>
      </c>
      <c r="E6266">
        <v>2013</v>
      </c>
      <c r="F6266" t="s">
        <v>18248</v>
      </c>
      <c r="G6266">
        <v>7.2</v>
      </c>
      <c r="H6266">
        <v>458000</v>
      </c>
      <c r="I6266" t="s">
        <v>8190</v>
      </c>
      <c r="J6266" t="s">
        <v>16312</v>
      </c>
      <c r="K6266" t="s">
        <v>3910</v>
      </c>
      <c r="L6266" t="s">
        <v>33</v>
      </c>
      <c r="M6266" s="1">
        <v>40000000</v>
      </c>
      <c r="N6266" s="1">
        <v>251171807</v>
      </c>
      <c r="O6266" s="1">
        <f>N6266*(D6266/'cpi data'!$A$112)</f>
        <v>28928833.925358377</v>
      </c>
      <c r="P6266" s="2">
        <f t="shared" si="98"/>
        <v>0.84074645766274236</v>
      </c>
      <c r="Q6266" t="s">
        <v>34</v>
      </c>
      <c r="R6266">
        <v>138</v>
      </c>
    </row>
    <row r="6267" spans="1:18">
      <c r="A6267" t="s">
        <v>18249</v>
      </c>
      <c r="B6267" s="6" t="s">
        <v>19</v>
      </c>
      <c r="C6267" t="s">
        <v>28</v>
      </c>
      <c r="D6267">
        <f>_xlfn.XLOOKUP(E6267,'cpi data'!A:A,'cpi data'!B:B,"NA")</f>
        <v>233</v>
      </c>
      <c r="E6267">
        <v>2013</v>
      </c>
      <c r="F6267" t="s">
        <v>18250</v>
      </c>
      <c r="G6267">
        <v>5.3</v>
      </c>
      <c r="H6267">
        <v>41000</v>
      </c>
      <c r="I6267" t="s">
        <v>12535</v>
      </c>
      <c r="J6267" t="s">
        <v>12535</v>
      </c>
      <c r="K6267" t="s">
        <v>18251</v>
      </c>
      <c r="L6267" t="s">
        <v>33</v>
      </c>
      <c r="M6267" s="1">
        <v>5000000</v>
      </c>
      <c r="N6267" s="1">
        <v>12666449</v>
      </c>
      <c r="O6267" s="1">
        <f>N6267*(D6267/'cpi data'!$A$112)</f>
        <v>1458864.3682649529</v>
      </c>
      <c r="P6267" s="2">
        <f t="shared" si="98"/>
        <v>0.60525637453717296</v>
      </c>
      <c r="Q6267" t="s">
        <v>18252</v>
      </c>
      <c r="R6267">
        <v>100</v>
      </c>
    </row>
    <row r="6268" spans="1:18">
      <c r="A6268" t="s">
        <v>6406</v>
      </c>
      <c r="B6268" s="6" t="s">
        <v>19</v>
      </c>
      <c r="C6268" t="s">
        <v>37</v>
      </c>
      <c r="D6268">
        <f>_xlfn.XLOOKUP(E6268,'cpi data'!A:A,'cpi data'!B:B,"NA")</f>
        <v>233</v>
      </c>
      <c r="E6268">
        <v>2013</v>
      </c>
      <c r="F6268" t="s">
        <v>18253</v>
      </c>
      <c r="G6268">
        <v>8.1</v>
      </c>
      <c r="H6268">
        <v>446000</v>
      </c>
      <c r="I6268" t="s">
        <v>1137</v>
      </c>
      <c r="J6268" t="s">
        <v>14546</v>
      </c>
      <c r="K6268" t="s">
        <v>13162</v>
      </c>
      <c r="L6268" t="s">
        <v>25</v>
      </c>
      <c r="M6268" s="1">
        <v>38000000</v>
      </c>
      <c r="N6268" s="1">
        <v>96983009</v>
      </c>
      <c r="O6268" s="1">
        <f>N6268*(D6268/'cpi data'!$A$112)</f>
        <v>11170064.803262481</v>
      </c>
      <c r="P6268" s="2">
        <f t="shared" si="98"/>
        <v>0.60817878933824376</v>
      </c>
      <c r="Q6268" t="s">
        <v>17802</v>
      </c>
      <c r="R6268">
        <v>123</v>
      </c>
    </row>
    <row r="6269" spans="1:18">
      <c r="A6269" t="s">
        <v>18254</v>
      </c>
      <c r="B6269" s="6" t="s">
        <v>340</v>
      </c>
      <c r="C6269" t="s">
        <v>393</v>
      </c>
      <c r="D6269">
        <f>_xlfn.XLOOKUP(E6269,'cpi data'!A:A,'cpi data'!B:B,"NA")</f>
        <v>233</v>
      </c>
      <c r="E6269">
        <v>2013</v>
      </c>
      <c r="F6269" t="s">
        <v>18255</v>
      </c>
      <c r="G6269">
        <v>7.2</v>
      </c>
      <c r="H6269">
        <v>332000</v>
      </c>
      <c r="I6269" t="s">
        <v>18256</v>
      </c>
      <c r="J6269" t="s">
        <v>18256</v>
      </c>
      <c r="K6269" t="s">
        <v>4921</v>
      </c>
      <c r="L6269" t="s">
        <v>33</v>
      </c>
      <c r="M6269" s="1">
        <v>200000000</v>
      </c>
      <c r="N6269" s="1">
        <v>743559645</v>
      </c>
      <c r="O6269" s="1">
        <f>N6269*(D6269/'cpi data'!$A$112)</f>
        <v>85639840.477014333</v>
      </c>
      <c r="P6269" s="2">
        <f t="shared" si="98"/>
        <v>0.73102359528938665</v>
      </c>
      <c r="Q6269" t="s">
        <v>1727</v>
      </c>
      <c r="R6269">
        <v>104</v>
      </c>
    </row>
    <row r="6270" spans="1:18">
      <c r="A6270" t="s">
        <v>18257</v>
      </c>
      <c r="B6270" s="6" t="s">
        <v>19</v>
      </c>
      <c r="C6270" t="s">
        <v>44</v>
      </c>
      <c r="D6270">
        <f>_xlfn.XLOOKUP(E6270,'cpi data'!A:A,'cpi data'!B:B,"NA")</f>
        <v>233</v>
      </c>
      <c r="E6270">
        <v>2013</v>
      </c>
      <c r="F6270" t="s">
        <v>18253</v>
      </c>
      <c r="G6270">
        <v>6.5</v>
      </c>
      <c r="H6270">
        <v>232000</v>
      </c>
      <c r="I6270" t="s">
        <v>12130</v>
      </c>
      <c r="J6270" t="s">
        <v>12130</v>
      </c>
      <c r="K6270" t="s">
        <v>12130</v>
      </c>
      <c r="L6270" t="s">
        <v>33</v>
      </c>
      <c r="M6270" s="1">
        <v>3000000</v>
      </c>
      <c r="N6270" s="1">
        <v>39439355</v>
      </c>
      <c r="O6270" s="1">
        <f>N6270*(D6270/'cpi data'!$A$112)</f>
        <v>4542446.720217499</v>
      </c>
      <c r="P6270" s="2">
        <f t="shared" si="98"/>
        <v>0.9239338472954236</v>
      </c>
      <c r="Q6270" t="s">
        <v>15604</v>
      </c>
      <c r="R6270">
        <v>90</v>
      </c>
    </row>
    <row r="6271" spans="1:18">
      <c r="A6271" t="s">
        <v>18258</v>
      </c>
      <c r="B6271" s="6" t="s">
        <v>2002</v>
      </c>
      <c r="C6271" t="s">
        <v>107</v>
      </c>
      <c r="D6271">
        <f>_xlfn.XLOOKUP(E6271,'cpi data'!A:A,'cpi data'!B:B,"NA")</f>
        <v>233</v>
      </c>
      <c r="E6271">
        <v>2013</v>
      </c>
      <c r="F6271" t="s">
        <v>18259</v>
      </c>
      <c r="G6271">
        <v>7.2</v>
      </c>
      <c r="H6271">
        <v>612000</v>
      </c>
      <c r="I6271" t="s">
        <v>12483</v>
      </c>
      <c r="J6271" t="s">
        <v>7334</v>
      </c>
      <c r="K6271" t="s">
        <v>16093</v>
      </c>
      <c r="L6271" t="s">
        <v>33</v>
      </c>
      <c r="M6271" s="1">
        <v>75000000</v>
      </c>
      <c r="N6271" s="1">
        <v>351723989</v>
      </c>
      <c r="O6271" s="1">
        <f>N6271*(D6271/'cpi data'!$A$112)</f>
        <v>40509979.949085519</v>
      </c>
      <c r="P6271" s="2">
        <f t="shared" si="98"/>
        <v>0.78676461559180144</v>
      </c>
      <c r="Q6271" t="s">
        <v>10085</v>
      </c>
      <c r="R6271">
        <v>115</v>
      </c>
    </row>
    <row r="6272" spans="1:18">
      <c r="A6272" t="s">
        <v>18260</v>
      </c>
      <c r="B6272" s="6" t="s">
        <v>2002</v>
      </c>
      <c r="C6272" t="s">
        <v>37</v>
      </c>
      <c r="D6272">
        <f>_xlfn.XLOOKUP(E6272,'cpi data'!A:A,'cpi data'!B:B,"NA")</f>
        <v>233</v>
      </c>
      <c r="E6272">
        <v>2013</v>
      </c>
      <c r="F6272" t="s">
        <v>17714</v>
      </c>
      <c r="G6272">
        <v>7</v>
      </c>
      <c r="H6272">
        <v>495000</v>
      </c>
      <c r="I6272" t="s">
        <v>16680</v>
      </c>
      <c r="J6272" t="s">
        <v>17542</v>
      </c>
      <c r="K6272" t="s">
        <v>1481</v>
      </c>
      <c r="L6272" t="s">
        <v>33</v>
      </c>
      <c r="M6272" s="1">
        <v>120000000</v>
      </c>
      <c r="N6272" s="1">
        <v>286168572</v>
      </c>
      <c r="O6272" s="1">
        <f>N6272*(D6272/'cpi data'!$A$112)</f>
        <v>32959603.201186355</v>
      </c>
      <c r="P6272" s="2">
        <f t="shared" si="98"/>
        <v>0.58066674072092028</v>
      </c>
      <c r="Q6272" t="s">
        <v>64</v>
      </c>
      <c r="R6272">
        <v>124</v>
      </c>
    </row>
    <row r="6273" spans="1:18">
      <c r="A6273" t="s">
        <v>18261</v>
      </c>
      <c r="B6273" s="6" t="s">
        <v>19</v>
      </c>
      <c r="C6273" t="s">
        <v>44</v>
      </c>
      <c r="D6273">
        <f>_xlfn.XLOOKUP(E6273,'cpi data'!A:A,'cpi data'!B:B,"NA")</f>
        <v>233</v>
      </c>
      <c r="E6273">
        <v>2013</v>
      </c>
      <c r="F6273" t="s">
        <v>18262</v>
      </c>
      <c r="G6273">
        <v>5.7</v>
      </c>
      <c r="H6273">
        <v>128000</v>
      </c>
      <c r="I6273" t="s">
        <v>15872</v>
      </c>
      <c r="J6273" t="s">
        <v>11768</v>
      </c>
      <c r="K6273" t="s">
        <v>4026</v>
      </c>
      <c r="L6273" t="s">
        <v>33</v>
      </c>
      <c r="M6273" s="1">
        <v>35000000</v>
      </c>
      <c r="N6273" s="1">
        <v>173965010</v>
      </c>
      <c r="O6273" s="1">
        <f>N6273*(D6273/'cpi data'!$A$112)</f>
        <v>20036503.87048937</v>
      </c>
      <c r="P6273" s="2">
        <f t="shared" si="98"/>
        <v>0.79881011704595084</v>
      </c>
      <c r="Q6273" t="s">
        <v>18263</v>
      </c>
      <c r="R6273">
        <v>111</v>
      </c>
    </row>
    <row r="6274" spans="1:18">
      <c r="A6274" t="s">
        <v>18264</v>
      </c>
      <c r="B6274" s="6" t="s">
        <v>450</v>
      </c>
      <c r="C6274" t="s">
        <v>20</v>
      </c>
      <c r="D6274">
        <f>_xlfn.XLOOKUP(E6274,'cpi data'!A:A,'cpi data'!B:B,"NA")</f>
        <v>233</v>
      </c>
      <c r="E6274">
        <v>2013</v>
      </c>
      <c r="F6274" t="s">
        <v>18265</v>
      </c>
      <c r="G6274">
        <v>6.9</v>
      </c>
      <c r="H6274">
        <v>119000</v>
      </c>
      <c r="I6274" t="s">
        <v>6527</v>
      </c>
      <c r="J6274" t="s">
        <v>6527</v>
      </c>
      <c r="K6274" t="s">
        <v>7614</v>
      </c>
      <c r="L6274" t="s">
        <v>3814</v>
      </c>
      <c r="N6274" s="1">
        <v>13551156</v>
      </c>
      <c r="O6274" s="1">
        <f>N6274*(D6274/'cpi data'!$A$112)</f>
        <v>1560760.9233811172</v>
      </c>
      <c r="P6274" s="2">
        <f t="shared" si="98"/>
        <v>1</v>
      </c>
      <c r="Q6274" t="s">
        <v>10417</v>
      </c>
      <c r="R6274">
        <v>117</v>
      </c>
    </row>
    <row r="6275" spans="1:18">
      <c r="A6275" t="s">
        <v>18266</v>
      </c>
      <c r="B6275" s="6" t="s">
        <v>2002</v>
      </c>
      <c r="C6275" t="s">
        <v>37</v>
      </c>
      <c r="D6275">
        <f>_xlfn.XLOOKUP(E6275,'cpi data'!A:A,'cpi data'!B:B,"NA")</f>
        <v>233</v>
      </c>
      <c r="E6275">
        <v>2013</v>
      </c>
      <c r="F6275" t="s">
        <v>18267</v>
      </c>
      <c r="G6275">
        <v>7.7</v>
      </c>
      <c r="H6275">
        <v>468000</v>
      </c>
      <c r="I6275" t="s">
        <v>6353</v>
      </c>
      <c r="J6275" t="s">
        <v>14199</v>
      </c>
      <c r="K6275" t="s">
        <v>15746</v>
      </c>
      <c r="L6275" t="s">
        <v>33</v>
      </c>
      <c r="M6275" s="1">
        <v>190000000</v>
      </c>
      <c r="N6275" s="1">
        <v>467365246</v>
      </c>
      <c r="O6275" s="1">
        <f>N6275*(D6275/'cpi data'!$A$112)</f>
        <v>53829017.458230346</v>
      </c>
      <c r="P6275" s="2">
        <f t="shared" si="98"/>
        <v>0.59346570669056553</v>
      </c>
      <c r="Q6275" t="s">
        <v>47</v>
      </c>
      <c r="R6275">
        <v>132</v>
      </c>
    </row>
    <row r="6276" spans="1:18">
      <c r="A6276" t="s">
        <v>18268</v>
      </c>
      <c r="B6276" s="6" t="s">
        <v>2002</v>
      </c>
      <c r="C6276" t="s">
        <v>37</v>
      </c>
      <c r="D6276">
        <f>_xlfn.XLOOKUP(E6276,'cpi data'!A:A,'cpi data'!B:B,"NA")</f>
        <v>233</v>
      </c>
      <c r="E6276">
        <v>2013</v>
      </c>
      <c r="F6276" t="s">
        <v>18269</v>
      </c>
      <c r="G6276">
        <v>7.5</v>
      </c>
      <c r="H6276">
        <v>626000</v>
      </c>
      <c r="I6276" t="s">
        <v>14035</v>
      </c>
      <c r="J6276" t="s">
        <v>9638</v>
      </c>
      <c r="K6276" t="s">
        <v>16760</v>
      </c>
      <c r="L6276" t="s">
        <v>33</v>
      </c>
      <c r="M6276" s="1">
        <v>130000000</v>
      </c>
      <c r="N6276" s="1">
        <v>865011746</v>
      </c>
      <c r="O6276" s="1">
        <f>N6276*(D6276/'cpi data'!$A$112)</f>
        <v>99628144.744438946</v>
      </c>
      <c r="P6276" s="2">
        <f t="shared" si="98"/>
        <v>0.84971302343448174</v>
      </c>
      <c r="Q6276" t="s">
        <v>16737</v>
      </c>
      <c r="R6276">
        <v>146</v>
      </c>
    </row>
    <row r="6277" spans="1:18">
      <c r="A6277" t="s">
        <v>18270</v>
      </c>
      <c r="B6277" s="6" t="s">
        <v>19</v>
      </c>
      <c r="C6277" t="s">
        <v>37</v>
      </c>
      <c r="D6277">
        <f>_xlfn.XLOOKUP(E6277,'cpi data'!A:A,'cpi data'!B:B,"NA")</f>
        <v>233</v>
      </c>
      <c r="E6277">
        <v>2013</v>
      </c>
      <c r="F6277" t="s">
        <v>18244</v>
      </c>
      <c r="G6277">
        <v>6.5</v>
      </c>
      <c r="H6277">
        <v>113000</v>
      </c>
      <c r="I6277" t="s">
        <v>8762</v>
      </c>
      <c r="J6277" t="s">
        <v>764</v>
      </c>
      <c r="K6277" t="s">
        <v>11243</v>
      </c>
      <c r="L6277" t="s">
        <v>33</v>
      </c>
      <c r="M6277" s="1">
        <v>22000000</v>
      </c>
      <c r="N6277" s="1">
        <v>48449416</v>
      </c>
      <c r="O6277" s="1">
        <f>N6277*(D6277/'cpi data'!$A$112)</f>
        <v>5580184.8383588726</v>
      </c>
      <c r="P6277" s="2">
        <f t="shared" si="98"/>
        <v>0.54591815926119724</v>
      </c>
      <c r="Q6277" t="s">
        <v>17337</v>
      </c>
      <c r="R6277">
        <v>100</v>
      </c>
    </row>
    <row r="6278" spans="1:18">
      <c r="A6278" t="s">
        <v>18271</v>
      </c>
      <c r="B6278" s="6" t="s">
        <v>19</v>
      </c>
      <c r="C6278" t="s">
        <v>44</v>
      </c>
      <c r="D6278">
        <f>_xlfn.XLOOKUP(E6278,'cpi data'!A:A,'cpi data'!B:B,"NA")</f>
        <v>233</v>
      </c>
      <c r="E6278">
        <v>2013</v>
      </c>
      <c r="F6278" t="s">
        <v>18272</v>
      </c>
      <c r="G6278">
        <v>4.3</v>
      </c>
      <c r="H6278">
        <v>101000</v>
      </c>
      <c r="I6278" t="s">
        <v>611</v>
      </c>
      <c r="J6278" t="s">
        <v>18273</v>
      </c>
      <c r="K6278" t="s">
        <v>16697</v>
      </c>
      <c r="L6278" t="s">
        <v>33</v>
      </c>
      <c r="M6278" s="1">
        <v>6000000</v>
      </c>
      <c r="N6278" s="1">
        <v>32443111</v>
      </c>
      <c r="O6278" s="1">
        <f>N6278*(D6278/'cpi data'!$A$112)</f>
        <v>3736650.9456253089</v>
      </c>
      <c r="P6278" s="2">
        <f t="shared" si="98"/>
        <v>0.81506089228002832</v>
      </c>
      <c r="Q6278" t="s">
        <v>15307</v>
      </c>
      <c r="R6278">
        <v>94</v>
      </c>
    </row>
    <row r="6279" spans="1:18">
      <c r="A6279" t="s">
        <v>18274</v>
      </c>
      <c r="B6279" s="6" t="s">
        <v>2002</v>
      </c>
      <c r="C6279" t="s">
        <v>37</v>
      </c>
      <c r="D6279">
        <f>_xlfn.XLOOKUP(E6279,'cpi data'!A:A,'cpi data'!B:B,"NA")</f>
        <v>233</v>
      </c>
      <c r="E6279">
        <v>2013</v>
      </c>
      <c r="F6279" t="s">
        <v>18255</v>
      </c>
      <c r="G6279">
        <v>7</v>
      </c>
      <c r="H6279">
        <v>618000</v>
      </c>
      <c r="I6279" t="s">
        <v>11947</v>
      </c>
      <c r="J6279" t="s">
        <v>15142</v>
      </c>
      <c r="K6279" t="s">
        <v>6538</v>
      </c>
      <c r="L6279" t="s">
        <v>33</v>
      </c>
      <c r="M6279" s="1">
        <v>190000000</v>
      </c>
      <c r="N6279" s="1">
        <v>540455876</v>
      </c>
      <c r="O6279" s="1">
        <f>N6279*(D6279/'cpi data'!$A$112)</f>
        <v>62247265.995056845</v>
      </c>
      <c r="P6279" s="2">
        <f t="shared" si="98"/>
        <v>0.64844493614128085</v>
      </c>
      <c r="Q6279" t="s">
        <v>47</v>
      </c>
      <c r="R6279">
        <v>116</v>
      </c>
    </row>
    <row r="6280" spans="1:18">
      <c r="A6280" t="s">
        <v>18275</v>
      </c>
      <c r="B6280" s="6" t="s">
        <v>19</v>
      </c>
      <c r="C6280" t="s">
        <v>66</v>
      </c>
      <c r="D6280">
        <f>_xlfn.XLOOKUP(E6280,'cpi data'!A:A,'cpi data'!B:B,"NA")</f>
        <v>233</v>
      </c>
      <c r="E6280">
        <v>2013</v>
      </c>
      <c r="F6280" t="s">
        <v>18083</v>
      </c>
      <c r="G6280">
        <v>8.1</v>
      </c>
      <c r="H6280">
        <v>657000</v>
      </c>
      <c r="I6280" t="s">
        <v>15775</v>
      </c>
      <c r="J6280" t="s">
        <v>9667</v>
      </c>
      <c r="K6280" t="s">
        <v>12658</v>
      </c>
      <c r="L6280" t="s">
        <v>33</v>
      </c>
      <c r="M6280" s="1">
        <v>20000000</v>
      </c>
      <c r="N6280" s="1">
        <v>187733202</v>
      </c>
      <c r="O6280" s="1">
        <f>N6280*(D6280/'cpi data'!$A$112)</f>
        <v>21622262.019772615</v>
      </c>
      <c r="P6280" s="2">
        <f t="shared" si="98"/>
        <v>0.89346583456239137</v>
      </c>
      <c r="Q6280" t="s">
        <v>8628</v>
      </c>
      <c r="R6280">
        <v>134</v>
      </c>
    </row>
    <row r="6281" spans="1:18">
      <c r="A6281" t="s">
        <v>18276</v>
      </c>
      <c r="B6281" s="6" t="s">
        <v>2002</v>
      </c>
      <c r="C6281" t="s">
        <v>37</v>
      </c>
      <c r="D6281">
        <f>_xlfn.XLOOKUP(E6281,'cpi data'!A:A,'cpi data'!B:B,"NA")</f>
        <v>233</v>
      </c>
      <c r="E6281">
        <v>2013</v>
      </c>
      <c r="F6281" t="s">
        <v>18277</v>
      </c>
      <c r="G6281">
        <v>5.8</v>
      </c>
      <c r="H6281">
        <v>176000</v>
      </c>
      <c r="I6281" t="s">
        <v>15753</v>
      </c>
      <c r="J6281" t="s">
        <v>13984</v>
      </c>
      <c r="K6281" t="s">
        <v>12472</v>
      </c>
      <c r="L6281" t="s">
        <v>33</v>
      </c>
      <c r="M6281" s="1">
        <v>130000000</v>
      </c>
      <c r="N6281" s="1">
        <v>375740705</v>
      </c>
      <c r="O6281" s="1">
        <f>N6281*(D6281/'cpi data'!$A$112)</f>
        <v>43276116.789421648</v>
      </c>
      <c r="P6281" s="2">
        <f t="shared" si="98"/>
        <v>0.65401672411297573</v>
      </c>
      <c r="Q6281" t="s">
        <v>47</v>
      </c>
      <c r="R6281">
        <v>110</v>
      </c>
    </row>
    <row r="6282" spans="1:18">
      <c r="A6282" t="s">
        <v>18278</v>
      </c>
      <c r="B6282" s="6" t="s">
        <v>19</v>
      </c>
      <c r="C6282" t="s">
        <v>66</v>
      </c>
      <c r="D6282">
        <f>_xlfn.XLOOKUP(E6282,'cpi data'!A:A,'cpi data'!B:B,"NA")</f>
        <v>233</v>
      </c>
      <c r="E6282">
        <v>2013</v>
      </c>
      <c r="F6282" t="s">
        <v>18269</v>
      </c>
      <c r="G6282">
        <v>8</v>
      </c>
      <c r="H6282">
        <v>455000</v>
      </c>
      <c r="I6282" t="s">
        <v>16328</v>
      </c>
      <c r="J6282" t="s">
        <v>18279</v>
      </c>
      <c r="K6282" t="s">
        <v>9024</v>
      </c>
      <c r="L6282" t="s">
        <v>33</v>
      </c>
      <c r="M6282" s="1">
        <v>5000000</v>
      </c>
      <c r="N6282" s="1">
        <v>55736588</v>
      </c>
      <c r="O6282" s="1">
        <f>N6282*(D6282/'cpi data'!$A$112)</f>
        <v>6419488.3855659906</v>
      </c>
      <c r="P6282" s="2">
        <f t="shared" si="98"/>
        <v>0.91029232001069027</v>
      </c>
      <c r="Q6282" t="s">
        <v>18280</v>
      </c>
      <c r="R6282">
        <v>117</v>
      </c>
    </row>
    <row r="6283" spans="1:18">
      <c r="A6283" t="s">
        <v>18281</v>
      </c>
      <c r="B6283" s="6" t="s">
        <v>36</v>
      </c>
      <c r="C6283" t="s">
        <v>28</v>
      </c>
      <c r="D6283">
        <f>_xlfn.XLOOKUP(E6283,'cpi data'!A:A,'cpi data'!B:B,"NA")</f>
        <v>233</v>
      </c>
      <c r="E6283">
        <v>2013</v>
      </c>
      <c r="F6283" t="s">
        <v>18197</v>
      </c>
      <c r="G6283">
        <v>7.3</v>
      </c>
      <c r="H6283">
        <v>300000</v>
      </c>
      <c r="I6283" t="s">
        <v>8011</v>
      </c>
      <c r="J6283" t="s">
        <v>14410</v>
      </c>
      <c r="K6283" t="s">
        <v>8011</v>
      </c>
      <c r="L6283" t="s">
        <v>33</v>
      </c>
      <c r="M6283" s="1">
        <v>90000000</v>
      </c>
      <c r="N6283" s="1">
        <v>188133322</v>
      </c>
      <c r="O6283" s="1">
        <f>N6283*(D6283/'cpi data'!$A$112)</f>
        <v>21668346.033613443</v>
      </c>
      <c r="P6283" s="2">
        <f t="shared" si="98"/>
        <v>0.52161584644744641</v>
      </c>
      <c r="Q6283" t="s">
        <v>183</v>
      </c>
      <c r="R6283">
        <v>114</v>
      </c>
    </row>
    <row r="6284" spans="1:18">
      <c r="A6284" t="s">
        <v>18282</v>
      </c>
      <c r="B6284" s="6" t="s">
        <v>2002</v>
      </c>
      <c r="C6284" t="s">
        <v>37</v>
      </c>
      <c r="D6284">
        <f>_xlfn.XLOOKUP(E6284,'cpi data'!A:A,'cpi data'!B:B,"NA")</f>
        <v>233</v>
      </c>
      <c r="E6284">
        <v>2013</v>
      </c>
      <c r="F6284" t="s">
        <v>18211</v>
      </c>
      <c r="G6284">
        <v>6.9</v>
      </c>
      <c r="H6284">
        <v>475000</v>
      </c>
      <c r="I6284" t="s">
        <v>7560</v>
      </c>
      <c r="J6284" t="s">
        <v>16663</v>
      </c>
      <c r="K6284" t="s">
        <v>16715</v>
      </c>
      <c r="L6284" t="s">
        <v>33</v>
      </c>
      <c r="M6284" s="1">
        <v>190000000</v>
      </c>
      <c r="N6284" s="1">
        <v>411002906</v>
      </c>
      <c r="O6284" s="1">
        <f>N6284*(D6284/'cpi data'!$A$112)</f>
        <v>47337457.784478493</v>
      </c>
      <c r="P6284" s="2">
        <f t="shared" si="98"/>
        <v>0.53771616398254862</v>
      </c>
      <c r="Q6284" t="s">
        <v>26</v>
      </c>
      <c r="R6284">
        <v>131</v>
      </c>
    </row>
    <row r="6285" spans="1:18">
      <c r="A6285" t="s">
        <v>18283</v>
      </c>
      <c r="B6285" s="6" t="s">
        <v>36</v>
      </c>
      <c r="C6285" t="s">
        <v>393</v>
      </c>
      <c r="D6285">
        <f>_xlfn.XLOOKUP(E6285,'cpi data'!A:A,'cpi data'!B:B,"NA")</f>
        <v>233</v>
      </c>
      <c r="E6285">
        <v>2013</v>
      </c>
      <c r="F6285" t="s">
        <v>17733</v>
      </c>
      <c r="G6285">
        <v>7.2</v>
      </c>
      <c r="H6285">
        <v>199000</v>
      </c>
      <c r="I6285" t="s">
        <v>18284</v>
      </c>
      <c r="J6285" t="s">
        <v>12450</v>
      </c>
      <c r="K6285" t="s">
        <v>1538</v>
      </c>
      <c r="L6285" t="s">
        <v>33</v>
      </c>
      <c r="M6285" s="1">
        <v>135000000</v>
      </c>
      <c r="N6285" s="1">
        <v>587205319</v>
      </c>
      <c r="O6285" s="1">
        <f>N6285*(D6285/'cpi data'!$A$112)</f>
        <v>67631655.623825997</v>
      </c>
      <c r="P6285" s="2">
        <f t="shared" si="98"/>
        <v>0.77009745036045907</v>
      </c>
      <c r="Q6285" t="s">
        <v>10176</v>
      </c>
      <c r="R6285">
        <v>98</v>
      </c>
    </row>
    <row r="6286" spans="1:18">
      <c r="A6286" t="s">
        <v>18285</v>
      </c>
      <c r="B6286" s="6" t="s">
        <v>19</v>
      </c>
      <c r="C6286" t="s">
        <v>44</v>
      </c>
      <c r="D6286">
        <f>_xlfn.XLOOKUP(E6286,'cpi data'!A:A,'cpi data'!B:B,"NA")</f>
        <v>233</v>
      </c>
      <c r="E6286">
        <v>2013</v>
      </c>
      <c r="F6286" t="s">
        <v>18286</v>
      </c>
      <c r="G6286">
        <v>6.6</v>
      </c>
      <c r="H6286">
        <v>391000</v>
      </c>
      <c r="I6286" t="s">
        <v>18287</v>
      </c>
      <c r="J6286" t="s">
        <v>15032</v>
      </c>
      <c r="K6286" t="s">
        <v>12905</v>
      </c>
      <c r="L6286" t="s">
        <v>33</v>
      </c>
      <c r="M6286" s="1">
        <v>32000000</v>
      </c>
      <c r="N6286" s="1">
        <v>126041322</v>
      </c>
      <c r="O6286" s="1">
        <f>N6286*(D6286/'cpi data'!$A$112)</f>
        <v>14516870.007909046</v>
      </c>
      <c r="P6286" s="2">
        <f t="shared" ref="P6286:P6349" si="99">(N6286-M6286)/N6286</f>
        <v>0.74611500821928856</v>
      </c>
      <c r="Q6286" t="s">
        <v>34</v>
      </c>
      <c r="R6286">
        <v>107</v>
      </c>
    </row>
    <row r="6287" spans="1:18">
      <c r="A6287" t="s">
        <v>18288</v>
      </c>
      <c r="B6287" s="6" t="s">
        <v>2002</v>
      </c>
      <c r="C6287" t="s">
        <v>44</v>
      </c>
      <c r="D6287">
        <f>_xlfn.XLOOKUP(E6287,'cpi data'!A:A,'cpi data'!B:B,"NA")</f>
        <v>233</v>
      </c>
      <c r="E6287">
        <v>2013</v>
      </c>
      <c r="F6287" t="s">
        <v>18289</v>
      </c>
      <c r="G6287">
        <v>7.4</v>
      </c>
      <c r="H6287">
        <v>143000</v>
      </c>
      <c r="I6287" t="s">
        <v>18290</v>
      </c>
      <c r="J6287" t="s">
        <v>18290</v>
      </c>
      <c r="K6287" t="s">
        <v>13997</v>
      </c>
      <c r="L6287" t="s">
        <v>33</v>
      </c>
      <c r="M6287" s="1">
        <v>5000000</v>
      </c>
      <c r="N6287" s="1">
        <v>26474920</v>
      </c>
      <c r="O6287" s="1">
        <f>N6287*(D6287/'cpi data'!$A$112)</f>
        <v>3049261.6707859612</v>
      </c>
      <c r="P6287" s="2">
        <f t="shared" si="99"/>
        <v>0.81114201667087193</v>
      </c>
      <c r="Q6287" t="s">
        <v>18291</v>
      </c>
      <c r="R6287">
        <v>103</v>
      </c>
    </row>
    <row r="6288" spans="1:18">
      <c r="A6288" t="s">
        <v>18292</v>
      </c>
      <c r="B6288" s="6" t="s">
        <v>2002</v>
      </c>
      <c r="C6288" t="s">
        <v>44</v>
      </c>
      <c r="D6288">
        <f>_xlfn.XLOOKUP(E6288,'cpi data'!A:A,'cpi data'!B:B,"NA")</f>
        <v>233</v>
      </c>
      <c r="E6288">
        <v>2013</v>
      </c>
      <c r="F6288" t="s">
        <v>17611</v>
      </c>
      <c r="G6288">
        <v>6.3</v>
      </c>
      <c r="H6288">
        <v>193000</v>
      </c>
      <c r="I6288" t="s">
        <v>12609</v>
      </c>
      <c r="J6288" t="s">
        <v>9085</v>
      </c>
      <c r="K6288" t="s">
        <v>9085</v>
      </c>
      <c r="L6288" t="s">
        <v>33</v>
      </c>
      <c r="M6288" s="1">
        <v>58000000</v>
      </c>
      <c r="N6288" s="1">
        <v>93492844</v>
      </c>
      <c r="O6288" s="1">
        <f>N6288*(D6288/'cpi data'!$A$112)</f>
        <v>10768083.367276322</v>
      </c>
      <c r="P6288" s="2">
        <f t="shared" si="99"/>
        <v>0.37963166464376674</v>
      </c>
      <c r="Q6288" t="s">
        <v>183</v>
      </c>
      <c r="R6288">
        <v>119</v>
      </c>
    </row>
    <row r="6289" spans="1:18">
      <c r="A6289" t="s">
        <v>18293</v>
      </c>
      <c r="B6289" s="6" t="s">
        <v>19</v>
      </c>
      <c r="C6289" t="s">
        <v>37</v>
      </c>
      <c r="D6289">
        <f>_xlfn.XLOOKUP(E6289,'cpi data'!A:A,'cpi data'!B:B,"NA")</f>
        <v>233</v>
      </c>
      <c r="E6289">
        <v>2013</v>
      </c>
      <c r="F6289" t="s">
        <v>18294</v>
      </c>
      <c r="G6289">
        <v>6.6</v>
      </c>
      <c r="H6289">
        <v>426000</v>
      </c>
      <c r="I6289" t="s">
        <v>16101</v>
      </c>
      <c r="J6289" t="s">
        <v>16101</v>
      </c>
      <c r="K6289" t="s">
        <v>9532</v>
      </c>
      <c r="L6289" t="s">
        <v>33</v>
      </c>
      <c r="M6289" s="1">
        <v>115000000</v>
      </c>
      <c r="N6289" s="1">
        <v>286140700</v>
      </c>
      <c r="O6289" s="1">
        <f>N6289*(D6289/'cpi data'!$A$112)</f>
        <v>32956393.030153237</v>
      </c>
      <c r="P6289" s="2">
        <f t="shared" si="99"/>
        <v>0.59809981592971573</v>
      </c>
      <c r="Q6289" t="s">
        <v>2103</v>
      </c>
      <c r="R6289">
        <v>109</v>
      </c>
    </row>
    <row r="6290" spans="1:18">
      <c r="A6290" t="s">
        <v>18295</v>
      </c>
      <c r="B6290" s="6" t="s">
        <v>19</v>
      </c>
      <c r="C6290" t="s">
        <v>37</v>
      </c>
      <c r="D6290">
        <f>_xlfn.XLOOKUP(E6290,'cpi data'!A:A,'cpi data'!B:B,"NA")</f>
        <v>233</v>
      </c>
      <c r="E6290">
        <v>2013</v>
      </c>
      <c r="F6290" t="s">
        <v>18272</v>
      </c>
      <c r="G6290">
        <v>6.1</v>
      </c>
      <c r="H6290">
        <v>198000</v>
      </c>
      <c r="I6290" t="s">
        <v>16500</v>
      </c>
      <c r="J6290" t="s">
        <v>16500</v>
      </c>
      <c r="K6290" t="s">
        <v>12746</v>
      </c>
      <c r="L6290" t="s">
        <v>33</v>
      </c>
      <c r="M6290" s="1">
        <v>50000000</v>
      </c>
      <c r="N6290" s="1">
        <v>226349749</v>
      </c>
      <c r="O6290" s="1">
        <f>N6290*(D6290/'cpi data'!$A$112)</f>
        <v>26069941.432031635</v>
      </c>
      <c r="P6290" s="2">
        <f t="shared" si="99"/>
        <v>0.77910291387157671</v>
      </c>
      <c r="Q6290" t="s">
        <v>47</v>
      </c>
      <c r="R6290">
        <v>88</v>
      </c>
    </row>
    <row r="6291" spans="1:18">
      <c r="A6291" t="s">
        <v>18296</v>
      </c>
      <c r="B6291" s="6" t="s">
        <v>2002</v>
      </c>
      <c r="C6291" t="s">
        <v>28</v>
      </c>
      <c r="D6291">
        <f>_xlfn.XLOOKUP(E6291,'cpi data'!A:A,'cpi data'!B:B,"NA")</f>
        <v>233</v>
      </c>
      <c r="E6291">
        <v>2013</v>
      </c>
      <c r="F6291" t="s">
        <v>18297</v>
      </c>
      <c r="G6291">
        <v>7.8</v>
      </c>
      <c r="H6291">
        <v>432000</v>
      </c>
      <c r="I6291" t="s">
        <v>12843</v>
      </c>
      <c r="J6291" t="s">
        <v>8038</v>
      </c>
      <c r="K6291" t="s">
        <v>2094</v>
      </c>
      <c r="L6291" t="s">
        <v>33</v>
      </c>
      <c r="M6291" s="1">
        <v>55000000</v>
      </c>
      <c r="N6291" s="1">
        <v>218791811</v>
      </c>
      <c r="O6291" s="1">
        <f>N6291*(D6291/'cpi data'!$A$112)</f>
        <v>25199452.280276816</v>
      </c>
      <c r="P6291" s="2">
        <f t="shared" si="99"/>
        <v>0.74861947643917992</v>
      </c>
      <c r="Q6291" t="s">
        <v>9250</v>
      </c>
      <c r="R6291">
        <v>134</v>
      </c>
    </row>
    <row r="6292" spans="1:18">
      <c r="A6292" t="s">
        <v>18298</v>
      </c>
      <c r="B6292" s="6" t="s">
        <v>19</v>
      </c>
      <c r="C6292" t="s">
        <v>55</v>
      </c>
      <c r="D6292">
        <f>_xlfn.XLOOKUP(E6292,'cpi data'!A:A,'cpi data'!B:B,"NA")</f>
        <v>233</v>
      </c>
      <c r="E6292">
        <v>2013</v>
      </c>
      <c r="F6292" t="s">
        <v>18299</v>
      </c>
      <c r="G6292">
        <v>6.5</v>
      </c>
      <c r="H6292">
        <v>160000</v>
      </c>
      <c r="I6292" t="s">
        <v>18300</v>
      </c>
      <c r="J6292" t="s">
        <v>18300</v>
      </c>
      <c r="K6292" t="s">
        <v>18301</v>
      </c>
      <c r="L6292" t="s">
        <v>33</v>
      </c>
      <c r="M6292" s="1">
        <v>17000000</v>
      </c>
      <c r="N6292" s="1">
        <v>97542952</v>
      </c>
      <c r="O6292" s="1">
        <f>N6292*(D6292/'cpi data'!$A$112)</f>
        <v>11234556.508156203</v>
      </c>
      <c r="P6292" s="2">
        <f t="shared" si="99"/>
        <v>0.82571780275831719</v>
      </c>
      <c r="Q6292" t="s">
        <v>2103</v>
      </c>
      <c r="R6292">
        <v>91</v>
      </c>
    </row>
    <row r="6293" spans="1:18">
      <c r="A6293" t="s">
        <v>18302</v>
      </c>
      <c r="B6293" s="6" t="s">
        <v>2002</v>
      </c>
      <c r="C6293" t="s">
        <v>37</v>
      </c>
      <c r="D6293">
        <f>_xlfn.XLOOKUP(E6293,'cpi data'!A:A,'cpi data'!B:B,"NA")</f>
        <v>233</v>
      </c>
      <c r="E6293">
        <v>2013</v>
      </c>
      <c r="F6293" t="s">
        <v>18303</v>
      </c>
      <c r="G6293">
        <v>6.3</v>
      </c>
      <c r="H6293">
        <v>211000</v>
      </c>
      <c r="I6293" t="s">
        <v>6856</v>
      </c>
      <c r="J6293" t="s">
        <v>13164</v>
      </c>
      <c r="K6293" t="s">
        <v>14627</v>
      </c>
      <c r="L6293" t="s">
        <v>33</v>
      </c>
      <c r="M6293" s="1">
        <v>150000000</v>
      </c>
      <c r="N6293" s="1">
        <v>205366737</v>
      </c>
      <c r="O6293" s="1">
        <f>N6293*(D6293/'cpi data'!$A$112)</f>
        <v>23653212.912011862</v>
      </c>
      <c r="P6293" s="2">
        <f t="shared" si="99"/>
        <v>0.26959934120197859</v>
      </c>
      <c r="Q6293" t="s">
        <v>34</v>
      </c>
      <c r="R6293">
        <v>131</v>
      </c>
    </row>
    <row r="6294" spans="1:18">
      <c r="A6294" t="s">
        <v>18304</v>
      </c>
      <c r="B6294" s="6" t="s">
        <v>19</v>
      </c>
      <c r="C6294" t="s">
        <v>20</v>
      </c>
      <c r="D6294">
        <f>_xlfn.XLOOKUP(E6294,'cpi data'!A:A,'cpi data'!B:B,"NA")</f>
        <v>233</v>
      </c>
      <c r="E6294">
        <v>2013</v>
      </c>
      <c r="F6294" t="s">
        <v>18305</v>
      </c>
      <c r="G6294">
        <v>6.9</v>
      </c>
      <c r="H6294">
        <v>175000</v>
      </c>
      <c r="I6294" t="s">
        <v>11709</v>
      </c>
      <c r="J6294" t="s">
        <v>15879</v>
      </c>
      <c r="K6294" t="s">
        <v>10808</v>
      </c>
      <c r="L6294" t="s">
        <v>198</v>
      </c>
      <c r="N6294" s="1">
        <v>3468224</v>
      </c>
      <c r="O6294" s="1">
        <f>N6294*(D6294/'cpi data'!$A$112)</f>
        <v>399454.37073652988</v>
      </c>
      <c r="P6294" s="2">
        <f t="shared" si="99"/>
        <v>1</v>
      </c>
      <c r="Q6294" t="s">
        <v>15343</v>
      </c>
      <c r="R6294">
        <v>91</v>
      </c>
    </row>
    <row r="6295" spans="1:18">
      <c r="A6295" t="s">
        <v>18306</v>
      </c>
      <c r="B6295" s="6" t="s">
        <v>19</v>
      </c>
      <c r="C6295" t="s">
        <v>37</v>
      </c>
      <c r="D6295">
        <f>_xlfn.XLOOKUP(E6295,'cpi data'!A:A,'cpi data'!B:B,"NA")</f>
        <v>233</v>
      </c>
      <c r="E6295">
        <v>2013</v>
      </c>
      <c r="F6295" t="s">
        <v>17733</v>
      </c>
      <c r="G6295">
        <v>6.5</v>
      </c>
      <c r="H6295">
        <v>263000</v>
      </c>
      <c r="I6295" t="s">
        <v>10323</v>
      </c>
      <c r="J6295" t="s">
        <v>18307</v>
      </c>
      <c r="K6295" t="s">
        <v>11444</v>
      </c>
      <c r="L6295" t="s">
        <v>33</v>
      </c>
      <c r="M6295" s="1">
        <v>70000000</v>
      </c>
      <c r="N6295" s="1">
        <v>170270201</v>
      </c>
      <c r="O6295" s="1">
        <f>N6295*(D6295/'cpi data'!$A$112)</f>
        <v>19610952.463173505</v>
      </c>
      <c r="P6295" s="2">
        <f t="shared" si="99"/>
        <v>0.58888872163837991</v>
      </c>
      <c r="Q6295" t="s">
        <v>14974</v>
      </c>
      <c r="R6295">
        <v>119</v>
      </c>
    </row>
    <row r="6296" spans="1:18">
      <c r="A6296" t="s">
        <v>18308</v>
      </c>
      <c r="B6296" s="6" t="s">
        <v>19</v>
      </c>
      <c r="C6296" t="s">
        <v>37</v>
      </c>
      <c r="D6296">
        <f>_xlfn.XLOOKUP(E6296,'cpi data'!A:A,'cpi data'!B:B,"NA")</f>
        <v>233</v>
      </c>
      <c r="E6296">
        <v>2013</v>
      </c>
      <c r="F6296" t="s">
        <v>18233</v>
      </c>
      <c r="G6296">
        <v>7.5</v>
      </c>
      <c r="H6296">
        <v>272000</v>
      </c>
      <c r="I6296" t="s">
        <v>6749</v>
      </c>
      <c r="J6296" t="s">
        <v>6749</v>
      </c>
      <c r="K6296" t="s">
        <v>9041</v>
      </c>
      <c r="L6296" t="s">
        <v>33</v>
      </c>
      <c r="M6296" s="1">
        <v>40000000</v>
      </c>
      <c r="N6296" s="1">
        <v>154802912</v>
      </c>
      <c r="O6296" s="1">
        <f>N6296*(D6296/'cpi data'!$A$112)</f>
        <v>17829499.998022739</v>
      </c>
      <c r="P6296" s="2">
        <f t="shared" si="99"/>
        <v>0.74160692791102023</v>
      </c>
      <c r="Q6296" t="s">
        <v>18309</v>
      </c>
      <c r="R6296">
        <v>121</v>
      </c>
    </row>
    <row r="6297" spans="1:18">
      <c r="A6297" t="s">
        <v>18310</v>
      </c>
      <c r="B6297" s="6" t="s">
        <v>36</v>
      </c>
      <c r="C6297" t="s">
        <v>28</v>
      </c>
      <c r="D6297">
        <f>_xlfn.XLOOKUP(E6297,'cpi data'!A:A,'cpi data'!B:B,"NA")</f>
        <v>233</v>
      </c>
      <c r="E6297">
        <v>2013</v>
      </c>
      <c r="F6297" t="s">
        <v>18311</v>
      </c>
      <c r="G6297">
        <v>6.3</v>
      </c>
      <c r="H6297">
        <v>201000</v>
      </c>
      <c r="I6297" t="s">
        <v>514</v>
      </c>
      <c r="J6297" t="s">
        <v>11356</v>
      </c>
      <c r="K6297" t="s">
        <v>12905</v>
      </c>
      <c r="L6297" t="s">
        <v>33</v>
      </c>
      <c r="M6297" s="1">
        <v>215000000</v>
      </c>
      <c r="N6297" s="1">
        <v>493311825</v>
      </c>
      <c r="O6297" s="1">
        <f>N6297*(D6297/'cpi data'!$A$112)</f>
        <v>56817427.19970341</v>
      </c>
      <c r="P6297" s="2">
        <f t="shared" si="99"/>
        <v>0.56417018789282014</v>
      </c>
      <c r="Q6297" t="s">
        <v>1727</v>
      </c>
      <c r="R6297">
        <v>130</v>
      </c>
    </row>
    <row r="6298" spans="1:18">
      <c r="A6298" t="s">
        <v>18312</v>
      </c>
      <c r="B6298" s="6" t="s">
        <v>19</v>
      </c>
      <c r="C6298" t="s">
        <v>37</v>
      </c>
      <c r="D6298">
        <f>_xlfn.XLOOKUP(E6298,'cpi data'!A:A,'cpi data'!B:B,"NA")</f>
        <v>233</v>
      </c>
      <c r="E6298">
        <v>2013</v>
      </c>
      <c r="F6298" t="s">
        <v>17858</v>
      </c>
      <c r="G6298">
        <v>6.4</v>
      </c>
      <c r="H6298">
        <v>205000</v>
      </c>
      <c r="I6298" t="s">
        <v>8514</v>
      </c>
      <c r="J6298" t="s">
        <v>16799</v>
      </c>
      <c r="K6298" t="s">
        <v>9041</v>
      </c>
      <c r="L6298" t="s">
        <v>33</v>
      </c>
      <c r="M6298" s="1">
        <v>26000000</v>
      </c>
      <c r="N6298" s="1">
        <v>87305549</v>
      </c>
      <c r="O6298" s="1">
        <f>N6298*(D6298/'cpi data'!$A$112)</f>
        <v>10055458.683638161</v>
      </c>
      <c r="P6298" s="2">
        <f t="shared" si="99"/>
        <v>0.70219533239519516</v>
      </c>
      <c r="Q6298" t="s">
        <v>47</v>
      </c>
      <c r="R6298">
        <v>129</v>
      </c>
    </row>
    <row r="6299" spans="1:18">
      <c r="A6299" t="s">
        <v>12927</v>
      </c>
      <c r="B6299" s="6" t="s">
        <v>19</v>
      </c>
      <c r="C6299" t="s">
        <v>37</v>
      </c>
      <c r="D6299">
        <f>_xlfn.XLOOKUP(E6299,'cpi data'!A:A,'cpi data'!B:B,"NA")</f>
        <v>233</v>
      </c>
      <c r="E6299">
        <v>2013</v>
      </c>
      <c r="F6299" t="s">
        <v>18244</v>
      </c>
      <c r="G6299">
        <v>5.7</v>
      </c>
      <c r="H6299">
        <v>71000</v>
      </c>
      <c r="I6299" t="s">
        <v>3431</v>
      </c>
      <c r="J6299" t="s">
        <v>12929</v>
      </c>
      <c r="K6299" t="s">
        <v>15812</v>
      </c>
      <c r="L6299" t="s">
        <v>33</v>
      </c>
      <c r="M6299" s="1">
        <v>30000000</v>
      </c>
      <c r="N6299" s="1">
        <v>5186767</v>
      </c>
      <c r="O6299" s="1">
        <f>N6299*(D6299/'cpi data'!$A$112)</f>
        <v>597388.38902619865</v>
      </c>
      <c r="P6299" s="2">
        <f t="shared" si="99"/>
        <v>-4.7839498091971357</v>
      </c>
      <c r="Q6299" t="s">
        <v>18313</v>
      </c>
      <c r="R6299">
        <v>104</v>
      </c>
    </row>
    <row r="6300" spans="1:18">
      <c r="A6300" t="s">
        <v>18314</v>
      </c>
      <c r="B6300" s="6" t="s">
        <v>19</v>
      </c>
      <c r="C6300" t="s">
        <v>37</v>
      </c>
      <c r="D6300">
        <f>_xlfn.XLOOKUP(E6300,'cpi data'!A:A,'cpi data'!B:B,"NA")</f>
        <v>233</v>
      </c>
      <c r="E6300">
        <v>2013</v>
      </c>
      <c r="F6300" t="s">
        <v>18315</v>
      </c>
      <c r="G6300">
        <v>6.8</v>
      </c>
      <c r="H6300">
        <v>110000</v>
      </c>
      <c r="I6300" t="s">
        <v>16307</v>
      </c>
      <c r="J6300" t="s">
        <v>18316</v>
      </c>
      <c r="K6300" t="s">
        <v>3910</v>
      </c>
      <c r="L6300" t="s">
        <v>25</v>
      </c>
      <c r="M6300" s="1">
        <v>22000000</v>
      </c>
      <c r="N6300" s="1">
        <v>15661554</v>
      </c>
      <c r="O6300" s="1">
        <f>N6300*(D6300/'cpi data'!$A$112)</f>
        <v>1803827.0301532377</v>
      </c>
      <c r="P6300" s="2">
        <f t="shared" si="99"/>
        <v>-0.40471373402664895</v>
      </c>
      <c r="Q6300" t="s">
        <v>18317</v>
      </c>
      <c r="R6300">
        <v>116</v>
      </c>
    </row>
    <row r="6301" spans="1:18">
      <c r="A6301" t="s">
        <v>18318</v>
      </c>
      <c r="B6301" s="6" t="s">
        <v>450</v>
      </c>
      <c r="C6301" t="s">
        <v>20</v>
      </c>
      <c r="D6301">
        <f>_xlfn.XLOOKUP(E6301,'cpi data'!A:A,'cpi data'!B:B,"NA")</f>
        <v>233</v>
      </c>
      <c r="E6301">
        <v>2013</v>
      </c>
      <c r="F6301" t="s">
        <v>18319</v>
      </c>
      <c r="G6301">
        <v>7.2</v>
      </c>
      <c r="H6301">
        <v>115000</v>
      </c>
      <c r="I6301" t="s">
        <v>18320</v>
      </c>
      <c r="J6301" t="s">
        <v>18320</v>
      </c>
      <c r="K6301" t="s">
        <v>18321</v>
      </c>
      <c r="L6301" t="s">
        <v>33</v>
      </c>
      <c r="M6301" s="1">
        <v>50000</v>
      </c>
      <c r="N6301" s="1">
        <v>139745</v>
      </c>
      <c r="O6301" s="1">
        <f>N6301*(D6301/'cpi data'!$A$112)</f>
        <v>16095.197726149283</v>
      </c>
      <c r="P6301" s="2">
        <f t="shared" si="99"/>
        <v>0.64220544563311743</v>
      </c>
      <c r="Q6301" t="s">
        <v>18322</v>
      </c>
      <c r="R6301">
        <v>89</v>
      </c>
    </row>
    <row r="6302" spans="1:18">
      <c r="A6302" t="s">
        <v>18323</v>
      </c>
      <c r="B6302" s="6" t="s">
        <v>2002</v>
      </c>
      <c r="C6302" t="s">
        <v>37</v>
      </c>
      <c r="D6302">
        <f>_xlfn.XLOOKUP(E6302,'cpi data'!A:A,'cpi data'!B:B,"NA")</f>
        <v>233</v>
      </c>
      <c r="E6302">
        <v>2013</v>
      </c>
      <c r="F6302" t="s">
        <v>18324</v>
      </c>
      <c r="G6302">
        <v>6.6</v>
      </c>
      <c r="H6302">
        <v>228000</v>
      </c>
      <c r="I6302" t="s">
        <v>15479</v>
      </c>
      <c r="J6302" t="s">
        <v>15479</v>
      </c>
      <c r="K6302" t="s">
        <v>500</v>
      </c>
      <c r="L6302" t="s">
        <v>33</v>
      </c>
      <c r="M6302" s="1">
        <v>110000000</v>
      </c>
      <c r="N6302" s="1">
        <v>125544024</v>
      </c>
      <c r="O6302" s="1">
        <f>N6302*(D6302/'cpi data'!$A$112)</f>
        <v>14459593.47108255</v>
      </c>
      <c r="P6302" s="2">
        <f t="shared" si="99"/>
        <v>0.12381333260434603</v>
      </c>
      <c r="Q6302" t="s">
        <v>10085</v>
      </c>
      <c r="R6302">
        <v>114</v>
      </c>
    </row>
    <row r="6303" spans="1:18">
      <c r="A6303" t="s">
        <v>18325</v>
      </c>
      <c r="B6303" s="6" t="s">
        <v>2002</v>
      </c>
      <c r="C6303" t="s">
        <v>44</v>
      </c>
      <c r="D6303">
        <f>_xlfn.XLOOKUP(E6303,'cpi data'!A:A,'cpi data'!B:B,"NA")</f>
        <v>233</v>
      </c>
      <c r="E6303">
        <v>2013</v>
      </c>
      <c r="F6303" t="s">
        <v>18326</v>
      </c>
      <c r="G6303">
        <v>6.3</v>
      </c>
      <c r="H6303">
        <v>172000</v>
      </c>
      <c r="I6303" t="s">
        <v>13567</v>
      </c>
      <c r="J6303" t="s">
        <v>13047</v>
      </c>
      <c r="K6303" t="s">
        <v>13047</v>
      </c>
      <c r="L6303" t="s">
        <v>33</v>
      </c>
      <c r="M6303" s="1">
        <v>50000000</v>
      </c>
      <c r="N6303" s="1">
        <v>173649931</v>
      </c>
      <c r="O6303" s="1">
        <f>N6303*(D6303/'cpi data'!$A$112)</f>
        <v>20000214.494809687</v>
      </c>
      <c r="P6303" s="2">
        <f t="shared" si="99"/>
        <v>0.71206438314104481</v>
      </c>
      <c r="Q6303" t="s">
        <v>47</v>
      </c>
      <c r="R6303">
        <v>119</v>
      </c>
    </row>
    <row r="6304" spans="1:18">
      <c r="A6304" t="s">
        <v>18327</v>
      </c>
      <c r="B6304" s="6" t="s">
        <v>19</v>
      </c>
      <c r="C6304" t="s">
        <v>44</v>
      </c>
      <c r="D6304">
        <f>_xlfn.XLOOKUP(E6304,'cpi data'!A:A,'cpi data'!B:B,"NA")</f>
        <v>233</v>
      </c>
      <c r="E6304">
        <v>2013</v>
      </c>
      <c r="F6304" t="s">
        <v>17310</v>
      </c>
      <c r="G6304">
        <v>7</v>
      </c>
      <c r="H6304">
        <v>266000</v>
      </c>
      <c r="I6304" t="s">
        <v>13516</v>
      </c>
      <c r="J6304" t="s">
        <v>13517</v>
      </c>
      <c r="K6304" t="s">
        <v>13517</v>
      </c>
      <c r="L6304" t="s">
        <v>25</v>
      </c>
      <c r="M6304" s="1">
        <v>20000000</v>
      </c>
      <c r="N6304" s="1">
        <v>46091271</v>
      </c>
      <c r="O6304" s="1">
        <f>N6304*(D6304/'cpi data'!$A$112)</f>
        <v>5308584.3514582301</v>
      </c>
      <c r="P6304" s="2">
        <f t="shared" si="99"/>
        <v>0.56607835787388028</v>
      </c>
      <c r="Q6304" t="s">
        <v>64</v>
      </c>
      <c r="R6304">
        <v>109</v>
      </c>
    </row>
    <row r="6305" spans="1:18">
      <c r="A6305" t="s">
        <v>18328</v>
      </c>
      <c r="B6305" s="6" t="s">
        <v>19</v>
      </c>
      <c r="C6305" t="s">
        <v>20</v>
      </c>
      <c r="D6305">
        <f>_xlfn.XLOOKUP(E6305,'cpi data'!A:A,'cpi data'!B:B,"NA")</f>
        <v>233</v>
      </c>
      <c r="E6305">
        <v>2013</v>
      </c>
      <c r="F6305" t="s">
        <v>18329</v>
      </c>
      <c r="G6305">
        <v>6.8</v>
      </c>
      <c r="H6305">
        <v>105000</v>
      </c>
      <c r="I6305" t="s">
        <v>12590</v>
      </c>
      <c r="J6305" t="s">
        <v>18330</v>
      </c>
      <c r="K6305" t="s">
        <v>16648</v>
      </c>
      <c r="L6305" t="s">
        <v>25</v>
      </c>
      <c r="M6305" s="1">
        <v>12000000</v>
      </c>
      <c r="N6305" s="1">
        <v>12077441</v>
      </c>
      <c r="O6305" s="1">
        <f>N6305*(D6305/'cpi data'!$A$112)</f>
        <v>1391025.0879881363</v>
      </c>
      <c r="P6305" s="2">
        <f t="shared" si="99"/>
        <v>6.4120371194527053E-3</v>
      </c>
      <c r="Q6305" t="s">
        <v>9442</v>
      </c>
      <c r="R6305">
        <v>99</v>
      </c>
    </row>
    <row r="6306" spans="1:18">
      <c r="A6306" t="s">
        <v>18331</v>
      </c>
      <c r="B6306" s="6" t="s">
        <v>2002</v>
      </c>
      <c r="C6306" t="s">
        <v>37</v>
      </c>
      <c r="D6306">
        <f>_xlfn.XLOOKUP(E6306,'cpi data'!A:A,'cpi data'!B:B,"NA")</f>
        <v>233</v>
      </c>
      <c r="E6306">
        <v>2013</v>
      </c>
      <c r="F6306" t="s">
        <v>18332</v>
      </c>
      <c r="G6306">
        <v>5.9</v>
      </c>
      <c r="H6306">
        <v>129000</v>
      </c>
      <c r="I6306" t="s">
        <v>12242</v>
      </c>
      <c r="J6306" t="s">
        <v>18333</v>
      </c>
      <c r="K6306" t="s">
        <v>17896</v>
      </c>
      <c r="L6306" t="s">
        <v>33</v>
      </c>
      <c r="M6306" s="1">
        <v>60000000</v>
      </c>
      <c r="N6306" s="1">
        <v>95396573</v>
      </c>
      <c r="O6306" s="1">
        <f>N6306*(D6306/'cpi data'!$A$112)</f>
        <v>10987346.27236777</v>
      </c>
      <c r="P6306" s="2">
        <f t="shared" si="99"/>
        <v>0.37104658885387842</v>
      </c>
      <c r="Q6306" t="s">
        <v>10878</v>
      </c>
      <c r="R6306">
        <v>130</v>
      </c>
    </row>
    <row r="6307" spans="1:18">
      <c r="A6307" t="s">
        <v>18334</v>
      </c>
      <c r="B6307" s="6" t="s">
        <v>2002</v>
      </c>
      <c r="C6307" t="s">
        <v>154</v>
      </c>
      <c r="D6307">
        <f>_xlfn.XLOOKUP(E6307,'cpi data'!A:A,'cpi data'!B:B,"NA")</f>
        <v>233</v>
      </c>
      <c r="E6307">
        <v>2013</v>
      </c>
      <c r="F6307" t="s">
        <v>18335</v>
      </c>
      <c r="G6307">
        <v>6.2</v>
      </c>
      <c r="H6307">
        <v>172000</v>
      </c>
      <c r="I6307" t="s">
        <v>18336</v>
      </c>
      <c r="J6307" t="s">
        <v>18336</v>
      </c>
      <c r="K6307" t="s">
        <v>17672</v>
      </c>
      <c r="L6307" t="s">
        <v>198</v>
      </c>
      <c r="M6307" s="1">
        <v>15000000</v>
      </c>
      <c r="N6307" s="1">
        <v>146428180</v>
      </c>
      <c r="O6307" s="1">
        <f>N6307*(D6307/'cpi data'!$A$112)</f>
        <v>16864936.203657933</v>
      </c>
      <c r="P6307" s="2">
        <f t="shared" si="99"/>
        <v>0.8975607017720223</v>
      </c>
      <c r="Q6307" t="s">
        <v>64</v>
      </c>
      <c r="R6307">
        <v>100</v>
      </c>
    </row>
    <row r="6308" spans="1:18">
      <c r="A6308" t="s">
        <v>18337</v>
      </c>
      <c r="B6308" s="6" t="s">
        <v>19</v>
      </c>
      <c r="C6308" t="s">
        <v>37</v>
      </c>
      <c r="D6308">
        <f>_xlfn.XLOOKUP(E6308,'cpi data'!A:A,'cpi data'!B:B,"NA")</f>
        <v>233</v>
      </c>
      <c r="E6308">
        <v>2013</v>
      </c>
      <c r="F6308" t="s">
        <v>18338</v>
      </c>
      <c r="G6308">
        <v>6.4</v>
      </c>
      <c r="H6308">
        <v>157000</v>
      </c>
      <c r="I6308" t="s">
        <v>4804</v>
      </c>
      <c r="J6308" t="s">
        <v>4804</v>
      </c>
      <c r="K6308" t="s">
        <v>11821</v>
      </c>
      <c r="L6308" t="s">
        <v>198</v>
      </c>
      <c r="M6308" s="1">
        <v>38000000</v>
      </c>
      <c r="N6308" s="1">
        <v>98337295</v>
      </c>
      <c r="O6308" s="1">
        <f>N6308*(D6308/'cpi data'!$A$112)</f>
        <v>11326045.346020762</v>
      </c>
      <c r="P6308" s="2">
        <f t="shared" si="99"/>
        <v>0.61357489038111124</v>
      </c>
      <c r="Q6308" t="s">
        <v>18339</v>
      </c>
      <c r="R6308">
        <v>119</v>
      </c>
    </row>
    <row r="6309" spans="1:18">
      <c r="A6309" t="s">
        <v>18340</v>
      </c>
      <c r="B6309" s="6" t="s">
        <v>19</v>
      </c>
      <c r="C6309" t="s">
        <v>37</v>
      </c>
      <c r="D6309">
        <f>_xlfn.XLOOKUP(E6309,'cpi data'!A:A,'cpi data'!B:B,"NA")</f>
        <v>233</v>
      </c>
      <c r="E6309">
        <v>2013</v>
      </c>
      <c r="F6309" t="s">
        <v>18341</v>
      </c>
      <c r="G6309">
        <v>5.3</v>
      </c>
      <c r="H6309">
        <v>201000</v>
      </c>
      <c r="I6309" t="s">
        <v>11954</v>
      </c>
      <c r="J6309" t="s">
        <v>10420</v>
      </c>
      <c r="K6309" t="s">
        <v>4462</v>
      </c>
      <c r="L6309" t="s">
        <v>33</v>
      </c>
      <c r="M6309" s="1">
        <v>92000000</v>
      </c>
      <c r="N6309" s="1">
        <v>304654182</v>
      </c>
      <c r="O6309" s="1">
        <f>N6309*(D6309/'cpi data'!$A$112)</f>
        <v>35088692.242214531</v>
      </c>
      <c r="P6309" s="2">
        <f t="shared" si="99"/>
        <v>0.69801825992987687</v>
      </c>
      <c r="Q6309" t="s">
        <v>183</v>
      </c>
      <c r="R6309">
        <v>98</v>
      </c>
    </row>
    <row r="6310" spans="1:18">
      <c r="A6310" t="s">
        <v>18342</v>
      </c>
      <c r="B6310" s="6" t="s">
        <v>19</v>
      </c>
      <c r="C6310" t="s">
        <v>37</v>
      </c>
      <c r="D6310">
        <f>_xlfn.XLOOKUP(E6310,'cpi data'!A:A,'cpi data'!B:B,"NA")</f>
        <v>233</v>
      </c>
      <c r="E6310">
        <v>2013</v>
      </c>
      <c r="F6310" t="s">
        <v>18343</v>
      </c>
      <c r="G6310">
        <v>6.7</v>
      </c>
      <c r="H6310">
        <v>232000</v>
      </c>
      <c r="I6310" t="s">
        <v>13237</v>
      </c>
      <c r="J6310" t="s">
        <v>18344</v>
      </c>
      <c r="K6310" t="s">
        <v>764</v>
      </c>
      <c r="L6310" t="s">
        <v>33</v>
      </c>
      <c r="M6310" s="1">
        <v>50000000</v>
      </c>
      <c r="N6310" s="1">
        <v>137328301</v>
      </c>
      <c r="O6310" s="1">
        <f>N6310*(D6310/'cpi data'!$A$112)</f>
        <v>15816853.254078101</v>
      </c>
      <c r="P6310" s="2">
        <f t="shared" si="99"/>
        <v>0.63590898863592582</v>
      </c>
      <c r="Q6310" t="s">
        <v>10085</v>
      </c>
      <c r="R6310">
        <v>115</v>
      </c>
    </row>
    <row r="6311" spans="1:18">
      <c r="A6311" t="s">
        <v>18345</v>
      </c>
      <c r="B6311" s="6" t="s">
        <v>2002</v>
      </c>
      <c r="C6311" t="s">
        <v>37</v>
      </c>
      <c r="D6311">
        <f>_xlfn.XLOOKUP(E6311,'cpi data'!A:A,'cpi data'!B:B,"NA")</f>
        <v>233</v>
      </c>
      <c r="E6311">
        <v>2013</v>
      </c>
      <c r="F6311" t="s">
        <v>18289</v>
      </c>
      <c r="G6311">
        <v>6.7</v>
      </c>
      <c r="H6311">
        <v>439000</v>
      </c>
      <c r="I6311" t="s">
        <v>8813</v>
      </c>
      <c r="J6311" t="s">
        <v>15923</v>
      </c>
      <c r="K6311" t="s">
        <v>13486</v>
      </c>
      <c r="L6311" t="s">
        <v>33</v>
      </c>
      <c r="M6311" s="1">
        <v>120000000</v>
      </c>
      <c r="N6311" s="1">
        <v>414828246</v>
      </c>
      <c r="O6311" s="1">
        <f>N6311*(D6311/'cpi data'!$A$112)</f>
        <v>47778043.162629753</v>
      </c>
      <c r="P6311" s="2">
        <f t="shared" si="99"/>
        <v>0.71072365212083466</v>
      </c>
      <c r="Q6311" t="s">
        <v>183</v>
      </c>
      <c r="R6311">
        <v>126</v>
      </c>
    </row>
    <row r="6312" spans="1:18">
      <c r="A6312" t="s">
        <v>18346</v>
      </c>
      <c r="B6312" s="6" t="s">
        <v>19</v>
      </c>
      <c r="C6312" t="s">
        <v>55</v>
      </c>
      <c r="D6312">
        <f>_xlfn.XLOOKUP(E6312,'cpi data'!A:A,'cpi data'!B:B,"NA")</f>
        <v>233</v>
      </c>
      <c r="E6312">
        <v>2013</v>
      </c>
      <c r="F6312" t="s">
        <v>17661</v>
      </c>
      <c r="G6312">
        <v>4.8</v>
      </c>
      <c r="H6312">
        <v>47000</v>
      </c>
      <c r="I6312" t="s">
        <v>16764</v>
      </c>
      <c r="J6312" t="s">
        <v>7544</v>
      </c>
      <c r="K6312" t="s">
        <v>18347</v>
      </c>
      <c r="L6312" t="s">
        <v>33</v>
      </c>
      <c r="M6312" s="1">
        <v>20000000</v>
      </c>
      <c r="N6312" s="1">
        <v>47340586</v>
      </c>
      <c r="O6312" s="1">
        <f>N6312*(D6312/'cpi data'!$A$112)</f>
        <v>5452474.8086999506</v>
      </c>
      <c r="P6312" s="2">
        <f t="shared" si="99"/>
        <v>0.57752952192015539</v>
      </c>
      <c r="Q6312" t="s">
        <v>14705</v>
      </c>
      <c r="R6312">
        <v>92</v>
      </c>
    </row>
    <row r="6313" spans="1:18">
      <c r="A6313" t="s">
        <v>18348</v>
      </c>
      <c r="B6313" s="6" t="s">
        <v>36</v>
      </c>
      <c r="C6313" t="s">
        <v>393</v>
      </c>
      <c r="D6313">
        <f>_xlfn.XLOOKUP(E6313,'cpi data'!A:A,'cpi data'!B:B,"NA")</f>
        <v>233</v>
      </c>
      <c r="E6313">
        <v>2013</v>
      </c>
      <c r="F6313" t="s">
        <v>18349</v>
      </c>
      <c r="G6313">
        <v>7.3</v>
      </c>
      <c r="H6313">
        <v>377000</v>
      </c>
      <c r="I6313" t="s">
        <v>16651</v>
      </c>
      <c r="J6313" t="s">
        <v>12100</v>
      </c>
      <c r="K6313" t="s">
        <v>13997</v>
      </c>
      <c r="L6313" t="s">
        <v>33</v>
      </c>
      <c r="M6313" s="1">
        <v>76000000</v>
      </c>
      <c r="N6313" s="1">
        <v>970766005</v>
      </c>
      <c r="O6313" s="1">
        <f>N6313*(D6313/'cpi data'!$A$112)</f>
        <v>111808442.49382105</v>
      </c>
      <c r="P6313" s="2">
        <f t="shared" si="99"/>
        <v>0.92171130879268892</v>
      </c>
      <c r="Q6313" t="s">
        <v>64</v>
      </c>
      <c r="R6313">
        <v>98</v>
      </c>
    </row>
    <row r="6314" spans="1:18">
      <c r="A6314" t="s">
        <v>18350</v>
      </c>
      <c r="B6314" s="6" t="s">
        <v>2002</v>
      </c>
      <c r="C6314" t="s">
        <v>37</v>
      </c>
      <c r="D6314">
        <f>_xlfn.XLOOKUP(E6314,'cpi data'!A:A,'cpi data'!B:B,"NA")</f>
        <v>233</v>
      </c>
      <c r="E6314">
        <v>2013</v>
      </c>
      <c r="F6314" t="s">
        <v>18197</v>
      </c>
      <c r="G6314">
        <v>6.3</v>
      </c>
      <c r="H6314">
        <v>152000</v>
      </c>
      <c r="I6314" t="s">
        <v>18351</v>
      </c>
      <c r="J6314" t="s">
        <v>14505</v>
      </c>
      <c r="K6314" t="s">
        <v>5079</v>
      </c>
      <c r="L6314" t="s">
        <v>33</v>
      </c>
      <c r="M6314" s="1">
        <v>175000000</v>
      </c>
      <c r="N6314" s="1">
        <v>151783839</v>
      </c>
      <c r="O6314" s="1">
        <f>N6314*(D6314/'cpi data'!$A$112)</f>
        <v>17481776.810182896</v>
      </c>
      <c r="P6314" s="2">
        <f t="shared" si="99"/>
        <v>-0.15295542103135235</v>
      </c>
      <c r="Q6314" t="s">
        <v>18352</v>
      </c>
      <c r="R6314">
        <v>128</v>
      </c>
    </row>
    <row r="6315" spans="1:18">
      <c r="A6315" t="s">
        <v>18353</v>
      </c>
      <c r="B6315" s="6" t="s">
        <v>19</v>
      </c>
      <c r="C6315" t="s">
        <v>20</v>
      </c>
      <c r="D6315">
        <f>_xlfn.XLOOKUP(E6315,'cpi data'!A:A,'cpi data'!B:B,"NA")</f>
        <v>233</v>
      </c>
      <c r="E6315">
        <v>2013</v>
      </c>
      <c r="F6315" t="s">
        <v>18354</v>
      </c>
      <c r="G6315">
        <v>6.2</v>
      </c>
      <c r="H6315">
        <v>33000</v>
      </c>
      <c r="I6315" t="s">
        <v>13381</v>
      </c>
      <c r="J6315" t="s">
        <v>13381</v>
      </c>
      <c r="K6315" t="s">
        <v>11830</v>
      </c>
      <c r="L6315" t="s">
        <v>251</v>
      </c>
      <c r="M6315" s="1">
        <v>16000000</v>
      </c>
      <c r="N6315" s="1">
        <v>1575749</v>
      </c>
      <c r="O6315" s="1">
        <f>N6315*(D6315/'cpi data'!$A$112)</f>
        <v>181487.65051903113</v>
      </c>
      <c r="P6315" s="2">
        <f t="shared" si="99"/>
        <v>-9.1539014145019291</v>
      </c>
      <c r="Q6315" t="s">
        <v>554</v>
      </c>
      <c r="R6315">
        <v>112</v>
      </c>
    </row>
    <row r="6316" spans="1:18">
      <c r="A6316" t="s">
        <v>18355</v>
      </c>
      <c r="B6316" s="6" t="s">
        <v>19</v>
      </c>
      <c r="C6316" t="s">
        <v>37</v>
      </c>
      <c r="D6316">
        <f>_xlfn.XLOOKUP(E6316,'cpi data'!A:A,'cpi data'!B:B,"NA")</f>
        <v>233</v>
      </c>
      <c r="E6316">
        <v>2013</v>
      </c>
      <c r="F6316" t="s">
        <v>18297</v>
      </c>
      <c r="G6316">
        <v>5.6</v>
      </c>
      <c r="H6316">
        <v>76000</v>
      </c>
      <c r="I6316" t="s">
        <v>6909</v>
      </c>
      <c r="J6316" t="s">
        <v>18356</v>
      </c>
      <c r="K6316" t="s">
        <v>16706</v>
      </c>
      <c r="L6316" t="s">
        <v>33</v>
      </c>
      <c r="M6316" s="1">
        <v>20000000</v>
      </c>
      <c r="N6316" s="1">
        <v>17496820</v>
      </c>
      <c r="O6316" s="1">
        <f>N6316*(D6316/'cpi data'!$A$112)</f>
        <v>2015204.6762234305</v>
      </c>
      <c r="P6316" s="2">
        <f t="shared" si="99"/>
        <v>-0.14306485407062541</v>
      </c>
      <c r="Q6316" t="s">
        <v>18357</v>
      </c>
      <c r="R6316">
        <v>107</v>
      </c>
    </row>
    <row r="6317" spans="1:18">
      <c r="A6317" t="s">
        <v>18358</v>
      </c>
      <c r="B6317" s="6" t="s">
        <v>2002</v>
      </c>
      <c r="C6317" t="s">
        <v>44</v>
      </c>
      <c r="D6317">
        <f>_xlfn.XLOOKUP(E6317,'cpi data'!A:A,'cpi data'!B:B,"NA")</f>
        <v>233</v>
      </c>
      <c r="E6317">
        <v>2013</v>
      </c>
      <c r="F6317" t="s">
        <v>17872</v>
      </c>
      <c r="G6317">
        <v>6.8</v>
      </c>
      <c r="H6317">
        <v>223000</v>
      </c>
      <c r="I6317" t="s">
        <v>16036</v>
      </c>
      <c r="J6317" t="s">
        <v>18359</v>
      </c>
      <c r="K6317" t="s">
        <v>18360</v>
      </c>
      <c r="L6317" t="s">
        <v>33</v>
      </c>
      <c r="M6317" s="1">
        <v>35000000</v>
      </c>
      <c r="N6317" s="1">
        <v>116980662</v>
      </c>
      <c r="O6317" s="1">
        <f>N6317*(D6317/'cpi data'!$A$112)</f>
        <v>13473304.125556104</v>
      </c>
      <c r="P6317" s="2">
        <f t="shared" si="99"/>
        <v>0.70080524933257771</v>
      </c>
      <c r="Q6317" t="s">
        <v>10085</v>
      </c>
      <c r="R6317">
        <v>98</v>
      </c>
    </row>
    <row r="6318" spans="1:18">
      <c r="A6318" t="s">
        <v>18361</v>
      </c>
      <c r="B6318" s="6" t="s">
        <v>36</v>
      </c>
      <c r="C6318" t="s">
        <v>28</v>
      </c>
      <c r="D6318">
        <f>_xlfn.XLOOKUP(E6318,'cpi data'!A:A,'cpi data'!B:B,"NA")</f>
        <v>233</v>
      </c>
      <c r="E6318">
        <v>2013</v>
      </c>
      <c r="F6318" t="s">
        <v>18240</v>
      </c>
      <c r="G6318">
        <v>5.8</v>
      </c>
      <c r="H6318">
        <v>113000</v>
      </c>
      <c r="I6318" t="s">
        <v>15403</v>
      </c>
      <c r="J6318" t="s">
        <v>18362</v>
      </c>
      <c r="K6318" t="s">
        <v>15013</v>
      </c>
      <c r="L6318" t="s">
        <v>33</v>
      </c>
      <c r="M6318" s="1">
        <v>90000000</v>
      </c>
      <c r="N6318" s="1">
        <v>199850315</v>
      </c>
      <c r="O6318" s="1">
        <f>N6318*(D6318/'cpi data'!$A$112)</f>
        <v>23017856.349480968</v>
      </c>
      <c r="P6318" s="2">
        <f t="shared" si="99"/>
        <v>0.54966295649821717</v>
      </c>
      <c r="Q6318" t="s">
        <v>9112</v>
      </c>
      <c r="R6318">
        <v>106</v>
      </c>
    </row>
    <row r="6319" spans="1:18">
      <c r="A6319" t="s">
        <v>18363</v>
      </c>
      <c r="B6319" s="6" t="s">
        <v>2002</v>
      </c>
      <c r="C6319" t="s">
        <v>44</v>
      </c>
      <c r="D6319">
        <f>_xlfn.XLOOKUP(E6319,'cpi data'!A:A,'cpi data'!B:B,"NA")</f>
        <v>233</v>
      </c>
      <c r="E6319">
        <v>2013</v>
      </c>
      <c r="F6319" t="s">
        <v>17310</v>
      </c>
      <c r="G6319">
        <v>7.3</v>
      </c>
      <c r="H6319">
        <v>195000</v>
      </c>
      <c r="I6319" t="s">
        <v>292</v>
      </c>
      <c r="J6319" t="s">
        <v>292</v>
      </c>
      <c r="K6319" t="s">
        <v>10227</v>
      </c>
      <c r="L6319" t="s">
        <v>33</v>
      </c>
      <c r="M6319" s="1">
        <v>18000000</v>
      </c>
      <c r="N6319" s="1">
        <v>99104804</v>
      </c>
      <c r="O6319" s="1">
        <f>N6319*(D6319/'cpi data'!$A$112)</f>
        <v>11414443.565002471</v>
      </c>
      <c r="P6319" s="2">
        <f t="shared" si="99"/>
        <v>0.81837409213785439</v>
      </c>
      <c r="Q6319" t="s">
        <v>18364</v>
      </c>
      <c r="R6319">
        <v>98</v>
      </c>
    </row>
    <row r="6320" spans="1:18">
      <c r="A6320" t="s">
        <v>18365</v>
      </c>
      <c r="B6320" s="6" t="s">
        <v>450</v>
      </c>
      <c r="C6320" t="s">
        <v>20</v>
      </c>
      <c r="D6320">
        <f>_xlfn.XLOOKUP(E6320,'cpi data'!A:A,'cpi data'!B:B,"NA")</f>
        <v>233</v>
      </c>
      <c r="E6320">
        <v>2013</v>
      </c>
      <c r="F6320" t="s">
        <v>18366</v>
      </c>
      <c r="G6320">
        <v>6.7</v>
      </c>
      <c r="H6320">
        <v>88000</v>
      </c>
      <c r="I6320" t="s">
        <v>6527</v>
      </c>
      <c r="J6320" t="s">
        <v>6527</v>
      </c>
      <c r="K6320" t="s">
        <v>7614</v>
      </c>
      <c r="L6320" t="s">
        <v>3814</v>
      </c>
      <c r="N6320" s="1">
        <v>4934725</v>
      </c>
      <c r="O6320" s="1">
        <f>N6320*(D6320/'cpi data'!$A$112)</f>
        <v>568359.33020266925</v>
      </c>
      <c r="P6320" s="2">
        <f t="shared" si="99"/>
        <v>1</v>
      </c>
      <c r="Q6320" t="s">
        <v>10417</v>
      </c>
      <c r="R6320">
        <v>124</v>
      </c>
    </row>
    <row r="6321" spans="1:18">
      <c r="A6321" t="s">
        <v>18367</v>
      </c>
      <c r="B6321" s="6" t="s">
        <v>2002</v>
      </c>
      <c r="C6321" t="s">
        <v>20</v>
      </c>
      <c r="D6321">
        <f>_xlfn.XLOOKUP(E6321,'cpi data'!A:A,'cpi data'!B:B,"NA")</f>
        <v>233</v>
      </c>
      <c r="E6321">
        <v>2013</v>
      </c>
      <c r="F6321" t="s">
        <v>18341</v>
      </c>
      <c r="G6321">
        <v>6.7</v>
      </c>
      <c r="H6321">
        <v>106000</v>
      </c>
      <c r="I6321" t="s">
        <v>2881</v>
      </c>
      <c r="J6321" t="s">
        <v>7801</v>
      </c>
      <c r="K6321" t="s">
        <v>17782</v>
      </c>
      <c r="L6321" t="s">
        <v>33</v>
      </c>
      <c r="M6321" s="1">
        <v>28000000</v>
      </c>
      <c r="N6321" s="1">
        <v>97594140</v>
      </c>
      <c r="O6321" s="1">
        <f>N6321*(D6321/'cpi data'!$A$112)</f>
        <v>11240452.110726643</v>
      </c>
      <c r="P6321" s="2">
        <f t="shared" si="99"/>
        <v>0.71309752819175409</v>
      </c>
      <c r="Q6321" t="s">
        <v>15307</v>
      </c>
      <c r="R6321">
        <v>115</v>
      </c>
    </row>
    <row r="6322" spans="1:18">
      <c r="A6322" t="s">
        <v>18368</v>
      </c>
      <c r="B6322" s="6" t="s">
        <v>19</v>
      </c>
      <c r="C6322" t="s">
        <v>37</v>
      </c>
      <c r="D6322">
        <f>_xlfn.XLOOKUP(E6322,'cpi data'!A:A,'cpi data'!B:B,"NA")</f>
        <v>233</v>
      </c>
      <c r="E6322">
        <v>2013</v>
      </c>
      <c r="F6322" t="s">
        <v>17671</v>
      </c>
      <c r="G6322">
        <v>6.7</v>
      </c>
      <c r="H6322">
        <v>209000</v>
      </c>
      <c r="I6322" t="s">
        <v>16092</v>
      </c>
      <c r="J6322" t="s">
        <v>18369</v>
      </c>
      <c r="K6322" t="s">
        <v>990</v>
      </c>
      <c r="L6322" t="s">
        <v>33</v>
      </c>
      <c r="M6322" s="1">
        <v>60000000</v>
      </c>
      <c r="N6322" s="1">
        <v>105200903</v>
      </c>
      <c r="O6322" s="1">
        <f>N6322*(D6322/'cpi data'!$A$112)</f>
        <v>12116564.705388037</v>
      </c>
      <c r="P6322" s="2">
        <f t="shared" si="99"/>
        <v>0.42966269025276332</v>
      </c>
      <c r="Q6322" t="s">
        <v>26</v>
      </c>
      <c r="R6322">
        <v>113</v>
      </c>
    </row>
    <row r="6323" spans="1:18">
      <c r="A6323" t="s">
        <v>18370</v>
      </c>
      <c r="B6323" s="6" t="s">
        <v>19</v>
      </c>
      <c r="C6323" t="s">
        <v>44</v>
      </c>
      <c r="D6323">
        <f>_xlfn.XLOOKUP(E6323,'cpi data'!A:A,'cpi data'!B:B,"NA")</f>
        <v>233</v>
      </c>
      <c r="E6323">
        <v>2013</v>
      </c>
      <c r="F6323" t="s">
        <v>18233</v>
      </c>
      <c r="G6323">
        <v>7.2</v>
      </c>
      <c r="H6323">
        <v>87000</v>
      </c>
      <c r="I6323" t="s">
        <v>16985</v>
      </c>
      <c r="J6323" t="s">
        <v>14781</v>
      </c>
      <c r="K6323" t="s">
        <v>750</v>
      </c>
      <c r="L6323" t="s">
        <v>33</v>
      </c>
      <c r="M6323" s="1">
        <v>25000000</v>
      </c>
      <c r="N6323" s="1">
        <v>74188937</v>
      </c>
      <c r="O6323" s="1">
        <f>N6323*(D6323/'cpi data'!$A$112)</f>
        <v>8544746.5748887789</v>
      </c>
      <c r="P6323" s="2">
        <f t="shared" si="99"/>
        <v>0.66302253393925836</v>
      </c>
      <c r="Q6323" t="s">
        <v>13871</v>
      </c>
      <c r="R6323">
        <v>121</v>
      </c>
    </row>
    <row r="6324" spans="1:18">
      <c r="A6324" t="s">
        <v>18371</v>
      </c>
      <c r="B6324" s="6" t="s">
        <v>19</v>
      </c>
      <c r="C6324" t="s">
        <v>20</v>
      </c>
      <c r="D6324">
        <f>_xlfn.XLOOKUP(E6324,'cpi data'!A:A,'cpi data'!B:B,"NA")</f>
        <v>233</v>
      </c>
      <c r="E6324">
        <v>2013</v>
      </c>
      <c r="F6324" t="s">
        <v>18372</v>
      </c>
      <c r="G6324">
        <v>7.1</v>
      </c>
      <c r="H6324">
        <v>140000</v>
      </c>
      <c r="I6324" t="s">
        <v>12657</v>
      </c>
      <c r="J6324" t="s">
        <v>12657</v>
      </c>
      <c r="K6324" t="s">
        <v>15688</v>
      </c>
      <c r="L6324" t="s">
        <v>25</v>
      </c>
      <c r="M6324" s="1">
        <v>2000000</v>
      </c>
      <c r="N6324" s="1">
        <v>5090608</v>
      </c>
      <c r="O6324" s="1">
        <f>N6324*(D6324/'cpi data'!$A$112)</f>
        <v>586313.22985664848</v>
      </c>
      <c r="P6324" s="2">
        <f t="shared" si="99"/>
        <v>0.60711962107473216</v>
      </c>
      <c r="Q6324" t="s">
        <v>17873</v>
      </c>
      <c r="R6324">
        <v>85</v>
      </c>
    </row>
    <row r="6325" spans="1:18">
      <c r="A6325" t="s">
        <v>18373</v>
      </c>
      <c r="B6325" s="6" t="s">
        <v>19</v>
      </c>
      <c r="C6325" t="s">
        <v>20</v>
      </c>
      <c r="D6325">
        <f>_xlfn.XLOOKUP(E6325,'cpi data'!A:A,'cpi data'!B:B,"NA")</f>
        <v>233</v>
      </c>
      <c r="E6325">
        <v>2013</v>
      </c>
      <c r="F6325" t="s">
        <v>18222</v>
      </c>
      <c r="G6325">
        <v>7.9</v>
      </c>
      <c r="H6325">
        <v>146000</v>
      </c>
      <c r="I6325" t="s">
        <v>5754</v>
      </c>
      <c r="J6325" t="s">
        <v>5754</v>
      </c>
      <c r="K6325" t="s">
        <v>2646</v>
      </c>
      <c r="L6325" t="s">
        <v>33</v>
      </c>
      <c r="M6325" s="1">
        <v>3000000</v>
      </c>
      <c r="N6325" s="1">
        <v>20994648</v>
      </c>
      <c r="O6325" s="1">
        <f>N6325*(D6325/'cpi data'!$A$112)</f>
        <v>2418068.70192783</v>
      </c>
      <c r="P6325" s="2">
        <f t="shared" si="99"/>
        <v>0.85710643969834599</v>
      </c>
      <c r="Q6325" t="s">
        <v>18374</v>
      </c>
      <c r="R6325">
        <v>109</v>
      </c>
    </row>
    <row r="6326" spans="1:18">
      <c r="A6326" t="s">
        <v>18375</v>
      </c>
      <c r="B6326" s="6" t="s">
        <v>450</v>
      </c>
      <c r="C6326" t="s">
        <v>20</v>
      </c>
      <c r="D6326">
        <f>_xlfn.XLOOKUP(E6326,'cpi data'!A:A,'cpi data'!B:B,"NA")</f>
        <v>233</v>
      </c>
      <c r="E6326">
        <v>2013</v>
      </c>
      <c r="F6326" t="s">
        <v>18376</v>
      </c>
      <c r="G6326">
        <v>6.7</v>
      </c>
      <c r="H6326">
        <v>33000</v>
      </c>
      <c r="I6326" t="s">
        <v>11606</v>
      </c>
      <c r="J6326" t="s">
        <v>11606</v>
      </c>
      <c r="K6326" t="s">
        <v>18377</v>
      </c>
      <c r="L6326" t="s">
        <v>455</v>
      </c>
      <c r="N6326" s="1">
        <v>9757417</v>
      </c>
      <c r="O6326" s="1">
        <f>N6326*(D6326/'cpi data'!$A$112)</f>
        <v>1123815.2056351951</v>
      </c>
      <c r="P6326" s="2">
        <f t="shared" si="99"/>
        <v>1</v>
      </c>
      <c r="Q6326" t="s">
        <v>18025</v>
      </c>
      <c r="R6326">
        <v>95</v>
      </c>
    </row>
    <row r="6327" spans="1:18">
      <c r="A6327" t="s">
        <v>18378</v>
      </c>
      <c r="B6327" s="6" t="s">
        <v>19</v>
      </c>
      <c r="C6327" t="s">
        <v>44</v>
      </c>
      <c r="D6327">
        <f>_xlfn.XLOOKUP(E6327,'cpi data'!A:A,'cpi data'!B:B,"NA")</f>
        <v>233</v>
      </c>
      <c r="E6327">
        <v>2013</v>
      </c>
      <c r="F6327" t="s">
        <v>18236</v>
      </c>
      <c r="G6327">
        <v>7.4</v>
      </c>
      <c r="H6327">
        <v>147000</v>
      </c>
      <c r="I6327" t="s">
        <v>15271</v>
      </c>
      <c r="J6327" t="s">
        <v>15271</v>
      </c>
      <c r="K6327" t="s">
        <v>14005</v>
      </c>
      <c r="L6327" t="s">
        <v>33</v>
      </c>
      <c r="M6327" s="1">
        <v>8000000</v>
      </c>
      <c r="N6327" s="1">
        <v>65652908</v>
      </c>
      <c r="O6327" s="1">
        <f>N6327*(D6327/'cpi data'!$A$112)</f>
        <v>7561605.3208106775</v>
      </c>
      <c r="P6327" s="2">
        <f t="shared" si="99"/>
        <v>0.87814705785766567</v>
      </c>
      <c r="Q6327" t="s">
        <v>17802</v>
      </c>
      <c r="R6327">
        <v>104</v>
      </c>
    </row>
    <row r="6328" spans="1:18">
      <c r="A6328" t="s">
        <v>18379</v>
      </c>
      <c r="B6328" s="6" t="s">
        <v>19</v>
      </c>
      <c r="C6328" t="s">
        <v>55</v>
      </c>
      <c r="D6328">
        <f>_xlfn.XLOOKUP(E6328,'cpi data'!A:A,'cpi data'!B:B,"NA")</f>
        <v>233</v>
      </c>
      <c r="E6328">
        <v>2013</v>
      </c>
      <c r="F6328" t="s">
        <v>18380</v>
      </c>
      <c r="G6328">
        <v>6.5</v>
      </c>
      <c r="H6328">
        <v>120000</v>
      </c>
      <c r="I6328" t="s">
        <v>18381</v>
      </c>
      <c r="J6328" t="s">
        <v>18381</v>
      </c>
      <c r="K6328" t="s">
        <v>18382</v>
      </c>
      <c r="L6328" t="s">
        <v>33</v>
      </c>
      <c r="M6328" s="1">
        <v>5000000</v>
      </c>
      <c r="N6328" s="1">
        <v>44459951</v>
      </c>
      <c r="O6328" s="1">
        <f>N6328*(D6328/'cpi data'!$A$112)</f>
        <v>5120696.2842313396</v>
      </c>
      <c r="P6328" s="2">
        <f t="shared" si="99"/>
        <v>0.88753923727896145</v>
      </c>
      <c r="Q6328" t="s">
        <v>18057</v>
      </c>
      <c r="R6328">
        <v>104</v>
      </c>
    </row>
    <row r="6329" spans="1:18">
      <c r="A6329" t="s">
        <v>18383</v>
      </c>
      <c r="B6329" s="6" t="s">
        <v>450</v>
      </c>
      <c r="C6329" t="s">
        <v>20</v>
      </c>
      <c r="D6329">
        <f>_xlfn.XLOOKUP(E6329,'cpi data'!A:A,'cpi data'!B:B,"NA")</f>
        <v>233</v>
      </c>
      <c r="E6329">
        <v>2013</v>
      </c>
      <c r="F6329" t="s">
        <v>18384</v>
      </c>
      <c r="G6329">
        <v>6.8</v>
      </c>
      <c r="H6329">
        <v>16000</v>
      </c>
      <c r="I6329" t="s">
        <v>18385</v>
      </c>
      <c r="J6329" t="s">
        <v>18385</v>
      </c>
      <c r="K6329" t="s">
        <v>18386</v>
      </c>
      <c r="L6329" t="s">
        <v>1943</v>
      </c>
      <c r="N6329" s="1">
        <v>291239</v>
      </c>
      <c r="O6329" s="1">
        <f>N6329*(D6329/'cpi data'!$A$112)</f>
        <v>33543.5921898171</v>
      </c>
      <c r="P6329" s="2">
        <f t="shared" si="99"/>
        <v>1</v>
      </c>
      <c r="Q6329" t="s">
        <v>18387</v>
      </c>
      <c r="R6329">
        <v>110</v>
      </c>
    </row>
    <row r="6330" spans="1:18">
      <c r="A6330" t="s">
        <v>18388</v>
      </c>
      <c r="B6330" s="6" t="s">
        <v>19</v>
      </c>
      <c r="C6330" t="s">
        <v>107</v>
      </c>
      <c r="D6330">
        <f>_xlfn.XLOOKUP(E6330,'cpi data'!A:A,'cpi data'!B:B,"NA")</f>
        <v>233</v>
      </c>
      <c r="E6330">
        <v>2013</v>
      </c>
      <c r="F6330" t="s">
        <v>18389</v>
      </c>
      <c r="G6330">
        <v>5.3</v>
      </c>
      <c r="H6330">
        <v>98000</v>
      </c>
      <c r="I6330" t="s">
        <v>993</v>
      </c>
      <c r="J6330" t="s">
        <v>11510</v>
      </c>
      <c r="K6330" t="s">
        <v>16722</v>
      </c>
      <c r="L6330" t="s">
        <v>25</v>
      </c>
      <c r="M6330" s="1">
        <v>25000000</v>
      </c>
      <c r="N6330" s="1">
        <v>71009334</v>
      </c>
      <c r="O6330" s="1">
        <f>N6330*(D6330/'cpi data'!$A$112)</f>
        <v>8178534.2669303017</v>
      </c>
      <c r="P6330" s="2">
        <f t="shared" si="99"/>
        <v>0.6479336082774696</v>
      </c>
      <c r="Q6330" t="s">
        <v>9112</v>
      </c>
      <c r="R6330">
        <v>117</v>
      </c>
    </row>
    <row r="6331" spans="1:18">
      <c r="A6331" t="s">
        <v>18390</v>
      </c>
      <c r="B6331" s="6" t="s">
        <v>19</v>
      </c>
      <c r="C6331" t="s">
        <v>37</v>
      </c>
      <c r="D6331">
        <f>_xlfn.XLOOKUP(E6331,'cpi data'!A:A,'cpi data'!B:B,"NA")</f>
        <v>233</v>
      </c>
      <c r="E6331">
        <v>2013</v>
      </c>
      <c r="F6331" t="s">
        <v>18272</v>
      </c>
      <c r="G6331">
        <v>6.2</v>
      </c>
      <c r="H6331">
        <v>118000</v>
      </c>
      <c r="I6331" t="s">
        <v>1012</v>
      </c>
      <c r="J6331" t="s">
        <v>14238</v>
      </c>
      <c r="K6331" t="s">
        <v>11243</v>
      </c>
      <c r="L6331" t="s">
        <v>33</v>
      </c>
      <c r="M6331" s="1">
        <v>35000000</v>
      </c>
      <c r="N6331" s="1">
        <v>46922566</v>
      </c>
      <c r="O6331" s="1">
        <f>N6331*(D6331/'cpi data'!$A$112)</f>
        <v>5404329.1537320809</v>
      </c>
      <c r="P6331" s="2">
        <f t="shared" si="99"/>
        <v>0.25409023879896081</v>
      </c>
      <c r="Q6331" t="s">
        <v>16669</v>
      </c>
      <c r="R6331">
        <v>118</v>
      </c>
    </row>
    <row r="6332" spans="1:18">
      <c r="A6332" t="s">
        <v>18391</v>
      </c>
      <c r="B6332" s="6" t="s">
        <v>19</v>
      </c>
      <c r="C6332" t="s">
        <v>107</v>
      </c>
      <c r="D6332">
        <f>_xlfn.XLOOKUP(E6332,'cpi data'!A:A,'cpi data'!B:B,"NA")</f>
        <v>233</v>
      </c>
      <c r="E6332">
        <v>2013</v>
      </c>
      <c r="F6332" t="s">
        <v>18392</v>
      </c>
      <c r="G6332">
        <v>6.7</v>
      </c>
      <c r="H6332">
        <v>115000</v>
      </c>
      <c r="I6332" t="s">
        <v>12049</v>
      </c>
      <c r="J6332" t="s">
        <v>18393</v>
      </c>
      <c r="K6332" t="s">
        <v>9775</v>
      </c>
      <c r="L6332" t="s">
        <v>33</v>
      </c>
      <c r="M6332" s="1">
        <v>13000000</v>
      </c>
      <c r="N6332" s="1">
        <v>68572631</v>
      </c>
      <c r="O6332" s="1">
        <f>N6332*(D6332/'cpi data'!$A$112)</f>
        <v>7897885.8245180426</v>
      </c>
      <c r="P6332" s="2">
        <f t="shared" si="99"/>
        <v>0.81041999103111562</v>
      </c>
      <c r="Q6332" t="s">
        <v>2103</v>
      </c>
      <c r="R6332">
        <v>94</v>
      </c>
    </row>
    <row r="6333" spans="1:18">
      <c r="A6333" t="s">
        <v>18394</v>
      </c>
      <c r="B6333" s="6" t="s">
        <v>2002</v>
      </c>
      <c r="C6333" t="s">
        <v>44</v>
      </c>
      <c r="D6333">
        <f>_xlfn.XLOOKUP(E6333,'cpi data'!A:A,'cpi data'!B:B,"NA")</f>
        <v>233</v>
      </c>
      <c r="E6333">
        <v>2013</v>
      </c>
      <c r="F6333" t="s">
        <v>18123</v>
      </c>
      <c r="G6333">
        <v>3.5</v>
      </c>
      <c r="H6333">
        <v>67000</v>
      </c>
      <c r="I6333" t="s">
        <v>10924</v>
      </c>
      <c r="J6333" t="s">
        <v>4522</v>
      </c>
      <c r="K6333" t="s">
        <v>18395</v>
      </c>
      <c r="L6333" t="s">
        <v>33</v>
      </c>
      <c r="M6333" s="1">
        <v>20000000</v>
      </c>
      <c r="N6333" s="1">
        <v>78378744</v>
      </c>
      <c r="O6333" s="1">
        <f>N6333*(D6333/'cpi data'!$A$112)</f>
        <v>9027309.61542264</v>
      </c>
      <c r="P6333" s="2">
        <f t="shared" si="99"/>
        <v>0.74482877653665902</v>
      </c>
      <c r="Q6333" t="s">
        <v>8990</v>
      </c>
      <c r="R6333">
        <v>86</v>
      </c>
    </row>
    <row r="6334" spans="1:18">
      <c r="A6334" t="s">
        <v>18396</v>
      </c>
      <c r="B6334" s="6" t="s">
        <v>2002</v>
      </c>
      <c r="C6334" t="s">
        <v>37</v>
      </c>
      <c r="D6334">
        <f>_xlfn.XLOOKUP(E6334,'cpi data'!A:A,'cpi data'!B:B,"NA")</f>
        <v>233</v>
      </c>
      <c r="E6334">
        <v>2013</v>
      </c>
      <c r="F6334" t="s">
        <v>18202</v>
      </c>
      <c r="G6334">
        <v>5.6</v>
      </c>
      <c r="H6334">
        <v>123000</v>
      </c>
      <c r="I6334" t="s">
        <v>14140</v>
      </c>
      <c r="J6334" t="s">
        <v>12210</v>
      </c>
      <c r="K6334" t="s">
        <v>12494</v>
      </c>
      <c r="L6334" t="s">
        <v>33</v>
      </c>
      <c r="M6334" s="1">
        <v>130000000</v>
      </c>
      <c r="N6334" s="1">
        <v>78324220</v>
      </c>
      <c r="O6334" s="1">
        <f>N6334*(D6334/'cpi data'!$A$112)</f>
        <v>9021029.7874443885</v>
      </c>
      <c r="P6334" s="2">
        <f t="shared" si="99"/>
        <v>-0.6597675661500364</v>
      </c>
      <c r="Q6334" t="s">
        <v>64</v>
      </c>
      <c r="R6334">
        <v>96</v>
      </c>
    </row>
    <row r="6335" spans="1:18">
      <c r="A6335" t="s">
        <v>18397</v>
      </c>
      <c r="B6335" s="6" t="s">
        <v>19</v>
      </c>
      <c r="C6335" t="s">
        <v>44</v>
      </c>
      <c r="D6335">
        <f>_xlfn.XLOOKUP(E6335,'cpi data'!A:A,'cpi data'!B:B,"NA")</f>
        <v>233</v>
      </c>
      <c r="E6335">
        <v>2013</v>
      </c>
      <c r="F6335" t="s">
        <v>18233</v>
      </c>
      <c r="G6335">
        <v>7.5</v>
      </c>
      <c r="H6335">
        <v>144000</v>
      </c>
      <c r="I6335" t="s">
        <v>2926</v>
      </c>
      <c r="J6335" t="s">
        <v>2097</v>
      </c>
      <c r="K6335" t="s">
        <v>18398</v>
      </c>
      <c r="L6335" t="s">
        <v>33</v>
      </c>
      <c r="M6335" s="1">
        <v>11000000</v>
      </c>
      <c r="N6335" s="1">
        <v>32960249</v>
      </c>
      <c r="O6335" s="1">
        <f>N6335*(D6335/'cpi data'!$A$112)</f>
        <v>3796212.5640138406</v>
      </c>
      <c r="P6335" s="2">
        <f t="shared" si="99"/>
        <v>0.66626465716323924</v>
      </c>
      <c r="Q6335" t="s">
        <v>16788</v>
      </c>
      <c r="R6335">
        <v>104</v>
      </c>
    </row>
    <row r="6336" spans="1:18">
      <c r="A6336" t="s">
        <v>18399</v>
      </c>
      <c r="B6336" s="6" t="s">
        <v>19</v>
      </c>
      <c r="C6336" t="s">
        <v>44</v>
      </c>
      <c r="D6336">
        <f>_xlfn.XLOOKUP(E6336,'cpi data'!A:A,'cpi data'!B:B,"NA")</f>
        <v>233</v>
      </c>
      <c r="E6336">
        <v>2013</v>
      </c>
      <c r="F6336" t="s">
        <v>18289</v>
      </c>
      <c r="G6336">
        <v>5.8</v>
      </c>
      <c r="H6336">
        <v>38000</v>
      </c>
      <c r="I6336" t="s">
        <v>18400</v>
      </c>
      <c r="J6336" t="s">
        <v>18400</v>
      </c>
      <c r="K6336" t="s">
        <v>17794</v>
      </c>
      <c r="L6336" t="s">
        <v>33</v>
      </c>
      <c r="M6336" s="1">
        <v>1500000</v>
      </c>
      <c r="N6336" s="1">
        <v>3909596</v>
      </c>
      <c r="O6336" s="1">
        <f>N6336*(D6336/'cpi data'!$A$112)</f>
        <v>450289.60355907067</v>
      </c>
      <c r="P6336" s="2">
        <f t="shared" si="99"/>
        <v>0.61632864367571483</v>
      </c>
      <c r="Q6336" t="s">
        <v>9140</v>
      </c>
      <c r="R6336">
        <v>104</v>
      </c>
    </row>
    <row r="6337" spans="1:18">
      <c r="A6337" t="s">
        <v>18401</v>
      </c>
      <c r="B6337" s="6" t="s">
        <v>19</v>
      </c>
      <c r="C6337" t="s">
        <v>20</v>
      </c>
      <c r="D6337">
        <f>_xlfn.XLOOKUP(E6337,'cpi data'!A:A,'cpi data'!B:B,"NA")</f>
        <v>233</v>
      </c>
      <c r="E6337">
        <v>2013</v>
      </c>
      <c r="F6337" t="s">
        <v>18343</v>
      </c>
      <c r="G6337">
        <v>5.9</v>
      </c>
      <c r="H6337">
        <v>135000</v>
      </c>
      <c r="I6337" t="s">
        <v>10778</v>
      </c>
      <c r="J6337" t="s">
        <v>18402</v>
      </c>
      <c r="K6337" t="s">
        <v>18403</v>
      </c>
      <c r="L6337" t="s">
        <v>33</v>
      </c>
      <c r="M6337" s="1">
        <v>30000000</v>
      </c>
      <c r="N6337" s="1">
        <v>84790678</v>
      </c>
      <c r="O6337" s="1">
        <f>N6337*(D6337/'cpi data'!$A$112)</f>
        <v>9765807.2041522488</v>
      </c>
      <c r="P6337" s="2">
        <f t="shared" si="99"/>
        <v>0.64618752075552455</v>
      </c>
      <c r="Q6337" t="s">
        <v>121</v>
      </c>
      <c r="R6337">
        <v>100</v>
      </c>
    </row>
    <row r="6338" spans="1:18">
      <c r="A6338" t="s">
        <v>18404</v>
      </c>
      <c r="B6338" s="6" t="s">
        <v>2002</v>
      </c>
      <c r="C6338" t="s">
        <v>37</v>
      </c>
      <c r="D6338">
        <f>_xlfn.XLOOKUP(E6338,'cpi data'!A:A,'cpi data'!B:B,"NA")</f>
        <v>233</v>
      </c>
      <c r="E6338">
        <v>2013</v>
      </c>
      <c r="F6338" t="s">
        <v>18349</v>
      </c>
      <c r="G6338">
        <v>6.4</v>
      </c>
      <c r="H6338">
        <v>225000</v>
      </c>
      <c r="I6338" t="s">
        <v>9725</v>
      </c>
      <c r="J6338" t="s">
        <v>15568</v>
      </c>
      <c r="K6338" t="s">
        <v>5686</v>
      </c>
      <c r="L6338" t="s">
        <v>33</v>
      </c>
      <c r="M6338" s="1">
        <v>215000000</v>
      </c>
      <c r="N6338" s="1">
        <v>260502115</v>
      </c>
      <c r="O6338" s="1">
        <f>N6338*(D6338/'cpi data'!$A$112)</f>
        <v>30003456.646070193</v>
      </c>
      <c r="P6338" s="2">
        <f t="shared" si="99"/>
        <v>0.17467080833489587</v>
      </c>
      <c r="Q6338" t="s">
        <v>1727</v>
      </c>
      <c r="R6338">
        <v>150</v>
      </c>
    </row>
    <row r="6339" spans="1:18">
      <c r="A6339" t="s">
        <v>14628</v>
      </c>
      <c r="B6339" s="6" t="s">
        <v>2002</v>
      </c>
      <c r="C6339" t="s">
        <v>37</v>
      </c>
      <c r="D6339">
        <f>_xlfn.XLOOKUP(E6339,'cpi data'!A:A,'cpi data'!B:B,"NA")</f>
        <v>233</v>
      </c>
      <c r="E6339">
        <v>2013</v>
      </c>
      <c r="F6339" t="s">
        <v>18405</v>
      </c>
      <c r="G6339">
        <v>5.9</v>
      </c>
      <c r="H6339">
        <v>112000</v>
      </c>
      <c r="I6339" t="s">
        <v>9579</v>
      </c>
      <c r="J6339" t="s">
        <v>9579</v>
      </c>
      <c r="K6339" t="s">
        <v>15862</v>
      </c>
      <c r="L6339" t="s">
        <v>33</v>
      </c>
      <c r="M6339" s="1">
        <v>40000000</v>
      </c>
      <c r="N6339" s="1">
        <v>63365859</v>
      </c>
      <c r="O6339" s="1">
        <f>N6339*(D6339/'cpi data'!$A$112)</f>
        <v>7298193.3499752842</v>
      </c>
      <c r="P6339" s="2">
        <f t="shared" si="99"/>
        <v>0.36874524181862667</v>
      </c>
      <c r="Q6339" t="s">
        <v>18406</v>
      </c>
      <c r="R6339">
        <v>125</v>
      </c>
    </row>
    <row r="6340" spans="1:18">
      <c r="A6340" t="s">
        <v>18407</v>
      </c>
      <c r="B6340" s="6" t="s">
        <v>36</v>
      </c>
      <c r="C6340" t="s">
        <v>393</v>
      </c>
      <c r="D6340">
        <f>_xlfn.XLOOKUP(E6340,'cpi data'!A:A,'cpi data'!B:B,"NA")</f>
        <v>233</v>
      </c>
      <c r="E6340">
        <v>2013</v>
      </c>
      <c r="F6340" t="s">
        <v>18408</v>
      </c>
      <c r="G6340">
        <v>6.4</v>
      </c>
      <c r="H6340">
        <v>88000</v>
      </c>
      <c r="I6340" t="s">
        <v>18409</v>
      </c>
      <c r="J6340" t="s">
        <v>18410</v>
      </c>
      <c r="K6340" t="s">
        <v>12494</v>
      </c>
      <c r="L6340" t="s">
        <v>33</v>
      </c>
      <c r="M6340" s="1">
        <v>135000000</v>
      </c>
      <c r="N6340" s="1">
        <v>282570682</v>
      </c>
      <c r="O6340" s="1">
        <f>N6340*(D6340/'cpi data'!$A$112)</f>
        <v>32545214.486406326</v>
      </c>
      <c r="P6340" s="2">
        <f t="shared" si="99"/>
        <v>0.52224342934487444</v>
      </c>
      <c r="Q6340" t="s">
        <v>10176</v>
      </c>
      <c r="R6340">
        <v>96</v>
      </c>
    </row>
    <row r="6341" spans="1:18">
      <c r="A6341" t="s">
        <v>18411</v>
      </c>
      <c r="B6341" s="6" t="s">
        <v>2002</v>
      </c>
      <c r="C6341" t="s">
        <v>44</v>
      </c>
      <c r="D6341">
        <f>_xlfn.XLOOKUP(E6341,'cpi data'!A:A,'cpi data'!B:B,"NA")</f>
        <v>233</v>
      </c>
      <c r="E6341">
        <v>2013</v>
      </c>
      <c r="F6341" t="s">
        <v>18412</v>
      </c>
      <c r="G6341">
        <v>6.8</v>
      </c>
      <c r="H6341">
        <v>73000</v>
      </c>
      <c r="I6341" t="s">
        <v>13930</v>
      </c>
      <c r="J6341" t="s">
        <v>14384</v>
      </c>
      <c r="K6341" t="s">
        <v>11817</v>
      </c>
      <c r="L6341" t="s">
        <v>198</v>
      </c>
      <c r="M6341" s="1">
        <v>11000000</v>
      </c>
      <c r="N6341" s="1">
        <v>8526288</v>
      </c>
      <c r="O6341" s="1">
        <f>N6341*(D6341/'cpi data'!$A$112)</f>
        <v>982019.32970835397</v>
      </c>
      <c r="P6341" s="2">
        <f t="shared" si="99"/>
        <v>-0.29012766165065029</v>
      </c>
      <c r="Q6341" t="s">
        <v>17508</v>
      </c>
      <c r="R6341">
        <v>98</v>
      </c>
    </row>
    <row r="6342" spans="1:18">
      <c r="A6342" t="s">
        <v>18413</v>
      </c>
      <c r="B6342" s="6" t="s">
        <v>19</v>
      </c>
      <c r="C6342" t="s">
        <v>37</v>
      </c>
      <c r="D6342">
        <f>_xlfn.XLOOKUP(E6342,'cpi data'!A:A,'cpi data'!B:B,"NA")</f>
        <v>233</v>
      </c>
      <c r="E6342">
        <v>2013</v>
      </c>
      <c r="F6342" t="s">
        <v>18414</v>
      </c>
      <c r="G6342">
        <v>6.7</v>
      </c>
      <c r="H6342">
        <v>201000</v>
      </c>
      <c r="I6342" t="s">
        <v>17958</v>
      </c>
      <c r="J6342" t="s">
        <v>18415</v>
      </c>
      <c r="K6342" t="s">
        <v>4128</v>
      </c>
      <c r="L6342" t="s">
        <v>33</v>
      </c>
      <c r="M6342" s="1">
        <v>61000000</v>
      </c>
      <c r="N6342" s="1">
        <v>131940411</v>
      </c>
      <c r="O6342" s="1">
        <f>N6342*(D6342/'cpi data'!$A$112)</f>
        <v>15196300.426594166</v>
      </c>
      <c r="P6342" s="2">
        <f t="shared" si="99"/>
        <v>0.53767007744124728</v>
      </c>
      <c r="Q6342" t="s">
        <v>64</v>
      </c>
      <c r="R6342">
        <v>109</v>
      </c>
    </row>
    <row r="6343" spans="1:18">
      <c r="A6343" t="s">
        <v>18416</v>
      </c>
      <c r="B6343" s="6" t="s">
        <v>2002</v>
      </c>
      <c r="C6343" t="s">
        <v>44</v>
      </c>
      <c r="D6343">
        <f>_xlfn.XLOOKUP(E6343,'cpi data'!A:A,'cpi data'!B:B,"NA")</f>
        <v>233</v>
      </c>
      <c r="E6343">
        <v>2013</v>
      </c>
      <c r="F6343" t="s">
        <v>18297</v>
      </c>
      <c r="G6343">
        <v>7</v>
      </c>
      <c r="H6343">
        <v>60000</v>
      </c>
      <c r="I6343" t="s">
        <v>12338</v>
      </c>
      <c r="J6343" t="s">
        <v>12338</v>
      </c>
      <c r="K6343" t="s">
        <v>18417</v>
      </c>
      <c r="L6343" t="s">
        <v>33</v>
      </c>
      <c r="M6343" s="1">
        <v>8000000</v>
      </c>
      <c r="N6343" s="1">
        <v>25288872</v>
      </c>
      <c r="O6343" s="1">
        <f>N6343*(D6343/'cpi data'!$A$112)</f>
        <v>2912658.0207612454</v>
      </c>
      <c r="P6343" s="2">
        <f t="shared" si="99"/>
        <v>0.68365532476102531</v>
      </c>
      <c r="Q6343" t="s">
        <v>9442</v>
      </c>
      <c r="R6343">
        <v>93</v>
      </c>
    </row>
    <row r="6344" spans="1:18">
      <c r="A6344" t="s">
        <v>18418</v>
      </c>
      <c r="B6344" s="6" t="s">
        <v>19</v>
      </c>
      <c r="C6344" t="s">
        <v>107</v>
      </c>
      <c r="D6344">
        <f>_xlfn.XLOOKUP(E6344,'cpi data'!A:A,'cpi data'!B:B,"NA")</f>
        <v>233</v>
      </c>
      <c r="E6344">
        <v>2013</v>
      </c>
      <c r="F6344" t="s">
        <v>18262</v>
      </c>
      <c r="G6344">
        <v>7.1</v>
      </c>
      <c r="H6344">
        <v>183000</v>
      </c>
      <c r="I6344" t="s">
        <v>5109</v>
      </c>
      <c r="J6344" t="s">
        <v>16476</v>
      </c>
      <c r="K6344" t="s">
        <v>16574</v>
      </c>
      <c r="L6344" t="s">
        <v>33</v>
      </c>
      <c r="M6344" s="1">
        <v>30000000</v>
      </c>
      <c r="N6344" s="1">
        <v>63414135</v>
      </c>
      <c r="O6344" s="1">
        <f>N6344*(D6344/'cpi data'!$A$112)</f>
        <v>7303753.5615422642</v>
      </c>
      <c r="P6344" s="2">
        <f t="shared" si="99"/>
        <v>0.52691935323252459</v>
      </c>
      <c r="Q6344" t="s">
        <v>13596</v>
      </c>
      <c r="R6344">
        <v>106</v>
      </c>
    </row>
    <row r="6345" spans="1:18">
      <c r="A6345" t="s">
        <v>18419</v>
      </c>
      <c r="B6345" s="6" t="s">
        <v>19</v>
      </c>
      <c r="C6345" t="s">
        <v>37</v>
      </c>
      <c r="D6345">
        <f>_xlfn.XLOOKUP(E6345,'cpi data'!A:A,'cpi data'!B:B,"NA")</f>
        <v>233</v>
      </c>
      <c r="E6345">
        <v>2013</v>
      </c>
      <c r="F6345" t="s">
        <v>18303</v>
      </c>
      <c r="G6345">
        <v>6.6</v>
      </c>
      <c r="H6345">
        <v>165000</v>
      </c>
      <c r="I6345" t="s">
        <v>17129</v>
      </c>
      <c r="J6345" t="s">
        <v>18420</v>
      </c>
      <c r="K6345" t="s">
        <v>8593</v>
      </c>
      <c r="L6345" t="s">
        <v>33</v>
      </c>
      <c r="M6345" s="1">
        <v>43000000</v>
      </c>
      <c r="N6345" s="1">
        <v>229930771</v>
      </c>
      <c r="O6345" s="1">
        <f>N6345*(D6345/'cpi data'!$A$112)</f>
        <v>26482387.366782006</v>
      </c>
      <c r="P6345" s="2">
        <f t="shared" si="99"/>
        <v>0.81298718821762228</v>
      </c>
      <c r="Q6345" t="s">
        <v>183</v>
      </c>
      <c r="R6345">
        <v>117</v>
      </c>
    </row>
    <row r="6346" spans="1:18">
      <c r="A6346" t="s">
        <v>18421</v>
      </c>
      <c r="B6346" s="6" t="s">
        <v>2002</v>
      </c>
      <c r="C6346" t="s">
        <v>55</v>
      </c>
      <c r="D6346">
        <f>_xlfn.XLOOKUP(E6346,'cpi data'!A:A,'cpi data'!B:B,"NA")</f>
        <v>233</v>
      </c>
      <c r="E6346">
        <v>2013</v>
      </c>
      <c r="F6346" t="s">
        <v>18422</v>
      </c>
      <c r="G6346">
        <v>6.6</v>
      </c>
      <c r="H6346">
        <v>160000</v>
      </c>
      <c r="I6346" t="s">
        <v>13492</v>
      </c>
      <c r="J6346" t="s">
        <v>13493</v>
      </c>
      <c r="K6346" t="s">
        <v>14080</v>
      </c>
      <c r="L6346" t="s">
        <v>33</v>
      </c>
      <c r="M6346" s="1">
        <v>5000000</v>
      </c>
      <c r="N6346" s="1">
        <v>161919318</v>
      </c>
      <c r="O6346" s="1">
        <f>N6346*(D6346/'cpi data'!$A$112)</f>
        <v>18649135.488877904</v>
      </c>
      <c r="P6346" s="2">
        <f t="shared" si="99"/>
        <v>0.96912042329624926</v>
      </c>
      <c r="Q6346" t="s">
        <v>16622</v>
      </c>
      <c r="R6346">
        <v>106</v>
      </c>
    </row>
    <row r="6347" spans="1:18">
      <c r="A6347" t="s">
        <v>18423</v>
      </c>
      <c r="B6347" s="6" t="s">
        <v>19</v>
      </c>
      <c r="C6347" t="s">
        <v>37</v>
      </c>
      <c r="D6347">
        <f>_xlfn.XLOOKUP(E6347,'cpi data'!A:A,'cpi data'!B:B,"NA")</f>
        <v>233</v>
      </c>
      <c r="E6347">
        <v>2013</v>
      </c>
      <c r="F6347" t="s">
        <v>18424</v>
      </c>
      <c r="G6347">
        <v>6.2</v>
      </c>
      <c r="H6347">
        <v>68000</v>
      </c>
      <c r="I6347" t="s">
        <v>12657</v>
      </c>
      <c r="J6347" t="s">
        <v>12657</v>
      </c>
      <c r="K6347" t="s">
        <v>11243</v>
      </c>
      <c r="L6347" t="s">
        <v>25</v>
      </c>
      <c r="M6347" s="1">
        <v>20000000</v>
      </c>
      <c r="N6347" s="1">
        <v>12671109</v>
      </c>
      <c r="O6347" s="1">
        <f>N6347*(D6347/'cpi data'!$A$112)</f>
        <v>1459401.0860108749</v>
      </c>
      <c r="P6347" s="2">
        <f t="shared" si="99"/>
        <v>-0.57839380909753046</v>
      </c>
      <c r="Q6347" t="s">
        <v>14705</v>
      </c>
      <c r="R6347">
        <v>100</v>
      </c>
    </row>
    <row r="6348" spans="1:18">
      <c r="A6348" t="s">
        <v>18425</v>
      </c>
      <c r="B6348" s="6" t="s">
        <v>36</v>
      </c>
      <c r="C6348" t="s">
        <v>66</v>
      </c>
      <c r="D6348">
        <f>_xlfn.XLOOKUP(E6348,'cpi data'!A:A,'cpi data'!B:B,"NA")</f>
        <v>233</v>
      </c>
      <c r="E6348">
        <v>2013</v>
      </c>
      <c r="F6348" t="s">
        <v>18426</v>
      </c>
      <c r="G6348">
        <v>7.3</v>
      </c>
      <c r="H6348">
        <v>29000</v>
      </c>
      <c r="I6348" t="s">
        <v>18427</v>
      </c>
      <c r="J6348" t="s">
        <v>18428</v>
      </c>
      <c r="K6348" t="s">
        <v>18429</v>
      </c>
      <c r="L6348" t="s">
        <v>25</v>
      </c>
      <c r="M6348" s="1">
        <v>10900000</v>
      </c>
      <c r="N6348" s="1">
        <v>16607575</v>
      </c>
      <c r="O6348" s="1">
        <f>N6348*(D6348/'cpi data'!$A$112)</f>
        <v>1912785.4547701434</v>
      </c>
      <c r="P6348" s="2">
        <f t="shared" si="99"/>
        <v>0.34367299259524647</v>
      </c>
      <c r="Q6348" t="s">
        <v>17555</v>
      </c>
      <c r="R6348">
        <v>100</v>
      </c>
    </row>
    <row r="6349" spans="1:18">
      <c r="A6349" t="s">
        <v>18430</v>
      </c>
      <c r="B6349" s="6" t="s">
        <v>19</v>
      </c>
      <c r="C6349" t="s">
        <v>44</v>
      </c>
      <c r="D6349">
        <f>_xlfn.XLOOKUP(E6349,'cpi data'!A:A,'cpi data'!B:B,"NA")</f>
        <v>233</v>
      </c>
      <c r="E6349">
        <v>2013</v>
      </c>
      <c r="F6349" t="s">
        <v>18431</v>
      </c>
      <c r="G6349">
        <v>6.5</v>
      </c>
      <c r="H6349">
        <v>80000</v>
      </c>
      <c r="I6349" t="s">
        <v>13098</v>
      </c>
      <c r="J6349" t="s">
        <v>18432</v>
      </c>
      <c r="K6349" t="s">
        <v>11817</v>
      </c>
      <c r="L6349" t="s">
        <v>33</v>
      </c>
      <c r="N6349" s="1">
        <v>3875442</v>
      </c>
      <c r="O6349" s="1">
        <f>N6349*(D6349/'cpi data'!$A$112)</f>
        <v>446355.90014829463</v>
      </c>
      <c r="P6349" s="2">
        <f t="shared" si="99"/>
        <v>1</v>
      </c>
      <c r="Q6349" t="s">
        <v>18198</v>
      </c>
      <c r="R6349">
        <v>120</v>
      </c>
    </row>
    <row r="6350" spans="1:18">
      <c r="A6350" t="s">
        <v>18433</v>
      </c>
      <c r="B6350" s="6" t="s">
        <v>2002</v>
      </c>
      <c r="C6350" t="s">
        <v>37</v>
      </c>
      <c r="D6350">
        <f>_xlfn.XLOOKUP(E6350,'cpi data'!A:A,'cpi data'!B:B,"NA")</f>
        <v>233</v>
      </c>
      <c r="E6350">
        <v>2013</v>
      </c>
      <c r="F6350" t="s">
        <v>18259</v>
      </c>
      <c r="G6350">
        <v>4.8</v>
      </c>
      <c r="H6350">
        <v>194000</v>
      </c>
      <c r="I6350" t="s">
        <v>10478</v>
      </c>
      <c r="J6350" t="s">
        <v>16665</v>
      </c>
      <c r="K6350" t="s">
        <v>18434</v>
      </c>
      <c r="L6350" t="s">
        <v>33</v>
      </c>
      <c r="M6350" s="1">
        <v>130000000</v>
      </c>
      <c r="N6350" s="1">
        <v>243611982</v>
      </c>
      <c r="O6350" s="1">
        <f>N6350*(D6350/'cpi data'!$A$112)</f>
        <v>28058127.437469106</v>
      </c>
      <c r="P6350" s="2">
        <f t="shared" ref="P6350:P6413" si="100">(N6350-M6350)/N6350</f>
        <v>0.46636450747319974</v>
      </c>
      <c r="Q6350" t="s">
        <v>34</v>
      </c>
      <c r="R6350">
        <v>100</v>
      </c>
    </row>
    <row r="6351" spans="1:18">
      <c r="A6351" t="s">
        <v>18435</v>
      </c>
      <c r="B6351" s="6" t="s">
        <v>2002</v>
      </c>
      <c r="C6351" t="s">
        <v>66</v>
      </c>
      <c r="D6351">
        <f>_xlfn.XLOOKUP(E6351,'cpi data'!A:A,'cpi data'!B:B,"NA")</f>
        <v>233</v>
      </c>
      <c r="E6351">
        <v>2013</v>
      </c>
      <c r="F6351" t="s">
        <v>18243</v>
      </c>
      <c r="G6351">
        <v>7.2</v>
      </c>
      <c r="H6351">
        <v>111000</v>
      </c>
      <c r="I6351" t="s">
        <v>16231</v>
      </c>
      <c r="J6351" t="s">
        <v>18436</v>
      </c>
      <c r="K6351" t="s">
        <v>4842</v>
      </c>
      <c r="L6351" t="s">
        <v>33</v>
      </c>
      <c r="M6351" s="1">
        <v>30000000</v>
      </c>
      <c r="N6351" s="1">
        <v>177313795</v>
      </c>
      <c r="O6351" s="1">
        <f>N6351*(D6351/'cpi data'!$A$112)</f>
        <v>20422201.79683638</v>
      </c>
      <c r="P6351" s="2">
        <f t="shared" si="100"/>
        <v>0.83080842638329411</v>
      </c>
      <c r="Q6351" t="s">
        <v>18437</v>
      </c>
      <c r="R6351">
        <v>132</v>
      </c>
    </row>
    <row r="6352" spans="1:18">
      <c r="A6352" t="s">
        <v>18438</v>
      </c>
      <c r="B6352" s="6" t="s">
        <v>19</v>
      </c>
      <c r="C6352" t="s">
        <v>37</v>
      </c>
      <c r="D6352">
        <f>_xlfn.XLOOKUP(E6352,'cpi data'!A:A,'cpi data'!B:B,"NA")</f>
        <v>233</v>
      </c>
      <c r="E6352">
        <v>2013</v>
      </c>
      <c r="F6352" t="s">
        <v>18439</v>
      </c>
      <c r="G6352">
        <v>5.7</v>
      </c>
      <c r="H6352">
        <v>109000</v>
      </c>
      <c r="I6352" t="s">
        <v>9148</v>
      </c>
      <c r="J6352" t="s">
        <v>9148</v>
      </c>
      <c r="K6352" t="s">
        <v>12168</v>
      </c>
      <c r="L6352" t="s">
        <v>3814</v>
      </c>
      <c r="M6352" s="1">
        <v>4800000</v>
      </c>
      <c r="N6352" s="1">
        <v>10639616</v>
      </c>
      <c r="O6352" s="1">
        <f>N6352*(D6352/'cpi data'!$A$112)</f>
        <v>1225422.9006426099</v>
      </c>
      <c r="P6352" s="2">
        <f t="shared" si="100"/>
        <v>0.54885589855874495</v>
      </c>
      <c r="Q6352" t="s">
        <v>18440</v>
      </c>
      <c r="R6352">
        <v>90</v>
      </c>
    </row>
    <row r="6353" spans="1:18">
      <c r="A6353" t="s">
        <v>18441</v>
      </c>
      <c r="B6353" s="6" t="s">
        <v>2002</v>
      </c>
      <c r="C6353" t="s">
        <v>37</v>
      </c>
      <c r="D6353">
        <f>_xlfn.XLOOKUP(E6353,'cpi data'!A:A,'cpi data'!B:B,"NA")</f>
        <v>233</v>
      </c>
      <c r="E6353">
        <v>2013</v>
      </c>
      <c r="F6353" t="s">
        <v>18202</v>
      </c>
      <c r="G6353">
        <v>6.6</v>
      </c>
      <c r="H6353">
        <v>163000</v>
      </c>
      <c r="I6353" t="s">
        <v>10639</v>
      </c>
      <c r="J6353" t="s">
        <v>16521</v>
      </c>
      <c r="K6353" t="s">
        <v>4462</v>
      </c>
      <c r="L6353" t="s">
        <v>33</v>
      </c>
      <c r="M6353" s="1">
        <v>84000000</v>
      </c>
      <c r="N6353" s="1">
        <v>148075565</v>
      </c>
      <c r="O6353" s="1">
        <f>N6353*(D6353/'cpi data'!$A$112)</f>
        <v>17054674.565002471</v>
      </c>
      <c r="P6353" s="2">
        <f t="shared" si="100"/>
        <v>0.43272206997825741</v>
      </c>
      <c r="Q6353" t="s">
        <v>10085</v>
      </c>
      <c r="R6353">
        <v>116</v>
      </c>
    </row>
    <row r="6354" spans="1:18">
      <c r="A6354" t="s">
        <v>18442</v>
      </c>
      <c r="B6354" s="6" t="s">
        <v>19</v>
      </c>
      <c r="C6354" t="s">
        <v>37</v>
      </c>
      <c r="D6354">
        <f>_xlfn.XLOOKUP(E6354,'cpi data'!A:A,'cpi data'!B:B,"NA")</f>
        <v>233</v>
      </c>
      <c r="E6354">
        <v>2013</v>
      </c>
      <c r="F6354" t="s">
        <v>18443</v>
      </c>
      <c r="G6354">
        <v>6.5</v>
      </c>
      <c r="H6354">
        <v>19000</v>
      </c>
      <c r="I6354" t="s">
        <v>13277</v>
      </c>
      <c r="J6354" t="s">
        <v>13277</v>
      </c>
      <c r="K6354" t="s">
        <v>10333</v>
      </c>
      <c r="L6354" t="s">
        <v>455</v>
      </c>
      <c r="M6354" s="1">
        <v>25500000</v>
      </c>
      <c r="N6354" s="1">
        <v>2566435</v>
      </c>
      <c r="O6354" s="1">
        <f>N6354*(D6354/'cpi data'!$A$112)</f>
        <v>295590.38803756796</v>
      </c>
      <c r="P6354" s="2">
        <f t="shared" si="100"/>
        <v>-8.9359617523919361</v>
      </c>
      <c r="Q6354" t="s">
        <v>14732</v>
      </c>
      <c r="R6354">
        <v>127</v>
      </c>
    </row>
    <row r="6355" spans="1:18">
      <c r="A6355" t="s">
        <v>18444</v>
      </c>
      <c r="B6355" s="6" t="s">
        <v>450</v>
      </c>
      <c r="C6355" t="s">
        <v>20</v>
      </c>
      <c r="D6355">
        <f>_xlfn.XLOOKUP(E6355,'cpi data'!A:A,'cpi data'!B:B,"NA")</f>
        <v>233</v>
      </c>
      <c r="E6355">
        <v>2013</v>
      </c>
      <c r="F6355" t="s">
        <v>18445</v>
      </c>
      <c r="G6355">
        <v>7.8</v>
      </c>
      <c r="H6355">
        <v>83000</v>
      </c>
      <c r="I6355" t="s">
        <v>17458</v>
      </c>
      <c r="J6355" t="s">
        <v>17458</v>
      </c>
      <c r="K6355" t="s">
        <v>18446</v>
      </c>
      <c r="L6355" t="s">
        <v>309</v>
      </c>
      <c r="N6355" s="1">
        <v>24665023</v>
      </c>
      <c r="O6355" s="1">
        <f>N6355*(D6355/'cpi data'!$A$112)</f>
        <v>2840805.9115175484</v>
      </c>
      <c r="P6355" s="2">
        <f t="shared" si="100"/>
        <v>1</v>
      </c>
      <c r="Q6355" t="s">
        <v>17459</v>
      </c>
      <c r="R6355">
        <v>141</v>
      </c>
    </row>
    <row r="6356" spans="1:18">
      <c r="A6356" t="s">
        <v>18447</v>
      </c>
      <c r="B6356" s="6" t="s">
        <v>19</v>
      </c>
      <c r="C6356" t="s">
        <v>37</v>
      </c>
      <c r="D6356">
        <f>_xlfn.XLOOKUP(E6356,'cpi data'!A:A,'cpi data'!B:B,"NA")</f>
        <v>233</v>
      </c>
      <c r="E6356">
        <v>2013</v>
      </c>
      <c r="F6356" t="s">
        <v>18311</v>
      </c>
      <c r="G6356">
        <v>6.5</v>
      </c>
      <c r="H6356">
        <v>65000</v>
      </c>
      <c r="I6356" t="s">
        <v>16211</v>
      </c>
      <c r="J6356" t="s">
        <v>12015</v>
      </c>
      <c r="K6356" t="s">
        <v>11550</v>
      </c>
      <c r="L6356" t="s">
        <v>33</v>
      </c>
      <c r="M6356" s="1">
        <v>30000000</v>
      </c>
      <c r="N6356" s="1">
        <v>18074539</v>
      </c>
      <c r="O6356" s="1">
        <f>N6356*(D6356/'cpi data'!$A$112)</f>
        <v>2081743.7404844291</v>
      </c>
      <c r="P6356" s="2">
        <f t="shared" si="100"/>
        <v>-0.65979337011029715</v>
      </c>
      <c r="Q6356" t="s">
        <v>16622</v>
      </c>
      <c r="R6356">
        <v>118</v>
      </c>
    </row>
    <row r="6357" spans="1:18">
      <c r="A6357" t="s">
        <v>18448</v>
      </c>
      <c r="B6357" s="6" t="s">
        <v>19</v>
      </c>
      <c r="C6357" t="s">
        <v>44</v>
      </c>
      <c r="D6357">
        <f>_xlfn.XLOOKUP(E6357,'cpi data'!A:A,'cpi data'!B:B,"NA")</f>
        <v>233</v>
      </c>
      <c r="E6357">
        <v>2013</v>
      </c>
      <c r="F6357" t="s">
        <v>18422</v>
      </c>
      <c r="G6357">
        <v>7.1</v>
      </c>
      <c r="H6357">
        <v>147000</v>
      </c>
      <c r="I6357" t="s">
        <v>18449</v>
      </c>
      <c r="J6357" t="s">
        <v>16096</v>
      </c>
      <c r="K6357" t="s">
        <v>18450</v>
      </c>
      <c r="L6357" t="s">
        <v>33</v>
      </c>
      <c r="M6357" s="1">
        <v>2500000</v>
      </c>
      <c r="N6357" s="1">
        <v>6918591</v>
      </c>
      <c r="O6357" s="1">
        <f>N6357*(D6357/'cpi data'!$A$112)</f>
        <v>796852.05289174488</v>
      </c>
      <c r="P6357" s="2">
        <f t="shared" si="100"/>
        <v>0.63865474921121945</v>
      </c>
      <c r="Q6357" t="s">
        <v>18451</v>
      </c>
      <c r="R6357">
        <v>95</v>
      </c>
    </row>
    <row r="6358" spans="1:18">
      <c r="A6358">
        <v>42</v>
      </c>
      <c r="B6358" s="6" t="s">
        <v>2002</v>
      </c>
      <c r="C6358" t="s">
        <v>66</v>
      </c>
      <c r="D6358">
        <f>_xlfn.XLOOKUP(E6358,'cpi data'!A:A,'cpi data'!B:B,"NA")</f>
        <v>233</v>
      </c>
      <c r="E6358">
        <v>2013</v>
      </c>
      <c r="F6358" t="s">
        <v>18123</v>
      </c>
      <c r="G6358">
        <v>7.5</v>
      </c>
      <c r="H6358">
        <v>89000</v>
      </c>
      <c r="I6358" t="s">
        <v>9671</v>
      </c>
      <c r="J6358" t="s">
        <v>9671</v>
      </c>
      <c r="K6358" t="s">
        <v>18452</v>
      </c>
      <c r="L6358" t="s">
        <v>33</v>
      </c>
      <c r="M6358" s="1">
        <v>40000000</v>
      </c>
      <c r="N6358" s="1">
        <v>97470701</v>
      </c>
      <c r="O6358" s="1">
        <f>N6358*(D6358/'cpi data'!$A$112)</f>
        <v>11226234.964409294</v>
      </c>
      <c r="P6358" s="2">
        <f t="shared" si="100"/>
        <v>0.58962026958234348</v>
      </c>
      <c r="Q6358" t="s">
        <v>26</v>
      </c>
      <c r="R6358">
        <v>128</v>
      </c>
    </row>
    <row r="6359" spans="1:18">
      <c r="A6359" t="s">
        <v>18453</v>
      </c>
      <c r="B6359" s="6" t="s">
        <v>19</v>
      </c>
      <c r="C6359" t="s">
        <v>107</v>
      </c>
      <c r="D6359">
        <f>_xlfn.XLOOKUP(E6359,'cpi data'!A:A,'cpi data'!B:B,"NA")</f>
        <v>233</v>
      </c>
      <c r="E6359">
        <v>2013</v>
      </c>
      <c r="F6359" t="s">
        <v>18454</v>
      </c>
      <c r="G6359">
        <v>7.8</v>
      </c>
      <c r="H6359">
        <v>112000</v>
      </c>
      <c r="I6359" t="s">
        <v>4508</v>
      </c>
      <c r="J6359" t="s">
        <v>4508</v>
      </c>
      <c r="K6359" t="s">
        <v>9214</v>
      </c>
      <c r="L6359" t="s">
        <v>309</v>
      </c>
      <c r="N6359" s="1">
        <v>20919703</v>
      </c>
      <c r="O6359" s="1">
        <f>N6359*(D6359/'cpi data'!$A$112)</f>
        <v>2409436.8754325258</v>
      </c>
      <c r="P6359" s="2">
        <f t="shared" si="100"/>
        <v>1</v>
      </c>
      <c r="Q6359" t="s">
        <v>18455</v>
      </c>
      <c r="R6359">
        <v>131</v>
      </c>
    </row>
    <row r="6360" spans="1:18">
      <c r="A6360" t="s">
        <v>18456</v>
      </c>
      <c r="B6360" s="6" t="s">
        <v>19</v>
      </c>
      <c r="C6360" t="s">
        <v>37</v>
      </c>
      <c r="D6360">
        <f>_xlfn.XLOOKUP(E6360,'cpi data'!A:A,'cpi data'!B:B,"NA")</f>
        <v>233</v>
      </c>
      <c r="E6360">
        <v>2013</v>
      </c>
      <c r="F6360" t="s">
        <v>18335</v>
      </c>
      <c r="G6360">
        <v>6.3</v>
      </c>
      <c r="H6360">
        <v>135000</v>
      </c>
      <c r="I6360" t="s">
        <v>15912</v>
      </c>
      <c r="J6360" t="s">
        <v>18457</v>
      </c>
      <c r="K6360" t="s">
        <v>1001</v>
      </c>
      <c r="L6360" t="s">
        <v>33</v>
      </c>
      <c r="M6360" s="1">
        <v>45000000</v>
      </c>
      <c r="N6360" s="1">
        <v>48330757</v>
      </c>
      <c r="O6360" s="1">
        <f>N6360*(D6360/'cpi data'!$A$112)</f>
        <v>5566518.2308452791</v>
      </c>
      <c r="P6360" s="2">
        <f t="shared" si="100"/>
        <v>6.8915887247534738E-2</v>
      </c>
      <c r="Q6360" t="s">
        <v>12593</v>
      </c>
      <c r="R6360">
        <v>107</v>
      </c>
    </row>
    <row r="6361" spans="1:18">
      <c r="A6361" t="s">
        <v>18458</v>
      </c>
      <c r="B6361" s="6" t="s">
        <v>19</v>
      </c>
      <c r="C6361" t="s">
        <v>44</v>
      </c>
      <c r="D6361">
        <f>_xlfn.XLOOKUP(E6361,'cpi data'!A:A,'cpi data'!B:B,"NA")</f>
        <v>233</v>
      </c>
      <c r="E6361">
        <v>2013</v>
      </c>
      <c r="F6361" t="s">
        <v>18459</v>
      </c>
      <c r="G6361">
        <v>7.1</v>
      </c>
      <c r="H6361">
        <v>104000</v>
      </c>
      <c r="I6361" t="s">
        <v>18460</v>
      </c>
      <c r="J6361" t="s">
        <v>18460</v>
      </c>
      <c r="K6361" t="s">
        <v>14547</v>
      </c>
      <c r="L6361" t="s">
        <v>25</v>
      </c>
      <c r="M6361" s="1">
        <v>5000000</v>
      </c>
      <c r="N6361" s="1">
        <v>8417248</v>
      </c>
      <c r="O6361" s="1">
        <f>N6361*(D6361/'cpi data'!$A$112)</f>
        <v>969460.59515570931</v>
      </c>
      <c r="P6361" s="2">
        <f t="shared" si="100"/>
        <v>0.40598162249704417</v>
      </c>
      <c r="Q6361" t="s">
        <v>18143</v>
      </c>
      <c r="R6361">
        <v>97</v>
      </c>
    </row>
    <row r="6362" spans="1:18">
      <c r="A6362" t="s">
        <v>18461</v>
      </c>
      <c r="B6362" s="6" t="s">
        <v>2002</v>
      </c>
      <c r="C6362" t="s">
        <v>44</v>
      </c>
      <c r="D6362">
        <f>_xlfn.XLOOKUP(E6362,'cpi data'!A:A,'cpi data'!B:B,"NA")</f>
        <v>233</v>
      </c>
      <c r="E6362">
        <v>2013</v>
      </c>
      <c r="F6362" t="s">
        <v>18462</v>
      </c>
      <c r="G6362">
        <v>7</v>
      </c>
      <c r="H6362">
        <v>16000</v>
      </c>
      <c r="I6362" t="s">
        <v>10361</v>
      </c>
      <c r="J6362" t="s">
        <v>18463</v>
      </c>
      <c r="K6362" t="s">
        <v>17720</v>
      </c>
      <c r="L6362" t="s">
        <v>198</v>
      </c>
      <c r="M6362" s="1">
        <v>12700000</v>
      </c>
      <c r="N6362" s="1">
        <v>4292517</v>
      </c>
      <c r="O6362" s="1">
        <f>N6362*(D6362/'cpi data'!$A$112)</f>
        <v>494392.71428571426</v>
      </c>
      <c r="P6362" s="2">
        <f t="shared" si="100"/>
        <v>-1.9586370886824676</v>
      </c>
      <c r="Q6362" t="s">
        <v>5501</v>
      </c>
      <c r="R6362">
        <v>113</v>
      </c>
    </row>
    <row r="6363" spans="1:18">
      <c r="A6363" t="s">
        <v>18464</v>
      </c>
      <c r="B6363" s="6" t="s">
        <v>19</v>
      </c>
      <c r="C6363" t="s">
        <v>55</v>
      </c>
      <c r="D6363">
        <f>_xlfn.XLOOKUP(E6363,'cpi data'!A:A,'cpi data'!B:B,"NA")</f>
        <v>233</v>
      </c>
      <c r="E6363">
        <v>2013</v>
      </c>
      <c r="F6363" t="s">
        <v>18465</v>
      </c>
      <c r="G6363">
        <v>5.7</v>
      </c>
      <c r="H6363">
        <v>28000</v>
      </c>
      <c r="I6363" t="s">
        <v>16630</v>
      </c>
      <c r="J6363" t="s">
        <v>18466</v>
      </c>
      <c r="K6363" t="s">
        <v>18467</v>
      </c>
      <c r="L6363" t="s">
        <v>33</v>
      </c>
      <c r="N6363" s="1">
        <v>678604</v>
      </c>
      <c r="O6363" s="1">
        <f>N6363*(D6363/'cpi data'!$A$112)</f>
        <v>78158.542758279786</v>
      </c>
      <c r="P6363" s="2">
        <f t="shared" si="100"/>
        <v>1</v>
      </c>
      <c r="Q6363" t="s">
        <v>3822</v>
      </c>
      <c r="R6363">
        <v>106</v>
      </c>
    </row>
    <row r="6364" spans="1:18">
      <c r="A6364" t="s">
        <v>18468</v>
      </c>
      <c r="B6364" s="6" t="s">
        <v>19</v>
      </c>
      <c r="C6364" t="s">
        <v>20</v>
      </c>
      <c r="D6364">
        <f>_xlfn.XLOOKUP(E6364,'cpi data'!A:A,'cpi data'!B:B,"NA")</f>
        <v>233</v>
      </c>
      <c r="E6364">
        <v>2013</v>
      </c>
      <c r="F6364" t="s">
        <v>17310</v>
      </c>
      <c r="G6364">
        <v>8</v>
      </c>
      <c r="H6364">
        <v>84000</v>
      </c>
      <c r="I6364" t="s">
        <v>18469</v>
      </c>
      <c r="J6364" t="s">
        <v>18469</v>
      </c>
      <c r="K6364" t="s">
        <v>18470</v>
      </c>
      <c r="L6364" t="s">
        <v>33</v>
      </c>
      <c r="N6364" s="1">
        <v>1645164</v>
      </c>
      <c r="O6364" s="1">
        <f>N6364*(D6364/'cpi data'!$A$112)</f>
        <v>189482.55659911022</v>
      </c>
      <c r="P6364" s="2">
        <f t="shared" si="100"/>
        <v>1</v>
      </c>
      <c r="Q6364" t="s">
        <v>16724</v>
      </c>
      <c r="R6364">
        <v>96</v>
      </c>
    </row>
    <row r="6365" spans="1:18">
      <c r="A6365" t="s">
        <v>18471</v>
      </c>
      <c r="B6365" s="6" t="s">
        <v>2002</v>
      </c>
      <c r="C6365" t="s">
        <v>66</v>
      </c>
      <c r="D6365">
        <f>_xlfn.XLOOKUP(E6365,'cpi data'!A:A,'cpi data'!B:B,"NA")</f>
        <v>233</v>
      </c>
      <c r="E6365">
        <v>2013</v>
      </c>
      <c r="F6365" t="s">
        <v>18248</v>
      </c>
      <c r="G6365">
        <v>7.5</v>
      </c>
      <c r="H6365">
        <v>155000</v>
      </c>
      <c r="I6365" t="s">
        <v>7517</v>
      </c>
      <c r="J6365" t="s">
        <v>18472</v>
      </c>
      <c r="K6365" t="s">
        <v>8506</v>
      </c>
      <c r="L6365" t="s">
        <v>33</v>
      </c>
      <c r="M6365" s="1">
        <v>35000000</v>
      </c>
      <c r="N6365" s="1">
        <v>117867984</v>
      </c>
      <c r="O6365" s="1">
        <f>N6365*(D6365/'cpi data'!$A$112)</f>
        <v>13575501.864557587</v>
      </c>
      <c r="P6365" s="2">
        <f t="shared" si="100"/>
        <v>0.70305761741033934</v>
      </c>
      <c r="Q6365" t="s">
        <v>1727</v>
      </c>
      <c r="R6365">
        <v>125</v>
      </c>
    </row>
    <row r="6366" spans="1:18">
      <c r="A6366" t="s">
        <v>18473</v>
      </c>
      <c r="B6366" s="6" t="s">
        <v>2002</v>
      </c>
      <c r="C6366" t="s">
        <v>20</v>
      </c>
      <c r="D6366">
        <f>_xlfn.XLOOKUP(E6366,'cpi data'!A:A,'cpi data'!B:B,"NA")</f>
        <v>233</v>
      </c>
      <c r="E6366">
        <v>2013</v>
      </c>
      <c r="F6366" t="s">
        <v>18244</v>
      </c>
      <c r="G6366">
        <v>7.5</v>
      </c>
      <c r="H6366">
        <v>130000</v>
      </c>
      <c r="I6366" t="s">
        <v>18474</v>
      </c>
      <c r="J6366" t="s">
        <v>18475</v>
      </c>
      <c r="K6366" t="s">
        <v>18476</v>
      </c>
      <c r="L6366" t="s">
        <v>33</v>
      </c>
      <c r="M6366" s="1">
        <v>19000000</v>
      </c>
      <c r="N6366" s="1">
        <v>76586316</v>
      </c>
      <c r="O6366" s="1">
        <f>N6366*(D6366/'cpi data'!$A$112)</f>
        <v>8820865.856648542</v>
      </c>
      <c r="P6366" s="2">
        <f t="shared" si="100"/>
        <v>0.75191390587321105</v>
      </c>
      <c r="Q6366" t="s">
        <v>9112</v>
      </c>
      <c r="R6366">
        <v>131</v>
      </c>
    </row>
    <row r="6367" spans="1:18">
      <c r="A6367" t="s">
        <v>18477</v>
      </c>
      <c r="B6367" s="6" t="s">
        <v>19</v>
      </c>
      <c r="C6367" t="s">
        <v>44</v>
      </c>
      <c r="D6367">
        <f>_xlfn.XLOOKUP(E6367,'cpi data'!A:A,'cpi data'!B:B,"NA")</f>
        <v>233</v>
      </c>
      <c r="E6367">
        <v>2013</v>
      </c>
      <c r="F6367" t="s">
        <v>18478</v>
      </c>
      <c r="G6367">
        <v>5.8</v>
      </c>
      <c r="H6367">
        <v>299000</v>
      </c>
      <c r="I6367" t="s">
        <v>11280</v>
      </c>
      <c r="J6367" t="s">
        <v>11280</v>
      </c>
      <c r="K6367" t="s">
        <v>17194</v>
      </c>
      <c r="L6367" t="s">
        <v>33</v>
      </c>
      <c r="M6367" s="1">
        <v>103000000</v>
      </c>
      <c r="N6367" s="1">
        <v>362000072</v>
      </c>
      <c r="O6367" s="1">
        <f>N6367*(D6367/'cpi data'!$A$112)</f>
        <v>41693532.761245675</v>
      </c>
      <c r="P6367" s="2">
        <f t="shared" si="100"/>
        <v>0.71546966985133642</v>
      </c>
      <c r="Q6367" t="s">
        <v>17760</v>
      </c>
      <c r="R6367">
        <v>100</v>
      </c>
    </row>
    <row r="6368" spans="1:18">
      <c r="A6368" t="s">
        <v>18479</v>
      </c>
      <c r="B6368" s="6" t="s">
        <v>19</v>
      </c>
      <c r="C6368" t="s">
        <v>66</v>
      </c>
      <c r="D6368">
        <f>_xlfn.XLOOKUP(E6368,'cpi data'!A:A,'cpi data'!B:B,"NA")</f>
        <v>233</v>
      </c>
      <c r="E6368">
        <v>2013</v>
      </c>
      <c r="F6368" t="s">
        <v>18480</v>
      </c>
      <c r="G6368">
        <v>6.2</v>
      </c>
      <c r="H6368">
        <v>39000</v>
      </c>
      <c r="I6368" t="s">
        <v>18481</v>
      </c>
      <c r="J6368" t="s">
        <v>16977</v>
      </c>
      <c r="K6368" t="s">
        <v>16859</v>
      </c>
      <c r="L6368" t="s">
        <v>33</v>
      </c>
      <c r="M6368" s="1">
        <v>10000000</v>
      </c>
      <c r="N6368" s="1">
        <v>1585583</v>
      </c>
      <c r="O6368" s="1">
        <f>N6368*(D6368/'cpi data'!$A$112)</f>
        <v>182620.28620860109</v>
      </c>
      <c r="P6368" s="2">
        <f t="shared" si="100"/>
        <v>-5.3068284662486924</v>
      </c>
      <c r="Q6368" t="s">
        <v>14974</v>
      </c>
      <c r="R6368">
        <v>93</v>
      </c>
    </row>
    <row r="6369" spans="1:18">
      <c r="A6369" t="s">
        <v>18482</v>
      </c>
      <c r="B6369" s="6" t="s">
        <v>19</v>
      </c>
      <c r="C6369" t="s">
        <v>66</v>
      </c>
      <c r="D6369">
        <f>_xlfn.XLOOKUP(E6369,'cpi data'!A:A,'cpi data'!B:B,"NA")</f>
        <v>233</v>
      </c>
      <c r="E6369">
        <v>2013</v>
      </c>
      <c r="F6369" t="s">
        <v>18255</v>
      </c>
      <c r="G6369">
        <v>5.6</v>
      </c>
      <c r="H6369">
        <v>85000</v>
      </c>
      <c r="I6369" t="s">
        <v>10690</v>
      </c>
      <c r="J6369" t="s">
        <v>10690</v>
      </c>
      <c r="K6369" t="s">
        <v>18483</v>
      </c>
      <c r="L6369" t="s">
        <v>33</v>
      </c>
      <c r="M6369" s="1">
        <v>8000000</v>
      </c>
      <c r="N6369" s="1">
        <v>20045576</v>
      </c>
      <c r="O6369" s="1">
        <f>N6369*(D6369/'cpi data'!$A$112)</f>
        <v>2308758.8769154721</v>
      </c>
      <c r="P6369" s="2">
        <f t="shared" si="100"/>
        <v>0.60090944755092102</v>
      </c>
      <c r="Q6369" t="s">
        <v>6793</v>
      </c>
      <c r="R6369">
        <v>90</v>
      </c>
    </row>
    <row r="6370" spans="1:18">
      <c r="A6370" t="s">
        <v>18484</v>
      </c>
      <c r="B6370" s="6" t="s">
        <v>19</v>
      </c>
      <c r="C6370" t="s">
        <v>44</v>
      </c>
      <c r="D6370">
        <f>_xlfn.XLOOKUP(E6370,'cpi data'!A:A,'cpi data'!B:B,"NA")</f>
        <v>233</v>
      </c>
      <c r="E6370">
        <v>2013</v>
      </c>
      <c r="F6370" t="s">
        <v>18422</v>
      </c>
      <c r="G6370">
        <v>6.3</v>
      </c>
      <c r="H6370">
        <v>113000</v>
      </c>
      <c r="I6370" t="s">
        <v>2910</v>
      </c>
      <c r="J6370" t="s">
        <v>2910</v>
      </c>
      <c r="K6370" t="s">
        <v>70</v>
      </c>
      <c r="L6370" t="s">
        <v>455</v>
      </c>
      <c r="M6370" s="1">
        <v>30000000</v>
      </c>
      <c r="N6370" s="1">
        <v>78418811</v>
      </c>
      <c r="O6370" s="1">
        <f>N6370*(D6370/'cpi data'!$A$112)</f>
        <v>9031924.351458231</v>
      </c>
      <c r="P6370" s="2">
        <f t="shared" si="100"/>
        <v>0.6174387290824902</v>
      </c>
      <c r="Q6370" t="s">
        <v>12254</v>
      </c>
      <c r="R6370">
        <v>111</v>
      </c>
    </row>
    <row r="6371" spans="1:18">
      <c r="A6371" t="s">
        <v>18485</v>
      </c>
      <c r="B6371" s="6" t="s">
        <v>2002</v>
      </c>
      <c r="C6371" t="s">
        <v>393</v>
      </c>
      <c r="D6371">
        <f>_xlfn.XLOOKUP(E6371,'cpi data'!A:A,'cpi data'!B:B,"NA")</f>
        <v>233</v>
      </c>
      <c r="E6371">
        <v>2013</v>
      </c>
      <c r="F6371" t="s">
        <v>18486</v>
      </c>
      <c r="G6371">
        <v>7.8</v>
      </c>
      <c r="H6371">
        <v>77000</v>
      </c>
      <c r="I6371" t="s">
        <v>2109</v>
      </c>
      <c r="J6371" t="s">
        <v>2109</v>
      </c>
      <c r="K6371" t="s">
        <v>15436</v>
      </c>
      <c r="L6371" t="s">
        <v>2111</v>
      </c>
      <c r="M6371" s="1">
        <v>30000000</v>
      </c>
      <c r="N6371" s="1">
        <v>136533257</v>
      </c>
      <c r="O6371" s="1">
        <f>N6371*(D6371/'cpi data'!$A$112)</f>
        <v>15725283.678200692</v>
      </c>
      <c r="P6371" s="2">
        <f t="shared" si="100"/>
        <v>0.78027331465475847</v>
      </c>
      <c r="Q6371" t="s">
        <v>15699</v>
      </c>
      <c r="R6371">
        <v>126</v>
      </c>
    </row>
    <row r="6372" spans="1:18">
      <c r="A6372" t="s">
        <v>18487</v>
      </c>
      <c r="B6372" s="6" t="s">
        <v>19</v>
      </c>
      <c r="C6372" t="s">
        <v>44</v>
      </c>
      <c r="D6372">
        <f>_xlfn.XLOOKUP(E6372,'cpi data'!A:A,'cpi data'!B:B,"NA")</f>
        <v>233</v>
      </c>
      <c r="E6372">
        <v>2013</v>
      </c>
      <c r="F6372" t="s">
        <v>18488</v>
      </c>
      <c r="G6372">
        <v>5.8</v>
      </c>
      <c r="H6372">
        <v>18000</v>
      </c>
      <c r="I6372" t="s">
        <v>18489</v>
      </c>
      <c r="J6372" t="s">
        <v>18489</v>
      </c>
      <c r="K6372" t="s">
        <v>9781</v>
      </c>
      <c r="L6372" t="s">
        <v>33</v>
      </c>
      <c r="M6372" s="1">
        <v>12000000</v>
      </c>
      <c r="N6372" s="1">
        <v>1456675</v>
      </c>
      <c r="O6372" s="1">
        <f>N6372*(D6372/'cpi data'!$A$112)</f>
        <v>167773.24518042512</v>
      </c>
      <c r="P6372" s="2">
        <f t="shared" si="100"/>
        <v>-7.2379391422245867</v>
      </c>
      <c r="Q6372" t="s">
        <v>18490</v>
      </c>
      <c r="R6372">
        <v>98</v>
      </c>
    </row>
    <row r="6373" spans="1:18">
      <c r="A6373" t="s">
        <v>11659</v>
      </c>
      <c r="B6373" s="6" t="s">
        <v>2002</v>
      </c>
      <c r="C6373" t="s">
        <v>20</v>
      </c>
      <c r="D6373">
        <f>_xlfn.XLOOKUP(E6373,'cpi data'!A:A,'cpi data'!B:B,"NA")</f>
        <v>233</v>
      </c>
      <c r="E6373">
        <v>2013</v>
      </c>
      <c r="F6373" t="s">
        <v>18341</v>
      </c>
      <c r="G6373">
        <v>6.1</v>
      </c>
      <c r="H6373">
        <v>85000</v>
      </c>
      <c r="I6373" t="s">
        <v>6280</v>
      </c>
      <c r="J6373" t="s">
        <v>6280</v>
      </c>
      <c r="K6373" t="s">
        <v>18491</v>
      </c>
      <c r="L6373" t="s">
        <v>33</v>
      </c>
      <c r="M6373" s="1">
        <v>60000000</v>
      </c>
      <c r="N6373" s="1">
        <v>60052138</v>
      </c>
      <c r="O6373" s="1">
        <f>N6373*(D6373/'cpi data'!$A$112)</f>
        <v>6916533.9367276318</v>
      </c>
      <c r="P6373" s="2">
        <f t="shared" si="100"/>
        <v>8.6821221918859906E-4</v>
      </c>
      <c r="Q6373" t="s">
        <v>11131</v>
      </c>
      <c r="R6373">
        <v>124</v>
      </c>
    </row>
    <row r="6374" spans="1:18">
      <c r="A6374" t="s">
        <v>18492</v>
      </c>
      <c r="B6374" s="6" t="s">
        <v>19</v>
      </c>
      <c r="C6374" t="s">
        <v>107</v>
      </c>
      <c r="D6374">
        <f>_xlfn.XLOOKUP(E6374,'cpi data'!A:A,'cpi data'!B:B,"NA")</f>
        <v>233</v>
      </c>
      <c r="E6374">
        <v>2013</v>
      </c>
      <c r="F6374" t="s">
        <v>18380</v>
      </c>
      <c r="G6374">
        <v>6.9</v>
      </c>
      <c r="H6374">
        <v>46000</v>
      </c>
      <c r="I6374" t="s">
        <v>13356</v>
      </c>
      <c r="J6374" t="s">
        <v>18493</v>
      </c>
      <c r="K6374" t="s">
        <v>1538</v>
      </c>
      <c r="L6374" t="s">
        <v>33</v>
      </c>
      <c r="M6374" s="1">
        <v>4000000</v>
      </c>
      <c r="N6374" s="1">
        <v>2431443</v>
      </c>
      <c r="O6374" s="1">
        <f>N6374*(D6374/'cpi data'!$A$112)</f>
        <v>280042.6193771626</v>
      </c>
      <c r="P6374" s="2">
        <f t="shared" si="100"/>
        <v>-0.64511362182868359</v>
      </c>
      <c r="Q6374" t="s">
        <v>18252</v>
      </c>
      <c r="R6374">
        <v>117</v>
      </c>
    </row>
    <row r="6375" spans="1:18">
      <c r="A6375" t="s">
        <v>18494</v>
      </c>
      <c r="B6375" s="6" t="s">
        <v>2002</v>
      </c>
      <c r="C6375" t="s">
        <v>44</v>
      </c>
      <c r="D6375">
        <f>_xlfn.XLOOKUP(E6375,'cpi data'!A:A,'cpi data'!B:B,"NA")</f>
        <v>233</v>
      </c>
      <c r="E6375">
        <v>2013</v>
      </c>
      <c r="F6375" t="s">
        <v>18269</v>
      </c>
      <c r="G6375">
        <v>6.4</v>
      </c>
      <c r="H6375">
        <v>76000</v>
      </c>
      <c r="I6375" t="s">
        <v>18463</v>
      </c>
      <c r="J6375" t="s">
        <v>18463</v>
      </c>
      <c r="K6375" t="s">
        <v>9085</v>
      </c>
      <c r="L6375" t="s">
        <v>33</v>
      </c>
      <c r="M6375" s="1">
        <v>26000000</v>
      </c>
      <c r="N6375" s="1">
        <v>53120346</v>
      </c>
      <c r="O6375" s="1">
        <f>N6375*(D6375/'cpi data'!$A$112)</f>
        <v>6118161.4522985667</v>
      </c>
      <c r="P6375" s="2">
        <f t="shared" si="100"/>
        <v>0.51054535676405421</v>
      </c>
      <c r="Q6375" t="s">
        <v>9689</v>
      </c>
      <c r="R6375">
        <v>105</v>
      </c>
    </row>
    <row r="6376" spans="1:18">
      <c r="A6376" t="s">
        <v>18495</v>
      </c>
      <c r="B6376" s="6" t="s">
        <v>19</v>
      </c>
      <c r="C6376" t="s">
        <v>44</v>
      </c>
      <c r="D6376">
        <f>_xlfn.XLOOKUP(E6376,'cpi data'!A:A,'cpi data'!B:B,"NA")</f>
        <v>233</v>
      </c>
      <c r="E6376">
        <v>2013</v>
      </c>
      <c r="F6376" t="s">
        <v>18496</v>
      </c>
      <c r="G6376">
        <v>5.7</v>
      </c>
      <c r="H6376">
        <v>10000</v>
      </c>
      <c r="I6376" t="s">
        <v>18497</v>
      </c>
      <c r="J6376" t="s">
        <v>18497</v>
      </c>
      <c r="K6376" t="s">
        <v>18498</v>
      </c>
      <c r="L6376" t="s">
        <v>33</v>
      </c>
      <c r="N6376" s="1">
        <v>175755</v>
      </c>
      <c r="O6376" s="1">
        <f>N6376*(D6376/'cpi data'!$A$112)</f>
        <v>20242.666831438459</v>
      </c>
      <c r="P6376" s="2">
        <f t="shared" si="100"/>
        <v>1</v>
      </c>
      <c r="Q6376" t="s">
        <v>13769</v>
      </c>
      <c r="R6376">
        <v>98</v>
      </c>
    </row>
    <row r="6377" spans="1:18">
      <c r="A6377" t="s">
        <v>18499</v>
      </c>
      <c r="B6377" s="6" t="s">
        <v>2002</v>
      </c>
      <c r="C6377" t="s">
        <v>44</v>
      </c>
      <c r="D6377">
        <f>_xlfn.XLOOKUP(E6377,'cpi data'!A:A,'cpi data'!B:B,"NA")</f>
        <v>233</v>
      </c>
      <c r="E6377">
        <v>2013</v>
      </c>
      <c r="F6377" t="s">
        <v>18197</v>
      </c>
      <c r="G6377">
        <v>6.4</v>
      </c>
      <c r="H6377">
        <v>59000</v>
      </c>
      <c r="I6377" t="s">
        <v>8015</v>
      </c>
      <c r="J6377" t="s">
        <v>9396</v>
      </c>
      <c r="K6377" t="s">
        <v>70</v>
      </c>
      <c r="L6377" t="s">
        <v>33</v>
      </c>
      <c r="M6377" s="1">
        <v>40000000</v>
      </c>
      <c r="N6377" s="1">
        <v>44907260</v>
      </c>
      <c r="O6377" s="1">
        <f>N6377*(D6377/'cpi data'!$A$112)</f>
        <v>5172215.3138902616</v>
      </c>
      <c r="P6377" s="2">
        <f t="shared" si="100"/>
        <v>0.10927542673500899</v>
      </c>
      <c r="Q6377" t="s">
        <v>18500</v>
      </c>
      <c r="R6377">
        <v>113</v>
      </c>
    </row>
    <row r="6378" spans="1:18">
      <c r="A6378" t="s">
        <v>18501</v>
      </c>
      <c r="B6378" s="6" t="s">
        <v>36</v>
      </c>
      <c r="C6378" t="s">
        <v>393</v>
      </c>
      <c r="D6378">
        <f>_xlfn.XLOOKUP(E6378,'cpi data'!A:A,'cpi data'!B:B,"NA")</f>
        <v>233</v>
      </c>
      <c r="E6378">
        <v>2013</v>
      </c>
      <c r="F6378" t="s">
        <v>18294</v>
      </c>
      <c r="G6378">
        <v>5.7</v>
      </c>
      <c r="H6378">
        <v>43000</v>
      </c>
      <c r="I6378" t="s">
        <v>18502</v>
      </c>
      <c r="J6378" t="s">
        <v>8480</v>
      </c>
      <c r="K6378" t="s">
        <v>18503</v>
      </c>
      <c r="L6378" t="s">
        <v>33</v>
      </c>
      <c r="M6378" s="1">
        <v>50000000</v>
      </c>
      <c r="N6378" s="1">
        <v>239258712</v>
      </c>
      <c r="O6378" s="1">
        <f>N6378*(D6378/'cpi data'!$A$112)</f>
        <v>27556737.467128027</v>
      </c>
      <c r="P6378" s="2">
        <f t="shared" si="100"/>
        <v>0.79102119382804337</v>
      </c>
      <c r="Q6378" t="s">
        <v>18504</v>
      </c>
      <c r="R6378">
        <v>91</v>
      </c>
    </row>
    <row r="6379" spans="1:18">
      <c r="A6379" t="s">
        <v>18505</v>
      </c>
      <c r="B6379" s="6" t="s">
        <v>36</v>
      </c>
      <c r="C6379" t="s">
        <v>393</v>
      </c>
      <c r="D6379">
        <f>_xlfn.XLOOKUP(E6379,'cpi data'!A:A,'cpi data'!B:B,"NA")</f>
        <v>233</v>
      </c>
      <c r="E6379">
        <v>2013</v>
      </c>
      <c r="F6379" t="s">
        <v>18253</v>
      </c>
      <c r="G6379">
        <v>6.4</v>
      </c>
      <c r="H6379">
        <v>94000</v>
      </c>
      <c r="I6379" t="s">
        <v>18506</v>
      </c>
      <c r="J6379" t="s">
        <v>18507</v>
      </c>
      <c r="K6379" t="s">
        <v>18508</v>
      </c>
      <c r="L6379" t="s">
        <v>33</v>
      </c>
      <c r="M6379" s="1">
        <v>78000000</v>
      </c>
      <c r="N6379" s="1">
        <v>274325949</v>
      </c>
      <c r="O6379" s="1">
        <f>N6379*(D6379/'cpi data'!$A$112)</f>
        <v>31595623.389520515</v>
      </c>
      <c r="P6379" s="2">
        <f t="shared" si="100"/>
        <v>0.71566670858395531</v>
      </c>
      <c r="Q6379" t="s">
        <v>34</v>
      </c>
      <c r="R6379">
        <v>95</v>
      </c>
    </row>
    <row r="6380" spans="1:18">
      <c r="A6380" t="s">
        <v>18509</v>
      </c>
      <c r="B6380" s="6" t="s">
        <v>2002</v>
      </c>
      <c r="C6380" t="s">
        <v>28</v>
      </c>
      <c r="D6380">
        <f>_xlfn.XLOOKUP(E6380,'cpi data'!A:A,'cpi data'!B:B,"NA")</f>
        <v>233</v>
      </c>
      <c r="E6380">
        <v>2013</v>
      </c>
      <c r="F6380" t="s">
        <v>18071</v>
      </c>
      <c r="G6380">
        <v>6.2</v>
      </c>
      <c r="H6380">
        <v>134000</v>
      </c>
      <c r="I6380" t="s">
        <v>8462</v>
      </c>
      <c r="J6380" t="s">
        <v>18410</v>
      </c>
      <c r="K6380" t="s">
        <v>18360</v>
      </c>
      <c r="L6380" t="s">
        <v>25</v>
      </c>
      <c r="M6380" s="1">
        <v>195000000</v>
      </c>
      <c r="N6380" s="1">
        <v>197687603</v>
      </c>
      <c r="O6380" s="1">
        <f>N6380*(D6380/'cpi data'!$A$112)</f>
        <v>22768764.952545725</v>
      </c>
      <c r="P6380" s="2">
        <f t="shared" si="100"/>
        <v>1.3595202527697197E-2</v>
      </c>
      <c r="Q6380" t="s">
        <v>2029</v>
      </c>
      <c r="R6380">
        <v>114</v>
      </c>
    </row>
    <row r="6381" spans="1:18">
      <c r="A6381" t="s">
        <v>18510</v>
      </c>
      <c r="B6381" s="6" t="s">
        <v>19</v>
      </c>
      <c r="C6381" t="s">
        <v>107</v>
      </c>
      <c r="D6381">
        <f>_xlfn.XLOOKUP(E6381,'cpi data'!A:A,'cpi data'!B:B,"NA")</f>
        <v>233</v>
      </c>
      <c r="E6381">
        <v>2013</v>
      </c>
      <c r="F6381" t="s">
        <v>18511</v>
      </c>
      <c r="G6381">
        <v>7.1</v>
      </c>
      <c r="H6381">
        <v>69000</v>
      </c>
      <c r="I6381" t="s">
        <v>18512</v>
      </c>
      <c r="J6381" t="s">
        <v>18512</v>
      </c>
      <c r="K6381" t="s">
        <v>18513</v>
      </c>
      <c r="L6381" t="s">
        <v>33</v>
      </c>
      <c r="M6381" s="1">
        <v>420000</v>
      </c>
      <c r="N6381" s="1">
        <v>993313</v>
      </c>
      <c r="O6381" s="1">
        <f>N6381*(D6381/'cpi data'!$A$112)</f>
        <v>114405.30350963915</v>
      </c>
      <c r="P6381" s="2">
        <f t="shared" si="100"/>
        <v>0.57717255286098135</v>
      </c>
      <c r="Q6381" t="s">
        <v>18514</v>
      </c>
      <c r="R6381">
        <v>90</v>
      </c>
    </row>
    <row r="6382" spans="1:18">
      <c r="A6382" t="s">
        <v>18515</v>
      </c>
      <c r="B6382" s="6" t="s">
        <v>36</v>
      </c>
      <c r="C6382" t="s">
        <v>393</v>
      </c>
      <c r="D6382">
        <f>_xlfn.XLOOKUP(E6382,'cpi data'!A:A,'cpi data'!B:B,"NA")</f>
        <v>233</v>
      </c>
      <c r="E6382">
        <v>2013</v>
      </c>
      <c r="F6382" t="s">
        <v>18213</v>
      </c>
      <c r="G6382">
        <v>6.7</v>
      </c>
      <c r="H6382">
        <v>101000</v>
      </c>
      <c r="I6382" t="s">
        <v>12441</v>
      </c>
      <c r="J6382" t="s">
        <v>9552</v>
      </c>
      <c r="K6382" t="s">
        <v>16859</v>
      </c>
      <c r="L6382" t="s">
        <v>33</v>
      </c>
      <c r="M6382" s="1">
        <v>100000000</v>
      </c>
      <c r="N6382" s="1">
        <v>268426634</v>
      </c>
      <c r="O6382" s="1">
        <f>N6382*(D6382/'cpi data'!$A$112)</f>
        <v>30916166.94117647</v>
      </c>
      <c r="P6382" s="2">
        <f t="shared" si="100"/>
        <v>0.62745872676703163</v>
      </c>
      <c r="Q6382" t="s">
        <v>14127</v>
      </c>
      <c r="R6382">
        <v>102</v>
      </c>
    </row>
    <row r="6383" spans="1:18">
      <c r="A6383" t="s">
        <v>18516</v>
      </c>
      <c r="B6383" s="6" t="s">
        <v>2002</v>
      </c>
      <c r="C6383" t="s">
        <v>55</v>
      </c>
      <c r="D6383">
        <f>_xlfn.XLOOKUP(E6383,'cpi data'!A:A,'cpi data'!B:B,"NA")</f>
        <v>233</v>
      </c>
      <c r="E6383">
        <v>2013</v>
      </c>
      <c r="F6383" t="s">
        <v>18517</v>
      </c>
      <c r="G6383">
        <v>6.3</v>
      </c>
      <c r="H6383">
        <v>73000</v>
      </c>
      <c r="I6383" t="s">
        <v>16747</v>
      </c>
      <c r="J6383" t="s">
        <v>16747</v>
      </c>
      <c r="K6383" t="s">
        <v>15282</v>
      </c>
      <c r="L6383" t="s">
        <v>33</v>
      </c>
      <c r="M6383" s="1">
        <v>3500000</v>
      </c>
      <c r="N6383" s="1">
        <v>27858103</v>
      </c>
      <c r="O6383" s="1">
        <f>N6383*(D6383/'cpi data'!$A$112)</f>
        <v>3208570.4394463669</v>
      </c>
      <c r="P6383" s="2">
        <f t="shared" si="100"/>
        <v>0.87436330463707457</v>
      </c>
      <c r="Q6383" t="s">
        <v>18518</v>
      </c>
      <c r="R6383">
        <v>97</v>
      </c>
    </row>
    <row r="6384" spans="1:18">
      <c r="A6384" t="s">
        <v>18519</v>
      </c>
      <c r="B6384" s="6" t="s">
        <v>19</v>
      </c>
      <c r="C6384" t="s">
        <v>28</v>
      </c>
      <c r="D6384">
        <f>_xlfn.XLOOKUP(E6384,'cpi data'!A:A,'cpi data'!B:B,"NA")</f>
        <v>233</v>
      </c>
      <c r="E6384">
        <v>2013</v>
      </c>
      <c r="F6384" t="s">
        <v>18520</v>
      </c>
      <c r="G6384">
        <v>7.7</v>
      </c>
      <c r="H6384">
        <v>114000</v>
      </c>
      <c r="I6384" t="s">
        <v>9358</v>
      </c>
      <c r="J6384" t="s">
        <v>18521</v>
      </c>
      <c r="K6384" t="s">
        <v>3189</v>
      </c>
      <c r="L6384" t="s">
        <v>33</v>
      </c>
      <c r="M6384" s="1">
        <v>12000000</v>
      </c>
      <c r="N6384" s="1">
        <v>27682872</v>
      </c>
      <c r="O6384" s="1">
        <f>N6384*(D6384/'cpi data'!$A$112)</f>
        <v>3188388.1245674738</v>
      </c>
      <c r="P6384" s="2">
        <f t="shared" si="100"/>
        <v>0.56651896522875222</v>
      </c>
      <c r="Q6384" t="s">
        <v>15018</v>
      </c>
      <c r="R6384">
        <v>115</v>
      </c>
    </row>
    <row r="6385" spans="1:18">
      <c r="A6385" t="s">
        <v>18522</v>
      </c>
      <c r="B6385" s="6" t="s">
        <v>19</v>
      </c>
      <c r="C6385" t="s">
        <v>28</v>
      </c>
      <c r="D6385">
        <f>_xlfn.XLOOKUP(E6385,'cpi data'!A:A,'cpi data'!B:B,"NA")</f>
        <v>233</v>
      </c>
      <c r="E6385">
        <v>2013</v>
      </c>
      <c r="F6385" t="s">
        <v>18523</v>
      </c>
      <c r="G6385">
        <v>7.1</v>
      </c>
      <c r="H6385">
        <v>79000</v>
      </c>
      <c r="I6385" t="s">
        <v>18524</v>
      </c>
      <c r="J6385" t="s">
        <v>18525</v>
      </c>
      <c r="K6385" t="s">
        <v>18526</v>
      </c>
      <c r="L6385" t="s">
        <v>33</v>
      </c>
      <c r="N6385" s="1">
        <v>1501595</v>
      </c>
      <c r="O6385" s="1">
        <f>N6385*(D6385/'cpi data'!$A$112)</f>
        <v>172946.9278299555</v>
      </c>
      <c r="P6385" s="2">
        <f t="shared" si="100"/>
        <v>1</v>
      </c>
      <c r="Q6385" t="s">
        <v>17519</v>
      </c>
      <c r="R6385">
        <v>95</v>
      </c>
    </row>
    <row r="6386" spans="1:18">
      <c r="A6386" t="s">
        <v>18527</v>
      </c>
      <c r="B6386" s="6" t="s">
        <v>450</v>
      </c>
      <c r="C6386" t="s">
        <v>66</v>
      </c>
      <c r="D6386">
        <f>_xlfn.XLOOKUP(E6386,'cpi data'!A:A,'cpi data'!B:B,"NA")</f>
        <v>233</v>
      </c>
      <c r="E6386">
        <v>2013</v>
      </c>
      <c r="F6386" t="s">
        <v>18211</v>
      </c>
      <c r="G6386">
        <v>8.1999999999999993</v>
      </c>
      <c r="H6386">
        <v>63000</v>
      </c>
      <c r="I6386" t="s">
        <v>14944</v>
      </c>
      <c r="J6386" t="s">
        <v>18528</v>
      </c>
      <c r="K6386" t="s">
        <v>12172</v>
      </c>
      <c r="L6386" t="s">
        <v>10296</v>
      </c>
      <c r="N6386" s="1">
        <v>17551296</v>
      </c>
      <c r="O6386" s="1">
        <f>N6386*(D6386/'cpi data'!$A$112)</f>
        <v>2021478.9757785466</v>
      </c>
      <c r="P6386" s="2">
        <f t="shared" si="100"/>
        <v>1</v>
      </c>
      <c r="Q6386" t="s">
        <v>18529</v>
      </c>
      <c r="R6386">
        <v>186</v>
      </c>
    </row>
    <row r="6387" spans="1:18">
      <c r="A6387" t="s">
        <v>18530</v>
      </c>
      <c r="B6387" s="6" t="s">
        <v>2002</v>
      </c>
      <c r="C6387" t="s">
        <v>20</v>
      </c>
      <c r="D6387">
        <f>_xlfn.XLOOKUP(E6387,'cpi data'!A:A,'cpi data'!B:B,"NA")</f>
        <v>233</v>
      </c>
      <c r="E6387">
        <v>2013</v>
      </c>
      <c r="F6387" t="s">
        <v>18531</v>
      </c>
      <c r="G6387">
        <v>6.9</v>
      </c>
      <c r="H6387">
        <v>44000</v>
      </c>
      <c r="I6387" t="s">
        <v>14273</v>
      </c>
      <c r="J6387" t="s">
        <v>14273</v>
      </c>
      <c r="K6387" t="s">
        <v>10492</v>
      </c>
      <c r="L6387" t="s">
        <v>33</v>
      </c>
      <c r="M6387" s="1">
        <v>18000000</v>
      </c>
      <c r="N6387" s="1">
        <v>20275812</v>
      </c>
      <c r="O6387" s="1">
        <f>N6387*(D6387/'cpi data'!$A$112)</f>
        <v>2335276.4191794363</v>
      </c>
      <c r="P6387" s="2">
        <f t="shared" si="100"/>
        <v>0.11224270574219174</v>
      </c>
      <c r="Q6387" t="s">
        <v>15451</v>
      </c>
      <c r="R6387">
        <v>111</v>
      </c>
    </row>
    <row r="6388" spans="1:18">
      <c r="A6388" t="s">
        <v>18532</v>
      </c>
      <c r="B6388" s="6" t="s">
        <v>19</v>
      </c>
      <c r="C6388" t="s">
        <v>107</v>
      </c>
      <c r="D6388">
        <f>_xlfn.XLOOKUP(E6388,'cpi data'!A:A,'cpi data'!B:B,"NA")</f>
        <v>233</v>
      </c>
      <c r="E6388">
        <v>2013</v>
      </c>
      <c r="F6388" t="s">
        <v>18533</v>
      </c>
      <c r="G6388">
        <v>6.9</v>
      </c>
      <c r="H6388">
        <v>111000</v>
      </c>
      <c r="I6388" t="s">
        <v>8089</v>
      </c>
      <c r="J6388" t="s">
        <v>18534</v>
      </c>
      <c r="K6388" t="s">
        <v>14547</v>
      </c>
      <c r="L6388" t="s">
        <v>25</v>
      </c>
      <c r="M6388" s="1">
        <v>20000000</v>
      </c>
      <c r="N6388" s="1">
        <v>24261569</v>
      </c>
      <c r="O6388" s="1">
        <f>N6388*(D6388/'cpi data'!$A$112)</f>
        <v>2794337.9026198713</v>
      </c>
      <c r="P6388" s="2">
        <f t="shared" si="100"/>
        <v>0.17565100591804264</v>
      </c>
      <c r="Q6388" t="s">
        <v>15343</v>
      </c>
      <c r="R6388">
        <v>101</v>
      </c>
    </row>
    <row r="6389" spans="1:18">
      <c r="A6389" t="s">
        <v>18535</v>
      </c>
      <c r="B6389" s="6" t="s">
        <v>19</v>
      </c>
      <c r="C6389" t="s">
        <v>37</v>
      </c>
      <c r="D6389">
        <f>_xlfn.XLOOKUP(E6389,'cpi data'!A:A,'cpi data'!B:B,"NA")</f>
        <v>233</v>
      </c>
      <c r="E6389">
        <v>2013</v>
      </c>
      <c r="F6389" t="s">
        <v>18335</v>
      </c>
      <c r="G6389">
        <v>6.2</v>
      </c>
      <c r="H6389">
        <v>78000</v>
      </c>
      <c r="I6389" t="s">
        <v>7452</v>
      </c>
      <c r="J6389" t="s">
        <v>18536</v>
      </c>
      <c r="K6389" t="s">
        <v>9041</v>
      </c>
      <c r="L6389" t="s">
        <v>33</v>
      </c>
      <c r="M6389" s="1">
        <v>35000000</v>
      </c>
      <c r="N6389" s="1">
        <v>34737199</v>
      </c>
      <c r="O6389" s="1">
        <f>N6389*(D6389/'cpi data'!$A$112)</f>
        <v>4000873.6366782007</v>
      </c>
      <c r="P6389" s="2">
        <f t="shared" si="100"/>
        <v>-7.5654056045221145E-3</v>
      </c>
      <c r="Q6389" t="s">
        <v>18047</v>
      </c>
      <c r="R6389">
        <v>109</v>
      </c>
    </row>
    <row r="6390" spans="1:18">
      <c r="A6390" t="s">
        <v>18537</v>
      </c>
      <c r="B6390" s="6" t="s">
        <v>19</v>
      </c>
      <c r="C6390" t="s">
        <v>44</v>
      </c>
      <c r="D6390">
        <f>_xlfn.XLOOKUP(E6390,'cpi data'!A:A,'cpi data'!B:B,"NA")</f>
        <v>233</v>
      </c>
      <c r="E6390">
        <v>2013</v>
      </c>
      <c r="F6390" t="s">
        <v>18538</v>
      </c>
      <c r="G6390">
        <v>6.1</v>
      </c>
      <c r="H6390">
        <v>46000</v>
      </c>
      <c r="I6390" t="s">
        <v>570</v>
      </c>
      <c r="J6390" t="s">
        <v>18539</v>
      </c>
      <c r="K6390" t="s">
        <v>18540</v>
      </c>
      <c r="L6390" t="s">
        <v>25</v>
      </c>
      <c r="M6390" s="1">
        <v>8500000</v>
      </c>
      <c r="N6390" s="1">
        <v>1486506</v>
      </c>
      <c r="O6390" s="1">
        <f>N6390*(D6390/'cpi data'!$A$112)</f>
        <v>171209.04498269895</v>
      </c>
      <c r="P6390" s="2">
        <f t="shared" si="100"/>
        <v>-4.7181067550349614</v>
      </c>
      <c r="Q6390" t="s">
        <v>15604</v>
      </c>
      <c r="R6390">
        <v>107</v>
      </c>
    </row>
    <row r="6391" spans="1:18">
      <c r="A6391" t="s">
        <v>18541</v>
      </c>
      <c r="B6391" s="6" t="s">
        <v>2002</v>
      </c>
      <c r="C6391" t="s">
        <v>37</v>
      </c>
      <c r="D6391">
        <f>_xlfn.XLOOKUP(E6391,'cpi data'!A:A,'cpi data'!B:B,"NA")</f>
        <v>233</v>
      </c>
      <c r="E6391">
        <v>2013</v>
      </c>
      <c r="F6391" t="s">
        <v>18542</v>
      </c>
      <c r="G6391">
        <v>6.9</v>
      </c>
      <c r="H6391">
        <v>78000</v>
      </c>
      <c r="I6391" t="s">
        <v>17282</v>
      </c>
      <c r="J6391" t="s">
        <v>17282</v>
      </c>
      <c r="K6391" t="s">
        <v>103</v>
      </c>
      <c r="L6391" t="s">
        <v>33</v>
      </c>
      <c r="M6391" s="1">
        <v>9000000</v>
      </c>
      <c r="N6391" s="1">
        <v>13627519</v>
      </c>
      <c r="O6391" s="1">
        <f>N6391*(D6391/'cpi data'!$A$112)</f>
        <v>1569556.0687098368</v>
      </c>
      <c r="P6391" s="2">
        <f t="shared" si="100"/>
        <v>0.3395716417639924</v>
      </c>
      <c r="Q6391" t="s">
        <v>18543</v>
      </c>
      <c r="R6391">
        <v>106</v>
      </c>
    </row>
    <row r="6392" spans="1:18">
      <c r="A6392" t="s">
        <v>4454</v>
      </c>
      <c r="B6392" s="6" t="s">
        <v>19</v>
      </c>
      <c r="C6392" t="s">
        <v>20</v>
      </c>
      <c r="D6392">
        <f>_xlfn.XLOOKUP(E6392,'cpi data'!A:A,'cpi data'!B:B,"NA")</f>
        <v>233</v>
      </c>
      <c r="E6392">
        <v>2013</v>
      </c>
      <c r="F6392" t="s">
        <v>18544</v>
      </c>
      <c r="G6392">
        <v>6.5</v>
      </c>
      <c r="H6392">
        <v>22000</v>
      </c>
      <c r="I6392" t="s">
        <v>18545</v>
      </c>
      <c r="J6392" t="s">
        <v>18546</v>
      </c>
      <c r="K6392" t="s">
        <v>18547</v>
      </c>
      <c r="L6392" t="s">
        <v>1114</v>
      </c>
      <c r="M6392" s="1">
        <v>7000000</v>
      </c>
      <c r="N6392" s="1">
        <v>1257142</v>
      </c>
      <c r="O6392" s="1">
        <f>N6392*(D6392/'cpi data'!$A$112)</f>
        <v>144791.93573900149</v>
      </c>
      <c r="P6392" s="2">
        <f t="shared" si="100"/>
        <v>-4.5681856146720099</v>
      </c>
      <c r="Q6392" t="s">
        <v>18548</v>
      </c>
      <c r="R6392">
        <v>99</v>
      </c>
    </row>
    <row r="6393" spans="1:18">
      <c r="A6393" t="s">
        <v>18549</v>
      </c>
      <c r="B6393" s="6" t="s">
        <v>19</v>
      </c>
      <c r="C6393" t="s">
        <v>20</v>
      </c>
      <c r="D6393">
        <f>_xlfn.XLOOKUP(E6393,'cpi data'!A:A,'cpi data'!B:B,"NA")</f>
        <v>233</v>
      </c>
      <c r="E6393">
        <v>2013</v>
      </c>
      <c r="F6393" t="s">
        <v>18550</v>
      </c>
      <c r="G6393">
        <v>6.3</v>
      </c>
      <c r="H6393">
        <v>27000</v>
      </c>
      <c r="I6393" t="s">
        <v>13513</v>
      </c>
      <c r="J6393" t="s">
        <v>13513</v>
      </c>
      <c r="K6393" t="s">
        <v>5713</v>
      </c>
      <c r="L6393" t="s">
        <v>6945</v>
      </c>
      <c r="M6393" s="1">
        <v>28000000</v>
      </c>
      <c r="N6393" s="1">
        <v>2624761</v>
      </c>
      <c r="O6393" s="1">
        <f>N6393*(D6393/'cpi data'!$A$112)</f>
        <v>302308.11319822044</v>
      </c>
      <c r="P6393" s="2">
        <f t="shared" si="100"/>
        <v>-9.6676379297010282</v>
      </c>
      <c r="Q6393" t="s">
        <v>17424</v>
      </c>
      <c r="R6393">
        <v>137</v>
      </c>
    </row>
    <row r="6394" spans="1:18">
      <c r="A6394" t="s">
        <v>18551</v>
      </c>
      <c r="B6394" s="6" t="s">
        <v>2002</v>
      </c>
      <c r="C6394" t="s">
        <v>66</v>
      </c>
      <c r="D6394">
        <f>_xlfn.XLOOKUP(E6394,'cpi data'!A:A,'cpi data'!B:B,"NA")</f>
        <v>233</v>
      </c>
      <c r="E6394">
        <v>2013</v>
      </c>
      <c r="F6394" t="s">
        <v>18552</v>
      </c>
      <c r="G6394">
        <v>6.8</v>
      </c>
      <c r="H6394">
        <v>12000</v>
      </c>
      <c r="I6394" t="s">
        <v>8958</v>
      </c>
      <c r="J6394" t="s">
        <v>15172</v>
      </c>
      <c r="K6394" t="s">
        <v>18553</v>
      </c>
      <c r="L6394" t="s">
        <v>25</v>
      </c>
      <c r="N6394" s="1">
        <v>10900434</v>
      </c>
      <c r="O6394" s="1">
        <f>N6394*(D6394/'cpi data'!$A$112)</f>
        <v>1255462.7394957982</v>
      </c>
      <c r="P6394" s="2">
        <f t="shared" si="100"/>
        <v>1</v>
      </c>
      <c r="Q6394" t="s">
        <v>18554</v>
      </c>
      <c r="R6394">
        <v>103</v>
      </c>
    </row>
    <row r="6395" spans="1:18">
      <c r="A6395" t="s">
        <v>18555</v>
      </c>
      <c r="B6395" s="6" t="s">
        <v>2002</v>
      </c>
      <c r="C6395" t="s">
        <v>37</v>
      </c>
      <c r="D6395">
        <f>_xlfn.XLOOKUP(E6395,'cpi data'!A:A,'cpi data'!B:B,"NA")</f>
        <v>233</v>
      </c>
      <c r="E6395">
        <v>2013</v>
      </c>
      <c r="F6395" t="s">
        <v>17867</v>
      </c>
      <c r="G6395">
        <v>6.6</v>
      </c>
      <c r="H6395">
        <v>32000</v>
      </c>
      <c r="I6395" t="s">
        <v>4719</v>
      </c>
      <c r="J6395" t="s">
        <v>4719</v>
      </c>
      <c r="K6395" t="s">
        <v>11318</v>
      </c>
      <c r="L6395" t="s">
        <v>494</v>
      </c>
      <c r="M6395" s="1">
        <v>38600000</v>
      </c>
      <c r="N6395" s="1">
        <v>73906736</v>
      </c>
      <c r="O6395" s="1">
        <f>N6395*(D6395/'cpi data'!$A$112)</f>
        <v>8512243.938704893</v>
      </c>
      <c r="P6395" s="2">
        <f t="shared" si="100"/>
        <v>0.47772013636213079</v>
      </c>
      <c r="Q6395" t="s">
        <v>9709</v>
      </c>
      <c r="R6395">
        <v>130</v>
      </c>
    </row>
    <row r="6396" spans="1:18">
      <c r="A6396" t="s">
        <v>18556</v>
      </c>
      <c r="B6396" s="6" t="s">
        <v>2002</v>
      </c>
      <c r="C6396" t="s">
        <v>44</v>
      </c>
      <c r="D6396">
        <f>_xlfn.XLOOKUP(E6396,'cpi data'!A:A,'cpi data'!B:B,"NA")</f>
        <v>233</v>
      </c>
      <c r="E6396">
        <v>2013</v>
      </c>
      <c r="F6396" t="s">
        <v>18392</v>
      </c>
      <c r="G6396">
        <v>5.9</v>
      </c>
      <c r="H6396">
        <v>71000</v>
      </c>
      <c r="I6396" t="s">
        <v>18557</v>
      </c>
      <c r="J6396" t="s">
        <v>18558</v>
      </c>
      <c r="K6396" t="s">
        <v>13997</v>
      </c>
      <c r="L6396" t="s">
        <v>33</v>
      </c>
      <c r="M6396" s="1">
        <v>30000000</v>
      </c>
      <c r="N6396" s="1">
        <v>27437881</v>
      </c>
      <c r="O6396" s="1">
        <f>N6396*(D6396/'cpi data'!$A$112)</f>
        <v>3160171.1680672267</v>
      </c>
      <c r="P6396" s="2">
        <f t="shared" si="100"/>
        <v>-9.3378894674847515E-2</v>
      </c>
      <c r="Q6396" t="s">
        <v>2029</v>
      </c>
      <c r="R6396">
        <v>100</v>
      </c>
    </row>
    <row r="6397" spans="1:18">
      <c r="A6397" t="s">
        <v>18559</v>
      </c>
      <c r="B6397" s="6" t="s">
        <v>2002</v>
      </c>
      <c r="C6397" t="s">
        <v>44</v>
      </c>
      <c r="D6397">
        <f>_xlfn.XLOOKUP(E6397,'cpi data'!A:A,'cpi data'!B:B,"NA")</f>
        <v>233</v>
      </c>
      <c r="E6397">
        <v>2013</v>
      </c>
      <c r="F6397" t="s">
        <v>18560</v>
      </c>
      <c r="G6397">
        <v>6.3</v>
      </c>
      <c r="H6397">
        <v>20000</v>
      </c>
      <c r="I6397" t="s">
        <v>18561</v>
      </c>
      <c r="J6397" t="s">
        <v>18561</v>
      </c>
      <c r="K6397" t="s">
        <v>15282</v>
      </c>
      <c r="L6397" t="s">
        <v>25</v>
      </c>
      <c r="N6397" s="1">
        <v>2313509</v>
      </c>
      <c r="O6397" s="1">
        <f>N6397*(D6397/'cpi data'!$A$112)</f>
        <v>266459.51408798812</v>
      </c>
      <c r="P6397" s="2">
        <f t="shared" si="100"/>
        <v>1</v>
      </c>
      <c r="Q6397" t="s">
        <v>18562</v>
      </c>
      <c r="R6397">
        <v>97</v>
      </c>
    </row>
    <row r="6398" spans="1:18">
      <c r="A6398" t="s">
        <v>18563</v>
      </c>
      <c r="B6398" s="6" t="s">
        <v>19</v>
      </c>
      <c r="C6398" t="s">
        <v>44</v>
      </c>
      <c r="D6398">
        <f>_xlfn.XLOOKUP(E6398,'cpi data'!A:A,'cpi data'!B:B,"NA")</f>
        <v>233</v>
      </c>
      <c r="E6398">
        <v>2013</v>
      </c>
      <c r="F6398" t="s">
        <v>17858</v>
      </c>
      <c r="G6398">
        <v>5.6</v>
      </c>
      <c r="H6398">
        <v>48000</v>
      </c>
      <c r="I6398" t="s">
        <v>15172</v>
      </c>
      <c r="J6398" t="s">
        <v>15172</v>
      </c>
      <c r="K6398" t="s">
        <v>70</v>
      </c>
      <c r="L6398" t="s">
        <v>33</v>
      </c>
      <c r="M6398" s="1">
        <v>35000000</v>
      </c>
      <c r="N6398" s="1">
        <v>46522137</v>
      </c>
      <c r="O6398" s="1">
        <f>N6398*(D6398/'cpi data'!$A$112)</f>
        <v>5358209.550667326</v>
      </c>
      <c r="P6398" s="2">
        <f t="shared" si="100"/>
        <v>0.24766998558127284</v>
      </c>
      <c r="Q6398" t="s">
        <v>18564</v>
      </c>
      <c r="R6398">
        <v>89</v>
      </c>
    </row>
    <row r="6399" spans="1:18">
      <c r="A6399" t="s">
        <v>18565</v>
      </c>
      <c r="B6399" s="6" t="s">
        <v>19</v>
      </c>
      <c r="C6399" t="s">
        <v>66</v>
      </c>
      <c r="D6399">
        <f>_xlfn.XLOOKUP(E6399,'cpi data'!A:A,'cpi data'!B:B,"NA")</f>
        <v>233</v>
      </c>
      <c r="E6399">
        <v>2013</v>
      </c>
      <c r="F6399" t="s">
        <v>18566</v>
      </c>
      <c r="G6399">
        <v>6.5</v>
      </c>
      <c r="H6399">
        <v>36000</v>
      </c>
      <c r="I6399" t="s">
        <v>18567</v>
      </c>
      <c r="J6399" t="s">
        <v>18568</v>
      </c>
      <c r="K6399" t="s">
        <v>11817</v>
      </c>
      <c r="L6399" t="s">
        <v>33</v>
      </c>
      <c r="N6399" s="1">
        <v>1877924</v>
      </c>
      <c r="O6399" s="1">
        <f>N6399*(D6399/'cpi data'!$A$112)</f>
        <v>216290.80177953534</v>
      </c>
      <c r="P6399" s="2">
        <f t="shared" si="100"/>
        <v>1</v>
      </c>
      <c r="Q6399" t="s">
        <v>12055</v>
      </c>
      <c r="R6399">
        <v>104</v>
      </c>
    </row>
    <row r="6400" spans="1:18">
      <c r="A6400" t="s">
        <v>18569</v>
      </c>
      <c r="B6400" s="6" t="s">
        <v>2002</v>
      </c>
      <c r="C6400" t="s">
        <v>37</v>
      </c>
      <c r="D6400">
        <f>_xlfn.XLOOKUP(E6400,'cpi data'!A:A,'cpi data'!B:B,"NA")</f>
        <v>233</v>
      </c>
      <c r="E6400">
        <v>2013</v>
      </c>
      <c r="F6400" t="s">
        <v>18517</v>
      </c>
      <c r="G6400">
        <v>6.4</v>
      </c>
      <c r="H6400">
        <v>85000</v>
      </c>
      <c r="I6400" t="s">
        <v>15645</v>
      </c>
      <c r="J6400" t="s">
        <v>15568</v>
      </c>
      <c r="K6400" t="s">
        <v>12472</v>
      </c>
      <c r="L6400" t="s">
        <v>33</v>
      </c>
      <c r="M6400" s="1">
        <v>15000000</v>
      </c>
      <c r="N6400" s="1">
        <v>57824674</v>
      </c>
      <c r="O6400" s="1">
        <f>N6400*(D6400/'cpi data'!$A$112)</f>
        <v>6659984.6969846757</v>
      </c>
      <c r="P6400" s="2">
        <f t="shared" si="100"/>
        <v>0.74059516530953551</v>
      </c>
      <c r="Q6400" t="s">
        <v>17802</v>
      </c>
      <c r="R6400">
        <v>112</v>
      </c>
    </row>
    <row r="6401" spans="1:18">
      <c r="A6401" t="s">
        <v>18570</v>
      </c>
      <c r="B6401" s="6" t="s">
        <v>36</v>
      </c>
      <c r="C6401" t="s">
        <v>393</v>
      </c>
      <c r="D6401">
        <f>_xlfn.XLOOKUP(E6401,'cpi data'!A:A,'cpi data'!B:B,"NA")</f>
        <v>233</v>
      </c>
      <c r="E6401">
        <v>2013</v>
      </c>
      <c r="F6401" t="s">
        <v>18571</v>
      </c>
      <c r="G6401">
        <v>5.3</v>
      </c>
      <c r="H6401">
        <v>39000</v>
      </c>
      <c r="I6401" t="s">
        <v>9558</v>
      </c>
      <c r="J6401" t="s">
        <v>11701</v>
      </c>
      <c r="K6401" t="s">
        <v>18572</v>
      </c>
      <c r="L6401" t="s">
        <v>33</v>
      </c>
      <c r="M6401" s="1">
        <v>105000000</v>
      </c>
      <c r="N6401" s="1">
        <v>347545360</v>
      </c>
      <c r="O6401" s="1">
        <f>N6401*(D6401/'cpi data'!$A$112)</f>
        <v>40028704.340088978</v>
      </c>
      <c r="P6401" s="2">
        <f t="shared" si="100"/>
        <v>0.69788116290777125</v>
      </c>
      <c r="Q6401" t="s">
        <v>34</v>
      </c>
      <c r="R6401">
        <v>105</v>
      </c>
    </row>
    <row r="6402" spans="1:18">
      <c r="A6402" t="s">
        <v>18573</v>
      </c>
      <c r="B6402" s="6" t="s">
        <v>2002</v>
      </c>
      <c r="C6402" t="s">
        <v>44</v>
      </c>
      <c r="D6402">
        <f>_xlfn.XLOOKUP(E6402,'cpi data'!A:A,'cpi data'!B:B,"NA")</f>
        <v>233</v>
      </c>
      <c r="E6402">
        <v>2013</v>
      </c>
      <c r="F6402" t="s">
        <v>18324</v>
      </c>
      <c r="G6402">
        <v>6.6</v>
      </c>
      <c r="H6402">
        <v>130000</v>
      </c>
      <c r="I6402" t="s">
        <v>6948</v>
      </c>
      <c r="J6402" t="s">
        <v>15412</v>
      </c>
      <c r="K6402" t="s">
        <v>70</v>
      </c>
      <c r="L6402" t="s">
        <v>33</v>
      </c>
      <c r="M6402" s="1">
        <v>28000000</v>
      </c>
      <c r="N6402" s="1">
        <v>134409025</v>
      </c>
      <c r="O6402" s="1">
        <f>N6402*(D6402/'cpi data'!$A$112)</f>
        <v>15480624.233811172</v>
      </c>
      <c r="P6402" s="2">
        <f t="shared" si="100"/>
        <v>0.79168065537265819</v>
      </c>
      <c r="Q6402" t="s">
        <v>16788</v>
      </c>
      <c r="R6402">
        <v>105</v>
      </c>
    </row>
    <row r="6403" spans="1:18">
      <c r="A6403" t="s">
        <v>18574</v>
      </c>
      <c r="B6403" s="6" t="s">
        <v>19</v>
      </c>
      <c r="C6403" t="s">
        <v>66</v>
      </c>
      <c r="D6403">
        <f>_xlfn.XLOOKUP(E6403,'cpi data'!A:A,'cpi data'!B:B,"NA")</f>
        <v>233</v>
      </c>
      <c r="E6403">
        <v>2013</v>
      </c>
      <c r="F6403" t="s">
        <v>18289</v>
      </c>
      <c r="G6403">
        <v>7.5</v>
      </c>
      <c r="H6403">
        <v>78000</v>
      </c>
      <c r="I6403" t="s">
        <v>18575</v>
      </c>
      <c r="J6403" t="s">
        <v>18575</v>
      </c>
      <c r="K6403" t="s">
        <v>18576</v>
      </c>
      <c r="L6403" t="s">
        <v>33</v>
      </c>
      <c r="M6403" s="1">
        <v>900000</v>
      </c>
      <c r="N6403" s="1">
        <v>17385830</v>
      </c>
      <c r="O6403" s="1">
        <f>N6403*(D6403/'cpi data'!$A$112)</f>
        <v>2002421.3494809689</v>
      </c>
      <c r="P6403" s="2">
        <f t="shared" si="100"/>
        <v>0.94823370526457462</v>
      </c>
      <c r="Q6403" t="s">
        <v>18577</v>
      </c>
      <c r="R6403">
        <v>85</v>
      </c>
    </row>
    <row r="6404" spans="1:18">
      <c r="A6404" t="s">
        <v>18578</v>
      </c>
      <c r="B6404" s="6" t="s">
        <v>19</v>
      </c>
      <c r="C6404" t="s">
        <v>20</v>
      </c>
      <c r="D6404">
        <f>_xlfn.XLOOKUP(E6404,'cpi data'!A:A,'cpi data'!B:B,"NA")</f>
        <v>233</v>
      </c>
      <c r="E6404">
        <v>2013</v>
      </c>
      <c r="F6404" t="s">
        <v>18579</v>
      </c>
      <c r="G6404">
        <v>6.2</v>
      </c>
      <c r="H6404">
        <v>28000</v>
      </c>
      <c r="I6404" t="s">
        <v>18580</v>
      </c>
      <c r="J6404" t="s">
        <v>18580</v>
      </c>
      <c r="K6404" t="s">
        <v>14656</v>
      </c>
      <c r="L6404" t="s">
        <v>33</v>
      </c>
      <c r="N6404" s="1">
        <v>919591</v>
      </c>
      <c r="O6404" s="1">
        <f>N6404*(D6404/'cpi data'!$A$112)</f>
        <v>105914.33662876915</v>
      </c>
      <c r="P6404" s="2">
        <f t="shared" si="100"/>
        <v>1</v>
      </c>
      <c r="Q6404" t="s">
        <v>6793</v>
      </c>
      <c r="R6404">
        <v>100</v>
      </c>
    </row>
    <row r="6405" spans="1:18">
      <c r="A6405" t="s">
        <v>18581</v>
      </c>
      <c r="B6405" s="6" t="s">
        <v>19</v>
      </c>
      <c r="C6405" t="s">
        <v>44</v>
      </c>
      <c r="D6405">
        <f>_xlfn.XLOOKUP(E6405,'cpi data'!A:A,'cpi data'!B:B,"NA")</f>
        <v>233</v>
      </c>
      <c r="E6405">
        <v>2013</v>
      </c>
      <c r="F6405" t="s">
        <v>18389</v>
      </c>
      <c r="G6405">
        <v>6.5</v>
      </c>
      <c r="H6405">
        <v>90000</v>
      </c>
      <c r="I6405" t="s">
        <v>18582</v>
      </c>
      <c r="J6405" t="s">
        <v>14211</v>
      </c>
      <c r="K6405" t="s">
        <v>14211</v>
      </c>
      <c r="L6405" t="s">
        <v>33</v>
      </c>
      <c r="M6405" s="1">
        <v>15000000</v>
      </c>
      <c r="N6405" s="1">
        <v>151826547</v>
      </c>
      <c r="O6405" s="1">
        <f>N6405*(D6405/'cpi data'!$A$112)</f>
        <v>17486695.724666338</v>
      </c>
      <c r="P6405" s="2">
        <f t="shared" si="100"/>
        <v>0.9012030485024467</v>
      </c>
      <c r="Q6405" t="s">
        <v>18583</v>
      </c>
      <c r="R6405">
        <v>92</v>
      </c>
    </row>
    <row r="6406" spans="1:18">
      <c r="A6406" t="s">
        <v>18584</v>
      </c>
      <c r="B6406" s="6" t="s">
        <v>2002</v>
      </c>
      <c r="C6406" t="s">
        <v>66</v>
      </c>
      <c r="D6406">
        <f>_xlfn.XLOOKUP(E6406,'cpi data'!A:A,'cpi data'!B:B,"NA")</f>
        <v>233</v>
      </c>
      <c r="E6406">
        <v>2013</v>
      </c>
      <c r="F6406" t="s">
        <v>18244</v>
      </c>
      <c r="G6406">
        <v>7.6</v>
      </c>
      <c r="H6406">
        <v>96000</v>
      </c>
      <c r="I6406" t="s">
        <v>2208</v>
      </c>
      <c r="J6406" t="s">
        <v>12685</v>
      </c>
      <c r="K6406" t="s">
        <v>9873</v>
      </c>
      <c r="L6406" t="s">
        <v>25</v>
      </c>
      <c r="M6406" s="1">
        <v>12000000</v>
      </c>
      <c r="N6406" s="1">
        <v>100129872</v>
      </c>
      <c r="O6406" s="1">
        <f>N6406*(D6406/'cpi data'!$A$112)</f>
        <v>11532506.26594167</v>
      </c>
      <c r="P6406" s="2">
        <f t="shared" si="100"/>
        <v>0.88015564426168447</v>
      </c>
      <c r="Q6406" t="s">
        <v>13871</v>
      </c>
      <c r="R6406">
        <v>98</v>
      </c>
    </row>
    <row r="6407" spans="1:18">
      <c r="A6407" t="s">
        <v>18585</v>
      </c>
      <c r="B6407" s="6" t="s">
        <v>19</v>
      </c>
      <c r="C6407" t="s">
        <v>20</v>
      </c>
      <c r="D6407">
        <f>_xlfn.XLOOKUP(E6407,'cpi data'!A:A,'cpi data'!B:B,"NA")</f>
        <v>233</v>
      </c>
      <c r="E6407">
        <v>2013</v>
      </c>
      <c r="F6407" t="s">
        <v>18414</v>
      </c>
      <c r="G6407">
        <v>3.8</v>
      </c>
      <c r="H6407">
        <v>11000</v>
      </c>
      <c r="I6407" t="s">
        <v>186</v>
      </c>
      <c r="J6407" t="s">
        <v>3970</v>
      </c>
      <c r="K6407" t="s">
        <v>10095</v>
      </c>
      <c r="L6407" t="s">
        <v>33</v>
      </c>
      <c r="M6407" s="1">
        <v>250000</v>
      </c>
      <c r="N6407" s="1">
        <v>270185</v>
      </c>
      <c r="O6407" s="1">
        <f>N6407*(D6407/'cpi data'!$A$112)</f>
        <v>31118.687592684131</v>
      </c>
      <c r="P6407" s="2">
        <f t="shared" si="100"/>
        <v>7.4708070396210011E-2</v>
      </c>
      <c r="Q6407" t="s">
        <v>18586</v>
      </c>
      <c r="R6407">
        <v>99</v>
      </c>
    </row>
    <row r="6408" spans="1:18">
      <c r="A6408" t="s">
        <v>18587</v>
      </c>
      <c r="B6408" s="6" t="s">
        <v>2002</v>
      </c>
      <c r="C6408" t="s">
        <v>66</v>
      </c>
      <c r="D6408">
        <f>_xlfn.XLOOKUP(E6408,'cpi data'!A:A,'cpi data'!B:B,"NA")</f>
        <v>233</v>
      </c>
      <c r="E6408">
        <v>2013</v>
      </c>
      <c r="F6408" t="s">
        <v>18243</v>
      </c>
      <c r="G6408">
        <v>6</v>
      </c>
      <c r="H6408">
        <v>95000</v>
      </c>
      <c r="I6408" t="s">
        <v>18588</v>
      </c>
      <c r="J6408" t="s">
        <v>18589</v>
      </c>
      <c r="K6408" t="s">
        <v>11333</v>
      </c>
      <c r="L6408" t="s">
        <v>33</v>
      </c>
      <c r="M6408" s="1">
        <v>12000000</v>
      </c>
      <c r="N6408" s="1">
        <v>42128352</v>
      </c>
      <c r="O6408" s="1">
        <f>N6408*(D6408/'cpi data'!$A$112)</f>
        <v>4852153.2456747405</v>
      </c>
      <c r="P6408" s="2">
        <f t="shared" si="100"/>
        <v>0.71515619694784172</v>
      </c>
      <c r="Q6408" t="s">
        <v>17337</v>
      </c>
      <c r="R6408">
        <v>128</v>
      </c>
    </row>
    <row r="6409" spans="1:18">
      <c r="A6409" t="s">
        <v>18590</v>
      </c>
      <c r="B6409" s="6" t="s">
        <v>2002</v>
      </c>
      <c r="C6409" t="s">
        <v>37</v>
      </c>
      <c r="D6409">
        <f>_xlfn.XLOOKUP(E6409,'cpi data'!A:A,'cpi data'!B:B,"NA")</f>
        <v>233</v>
      </c>
      <c r="E6409">
        <v>2013</v>
      </c>
      <c r="F6409" t="s">
        <v>18591</v>
      </c>
      <c r="G6409">
        <v>6.4</v>
      </c>
      <c r="H6409">
        <v>68000</v>
      </c>
      <c r="I6409" t="s">
        <v>18592</v>
      </c>
      <c r="J6409" t="s">
        <v>18593</v>
      </c>
      <c r="K6409" t="s">
        <v>16102</v>
      </c>
      <c r="L6409" t="s">
        <v>33</v>
      </c>
      <c r="N6409" s="1">
        <v>125687</v>
      </c>
      <c r="O6409" s="1">
        <f>N6409*(D6409/'cpi data'!$A$112)</f>
        <v>14476.060800790905</v>
      </c>
      <c r="P6409" s="2">
        <f t="shared" si="100"/>
        <v>1</v>
      </c>
      <c r="Q6409" t="s">
        <v>16202</v>
      </c>
      <c r="R6409">
        <v>90</v>
      </c>
    </row>
    <row r="6410" spans="1:18">
      <c r="A6410" t="s">
        <v>18594</v>
      </c>
      <c r="B6410" s="6" t="s">
        <v>19</v>
      </c>
      <c r="C6410" t="s">
        <v>20</v>
      </c>
      <c r="D6410">
        <f>_xlfn.XLOOKUP(E6410,'cpi data'!A:A,'cpi data'!B:B,"NA")</f>
        <v>233</v>
      </c>
      <c r="E6410">
        <v>2013</v>
      </c>
      <c r="F6410" t="s">
        <v>18595</v>
      </c>
      <c r="G6410">
        <v>6.6</v>
      </c>
      <c r="H6410">
        <v>31000</v>
      </c>
      <c r="I6410" t="s">
        <v>8319</v>
      </c>
      <c r="J6410" t="s">
        <v>8319</v>
      </c>
      <c r="K6410" t="s">
        <v>15269</v>
      </c>
      <c r="L6410" t="s">
        <v>33</v>
      </c>
      <c r="M6410" s="1">
        <v>16000000</v>
      </c>
      <c r="N6410" s="1">
        <v>5952884</v>
      </c>
      <c r="O6410" s="1">
        <f>N6410*(D6410/'cpi data'!$A$112)</f>
        <v>685626.28373702418</v>
      </c>
      <c r="P6410" s="2">
        <f t="shared" si="100"/>
        <v>-1.6877728509408212</v>
      </c>
      <c r="Q6410" t="s">
        <v>18252</v>
      </c>
      <c r="R6410">
        <v>120</v>
      </c>
    </row>
    <row r="6411" spans="1:18">
      <c r="A6411" t="s">
        <v>18596</v>
      </c>
      <c r="B6411" s="6" t="s">
        <v>19</v>
      </c>
      <c r="C6411" t="s">
        <v>44</v>
      </c>
      <c r="D6411">
        <f>_xlfn.XLOOKUP(E6411,'cpi data'!A:A,'cpi data'!B:B,"NA")</f>
        <v>233</v>
      </c>
      <c r="E6411">
        <v>2013</v>
      </c>
      <c r="F6411" t="s">
        <v>18597</v>
      </c>
      <c r="G6411">
        <v>5.7</v>
      </c>
      <c r="H6411">
        <v>36000</v>
      </c>
      <c r="I6411" t="s">
        <v>18598</v>
      </c>
      <c r="J6411" t="s">
        <v>18598</v>
      </c>
      <c r="K6411" t="s">
        <v>18599</v>
      </c>
      <c r="L6411" t="s">
        <v>25</v>
      </c>
      <c r="N6411" s="1">
        <v>29128433</v>
      </c>
      <c r="O6411" s="1">
        <f>N6411*(D6411/'cpi data'!$A$112)</f>
        <v>3354881.3094414235</v>
      </c>
      <c r="P6411" s="2">
        <f t="shared" si="100"/>
        <v>1</v>
      </c>
      <c r="Q6411" t="s">
        <v>6858</v>
      </c>
      <c r="R6411">
        <v>97</v>
      </c>
    </row>
    <row r="6412" spans="1:18">
      <c r="A6412" t="s">
        <v>18600</v>
      </c>
      <c r="B6412" s="6" t="s">
        <v>450</v>
      </c>
      <c r="C6412" t="s">
        <v>107</v>
      </c>
      <c r="D6412">
        <f>_xlfn.XLOOKUP(E6412,'cpi data'!A:A,'cpi data'!B:B,"NA")</f>
        <v>233</v>
      </c>
      <c r="E6412">
        <v>2013</v>
      </c>
      <c r="F6412" t="s">
        <v>18601</v>
      </c>
      <c r="G6412">
        <v>7.4</v>
      </c>
      <c r="H6412">
        <v>44000</v>
      </c>
      <c r="I6412" t="s">
        <v>13231</v>
      </c>
      <c r="J6412" t="s">
        <v>18602</v>
      </c>
      <c r="K6412" t="s">
        <v>18603</v>
      </c>
      <c r="L6412" t="s">
        <v>25</v>
      </c>
      <c r="N6412" s="1">
        <v>3025189</v>
      </c>
      <c r="O6412" s="1">
        <f>N6412*(D6412/'cpi data'!$A$112)</f>
        <v>348427.60108749382</v>
      </c>
      <c r="P6412" s="2">
        <f t="shared" si="100"/>
        <v>1</v>
      </c>
      <c r="Q6412" t="s">
        <v>15778</v>
      </c>
      <c r="R6412">
        <v>106</v>
      </c>
    </row>
    <row r="6413" spans="1:18">
      <c r="A6413" t="s">
        <v>18604</v>
      </c>
      <c r="B6413" s="6" t="s">
        <v>19</v>
      </c>
      <c r="C6413" t="s">
        <v>44</v>
      </c>
      <c r="D6413">
        <f>_xlfn.XLOOKUP(E6413,'cpi data'!A:A,'cpi data'!B:B,"NA")</f>
        <v>233</v>
      </c>
      <c r="E6413">
        <v>2013</v>
      </c>
      <c r="F6413" t="s">
        <v>18071</v>
      </c>
      <c r="G6413">
        <v>5.8</v>
      </c>
      <c r="H6413">
        <v>73000</v>
      </c>
      <c r="I6413" t="s">
        <v>16079</v>
      </c>
      <c r="J6413" t="s">
        <v>16079</v>
      </c>
      <c r="K6413" t="s">
        <v>18450</v>
      </c>
      <c r="L6413" t="s">
        <v>33</v>
      </c>
      <c r="M6413" s="1">
        <v>13000000</v>
      </c>
      <c r="N6413" s="1">
        <v>48065672</v>
      </c>
      <c r="O6413" s="1">
        <f>N6413*(D6413/'cpi data'!$A$112)</f>
        <v>5535986.9382105786</v>
      </c>
      <c r="P6413" s="2">
        <f t="shared" si="100"/>
        <v>0.72953670553071637</v>
      </c>
      <c r="Q6413" t="s">
        <v>15307</v>
      </c>
      <c r="R6413">
        <v>93</v>
      </c>
    </row>
    <row r="6414" spans="1:18">
      <c r="A6414" t="s">
        <v>18605</v>
      </c>
      <c r="B6414" s="6" t="s">
        <v>19</v>
      </c>
      <c r="C6414" t="s">
        <v>20</v>
      </c>
      <c r="D6414">
        <f>_xlfn.XLOOKUP(E6414,'cpi data'!A:A,'cpi data'!B:B,"NA")</f>
        <v>233</v>
      </c>
      <c r="E6414">
        <v>2013</v>
      </c>
      <c r="F6414" t="s">
        <v>18272</v>
      </c>
      <c r="G6414">
        <v>7.5</v>
      </c>
      <c r="H6414">
        <v>5300</v>
      </c>
      <c r="I6414" t="s">
        <v>9746</v>
      </c>
      <c r="J6414" t="s">
        <v>18606</v>
      </c>
      <c r="K6414" t="s">
        <v>18607</v>
      </c>
      <c r="L6414" t="s">
        <v>33</v>
      </c>
      <c r="N6414" s="1">
        <v>506303</v>
      </c>
      <c r="O6414" s="1">
        <f>N6414*(D6414/'cpi data'!$A$112)</f>
        <v>58313.692041522489</v>
      </c>
      <c r="P6414" s="2">
        <f t="shared" ref="P6414:P6477" si="101">(N6414-M6414)/N6414</f>
        <v>1</v>
      </c>
      <c r="Q6414" t="s">
        <v>18608</v>
      </c>
      <c r="R6414">
        <v>108</v>
      </c>
    </row>
    <row r="6415" spans="1:18">
      <c r="A6415" t="s">
        <v>18609</v>
      </c>
      <c r="B6415" s="6" t="s">
        <v>2002</v>
      </c>
      <c r="C6415" t="s">
        <v>20</v>
      </c>
      <c r="D6415">
        <f>_xlfn.XLOOKUP(E6415,'cpi data'!A:A,'cpi data'!B:B,"NA")</f>
        <v>233</v>
      </c>
      <c r="E6415">
        <v>2013</v>
      </c>
      <c r="F6415" t="s">
        <v>18610</v>
      </c>
      <c r="G6415">
        <v>5.8</v>
      </c>
      <c r="H6415">
        <v>11000</v>
      </c>
      <c r="I6415" t="s">
        <v>8898</v>
      </c>
      <c r="J6415" t="s">
        <v>18611</v>
      </c>
      <c r="K6415" t="s">
        <v>18612</v>
      </c>
      <c r="L6415" t="s">
        <v>25</v>
      </c>
      <c r="N6415" s="1">
        <v>2966268</v>
      </c>
      <c r="O6415" s="1">
        <f>N6415*(D6415/'cpi data'!$A$112)</f>
        <v>341641.34651507664</v>
      </c>
      <c r="P6415" s="2">
        <f t="shared" si="101"/>
        <v>1</v>
      </c>
      <c r="Q6415" t="s">
        <v>18613</v>
      </c>
      <c r="R6415">
        <v>118</v>
      </c>
    </row>
    <row r="6416" spans="1:18">
      <c r="A6416" t="s">
        <v>18614</v>
      </c>
      <c r="B6416" s="6" t="s">
        <v>19</v>
      </c>
      <c r="C6416" t="s">
        <v>107</v>
      </c>
      <c r="D6416">
        <f>_xlfn.XLOOKUP(E6416,'cpi data'!A:A,'cpi data'!B:B,"NA")</f>
        <v>233</v>
      </c>
      <c r="E6416">
        <v>2013</v>
      </c>
      <c r="F6416" t="s">
        <v>18215</v>
      </c>
      <c r="G6416">
        <v>5.6</v>
      </c>
      <c r="H6416">
        <v>61000</v>
      </c>
      <c r="I6416" t="s">
        <v>17242</v>
      </c>
      <c r="J6416" t="s">
        <v>12275</v>
      </c>
      <c r="K6416" t="s">
        <v>9663</v>
      </c>
      <c r="L6416" t="s">
        <v>33</v>
      </c>
      <c r="M6416" s="1">
        <v>30000000</v>
      </c>
      <c r="N6416" s="1">
        <v>62675095</v>
      </c>
      <c r="O6416" s="1">
        <f>N6416*(D6416/'cpi data'!$A$112)</f>
        <v>7218634.2733564014</v>
      </c>
      <c r="P6416" s="2">
        <f t="shared" si="101"/>
        <v>0.52134097283777547</v>
      </c>
      <c r="Q6416" t="s">
        <v>8628</v>
      </c>
      <c r="R6416">
        <v>88</v>
      </c>
    </row>
    <row r="6417" spans="1:18">
      <c r="A6417" t="s">
        <v>18615</v>
      </c>
      <c r="B6417" s="6" t="s">
        <v>19</v>
      </c>
      <c r="C6417" t="s">
        <v>44</v>
      </c>
      <c r="D6417">
        <f>_xlfn.XLOOKUP(E6417,'cpi data'!A:A,'cpi data'!B:B,"NA")</f>
        <v>233</v>
      </c>
      <c r="E6417">
        <v>2013</v>
      </c>
      <c r="F6417" t="s">
        <v>17671</v>
      </c>
      <c r="G6417">
        <v>5</v>
      </c>
      <c r="H6417">
        <v>45000</v>
      </c>
      <c r="I6417" t="s">
        <v>18616</v>
      </c>
      <c r="J6417" t="s">
        <v>10013</v>
      </c>
      <c r="K6417" t="s">
        <v>10013</v>
      </c>
      <c r="L6417" t="s">
        <v>33</v>
      </c>
      <c r="M6417" s="1">
        <v>2500000</v>
      </c>
      <c r="N6417" s="1">
        <v>60159584</v>
      </c>
      <c r="O6417" s="1">
        <f>N6417*(D6417/'cpi data'!$A$112)</f>
        <v>6928909.0815620366</v>
      </c>
      <c r="P6417" s="2">
        <f t="shared" si="101"/>
        <v>0.95844386157989392</v>
      </c>
      <c r="Q6417" t="s">
        <v>18617</v>
      </c>
      <c r="R6417">
        <v>86</v>
      </c>
    </row>
    <row r="6418" spans="1:18">
      <c r="A6418" t="s">
        <v>18618</v>
      </c>
      <c r="B6418" s="6" t="s">
        <v>36</v>
      </c>
      <c r="C6418" t="s">
        <v>393</v>
      </c>
      <c r="D6418">
        <f>_xlfn.XLOOKUP(E6418,'cpi data'!A:A,'cpi data'!B:B,"NA")</f>
        <v>233</v>
      </c>
      <c r="E6418">
        <v>2013</v>
      </c>
      <c r="F6418" t="s">
        <v>18619</v>
      </c>
      <c r="G6418">
        <v>8</v>
      </c>
      <c r="H6418">
        <v>41000</v>
      </c>
      <c r="I6418" t="s">
        <v>6417</v>
      </c>
      <c r="J6418" t="s">
        <v>6417</v>
      </c>
      <c r="K6418" t="s">
        <v>18403</v>
      </c>
      <c r="L6418" t="s">
        <v>2111</v>
      </c>
      <c r="N6418" s="1">
        <v>24706166</v>
      </c>
      <c r="O6418" s="1">
        <f>N6418*(D6418/'cpi data'!$A$112)</f>
        <v>2845544.5763717252</v>
      </c>
      <c r="P6418" s="2">
        <f t="shared" si="101"/>
        <v>1</v>
      </c>
      <c r="Q6418" t="s">
        <v>15699</v>
      </c>
      <c r="R6418">
        <v>137</v>
      </c>
    </row>
    <row r="6419" spans="1:18">
      <c r="A6419" t="s">
        <v>18620</v>
      </c>
      <c r="B6419" s="6" t="s">
        <v>19</v>
      </c>
      <c r="C6419" t="s">
        <v>44</v>
      </c>
      <c r="D6419">
        <f>_xlfn.XLOOKUP(E6419,'cpi data'!A:A,'cpi data'!B:B,"NA")</f>
        <v>233</v>
      </c>
      <c r="E6419">
        <v>2013</v>
      </c>
      <c r="F6419" t="s">
        <v>18621</v>
      </c>
      <c r="G6419">
        <v>6.5</v>
      </c>
      <c r="H6419">
        <v>48000</v>
      </c>
      <c r="I6419" t="s">
        <v>16873</v>
      </c>
      <c r="J6419" t="s">
        <v>18622</v>
      </c>
      <c r="K6419" t="s">
        <v>16093</v>
      </c>
      <c r="L6419" t="s">
        <v>25</v>
      </c>
      <c r="N6419" s="1">
        <v>1662515</v>
      </c>
      <c r="O6419" s="1">
        <f>N6419*(D6419/'cpi data'!$A$112)</f>
        <v>191480.96638655462</v>
      </c>
      <c r="P6419" s="2">
        <f t="shared" si="101"/>
        <v>1</v>
      </c>
      <c r="Q6419" t="s">
        <v>18623</v>
      </c>
      <c r="R6419">
        <v>93</v>
      </c>
    </row>
    <row r="6420" spans="1:18">
      <c r="A6420" t="s">
        <v>18624</v>
      </c>
      <c r="B6420" s="6" t="s">
        <v>450</v>
      </c>
      <c r="C6420" t="s">
        <v>20</v>
      </c>
      <c r="D6420">
        <f>_xlfn.XLOOKUP(E6420,'cpi data'!A:A,'cpi data'!B:B,"NA")</f>
        <v>233</v>
      </c>
      <c r="E6420">
        <v>2013</v>
      </c>
      <c r="F6420" t="s">
        <v>18625</v>
      </c>
      <c r="G6420">
        <v>7.2</v>
      </c>
      <c r="H6420">
        <v>40000</v>
      </c>
      <c r="I6420" t="s">
        <v>18626</v>
      </c>
      <c r="J6420" t="s">
        <v>18627</v>
      </c>
      <c r="K6420" t="s">
        <v>17619</v>
      </c>
      <c r="L6420" t="s">
        <v>10296</v>
      </c>
      <c r="N6420" s="1">
        <v>30991781</v>
      </c>
      <c r="O6420" s="1">
        <f>N6420*(D6420/'cpi data'!$A$112)</f>
        <v>3569493.3133959468</v>
      </c>
      <c r="P6420" s="2">
        <f t="shared" si="101"/>
        <v>1</v>
      </c>
      <c r="Q6420" t="s">
        <v>10297</v>
      </c>
      <c r="R6420">
        <v>160</v>
      </c>
    </row>
    <row r="6421" spans="1:18">
      <c r="A6421" t="s">
        <v>18628</v>
      </c>
      <c r="B6421" s="6" t="s">
        <v>19</v>
      </c>
      <c r="C6421" t="s">
        <v>37</v>
      </c>
      <c r="D6421">
        <f>_xlfn.XLOOKUP(E6421,'cpi data'!A:A,'cpi data'!B:B,"NA")</f>
        <v>233</v>
      </c>
      <c r="E6421">
        <v>2013</v>
      </c>
      <c r="F6421" t="s">
        <v>18629</v>
      </c>
      <c r="G6421">
        <v>6.5</v>
      </c>
      <c r="H6421">
        <v>29000</v>
      </c>
      <c r="I6421" t="s">
        <v>14545</v>
      </c>
      <c r="J6421" t="s">
        <v>18630</v>
      </c>
      <c r="K6421" t="s">
        <v>15862</v>
      </c>
      <c r="L6421" t="s">
        <v>25</v>
      </c>
      <c r="M6421" s="1">
        <v>8000000</v>
      </c>
      <c r="N6421" s="1">
        <v>925762</v>
      </c>
      <c r="O6421" s="1">
        <f>N6421*(D6421/'cpi data'!$A$112)</f>
        <v>106625.08452792882</v>
      </c>
      <c r="P6421" s="2">
        <f t="shared" si="101"/>
        <v>-7.6415298964528677</v>
      </c>
      <c r="Q6421" t="s">
        <v>15778</v>
      </c>
      <c r="R6421">
        <v>101</v>
      </c>
    </row>
    <row r="6422" spans="1:18">
      <c r="A6422" t="s">
        <v>18631</v>
      </c>
      <c r="B6422" s="6" t="s">
        <v>450</v>
      </c>
      <c r="C6422" t="s">
        <v>20</v>
      </c>
      <c r="D6422">
        <f>_xlfn.XLOOKUP(E6422,'cpi data'!A:A,'cpi data'!B:B,"NA")</f>
        <v>233</v>
      </c>
      <c r="E6422">
        <v>2013</v>
      </c>
      <c r="F6422" t="s">
        <v>18632</v>
      </c>
      <c r="G6422">
        <v>6.7</v>
      </c>
      <c r="H6422">
        <v>32000</v>
      </c>
      <c r="I6422" t="s">
        <v>13618</v>
      </c>
      <c r="J6422" t="s">
        <v>13618</v>
      </c>
      <c r="K6422" t="s">
        <v>18633</v>
      </c>
      <c r="L6422" t="s">
        <v>33</v>
      </c>
      <c r="M6422" s="1">
        <v>50000</v>
      </c>
      <c r="N6422" s="1">
        <v>587174</v>
      </c>
      <c r="O6422" s="1">
        <f>N6422*(D6422/'cpi data'!$A$112)</f>
        <v>67628.048442906569</v>
      </c>
      <c r="P6422" s="2">
        <f t="shared" si="101"/>
        <v>0.91484636581320022</v>
      </c>
      <c r="Q6422" t="s">
        <v>18634</v>
      </c>
      <c r="R6422">
        <v>96</v>
      </c>
    </row>
    <row r="6423" spans="1:18">
      <c r="A6423" t="s">
        <v>18635</v>
      </c>
      <c r="B6423" s="6" t="s">
        <v>2002</v>
      </c>
      <c r="C6423" t="s">
        <v>20</v>
      </c>
      <c r="D6423">
        <f>_xlfn.XLOOKUP(E6423,'cpi data'!A:A,'cpi data'!B:B,"NA")</f>
        <v>233</v>
      </c>
      <c r="E6423">
        <v>2013</v>
      </c>
      <c r="F6423" t="s">
        <v>18636</v>
      </c>
      <c r="G6423">
        <v>6.4</v>
      </c>
      <c r="H6423">
        <v>15000</v>
      </c>
      <c r="I6423" t="s">
        <v>18637</v>
      </c>
      <c r="J6423" t="s">
        <v>18637</v>
      </c>
      <c r="K6423" t="s">
        <v>15837</v>
      </c>
      <c r="L6423" t="s">
        <v>33</v>
      </c>
      <c r="M6423" s="1">
        <v>10000000</v>
      </c>
      <c r="N6423" s="1">
        <v>1412181</v>
      </c>
      <c r="O6423" s="1">
        <f>N6423*(D6423/'cpi data'!$A$112)</f>
        <v>162648.62728620859</v>
      </c>
      <c r="P6423" s="2">
        <f t="shared" si="101"/>
        <v>-6.0812452511399036</v>
      </c>
      <c r="Q6423" t="s">
        <v>17802</v>
      </c>
      <c r="R6423">
        <v>93</v>
      </c>
    </row>
    <row r="6424" spans="1:18">
      <c r="A6424" t="s">
        <v>18638</v>
      </c>
      <c r="B6424" s="6" t="s">
        <v>450</v>
      </c>
      <c r="C6424" t="s">
        <v>20</v>
      </c>
      <c r="D6424">
        <f>_xlfn.XLOOKUP(E6424,'cpi data'!A:A,'cpi data'!B:B,"NA")</f>
        <v>233</v>
      </c>
      <c r="E6424">
        <v>2013</v>
      </c>
      <c r="F6424" t="s">
        <v>18639</v>
      </c>
      <c r="G6424">
        <v>6.3</v>
      </c>
      <c r="H6424">
        <v>12000</v>
      </c>
      <c r="I6424" t="s">
        <v>17406</v>
      </c>
      <c r="J6424" t="s">
        <v>18640</v>
      </c>
      <c r="K6424" t="s">
        <v>18641</v>
      </c>
      <c r="L6424" t="s">
        <v>25</v>
      </c>
      <c r="N6424" s="1">
        <v>97195</v>
      </c>
      <c r="O6424" s="1">
        <f>N6424*(D6424/'cpi data'!$A$112)</f>
        <v>11194.480968858132</v>
      </c>
      <c r="P6424" s="2">
        <f t="shared" si="101"/>
        <v>1</v>
      </c>
      <c r="Q6424" t="s">
        <v>15778</v>
      </c>
      <c r="R6424">
        <v>90</v>
      </c>
    </row>
    <row r="6425" spans="1:18">
      <c r="A6425" t="s">
        <v>18642</v>
      </c>
      <c r="B6425" s="6" t="s">
        <v>19</v>
      </c>
      <c r="C6425" t="s">
        <v>107</v>
      </c>
      <c r="D6425">
        <f>_xlfn.XLOOKUP(E6425,'cpi data'!A:A,'cpi data'!B:B,"NA")</f>
        <v>233</v>
      </c>
      <c r="E6425">
        <v>2013</v>
      </c>
      <c r="F6425" t="s">
        <v>18643</v>
      </c>
      <c r="G6425">
        <v>6.1</v>
      </c>
      <c r="H6425">
        <v>8000</v>
      </c>
      <c r="I6425" t="s">
        <v>18644</v>
      </c>
      <c r="J6425" t="s">
        <v>16371</v>
      </c>
      <c r="K6425" t="s">
        <v>17288</v>
      </c>
      <c r="L6425" t="s">
        <v>18645</v>
      </c>
      <c r="N6425" s="1">
        <v>652228</v>
      </c>
      <c r="O6425" s="1">
        <f>N6425*(D6425/'cpi data'!$A$112)</f>
        <v>75120.674246169059</v>
      </c>
      <c r="P6425" s="2">
        <f t="shared" si="101"/>
        <v>1</v>
      </c>
      <c r="Q6425" t="s">
        <v>16256</v>
      </c>
      <c r="R6425">
        <v>107</v>
      </c>
    </row>
    <row r="6426" spans="1:18">
      <c r="A6426" t="s">
        <v>18646</v>
      </c>
      <c r="B6426" s="6" t="s">
        <v>2002</v>
      </c>
      <c r="C6426" t="s">
        <v>20</v>
      </c>
      <c r="D6426">
        <f>_xlfn.XLOOKUP(E6426,'cpi data'!A:A,'cpi data'!B:B,"NA")</f>
        <v>233</v>
      </c>
      <c r="E6426">
        <v>2013</v>
      </c>
      <c r="F6426" t="s">
        <v>18243</v>
      </c>
      <c r="G6426">
        <v>5.7</v>
      </c>
      <c r="H6426">
        <v>36000</v>
      </c>
      <c r="I6426" t="s">
        <v>11826</v>
      </c>
      <c r="J6426" t="s">
        <v>16279</v>
      </c>
      <c r="K6426" t="s">
        <v>18647</v>
      </c>
      <c r="L6426" t="s">
        <v>33</v>
      </c>
      <c r="M6426" s="1">
        <v>35000000</v>
      </c>
      <c r="N6426" s="1">
        <v>17056265</v>
      </c>
      <c r="O6426" s="1">
        <f>N6426*(D6426/'cpi data'!$A$112)</f>
        <v>1964463.5417696489</v>
      </c>
      <c r="P6426" s="2">
        <f t="shared" si="101"/>
        <v>-1.0520319073372746</v>
      </c>
      <c r="Q6426" t="s">
        <v>15307</v>
      </c>
      <c r="R6426">
        <v>106</v>
      </c>
    </row>
    <row r="6427" spans="1:18">
      <c r="A6427" t="s">
        <v>18648</v>
      </c>
      <c r="B6427" s="6" t="s">
        <v>2002</v>
      </c>
      <c r="C6427" t="s">
        <v>20</v>
      </c>
      <c r="D6427">
        <f>_xlfn.XLOOKUP(E6427,'cpi data'!A:A,'cpi data'!B:B,"NA")</f>
        <v>233</v>
      </c>
      <c r="E6427">
        <v>2013</v>
      </c>
      <c r="F6427" t="s">
        <v>18649</v>
      </c>
      <c r="G6427">
        <v>7.7</v>
      </c>
      <c r="H6427">
        <v>46000</v>
      </c>
      <c r="I6427" t="s">
        <v>16422</v>
      </c>
      <c r="J6427" t="s">
        <v>16422</v>
      </c>
      <c r="K6427" t="s">
        <v>18650</v>
      </c>
      <c r="L6427" t="s">
        <v>455</v>
      </c>
      <c r="M6427" s="1">
        <v>11000000</v>
      </c>
      <c r="N6427" s="1">
        <v>12673462</v>
      </c>
      <c r="O6427" s="1">
        <f>N6427*(D6427/'cpi data'!$A$112)</f>
        <v>1459672.093919921</v>
      </c>
      <c r="P6427" s="2">
        <f t="shared" si="101"/>
        <v>0.13204458260891933</v>
      </c>
      <c r="Q6427" t="s">
        <v>18651</v>
      </c>
      <c r="R6427">
        <v>130</v>
      </c>
    </row>
    <row r="6428" spans="1:18">
      <c r="A6428" t="s">
        <v>18652</v>
      </c>
      <c r="B6428" s="6" t="s">
        <v>19</v>
      </c>
      <c r="C6428" t="s">
        <v>20</v>
      </c>
      <c r="D6428">
        <f>_xlfn.XLOOKUP(E6428,'cpi data'!A:A,'cpi data'!B:B,"NA")</f>
        <v>233</v>
      </c>
      <c r="E6428">
        <v>2013</v>
      </c>
      <c r="F6428" t="s">
        <v>18653</v>
      </c>
      <c r="G6428">
        <v>6.4</v>
      </c>
      <c r="H6428">
        <v>14000</v>
      </c>
      <c r="I6428" t="s">
        <v>17435</v>
      </c>
      <c r="J6428" t="s">
        <v>17435</v>
      </c>
      <c r="K6428" t="s">
        <v>17436</v>
      </c>
      <c r="L6428" t="s">
        <v>33</v>
      </c>
      <c r="N6428" s="1">
        <v>500207</v>
      </c>
      <c r="O6428" s="1">
        <f>N6428*(D6428/'cpi data'!$A$112)</f>
        <v>57611.58230350964</v>
      </c>
      <c r="P6428" s="2">
        <f t="shared" si="101"/>
        <v>1</v>
      </c>
      <c r="Q6428" t="s">
        <v>15451</v>
      </c>
      <c r="R6428">
        <v>98</v>
      </c>
    </row>
    <row r="6429" spans="1:18">
      <c r="A6429" t="s">
        <v>18654</v>
      </c>
      <c r="B6429" s="6" t="s">
        <v>19</v>
      </c>
      <c r="C6429" t="s">
        <v>55</v>
      </c>
      <c r="D6429">
        <f>_xlfn.XLOOKUP(E6429,'cpi data'!A:A,'cpi data'!B:B,"NA")</f>
        <v>233</v>
      </c>
      <c r="E6429">
        <v>2013</v>
      </c>
      <c r="F6429" t="s">
        <v>18655</v>
      </c>
      <c r="G6429">
        <v>6</v>
      </c>
      <c r="H6429">
        <v>37000</v>
      </c>
      <c r="I6429" t="s">
        <v>611</v>
      </c>
      <c r="J6429" t="s">
        <v>17312</v>
      </c>
      <c r="K6429" t="s">
        <v>18656</v>
      </c>
      <c r="L6429" t="s">
        <v>33</v>
      </c>
      <c r="N6429" s="1">
        <v>805574</v>
      </c>
      <c r="O6429" s="1">
        <f>N6429*(D6429/'cpi data'!$A$112)</f>
        <v>92782.373702422148</v>
      </c>
      <c r="P6429" s="2">
        <f t="shared" si="101"/>
        <v>1</v>
      </c>
      <c r="Q6429" t="s">
        <v>18657</v>
      </c>
      <c r="R6429">
        <v>96</v>
      </c>
    </row>
    <row r="6430" spans="1:18">
      <c r="A6430" t="s">
        <v>18658</v>
      </c>
      <c r="B6430" s="6" t="s">
        <v>19</v>
      </c>
      <c r="C6430" t="s">
        <v>37</v>
      </c>
      <c r="D6430">
        <f>_xlfn.XLOOKUP(E6430,'cpi data'!A:A,'cpi data'!B:B,"NA")</f>
        <v>233</v>
      </c>
      <c r="E6430">
        <v>2013</v>
      </c>
      <c r="F6430" t="s">
        <v>18659</v>
      </c>
      <c r="G6430">
        <v>5.6</v>
      </c>
      <c r="H6430">
        <v>20000</v>
      </c>
      <c r="I6430" t="s">
        <v>18660</v>
      </c>
      <c r="J6430" t="s">
        <v>18661</v>
      </c>
      <c r="K6430" t="s">
        <v>15127</v>
      </c>
      <c r="L6430" t="s">
        <v>33</v>
      </c>
      <c r="N6430" s="1">
        <v>123854</v>
      </c>
      <c r="O6430" s="1">
        <f>N6430*(D6430/'cpi data'!$A$112)</f>
        <v>14264.944142362827</v>
      </c>
      <c r="P6430" s="2">
        <f t="shared" si="101"/>
        <v>1</v>
      </c>
      <c r="Q6430" t="s">
        <v>18662</v>
      </c>
      <c r="R6430">
        <v>86</v>
      </c>
    </row>
    <row r="6431" spans="1:18">
      <c r="A6431" t="s">
        <v>18663</v>
      </c>
      <c r="B6431" s="6" t="s">
        <v>450</v>
      </c>
      <c r="C6431" t="s">
        <v>393</v>
      </c>
      <c r="D6431">
        <f>_xlfn.XLOOKUP(E6431,'cpi data'!A:A,'cpi data'!B:B,"NA")</f>
        <v>233</v>
      </c>
      <c r="E6431">
        <v>2013</v>
      </c>
      <c r="F6431" t="s">
        <v>18664</v>
      </c>
      <c r="G6431">
        <v>6.5</v>
      </c>
      <c r="H6431">
        <v>18000</v>
      </c>
      <c r="I6431" t="s">
        <v>15990</v>
      </c>
      <c r="J6431" t="s">
        <v>12570</v>
      </c>
      <c r="K6431" t="s">
        <v>9470</v>
      </c>
      <c r="L6431" t="s">
        <v>1943</v>
      </c>
      <c r="N6431" s="1">
        <v>758754</v>
      </c>
      <c r="O6431" s="1">
        <f>N6431*(D6431/'cpi data'!$A$112)</f>
        <v>87389.857637172521</v>
      </c>
      <c r="P6431" s="2">
        <f t="shared" si="101"/>
        <v>1</v>
      </c>
      <c r="Q6431" t="s">
        <v>15991</v>
      </c>
      <c r="R6431">
        <v>122</v>
      </c>
    </row>
    <row r="6432" spans="1:18">
      <c r="A6432" t="s">
        <v>18665</v>
      </c>
      <c r="B6432" s="6" t="s">
        <v>19</v>
      </c>
      <c r="C6432" t="s">
        <v>66</v>
      </c>
      <c r="D6432">
        <f>_xlfn.XLOOKUP(E6432,'cpi data'!A:A,'cpi data'!B:B,"NA")</f>
        <v>233</v>
      </c>
      <c r="E6432">
        <v>2013</v>
      </c>
      <c r="F6432" t="s">
        <v>18343</v>
      </c>
      <c r="G6432">
        <v>6.2</v>
      </c>
      <c r="H6432">
        <v>40000</v>
      </c>
      <c r="I6432" t="s">
        <v>1884</v>
      </c>
      <c r="J6432" t="s">
        <v>18666</v>
      </c>
      <c r="K6432" t="s">
        <v>18667</v>
      </c>
      <c r="L6432" t="s">
        <v>33</v>
      </c>
      <c r="M6432" s="1">
        <v>28000000</v>
      </c>
      <c r="N6432" s="1">
        <v>9058564</v>
      </c>
      <c r="O6432" s="1">
        <f>N6432*(D6432/'cpi data'!$A$112)</f>
        <v>1043324.4745427583</v>
      </c>
      <c r="P6432" s="2">
        <f t="shared" si="101"/>
        <v>-2.090997645984507</v>
      </c>
      <c r="Q6432" t="s">
        <v>9689</v>
      </c>
      <c r="R6432">
        <v>128</v>
      </c>
    </row>
    <row r="6433" spans="1:18">
      <c r="A6433" t="s">
        <v>18668</v>
      </c>
      <c r="B6433" s="6" t="s">
        <v>2002</v>
      </c>
      <c r="C6433" t="s">
        <v>20</v>
      </c>
      <c r="D6433">
        <f>_xlfn.XLOOKUP(E6433,'cpi data'!A:A,'cpi data'!B:B,"NA")</f>
        <v>233</v>
      </c>
      <c r="E6433">
        <v>2013</v>
      </c>
      <c r="F6433" t="s">
        <v>18669</v>
      </c>
      <c r="G6433">
        <v>7.4</v>
      </c>
      <c r="H6433">
        <v>55000</v>
      </c>
      <c r="I6433" t="s">
        <v>13522</v>
      </c>
      <c r="J6433" t="s">
        <v>13522</v>
      </c>
      <c r="K6433" t="s">
        <v>18670</v>
      </c>
      <c r="L6433" t="s">
        <v>18671</v>
      </c>
      <c r="N6433" s="1">
        <v>11156836</v>
      </c>
      <c r="O6433" s="1">
        <f>N6433*(D6433/'cpi data'!$A$112)</f>
        <v>1284993.9634206623</v>
      </c>
      <c r="P6433" s="2">
        <f t="shared" si="101"/>
        <v>1</v>
      </c>
      <c r="Q6433" t="s">
        <v>18672</v>
      </c>
      <c r="R6433">
        <v>82</v>
      </c>
    </row>
    <row r="6434" spans="1:18">
      <c r="A6434" t="s">
        <v>18673</v>
      </c>
      <c r="B6434" s="6" t="s">
        <v>2002</v>
      </c>
      <c r="C6434" t="s">
        <v>44</v>
      </c>
      <c r="D6434">
        <f>_xlfn.XLOOKUP(E6434,'cpi data'!A:A,'cpi data'!B:B,"NA")</f>
        <v>233</v>
      </c>
      <c r="E6434">
        <v>2013</v>
      </c>
      <c r="F6434" t="s">
        <v>18595</v>
      </c>
      <c r="G6434">
        <v>5.8</v>
      </c>
      <c r="H6434">
        <v>14000</v>
      </c>
      <c r="I6434" t="s">
        <v>16052</v>
      </c>
      <c r="J6434" t="s">
        <v>16052</v>
      </c>
      <c r="K6434" t="s">
        <v>4736</v>
      </c>
      <c r="L6434" t="s">
        <v>455</v>
      </c>
      <c r="N6434" s="1">
        <v>8366493</v>
      </c>
      <c r="O6434" s="1">
        <f>N6434*(D6434/'cpi data'!$A$112)</f>
        <v>963614.86356895696</v>
      </c>
      <c r="P6434" s="2">
        <f t="shared" si="101"/>
        <v>1</v>
      </c>
      <c r="Q6434" t="s">
        <v>18674</v>
      </c>
      <c r="R6434">
        <v>94</v>
      </c>
    </row>
    <row r="6435" spans="1:18">
      <c r="A6435" t="s">
        <v>18675</v>
      </c>
      <c r="B6435" s="6" t="s">
        <v>2002</v>
      </c>
      <c r="C6435" t="s">
        <v>28</v>
      </c>
      <c r="D6435">
        <f>_xlfn.XLOOKUP(E6435,'cpi data'!A:A,'cpi data'!B:B,"NA")</f>
        <v>233</v>
      </c>
      <c r="E6435">
        <v>2013</v>
      </c>
      <c r="F6435" t="s">
        <v>18676</v>
      </c>
      <c r="G6435">
        <v>7.2</v>
      </c>
      <c r="H6435">
        <v>29000</v>
      </c>
      <c r="I6435" t="s">
        <v>14818</v>
      </c>
      <c r="J6435" t="s">
        <v>18677</v>
      </c>
      <c r="K6435" t="s">
        <v>16648</v>
      </c>
      <c r="L6435" t="s">
        <v>251</v>
      </c>
      <c r="N6435" s="1">
        <v>5853509</v>
      </c>
      <c r="O6435" s="1">
        <f>N6435*(D6435/'cpi data'!$A$112)</f>
        <v>674180.72021749872</v>
      </c>
      <c r="P6435" s="2">
        <f t="shared" si="101"/>
        <v>1</v>
      </c>
      <c r="Q6435" t="s">
        <v>18678</v>
      </c>
      <c r="R6435">
        <v>112</v>
      </c>
    </row>
    <row r="6436" spans="1:18">
      <c r="A6436" t="s">
        <v>18679</v>
      </c>
      <c r="B6436" s="6" t="s">
        <v>19</v>
      </c>
      <c r="C6436" t="s">
        <v>44</v>
      </c>
      <c r="D6436">
        <f>_xlfn.XLOOKUP(E6436,'cpi data'!A:A,'cpi data'!B:B,"NA")</f>
        <v>233</v>
      </c>
      <c r="E6436">
        <v>2013</v>
      </c>
      <c r="F6436" t="s">
        <v>18680</v>
      </c>
      <c r="G6436">
        <v>6.6</v>
      </c>
      <c r="H6436">
        <v>48000</v>
      </c>
      <c r="I6436" t="s">
        <v>4026</v>
      </c>
      <c r="J6436" t="s">
        <v>18681</v>
      </c>
      <c r="K6436" t="s">
        <v>4026</v>
      </c>
      <c r="L6436" t="s">
        <v>33</v>
      </c>
      <c r="M6436" s="1">
        <v>10000000</v>
      </c>
      <c r="N6436" s="1">
        <v>7804337</v>
      </c>
      <c r="O6436" s="1">
        <f>N6436*(D6436/'cpi data'!$A$112)</f>
        <v>898868.27533366287</v>
      </c>
      <c r="P6436" s="2">
        <f t="shared" si="101"/>
        <v>-0.28133882480984612</v>
      </c>
      <c r="Q6436" t="s">
        <v>18263</v>
      </c>
      <c r="R6436">
        <v>89</v>
      </c>
    </row>
    <row r="6437" spans="1:18">
      <c r="A6437" t="s">
        <v>18682</v>
      </c>
      <c r="B6437" s="6" t="s">
        <v>19</v>
      </c>
      <c r="C6437" t="s">
        <v>44</v>
      </c>
      <c r="D6437">
        <f>_xlfn.XLOOKUP(E6437,'cpi data'!A:A,'cpi data'!B:B,"NA")</f>
        <v>233</v>
      </c>
      <c r="E6437">
        <v>2013</v>
      </c>
      <c r="F6437" t="s">
        <v>18683</v>
      </c>
      <c r="G6437">
        <v>6.7</v>
      </c>
      <c r="H6437">
        <v>31000</v>
      </c>
      <c r="I6437" t="s">
        <v>18684</v>
      </c>
      <c r="J6437" t="s">
        <v>18684</v>
      </c>
      <c r="K6437" t="s">
        <v>18684</v>
      </c>
      <c r="L6437" t="s">
        <v>33</v>
      </c>
      <c r="N6437" s="1">
        <v>3114953</v>
      </c>
      <c r="O6437" s="1">
        <f>N6437*(D6437/'cpi data'!$A$112)</f>
        <v>358766.21304992586</v>
      </c>
      <c r="P6437" s="2">
        <f t="shared" si="101"/>
        <v>1</v>
      </c>
      <c r="Q6437" t="s">
        <v>18685</v>
      </c>
      <c r="R6437">
        <v>93</v>
      </c>
    </row>
    <row r="6438" spans="1:18">
      <c r="A6438" t="s">
        <v>18686</v>
      </c>
      <c r="B6438" s="6" t="s">
        <v>19</v>
      </c>
      <c r="C6438" t="s">
        <v>107</v>
      </c>
      <c r="D6438">
        <f>_xlfn.XLOOKUP(E6438,'cpi data'!A:A,'cpi data'!B:B,"NA")</f>
        <v>233</v>
      </c>
      <c r="E6438">
        <v>2013</v>
      </c>
      <c r="F6438" t="s">
        <v>18243</v>
      </c>
      <c r="G6438">
        <v>6.4</v>
      </c>
      <c r="H6438">
        <v>21000</v>
      </c>
      <c r="I6438" t="s">
        <v>18687</v>
      </c>
      <c r="J6438" t="s">
        <v>18687</v>
      </c>
      <c r="K6438" t="s">
        <v>16574</v>
      </c>
      <c r="L6438" t="s">
        <v>33</v>
      </c>
      <c r="N6438" s="1">
        <v>1031243</v>
      </c>
      <c r="O6438" s="1">
        <f>N6438*(D6438/'cpi data'!$A$112)</f>
        <v>118773.9095402867</v>
      </c>
      <c r="P6438" s="2">
        <f t="shared" si="101"/>
        <v>1</v>
      </c>
      <c r="Q6438" t="s">
        <v>18688</v>
      </c>
      <c r="R6438">
        <v>96</v>
      </c>
    </row>
    <row r="6439" spans="1:18">
      <c r="A6439" t="s">
        <v>18689</v>
      </c>
      <c r="B6439" s="6" t="s">
        <v>19</v>
      </c>
      <c r="C6439" t="s">
        <v>37</v>
      </c>
      <c r="D6439">
        <f>_xlfn.XLOOKUP(E6439,'cpi data'!A:A,'cpi data'!B:B,"NA")</f>
        <v>233</v>
      </c>
      <c r="E6439">
        <v>2013</v>
      </c>
      <c r="F6439" t="s">
        <v>18690</v>
      </c>
      <c r="G6439">
        <v>6.1</v>
      </c>
      <c r="H6439">
        <v>36000</v>
      </c>
      <c r="I6439" t="s">
        <v>5079</v>
      </c>
      <c r="J6439" t="s">
        <v>18691</v>
      </c>
      <c r="K6439" t="s">
        <v>18692</v>
      </c>
      <c r="L6439" t="s">
        <v>33</v>
      </c>
      <c r="M6439" s="1">
        <v>25000000</v>
      </c>
      <c r="N6439" s="1">
        <v>5464885</v>
      </c>
      <c r="O6439" s="1">
        <f>N6439*(D6439/'cpi data'!$A$112)</f>
        <v>629420.7637172516</v>
      </c>
      <c r="P6439" s="2">
        <f t="shared" si="101"/>
        <v>-3.5746616808953893</v>
      </c>
      <c r="Q6439" t="s">
        <v>18693</v>
      </c>
      <c r="R6439">
        <v>105</v>
      </c>
    </row>
    <row r="6440" spans="1:18">
      <c r="A6440" t="s">
        <v>18694</v>
      </c>
      <c r="B6440" s="6" t="s">
        <v>2002</v>
      </c>
      <c r="C6440" t="s">
        <v>107</v>
      </c>
      <c r="D6440">
        <f>_xlfn.XLOOKUP(E6440,'cpi data'!A:A,'cpi data'!B:B,"NA")</f>
        <v>233</v>
      </c>
      <c r="E6440">
        <v>2013</v>
      </c>
      <c r="F6440" t="s">
        <v>18424</v>
      </c>
      <c r="G6440">
        <v>6.8</v>
      </c>
      <c r="H6440">
        <v>49000</v>
      </c>
      <c r="I6440" t="s">
        <v>17500</v>
      </c>
      <c r="J6440" t="s">
        <v>17500</v>
      </c>
      <c r="K6440" t="s">
        <v>17428</v>
      </c>
      <c r="L6440" t="s">
        <v>25</v>
      </c>
      <c r="M6440" s="1">
        <v>6500000</v>
      </c>
      <c r="N6440" s="1">
        <v>2891812</v>
      </c>
      <c r="O6440" s="1">
        <f>N6440*(D6440/'cpi data'!$A$112)</f>
        <v>333065.84083044983</v>
      </c>
      <c r="P6440" s="2">
        <f t="shared" si="101"/>
        <v>-1.2477256474487277</v>
      </c>
      <c r="Q6440" t="s">
        <v>18695</v>
      </c>
      <c r="R6440">
        <v>116</v>
      </c>
    </row>
    <row r="6441" spans="1:18">
      <c r="A6441" t="s">
        <v>18696</v>
      </c>
      <c r="B6441" s="6" t="s">
        <v>36</v>
      </c>
      <c r="C6441" t="s">
        <v>20</v>
      </c>
      <c r="D6441">
        <f>_xlfn.XLOOKUP(E6441,'cpi data'!A:A,'cpi data'!B:B,"NA")</f>
        <v>233</v>
      </c>
      <c r="E6441">
        <v>2013</v>
      </c>
      <c r="F6441" t="s">
        <v>18697</v>
      </c>
      <c r="G6441">
        <v>7.8</v>
      </c>
      <c r="H6441">
        <v>52000</v>
      </c>
      <c r="I6441" t="s">
        <v>18698</v>
      </c>
      <c r="J6441" t="s">
        <v>18698</v>
      </c>
      <c r="K6441" t="s">
        <v>18699</v>
      </c>
      <c r="L6441" t="s">
        <v>10296</v>
      </c>
      <c r="M6441" s="1">
        <v>1000000</v>
      </c>
      <c r="N6441" s="1">
        <v>11621777</v>
      </c>
      <c r="O6441" s="1">
        <f>N6441*(D6441/'cpi data'!$A$112)</f>
        <v>1338543.7671774591</v>
      </c>
      <c r="P6441" s="2">
        <f t="shared" si="101"/>
        <v>0.91395463877856198</v>
      </c>
      <c r="Q6441" t="s">
        <v>18700</v>
      </c>
      <c r="R6441">
        <v>104</v>
      </c>
    </row>
    <row r="6442" spans="1:18">
      <c r="A6442" t="s">
        <v>18701</v>
      </c>
      <c r="B6442" s="6" t="s">
        <v>450</v>
      </c>
      <c r="C6442" t="s">
        <v>37</v>
      </c>
      <c r="D6442">
        <f>_xlfn.XLOOKUP(E6442,'cpi data'!A:A,'cpi data'!B:B,"NA")</f>
        <v>233</v>
      </c>
      <c r="E6442">
        <v>2013</v>
      </c>
      <c r="F6442" t="s">
        <v>18702</v>
      </c>
      <c r="G6442">
        <v>7.6</v>
      </c>
      <c r="H6442">
        <v>21000</v>
      </c>
      <c r="I6442" t="s">
        <v>16688</v>
      </c>
      <c r="J6442" t="s">
        <v>16688</v>
      </c>
      <c r="K6442" t="s">
        <v>18703</v>
      </c>
      <c r="L6442" t="s">
        <v>923</v>
      </c>
      <c r="N6442" s="1">
        <v>31673928</v>
      </c>
      <c r="O6442" s="1">
        <f>N6442*(D6442/'cpi data'!$A$112)</f>
        <v>3648059.9228868019</v>
      </c>
      <c r="P6442" s="2">
        <f t="shared" si="101"/>
        <v>1</v>
      </c>
      <c r="Q6442" t="s">
        <v>18704</v>
      </c>
      <c r="R6442">
        <v>135</v>
      </c>
    </row>
    <row r="6443" spans="1:18">
      <c r="A6443" t="s">
        <v>18705</v>
      </c>
      <c r="B6443" s="6" t="s">
        <v>19</v>
      </c>
      <c r="C6443" t="s">
        <v>37</v>
      </c>
      <c r="D6443">
        <f>_xlfn.XLOOKUP(E6443,'cpi data'!A:A,'cpi data'!B:B,"NA")</f>
        <v>233</v>
      </c>
      <c r="E6443">
        <v>2013</v>
      </c>
      <c r="F6443" t="s">
        <v>18706</v>
      </c>
      <c r="G6443">
        <v>6.4</v>
      </c>
      <c r="H6443">
        <v>28000</v>
      </c>
      <c r="I6443" t="s">
        <v>18707</v>
      </c>
      <c r="J6443" t="s">
        <v>17758</v>
      </c>
      <c r="K6443" t="s">
        <v>12997</v>
      </c>
      <c r="L6443" t="s">
        <v>33</v>
      </c>
      <c r="N6443" s="1">
        <v>443990</v>
      </c>
      <c r="O6443" s="1">
        <f>N6443*(D6443/'cpi data'!$A$112)</f>
        <v>51136.762234305483</v>
      </c>
      <c r="P6443" s="2">
        <f t="shared" si="101"/>
        <v>1</v>
      </c>
      <c r="Q6443" t="s">
        <v>18708</v>
      </c>
      <c r="R6443">
        <v>103</v>
      </c>
    </row>
    <row r="6444" spans="1:18">
      <c r="A6444" t="s">
        <v>18709</v>
      </c>
      <c r="B6444" s="6" t="s">
        <v>2002</v>
      </c>
      <c r="C6444" t="s">
        <v>37</v>
      </c>
      <c r="D6444">
        <f>_xlfn.XLOOKUP(E6444,'cpi data'!A:A,'cpi data'!B:B,"NA")</f>
        <v>233</v>
      </c>
      <c r="E6444">
        <v>2013</v>
      </c>
      <c r="F6444" t="s">
        <v>17867</v>
      </c>
      <c r="G6444">
        <v>4.4000000000000004</v>
      </c>
      <c r="H6444">
        <v>23000</v>
      </c>
      <c r="I6444" t="s">
        <v>11450</v>
      </c>
      <c r="J6444" t="s">
        <v>18710</v>
      </c>
      <c r="K6444" t="s">
        <v>2646</v>
      </c>
      <c r="L6444" t="s">
        <v>33</v>
      </c>
      <c r="M6444" s="1">
        <v>18000000</v>
      </c>
      <c r="N6444" s="1">
        <v>11806432</v>
      </c>
      <c r="O6444" s="1">
        <f>N6444*(D6444/'cpi data'!$A$112)</f>
        <v>1359811.4957983193</v>
      </c>
      <c r="P6444" s="2">
        <f t="shared" si="101"/>
        <v>-0.52459269659114627</v>
      </c>
      <c r="Q6444" t="s">
        <v>18711</v>
      </c>
      <c r="R6444">
        <v>90</v>
      </c>
    </row>
    <row r="6445" spans="1:18">
      <c r="A6445" t="s">
        <v>18712</v>
      </c>
      <c r="B6445" s="6" t="s">
        <v>2002</v>
      </c>
      <c r="C6445" t="s">
        <v>37</v>
      </c>
      <c r="D6445">
        <f>_xlfn.XLOOKUP(E6445,'cpi data'!A:A,'cpi data'!B:B,"NA")</f>
        <v>236.7</v>
      </c>
      <c r="E6445">
        <v>2014</v>
      </c>
      <c r="F6445" t="s">
        <v>18713</v>
      </c>
      <c r="G6445">
        <v>8</v>
      </c>
      <c r="H6445">
        <v>1100000</v>
      </c>
      <c r="I6445" t="s">
        <v>11769</v>
      </c>
      <c r="J6445" t="s">
        <v>11769</v>
      </c>
      <c r="K6445" t="s">
        <v>18714</v>
      </c>
      <c r="L6445" t="s">
        <v>33</v>
      </c>
      <c r="M6445" s="1">
        <v>170000000</v>
      </c>
      <c r="N6445" s="1">
        <v>773350147</v>
      </c>
      <c r="O6445" s="1">
        <f>N6445*(D6445/'cpi data'!$A$112)</f>
        <v>90485407.708798811</v>
      </c>
      <c r="P6445" s="2">
        <f t="shared" si="101"/>
        <v>0.78017719313887968</v>
      </c>
      <c r="Q6445" t="s">
        <v>17635</v>
      </c>
      <c r="R6445">
        <v>121</v>
      </c>
    </row>
    <row r="6446" spans="1:18">
      <c r="A6446" t="s">
        <v>18715</v>
      </c>
      <c r="B6446" s="6" t="s">
        <v>2002</v>
      </c>
      <c r="C6446" t="s">
        <v>28</v>
      </c>
      <c r="D6446">
        <f>_xlfn.XLOOKUP(E6446,'cpi data'!A:A,'cpi data'!B:B,"NA")</f>
        <v>236.7</v>
      </c>
      <c r="E6446">
        <v>2014</v>
      </c>
      <c r="F6446" t="s">
        <v>18716</v>
      </c>
      <c r="G6446">
        <v>8.6</v>
      </c>
      <c r="H6446">
        <v>1600000</v>
      </c>
      <c r="I6446" t="s">
        <v>10274</v>
      </c>
      <c r="J6446" t="s">
        <v>14510</v>
      </c>
      <c r="K6446" t="s">
        <v>9024</v>
      </c>
      <c r="L6446" t="s">
        <v>33</v>
      </c>
      <c r="M6446" s="1">
        <v>165000000</v>
      </c>
      <c r="N6446" s="1">
        <v>701729206</v>
      </c>
      <c r="O6446" s="1">
        <f>N6446*(D6446/'cpi data'!$A$112)</f>
        <v>82105438.981809184</v>
      </c>
      <c r="P6446" s="2">
        <f t="shared" si="101"/>
        <v>0.76486656307133949</v>
      </c>
      <c r="Q6446" t="s">
        <v>47</v>
      </c>
      <c r="R6446">
        <v>169</v>
      </c>
    </row>
    <row r="6447" spans="1:18">
      <c r="A6447" t="s">
        <v>18717</v>
      </c>
      <c r="B6447" s="6" t="s">
        <v>19</v>
      </c>
      <c r="C6447" t="s">
        <v>37</v>
      </c>
      <c r="D6447">
        <f>_xlfn.XLOOKUP(E6447,'cpi data'!A:A,'cpi data'!B:B,"NA")</f>
        <v>236.7</v>
      </c>
      <c r="E6447">
        <v>2014</v>
      </c>
      <c r="F6447" t="s">
        <v>18718</v>
      </c>
      <c r="G6447">
        <v>7.4</v>
      </c>
      <c r="H6447">
        <v>565000</v>
      </c>
      <c r="I6447" t="s">
        <v>18719</v>
      </c>
      <c r="J6447" t="s">
        <v>18720</v>
      </c>
      <c r="K6447" t="s">
        <v>5079</v>
      </c>
      <c r="L6447" t="s">
        <v>33</v>
      </c>
      <c r="M6447" s="1">
        <v>20000000</v>
      </c>
      <c r="N6447" s="1">
        <v>86081711</v>
      </c>
      <c r="O6447" s="1">
        <f>N6447*(D6447/'cpi data'!$A$112)</f>
        <v>10071943.150617894</v>
      </c>
      <c r="P6447" s="2">
        <f t="shared" si="101"/>
        <v>0.76766261070252195</v>
      </c>
      <c r="Q6447" t="s">
        <v>10085</v>
      </c>
      <c r="R6447">
        <v>101</v>
      </c>
    </row>
    <row r="6448" spans="1:18">
      <c r="A6448" t="s">
        <v>18721</v>
      </c>
      <c r="B6448" s="6" t="s">
        <v>2002</v>
      </c>
      <c r="C6448" t="s">
        <v>37</v>
      </c>
      <c r="D6448">
        <f>_xlfn.XLOOKUP(E6448,'cpi data'!A:A,'cpi data'!B:B,"NA")</f>
        <v>236.7</v>
      </c>
      <c r="E6448">
        <v>2014</v>
      </c>
      <c r="F6448" t="s">
        <v>18722</v>
      </c>
      <c r="G6448">
        <v>7.9</v>
      </c>
      <c r="H6448">
        <v>620000</v>
      </c>
      <c r="I6448" t="s">
        <v>9083</v>
      </c>
      <c r="J6448" t="s">
        <v>8463</v>
      </c>
      <c r="K6448" t="s">
        <v>1481</v>
      </c>
      <c r="L6448" t="s">
        <v>33</v>
      </c>
      <c r="M6448" s="1">
        <v>178000000</v>
      </c>
      <c r="N6448" s="1">
        <v>370541256</v>
      </c>
      <c r="O6448" s="1">
        <f>N6448*(D6448/'cpi data'!$A$112)</f>
        <v>43354975.430153236</v>
      </c>
      <c r="P6448" s="2">
        <f t="shared" si="101"/>
        <v>0.51962164234689157</v>
      </c>
      <c r="Q6448" t="s">
        <v>26</v>
      </c>
      <c r="R6448">
        <v>113</v>
      </c>
    </row>
    <row r="6449" spans="1:18">
      <c r="A6449" t="s">
        <v>18723</v>
      </c>
      <c r="B6449" s="6" t="s">
        <v>19</v>
      </c>
      <c r="C6449" t="s">
        <v>20</v>
      </c>
      <c r="D6449">
        <f>_xlfn.XLOOKUP(E6449,'cpi data'!A:A,'cpi data'!B:B,"NA")</f>
        <v>236.7</v>
      </c>
      <c r="E6449">
        <v>2014</v>
      </c>
      <c r="F6449" t="s">
        <v>18431</v>
      </c>
      <c r="G6449">
        <v>8.1</v>
      </c>
      <c r="H6449">
        <v>893000</v>
      </c>
      <c r="I6449" t="s">
        <v>6821</v>
      </c>
      <c r="J6449" t="s">
        <v>18724</v>
      </c>
      <c r="K6449" t="s">
        <v>9663</v>
      </c>
      <c r="L6449" t="s">
        <v>33</v>
      </c>
      <c r="M6449" s="1">
        <v>61000000</v>
      </c>
      <c r="N6449" s="1">
        <v>369330363</v>
      </c>
      <c r="O6449" s="1">
        <f>N6449*(D6449/'cpi data'!$A$112)</f>
        <v>43213295.562086008</v>
      </c>
      <c r="P6449" s="2">
        <f t="shared" si="101"/>
        <v>0.83483621681004327</v>
      </c>
      <c r="Q6449" t="s">
        <v>183</v>
      </c>
      <c r="R6449">
        <v>149</v>
      </c>
    </row>
    <row r="6450" spans="1:18">
      <c r="A6450" t="s">
        <v>18725</v>
      </c>
      <c r="B6450" s="6" t="s">
        <v>2002</v>
      </c>
      <c r="C6450" t="s">
        <v>37</v>
      </c>
      <c r="D6450">
        <f>_xlfn.XLOOKUP(E6450,'cpi data'!A:A,'cpi data'!B:B,"NA")</f>
        <v>236.7</v>
      </c>
      <c r="E6450">
        <v>2014</v>
      </c>
      <c r="F6450" t="s">
        <v>18726</v>
      </c>
      <c r="G6450">
        <v>7.7</v>
      </c>
      <c r="H6450">
        <v>764000</v>
      </c>
      <c r="I6450" t="s">
        <v>14868</v>
      </c>
      <c r="J6450" t="s">
        <v>16799</v>
      </c>
      <c r="K6450" t="s">
        <v>17118</v>
      </c>
      <c r="L6450" t="s">
        <v>33</v>
      </c>
      <c r="M6450" s="1">
        <v>170000000</v>
      </c>
      <c r="N6450" s="1">
        <v>714421503</v>
      </c>
      <c r="O6450" s="1">
        <f>N6450*(D6450/'cpi data'!$A$112)</f>
        <v>83590494.19678694</v>
      </c>
      <c r="P6450" s="2">
        <f t="shared" si="101"/>
        <v>0.76204523620000841</v>
      </c>
      <c r="Q6450" t="s">
        <v>18727</v>
      </c>
      <c r="R6450">
        <v>136</v>
      </c>
    </row>
    <row r="6451" spans="1:18">
      <c r="A6451" t="s">
        <v>18728</v>
      </c>
      <c r="B6451" s="6" t="s">
        <v>19</v>
      </c>
      <c r="C6451" t="s">
        <v>28</v>
      </c>
      <c r="D6451">
        <f>_xlfn.XLOOKUP(E6451,'cpi data'!A:A,'cpi data'!B:B,"NA")</f>
        <v>236.7</v>
      </c>
      <c r="E6451">
        <v>2014</v>
      </c>
      <c r="F6451" t="s">
        <v>18680</v>
      </c>
      <c r="G6451">
        <v>8.1</v>
      </c>
      <c r="H6451">
        <v>734000</v>
      </c>
      <c r="I6451" t="s">
        <v>9044</v>
      </c>
      <c r="J6451" t="s">
        <v>18729</v>
      </c>
      <c r="K6451" t="s">
        <v>8102</v>
      </c>
      <c r="L6451" t="s">
        <v>33</v>
      </c>
      <c r="M6451" s="1">
        <v>25000000</v>
      </c>
      <c r="N6451" s="1">
        <v>172945750</v>
      </c>
      <c r="O6451" s="1">
        <f>N6451*(D6451/'cpi data'!$A$112)</f>
        <v>20235422.157686602</v>
      </c>
      <c r="P6451" s="2">
        <f t="shared" si="101"/>
        <v>0.85544599968487223</v>
      </c>
      <c r="Q6451" t="s">
        <v>9442</v>
      </c>
      <c r="R6451">
        <v>99</v>
      </c>
    </row>
    <row r="6452" spans="1:18">
      <c r="A6452" t="s">
        <v>18730</v>
      </c>
      <c r="B6452" s="6" t="s">
        <v>19</v>
      </c>
      <c r="C6452" t="s">
        <v>20</v>
      </c>
      <c r="D6452">
        <f>_xlfn.XLOOKUP(E6452,'cpi data'!A:A,'cpi data'!B:B,"NA")</f>
        <v>236.7</v>
      </c>
      <c r="E6452">
        <v>2014</v>
      </c>
      <c r="F6452" t="s">
        <v>18731</v>
      </c>
      <c r="G6452">
        <v>8.5</v>
      </c>
      <c r="H6452">
        <v>749000</v>
      </c>
      <c r="I6452" t="s">
        <v>18732</v>
      </c>
      <c r="J6452" t="s">
        <v>18732</v>
      </c>
      <c r="K6452" t="s">
        <v>18450</v>
      </c>
      <c r="L6452" t="s">
        <v>33</v>
      </c>
      <c r="M6452" s="1">
        <v>3300000</v>
      </c>
      <c r="N6452" s="1">
        <v>49396747</v>
      </c>
      <c r="O6452" s="1">
        <f>N6452*(D6452/'cpi data'!$A$112)</f>
        <v>5779639.1571428571</v>
      </c>
      <c r="P6452" s="2">
        <f t="shared" si="101"/>
        <v>0.93319398137695175</v>
      </c>
      <c r="Q6452" t="s">
        <v>14971</v>
      </c>
      <c r="R6452">
        <v>106</v>
      </c>
    </row>
    <row r="6453" spans="1:18">
      <c r="A6453" t="s">
        <v>18733</v>
      </c>
      <c r="B6453" s="6" t="s">
        <v>19</v>
      </c>
      <c r="C6453" t="s">
        <v>37</v>
      </c>
      <c r="D6453">
        <f>_xlfn.XLOOKUP(E6453,'cpi data'!A:A,'cpi data'!B:B,"NA")</f>
        <v>236.7</v>
      </c>
      <c r="E6453">
        <v>2014</v>
      </c>
      <c r="F6453" t="s">
        <v>18734</v>
      </c>
      <c r="G6453">
        <v>7.7</v>
      </c>
      <c r="H6453">
        <v>607000</v>
      </c>
      <c r="I6453" t="s">
        <v>13533</v>
      </c>
      <c r="J6453" t="s">
        <v>15022</v>
      </c>
      <c r="K6453" t="s">
        <v>4204</v>
      </c>
      <c r="L6453" t="s">
        <v>25</v>
      </c>
      <c r="M6453" s="1">
        <v>81000000</v>
      </c>
      <c r="N6453" s="1">
        <v>414351546</v>
      </c>
      <c r="O6453" s="1">
        <f>N6453*(D6453/'cpi data'!$A$112)</f>
        <v>48480974.265051901</v>
      </c>
      <c r="P6453" s="2">
        <f t="shared" si="101"/>
        <v>0.80451382218325307</v>
      </c>
      <c r="Q6453" t="s">
        <v>183</v>
      </c>
      <c r="R6453">
        <v>129</v>
      </c>
    </row>
    <row r="6454" spans="1:18">
      <c r="A6454" t="s">
        <v>18735</v>
      </c>
      <c r="B6454" s="6" t="s">
        <v>19</v>
      </c>
      <c r="C6454" t="s">
        <v>20</v>
      </c>
      <c r="D6454">
        <f>_xlfn.XLOOKUP(E6454,'cpi data'!A:A,'cpi data'!B:B,"NA")</f>
        <v>236.7</v>
      </c>
      <c r="E6454">
        <v>2014</v>
      </c>
      <c r="F6454" t="s">
        <v>18736</v>
      </c>
      <c r="G6454">
        <v>7.7</v>
      </c>
      <c r="H6454">
        <v>493000</v>
      </c>
      <c r="I6454" t="s">
        <v>12394</v>
      </c>
      <c r="J6454" t="s">
        <v>12394</v>
      </c>
      <c r="K6454" t="s">
        <v>17976</v>
      </c>
      <c r="L6454" t="s">
        <v>25</v>
      </c>
      <c r="M6454" s="1">
        <v>15000000</v>
      </c>
      <c r="N6454" s="1">
        <v>36869414</v>
      </c>
      <c r="O6454" s="1">
        <f>N6454*(D6454/'cpi data'!$A$112)</f>
        <v>4313885.4640632719</v>
      </c>
      <c r="P6454" s="2">
        <f t="shared" si="101"/>
        <v>0.59315870873347754</v>
      </c>
      <c r="Q6454" t="s">
        <v>18737</v>
      </c>
      <c r="R6454">
        <v>108</v>
      </c>
    </row>
    <row r="6455" spans="1:18">
      <c r="A6455" t="s">
        <v>18738</v>
      </c>
      <c r="B6455" s="6" t="s">
        <v>2002</v>
      </c>
      <c r="C6455" t="s">
        <v>37</v>
      </c>
      <c r="D6455">
        <f>_xlfn.XLOOKUP(E6455,'cpi data'!A:A,'cpi data'!B:B,"NA")</f>
        <v>236.7</v>
      </c>
      <c r="E6455">
        <v>2014</v>
      </c>
      <c r="F6455" t="s">
        <v>18739</v>
      </c>
      <c r="G6455">
        <v>6.6</v>
      </c>
      <c r="H6455">
        <v>435000</v>
      </c>
      <c r="I6455" t="s">
        <v>14642</v>
      </c>
      <c r="J6455" t="s">
        <v>17687</v>
      </c>
      <c r="K6455" t="s">
        <v>18740</v>
      </c>
      <c r="L6455" t="s">
        <v>33</v>
      </c>
      <c r="M6455" s="1">
        <v>85000000</v>
      </c>
      <c r="N6455" s="1">
        <v>288885818</v>
      </c>
      <c r="O6455" s="1">
        <f>N6455*(D6455/'cpi data'!$A$112)</f>
        <v>33800925.912308447</v>
      </c>
      <c r="P6455" s="2">
        <f t="shared" si="101"/>
        <v>0.70576610306290632</v>
      </c>
      <c r="Q6455" t="s">
        <v>10085</v>
      </c>
      <c r="R6455">
        <v>139</v>
      </c>
    </row>
    <row r="6456" spans="1:18">
      <c r="A6456" t="s">
        <v>18741</v>
      </c>
      <c r="B6456" s="6" t="s">
        <v>19</v>
      </c>
      <c r="C6456" t="s">
        <v>107</v>
      </c>
      <c r="D6456">
        <f>_xlfn.XLOOKUP(E6456,'cpi data'!A:A,'cpi data'!B:B,"NA")</f>
        <v>236.7</v>
      </c>
      <c r="E6456">
        <v>2014</v>
      </c>
      <c r="F6456" t="s">
        <v>18742</v>
      </c>
      <c r="G6456">
        <v>7.8</v>
      </c>
      <c r="H6456">
        <v>486000</v>
      </c>
      <c r="I6456" t="s">
        <v>14177</v>
      </c>
      <c r="J6456" t="s">
        <v>14177</v>
      </c>
      <c r="K6456" t="s">
        <v>10808</v>
      </c>
      <c r="L6456" t="s">
        <v>33</v>
      </c>
      <c r="M6456" s="1">
        <v>8500000</v>
      </c>
      <c r="N6456" s="1">
        <v>47398992</v>
      </c>
      <c r="O6456" s="1">
        <f>N6456*(D6456/'cpi data'!$A$112)</f>
        <v>5545892.9344537808</v>
      </c>
      <c r="P6456" s="2">
        <f t="shared" si="101"/>
        <v>0.8206712919127056</v>
      </c>
      <c r="Q6456" t="s">
        <v>14971</v>
      </c>
      <c r="R6456">
        <v>117</v>
      </c>
    </row>
    <row r="6457" spans="1:18">
      <c r="A6457" t="s">
        <v>18743</v>
      </c>
      <c r="B6457" s="6" t="s">
        <v>2002</v>
      </c>
      <c r="C6457" t="s">
        <v>28</v>
      </c>
      <c r="D6457">
        <f>_xlfn.XLOOKUP(E6457,'cpi data'!A:A,'cpi data'!B:B,"NA")</f>
        <v>236.7</v>
      </c>
      <c r="E6457">
        <v>2014</v>
      </c>
      <c r="F6457" t="s">
        <v>18744</v>
      </c>
      <c r="G6457">
        <v>7.4</v>
      </c>
      <c r="H6457">
        <v>487000</v>
      </c>
      <c r="I6457" t="s">
        <v>6886</v>
      </c>
      <c r="J6457" t="s">
        <v>7969</v>
      </c>
      <c r="K6457" t="s">
        <v>8785</v>
      </c>
      <c r="L6457" t="s">
        <v>1880</v>
      </c>
      <c r="M6457" s="1">
        <v>250000000</v>
      </c>
      <c r="N6457" s="1">
        <v>962182865</v>
      </c>
      <c r="O6457" s="1">
        <f>N6457*(D6457/'cpi data'!$A$112)</f>
        <v>112579675.80103806</v>
      </c>
      <c r="P6457" s="2">
        <f t="shared" si="101"/>
        <v>0.74017412999762788</v>
      </c>
      <c r="Q6457" t="s">
        <v>2029</v>
      </c>
      <c r="R6457">
        <v>144</v>
      </c>
    </row>
    <row r="6458" spans="1:18">
      <c r="A6458" t="s">
        <v>18745</v>
      </c>
      <c r="B6458" s="6" t="s">
        <v>19</v>
      </c>
      <c r="C6458" t="s">
        <v>37</v>
      </c>
      <c r="D6458">
        <f>_xlfn.XLOOKUP(E6458,'cpi data'!A:A,'cpi data'!B:B,"NA")</f>
        <v>236.7</v>
      </c>
      <c r="E6458">
        <v>2014</v>
      </c>
      <c r="F6458" t="s">
        <v>18746</v>
      </c>
      <c r="G6458">
        <v>7.2</v>
      </c>
      <c r="H6458">
        <v>344000</v>
      </c>
      <c r="I6458" t="s">
        <v>10323</v>
      </c>
      <c r="J6458" t="s">
        <v>3572</v>
      </c>
      <c r="K6458" t="s">
        <v>4128</v>
      </c>
      <c r="L6458" t="s">
        <v>33</v>
      </c>
      <c r="M6458" s="1">
        <v>55000000</v>
      </c>
      <c r="N6458" s="1">
        <v>192330738</v>
      </c>
      <c r="O6458" s="1">
        <f>N6458*(D6458/'cpi data'!$A$112)</f>
        <v>22503551.994364802</v>
      </c>
      <c r="P6458" s="2">
        <f t="shared" si="101"/>
        <v>0.71403426944683179</v>
      </c>
      <c r="Q6458" t="s">
        <v>34</v>
      </c>
      <c r="R6458">
        <v>132</v>
      </c>
    </row>
    <row r="6459" spans="1:18">
      <c r="A6459" t="s">
        <v>18747</v>
      </c>
      <c r="B6459" s="6" t="s">
        <v>2002</v>
      </c>
      <c r="C6459" t="s">
        <v>37</v>
      </c>
      <c r="D6459">
        <f>_xlfn.XLOOKUP(E6459,'cpi data'!A:A,'cpi data'!B:B,"NA")</f>
        <v>236.7</v>
      </c>
      <c r="E6459">
        <v>2014</v>
      </c>
      <c r="F6459" t="s">
        <v>18748</v>
      </c>
      <c r="G6459">
        <v>6.8</v>
      </c>
      <c r="H6459">
        <v>431000</v>
      </c>
      <c r="I6459" t="s">
        <v>18749</v>
      </c>
      <c r="J6459" t="s">
        <v>18750</v>
      </c>
      <c r="K6459" t="s">
        <v>17882</v>
      </c>
      <c r="L6459" t="s">
        <v>33</v>
      </c>
      <c r="M6459" s="1">
        <v>34000000</v>
      </c>
      <c r="N6459" s="1">
        <v>348319861</v>
      </c>
      <c r="O6459" s="1">
        <f>N6459*(D6459/'cpi data'!$A$112)</f>
        <v>40754973.355758771</v>
      </c>
      <c r="P6459" s="2">
        <f t="shared" si="101"/>
        <v>0.90238856922373423</v>
      </c>
      <c r="Q6459" t="s">
        <v>183</v>
      </c>
      <c r="R6459">
        <v>113</v>
      </c>
    </row>
    <row r="6460" spans="1:18">
      <c r="A6460" t="s">
        <v>18751</v>
      </c>
      <c r="B6460" s="6" t="s">
        <v>19</v>
      </c>
      <c r="C6460" t="s">
        <v>37</v>
      </c>
      <c r="D6460">
        <f>_xlfn.XLOOKUP(E6460,'cpi data'!A:A,'cpi data'!B:B,"NA")</f>
        <v>236.7</v>
      </c>
      <c r="E6460">
        <v>2014</v>
      </c>
      <c r="F6460" t="s">
        <v>18752</v>
      </c>
      <c r="G6460">
        <v>6.4</v>
      </c>
      <c r="H6460">
        <v>460000</v>
      </c>
      <c r="I6460" t="s">
        <v>2910</v>
      </c>
      <c r="J6460" t="s">
        <v>2910</v>
      </c>
      <c r="K6460" t="s">
        <v>9278</v>
      </c>
      <c r="L6460" t="s">
        <v>455</v>
      </c>
      <c r="M6460" s="1">
        <v>40000000</v>
      </c>
      <c r="N6460" s="1">
        <v>458863600</v>
      </c>
      <c r="O6460" s="1">
        <f>N6460*(D6460/'cpi data'!$A$112)</f>
        <v>53689082.609985165</v>
      </c>
      <c r="P6460" s="2">
        <f t="shared" si="101"/>
        <v>0.91282812583085693</v>
      </c>
      <c r="Q6460" t="s">
        <v>12254</v>
      </c>
      <c r="R6460">
        <v>89</v>
      </c>
    </row>
    <row r="6461" spans="1:18">
      <c r="A6461" t="s">
        <v>18753</v>
      </c>
      <c r="B6461" s="6" t="s">
        <v>19</v>
      </c>
      <c r="C6461" t="s">
        <v>28</v>
      </c>
      <c r="D6461">
        <f>_xlfn.XLOOKUP(E6461,'cpi data'!A:A,'cpi data'!B:B,"NA")</f>
        <v>236.7</v>
      </c>
      <c r="E6461">
        <v>2014</v>
      </c>
      <c r="F6461" t="s">
        <v>18754</v>
      </c>
      <c r="G6461">
        <v>7.3</v>
      </c>
      <c r="H6461">
        <v>202000</v>
      </c>
      <c r="I6461" t="s">
        <v>9084</v>
      </c>
      <c r="J6461" t="s">
        <v>9084</v>
      </c>
      <c r="K6461" t="s">
        <v>9084</v>
      </c>
      <c r="L6461" t="s">
        <v>33</v>
      </c>
      <c r="M6461" s="1">
        <v>11000000</v>
      </c>
      <c r="N6461" s="1">
        <v>48428048</v>
      </c>
      <c r="O6461" s="1">
        <f>N6461*(D6461/'cpi data'!$A$112)</f>
        <v>5666297.0645575877</v>
      </c>
      <c r="P6461" s="2">
        <f t="shared" si="101"/>
        <v>0.77285890193220264</v>
      </c>
      <c r="Q6461" t="s">
        <v>18755</v>
      </c>
      <c r="R6461">
        <v>114</v>
      </c>
    </row>
    <row r="6462" spans="1:18">
      <c r="A6462" t="s">
        <v>18756</v>
      </c>
      <c r="B6462" s="6" t="s">
        <v>19</v>
      </c>
      <c r="C6462" t="s">
        <v>44</v>
      </c>
      <c r="D6462">
        <f>_xlfn.XLOOKUP(E6462,'cpi data'!A:A,'cpi data'!B:B,"NA")</f>
        <v>236.7</v>
      </c>
      <c r="E6462">
        <v>2014</v>
      </c>
      <c r="F6462" t="s">
        <v>18734</v>
      </c>
      <c r="G6462">
        <v>7.7</v>
      </c>
      <c r="H6462">
        <v>164000</v>
      </c>
      <c r="I6462" t="s">
        <v>18757</v>
      </c>
      <c r="J6462" t="s">
        <v>18757</v>
      </c>
      <c r="K6462" t="s">
        <v>18757</v>
      </c>
      <c r="L6462" t="s">
        <v>1880</v>
      </c>
      <c r="M6462" s="1">
        <v>1600000</v>
      </c>
      <c r="N6462" s="1">
        <v>7253160</v>
      </c>
      <c r="O6462" s="1">
        <f>N6462*(D6462/'cpi data'!$A$112)</f>
        <v>848651.98813643097</v>
      </c>
      <c r="P6462" s="2">
        <f t="shared" si="101"/>
        <v>0.77940649316987354</v>
      </c>
      <c r="Q6462" t="s">
        <v>18758</v>
      </c>
      <c r="R6462">
        <v>86</v>
      </c>
    </row>
    <row r="6463" spans="1:18">
      <c r="A6463" t="s">
        <v>18759</v>
      </c>
      <c r="B6463" s="6" t="s">
        <v>2002</v>
      </c>
      <c r="C6463" t="s">
        <v>66</v>
      </c>
      <c r="D6463">
        <f>_xlfn.XLOOKUP(E6463,'cpi data'!A:A,'cpi data'!B:B,"NA")</f>
        <v>236.7</v>
      </c>
      <c r="E6463">
        <v>2014</v>
      </c>
      <c r="F6463" t="s">
        <v>18760</v>
      </c>
      <c r="G6463">
        <v>8</v>
      </c>
      <c r="H6463">
        <v>707000</v>
      </c>
      <c r="I6463" t="s">
        <v>17533</v>
      </c>
      <c r="J6463" t="s">
        <v>18761</v>
      </c>
      <c r="K6463" t="s">
        <v>18667</v>
      </c>
      <c r="L6463" t="s">
        <v>25</v>
      </c>
      <c r="M6463" s="1">
        <v>14000000</v>
      </c>
      <c r="N6463" s="1">
        <v>233555708</v>
      </c>
      <c r="O6463" s="1">
        <f>N6463*(D6463/'cpi data'!$A$112)</f>
        <v>27327056.887592681</v>
      </c>
      <c r="P6463" s="2">
        <f t="shared" si="101"/>
        <v>0.94005712761256943</v>
      </c>
      <c r="Q6463" t="s">
        <v>18762</v>
      </c>
      <c r="R6463">
        <v>114</v>
      </c>
    </row>
    <row r="6464" spans="1:18">
      <c r="A6464" t="s">
        <v>18763</v>
      </c>
      <c r="B6464" s="6" t="s">
        <v>19</v>
      </c>
      <c r="C6464" t="s">
        <v>37</v>
      </c>
      <c r="D6464">
        <f>_xlfn.XLOOKUP(E6464,'cpi data'!A:A,'cpi data'!B:B,"NA")</f>
        <v>236.7</v>
      </c>
      <c r="E6464">
        <v>2014</v>
      </c>
      <c r="F6464" t="s">
        <v>18764</v>
      </c>
      <c r="G6464">
        <v>7.6</v>
      </c>
      <c r="H6464">
        <v>442000</v>
      </c>
      <c r="I6464" t="s">
        <v>11871</v>
      </c>
      <c r="J6464" t="s">
        <v>11871</v>
      </c>
      <c r="K6464" t="s">
        <v>6538</v>
      </c>
      <c r="L6464" t="s">
        <v>33</v>
      </c>
      <c r="M6464" s="1">
        <v>68000000</v>
      </c>
      <c r="N6464" s="1">
        <v>211822697</v>
      </c>
      <c r="O6464" s="1">
        <f>N6464*(D6464/'cpi data'!$A$112)</f>
        <v>24784197.913939692</v>
      </c>
      <c r="P6464" s="2">
        <f t="shared" si="101"/>
        <v>0.67897680011127415</v>
      </c>
      <c r="Q6464" t="s">
        <v>34</v>
      </c>
      <c r="R6464">
        <v>134</v>
      </c>
    </row>
    <row r="6465" spans="1:18">
      <c r="A6465" t="s">
        <v>18765</v>
      </c>
      <c r="B6465" s="6" t="s">
        <v>2002</v>
      </c>
      <c r="C6465" t="s">
        <v>37</v>
      </c>
      <c r="D6465">
        <f>_xlfn.XLOOKUP(E6465,'cpi data'!A:A,'cpi data'!B:B,"NA")</f>
        <v>236.7</v>
      </c>
      <c r="E6465">
        <v>2014</v>
      </c>
      <c r="F6465" t="s">
        <v>18595</v>
      </c>
      <c r="G6465">
        <v>7.9</v>
      </c>
      <c r="H6465">
        <v>673000</v>
      </c>
      <c r="I6465" t="s">
        <v>8462</v>
      </c>
      <c r="J6465" t="s">
        <v>14056</v>
      </c>
      <c r="K6465" t="s">
        <v>7998</v>
      </c>
      <c r="L6465" t="s">
        <v>33</v>
      </c>
      <c r="M6465" s="1">
        <v>200000000</v>
      </c>
      <c r="N6465" s="1">
        <v>746045700</v>
      </c>
      <c r="O6465" s="1">
        <f>N6465*(D6465/'cpi data'!$A$112)</f>
        <v>87290665.936727628</v>
      </c>
      <c r="P6465" s="2">
        <f t="shared" si="101"/>
        <v>0.73191990785551075</v>
      </c>
      <c r="Q6465" t="s">
        <v>183</v>
      </c>
      <c r="R6465">
        <v>132</v>
      </c>
    </row>
    <row r="6466" spans="1:18">
      <c r="A6466" t="s">
        <v>18766</v>
      </c>
      <c r="B6466" s="6" t="s">
        <v>19</v>
      </c>
      <c r="C6466" t="s">
        <v>37</v>
      </c>
      <c r="D6466">
        <f>_xlfn.XLOOKUP(E6466,'cpi data'!A:A,'cpi data'!B:B,"NA")</f>
        <v>236.7</v>
      </c>
      <c r="E6466">
        <v>2014</v>
      </c>
      <c r="F6466" t="s">
        <v>18767</v>
      </c>
      <c r="G6466">
        <v>7.5</v>
      </c>
      <c r="H6466">
        <v>262000</v>
      </c>
      <c r="I6466" t="s">
        <v>16301</v>
      </c>
      <c r="J6466" t="s">
        <v>16301</v>
      </c>
      <c r="K6466" t="s">
        <v>2646</v>
      </c>
      <c r="L6466" t="s">
        <v>251</v>
      </c>
      <c r="M6466" s="1">
        <v>5100000</v>
      </c>
      <c r="N6466" s="1">
        <v>4942449</v>
      </c>
      <c r="O6466" s="1">
        <f>N6466*(D6466/'cpi data'!$A$112)</f>
        <v>578288.52115669788</v>
      </c>
      <c r="P6466" s="2">
        <f t="shared" si="101"/>
        <v>-3.1877111933780199E-2</v>
      </c>
      <c r="Q6466" t="s">
        <v>17229</v>
      </c>
      <c r="R6466">
        <v>97</v>
      </c>
    </row>
    <row r="6467" spans="1:18">
      <c r="A6467" t="s">
        <v>18768</v>
      </c>
      <c r="B6467" s="6" t="s">
        <v>19</v>
      </c>
      <c r="C6467" t="s">
        <v>37</v>
      </c>
      <c r="D6467">
        <f>_xlfn.XLOOKUP(E6467,'cpi data'!A:A,'cpi data'!B:B,"NA")</f>
        <v>236.7</v>
      </c>
      <c r="E6467">
        <v>2014</v>
      </c>
      <c r="F6467" t="s">
        <v>18769</v>
      </c>
      <c r="G6467">
        <v>6.4</v>
      </c>
      <c r="H6467">
        <v>143000</v>
      </c>
      <c r="I6467" t="s">
        <v>9129</v>
      </c>
      <c r="J6467" t="s">
        <v>9129</v>
      </c>
      <c r="K6467" t="s">
        <v>18770</v>
      </c>
      <c r="L6467" t="s">
        <v>33</v>
      </c>
      <c r="M6467" s="1">
        <v>9000000</v>
      </c>
      <c r="N6467" s="1">
        <v>111928365</v>
      </c>
      <c r="O6467" s="1">
        <f>N6467*(D6467/'cpi data'!$A$112)</f>
        <v>13096116.656203657</v>
      </c>
      <c r="P6467" s="2">
        <f t="shared" si="101"/>
        <v>0.91959142796376947</v>
      </c>
      <c r="Q6467" t="s">
        <v>64</v>
      </c>
      <c r="R6467">
        <v>103</v>
      </c>
    </row>
    <row r="6468" spans="1:18">
      <c r="A6468" t="s">
        <v>18771</v>
      </c>
      <c r="B6468" s="6" t="s">
        <v>19</v>
      </c>
      <c r="C6468" t="s">
        <v>44</v>
      </c>
      <c r="D6468">
        <f>_xlfn.XLOOKUP(E6468,'cpi data'!A:A,'cpi data'!B:B,"NA")</f>
        <v>236.7</v>
      </c>
      <c r="E6468">
        <v>2014</v>
      </c>
      <c r="F6468" t="s">
        <v>18772</v>
      </c>
      <c r="G6468">
        <v>7.7</v>
      </c>
      <c r="H6468">
        <v>594000</v>
      </c>
      <c r="I6468" t="s">
        <v>11365</v>
      </c>
      <c r="J6468" t="s">
        <v>11365</v>
      </c>
      <c r="K6468" t="s">
        <v>1568</v>
      </c>
      <c r="L6468" t="s">
        <v>33</v>
      </c>
      <c r="M6468" s="1">
        <v>18000000</v>
      </c>
      <c r="N6468" s="1">
        <v>103215094</v>
      </c>
      <c r="O6468" s="1">
        <f>N6468*(D6468/'cpi data'!$A$112)</f>
        <v>12076625.1852694</v>
      </c>
      <c r="P6468" s="2">
        <f t="shared" si="101"/>
        <v>0.82560690202927101</v>
      </c>
      <c r="Q6468" t="s">
        <v>8628</v>
      </c>
      <c r="R6468">
        <v>119</v>
      </c>
    </row>
    <row r="6469" spans="1:18">
      <c r="A6469" t="s">
        <v>18773</v>
      </c>
      <c r="B6469" s="6" t="s">
        <v>19</v>
      </c>
      <c r="C6469" t="s">
        <v>55</v>
      </c>
      <c r="D6469">
        <f>_xlfn.XLOOKUP(E6469,'cpi data'!A:A,'cpi data'!B:B,"NA")</f>
        <v>236.7</v>
      </c>
      <c r="E6469">
        <v>2014</v>
      </c>
      <c r="F6469" t="s">
        <v>18774</v>
      </c>
      <c r="G6469">
        <v>6.8</v>
      </c>
      <c r="H6469">
        <v>217000</v>
      </c>
      <c r="I6469" t="s">
        <v>18775</v>
      </c>
      <c r="J6469" t="s">
        <v>18775</v>
      </c>
      <c r="K6469" t="s">
        <v>18776</v>
      </c>
      <c r="L6469" t="s">
        <v>33</v>
      </c>
      <c r="M6469" s="1">
        <v>1000000</v>
      </c>
      <c r="N6469" s="1">
        <v>21947454</v>
      </c>
      <c r="O6469" s="1">
        <f>N6469*(D6469/'cpi data'!$A$112)</f>
        <v>2567949.7586752349</v>
      </c>
      <c r="P6469" s="2">
        <f t="shared" si="101"/>
        <v>0.95443662850369793</v>
      </c>
      <c r="Q6469" t="s">
        <v>18777</v>
      </c>
      <c r="R6469">
        <v>100</v>
      </c>
    </row>
    <row r="6470" spans="1:18">
      <c r="A6470" t="s">
        <v>18778</v>
      </c>
      <c r="B6470" s="6" t="s">
        <v>2002</v>
      </c>
      <c r="C6470" t="s">
        <v>44</v>
      </c>
      <c r="D6470">
        <f>_xlfn.XLOOKUP(E6470,'cpi data'!A:A,'cpi data'!B:B,"NA")</f>
        <v>236.7</v>
      </c>
      <c r="E6470">
        <v>2014</v>
      </c>
      <c r="F6470" t="s">
        <v>18595</v>
      </c>
      <c r="G6470">
        <v>6.5</v>
      </c>
      <c r="H6470">
        <v>124000</v>
      </c>
      <c r="I6470" t="s">
        <v>10101</v>
      </c>
      <c r="J6470" t="s">
        <v>18779</v>
      </c>
      <c r="K6470" t="s">
        <v>8517</v>
      </c>
      <c r="L6470" t="s">
        <v>33</v>
      </c>
      <c r="M6470" s="1">
        <v>40000000</v>
      </c>
      <c r="N6470" s="1">
        <v>127994610</v>
      </c>
      <c r="O6470" s="1">
        <f>N6470*(D6470/'cpi data'!$A$112)</f>
        <v>14975938.797330696</v>
      </c>
      <c r="P6470" s="2">
        <f t="shared" si="101"/>
        <v>0.68748684026616436</v>
      </c>
      <c r="Q6470" t="s">
        <v>18780</v>
      </c>
      <c r="R6470">
        <v>117</v>
      </c>
    </row>
    <row r="6471" spans="1:18">
      <c r="A6471" t="s">
        <v>1738</v>
      </c>
      <c r="B6471" s="6" t="s">
        <v>2002</v>
      </c>
      <c r="C6471" t="s">
        <v>37</v>
      </c>
      <c r="D6471">
        <f>_xlfn.XLOOKUP(E6471,'cpi data'!A:A,'cpi data'!B:B,"NA")</f>
        <v>236.7</v>
      </c>
      <c r="E6471">
        <v>2014</v>
      </c>
      <c r="F6471" t="s">
        <v>18752</v>
      </c>
      <c r="G6471">
        <v>6</v>
      </c>
      <c r="H6471">
        <v>149000</v>
      </c>
      <c r="I6471" t="s">
        <v>9783</v>
      </c>
      <c r="J6471" t="s">
        <v>18781</v>
      </c>
      <c r="K6471" t="s">
        <v>12472</v>
      </c>
      <c r="L6471" t="s">
        <v>33</v>
      </c>
      <c r="M6471" s="1">
        <v>100000000</v>
      </c>
      <c r="N6471" s="1">
        <v>244819862</v>
      </c>
      <c r="O6471" s="1">
        <f>N6471*(D6471/'cpi data'!$A$112)</f>
        <v>28645013.017993078</v>
      </c>
      <c r="P6471" s="2">
        <f t="shared" si="101"/>
        <v>0.59153640892093962</v>
      </c>
      <c r="Q6471" t="s">
        <v>47</v>
      </c>
      <c r="R6471">
        <v>98</v>
      </c>
    </row>
    <row r="6472" spans="1:18">
      <c r="A6472" t="s">
        <v>18782</v>
      </c>
      <c r="B6472" s="6" t="s">
        <v>19</v>
      </c>
      <c r="C6472" t="s">
        <v>107</v>
      </c>
      <c r="D6472">
        <f>_xlfn.XLOOKUP(E6472,'cpi data'!A:A,'cpi data'!B:B,"NA")</f>
        <v>236.7</v>
      </c>
      <c r="E6472">
        <v>2014</v>
      </c>
      <c r="F6472" t="s">
        <v>18783</v>
      </c>
      <c r="G6472">
        <v>7.4</v>
      </c>
      <c r="H6472">
        <v>183000</v>
      </c>
      <c r="I6472" t="s">
        <v>10568</v>
      </c>
      <c r="J6472" t="s">
        <v>15595</v>
      </c>
      <c r="K6472" t="s">
        <v>4915</v>
      </c>
      <c r="L6472" t="s">
        <v>33</v>
      </c>
      <c r="M6472" s="1">
        <v>50000000</v>
      </c>
      <c r="N6472" s="1">
        <v>84419388</v>
      </c>
      <c r="O6472" s="1">
        <f>N6472*(D6472/'cpi data'!$A$112)</f>
        <v>9877443.9642115664</v>
      </c>
      <c r="P6472" s="2">
        <f t="shared" si="101"/>
        <v>0.4077189945987289</v>
      </c>
      <c r="Q6472" t="s">
        <v>26</v>
      </c>
      <c r="R6472">
        <v>141</v>
      </c>
    </row>
    <row r="6473" spans="1:18">
      <c r="A6473" t="s">
        <v>1018</v>
      </c>
      <c r="B6473" s="6" t="s">
        <v>36</v>
      </c>
      <c r="C6473" t="s">
        <v>44</v>
      </c>
      <c r="D6473">
        <f>_xlfn.XLOOKUP(E6473,'cpi data'!A:A,'cpi data'!B:B,"NA")</f>
        <v>236.7</v>
      </c>
      <c r="E6473">
        <v>2014</v>
      </c>
      <c r="F6473" t="s">
        <v>18784</v>
      </c>
      <c r="G6473">
        <v>5.3</v>
      </c>
      <c r="H6473">
        <v>35000</v>
      </c>
      <c r="I6473" t="s">
        <v>16170</v>
      </c>
      <c r="J6473" t="s">
        <v>16170</v>
      </c>
      <c r="K6473" t="s">
        <v>18018</v>
      </c>
      <c r="L6473" t="s">
        <v>33</v>
      </c>
      <c r="M6473" s="1">
        <v>65000000</v>
      </c>
      <c r="N6473" s="1">
        <v>136853506</v>
      </c>
      <c r="O6473" s="1">
        <f>N6473*(D6473/'cpi data'!$A$112)</f>
        <v>16012469.041127037</v>
      </c>
      <c r="P6473" s="2">
        <f t="shared" si="101"/>
        <v>0.52503957041480542</v>
      </c>
      <c r="Q6473" t="s">
        <v>18785</v>
      </c>
      <c r="R6473">
        <v>118</v>
      </c>
    </row>
    <row r="6474" spans="1:18">
      <c r="A6474" t="s">
        <v>10157</v>
      </c>
      <c r="B6474" s="6" t="s">
        <v>2002</v>
      </c>
      <c r="C6474" t="s">
        <v>37</v>
      </c>
      <c r="D6474">
        <f>_xlfn.XLOOKUP(E6474,'cpi data'!A:A,'cpi data'!B:B,"NA")</f>
        <v>236.7</v>
      </c>
      <c r="E6474">
        <v>2014</v>
      </c>
      <c r="F6474" t="s">
        <v>18786</v>
      </c>
      <c r="G6474">
        <v>6.4</v>
      </c>
      <c r="H6474">
        <v>394000</v>
      </c>
      <c r="I6474" t="s">
        <v>16617</v>
      </c>
      <c r="J6474" t="s">
        <v>7823</v>
      </c>
      <c r="K6474" t="s">
        <v>16383</v>
      </c>
      <c r="L6474" t="s">
        <v>33</v>
      </c>
      <c r="M6474" s="1">
        <v>160000000</v>
      </c>
      <c r="N6474" s="1">
        <v>524976069</v>
      </c>
      <c r="O6474" s="1">
        <f>N6474*(D6474/'cpi data'!$A$112)</f>
        <v>61424535.606673256</v>
      </c>
      <c r="P6474" s="2">
        <f t="shared" si="101"/>
        <v>0.69522420268646568</v>
      </c>
      <c r="Q6474" t="s">
        <v>26</v>
      </c>
      <c r="R6474">
        <v>123</v>
      </c>
    </row>
    <row r="6475" spans="1:18">
      <c r="A6475" t="s">
        <v>18787</v>
      </c>
      <c r="B6475" s="6" t="s">
        <v>2002</v>
      </c>
      <c r="C6475" t="s">
        <v>20</v>
      </c>
      <c r="D6475">
        <f>_xlfn.XLOOKUP(E6475,'cpi data'!A:A,'cpi data'!B:B,"NA")</f>
        <v>236.7</v>
      </c>
      <c r="E6475">
        <v>2014</v>
      </c>
      <c r="F6475" t="s">
        <v>18412</v>
      </c>
      <c r="G6475">
        <v>6.5</v>
      </c>
      <c r="H6475">
        <v>114000</v>
      </c>
      <c r="I6475" t="s">
        <v>5213</v>
      </c>
      <c r="J6475" t="s">
        <v>18788</v>
      </c>
      <c r="K6475" t="s">
        <v>18789</v>
      </c>
      <c r="L6475" t="s">
        <v>33</v>
      </c>
      <c r="M6475" s="1">
        <v>25000000</v>
      </c>
      <c r="N6475" s="1">
        <v>66980456</v>
      </c>
      <c r="O6475" s="1">
        <f>N6475*(D6475/'cpi data'!$A$112)</f>
        <v>7837011.3372219475</v>
      </c>
      <c r="P6475" s="2">
        <f t="shared" si="101"/>
        <v>0.62675679604211709</v>
      </c>
      <c r="Q6475" t="s">
        <v>18790</v>
      </c>
      <c r="R6475">
        <v>97</v>
      </c>
    </row>
    <row r="6476" spans="1:18">
      <c r="A6476" t="s">
        <v>18791</v>
      </c>
      <c r="B6476" s="6" t="s">
        <v>19</v>
      </c>
      <c r="C6476" t="s">
        <v>37</v>
      </c>
      <c r="D6476">
        <f>_xlfn.XLOOKUP(E6476,'cpi data'!A:A,'cpi data'!B:B,"NA")</f>
        <v>236.7</v>
      </c>
      <c r="E6476">
        <v>2014</v>
      </c>
      <c r="F6476" t="s">
        <v>18792</v>
      </c>
      <c r="G6476">
        <v>6.2</v>
      </c>
      <c r="H6476">
        <v>286000</v>
      </c>
      <c r="I6476" t="s">
        <v>18793</v>
      </c>
      <c r="J6476" t="s">
        <v>13555</v>
      </c>
      <c r="K6476" t="s">
        <v>18794</v>
      </c>
      <c r="L6476" t="s">
        <v>33</v>
      </c>
      <c r="M6476" s="1">
        <v>110000000</v>
      </c>
      <c r="N6476" s="1">
        <v>337580051</v>
      </c>
      <c r="O6476" s="1">
        <f>N6476*(D6476/'cpi data'!$A$112)</f>
        <v>39498367.806080073</v>
      </c>
      <c r="P6476" s="2">
        <f t="shared" si="101"/>
        <v>0.67415136150921429</v>
      </c>
      <c r="Q6476" t="s">
        <v>26</v>
      </c>
      <c r="R6476">
        <v>102</v>
      </c>
    </row>
    <row r="6477" spans="1:18">
      <c r="A6477" t="s">
        <v>18795</v>
      </c>
      <c r="B6477" s="6" t="s">
        <v>19</v>
      </c>
      <c r="C6477" t="s">
        <v>37</v>
      </c>
      <c r="D6477">
        <f>_xlfn.XLOOKUP(E6477,'cpi data'!A:A,'cpi data'!B:B,"NA")</f>
        <v>236.7</v>
      </c>
      <c r="E6477">
        <v>2014</v>
      </c>
      <c r="F6477" t="s">
        <v>18796</v>
      </c>
      <c r="G6477">
        <v>7.3</v>
      </c>
      <c r="H6477">
        <v>451000</v>
      </c>
      <c r="I6477" t="s">
        <v>88</v>
      </c>
      <c r="J6477" t="s">
        <v>16279</v>
      </c>
      <c r="K6477" t="s">
        <v>17194</v>
      </c>
      <c r="L6477" t="s">
        <v>33</v>
      </c>
      <c r="M6477" s="1">
        <v>58800000</v>
      </c>
      <c r="N6477" s="1">
        <v>547426372</v>
      </c>
      <c r="O6477" s="1">
        <f>N6477*(D6477/'cpi data'!$A$112)</f>
        <v>64051320.93544241</v>
      </c>
      <c r="P6477" s="2">
        <f t="shared" si="101"/>
        <v>0.89258829496069658</v>
      </c>
      <c r="Q6477" t="s">
        <v>26</v>
      </c>
      <c r="R6477">
        <v>133</v>
      </c>
    </row>
    <row r="6478" spans="1:18">
      <c r="A6478" t="s">
        <v>18797</v>
      </c>
      <c r="B6478" s="6" t="s">
        <v>19</v>
      </c>
      <c r="C6478" t="s">
        <v>44</v>
      </c>
      <c r="D6478">
        <f>_xlfn.XLOOKUP(E6478,'cpi data'!A:A,'cpi data'!B:B,"NA")</f>
        <v>236.7</v>
      </c>
      <c r="E6478">
        <v>2014</v>
      </c>
      <c r="F6478" t="s">
        <v>18798</v>
      </c>
      <c r="G6478">
        <v>7.2</v>
      </c>
      <c r="H6478">
        <v>127000</v>
      </c>
      <c r="I6478" t="s">
        <v>18799</v>
      </c>
      <c r="J6478" t="s">
        <v>13203</v>
      </c>
      <c r="K6478" t="s">
        <v>17896</v>
      </c>
      <c r="L6478" t="s">
        <v>5820</v>
      </c>
      <c r="N6478" s="1">
        <v>25574387</v>
      </c>
      <c r="O6478" s="1">
        <f>N6478*(D6478/'cpi data'!$A$112)</f>
        <v>2992317.0553138899</v>
      </c>
      <c r="P6478" s="2">
        <f t="shared" ref="P6478:P6541" si="102">(N6478-M6478)/N6478</f>
        <v>1</v>
      </c>
      <c r="Q6478" t="s">
        <v>18800</v>
      </c>
      <c r="R6478">
        <v>102</v>
      </c>
    </row>
    <row r="6479" spans="1:18">
      <c r="A6479" t="s">
        <v>18801</v>
      </c>
      <c r="B6479" s="6" t="s">
        <v>36</v>
      </c>
      <c r="C6479" t="s">
        <v>393</v>
      </c>
      <c r="D6479">
        <f>_xlfn.XLOOKUP(E6479,'cpi data'!A:A,'cpi data'!B:B,"NA")</f>
        <v>236.7</v>
      </c>
      <c r="E6479">
        <v>2014</v>
      </c>
      <c r="F6479" t="s">
        <v>18716</v>
      </c>
      <c r="G6479">
        <v>7.8</v>
      </c>
      <c r="H6479">
        <v>423000</v>
      </c>
      <c r="I6479" t="s">
        <v>18802</v>
      </c>
      <c r="J6479" t="s">
        <v>18803</v>
      </c>
      <c r="K6479" t="s">
        <v>18804</v>
      </c>
      <c r="L6479" t="s">
        <v>33</v>
      </c>
      <c r="M6479" s="1">
        <v>165000000</v>
      </c>
      <c r="N6479" s="1">
        <v>657869686</v>
      </c>
      <c r="O6479" s="1">
        <f>N6479*(D6479/'cpi data'!$A$112)</f>
        <v>76973680.017894208</v>
      </c>
      <c r="P6479" s="2">
        <f t="shared" si="102"/>
        <v>0.74919044985453243</v>
      </c>
      <c r="Q6479" t="s">
        <v>15574</v>
      </c>
      <c r="R6479">
        <v>102</v>
      </c>
    </row>
    <row r="6480" spans="1:18">
      <c r="A6480" t="s">
        <v>18805</v>
      </c>
      <c r="B6480" s="6" t="s">
        <v>2002</v>
      </c>
      <c r="C6480" t="s">
        <v>37</v>
      </c>
      <c r="D6480">
        <f>_xlfn.XLOOKUP(E6480,'cpi data'!A:A,'cpi data'!B:B,"NA")</f>
        <v>236.7</v>
      </c>
      <c r="E6480">
        <v>2014</v>
      </c>
      <c r="F6480" t="s">
        <v>18806</v>
      </c>
      <c r="G6480">
        <v>6.6</v>
      </c>
      <c r="H6480">
        <v>427000</v>
      </c>
      <c r="I6480" t="s">
        <v>16095</v>
      </c>
      <c r="J6480" t="s">
        <v>14558</v>
      </c>
      <c r="K6480" t="s">
        <v>17682</v>
      </c>
      <c r="L6480" t="s">
        <v>33</v>
      </c>
      <c r="M6480" s="1">
        <v>200000000</v>
      </c>
      <c r="N6480" s="1">
        <v>708982323</v>
      </c>
      <c r="O6480" s="1">
        <f>N6480*(D6480/'cpi data'!$A$112)</f>
        <v>82954085.93875432</v>
      </c>
      <c r="P6480" s="2">
        <f t="shared" si="102"/>
        <v>0.71790551962746185</v>
      </c>
      <c r="Q6480" t="s">
        <v>12974</v>
      </c>
      <c r="R6480">
        <v>142</v>
      </c>
    </row>
    <row r="6481" spans="1:18">
      <c r="A6481" t="s">
        <v>18807</v>
      </c>
      <c r="B6481" s="6" t="s">
        <v>36</v>
      </c>
      <c r="C6481" t="s">
        <v>37</v>
      </c>
      <c r="D6481">
        <f>_xlfn.XLOOKUP(E6481,'cpi data'!A:A,'cpi data'!B:B,"NA")</f>
        <v>236.7</v>
      </c>
      <c r="E6481">
        <v>2014</v>
      </c>
      <c r="F6481" t="s">
        <v>18754</v>
      </c>
      <c r="G6481">
        <v>7</v>
      </c>
      <c r="H6481">
        <v>353000</v>
      </c>
      <c r="I6481" t="s">
        <v>18808</v>
      </c>
      <c r="J6481" t="s">
        <v>6250</v>
      </c>
      <c r="K6481" t="s">
        <v>11976</v>
      </c>
      <c r="L6481" t="s">
        <v>33</v>
      </c>
      <c r="M6481" s="1">
        <v>180000000</v>
      </c>
      <c r="N6481" s="1">
        <v>758411779</v>
      </c>
      <c r="O6481" s="1">
        <f>N6481*(D6481/'cpi data'!$A$112)</f>
        <v>88737552.194414228</v>
      </c>
      <c r="P6481" s="2">
        <f t="shared" si="102"/>
        <v>0.76266191403654349</v>
      </c>
      <c r="Q6481" t="s">
        <v>18809</v>
      </c>
      <c r="R6481">
        <v>97</v>
      </c>
    </row>
    <row r="6482" spans="1:18">
      <c r="A6482" t="s">
        <v>18810</v>
      </c>
      <c r="B6482" s="6" t="s">
        <v>36</v>
      </c>
      <c r="C6482" t="s">
        <v>28</v>
      </c>
      <c r="D6482">
        <f>_xlfn.XLOOKUP(E6482,'cpi data'!A:A,'cpi data'!B:B,"NA")</f>
        <v>236.7</v>
      </c>
      <c r="E6482">
        <v>2014</v>
      </c>
      <c r="F6482" t="s">
        <v>18760</v>
      </c>
      <c r="G6482">
        <v>5.9</v>
      </c>
      <c r="H6482">
        <v>135000</v>
      </c>
      <c r="I6482" t="s">
        <v>12453</v>
      </c>
      <c r="J6482" t="s">
        <v>6653</v>
      </c>
      <c r="K6482" t="s">
        <v>17647</v>
      </c>
      <c r="L6482" t="s">
        <v>33</v>
      </c>
      <c r="M6482" s="1">
        <v>50000000</v>
      </c>
      <c r="N6482" s="1">
        <v>212902372</v>
      </c>
      <c r="O6482" s="1">
        <f>N6482*(D6482/'cpi data'!$A$112)</f>
        <v>24910524.692239247</v>
      </c>
      <c r="P6482" s="2">
        <f t="shared" si="102"/>
        <v>0.76515057333414771</v>
      </c>
      <c r="Q6482" t="s">
        <v>18811</v>
      </c>
      <c r="R6482">
        <v>125</v>
      </c>
    </row>
    <row r="6483" spans="1:18">
      <c r="A6483" t="s">
        <v>18812</v>
      </c>
      <c r="B6483" s="6" t="s">
        <v>2002</v>
      </c>
      <c r="C6483" t="s">
        <v>37</v>
      </c>
      <c r="D6483">
        <f>_xlfn.XLOOKUP(E6483,'cpi data'!A:A,'cpi data'!B:B,"NA")</f>
        <v>236.7</v>
      </c>
      <c r="E6483">
        <v>2014</v>
      </c>
      <c r="F6483" t="s">
        <v>18760</v>
      </c>
      <c r="G6483">
        <v>7.2</v>
      </c>
      <c r="H6483">
        <v>155000</v>
      </c>
      <c r="I6483" t="s">
        <v>11976</v>
      </c>
      <c r="J6483" t="s">
        <v>2097</v>
      </c>
      <c r="K6483" t="s">
        <v>18603</v>
      </c>
      <c r="L6483" t="s">
        <v>33</v>
      </c>
      <c r="M6483" s="1">
        <v>65000000</v>
      </c>
      <c r="N6483" s="1">
        <v>161459297</v>
      </c>
      <c r="O6483" s="1">
        <f>N6483*(D6483/'cpi data'!$A$112)</f>
        <v>18891456.055313889</v>
      </c>
      <c r="P6483" s="2">
        <f t="shared" si="102"/>
        <v>0.59742175763344241</v>
      </c>
      <c r="Q6483" t="s">
        <v>9140</v>
      </c>
      <c r="R6483">
        <v>137</v>
      </c>
    </row>
    <row r="6484" spans="1:18">
      <c r="A6484" t="s">
        <v>18813</v>
      </c>
      <c r="B6484" s="6" t="s">
        <v>36</v>
      </c>
      <c r="C6484" t="s">
        <v>393</v>
      </c>
      <c r="D6484">
        <f>_xlfn.XLOOKUP(E6484,'cpi data'!A:A,'cpi data'!B:B,"NA")</f>
        <v>236.7</v>
      </c>
      <c r="E6484">
        <v>2014</v>
      </c>
      <c r="F6484" t="s">
        <v>18814</v>
      </c>
      <c r="G6484">
        <v>7.7</v>
      </c>
      <c r="H6484">
        <v>331000</v>
      </c>
      <c r="I6484" t="s">
        <v>18815</v>
      </c>
      <c r="J6484" t="s">
        <v>16236</v>
      </c>
      <c r="K6484" t="s">
        <v>18714</v>
      </c>
      <c r="L6484" t="s">
        <v>33</v>
      </c>
      <c r="M6484" s="1">
        <v>60000000</v>
      </c>
      <c r="N6484" s="1">
        <v>468060692</v>
      </c>
      <c r="O6484" s="1">
        <f>N6484*(D6484/'cpi data'!$A$112)</f>
        <v>54765183.290360846</v>
      </c>
      <c r="P6484" s="2">
        <f t="shared" si="102"/>
        <v>0.87181149576217776</v>
      </c>
      <c r="Q6484" t="s">
        <v>26</v>
      </c>
      <c r="R6484">
        <v>100</v>
      </c>
    </row>
    <row r="6485" spans="1:18">
      <c r="A6485" t="s">
        <v>18816</v>
      </c>
      <c r="B6485" s="6" t="s">
        <v>2002</v>
      </c>
      <c r="C6485" t="s">
        <v>37</v>
      </c>
      <c r="D6485">
        <f>_xlfn.XLOOKUP(E6485,'cpi data'!A:A,'cpi data'!B:B,"NA")</f>
        <v>236.7</v>
      </c>
      <c r="E6485">
        <v>2014</v>
      </c>
      <c r="F6485" t="s">
        <v>18817</v>
      </c>
      <c r="G6485">
        <v>6.6</v>
      </c>
      <c r="H6485">
        <v>424000</v>
      </c>
      <c r="I6485" t="s">
        <v>14035</v>
      </c>
      <c r="J6485" t="s">
        <v>16607</v>
      </c>
      <c r="K6485" t="s">
        <v>16760</v>
      </c>
      <c r="L6485" t="s">
        <v>33</v>
      </c>
      <c r="M6485" s="1">
        <v>125000000</v>
      </c>
      <c r="N6485" s="1">
        <v>755356711</v>
      </c>
      <c r="O6485" s="1">
        <f>N6485*(D6485/'cpi data'!$A$112)</f>
        <v>88380095.646910518</v>
      </c>
      <c r="P6485" s="2">
        <f t="shared" si="102"/>
        <v>0.8345152718183767</v>
      </c>
      <c r="Q6485" t="s">
        <v>14705</v>
      </c>
      <c r="R6485">
        <v>123</v>
      </c>
    </row>
    <row r="6486" spans="1:18">
      <c r="A6486" t="s">
        <v>18818</v>
      </c>
      <c r="B6486" s="6" t="s">
        <v>19</v>
      </c>
      <c r="C6486" t="s">
        <v>44</v>
      </c>
      <c r="D6486">
        <f>_xlfn.XLOOKUP(E6486,'cpi data'!A:A,'cpi data'!B:B,"NA")</f>
        <v>236.7</v>
      </c>
      <c r="E6486">
        <v>2014</v>
      </c>
      <c r="F6486" t="s">
        <v>18748</v>
      </c>
      <c r="G6486">
        <v>5.3</v>
      </c>
      <c r="H6486">
        <v>48000</v>
      </c>
      <c r="I6486" t="s">
        <v>7973</v>
      </c>
      <c r="J6486" t="s">
        <v>7973</v>
      </c>
      <c r="K6486" t="s">
        <v>14565</v>
      </c>
      <c r="L6486" t="s">
        <v>198</v>
      </c>
      <c r="M6486" s="1">
        <v>3000000</v>
      </c>
      <c r="N6486" s="1">
        <v>1882074</v>
      </c>
      <c r="O6486" s="1">
        <f>N6486*(D6486/'cpi data'!$A$112)</f>
        <v>220211.03104300544</v>
      </c>
      <c r="P6486" s="2">
        <f t="shared" si="102"/>
        <v>-0.59398620883132114</v>
      </c>
      <c r="Q6486" t="s">
        <v>18819</v>
      </c>
      <c r="R6486">
        <v>102</v>
      </c>
    </row>
    <row r="6487" spans="1:18">
      <c r="A6487" t="s">
        <v>18820</v>
      </c>
      <c r="B6487" s="6" t="s">
        <v>36</v>
      </c>
      <c r="C6487" t="s">
        <v>28</v>
      </c>
      <c r="D6487">
        <f>_xlfn.XLOOKUP(E6487,'cpi data'!A:A,'cpi data'!B:B,"NA")</f>
        <v>236.7</v>
      </c>
      <c r="E6487">
        <v>2014</v>
      </c>
      <c r="F6487" t="s">
        <v>18784</v>
      </c>
      <c r="G6487">
        <v>6.2</v>
      </c>
      <c r="H6487">
        <v>111000</v>
      </c>
      <c r="I6487" t="s">
        <v>12609</v>
      </c>
      <c r="J6487" t="s">
        <v>16864</v>
      </c>
      <c r="K6487" t="s">
        <v>8011</v>
      </c>
      <c r="L6487" t="s">
        <v>25</v>
      </c>
      <c r="M6487" s="1">
        <v>127000000</v>
      </c>
      <c r="N6487" s="1">
        <v>363204635</v>
      </c>
      <c r="O6487" s="1">
        <f>N6487*(D6487/'cpi data'!$A$112)</f>
        <v>42496558.133712307</v>
      </c>
      <c r="P6487" s="2">
        <f t="shared" si="102"/>
        <v>0.65033485874980645</v>
      </c>
      <c r="Q6487" t="s">
        <v>183</v>
      </c>
      <c r="R6487">
        <v>98</v>
      </c>
    </row>
    <row r="6488" spans="1:18">
      <c r="A6488" t="s">
        <v>18821</v>
      </c>
      <c r="B6488" s="6" t="s">
        <v>2002</v>
      </c>
      <c r="C6488" t="s">
        <v>20</v>
      </c>
      <c r="D6488">
        <f>_xlfn.XLOOKUP(E6488,'cpi data'!A:A,'cpi data'!B:B,"NA")</f>
        <v>236.7</v>
      </c>
      <c r="E6488">
        <v>2014</v>
      </c>
      <c r="F6488" t="s">
        <v>18722</v>
      </c>
      <c r="G6488">
        <v>7.7</v>
      </c>
      <c r="H6488">
        <v>352000</v>
      </c>
      <c r="I6488" t="s">
        <v>17917</v>
      </c>
      <c r="J6488" t="s">
        <v>16096</v>
      </c>
      <c r="K6488" t="s">
        <v>18740</v>
      </c>
      <c r="L6488" t="s">
        <v>33</v>
      </c>
      <c r="M6488" s="1">
        <v>12000000</v>
      </c>
      <c r="N6488" s="1">
        <v>307166834</v>
      </c>
      <c r="O6488" s="1">
        <f>N6488*(D6488/'cpi data'!$A$112)</f>
        <v>35939886.113593668</v>
      </c>
      <c r="P6488" s="2">
        <f t="shared" si="102"/>
        <v>0.96093328226966068</v>
      </c>
      <c r="Q6488" t="s">
        <v>9112</v>
      </c>
      <c r="R6488">
        <v>126</v>
      </c>
    </row>
    <row r="6489" spans="1:18">
      <c r="A6489" t="s">
        <v>18822</v>
      </c>
      <c r="B6489" s="6" t="s">
        <v>19</v>
      </c>
      <c r="C6489" t="s">
        <v>55</v>
      </c>
      <c r="D6489">
        <f>_xlfn.XLOOKUP(E6489,'cpi data'!A:A,'cpi data'!B:B,"NA")</f>
        <v>236.7</v>
      </c>
      <c r="E6489">
        <v>2014</v>
      </c>
      <c r="F6489" t="s">
        <v>18823</v>
      </c>
      <c r="G6489">
        <v>6.2</v>
      </c>
      <c r="H6489">
        <v>83000</v>
      </c>
      <c r="I6489" t="s">
        <v>15865</v>
      </c>
      <c r="J6489" t="s">
        <v>15865</v>
      </c>
      <c r="K6489" t="s">
        <v>18824</v>
      </c>
      <c r="L6489" t="s">
        <v>33</v>
      </c>
      <c r="M6489" s="1">
        <v>5000000</v>
      </c>
      <c r="N6489" s="1">
        <v>41898409</v>
      </c>
      <c r="O6489" s="1">
        <f>N6489*(D6489/'cpi data'!$A$112)</f>
        <v>4902300.2522491347</v>
      </c>
      <c r="P6489" s="2">
        <f t="shared" si="102"/>
        <v>0.88066372639591162</v>
      </c>
      <c r="Q6489" t="s">
        <v>18825</v>
      </c>
      <c r="R6489">
        <v>93</v>
      </c>
    </row>
    <row r="6490" spans="1:18">
      <c r="A6490" t="s">
        <v>18826</v>
      </c>
      <c r="B6490" s="6" t="s">
        <v>19</v>
      </c>
      <c r="C6490" t="s">
        <v>55</v>
      </c>
      <c r="D6490">
        <f>_xlfn.XLOOKUP(E6490,'cpi data'!A:A,'cpi data'!B:B,"NA")</f>
        <v>236.7</v>
      </c>
      <c r="E6490">
        <v>2014</v>
      </c>
      <c r="F6490" t="s">
        <v>18431</v>
      </c>
      <c r="G6490">
        <v>5.4</v>
      </c>
      <c r="H6490">
        <v>147000</v>
      </c>
      <c r="I6490" t="s">
        <v>9697</v>
      </c>
      <c r="J6490" t="s">
        <v>18827</v>
      </c>
      <c r="K6490" t="s">
        <v>18828</v>
      </c>
      <c r="L6490" t="s">
        <v>33</v>
      </c>
      <c r="M6490" s="1">
        <v>6500000</v>
      </c>
      <c r="N6490" s="1">
        <v>257579282</v>
      </c>
      <c r="O6490" s="1">
        <f>N6490*(D6490/'cpi data'!$A$112)</f>
        <v>30137921.922590211</v>
      </c>
      <c r="P6490" s="2">
        <f t="shared" si="102"/>
        <v>0.97476505117364209</v>
      </c>
      <c r="Q6490" t="s">
        <v>2029</v>
      </c>
      <c r="R6490">
        <v>99</v>
      </c>
    </row>
    <row r="6491" spans="1:18">
      <c r="A6491" t="s">
        <v>18829</v>
      </c>
      <c r="B6491" s="6" t="s">
        <v>19</v>
      </c>
      <c r="C6491" t="s">
        <v>20</v>
      </c>
      <c r="D6491">
        <f>_xlfn.XLOOKUP(E6491,'cpi data'!A:A,'cpi data'!B:B,"NA")</f>
        <v>236.7</v>
      </c>
      <c r="E6491">
        <v>2014</v>
      </c>
      <c r="F6491" t="s">
        <v>18412</v>
      </c>
      <c r="G6491">
        <v>7.9</v>
      </c>
      <c r="H6491">
        <v>341000</v>
      </c>
      <c r="I6491" t="s">
        <v>5754</v>
      </c>
      <c r="J6491" t="s">
        <v>5754</v>
      </c>
      <c r="K6491" t="s">
        <v>18830</v>
      </c>
      <c r="L6491" t="s">
        <v>33</v>
      </c>
      <c r="M6491" s="1">
        <v>4000000</v>
      </c>
      <c r="N6491" s="1">
        <v>48137666</v>
      </c>
      <c r="O6491" s="1">
        <f>N6491*(D6491/'cpi data'!$A$112)</f>
        <v>5632321.0786950067</v>
      </c>
      <c r="P6491" s="2">
        <f t="shared" si="102"/>
        <v>0.91690498662731179</v>
      </c>
      <c r="Q6491" t="s">
        <v>12280</v>
      </c>
      <c r="R6491">
        <v>165</v>
      </c>
    </row>
    <row r="6492" spans="1:18">
      <c r="A6492" t="s">
        <v>18831</v>
      </c>
      <c r="B6492" s="6" t="s">
        <v>2002</v>
      </c>
      <c r="C6492" t="s">
        <v>66</v>
      </c>
      <c r="D6492">
        <f>_xlfn.XLOOKUP(E6492,'cpi data'!A:A,'cpi data'!B:B,"NA")</f>
        <v>236.7</v>
      </c>
      <c r="E6492">
        <v>2014</v>
      </c>
      <c r="F6492" t="s">
        <v>18832</v>
      </c>
      <c r="G6492">
        <v>7.7</v>
      </c>
      <c r="H6492">
        <v>417000</v>
      </c>
      <c r="I6492" t="s">
        <v>18833</v>
      </c>
      <c r="J6492" t="s">
        <v>18834</v>
      </c>
      <c r="K6492" t="s">
        <v>16888</v>
      </c>
      <c r="L6492" t="s">
        <v>25</v>
      </c>
      <c r="M6492" s="1">
        <v>15000000</v>
      </c>
      <c r="N6492" s="1">
        <v>123726688</v>
      </c>
      <c r="O6492" s="1">
        <f>N6492*(D6492/'cpi data'!$A$112)</f>
        <v>14476572.93603559</v>
      </c>
      <c r="P6492" s="2">
        <f t="shared" si="102"/>
        <v>0.87876504057071336</v>
      </c>
      <c r="Q6492" t="s">
        <v>2777</v>
      </c>
      <c r="R6492">
        <v>123</v>
      </c>
    </row>
    <row r="6493" spans="1:18">
      <c r="A6493" t="s">
        <v>18835</v>
      </c>
      <c r="B6493" s="6" t="s">
        <v>2002</v>
      </c>
      <c r="C6493" t="s">
        <v>37</v>
      </c>
      <c r="D6493">
        <f>_xlfn.XLOOKUP(E6493,'cpi data'!A:A,'cpi data'!B:B,"NA")</f>
        <v>236.7</v>
      </c>
      <c r="E6493">
        <v>2014</v>
      </c>
      <c r="F6493" t="s">
        <v>18412</v>
      </c>
      <c r="G6493">
        <v>6.1</v>
      </c>
      <c r="H6493">
        <v>173000</v>
      </c>
      <c r="I6493" t="s">
        <v>18836</v>
      </c>
      <c r="J6493" t="s">
        <v>764</v>
      </c>
      <c r="K6493" t="s">
        <v>764</v>
      </c>
      <c r="L6493" t="s">
        <v>455</v>
      </c>
      <c r="M6493" s="1">
        <v>80000000</v>
      </c>
      <c r="N6493" s="1">
        <v>214657577</v>
      </c>
      <c r="O6493" s="1">
        <f>N6493*(D6493/'cpi data'!$A$112)</f>
        <v>25115891.485862579</v>
      </c>
      <c r="P6493" s="2">
        <f t="shared" si="102"/>
        <v>0.62731341181588018</v>
      </c>
      <c r="Q6493" t="s">
        <v>14705</v>
      </c>
      <c r="R6493">
        <v>126</v>
      </c>
    </row>
    <row r="6494" spans="1:18">
      <c r="A6494" t="s">
        <v>18837</v>
      </c>
      <c r="B6494" s="6" t="s">
        <v>19</v>
      </c>
      <c r="C6494" t="s">
        <v>37</v>
      </c>
      <c r="D6494">
        <f>_xlfn.XLOOKUP(E6494,'cpi data'!A:A,'cpi data'!B:B,"NA")</f>
        <v>236.7</v>
      </c>
      <c r="E6494">
        <v>2014</v>
      </c>
      <c r="F6494" t="s">
        <v>18838</v>
      </c>
      <c r="G6494">
        <v>6.5</v>
      </c>
      <c r="H6494">
        <v>313000</v>
      </c>
      <c r="I6494" t="s">
        <v>18287</v>
      </c>
      <c r="J6494" t="s">
        <v>18839</v>
      </c>
      <c r="K6494" t="s">
        <v>12905</v>
      </c>
      <c r="L6494" t="s">
        <v>33</v>
      </c>
      <c r="M6494" s="1">
        <v>44000000</v>
      </c>
      <c r="N6494" s="1">
        <v>11782625</v>
      </c>
      <c r="O6494" s="1">
        <f>N6494*(D6494/'cpi data'!$A$112)</f>
        <v>1378619.5439940682</v>
      </c>
      <c r="P6494" s="2">
        <f t="shared" si="102"/>
        <v>-2.7343121757672844</v>
      </c>
      <c r="Q6494" t="s">
        <v>34</v>
      </c>
      <c r="R6494">
        <v>112</v>
      </c>
    </row>
    <row r="6495" spans="1:18">
      <c r="A6495" t="s">
        <v>18840</v>
      </c>
      <c r="B6495" s="6" t="s">
        <v>19</v>
      </c>
      <c r="C6495" t="s">
        <v>107</v>
      </c>
      <c r="D6495">
        <f>_xlfn.XLOOKUP(E6495,'cpi data'!A:A,'cpi data'!B:B,"NA")</f>
        <v>236.7</v>
      </c>
      <c r="E6495">
        <v>2014</v>
      </c>
      <c r="F6495" t="s">
        <v>18841</v>
      </c>
      <c r="G6495">
        <v>7.1</v>
      </c>
      <c r="H6495">
        <v>146000</v>
      </c>
      <c r="I6495" t="s">
        <v>18842</v>
      </c>
      <c r="J6495" t="s">
        <v>18843</v>
      </c>
      <c r="K6495" t="s">
        <v>15688</v>
      </c>
      <c r="L6495" t="s">
        <v>33</v>
      </c>
      <c r="M6495" s="1">
        <v>12600000</v>
      </c>
      <c r="N6495" s="1">
        <v>18658381</v>
      </c>
      <c r="O6495" s="1">
        <f>N6495*(D6495/'cpi data'!$A$112)</f>
        <v>2183113.5851211073</v>
      </c>
      <c r="P6495" s="2">
        <f t="shared" si="102"/>
        <v>0.32470025132405644</v>
      </c>
      <c r="Q6495" t="s">
        <v>18844</v>
      </c>
      <c r="R6495">
        <v>106</v>
      </c>
    </row>
    <row r="6496" spans="1:18">
      <c r="A6496" t="s">
        <v>18845</v>
      </c>
      <c r="B6496" s="6" t="s">
        <v>2002</v>
      </c>
      <c r="C6496" t="s">
        <v>37</v>
      </c>
      <c r="D6496">
        <f>_xlfn.XLOOKUP(E6496,'cpi data'!A:A,'cpi data'!B:B,"NA")</f>
        <v>236.7</v>
      </c>
      <c r="E6496">
        <v>2014</v>
      </c>
      <c r="F6496" t="s">
        <v>18846</v>
      </c>
      <c r="G6496">
        <v>5.6</v>
      </c>
      <c r="H6496">
        <v>302000</v>
      </c>
      <c r="I6496" t="s">
        <v>8514</v>
      </c>
      <c r="J6496" t="s">
        <v>10877</v>
      </c>
      <c r="K6496" t="s">
        <v>9041</v>
      </c>
      <c r="L6496" t="s">
        <v>33</v>
      </c>
      <c r="M6496" s="1">
        <v>210000000</v>
      </c>
      <c r="N6496" s="1">
        <v>1104054072</v>
      </c>
      <c r="O6496" s="1">
        <f>N6496*(D6496/'cpi data'!$A$112)</f>
        <v>129179238.18210578</v>
      </c>
      <c r="P6496" s="2">
        <f t="shared" si="102"/>
        <v>0.80979192475638095</v>
      </c>
      <c r="Q6496" t="s">
        <v>47</v>
      </c>
      <c r="R6496">
        <v>165</v>
      </c>
    </row>
    <row r="6497" spans="1:18">
      <c r="A6497" t="s">
        <v>18847</v>
      </c>
      <c r="B6497" s="6" t="s">
        <v>19</v>
      </c>
      <c r="C6497" t="s">
        <v>44</v>
      </c>
      <c r="D6497">
        <f>_xlfn.XLOOKUP(E6497,'cpi data'!A:A,'cpi data'!B:B,"NA")</f>
        <v>236.7</v>
      </c>
      <c r="E6497">
        <v>2014</v>
      </c>
      <c r="F6497" t="s">
        <v>18767</v>
      </c>
      <c r="G6497">
        <v>6.7</v>
      </c>
      <c r="H6497">
        <v>97000</v>
      </c>
      <c r="I6497" t="s">
        <v>9099</v>
      </c>
      <c r="J6497" t="s">
        <v>9099</v>
      </c>
      <c r="K6497" t="s">
        <v>10570</v>
      </c>
      <c r="L6497" t="s">
        <v>33</v>
      </c>
      <c r="M6497" s="1">
        <v>20000000</v>
      </c>
      <c r="N6497" s="1">
        <v>14710975</v>
      </c>
      <c r="O6497" s="1">
        <f>N6497*(D6497/'cpi data'!$A$112)</f>
        <v>1721249.5217498762</v>
      </c>
      <c r="P6497" s="2">
        <f t="shared" si="102"/>
        <v>-0.35952919503975772</v>
      </c>
      <c r="Q6497" t="s">
        <v>10694</v>
      </c>
      <c r="R6497">
        <v>148</v>
      </c>
    </row>
    <row r="6498" spans="1:18">
      <c r="A6498" t="s">
        <v>771</v>
      </c>
      <c r="B6498" s="6" t="s">
        <v>19</v>
      </c>
      <c r="C6498" t="s">
        <v>44</v>
      </c>
      <c r="D6498">
        <f>_xlfn.XLOOKUP(E6498,'cpi data'!A:A,'cpi data'!B:B,"NA")</f>
        <v>236.7</v>
      </c>
      <c r="E6498">
        <v>2014</v>
      </c>
      <c r="F6498" t="s">
        <v>18579</v>
      </c>
      <c r="G6498">
        <v>6.3</v>
      </c>
      <c r="H6498">
        <v>294000</v>
      </c>
      <c r="I6498" t="s">
        <v>15576</v>
      </c>
      <c r="J6498" t="s">
        <v>18848</v>
      </c>
      <c r="K6498" t="s">
        <v>15032</v>
      </c>
      <c r="L6498" t="s">
        <v>33</v>
      </c>
      <c r="M6498" s="1">
        <v>18000000</v>
      </c>
      <c r="N6498" s="1">
        <v>270665134</v>
      </c>
      <c r="O6498" s="1">
        <f>N6498*(D6498/'cpi data'!$A$112)</f>
        <v>31669024.823430546</v>
      </c>
      <c r="P6498" s="2">
        <f t="shared" si="102"/>
        <v>0.93349716036938835</v>
      </c>
      <c r="Q6498" t="s">
        <v>18313</v>
      </c>
      <c r="R6498">
        <v>97</v>
      </c>
    </row>
    <row r="6499" spans="1:18">
      <c r="A6499" t="s">
        <v>18849</v>
      </c>
      <c r="B6499" s="6" t="s">
        <v>450</v>
      </c>
      <c r="C6499" t="s">
        <v>20</v>
      </c>
      <c r="D6499">
        <f>_xlfn.XLOOKUP(E6499,'cpi data'!A:A,'cpi data'!B:B,"NA")</f>
        <v>236.7</v>
      </c>
      <c r="E6499">
        <v>2014</v>
      </c>
      <c r="F6499" t="s">
        <v>18850</v>
      </c>
      <c r="G6499">
        <v>6.8</v>
      </c>
      <c r="H6499">
        <v>203000</v>
      </c>
      <c r="I6499" t="s">
        <v>18851</v>
      </c>
      <c r="J6499" t="s">
        <v>18851</v>
      </c>
      <c r="K6499" t="s">
        <v>18852</v>
      </c>
      <c r="L6499" t="s">
        <v>251</v>
      </c>
      <c r="M6499" s="1">
        <v>2000000</v>
      </c>
      <c r="N6499" s="1">
        <v>10312540</v>
      </c>
      <c r="O6499" s="1">
        <f>N6499*(D6499/'cpi data'!$A$112)</f>
        <v>1206613.0588235294</v>
      </c>
      <c r="P6499" s="2">
        <f t="shared" si="102"/>
        <v>0.80606135830745873</v>
      </c>
      <c r="Q6499" t="s">
        <v>17229</v>
      </c>
      <c r="R6499">
        <v>94</v>
      </c>
    </row>
    <row r="6500" spans="1:18">
      <c r="A6500" t="s">
        <v>18853</v>
      </c>
      <c r="B6500" s="6" t="s">
        <v>19</v>
      </c>
      <c r="C6500" t="s">
        <v>44</v>
      </c>
      <c r="D6500">
        <f>_xlfn.XLOOKUP(E6500,'cpi data'!A:A,'cpi data'!B:B,"NA")</f>
        <v>236.7</v>
      </c>
      <c r="E6500">
        <v>2014</v>
      </c>
      <c r="F6500" t="s">
        <v>18769</v>
      </c>
      <c r="G6500">
        <v>5.0999999999999996</v>
      </c>
      <c r="H6500">
        <v>109000</v>
      </c>
      <c r="I6500" t="s">
        <v>10624</v>
      </c>
      <c r="J6500" t="s">
        <v>17018</v>
      </c>
      <c r="K6500" t="s">
        <v>15577</v>
      </c>
      <c r="L6500" t="s">
        <v>33</v>
      </c>
      <c r="M6500" s="1">
        <v>40000000</v>
      </c>
      <c r="N6500" s="1">
        <v>126069509</v>
      </c>
      <c r="O6500" s="1">
        <f>N6500*(D6500/'cpi data'!$A$112)</f>
        <v>14750693.415867522</v>
      </c>
      <c r="P6500" s="2">
        <f t="shared" si="102"/>
        <v>0.68271471573669729</v>
      </c>
      <c r="Q6500" t="s">
        <v>34</v>
      </c>
      <c r="R6500">
        <v>94</v>
      </c>
    </row>
    <row r="6501" spans="1:18">
      <c r="A6501" t="s">
        <v>18854</v>
      </c>
      <c r="B6501" s="6" t="s">
        <v>2002</v>
      </c>
      <c r="C6501" t="s">
        <v>44</v>
      </c>
      <c r="D6501">
        <f>_xlfn.XLOOKUP(E6501,'cpi data'!A:A,'cpi data'!B:B,"NA")</f>
        <v>236.7</v>
      </c>
      <c r="E6501">
        <v>2014</v>
      </c>
      <c r="F6501" t="s">
        <v>18376</v>
      </c>
      <c r="G6501">
        <v>6</v>
      </c>
      <c r="H6501">
        <v>133000</v>
      </c>
      <c r="I6501" t="s">
        <v>9977</v>
      </c>
      <c r="J6501" t="s">
        <v>18855</v>
      </c>
      <c r="K6501" t="s">
        <v>8853</v>
      </c>
      <c r="L6501" t="s">
        <v>33</v>
      </c>
      <c r="M6501" s="1">
        <v>40000000</v>
      </c>
      <c r="N6501" s="1">
        <v>196710396</v>
      </c>
      <c r="O6501" s="1">
        <f>N6501*(D6501/'cpi data'!$A$112)</f>
        <v>23015991.464755312</v>
      </c>
      <c r="P6501" s="2">
        <f t="shared" si="102"/>
        <v>0.79665538368394118</v>
      </c>
      <c r="Q6501" t="s">
        <v>183</v>
      </c>
      <c r="R6501">
        <v>109</v>
      </c>
    </row>
    <row r="6502" spans="1:18">
      <c r="A6502" t="s">
        <v>18856</v>
      </c>
      <c r="B6502" s="6" t="s">
        <v>19</v>
      </c>
      <c r="C6502" t="s">
        <v>44</v>
      </c>
      <c r="D6502">
        <f>_xlfn.XLOOKUP(E6502,'cpi data'!A:A,'cpi data'!B:B,"NA")</f>
        <v>236.7</v>
      </c>
      <c r="E6502">
        <v>2014</v>
      </c>
      <c r="F6502" t="s">
        <v>18857</v>
      </c>
      <c r="G6502">
        <v>8.1</v>
      </c>
      <c r="H6502">
        <v>184000</v>
      </c>
      <c r="I6502" t="s">
        <v>18858</v>
      </c>
      <c r="J6502" t="s">
        <v>18859</v>
      </c>
      <c r="K6502" t="s">
        <v>18860</v>
      </c>
      <c r="L6502" t="s">
        <v>2990</v>
      </c>
      <c r="M6502" s="1">
        <v>3300000</v>
      </c>
      <c r="N6502" s="1">
        <v>30642704</v>
      </c>
      <c r="O6502" s="1">
        <f>N6502*(D6502/'cpi data'!$A$112)</f>
        <v>3585332.6924369745</v>
      </c>
      <c r="P6502" s="2">
        <f t="shared" si="102"/>
        <v>0.89230715409449501</v>
      </c>
      <c r="Q6502" t="s">
        <v>18861</v>
      </c>
      <c r="R6502">
        <v>122</v>
      </c>
    </row>
    <row r="6503" spans="1:18">
      <c r="A6503" t="s">
        <v>18862</v>
      </c>
      <c r="B6503" s="6" t="s">
        <v>19</v>
      </c>
      <c r="C6503" t="s">
        <v>28</v>
      </c>
      <c r="D6503">
        <f>_xlfn.XLOOKUP(E6503,'cpi data'!A:A,'cpi data'!B:B,"NA")</f>
        <v>236.7</v>
      </c>
      <c r="E6503">
        <v>2014</v>
      </c>
      <c r="F6503" t="s">
        <v>18784</v>
      </c>
      <c r="G6503">
        <v>7.1</v>
      </c>
      <c r="H6503">
        <v>123000</v>
      </c>
      <c r="I6503" t="s">
        <v>16328</v>
      </c>
      <c r="J6503" t="s">
        <v>9852</v>
      </c>
      <c r="K6503" t="s">
        <v>7783</v>
      </c>
      <c r="L6503" t="s">
        <v>33</v>
      </c>
      <c r="M6503" s="1">
        <v>15000000</v>
      </c>
      <c r="N6503" s="1">
        <v>52501541</v>
      </c>
      <c r="O6503" s="1">
        <f>N6503*(D6503/'cpi data'!$A$112)</f>
        <v>6142913.8678695001</v>
      </c>
      <c r="P6503" s="2">
        <f t="shared" si="102"/>
        <v>0.71429410043411867</v>
      </c>
      <c r="Q6503" t="s">
        <v>18863</v>
      </c>
      <c r="R6503">
        <v>115</v>
      </c>
    </row>
    <row r="6504" spans="1:18">
      <c r="A6504" t="s">
        <v>18864</v>
      </c>
      <c r="B6504" s="6" t="s">
        <v>19</v>
      </c>
      <c r="C6504" t="s">
        <v>66</v>
      </c>
      <c r="D6504">
        <f>_xlfn.XLOOKUP(E6504,'cpi data'!A:A,'cpi data'!B:B,"NA")</f>
        <v>236.7</v>
      </c>
      <c r="E6504">
        <v>2014</v>
      </c>
      <c r="F6504" t="s">
        <v>18796</v>
      </c>
      <c r="G6504">
        <v>7</v>
      </c>
      <c r="H6504">
        <v>137000</v>
      </c>
      <c r="I6504" t="s">
        <v>14230</v>
      </c>
      <c r="J6504" t="s">
        <v>3421</v>
      </c>
      <c r="K6504" t="s">
        <v>13997</v>
      </c>
      <c r="L6504" t="s">
        <v>33</v>
      </c>
      <c r="M6504" s="1">
        <v>24000000</v>
      </c>
      <c r="N6504" s="1">
        <v>19206513</v>
      </c>
      <c r="O6504" s="1">
        <f>N6504*(D6504/'cpi data'!$A$112)</f>
        <v>2247247.4676717743</v>
      </c>
      <c r="P6504" s="2">
        <f t="shared" si="102"/>
        <v>-0.24957612035042487</v>
      </c>
      <c r="Q6504" t="s">
        <v>18234</v>
      </c>
      <c r="R6504">
        <v>134</v>
      </c>
    </row>
    <row r="6505" spans="1:18">
      <c r="A6505" t="s">
        <v>18865</v>
      </c>
      <c r="B6505" s="6" t="s">
        <v>19</v>
      </c>
      <c r="C6505" t="s">
        <v>37</v>
      </c>
      <c r="D6505">
        <f>_xlfn.XLOOKUP(E6505,'cpi data'!A:A,'cpi data'!B:B,"NA")</f>
        <v>236.7</v>
      </c>
      <c r="E6505">
        <v>2014</v>
      </c>
      <c r="F6505" t="s">
        <v>18866</v>
      </c>
      <c r="G6505">
        <v>6.7</v>
      </c>
      <c r="H6505">
        <v>95000</v>
      </c>
      <c r="I6505" t="s">
        <v>17311</v>
      </c>
      <c r="J6505" t="s">
        <v>17312</v>
      </c>
      <c r="K6505" t="s">
        <v>18867</v>
      </c>
      <c r="L6505" t="s">
        <v>33</v>
      </c>
      <c r="M6505" s="1">
        <v>5000000</v>
      </c>
      <c r="N6505" s="1">
        <v>2700051</v>
      </c>
      <c r="O6505" s="1">
        <f>N6505*(D6505/'cpi data'!$A$112)</f>
        <v>315917.9790904597</v>
      </c>
      <c r="P6505" s="2">
        <f t="shared" si="102"/>
        <v>-0.85181687308869347</v>
      </c>
      <c r="Q6505" t="s">
        <v>15314</v>
      </c>
      <c r="R6505">
        <v>100</v>
      </c>
    </row>
    <row r="6506" spans="1:18">
      <c r="A6506" t="s">
        <v>5680</v>
      </c>
      <c r="B6506" s="6" t="s">
        <v>2002</v>
      </c>
      <c r="C6506" t="s">
        <v>37</v>
      </c>
      <c r="D6506">
        <f>_xlfn.XLOOKUP(E6506,'cpi data'!A:A,'cpi data'!B:B,"NA")</f>
        <v>236.7</v>
      </c>
      <c r="E6506">
        <v>2014</v>
      </c>
      <c r="F6506" t="s">
        <v>18868</v>
      </c>
      <c r="G6506">
        <v>5.8</v>
      </c>
      <c r="H6506">
        <v>203000</v>
      </c>
      <c r="I6506" t="s">
        <v>13105</v>
      </c>
      <c r="J6506" t="s">
        <v>18869</v>
      </c>
      <c r="K6506" t="s">
        <v>16068</v>
      </c>
      <c r="L6506" t="s">
        <v>33</v>
      </c>
      <c r="M6506" s="1">
        <v>125000000</v>
      </c>
      <c r="N6506" s="1">
        <v>485004754</v>
      </c>
      <c r="O6506" s="1">
        <f>N6506*(D6506/'cpi data'!$A$112)</f>
        <v>56747713.925753824</v>
      </c>
      <c r="P6506" s="2">
        <f t="shared" si="102"/>
        <v>0.74227056751695264</v>
      </c>
      <c r="Q6506" t="s">
        <v>47</v>
      </c>
      <c r="R6506">
        <v>101</v>
      </c>
    </row>
    <row r="6507" spans="1:18">
      <c r="A6507" t="s">
        <v>3867</v>
      </c>
      <c r="B6507" s="6" t="s">
        <v>2002</v>
      </c>
      <c r="C6507" t="s">
        <v>37</v>
      </c>
      <c r="D6507">
        <f>_xlfn.XLOOKUP(E6507,'cpi data'!A:A,'cpi data'!B:B,"NA")</f>
        <v>236.7</v>
      </c>
      <c r="E6507">
        <v>2014</v>
      </c>
      <c r="F6507" t="s">
        <v>18870</v>
      </c>
      <c r="G6507">
        <v>6.1</v>
      </c>
      <c r="H6507">
        <v>219000</v>
      </c>
      <c r="I6507" t="s">
        <v>15336</v>
      </c>
      <c r="J6507" t="s">
        <v>18871</v>
      </c>
      <c r="K6507" t="s">
        <v>17042</v>
      </c>
      <c r="L6507" t="s">
        <v>33</v>
      </c>
      <c r="M6507" s="1">
        <v>100000000</v>
      </c>
      <c r="N6507" s="1">
        <v>242688965</v>
      </c>
      <c r="O6507" s="1">
        <f>N6507*(D6507/'cpi data'!$A$112)</f>
        <v>28395688.588976767</v>
      </c>
      <c r="P6507" s="2">
        <f t="shared" si="102"/>
        <v>0.58794995067039824</v>
      </c>
      <c r="Q6507" t="s">
        <v>121</v>
      </c>
      <c r="R6507">
        <v>117</v>
      </c>
    </row>
    <row r="6508" spans="1:18">
      <c r="A6508" t="s">
        <v>18872</v>
      </c>
      <c r="B6508" s="6" t="s">
        <v>19</v>
      </c>
      <c r="C6508" t="s">
        <v>37</v>
      </c>
      <c r="D6508">
        <f>_xlfn.XLOOKUP(E6508,'cpi data'!A:A,'cpi data'!B:B,"NA")</f>
        <v>236.7</v>
      </c>
      <c r="E6508">
        <v>2014</v>
      </c>
      <c r="F6508" t="s">
        <v>18873</v>
      </c>
      <c r="G6508">
        <v>7</v>
      </c>
      <c r="H6508">
        <v>354000</v>
      </c>
      <c r="I6508" t="s">
        <v>16236</v>
      </c>
      <c r="J6508" t="s">
        <v>12129</v>
      </c>
      <c r="K6508" t="s">
        <v>14627</v>
      </c>
      <c r="L6508" t="s">
        <v>33</v>
      </c>
      <c r="M6508" s="1">
        <v>50000000</v>
      </c>
      <c r="N6508" s="1">
        <v>331333876</v>
      </c>
      <c r="O6508" s="1">
        <f>N6508*(D6508/'cpi data'!$A$112)</f>
        <v>38767537.54285714</v>
      </c>
      <c r="P6508" s="2">
        <f t="shared" si="102"/>
        <v>0.84909481456100799</v>
      </c>
      <c r="Q6508" t="s">
        <v>34</v>
      </c>
      <c r="R6508">
        <v>112</v>
      </c>
    </row>
    <row r="6509" spans="1:18">
      <c r="A6509" t="s">
        <v>18874</v>
      </c>
      <c r="B6509" s="6" t="s">
        <v>2002</v>
      </c>
      <c r="C6509" t="s">
        <v>37</v>
      </c>
      <c r="D6509">
        <f>_xlfn.XLOOKUP(E6509,'cpi data'!A:A,'cpi data'!B:B,"NA")</f>
        <v>236.7</v>
      </c>
      <c r="E6509">
        <v>2014</v>
      </c>
      <c r="F6509" t="s">
        <v>18236</v>
      </c>
      <c r="G6509">
        <v>7.6</v>
      </c>
      <c r="H6509">
        <v>419000</v>
      </c>
      <c r="I6509" t="s">
        <v>9387</v>
      </c>
      <c r="J6509" t="s">
        <v>15923</v>
      </c>
      <c r="K6509" t="s">
        <v>3366</v>
      </c>
      <c r="L6509" t="s">
        <v>33</v>
      </c>
      <c r="M6509" s="1">
        <v>170000000</v>
      </c>
      <c r="N6509" s="1">
        <v>710644566</v>
      </c>
      <c r="O6509" s="1">
        <f>N6509*(D6509/'cpi data'!$A$112)</f>
        <v>83148575.764804736</v>
      </c>
      <c r="P6509" s="2">
        <f t="shared" si="102"/>
        <v>0.7607805531295655</v>
      </c>
      <c r="Q6509" t="s">
        <v>18875</v>
      </c>
      <c r="R6509">
        <v>130</v>
      </c>
    </row>
    <row r="6510" spans="1:18">
      <c r="A6510" t="s">
        <v>18876</v>
      </c>
      <c r="B6510" s="6" t="s">
        <v>19</v>
      </c>
      <c r="C6510" t="s">
        <v>37</v>
      </c>
      <c r="D6510">
        <f>_xlfn.XLOOKUP(E6510,'cpi data'!A:A,'cpi data'!B:B,"NA")</f>
        <v>236.7</v>
      </c>
      <c r="E6510">
        <v>2014</v>
      </c>
      <c r="F6510" t="s">
        <v>18877</v>
      </c>
      <c r="G6510">
        <v>6.5</v>
      </c>
      <c r="H6510">
        <v>155000</v>
      </c>
      <c r="I6510" t="s">
        <v>14017</v>
      </c>
      <c r="J6510" t="s">
        <v>14017</v>
      </c>
      <c r="K6510" t="s">
        <v>2790</v>
      </c>
      <c r="L6510" t="s">
        <v>33</v>
      </c>
      <c r="M6510" s="1">
        <v>65000000</v>
      </c>
      <c r="N6510" s="1">
        <v>39407616</v>
      </c>
      <c r="O6510" s="1">
        <f>N6510*(D6510/'cpi data'!$A$112)</f>
        <v>4610866.3901136918</v>
      </c>
      <c r="P6510" s="2">
        <f t="shared" si="102"/>
        <v>-0.64942735942209751</v>
      </c>
      <c r="Q6510" t="s">
        <v>18755</v>
      </c>
      <c r="R6510">
        <v>102</v>
      </c>
    </row>
    <row r="6511" spans="1:18">
      <c r="A6511" t="s">
        <v>18878</v>
      </c>
      <c r="B6511" s="6" t="s">
        <v>2002</v>
      </c>
      <c r="C6511" t="s">
        <v>37</v>
      </c>
      <c r="D6511">
        <f>_xlfn.XLOOKUP(E6511,'cpi data'!A:A,'cpi data'!B:B,"NA")</f>
        <v>236.7</v>
      </c>
      <c r="E6511">
        <v>2014</v>
      </c>
      <c r="F6511" t="s">
        <v>18376</v>
      </c>
      <c r="G6511">
        <v>5.7</v>
      </c>
      <c r="H6511">
        <v>41000</v>
      </c>
      <c r="I6511" t="s">
        <v>18879</v>
      </c>
      <c r="J6511" t="s">
        <v>2910</v>
      </c>
      <c r="K6511" t="s">
        <v>10549</v>
      </c>
      <c r="L6511" t="s">
        <v>455</v>
      </c>
      <c r="M6511" s="1">
        <v>28000000</v>
      </c>
      <c r="N6511" s="1">
        <v>71416730</v>
      </c>
      <c r="O6511" s="1">
        <f>N6511*(D6511/'cpi data'!$A$112)</f>
        <v>8356075.1314878883</v>
      </c>
      <c r="P6511" s="2">
        <f t="shared" si="102"/>
        <v>0.60793500346487439</v>
      </c>
      <c r="Q6511" t="s">
        <v>15307</v>
      </c>
      <c r="R6511">
        <v>90</v>
      </c>
    </row>
    <row r="6512" spans="1:18">
      <c r="A6512" t="s">
        <v>18880</v>
      </c>
      <c r="B6512" s="6" t="s">
        <v>2002</v>
      </c>
      <c r="C6512" t="s">
        <v>37</v>
      </c>
      <c r="D6512">
        <f>_xlfn.XLOOKUP(E6512,'cpi data'!A:A,'cpi data'!B:B,"NA")</f>
        <v>236.7</v>
      </c>
      <c r="E6512">
        <v>2014</v>
      </c>
      <c r="F6512" t="s">
        <v>18814</v>
      </c>
      <c r="G6512">
        <v>5.5</v>
      </c>
      <c r="H6512">
        <v>53000</v>
      </c>
      <c r="I6512" t="s">
        <v>9973</v>
      </c>
      <c r="J6512" t="s">
        <v>18881</v>
      </c>
      <c r="K6512" t="s">
        <v>18882</v>
      </c>
      <c r="L6512" t="s">
        <v>33</v>
      </c>
      <c r="M6512" s="1">
        <v>30000000</v>
      </c>
      <c r="N6512" s="1">
        <v>15642346</v>
      </c>
      <c r="O6512" s="1">
        <f>N6512*(D6512/'cpi data'!$A$112)</f>
        <v>1830224.0722689074</v>
      </c>
      <c r="P6512" s="2">
        <f t="shared" si="102"/>
        <v>-0.91787088714186482</v>
      </c>
      <c r="Q6512" t="s">
        <v>13028</v>
      </c>
      <c r="R6512">
        <v>104</v>
      </c>
    </row>
    <row r="6513" spans="1:18">
      <c r="A6513" t="s">
        <v>18883</v>
      </c>
      <c r="B6513" s="6" t="s">
        <v>2002</v>
      </c>
      <c r="C6513" t="s">
        <v>44</v>
      </c>
      <c r="D6513">
        <f>_xlfn.XLOOKUP(E6513,'cpi data'!A:A,'cpi data'!B:B,"NA")</f>
        <v>236.7</v>
      </c>
      <c r="E6513">
        <v>2014</v>
      </c>
      <c r="F6513" t="s">
        <v>18814</v>
      </c>
      <c r="G6513">
        <v>6.1</v>
      </c>
      <c r="H6513">
        <v>127000</v>
      </c>
      <c r="I6513" t="s">
        <v>9716</v>
      </c>
      <c r="J6513" t="s">
        <v>9716</v>
      </c>
      <c r="K6513" t="s">
        <v>9716</v>
      </c>
      <c r="L6513" t="s">
        <v>33</v>
      </c>
      <c r="M6513" s="1">
        <v>70000000</v>
      </c>
      <c r="N6513" s="1">
        <v>156706638</v>
      </c>
      <c r="O6513" s="1">
        <f>N6513*(D6513/'cpi data'!$A$112)</f>
        <v>18335373.808502223</v>
      </c>
      <c r="P6513" s="2">
        <f t="shared" si="102"/>
        <v>0.55330545729658243</v>
      </c>
      <c r="Q6513" t="s">
        <v>34</v>
      </c>
      <c r="R6513">
        <v>118</v>
      </c>
    </row>
    <row r="6514" spans="1:18">
      <c r="A6514" t="s">
        <v>18884</v>
      </c>
      <c r="B6514" s="6" t="s">
        <v>19</v>
      </c>
      <c r="C6514" t="s">
        <v>20</v>
      </c>
      <c r="D6514">
        <f>_xlfn.XLOOKUP(E6514,'cpi data'!A:A,'cpi data'!B:B,"NA")</f>
        <v>236.7</v>
      </c>
      <c r="E6514">
        <v>2014</v>
      </c>
      <c r="F6514" t="s">
        <v>18841</v>
      </c>
      <c r="G6514">
        <v>5.7</v>
      </c>
      <c r="H6514">
        <v>25000</v>
      </c>
      <c r="I6514" t="s">
        <v>18885</v>
      </c>
      <c r="J6514" t="s">
        <v>18886</v>
      </c>
      <c r="K6514" t="s">
        <v>18887</v>
      </c>
      <c r="L6514" t="s">
        <v>33</v>
      </c>
      <c r="M6514" s="1">
        <v>1000000</v>
      </c>
      <c r="N6514" s="1">
        <v>24343</v>
      </c>
      <c r="O6514" s="1">
        <f>N6514*(D6514/'cpi data'!$A$112)</f>
        <v>2848.2392980721697</v>
      </c>
      <c r="P6514" s="2">
        <f t="shared" si="102"/>
        <v>-40.079571129277412</v>
      </c>
      <c r="Q6514" t="s">
        <v>18888</v>
      </c>
      <c r="R6514">
        <v>87</v>
      </c>
    </row>
    <row r="6515" spans="1:18">
      <c r="A6515" t="s">
        <v>18889</v>
      </c>
      <c r="B6515" s="6" t="s">
        <v>2002</v>
      </c>
      <c r="C6515" t="s">
        <v>44</v>
      </c>
      <c r="D6515">
        <f>_xlfn.XLOOKUP(E6515,'cpi data'!A:A,'cpi data'!B:B,"NA")</f>
        <v>236.7</v>
      </c>
      <c r="E6515">
        <v>2014</v>
      </c>
      <c r="F6515" t="s">
        <v>18772</v>
      </c>
      <c r="G6515">
        <v>5.6</v>
      </c>
      <c r="H6515">
        <v>131000</v>
      </c>
      <c r="I6515" t="s">
        <v>9066</v>
      </c>
      <c r="J6515" t="s">
        <v>15651</v>
      </c>
      <c r="K6515" t="s">
        <v>7916</v>
      </c>
      <c r="L6515" t="s">
        <v>33</v>
      </c>
      <c r="M6515" s="1">
        <v>40000000</v>
      </c>
      <c r="N6515" s="1">
        <v>169837010</v>
      </c>
      <c r="O6515" s="1">
        <f>N6515*(D6515/'cpi data'!$A$112)</f>
        <v>19871685.747404844</v>
      </c>
      <c r="P6515" s="2">
        <f t="shared" si="102"/>
        <v>0.76448007416051422</v>
      </c>
      <c r="Q6515" t="s">
        <v>64</v>
      </c>
      <c r="R6515">
        <v>109</v>
      </c>
    </row>
    <row r="6516" spans="1:18">
      <c r="A6516" t="s">
        <v>18890</v>
      </c>
      <c r="B6516" s="6" t="s">
        <v>2002</v>
      </c>
      <c r="C6516" t="s">
        <v>44</v>
      </c>
      <c r="D6516">
        <f>_xlfn.XLOOKUP(E6516,'cpi data'!A:A,'cpi data'!B:B,"NA")</f>
        <v>236.7</v>
      </c>
      <c r="E6516">
        <v>2014</v>
      </c>
      <c r="F6516" t="s">
        <v>18891</v>
      </c>
      <c r="G6516">
        <v>6.8</v>
      </c>
      <c r="H6516">
        <v>54000</v>
      </c>
      <c r="I6516" t="s">
        <v>17118</v>
      </c>
      <c r="J6516" t="s">
        <v>3132</v>
      </c>
      <c r="K6516" t="s">
        <v>17118</v>
      </c>
      <c r="L6516" t="s">
        <v>33</v>
      </c>
      <c r="N6516" s="1">
        <v>462875</v>
      </c>
      <c r="O6516" s="1">
        <f>N6516*(D6516/'cpi data'!$A$112)</f>
        <v>54158.434256055363</v>
      </c>
      <c r="P6516" s="2">
        <f t="shared" si="102"/>
        <v>1</v>
      </c>
      <c r="Q6516" t="s">
        <v>18892</v>
      </c>
      <c r="R6516">
        <v>95</v>
      </c>
    </row>
    <row r="6517" spans="1:18">
      <c r="A6517" t="s">
        <v>18893</v>
      </c>
      <c r="B6517" s="6" t="s">
        <v>36</v>
      </c>
      <c r="C6517" t="s">
        <v>393</v>
      </c>
      <c r="D6517">
        <f>_xlfn.XLOOKUP(E6517,'cpi data'!A:A,'cpi data'!B:B,"NA")</f>
        <v>236.7</v>
      </c>
      <c r="E6517">
        <v>2014</v>
      </c>
      <c r="F6517" t="s">
        <v>18873</v>
      </c>
      <c r="G6517">
        <v>7.8</v>
      </c>
      <c r="H6517">
        <v>313000</v>
      </c>
      <c r="I6517" t="s">
        <v>12449</v>
      </c>
      <c r="J6517" t="s">
        <v>12449</v>
      </c>
      <c r="K6517" t="s">
        <v>16599</v>
      </c>
      <c r="L6517" t="s">
        <v>33</v>
      </c>
      <c r="M6517" s="1">
        <v>145000000</v>
      </c>
      <c r="N6517" s="1">
        <v>621537519</v>
      </c>
      <c r="O6517" s="1">
        <f>N6517*(D6517/'cpi data'!$A$112)</f>
        <v>72722654.842956007</v>
      </c>
      <c r="P6517" s="2">
        <f t="shared" si="102"/>
        <v>0.76670756701334386</v>
      </c>
      <c r="Q6517" t="s">
        <v>10176</v>
      </c>
      <c r="R6517">
        <v>102</v>
      </c>
    </row>
    <row r="6518" spans="1:18">
      <c r="A6518" t="s">
        <v>18894</v>
      </c>
      <c r="B6518" s="6" t="s">
        <v>2002</v>
      </c>
      <c r="C6518" t="s">
        <v>37</v>
      </c>
      <c r="D6518">
        <f>_xlfn.XLOOKUP(E6518,'cpi data'!A:A,'cpi data'!B:B,"NA")</f>
        <v>236.7</v>
      </c>
      <c r="E6518">
        <v>2014</v>
      </c>
      <c r="F6518" t="s">
        <v>18680</v>
      </c>
      <c r="G6518">
        <v>5.7</v>
      </c>
      <c r="H6518">
        <v>246000</v>
      </c>
      <c r="I6518" t="s">
        <v>10208</v>
      </c>
      <c r="J6518" t="s">
        <v>10208</v>
      </c>
      <c r="K6518" t="s">
        <v>7005</v>
      </c>
      <c r="L6518" t="s">
        <v>33</v>
      </c>
      <c r="M6518" s="1">
        <v>125000000</v>
      </c>
      <c r="N6518" s="1">
        <v>359200044</v>
      </c>
      <c r="O6518" s="1">
        <f>N6518*(D6518/'cpi data'!$A$112)</f>
        <v>42028003.170934252</v>
      </c>
      <c r="P6518" s="2">
        <f t="shared" si="102"/>
        <v>0.65200449697049589</v>
      </c>
      <c r="Q6518" t="s">
        <v>47</v>
      </c>
      <c r="R6518">
        <v>138</v>
      </c>
    </row>
    <row r="6519" spans="1:18">
      <c r="A6519" t="s">
        <v>18895</v>
      </c>
      <c r="B6519" s="6" t="s">
        <v>19</v>
      </c>
      <c r="C6519" t="s">
        <v>37</v>
      </c>
      <c r="D6519">
        <f>_xlfn.XLOOKUP(E6519,'cpi data'!A:A,'cpi data'!B:B,"NA")</f>
        <v>236.7</v>
      </c>
      <c r="E6519">
        <v>2014</v>
      </c>
      <c r="F6519" t="s">
        <v>18748</v>
      </c>
      <c r="G6519">
        <v>6.5</v>
      </c>
      <c r="H6519">
        <v>115000</v>
      </c>
      <c r="I6519" t="s">
        <v>6411</v>
      </c>
      <c r="J6519" t="s">
        <v>3437</v>
      </c>
      <c r="K6519" t="s">
        <v>5713</v>
      </c>
      <c r="L6519" t="s">
        <v>33</v>
      </c>
      <c r="M6519" s="1">
        <v>28000000</v>
      </c>
      <c r="N6519" s="1">
        <v>58834384</v>
      </c>
      <c r="O6519" s="1">
        <f>N6519*(D6519/'cpi data'!$A$112)</f>
        <v>6883884.6726643592</v>
      </c>
      <c r="P6519" s="2">
        <f t="shared" si="102"/>
        <v>0.52408781912291291</v>
      </c>
      <c r="Q6519" t="s">
        <v>18896</v>
      </c>
      <c r="R6519">
        <v>114</v>
      </c>
    </row>
    <row r="6520" spans="1:18">
      <c r="A6520" t="s">
        <v>18897</v>
      </c>
      <c r="B6520" s="6" t="s">
        <v>2002</v>
      </c>
      <c r="C6520" t="s">
        <v>37</v>
      </c>
      <c r="D6520">
        <f>_xlfn.XLOOKUP(E6520,'cpi data'!A:A,'cpi data'!B:B,"NA")</f>
        <v>236.7</v>
      </c>
      <c r="E6520">
        <v>2014</v>
      </c>
      <c r="F6520" t="s">
        <v>18445</v>
      </c>
      <c r="G6520">
        <v>6.4</v>
      </c>
      <c r="H6520">
        <v>165000</v>
      </c>
      <c r="I6520" t="s">
        <v>18898</v>
      </c>
      <c r="J6520" t="s">
        <v>18899</v>
      </c>
      <c r="K6520" t="s">
        <v>18900</v>
      </c>
      <c r="L6520" t="s">
        <v>33</v>
      </c>
      <c r="M6520" s="1">
        <v>66000000</v>
      </c>
      <c r="N6520" s="1">
        <v>203277636</v>
      </c>
      <c r="O6520" s="1">
        <f>N6520*(D6520/'cpi data'!$A$112)</f>
        <v>23784387.761344537</v>
      </c>
      <c r="P6520" s="2">
        <f t="shared" si="102"/>
        <v>0.67532089954056729</v>
      </c>
      <c r="Q6520" t="s">
        <v>9689</v>
      </c>
      <c r="R6520">
        <v>132</v>
      </c>
    </row>
    <row r="6521" spans="1:18">
      <c r="A6521" t="s">
        <v>18901</v>
      </c>
      <c r="B6521" s="6" t="s">
        <v>340</v>
      </c>
      <c r="C6521" t="s">
        <v>393</v>
      </c>
      <c r="D6521">
        <f>_xlfn.XLOOKUP(E6521,'cpi data'!A:A,'cpi data'!B:B,"NA")</f>
        <v>236.7</v>
      </c>
      <c r="E6521">
        <v>2014</v>
      </c>
      <c r="F6521" t="s">
        <v>18380</v>
      </c>
      <c r="G6521">
        <v>6.3</v>
      </c>
      <c r="H6521">
        <v>83000</v>
      </c>
      <c r="I6521" t="s">
        <v>14774</v>
      </c>
      <c r="J6521" t="s">
        <v>9349</v>
      </c>
      <c r="K6521" t="s">
        <v>16093</v>
      </c>
      <c r="L6521" t="s">
        <v>33</v>
      </c>
      <c r="M6521" s="1">
        <v>103000000</v>
      </c>
      <c r="N6521" s="1">
        <v>498781117</v>
      </c>
      <c r="O6521" s="1">
        <f>N6521*(D6521/'cpi data'!$A$112)</f>
        <v>58359609.685565986</v>
      </c>
      <c r="P6521" s="2">
        <f t="shared" si="102"/>
        <v>0.79349659301556918</v>
      </c>
      <c r="Q6521" t="s">
        <v>14127</v>
      </c>
      <c r="R6521">
        <v>101</v>
      </c>
    </row>
    <row r="6522" spans="1:18">
      <c r="A6522" t="s">
        <v>18902</v>
      </c>
      <c r="B6522" s="6" t="s">
        <v>2002</v>
      </c>
      <c r="C6522" t="s">
        <v>37</v>
      </c>
      <c r="D6522">
        <f>_xlfn.XLOOKUP(E6522,'cpi data'!A:A,'cpi data'!B:B,"NA")</f>
        <v>236.7</v>
      </c>
      <c r="E6522">
        <v>2014</v>
      </c>
      <c r="F6522" t="s">
        <v>18903</v>
      </c>
      <c r="G6522">
        <v>5.5</v>
      </c>
      <c r="H6522">
        <v>74000</v>
      </c>
      <c r="I6522" t="s">
        <v>15441</v>
      </c>
      <c r="J6522" t="s">
        <v>9434</v>
      </c>
      <c r="K6522" t="s">
        <v>15656</v>
      </c>
      <c r="L6522" t="s">
        <v>33</v>
      </c>
      <c r="M6522" s="1">
        <v>95000000</v>
      </c>
      <c r="N6522" s="1">
        <v>114178613</v>
      </c>
      <c r="O6522" s="1">
        <f>N6522*(D6522/'cpi data'!$A$112)</f>
        <v>13359405.683193276</v>
      </c>
      <c r="P6522" s="2">
        <f t="shared" si="102"/>
        <v>0.167970274783422</v>
      </c>
      <c r="Q6522" t="s">
        <v>18904</v>
      </c>
      <c r="R6522">
        <v>102</v>
      </c>
    </row>
    <row r="6523" spans="1:18">
      <c r="A6523" t="s">
        <v>18905</v>
      </c>
      <c r="B6523" s="6" t="s">
        <v>2002</v>
      </c>
      <c r="C6523" t="s">
        <v>37</v>
      </c>
      <c r="D6523">
        <f>_xlfn.XLOOKUP(E6523,'cpi data'!A:A,'cpi data'!B:B,"NA")</f>
        <v>236.7</v>
      </c>
      <c r="E6523">
        <v>2014</v>
      </c>
      <c r="F6523" t="s">
        <v>18906</v>
      </c>
      <c r="G6523">
        <v>6</v>
      </c>
      <c r="H6523">
        <v>162000</v>
      </c>
      <c r="I6523" t="s">
        <v>993</v>
      </c>
      <c r="J6523" t="s">
        <v>14564</v>
      </c>
      <c r="K6523" t="s">
        <v>3910</v>
      </c>
      <c r="L6523" t="s">
        <v>25</v>
      </c>
      <c r="M6523" s="1">
        <v>140000000</v>
      </c>
      <c r="N6523" s="1">
        <v>268175631</v>
      </c>
      <c r="O6523" s="1">
        <f>N6523*(D6523/'cpi data'!$A$112)</f>
        <v>31377741.897034105</v>
      </c>
      <c r="P6523" s="2">
        <f t="shared" si="102"/>
        <v>0.47795405765261351</v>
      </c>
      <c r="Q6523" t="s">
        <v>18875</v>
      </c>
      <c r="R6523">
        <v>150</v>
      </c>
    </row>
    <row r="6524" spans="1:18">
      <c r="A6524" t="s">
        <v>18907</v>
      </c>
      <c r="B6524" s="6" t="s">
        <v>19</v>
      </c>
      <c r="C6524" t="s">
        <v>44</v>
      </c>
      <c r="D6524">
        <f>_xlfn.XLOOKUP(E6524,'cpi data'!A:A,'cpi data'!B:B,"NA")</f>
        <v>236.7</v>
      </c>
      <c r="E6524">
        <v>2014</v>
      </c>
      <c r="F6524" t="s">
        <v>18754</v>
      </c>
      <c r="G6524">
        <v>6.1</v>
      </c>
      <c r="H6524">
        <v>181000</v>
      </c>
      <c r="I6524" t="s">
        <v>17701</v>
      </c>
      <c r="J6524" t="s">
        <v>17701</v>
      </c>
      <c r="K6524" t="s">
        <v>17701</v>
      </c>
      <c r="L6524" t="s">
        <v>33</v>
      </c>
      <c r="M6524" s="1">
        <v>40000000</v>
      </c>
      <c r="N6524" s="1">
        <v>87189756</v>
      </c>
      <c r="O6524" s="1">
        <f>N6524*(D6524/'cpi data'!$A$112)</f>
        <v>10201589.345130993</v>
      </c>
      <c r="P6524" s="2">
        <f t="shared" si="102"/>
        <v>0.54123050877674206</v>
      </c>
      <c r="Q6524" t="s">
        <v>18352</v>
      </c>
      <c r="R6524">
        <v>116</v>
      </c>
    </row>
    <row r="6525" spans="1:18">
      <c r="A6525" t="s">
        <v>18908</v>
      </c>
      <c r="B6525" s="6" t="s">
        <v>19</v>
      </c>
      <c r="C6525" t="s">
        <v>37</v>
      </c>
      <c r="D6525">
        <f>_xlfn.XLOOKUP(E6525,'cpi data'!A:A,'cpi data'!B:B,"NA")</f>
        <v>236.7</v>
      </c>
      <c r="E6525">
        <v>2014</v>
      </c>
      <c r="F6525" t="s">
        <v>18680</v>
      </c>
      <c r="G6525">
        <v>5.7</v>
      </c>
      <c r="H6525">
        <v>61000</v>
      </c>
      <c r="I6525" t="s">
        <v>11871</v>
      </c>
      <c r="J6525" t="s">
        <v>10420</v>
      </c>
      <c r="K6525" t="s">
        <v>1001</v>
      </c>
      <c r="L6525" t="s">
        <v>33</v>
      </c>
      <c r="M6525" s="1">
        <v>35000000</v>
      </c>
      <c r="N6525" s="1">
        <v>22126842</v>
      </c>
      <c r="O6525" s="1">
        <f>N6525*(D6525/'cpi data'!$A$112)</f>
        <v>2588938.9527434502</v>
      </c>
      <c r="P6525" s="2">
        <f t="shared" si="102"/>
        <v>-0.58178921330029831</v>
      </c>
      <c r="Q6525" t="s">
        <v>17337</v>
      </c>
      <c r="R6525">
        <v>109</v>
      </c>
    </row>
    <row r="6526" spans="1:18">
      <c r="A6526" t="s">
        <v>18909</v>
      </c>
      <c r="B6526" s="6" t="s">
        <v>36</v>
      </c>
      <c r="C6526" t="s">
        <v>393</v>
      </c>
      <c r="D6526">
        <f>_xlfn.XLOOKUP(E6526,'cpi data'!A:A,'cpi data'!B:B,"NA")</f>
        <v>236.7</v>
      </c>
      <c r="E6526">
        <v>2014</v>
      </c>
      <c r="F6526" t="s">
        <v>18796</v>
      </c>
      <c r="G6526">
        <v>7.2</v>
      </c>
      <c r="H6526">
        <v>103000</v>
      </c>
      <c r="I6526" t="s">
        <v>18910</v>
      </c>
      <c r="J6526" t="s">
        <v>18910</v>
      </c>
      <c r="K6526" t="s">
        <v>18911</v>
      </c>
      <c r="L6526" t="s">
        <v>25</v>
      </c>
      <c r="M6526" s="1">
        <v>55000000</v>
      </c>
      <c r="N6526" s="1">
        <v>282377683</v>
      </c>
      <c r="O6526" s="1">
        <f>N6526*(D6526/'cpi data'!$A$112)</f>
        <v>33039445.163667817</v>
      </c>
      <c r="P6526" s="2">
        <f t="shared" si="102"/>
        <v>0.80522540090393757</v>
      </c>
      <c r="Q6526" t="s">
        <v>6858</v>
      </c>
      <c r="R6526">
        <v>95</v>
      </c>
    </row>
    <row r="6527" spans="1:18">
      <c r="A6527" t="s">
        <v>18912</v>
      </c>
      <c r="B6527" s="6" t="s">
        <v>2002</v>
      </c>
      <c r="C6527" t="s">
        <v>37</v>
      </c>
      <c r="D6527">
        <f>_xlfn.XLOOKUP(E6527,'cpi data'!A:A,'cpi data'!B:B,"NA")</f>
        <v>236.7</v>
      </c>
      <c r="E6527">
        <v>2014</v>
      </c>
      <c r="F6527" t="s">
        <v>18913</v>
      </c>
      <c r="G6527">
        <v>6.9</v>
      </c>
      <c r="H6527">
        <v>254000</v>
      </c>
      <c r="I6527" t="s">
        <v>14090</v>
      </c>
      <c r="J6527" t="s">
        <v>18914</v>
      </c>
      <c r="K6527" t="s">
        <v>5713</v>
      </c>
      <c r="L6527" t="s">
        <v>25</v>
      </c>
      <c r="M6527" s="1">
        <v>50000000</v>
      </c>
      <c r="N6527" s="1">
        <v>222809600</v>
      </c>
      <c r="O6527" s="1">
        <f>N6527*(D6527/'cpi data'!$A$112)</f>
        <v>26069714.443895202</v>
      </c>
      <c r="P6527" s="2">
        <f t="shared" si="102"/>
        <v>0.77559315218015745</v>
      </c>
      <c r="Q6527" t="s">
        <v>6858</v>
      </c>
      <c r="R6527">
        <v>106</v>
      </c>
    </row>
    <row r="6528" spans="1:18">
      <c r="A6528" t="s">
        <v>18915</v>
      </c>
      <c r="B6528" s="6" t="s">
        <v>2002</v>
      </c>
      <c r="C6528" t="s">
        <v>20</v>
      </c>
      <c r="D6528">
        <f>_xlfn.XLOOKUP(E6528,'cpi data'!A:A,'cpi data'!B:B,"NA")</f>
        <v>236.7</v>
      </c>
      <c r="E6528">
        <v>2014</v>
      </c>
      <c r="F6528" t="s">
        <v>18764</v>
      </c>
      <c r="G6528">
        <v>6.7</v>
      </c>
      <c r="H6528">
        <v>68000</v>
      </c>
      <c r="I6528" t="s">
        <v>4346</v>
      </c>
      <c r="J6528" t="s">
        <v>10893</v>
      </c>
      <c r="K6528" t="s">
        <v>10248</v>
      </c>
      <c r="L6528" t="s">
        <v>33</v>
      </c>
      <c r="M6528" s="1">
        <v>26000000</v>
      </c>
      <c r="N6528" s="1">
        <v>38609668</v>
      </c>
      <c r="O6528" s="1">
        <f>N6528*(D6528/'cpi data'!$A$112)</f>
        <v>4517502.9241720214</v>
      </c>
      <c r="P6528" s="2">
        <f t="shared" si="102"/>
        <v>0.32659353610603437</v>
      </c>
      <c r="Q6528" t="s">
        <v>10130</v>
      </c>
      <c r="R6528">
        <v>118</v>
      </c>
    </row>
    <row r="6529" spans="1:18">
      <c r="A6529" t="s">
        <v>18916</v>
      </c>
      <c r="B6529" s="6" t="s">
        <v>19</v>
      </c>
      <c r="C6529" t="s">
        <v>44</v>
      </c>
      <c r="D6529">
        <f>_xlfn.XLOOKUP(E6529,'cpi data'!A:A,'cpi data'!B:B,"NA")</f>
        <v>236.7</v>
      </c>
      <c r="E6529">
        <v>2014</v>
      </c>
      <c r="F6529" t="s">
        <v>18832</v>
      </c>
      <c r="G6529">
        <v>6.3</v>
      </c>
      <c r="H6529">
        <v>162000</v>
      </c>
      <c r="I6529" t="s">
        <v>15651</v>
      </c>
      <c r="J6529" t="s">
        <v>15651</v>
      </c>
      <c r="K6529" t="s">
        <v>4026</v>
      </c>
      <c r="L6529" t="s">
        <v>33</v>
      </c>
      <c r="M6529" s="1">
        <v>42000000</v>
      </c>
      <c r="N6529" s="1">
        <v>107645357</v>
      </c>
      <c r="O6529" s="1">
        <f>N6529*(D6529/'cpi data'!$A$112)</f>
        <v>12594985.665793376</v>
      </c>
      <c r="P6529" s="2">
        <f t="shared" si="102"/>
        <v>0.60982989726161618</v>
      </c>
      <c r="Q6529" t="s">
        <v>13529</v>
      </c>
      <c r="R6529">
        <v>108</v>
      </c>
    </row>
    <row r="6530" spans="1:18">
      <c r="A6530" t="s">
        <v>18917</v>
      </c>
      <c r="B6530" s="6" t="s">
        <v>19</v>
      </c>
      <c r="C6530" t="s">
        <v>44</v>
      </c>
      <c r="D6530">
        <f>_xlfn.XLOOKUP(E6530,'cpi data'!A:A,'cpi data'!B:B,"NA")</f>
        <v>236.7</v>
      </c>
      <c r="E6530">
        <v>2014</v>
      </c>
      <c r="F6530" t="s">
        <v>18748</v>
      </c>
      <c r="G6530">
        <v>6.6</v>
      </c>
      <c r="H6530">
        <v>75000</v>
      </c>
      <c r="I6530" t="s">
        <v>12609</v>
      </c>
      <c r="J6530" t="s">
        <v>18918</v>
      </c>
      <c r="K6530" t="s">
        <v>4026</v>
      </c>
      <c r="L6530" t="s">
        <v>33</v>
      </c>
      <c r="M6530" s="1">
        <v>19800000</v>
      </c>
      <c r="N6530" s="1">
        <v>41296320</v>
      </c>
      <c r="O6530" s="1">
        <f>N6530*(D6530/'cpi data'!$A$112)</f>
        <v>4831853.1606524959</v>
      </c>
      <c r="P6530" s="2">
        <f t="shared" si="102"/>
        <v>0.52053839179859129</v>
      </c>
      <c r="Q6530" t="s">
        <v>18919</v>
      </c>
      <c r="R6530">
        <v>103</v>
      </c>
    </row>
    <row r="6531" spans="1:18">
      <c r="A6531" t="s">
        <v>18920</v>
      </c>
      <c r="B6531" s="6" t="s">
        <v>2002</v>
      </c>
      <c r="C6531" t="s">
        <v>37</v>
      </c>
      <c r="D6531">
        <f>_xlfn.XLOOKUP(E6531,'cpi data'!A:A,'cpi data'!B:B,"NA")</f>
        <v>236.7</v>
      </c>
      <c r="E6531">
        <v>2014</v>
      </c>
      <c r="F6531" t="s">
        <v>18868</v>
      </c>
      <c r="G6531">
        <v>5.8</v>
      </c>
      <c r="H6531">
        <v>66000</v>
      </c>
      <c r="I6531" t="s">
        <v>17303</v>
      </c>
      <c r="J6531" t="s">
        <v>18921</v>
      </c>
      <c r="K6531" t="s">
        <v>18922</v>
      </c>
      <c r="L6531" t="s">
        <v>33</v>
      </c>
      <c r="M6531" s="1">
        <v>50000000</v>
      </c>
      <c r="N6531" s="1">
        <v>161502194</v>
      </c>
      <c r="O6531" s="1">
        <f>N6531*(D6531/'cpi data'!$A$112)</f>
        <v>18896475.19515571</v>
      </c>
      <c r="P6531" s="2">
        <f t="shared" si="102"/>
        <v>0.69040668264853422</v>
      </c>
      <c r="Q6531" t="s">
        <v>18923</v>
      </c>
      <c r="R6531">
        <v>89</v>
      </c>
    </row>
    <row r="6532" spans="1:18">
      <c r="A6532" t="s">
        <v>18924</v>
      </c>
      <c r="B6532" s="6" t="s">
        <v>36</v>
      </c>
      <c r="C6532" t="s">
        <v>393</v>
      </c>
      <c r="D6532">
        <f>_xlfn.XLOOKUP(E6532,'cpi data'!A:A,'cpi data'!B:B,"NA")</f>
        <v>236.7</v>
      </c>
      <c r="E6532">
        <v>2014</v>
      </c>
      <c r="F6532" t="s">
        <v>18832</v>
      </c>
      <c r="G6532">
        <v>6.7</v>
      </c>
      <c r="H6532">
        <v>83000</v>
      </c>
      <c r="I6532" t="s">
        <v>10262</v>
      </c>
      <c r="J6532" t="s">
        <v>18925</v>
      </c>
      <c r="K6532" t="s">
        <v>16712</v>
      </c>
      <c r="L6532" t="s">
        <v>33</v>
      </c>
      <c r="M6532" s="1">
        <v>132000000</v>
      </c>
      <c r="N6532" s="1">
        <v>373515621</v>
      </c>
      <c r="O6532" s="1">
        <f>N6532*(D6532/'cpi data'!$A$112)</f>
        <v>43702989.367622338</v>
      </c>
      <c r="P6532" s="2">
        <f t="shared" si="102"/>
        <v>0.64660112568625339</v>
      </c>
      <c r="Q6532" t="s">
        <v>10176</v>
      </c>
      <c r="R6532">
        <v>92</v>
      </c>
    </row>
    <row r="6533" spans="1:18">
      <c r="A6533" t="s">
        <v>18926</v>
      </c>
      <c r="B6533" s="6" t="s">
        <v>2002</v>
      </c>
      <c r="C6533" t="s">
        <v>37</v>
      </c>
      <c r="D6533">
        <f>_xlfn.XLOOKUP(E6533,'cpi data'!A:A,'cpi data'!B:B,"NA")</f>
        <v>236.7</v>
      </c>
      <c r="E6533">
        <v>2014</v>
      </c>
      <c r="F6533" t="s">
        <v>18927</v>
      </c>
      <c r="G6533">
        <v>6.2</v>
      </c>
      <c r="H6533">
        <v>126000</v>
      </c>
      <c r="I6533" t="s">
        <v>5256</v>
      </c>
      <c r="J6533" t="s">
        <v>18928</v>
      </c>
      <c r="K6533" t="s">
        <v>15746</v>
      </c>
      <c r="L6533" t="s">
        <v>33</v>
      </c>
      <c r="M6533" s="1">
        <v>60000000</v>
      </c>
      <c r="N6533" s="1">
        <v>135503748</v>
      </c>
      <c r="O6533" s="1">
        <f>N6533*(D6533/'cpi data'!$A$112)</f>
        <v>15854541.350271873</v>
      </c>
      <c r="P6533" s="2">
        <f t="shared" si="102"/>
        <v>0.55720781981617218</v>
      </c>
      <c r="Q6533" t="s">
        <v>47</v>
      </c>
      <c r="R6533">
        <v>105</v>
      </c>
    </row>
    <row r="6534" spans="1:18">
      <c r="A6534" t="s">
        <v>18929</v>
      </c>
      <c r="B6534" s="6" t="s">
        <v>19</v>
      </c>
      <c r="C6534" t="s">
        <v>20</v>
      </c>
      <c r="D6534">
        <f>_xlfn.XLOOKUP(E6534,'cpi data'!A:A,'cpi data'!B:B,"NA")</f>
        <v>236.7</v>
      </c>
      <c r="E6534">
        <v>2014</v>
      </c>
      <c r="F6534" t="s">
        <v>18930</v>
      </c>
      <c r="G6534">
        <v>8.1</v>
      </c>
      <c r="H6534">
        <v>53000</v>
      </c>
      <c r="I6534" t="s">
        <v>18931</v>
      </c>
      <c r="J6534" t="s">
        <v>18931</v>
      </c>
      <c r="K6534" t="s">
        <v>18932</v>
      </c>
      <c r="L6534" t="s">
        <v>198</v>
      </c>
      <c r="N6534" s="1">
        <v>13156856</v>
      </c>
      <c r="O6534" s="1">
        <f>N6534*(D6534/'cpi data'!$A$112)</f>
        <v>1539410.6847256548</v>
      </c>
      <c r="P6534" s="2">
        <f t="shared" si="102"/>
        <v>1</v>
      </c>
      <c r="Q6534" t="s">
        <v>18933</v>
      </c>
      <c r="R6534">
        <v>139</v>
      </c>
    </row>
    <row r="6535" spans="1:18">
      <c r="A6535" t="s">
        <v>18934</v>
      </c>
      <c r="B6535" s="6" t="s">
        <v>2002</v>
      </c>
      <c r="C6535" t="s">
        <v>66</v>
      </c>
      <c r="D6535">
        <f>_xlfn.XLOOKUP(E6535,'cpi data'!A:A,'cpi data'!B:B,"NA")</f>
        <v>236.7</v>
      </c>
      <c r="E6535">
        <v>2014</v>
      </c>
      <c r="F6535" t="s">
        <v>18935</v>
      </c>
      <c r="G6535">
        <v>7.3</v>
      </c>
      <c r="H6535">
        <v>27000</v>
      </c>
      <c r="I6535" t="s">
        <v>18936</v>
      </c>
      <c r="J6535" t="s">
        <v>18937</v>
      </c>
      <c r="K6535" t="s">
        <v>17976</v>
      </c>
      <c r="L6535" t="s">
        <v>25</v>
      </c>
      <c r="N6535" s="1">
        <v>5874883</v>
      </c>
      <c r="O6535" s="1">
        <f>N6535*(D6535/'cpi data'!$A$112)</f>
        <v>687387.44740484422</v>
      </c>
      <c r="P6535" s="2">
        <f t="shared" si="102"/>
        <v>1</v>
      </c>
      <c r="Q6535" t="s">
        <v>6567</v>
      </c>
      <c r="R6535">
        <v>129</v>
      </c>
    </row>
    <row r="6536" spans="1:18">
      <c r="A6536" t="s">
        <v>18938</v>
      </c>
      <c r="B6536" s="6" t="s">
        <v>19</v>
      </c>
      <c r="C6536" t="s">
        <v>37</v>
      </c>
      <c r="D6536">
        <f>_xlfn.XLOOKUP(E6536,'cpi data'!A:A,'cpi data'!B:B,"NA")</f>
        <v>236.7</v>
      </c>
      <c r="E6536">
        <v>2014</v>
      </c>
      <c r="F6536" t="s">
        <v>18939</v>
      </c>
      <c r="G6536">
        <v>5.7</v>
      </c>
      <c r="H6536">
        <v>24000</v>
      </c>
      <c r="I6536" t="s">
        <v>18940</v>
      </c>
      <c r="J6536" t="s">
        <v>13493</v>
      </c>
      <c r="K6536" t="s">
        <v>7688</v>
      </c>
      <c r="L6536" t="s">
        <v>33</v>
      </c>
      <c r="N6536" s="1">
        <v>485544</v>
      </c>
      <c r="O6536" s="1">
        <f>N6536*(D6536/'cpi data'!$A$112)</f>
        <v>56810.808106772114</v>
      </c>
      <c r="P6536" s="2">
        <f t="shared" si="102"/>
        <v>1</v>
      </c>
      <c r="Q6536" t="s">
        <v>18941</v>
      </c>
      <c r="R6536">
        <v>88</v>
      </c>
    </row>
    <row r="6537" spans="1:18">
      <c r="A6537" t="s">
        <v>18942</v>
      </c>
      <c r="B6537" s="6" t="s">
        <v>36</v>
      </c>
      <c r="C6537" t="s">
        <v>393</v>
      </c>
      <c r="D6537">
        <f>_xlfn.XLOOKUP(E6537,'cpi data'!A:A,'cpi data'!B:B,"NA")</f>
        <v>236.7</v>
      </c>
      <c r="E6537">
        <v>2014</v>
      </c>
      <c r="F6537" t="s">
        <v>18764</v>
      </c>
      <c r="G6537">
        <v>7.3</v>
      </c>
      <c r="H6537">
        <v>66000</v>
      </c>
      <c r="I6537" t="s">
        <v>18943</v>
      </c>
      <c r="J6537" t="s">
        <v>18943</v>
      </c>
      <c r="K6537" t="s">
        <v>13773</v>
      </c>
      <c r="L6537" t="s">
        <v>33</v>
      </c>
      <c r="M6537" s="1">
        <v>50000000</v>
      </c>
      <c r="N6537" s="1">
        <v>99783556</v>
      </c>
      <c r="O6537" s="1">
        <f>N6537*(D6537/'cpi data'!$A$112)</f>
        <v>11675119.972911516</v>
      </c>
      <c r="P6537" s="2">
        <f t="shared" si="102"/>
        <v>0.49891543251876092</v>
      </c>
      <c r="Q6537" t="s">
        <v>18944</v>
      </c>
      <c r="R6537">
        <v>95</v>
      </c>
    </row>
    <row r="6538" spans="1:18">
      <c r="A6538" t="s">
        <v>18945</v>
      </c>
      <c r="B6538" s="6" t="s">
        <v>19</v>
      </c>
      <c r="C6538" t="s">
        <v>55</v>
      </c>
      <c r="D6538">
        <f>_xlfn.XLOOKUP(E6538,'cpi data'!A:A,'cpi data'!B:B,"NA")</f>
        <v>236.7</v>
      </c>
      <c r="E6538">
        <v>2014</v>
      </c>
      <c r="F6538" t="s">
        <v>18946</v>
      </c>
      <c r="G6538">
        <v>6.7</v>
      </c>
      <c r="H6538">
        <v>47000</v>
      </c>
      <c r="I6538" t="s">
        <v>18947</v>
      </c>
      <c r="J6538" t="s">
        <v>18948</v>
      </c>
      <c r="K6538" t="s">
        <v>18949</v>
      </c>
      <c r="L6538" t="s">
        <v>7459</v>
      </c>
      <c r="N6538" s="1">
        <v>2193474</v>
      </c>
      <c r="O6538" s="1">
        <f>N6538*(D6538/'cpi data'!$A$112)</f>
        <v>256646.21641127038</v>
      </c>
      <c r="P6538" s="2">
        <f t="shared" si="102"/>
        <v>1</v>
      </c>
      <c r="Q6538" t="s">
        <v>18950</v>
      </c>
      <c r="R6538">
        <v>99</v>
      </c>
    </row>
    <row r="6539" spans="1:18">
      <c r="A6539" t="s">
        <v>18951</v>
      </c>
      <c r="B6539" s="6" t="s">
        <v>19</v>
      </c>
      <c r="C6539" t="s">
        <v>37</v>
      </c>
      <c r="D6539">
        <f>_xlfn.XLOOKUP(E6539,'cpi data'!A:A,'cpi data'!B:B,"NA")</f>
        <v>236.7</v>
      </c>
      <c r="E6539">
        <v>2014</v>
      </c>
      <c r="F6539" t="s">
        <v>18952</v>
      </c>
      <c r="G6539">
        <v>6.3</v>
      </c>
      <c r="H6539">
        <v>65000</v>
      </c>
      <c r="I6539" t="s">
        <v>2130</v>
      </c>
      <c r="J6539" t="s">
        <v>18953</v>
      </c>
      <c r="K6539" t="s">
        <v>4736</v>
      </c>
      <c r="L6539" t="s">
        <v>33</v>
      </c>
      <c r="M6539" s="1">
        <v>15000000</v>
      </c>
      <c r="N6539" s="1">
        <v>39661919</v>
      </c>
      <c r="O6539" s="1">
        <f>N6539*(D6539/'cpi data'!$A$112)</f>
        <v>4640620.9724666337</v>
      </c>
      <c r="P6539" s="2">
        <f t="shared" si="102"/>
        <v>0.62180347350313536</v>
      </c>
      <c r="Q6539" t="s">
        <v>15307</v>
      </c>
      <c r="R6539">
        <v>108</v>
      </c>
    </row>
    <row r="6540" spans="1:18">
      <c r="A6540" t="s">
        <v>18954</v>
      </c>
      <c r="B6540" s="6" t="s">
        <v>2002</v>
      </c>
      <c r="C6540" t="s">
        <v>37</v>
      </c>
      <c r="D6540">
        <f>_xlfn.XLOOKUP(E6540,'cpi data'!A:A,'cpi data'!B:B,"NA")</f>
        <v>236.7</v>
      </c>
      <c r="E6540">
        <v>2014</v>
      </c>
      <c r="F6540" t="s">
        <v>18783</v>
      </c>
      <c r="G6540">
        <v>6.3</v>
      </c>
      <c r="H6540">
        <v>184000</v>
      </c>
      <c r="I6540" t="s">
        <v>18955</v>
      </c>
      <c r="J6540" t="s">
        <v>18956</v>
      </c>
      <c r="K6540" t="s">
        <v>17893</v>
      </c>
      <c r="L6540" t="s">
        <v>33</v>
      </c>
      <c r="M6540" s="1">
        <v>70000000</v>
      </c>
      <c r="N6540" s="1">
        <v>217124280</v>
      </c>
      <c r="O6540" s="1">
        <f>N6540*(D6540/'cpi data'!$A$112)</f>
        <v>25404506.710825507</v>
      </c>
      <c r="P6540" s="2">
        <f t="shared" si="102"/>
        <v>0.67760399712091157</v>
      </c>
      <c r="Q6540" t="s">
        <v>64</v>
      </c>
      <c r="R6540">
        <v>92</v>
      </c>
    </row>
    <row r="6541" spans="1:18">
      <c r="A6541" t="s">
        <v>18957</v>
      </c>
      <c r="B6541" s="6" t="s">
        <v>19</v>
      </c>
      <c r="C6541" t="s">
        <v>55</v>
      </c>
      <c r="D6541">
        <f>_xlfn.XLOOKUP(E6541,'cpi data'!A:A,'cpi data'!B:B,"NA")</f>
        <v>236.7</v>
      </c>
      <c r="E6541">
        <v>2014</v>
      </c>
      <c r="F6541" t="s">
        <v>18958</v>
      </c>
      <c r="G6541">
        <v>5.5</v>
      </c>
      <c r="H6541">
        <v>71000</v>
      </c>
      <c r="I6541" t="s">
        <v>18959</v>
      </c>
      <c r="J6541" t="s">
        <v>18960</v>
      </c>
      <c r="K6541" t="s">
        <v>18961</v>
      </c>
      <c r="L6541" t="s">
        <v>33</v>
      </c>
      <c r="M6541" s="1">
        <v>1000000</v>
      </c>
      <c r="N6541" s="1">
        <v>62882090</v>
      </c>
      <c r="O6541" s="1">
        <f>N6541*(D6541/'cpi data'!$A$112)</f>
        <v>7357484.2822540775</v>
      </c>
      <c r="P6541" s="2">
        <f t="shared" si="102"/>
        <v>0.98409722068716232</v>
      </c>
      <c r="Q6541" t="s">
        <v>13862</v>
      </c>
      <c r="R6541">
        <v>83</v>
      </c>
    </row>
    <row r="6542" spans="1:18">
      <c r="A6542" t="s">
        <v>18962</v>
      </c>
      <c r="B6542" s="6" t="s">
        <v>19</v>
      </c>
      <c r="C6542" t="s">
        <v>20</v>
      </c>
      <c r="D6542">
        <f>_xlfn.XLOOKUP(E6542,'cpi data'!A:A,'cpi data'!B:B,"NA")</f>
        <v>236.7</v>
      </c>
      <c r="E6542">
        <v>2014</v>
      </c>
      <c r="F6542" t="s">
        <v>18963</v>
      </c>
      <c r="G6542">
        <v>7.4</v>
      </c>
      <c r="H6542">
        <v>119000</v>
      </c>
      <c r="I6542" t="s">
        <v>17427</v>
      </c>
      <c r="J6542" t="s">
        <v>17427</v>
      </c>
      <c r="K6542" t="s">
        <v>12944</v>
      </c>
      <c r="L6542" t="s">
        <v>33</v>
      </c>
      <c r="M6542" s="1">
        <v>1000000</v>
      </c>
      <c r="N6542" s="1">
        <v>481234</v>
      </c>
      <c r="O6542" s="1">
        <f>N6542*(D6542/'cpi data'!$A$112)</f>
        <v>56306.518932278792</v>
      </c>
      <c r="P6542" s="2">
        <f t="shared" ref="P6542:P6605" si="103">(N6542-M6542)/N6542</f>
        <v>-1.0779911643815689</v>
      </c>
      <c r="Q6542" t="s">
        <v>18964</v>
      </c>
      <c r="R6542">
        <v>106</v>
      </c>
    </row>
    <row r="6543" spans="1:18">
      <c r="A6543" t="s">
        <v>18965</v>
      </c>
      <c r="B6543" s="6" t="s">
        <v>2002</v>
      </c>
      <c r="C6543" t="s">
        <v>37</v>
      </c>
      <c r="D6543">
        <f>_xlfn.XLOOKUP(E6543,'cpi data'!A:A,'cpi data'!B:B,"NA")</f>
        <v>236.7</v>
      </c>
      <c r="E6543">
        <v>2014</v>
      </c>
      <c r="F6543" t="s">
        <v>18966</v>
      </c>
      <c r="G6543">
        <v>6.2</v>
      </c>
      <c r="H6543">
        <v>220000</v>
      </c>
      <c r="I6543" t="s">
        <v>18967</v>
      </c>
      <c r="J6543" t="s">
        <v>18968</v>
      </c>
      <c r="K6543" t="s">
        <v>5686</v>
      </c>
      <c r="L6543" t="s">
        <v>25</v>
      </c>
      <c r="M6543" s="1">
        <v>100000000</v>
      </c>
      <c r="N6543" s="1">
        <v>103039258</v>
      </c>
      <c r="O6543" s="1">
        <f>N6543*(D6543/'cpi data'!$A$112)</f>
        <v>12056051.591003459</v>
      </c>
      <c r="P6543" s="2">
        <f t="shared" si="103"/>
        <v>2.9496116907208318E-2</v>
      </c>
      <c r="Q6543" t="s">
        <v>11131</v>
      </c>
      <c r="R6543">
        <v>119</v>
      </c>
    </row>
    <row r="6544" spans="1:18">
      <c r="A6544" t="s">
        <v>564</v>
      </c>
      <c r="B6544" s="6" t="s">
        <v>2002</v>
      </c>
      <c r="C6544" t="s">
        <v>20</v>
      </c>
      <c r="D6544">
        <f>_xlfn.XLOOKUP(E6544,'cpi data'!A:A,'cpi data'!B:B,"NA")</f>
        <v>236.7</v>
      </c>
      <c r="E6544">
        <v>2014</v>
      </c>
      <c r="F6544" t="s">
        <v>18969</v>
      </c>
      <c r="G6544">
        <v>6.3</v>
      </c>
      <c r="H6544">
        <v>42000</v>
      </c>
      <c r="I6544" t="s">
        <v>17033</v>
      </c>
      <c r="J6544" t="s">
        <v>17033</v>
      </c>
      <c r="K6544" t="s">
        <v>18970</v>
      </c>
      <c r="L6544" t="s">
        <v>33</v>
      </c>
      <c r="M6544" s="1">
        <v>20000000</v>
      </c>
      <c r="N6544" s="1">
        <v>34718173</v>
      </c>
      <c r="O6544" s="1">
        <f>N6544*(D6544/'cpi data'!$A$112)</f>
        <v>4062180.6965397922</v>
      </c>
      <c r="P6544" s="2">
        <f t="shared" si="103"/>
        <v>0.42393282042807956</v>
      </c>
      <c r="Q6544" t="s">
        <v>18352</v>
      </c>
      <c r="R6544">
        <v>104</v>
      </c>
    </row>
    <row r="6545" spans="1:18">
      <c r="A6545" t="s">
        <v>18971</v>
      </c>
      <c r="B6545" s="6" t="s">
        <v>19</v>
      </c>
      <c r="C6545" t="s">
        <v>44</v>
      </c>
      <c r="D6545">
        <f>_xlfn.XLOOKUP(E6545,'cpi data'!A:A,'cpi data'!B:B,"NA")</f>
        <v>236.7</v>
      </c>
      <c r="E6545">
        <v>2014</v>
      </c>
      <c r="F6545" t="s">
        <v>18736</v>
      </c>
      <c r="G6545">
        <v>6.4</v>
      </c>
      <c r="H6545">
        <v>18000</v>
      </c>
      <c r="I6545" t="s">
        <v>18972</v>
      </c>
      <c r="J6545" t="s">
        <v>18973</v>
      </c>
      <c r="K6545" t="s">
        <v>14098</v>
      </c>
      <c r="L6545" t="s">
        <v>33</v>
      </c>
      <c r="N6545" s="1">
        <v>10970</v>
      </c>
      <c r="O6545" s="1">
        <f>N6545*(D6545/'cpi data'!$A$112)</f>
        <v>1283.5388037567968</v>
      </c>
      <c r="P6545" s="2">
        <f t="shared" si="103"/>
        <v>1</v>
      </c>
      <c r="Q6545" t="s">
        <v>18974</v>
      </c>
      <c r="R6545">
        <v>95</v>
      </c>
    </row>
    <row r="6546" spans="1:18">
      <c r="A6546" t="s">
        <v>18975</v>
      </c>
      <c r="B6546" s="6" t="s">
        <v>19</v>
      </c>
      <c r="C6546" t="s">
        <v>20</v>
      </c>
      <c r="D6546">
        <f>_xlfn.XLOOKUP(E6546,'cpi data'!A:A,'cpi data'!B:B,"NA")</f>
        <v>236.7</v>
      </c>
      <c r="E6546">
        <v>2014</v>
      </c>
      <c r="F6546" t="s">
        <v>18742</v>
      </c>
      <c r="G6546">
        <v>6.4</v>
      </c>
      <c r="H6546">
        <v>75000</v>
      </c>
      <c r="I6546" t="s">
        <v>15064</v>
      </c>
      <c r="J6546" t="s">
        <v>15064</v>
      </c>
      <c r="K6546" t="s">
        <v>5214</v>
      </c>
      <c r="L6546" t="s">
        <v>25</v>
      </c>
      <c r="M6546" s="1">
        <v>22000000</v>
      </c>
      <c r="N6546" s="1">
        <v>17669776</v>
      </c>
      <c r="O6546" s="1">
        <f>N6546*(D6546/'cpi data'!$A$112)</f>
        <v>2067442.4019772613</v>
      </c>
      <c r="P6546" s="2">
        <f t="shared" si="103"/>
        <v>-0.24506388762370276</v>
      </c>
      <c r="Q6546" t="s">
        <v>18976</v>
      </c>
      <c r="R6546">
        <v>92</v>
      </c>
    </row>
    <row r="6547" spans="1:18">
      <c r="A6547" t="s">
        <v>18977</v>
      </c>
      <c r="B6547" s="6" t="s">
        <v>2002</v>
      </c>
      <c r="C6547" t="s">
        <v>66</v>
      </c>
      <c r="D6547">
        <f>_xlfn.XLOOKUP(E6547,'cpi data'!A:A,'cpi data'!B:B,"NA")</f>
        <v>236.7</v>
      </c>
      <c r="E6547">
        <v>2014</v>
      </c>
      <c r="F6547" t="s">
        <v>18978</v>
      </c>
      <c r="G6547">
        <v>7.4</v>
      </c>
      <c r="H6547">
        <v>28000</v>
      </c>
      <c r="I6547" t="s">
        <v>18979</v>
      </c>
      <c r="J6547" t="s">
        <v>18980</v>
      </c>
      <c r="K6547" t="s">
        <v>7783</v>
      </c>
      <c r="L6547" t="s">
        <v>18981</v>
      </c>
      <c r="M6547" s="1">
        <v>20000000</v>
      </c>
      <c r="N6547" s="1">
        <v>3396345</v>
      </c>
      <c r="O6547" s="1">
        <f>N6547*(D6547/'cpi data'!$A$112)</f>
        <v>397387.47478991596</v>
      </c>
      <c r="P6547" s="2">
        <f t="shared" si="103"/>
        <v>-4.8886832756978453</v>
      </c>
      <c r="Q6547" t="s">
        <v>11131</v>
      </c>
      <c r="R6547">
        <v>110</v>
      </c>
    </row>
    <row r="6548" spans="1:18">
      <c r="A6548" t="s">
        <v>18982</v>
      </c>
      <c r="B6548" s="6" t="s">
        <v>19</v>
      </c>
      <c r="C6548" t="s">
        <v>37</v>
      </c>
      <c r="D6548">
        <f>_xlfn.XLOOKUP(E6548,'cpi data'!A:A,'cpi data'!B:B,"NA")</f>
        <v>236.7</v>
      </c>
      <c r="E6548">
        <v>2014</v>
      </c>
      <c r="F6548" t="s">
        <v>18983</v>
      </c>
      <c r="G6548">
        <v>6.2</v>
      </c>
      <c r="H6548">
        <v>73000</v>
      </c>
      <c r="I6548" t="s">
        <v>14190</v>
      </c>
      <c r="J6548" t="s">
        <v>14190</v>
      </c>
      <c r="K6548" t="s">
        <v>11487</v>
      </c>
      <c r="L6548" t="s">
        <v>33</v>
      </c>
      <c r="M6548" s="1">
        <v>30000000</v>
      </c>
      <c r="N6548" s="1">
        <v>87937815</v>
      </c>
      <c r="O6548" s="1">
        <f>N6548*(D6548/'cpi data'!$A$112)</f>
        <v>10289115.576124568</v>
      </c>
      <c r="P6548" s="2">
        <f t="shared" si="103"/>
        <v>0.65884983610293246</v>
      </c>
      <c r="Q6548" t="s">
        <v>10878</v>
      </c>
      <c r="R6548">
        <v>118</v>
      </c>
    </row>
    <row r="6549" spans="1:18">
      <c r="A6549" t="s">
        <v>18984</v>
      </c>
      <c r="B6549" s="6" t="s">
        <v>19</v>
      </c>
      <c r="C6549" t="s">
        <v>37</v>
      </c>
      <c r="D6549">
        <f>_xlfn.XLOOKUP(E6549,'cpi data'!A:A,'cpi data'!B:B,"NA")</f>
        <v>236.7</v>
      </c>
      <c r="E6549">
        <v>2014</v>
      </c>
      <c r="F6549" t="s">
        <v>18380</v>
      </c>
      <c r="G6549">
        <v>8</v>
      </c>
      <c r="H6549">
        <v>117000</v>
      </c>
      <c r="I6549" t="s">
        <v>17276</v>
      </c>
      <c r="J6549" t="s">
        <v>17276</v>
      </c>
      <c r="K6549" t="s">
        <v>17277</v>
      </c>
      <c r="L6549" t="s">
        <v>17278</v>
      </c>
      <c r="M6549" s="1">
        <v>4500000</v>
      </c>
      <c r="N6549" s="1">
        <v>6566916</v>
      </c>
      <c r="O6549" s="1">
        <f>N6549*(D6549/'cpi data'!$A$112)</f>
        <v>768358.3871478003</v>
      </c>
      <c r="P6549" s="2">
        <f t="shared" si="103"/>
        <v>0.31474683093251077</v>
      </c>
      <c r="Q6549" t="s">
        <v>12772</v>
      </c>
      <c r="R6549">
        <v>150</v>
      </c>
    </row>
    <row r="6550" spans="1:18">
      <c r="A6550" t="s">
        <v>18985</v>
      </c>
      <c r="B6550" s="6" t="s">
        <v>2002</v>
      </c>
      <c r="C6550" t="s">
        <v>37</v>
      </c>
      <c r="D6550">
        <f>_xlfn.XLOOKUP(E6550,'cpi data'!A:A,'cpi data'!B:B,"NA")</f>
        <v>236.7</v>
      </c>
      <c r="E6550">
        <v>2014</v>
      </c>
      <c r="F6550" t="s">
        <v>18767</v>
      </c>
      <c r="G6550">
        <v>6</v>
      </c>
      <c r="H6550">
        <v>183000</v>
      </c>
      <c r="I6550" t="s">
        <v>15832</v>
      </c>
      <c r="J6550" t="s">
        <v>2910</v>
      </c>
      <c r="K6550" t="s">
        <v>5713</v>
      </c>
      <c r="L6550" t="s">
        <v>455</v>
      </c>
      <c r="M6550" s="1">
        <v>48000000</v>
      </c>
      <c r="N6550" s="1">
        <v>326479141</v>
      </c>
      <c r="O6550" s="1">
        <f>N6550*(D6550/'cpi data'!$A$112)</f>
        <v>38199511.949925847</v>
      </c>
      <c r="P6550" s="2">
        <f t="shared" si="103"/>
        <v>0.85297682463578894</v>
      </c>
      <c r="Q6550" t="s">
        <v>12254</v>
      </c>
      <c r="R6550">
        <v>108</v>
      </c>
    </row>
    <row r="6551" spans="1:18">
      <c r="A6551" t="s">
        <v>18986</v>
      </c>
      <c r="B6551" s="6" t="s">
        <v>2002</v>
      </c>
      <c r="C6551" t="s">
        <v>37</v>
      </c>
      <c r="D6551">
        <f>_xlfn.XLOOKUP(E6551,'cpi data'!A:A,'cpi data'!B:B,"NA")</f>
        <v>236.7</v>
      </c>
      <c r="E6551">
        <v>2014</v>
      </c>
      <c r="F6551" t="s">
        <v>18486</v>
      </c>
      <c r="G6551">
        <v>5.5</v>
      </c>
      <c r="H6551">
        <v>108000</v>
      </c>
      <c r="I6551" t="s">
        <v>8485</v>
      </c>
      <c r="J6551" t="s">
        <v>18987</v>
      </c>
      <c r="K6551" t="s">
        <v>18988</v>
      </c>
      <c r="L6551" t="s">
        <v>198</v>
      </c>
      <c r="M6551" s="1">
        <v>100000000</v>
      </c>
      <c r="N6551" s="1">
        <v>117831631</v>
      </c>
      <c r="O6551" s="1">
        <f>N6551*(D6551/'cpi data'!$A$112)</f>
        <v>13786825.040879881</v>
      </c>
      <c r="P6551" s="2">
        <f t="shared" si="103"/>
        <v>0.15133144511935001</v>
      </c>
      <c r="Q6551" t="s">
        <v>2103</v>
      </c>
      <c r="R6551">
        <v>105</v>
      </c>
    </row>
    <row r="6552" spans="1:18">
      <c r="A6552" t="s">
        <v>18989</v>
      </c>
      <c r="B6552" s="6" t="s">
        <v>19</v>
      </c>
      <c r="C6552" t="s">
        <v>37</v>
      </c>
      <c r="D6552">
        <f>_xlfn.XLOOKUP(E6552,'cpi data'!A:A,'cpi data'!B:B,"NA")</f>
        <v>236.7</v>
      </c>
      <c r="E6552">
        <v>2014</v>
      </c>
      <c r="F6552" t="s">
        <v>18990</v>
      </c>
      <c r="G6552">
        <v>5.9</v>
      </c>
      <c r="H6552">
        <v>22000</v>
      </c>
      <c r="I6552" t="s">
        <v>18991</v>
      </c>
      <c r="J6552" t="s">
        <v>18992</v>
      </c>
      <c r="K6552" t="s">
        <v>13517</v>
      </c>
      <c r="L6552" t="s">
        <v>33</v>
      </c>
      <c r="N6552" s="1">
        <v>101807</v>
      </c>
      <c r="O6552" s="1">
        <f>N6552*(D6552/'cpi data'!$A$112)</f>
        <v>11911.871922886801</v>
      </c>
      <c r="P6552" s="2">
        <f t="shared" si="103"/>
        <v>1</v>
      </c>
      <c r="Q6552" t="s">
        <v>18993</v>
      </c>
      <c r="R6552">
        <v>90</v>
      </c>
    </row>
    <row r="6553" spans="1:18">
      <c r="A6553" t="s">
        <v>18994</v>
      </c>
      <c r="B6553" s="6" t="s">
        <v>2002</v>
      </c>
      <c r="C6553" t="s">
        <v>37</v>
      </c>
      <c r="D6553">
        <f>_xlfn.XLOOKUP(E6553,'cpi data'!A:A,'cpi data'!B:B,"NA")</f>
        <v>236.7</v>
      </c>
      <c r="E6553">
        <v>2014</v>
      </c>
      <c r="F6553" t="s">
        <v>18927</v>
      </c>
      <c r="G6553">
        <v>6.2</v>
      </c>
      <c r="H6553">
        <v>106000</v>
      </c>
      <c r="I6553" t="s">
        <v>12721</v>
      </c>
      <c r="J6553" t="s">
        <v>14702</v>
      </c>
      <c r="K6553" t="s">
        <v>8503</v>
      </c>
      <c r="L6553" t="s">
        <v>33</v>
      </c>
      <c r="M6553" s="1">
        <v>25000000</v>
      </c>
      <c r="N6553" s="1">
        <v>154468902</v>
      </c>
      <c r="O6553" s="1">
        <f>N6553*(D6553/'cpi data'!$A$112)</f>
        <v>18073548.741176471</v>
      </c>
      <c r="P6553" s="2">
        <f t="shared" si="103"/>
        <v>0.83815512587769936</v>
      </c>
      <c r="Q6553" t="s">
        <v>64</v>
      </c>
      <c r="R6553">
        <v>99</v>
      </c>
    </row>
    <row r="6554" spans="1:18">
      <c r="A6554" t="s">
        <v>18995</v>
      </c>
      <c r="B6554" s="6" t="s">
        <v>19</v>
      </c>
      <c r="C6554" t="s">
        <v>44</v>
      </c>
      <c r="D6554">
        <f>_xlfn.XLOOKUP(E6554,'cpi data'!A:A,'cpi data'!B:B,"NA")</f>
        <v>236.7</v>
      </c>
      <c r="E6554">
        <v>2014</v>
      </c>
      <c r="F6554" t="s">
        <v>18531</v>
      </c>
      <c r="G6554">
        <v>6.1</v>
      </c>
      <c r="H6554">
        <v>99000</v>
      </c>
      <c r="I6554" t="s">
        <v>18996</v>
      </c>
      <c r="J6554" t="s">
        <v>18996</v>
      </c>
      <c r="K6554" t="s">
        <v>15837</v>
      </c>
      <c r="L6554" t="s">
        <v>33</v>
      </c>
      <c r="M6554" s="1">
        <v>8000000</v>
      </c>
      <c r="N6554" s="1">
        <v>45640143</v>
      </c>
      <c r="O6554" s="1">
        <f>N6554*(D6554/'cpi data'!$A$112)</f>
        <v>5340099.7766188821</v>
      </c>
      <c r="P6554" s="2">
        <f t="shared" si="103"/>
        <v>0.82471571134209631</v>
      </c>
      <c r="Q6554" t="s">
        <v>18997</v>
      </c>
      <c r="R6554">
        <v>94</v>
      </c>
    </row>
    <row r="6555" spans="1:18">
      <c r="A6555" t="s">
        <v>18998</v>
      </c>
      <c r="B6555" s="6" t="s">
        <v>19</v>
      </c>
      <c r="C6555" t="s">
        <v>20</v>
      </c>
      <c r="D6555">
        <f>_xlfn.XLOOKUP(E6555,'cpi data'!A:A,'cpi data'!B:B,"NA")</f>
        <v>236.7</v>
      </c>
      <c r="E6555">
        <v>2014</v>
      </c>
      <c r="F6555" t="s">
        <v>18999</v>
      </c>
      <c r="G6555">
        <v>6.6</v>
      </c>
      <c r="H6555">
        <v>32000</v>
      </c>
      <c r="I6555" t="s">
        <v>1879</v>
      </c>
      <c r="J6555" t="s">
        <v>1879</v>
      </c>
      <c r="K6555" t="s">
        <v>1879</v>
      </c>
      <c r="L6555" t="s">
        <v>33</v>
      </c>
      <c r="M6555" s="1">
        <v>16000000</v>
      </c>
      <c r="N6555" s="1">
        <v>3819421</v>
      </c>
      <c r="O6555" s="1">
        <f>N6555*(D6555/'cpi data'!$A$112)</f>
        <v>446889.24898665346</v>
      </c>
      <c r="P6555" s="2">
        <f t="shared" si="103"/>
        <v>-3.1891166226503964</v>
      </c>
      <c r="Q6555" t="s">
        <v>12254</v>
      </c>
      <c r="R6555">
        <v>122</v>
      </c>
    </row>
    <row r="6556" spans="1:18">
      <c r="A6556" t="s">
        <v>19000</v>
      </c>
      <c r="B6556" s="6" t="s">
        <v>19</v>
      </c>
      <c r="C6556" t="s">
        <v>28</v>
      </c>
      <c r="D6556">
        <f>_xlfn.XLOOKUP(E6556,'cpi data'!A:A,'cpi data'!B:B,"NA")</f>
        <v>236.7</v>
      </c>
      <c r="E6556">
        <v>2014</v>
      </c>
      <c r="F6556" t="s">
        <v>19001</v>
      </c>
      <c r="G6556">
        <v>6.4</v>
      </c>
      <c r="H6556">
        <v>36000</v>
      </c>
      <c r="I6556" t="s">
        <v>14545</v>
      </c>
      <c r="J6556" t="s">
        <v>19002</v>
      </c>
      <c r="K6556" t="s">
        <v>10812</v>
      </c>
      <c r="L6556" t="s">
        <v>25</v>
      </c>
      <c r="N6556" s="1">
        <v>4070789</v>
      </c>
      <c r="O6556" s="1">
        <f>N6556*(D6556/'cpi data'!$A$112)</f>
        <v>476300.42328225402</v>
      </c>
      <c r="P6556" s="2">
        <f t="shared" si="103"/>
        <v>1</v>
      </c>
      <c r="Q6556" t="s">
        <v>12698</v>
      </c>
      <c r="R6556">
        <v>114</v>
      </c>
    </row>
    <row r="6557" spans="1:18">
      <c r="A6557" t="s">
        <v>19003</v>
      </c>
      <c r="B6557" s="6" t="s">
        <v>19</v>
      </c>
      <c r="C6557" t="s">
        <v>44</v>
      </c>
      <c r="D6557">
        <f>_xlfn.XLOOKUP(E6557,'cpi data'!A:A,'cpi data'!B:B,"NA")</f>
        <v>236.7</v>
      </c>
      <c r="E6557">
        <v>2014</v>
      </c>
      <c r="F6557" t="s">
        <v>18764</v>
      </c>
      <c r="G6557">
        <v>6.7</v>
      </c>
      <c r="H6557">
        <v>31000</v>
      </c>
      <c r="I6557" t="s">
        <v>14273</v>
      </c>
      <c r="J6557" t="s">
        <v>19004</v>
      </c>
      <c r="K6557" t="s">
        <v>19005</v>
      </c>
      <c r="L6557" t="s">
        <v>33</v>
      </c>
      <c r="M6557" s="1">
        <v>16000000</v>
      </c>
      <c r="N6557" s="1">
        <v>1705908</v>
      </c>
      <c r="O6557" s="1">
        <f>N6557*(D6557/'cpi data'!$A$112)</f>
        <v>199598.8253089471</v>
      </c>
      <c r="P6557" s="2">
        <f t="shared" si="103"/>
        <v>-8.3791693338679458</v>
      </c>
      <c r="Q6557" t="s">
        <v>47</v>
      </c>
      <c r="R6557">
        <v>119</v>
      </c>
    </row>
    <row r="6558" spans="1:18">
      <c r="A6558" t="s">
        <v>19006</v>
      </c>
      <c r="B6558" s="6" t="s">
        <v>19</v>
      </c>
      <c r="C6558" t="s">
        <v>37</v>
      </c>
      <c r="D6558">
        <f>_xlfn.XLOOKUP(E6558,'cpi data'!A:A,'cpi data'!B:B,"NA")</f>
        <v>236.7</v>
      </c>
      <c r="E6558">
        <v>2014</v>
      </c>
      <c r="F6558" t="s">
        <v>19007</v>
      </c>
      <c r="G6558">
        <v>6.4</v>
      </c>
      <c r="H6558">
        <v>129000</v>
      </c>
      <c r="I6558" t="s">
        <v>11993</v>
      </c>
      <c r="J6558" t="s">
        <v>11993</v>
      </c>
      <c r="K6558" t="s">
        <v>19008</v>
      </c>
      <c r="L6558" t="s">
        <v>33</v>
      </c>
      <c r="M6558" s="1">
        <v>17000000</v>
      </c>
      <c r="N6558" s="1">
        <v>138224951</v>
      </c>
      <c r="O6558" s="1">
        <f>N6558*(D6558/'cpi data'!$A$112)</f>
        <v>16172934.20746416</v>
      </c>
      <c r="P6558" s="2">
        <f t="shared" si="103"/>
        <v>0.87701207432513395</v>
      </c>
      <c r="Q6558" t="s">
        <v>19009</v>
      </c>
      <c r="R6558">
        <v>104</v>
      </c>
    </row>
    <row r="6559" spans="1:18">
      <c r="A6559" t="s">
        <v>19010</v>
      </c>
      <c r="B6559" s="6" t="s">
        <v>19</v>
      </c>
      <c r="C6559" t="s">
        <v>37</v>
      </c>
      <c r="D6559">
        <f>_xlfn.XLOOKUP(E6559,'cpi data'!A:A,'cpi data'!B:B,"NA")</f>
        <v>236.7</v>
      </c>
      <c r="E6559">
        <v>2014</v>
      </c>
      <c r="F6559" t="s">
        <v>19011</v>
      </c>
      <c r="G6559">
        <v>7</v>
      </c>
      <c r="H6559">
        <v>68000</v>
      </c>
      <c r="I6559" t="s">
        <v>17282</v>
      </c>
      <c r="J6559" t="s">
        <v>17282</v>
      </c>
      <c r="K6559" t="s">
        <v>18398</v>
      </c>
      <c r="L6559" t="s">
        <v>33</v>
      </c>
      <c r="M6559" s="1">
        <v>20000000</v>
      </c>
      <c r="N6559" s="1">
        <v>12007070</v>
      </c>
      <c r="O6559" s="1">
        <f>N6559*(D6559/'cpi data'!$A$112)</f>
        <v>1404880.6075135935</v>
      </c>
      <c r="P6559" s="2">
        <f t="shared" si="103"/>
        <v>-0.66568530041050811</v>
      </c>
      <c r="Q6559" t="s">
        <v>17284</v>
      </c>
      <c r="R6559">
        <v>125</v>
      </c>
    </row>
    <row r="6560" spans="1:18">
      <c r="A6560" t="s">
        <v>19012</v>
      </c>
      <c r="B6560" s="6" t="s">
        <v>450</v>
      </c>
      <c r="C6560" t="s">
        <v>44</v>
      </c>
      <c r="D6560">
        <f>_xlfn.XLOOKUP(E6560,'cpi data'!A:A,'cpi data'!B:B,"NA")</f>
        <v>236.7</v>
      </c>
      <c r="E6560">
        <v>2014</v>
      </c>
      <c r="F6560" t="s">
        <v>19013</v>
      </c>
      <c r="G6560">
        <v>8.1</v>
      </c>
      <c r="H6560">
        <v>169000</v>
      </c>
      <c r="I6560" t="s">
        <v>16119</v>
      </c>
      <c r="J6560" t="s">
        <v>16119</v>
      </c>
      <c r="K6560" t="s">
        <v>12134</v>
      </c>
      <c r="L6560" t="s">
        <v>10296</v>
      </c>
      <c r="N6560" s="1">
        <v>100370104</v>
      </c>
      <c r="O6560" s="1">
        <f>N6560*(D6560/'cpi data'!$A$112)</f>
        <v>11743748.698368758</v>
      </c>
      <c r="P6560" s="2">
        <f t="shared" si="103"/>
        <v>1</v>
      </c>
      <c r="Q6560" t="s">
        <v>19014</v>
      </c>
      <c r="R6560">
        <v>153</v>
      </c>
    </row>
    <row r="6561" spans="1:18">
      <c r="A6561" t="s">
        <v>19015</v>
      </c>
      <c r="B6561" s="6" t="s">
        <v>19</v>
      </c>
      <c r="C6561" t="s">
        <v>20</v>
      </c>
      <c r="D6561">
        <f>_xlfn.XLOOKUP(E6561,'cpi data'!A:A,'cpi data'!B:B,"NA")</f>
        <v>236.7</v>
      </c>
      <c r="E6561">
        <v>2014</v>
      </c>
      <c r="F6561" t="s">
        <v>19016</v>
      </c>
      <c r="G6561">
        <v>6.5</v>
      </c>
      <c r="H6561">
        <v>22000</v>
      </c>
      <c r="I6561" t="s">
        <v>6436</v>
      </c>
      <c r="J6561" t="s">
        <v>9872</v>
      </c>
      <c r="K6561" t="s">
        <v>10492</v>
      </c>
      <c r="L6561" t="s">
        <v>25</v>
      </c>
      <c r="N6561" s="1">
        <v>10084623</v>
      </c>
      <c r="O6561" s="1">
        <f>N6561*(D6561/'cpi data'!$A$112)</f>
        <v>1179945.7558576372</v>
      </c>
      <c r="P6561" s="2">
        <f t="shared" si="103"/>
        <v>1</v>
      </c>
      <c r="Q6561" t="s">
        <v>6567</v>
      </c>
      <c r="R6561">
        <v>112</v>
      </c>
    </row>
    <row r="6562" spans="1:18">
      <c r="A6562" t="s">
        <v>19017</v>
      </c>
      <c r="B6562" s="6" t="s">
        <v>19</v>
      </c>
      <c r="C6562" t="s">
        <v>4887</v>
      </c>
      <c r="D6562">
        <f>_xlfn.XLOOKUP(E6562,'cpi data'!A:A,'cpi data'!B:B,"NA")</f>
        <v>236.7</v>
      </c>
      <c r="E6562">
        <v>2014</v>
      </c>
      <c r="F6562" t="s">
        <v>19011</v>
      </c>
      <c r="G6562">
        <v>6.3</v>
      </c>
      <c r="H6562">
        <v>53000</v>
      </c>
      <c r="I6562" t="s">
        <v>19018</v>
      </c>
      <c r="J6562" t="s">
        <v>19019</v>
      </c>
      <c r="K6562" t="s">
        <v>14196</v>
      </c>
      <c r="L6562" t="s">
        <v>6945</v>
      </c>
      <c r="M6562" s="1">
        <v>14000000</v>
      </c>
      <c r="N6562" s="1">
        <v>11020402</v>
      </c>
      <c r="O6562" s="1">
        <f>N6562*(D6562/'cpi data'!$A$112)</f>
        <v>1289436.0619871477</v>
      </c>
      <c r="P6562" s="2">
        <f t="shared" si="103"/>
        <v>-0.27037108083716005</v>
      </c>
      <c r="Q6562" t="s">
        <v>18617</v>
      </c>
      <c r="R6562">
        <v>108</v>
      </c>
    </row>
    <row r="6563" spans="1:18">
      <c r="A6563" t="s">
        <v>19020</v>
      </c>
      <c r="B6563" s="6" t="s">
        <v>19</v>
      </c>
      <c r="C6563" t="s">
        <v>107</v>
      </c>
      <c r="D6563">
        <f>_xlfn.XLOOKUP(E6563,'cpi data'!A:A,'cpi data'!B:B,"NA")</f>
        <v>236.7</v>
      </c>
      <c r="E6563">
        <v>2014</v>
      </c>
      <c r="F6563" t="s">
        <v>18713</v>
      </c>
      <c r="G6563">
        <v>6.8</v>
      </c>
      <c r="H6563">
        <v>74000</v>
      </c>
      <c r="I6563" t="s">
        <v>15255</v>
      </c>
      <c r="J6563" t="s">
        <v>12282</v>
      </c>
      <c r="K6563" t="s">
        <v>11697</v>
      </c>
      <c r="L6563" t="s">
        <v>25</v>
      </c>
      <c r="M6563" s="1">
        <v>15000000</v>
      </c>
      <c r="N6563" s="1">
        <v>36233517</v>
      </c>
      <c r="O6563" s="1">
        <f>N6563*(D6563/'cpi data'!$A$112)</f>
        <v>4239482.6860603066</v>
      </c>
      <c r="P6563" s="2">
        <f t="shared" si="103"/>
        <v>0.58601865780790752</v>
      </c>
      <c r="Q6563" t="s">
        <v>14705</v>
      </c>
      <c r="R6563">
        <v>122</v>
      </c>
    </row>
    <row r="6564" spans="1:18">
      <c r="A6564" t="s">
        <v>19021</v>
      </c>
      <c r="B6564" s="6" t="s">
        <v>19</v>
      </c>
      <c r="C6564" t="s">
        <v>55</v>
      </c>
      <c r="D6564">
        <f>_xlfn.XLOOKUP(E6564,'cpi data'!A:A,'cpi data'!B:B,"NA")</f>
        <v>236.7</v>
      </c>
      <c r="E6564">
        <v>2014</v>
      </c>
      <c r="F6564" t="s">
        <v>19022</v>
      </c>
      <c r="G6564">
        <v>5.7</v>
      </c>
      <c r="H6564">
        <v>23000</v>
      </c>
      <c r="I6564" t="s">
        <v>19023</v>
      </c>
      <c r="J6564" t="s">
        <v>18193</v>
      </c>
      <c r="K6564" t="s">
        <v>19024</v>
      </c>
      <c r="L6564" t="s">
        <v>33</v>
      </c>
      <c r="M6564" s="1">
        <v>1500000</v>
      </c>
      <c r="N6564" s="1">
        <v>4381603</v>
      </c>
      <c r="O6564" s="1">
        <f>N6564*(D6564/'cpi data'!$A$112)</f>
        <v>512667.04404349974</v>
      </c>
      <c r="P6564" s="2">
        <f t="shared" si="103"/>
        <v>0.6576595369320315</v>
      </c>
      <c r="Q6564" t="s">
        <v>19025</v>
      </c>
      <c r="R6564">
        <v>100</v>
      </c>
    </row>
    <row r="6565" spans="1:18">
      <c r="A6565" t="s">
        <v>19026</v>
      </c>
      <c r="B6565" s="6" t="s">
        <v>2002</v>
      </c>
      <c r="C6565" t="s">
        <v>20</v>
      </c>
      <c r="D6565">
        <f>_xlfn.XLOOKUP(E6565,'cpi data'!A:A,'cpi data'!B:B,"NA")</f>
        <v>236.7</v>
      </c>
      <c r="E6565">
        <v>2014</v>
      </c>
      <c r="F6565" t="s">
        <v>19027</v>
      </c>
      <c r="G6565">
        <v>6.1</v>
      </c>
      <c r="H6565">
        <v>64000</v>
      </c>
      <c r="I6565" t="s">
        <v>19028</v>
      </c>
      <c r="J6565" t="s">
        <v>19029</v>
      </c>
      <c r="K6565" t="s">
        <v>18789</v>
      </c>
      <c r="L6565" t="s">
        <v>33</v>
      </c>
      <c r="M6565" s="1">
        <v>4000000</v>
      </c>
      <c r="N6565" s="1">
        <v>2595622</v>
      </c>
      <c r="O6565" s="1">
        <f>N6565*(D6565/'cpi data'!$A$112)</f>
        <v>303699.32150271873</v>
      </c>
      <c r="P6565" s="2">
        <f t="shared" si="103"/>
        <v>-0.54105644042160217</v>
      </c>
      <c r="Q6565" t="s">
        <v>17987</v>
      </c>
      <c r="R6565">
        <v>97</v>
      </c>
    </row>
    <row r="6566" spans="1:18">
      <c r="A6566" t="s">
        <v>19030</v>
      </c>
      <c r="B6566" s="6" t="s">
        <v>36</v>
      </c>
      <c r="C6566" t="s">
        <v>44</v>
      </c>
      <c r="D6566">
        <f>_xlfn.XLOOKUP(E6566,'cpi data'!A:A,'cpi data'!B:B,"NA")</f>
        <v>236.7</v>
      </c>
      <c r="E6566">
        <v>2014</v>
      </c>
      <c r="F6566" t="s">
        <v>18868</v>
      </c>
      <c r="G6566">
        <v>7.3</v>
      </c>
      <c r="H6566">
        <v>79000</v>
      </c>
      <c r="I6566" t="s">
        <v>2881</v>
      </c>
      <c r="J6566" t="s">
        <v>12657</v>
      </c>
      <c r="K6566" t="s">
        <v>10865</v>
      </c>
      <c r="L6566" t="s">
        <v>33</v>
      </c>
      <c r="M6566" s="1">
        <v>22000000</v>
      </c>
      <c r="N6566" s="1">
        <v>89514453</v>
      </c>
      <c r="O6566" s="1">
        <f>N6566*(D6566/'cpi data'!$A$112)</f>
        <v>10473589.23633218</v>
      </c>
      <c r="P6566" s="2">
        <f t="shared" si="103"/>
        <v>0.75422963261586373</v>
      </c>
      <c r="Q6566" t="s">
        <v>1549</v>
      </c>
      <c r="R6566">
        <v>122</v>
      </c>
    </row>
    <row r="6567" spans="1:18">
      <c r="A6567" t="s">
        <v>19031</v>
      </c>
      <c r="B6567" s="6" t="s">
        <v>2002</v>
      </c>
      <c r="C6567" t="s">
        <v>20</v>
      </c>
      <c r="D6567">
        <f>_xlfn.XLOOKUP(E6567,'cpi data'!A:A,'cpi data'!B:B,"NA")</f>
        <v>236.7</v>
      </c>
      <c r="E6567">
        <v>2014</v>
      </c>
      <c r="F6567" t="s">
        <v>18772</v>
      </c>
      <c r="G6567">
        <v>6.9</v>
      </c>
      <c r="H6567">
        <v>16000</v>
      </c>
      <c r="I6567" t="s">
        <v>11415</v>
      </c>
      <c r="J6567" t="s">
        <v>11415</v>
      </c>
      <c r="K6567" t="s">
        <v>18429</v>
      </c>
      <c r="L6567" t="s">
        <v>33</v>
      </c>
      <c r="M6567" s="1">
        <v>7000000</v>
      </c>
      <c r="N6567" s="1">
        <v>14618727</v>
      </c>
      <c r="O6567" s="1">
        <f>N6567*(D6567/'cpi data'!$A$112)</f>
        <v>1710456.0953534355</v>
      </c>
      <c r="P6567" s="2">
        <f t="shared" si="103"/>
        <v>0.52116213675787226</v>
      </c>
      <c r="Q6567" t="s">
        <v>19032</v>
      </c>
      <c r="R6567">
        <v>116</v>
      </c>
    </row>
    <row r="6568" spans="1:18">
      <c r="A6568" t="s">
        <v>19033</v>
      </c>
      <c r="B6568" s="6" t="s">
        <v>19</v>
      </c>
      <c r="C6568" t="s">
        <v>44</v>
      </c>
      <c r="D6568">
        <f>_xlfn.XLOOKUP(E6568,'cpi data'!A:A,'cpi data'!B:B,"NA")</f>
        <v>236.7</v>
      </c>
      <c r="E6568">
        <v>2014</v>
      </c>
      <c r="F6568" t="s">
        <v>19034</v>
      </c>
      <c r="G6568">
        <v>6.2</v>
      </c>
      <c r="H6568">
        <v>39000</v>
      </c>
      <c r="I6568" t="s">
        <v>584</v>
      </c>
      <c r="J6568" t="s">
        <v>19035</v>
      </c>
      <c r="K6568" t="s">
        <v>8770</v>
      </c>
      <c r="L6568" t="s">
        <v>198</v>
      </c>
      <c r="M6568" s="1">
        <v>15000000</v>
      </c>
      <c r="N6568" s="1">
        <v>4510934</v>
      </c>
      <c r="O6568" s="1">
        <f>N6568*(D6568/'cpi data'!$A$112)</f>
        <v>527799.34641621355</v>
      </c>
      <c r="P6568" s="2">
        <f t="shared" si="103"/>
        <v>-2.3252537057735716</v>
      </c>
      <c r="Q6568" t="s">
        <v>19036</v>
      </c>
      <c r="R6568">
        <v>111</v>
      </c>
    </row>
    <row r="6569" spans="1:18">
      <c r="A6569" t="s">
        <v>19037</v>
      </c>
      <c r="B6569" s="6" t="s">
        <v>2002</v>
      </c>
      <c r="C6569" t="s">
        <v>20</v>
      </c>
      <c r="D6569">
        <f>_xlfn.XLOOKUP(E6569,'cpi data'!A:A,'cpi data'!B:B,"NA")</f>
        <v>236.7</v>
      </c>
      <c r="E6569">
        <v>2014</v>
      </c>
      <c r="F6569" t="s">
        <v>18877</v>
      </c>
      <c r="G6569">
        <v>6.7</v>
      </c>
      <c r="H6569">
        <v>118000</v>
      </c>
      <c r="I6569" t="s">
        <v>19038</v>
      </c>
      <c r="J6569" t="s">
        <v>16183</v>
      </c>
      <c r="K6569" t="s">
        <v>18403</v>
      </c>
      <c r="L6569" t="s">
        <v>33</v>
      </c>
      <c r="M6569" s="1">
        <v>11000000</v>
      </c>
      <c r="N6569" s="1">
        <v>78274843</v>
      </c>
      <c r="O6569" s="1">
        <f>N6569*(D6569/'cpi data'!$A$112)</f>
        <v>9158504.8631240726</v>
      </c>
      <c r="P6569" s="2">
        <f t="shared" si="103"/>
        <v>0.85946953608070475</v>
      </c>
      <c r="Q6569" t="s">
        <v>10130</v>
      </c>
      <c r="R6569">
        <v>107</v>
      </c>
    </row>
    <row r="6570" spans="1:18">
      <c r="A6570" t="s">
        <v>19039</v>
      </c>
      <c r="B6570" s="6" t="s">
        <v>19</v>
      </c>
      <c r="C6570" t="s">
        <v>44</v>
      </c>
      <c r="D6570">
        <f>_xlfn.XLOOKUP(E6570,'cpi data'!A:A,'cpi data'!B:B,"NA")</f>
        <v>236.7</v>
      </c>
      <c r="E6570">
        <v>2014</v>
      </c>
      <c r="F6570" t="s">
        <v>19040</v>
      </c>
      <c r="G6570">
        <v>6.1</v>
      </c>
      <c r="H6570">
        <v>25000</v>
      </c>
      <c r="I6570" t="s">
        <v>2588</v>
      </c>
      <c r="J6570" t="s">
        <v>19041</v>
      </c>
      <c r="K6570" t="s">
        <v>19042</v>
      </c>
      <c r="L6570" t="s">
        <v>33</v>
      </c>
      <c r="N6570" s="1">
        <v>6034851</v>
      </c>
      <c r="O6570" s="1">
        <f>N6570*(D6570/'cpi data'!$A$112)</f>
        <v>706104.41507661878</v>
      </c>
      <c r="P6570" s="2">
        <f t="shared" si="103"/>
        <v>1</v>
      </c>
      <c r="Q6570" t="s">
        <v>19043</v>
      </c>
      <c r="R6570">
        <v>93</v>
      </c>
    </row>
    <row r="6571" spans="1:18">
      <c r="A6571" t="s">
        <v>19044</v>
      </c>
      <c r="B6571" s="6" t="s">
        <v>19</v>
      </c>
      <c r="C6571" t="s">
        <v>37</v>
      </c>
      <c r="D6571">
        <f>_xlfn.XLOOKUP(E6571,'cpi data'!A:A,'cpi data'!B:B,"NA")</f>
        <v>236.7</v>
      </c>
      <c r="E6571">
        <v>2014</v>
      </c>
      <c r="F6571" t="s">
        <v>19045</v>
      </c>
      <c r="G6571">
        <v>7.2</v>
      </c>
      <c r="H6571">
        <v>53000</v>
      </c>
      <c r="I6571" t="s">
        <v>19046</v>
      </c>
      <c r="J6571" t="s">
        <v>19047</v>
      </c>
      <c r="K6571" t="s">
        <v>18603</v>
      </c>
      <c r="L6571" t="s">
        <v>25</v>
      </c>
      <c r="N6571" s="1">
        <v>3062178</v>
      </c>
      <c r="O6571" s="1">
        <f>N6571*(D6571/'cpi data'!$A$112)</f>
        <v>358288.44913494808</v>
      </c>
      <c r="P6571" s="2">
        <f t="shared" si="103"/>
        <v>1</v>
      </c>
      <c r="Q6571" t="s">
        <v>19048</v>
      </c>
      <c r="R6571">
        <v>99</v>
      </c>
    </row>
    <row r="6572" spans="1:18">
      <c r="A6572" t="s">
        <v>19049</v>
      </c>
      <c r="B6572" s="6" t="s">
        <v>2002</v>
      </c>
      <c r="C6572" t="s">
        <v>20</v>
      </c>
      <c r="D6572">
        <f>_xlfn.XLOOKUP(E6572,'cpi data'!A:A,'cpi data'!B:B,"NA")</f>
        <v>236.7</v>
      </c>
      <c r="E6572">
        <v>2014</v>
      </c>
      <c r="F6572" t="s">
        <v>19050</v>
      </c>
      <c r="G6572">
        <v>7.5</v>
      </c>
      <c r="H6572">
        <v>129000</v>
      </c>
      <c r="I6572" t="s">
        <v>19051</v>
      </c>
      <c r="J6572" t="s">
        <v>19051</v>
      </c>
      <c r="K6572" t="s">
        <v>8770</v>
      </c>
      <c r="L6572" t="s">
        <v>33</v>
      </c>
      <c r="M6572" s="1">
        <v>5000000</v>
      </c>
      <c r="N6572" s="1">
        <v>44779195</v>
      </c>
      <c r="O6572" s="1">
        <f>N6572*(D6572/'cpi data'!$A$112)</f>
        <v>5239365.0304003954</v>
      </c>
      <c r="P6572" s="2">
        <f t="shared" si="103"/>
        <v>0.88834100300373864</v>
      </c>
      <c r="Q6572" t="s">
        <v>19052</v>
      </c>
      <c r="R6572">
        <v>101</v>
      </c>
    </row>
    <row r="6573" spans="1:18">
      <c r="A6573" t="s">
        <v>19053</v>
      </c>
      <c r="B6573" s="6" t="s">
        <v>2002</v>
      </c>
      <c r="C6573" t="s">
        <v>37</v>
      </c>
      <c r="D6573">
        <f>_xlfn.XLOOKUP(E6573,'cpi data'!A:A,'cpi data'!B:B,"NA")</f>
        <v>236.7</v>
      </c>
      <c r="E6573">
        <v>2014</v>
      </c>
      <c r="F6573" t="s">
        <v>18486</v>
      </c>
      <c r="G6573">
        <v>6.2</v>
      </c>
      <c r="H6573">
        <v>90000</v>
      </c>
      <c r="I6573" t="s">
        <v>11277</v>
      </c>
      <c r="J6573" t="s">
        <v>16911</v>
      </c>
      <c r="K6573" t="s">
        <v>2832</v>
      </c>
      <c r="L6573" t="s">
        <v>33</v>
      </c>
      <c r="M6573" s="1">
        <v>28000000</v>
      </c>
      <c r="N6573" s="1">
        <v>53260230</v>
      </c>
      <c r="O6573" s="1">
        <f>N6573*(D6573/'cpi data'!$A$112)</f>
        <v>6231683.8561542258</v>
      </c>
      <c r="P6573" s="2">
        <f t="shared" si="103"/>
        <v>0.47427940134693375</v>
      </c>
      <c r="Q6573" t="s">
        <v>15307</v>
      </c>
      <c r="R6573">
        <v>117</v>
      </c>
    </row>
    <row r="6574" spans="1:18">
      <c r="A6574" t="s">
        <v>19054</v>
      </c>
      <c r="B6574" s="6" t="s">
        <v>450</v>
      </c>
      <c r="C6574" t="s">
        <v>55</v>
      </c>
      <c r="D6574">
        <f>_xlfn.XLOOKUP(E6574,'cpi data'!A:A,'cpi data'!B:B,"NA")</f>
        <v>236.7</v>
      </c>
      <c r="E6574">
        <v>2014</v>
      </c>
      <c r="F6574" t="s">
        <v>19055</v>
      </c>
      <c r="G6574">
        <v>6.7</v>
      </c>
      <c r="H6574">
        <v>26000</v>
      </c>
      <c r="I6574" t="s">
        <v>19056</v>
      </c>
      <c r="J6574" t="s">
        <v>19056</v>
      </c>
      <c r="K6574" t="s">
        <v>14499</v>
      </c>
      <c r="L6574" t="s">
        <v>33</v>
      </c>
      <c r="N6574" s="1">
        <v>49970</v>
      </c>
      <c r="O6574" s="1">
        <f>N6574*(D6574/'cpi data'!$A$112)</f>
        <v>5846.7123084527921</v>
      </c>
      <c r="P6574" s="2">
        <f t="shared" si="103"/>
        <v>1</v>
      </c>
      <c r="Q6574" t="s">
        <v>19057</v>
      </c>
      <c r="R6574">
        <v>109</v>
      </c>
    </row>
    <row r="6575" spans="1:18">
      <c r="A6575" t="s">
        <v>19058</v>
      </c>
      <c r="B6575" s="6" t="s">
        <v>2002</v>
      </c>
      <c r="C6575" t="s">
        <v>66</v>
      </c>
      <c r="D6575">
        <f>_xlfn.XLOOKUP(E6575,'cpi data'!A:A,'cpi data'!B:B,"NA")</f>
        <v>236.7</v>
      </c>
      <c r="E6575">
        <v>2014</v>
      </c>
      <c r="F6575" t="s">
        <v>19059</v>
      </c>
      <c r="G6575">
        <v>7.4</v>
      </c>
      <c r="H6575">
        <v>37000</v>
      </c>
      <c r="I6575" t="s">
        <v>19060</v>
      </c>
      <c r="J6575" t="s">
        <v>16508</v>
      </c>
      <c r="K6575" t="s">
        <v>2628</v>
      </c>
      <c r="L6575" t="s">
        <v>33</v>
      </c>
      <c r="M6575" s="1">
        <v>10000000</v>
      </c>
      <c r="N6575" s="1">
        <v>28641776</v>
      </c>
      <c r="O6575" s="1">
        <f>N6575*(D6575/'cpi data'!$A$112)</f>
        <v>3351215.2146317349</v>
      </c>
      <c r="P6575" s="2">
        <f t="shared" si="103"/>
        <v>0.65085963943018055</v>
      </c>
      <c r="Q6575" t="s">
        <v>16818</v>
      </c>
      <c r="R6575">
        <v>121</v>
      </c>
    </row>
    <row r="6576" spans="1:18">
      <c r="A6576" t="s">
        <v>19061</v>
      </c>
      <c r="B6576" s="6" t="s">
        <v>2002</v>
      </c>
      <c r="C6576" t="s">
        <v>66</v>
      </c>
      <c r="D6576">
        <f>_xlfn.XLOOKUP(E6576,'cpi data'!A:A,'cpi data'!B:B,"NA")</f>
        <v>236.7</v>
      </c>
      <c r="E6576">
        <v>2014</v>
      </c>
      <c r="F6576" t="s">
        <v>18760</v>
      </c>
      <c r="G6576">
        <v>7</v>
      </c>
      <c r="H6576">
        <v>88000</v>
      </c>
      <c r="I6576" t="s">
        <v>2672</v>
      </c>
      <c r="J6576" t="s">
        <v>5779</v>
      </c>
      <c r="K6576" t="s">
        <v>15068</v>
      </c>
      <c r="L6576" t="s">
        <v>33</v>
      </c>
      <c r="M6576" s="1">
        <v>10000000</v>
      </c>
      <c r="N6576" s="1">
        <v>29253166</v>
      </c>
      <c r="O6576" s="1">
        <f>N6576*(D6576/'cpi data'!$A$112)</f>
        <v>3422750.5646070191</v>
      </c>
      <c r="P6576" s="2">
        <f t="shared" si="103"/>
        <v>0.65815665900914788</v>
      </c>
      <c r="Q6576" t="s">
        <v>13871</v>
      </c>
      <c r="R6576">
        <v>106</v>
      </c>
    </row>
    <row r="6577" spans="1:18">
      <c r="A6577" t="s">
        <v>19062</v>
      </c>
      <c r="B6577" s="6" t="s">
        <v>19</v>
      </c>
      <c r="C6577" t="s">
        <v>20</v>
      </c>
      <c r="D6577">
        <f>_xlfn.XLOOKUP(E6577,'cpi data'!A:A,'cpi data'!B:B,"NA")</f>
        <v>236.7</v>
      </c>
      <c r="E6577">
        <v>2014</v>
      </c>
      <c r="F6577" t="s">
        <v>18783</v>
      </c>
      <c r="G6577">
        <v>5.0999999999999996</v>
      </c>
      <c r="H6577">
        <v>10000</v>
      </c>
      <c r="I6577" t="s">
        <v>13133</v>
      </c>
      <c r="J6577" t="s">
        <v>19063</v>
      </c>
      <c r="K6577" t="s">
        <v>19064</v>
      </c>
      <c r="L6577" t="s">
        <v>33</v>
      </c>
      <c r="M6577" s="1">
        <v>5000000</v>
      </c>
      <c r="N6577" s="1">
        <v>17534314</v>
      </c>
      <c r="O6577" s="1">
        <f>N6577*(D6577/'cpi data'!$A$112)</f>
        <v>2051592.7453287195</v>
      </c>
      <c r="P6577" s="2">
        <f t="shared" si="103"/>
        <v>0.71484484651067615</v>
      </c>
      <c r="Q6577" t="s">
        <v>19065</v>
      </c>
      <c r="R6577">
        <v>106</v>
      </c>
    </row>
    <row r="6578" spans="1:18">
      <c r="A6578" t="s">
        <v>19066</v>
      </c>
      <c r="B6578" s="6" t="s">
        <v>19</v>
      </c>
      <c r="C6578" t="s">
        <v>20</v>
      </c>
      <c r="D6578">
        <f>_xlfn.XLOOKUP(E6578,'cpi data'!A:A,'cpi data'!B:B,"NA")</f>
        <v>236.7</v>
      </c>
      <c r="E6578">
        <v>2014</v>
      </c>
      <c r="F6578" t="s">
        <v>19067</v>
      </c>
      <c r="G6578">
        <v>7</v>
      </c>
      <c r="H6578">
        <v>73000</v>
      </c>
      <c r="I6578" t="s">
        <v>7005</v>
      </c>
      <c r="J6578" t="s">
        <v>19068</v>
      </c>
      <c r="K6578" t="s">
        <v>7005</v>
      </c>
      <c r="L6578" t="s">
        <v>251</v>
      </c>
      <c r="M6578" s="1">
        <v>22500000</v>
      </c>
      <c r="N6578" s="1">
        <v>38176317</v>
      </c>
      <c r="O6578" s="1">
        <f>N6578*(D6578/'cpi data'!$A$112)</f>
        <v>4466798.9292634698</v>
      </c>
      <c r="P6578" s="2">
        <f t="shared" si="103"/>
        <v>0.41062937003587852</v>
      </c>
      <c r="Q6578" t="s">
        <v>19069</v>
      </c>
      <c r="R6578">
        <v>111</v>
      </c>
    </row>
    <row r="6579" spans="1:18">
      <c r="A6579" t="s">
        <v>19070</v>
      </c>
      <c r="B6579" s="6" t="s">
        <v>2002</v>
      </c>
      <c r="C6579" t="s">
        <v>66</v>
      </c>
      <c r="D6579">
        <f>_xlfn.XLOOKUP(E6579,'cpi data'!A:A,'cpi data'!B:B,"NA")</f>
        <v>236.7</v>
      </c>
      <c r="E6579">
        <v>2014</v>
      </c>
      <c r="F6579" t="s">
        <v>18767</v>
      </c>
      <c r="G6579">
        <v>7.5</v>
      </c>
      <c r="H6579">
        <v>88000</v>
      </c>
      <c r="I6579" t="s">
        <v>19071</v>
      </c>
      <c r="J6579" t="s">
        <v>19072</v>
      </c>
      <c r="K6579" t="s">
        <v>19073</v>
      </c>
      <c r="L6579" t="s">
        <v>25</v>
      </c>
      <c r="M6579" s="1">
        <v>20000000</v>
      </c>
      <c r="N6579" s="1">
        <v>66787908</v>
      </c>
      <c r="O6579" s="1">
        <f>N6579*(D6579/'cpi data'!$A$112)</f>
        <v>7814482.3646070184</v>
      </c>
      <c r="P6579" s="2">
        <f t="shared" si="103"/>
        <v>0.70054459558757254</v>
      </c>
      <c r="Q6579" t="s">
        <v>15343</v>
      </c>
      <c r="R6579">
        <v>128</v>
      </c>
    </row>
    <row r="6580" spans="1:18">
      <c r="A6580" t="s">
        <v>19074</v>
      </c>
      <c r="B6580" s="6" t="s">
        <v>2002</v>
      </c>
      <c r="C6580" t="s">
        <v>107</v>
      </c>
      <c r="D6580">
        <f>_xlfn.XLOOKUP(E6580,'cpi data'!A:A,'cpi data'!B:B,"NA")</f>
        <v>236.7</v>
      </c>
      <c r="E6580">
        <v>2014</v>
      </c>
      <c r="F6580" t="s">
        <v>19075</v>
      </c>
      <c r="G6580">
        <v>6.8</v>
      </c>
      <c r="H6580">
        <v>51000</v>
      </c>
      <c r="I6580" t="s">
        <v>19076</v>
      </c>
      <c r="J6580" t="s">
        <v>19076</v>
      </c>
      <c r="K6580" t="s">
        <v>14955</v>
      </c>
      <c r="L6580" t="s">
        <v>33</v>
      </c>
      <c r="M6580" s="1">
        <v>6000000</v>
      </c>
      <c r="N6580" s="1">
        <v>3485383</v>
      </c>
      <c r="O6580" s="1">
        <f>N6580*(D6580/'cpi data'!$A$112)</f>
        <v>407805.31690558576</v>
      </c>
      <c r="P6580" s="2">
        <f t="shared" si="103"/>
        <v>-0.72147508609527278</v>
      </c>
      <c r="Q6580" t="s">
        <v>19077</v>
      </c>
      <c r="R6580">
        <v>107</v>
      </c>
    </row>
    <row r="6581" spans="1:18">
      <c r="A6581" t="s">
        <v>19078</v>
      </c>
      <c r="B6581" s="6" t="s">
        <v>36</v>
      </c>
      <c r="C6581" t="s">
        <v>66</v>
      </c>
      <c r="D6581">
        <f>_xlfn.XLOOKUP(E6581,'cpi data'!A:A,'cpi data'!B:B,"NA")</f>
        <v>236.7</v>
      </c>
      <c r="E6581">
        <v>2014</v>
      </c>
      <c r="F6581" t="s">
        <v>18786</v>
      </c>
      <c r="G6581">
        <v>7</v>
      </c>
      <c r="H6581">
        <v>44000</v>
      </c>
      <c r="I6581" t="s">
        <v>15195</v>
      </c>
      <c r="J6581" t="s">
        <v>13155</v>
      </c>
      <c r="K6581" t="s">
        <v>19079</v>
      </c>
      <c r="L6581" t="s">
        <v>33</v>
      </c>
      <c r="M6581" s="1">
        <v>25000000</v>
      </c>
      <c r="N6581" s="1">
        <v>38483455</v>
      </c>
      <c r="O6581" s="1">
        <f>N6581*(D6581/'cpi data'!$A$112)</f>
        <v>4502735.4416707857</v>
      </c>
      <c r="P6581" s="2">
        <f t="shared" si="103"/>
        <v>0.35037017856115049</v>
      </c>
      <c r="Q6581" t="s">
        <v>1727</v>
      </c>
      <c r="R6581">
        <v>124</v>
      </c>
    </row>
    <row r="6582" spans="1:18">
      <c r="A6582" t="s">
        <v>19080</v>
      </c>
      <c r="B6582" s="6" t="s">
        <v>19</v>
      </c>
      <c r="C6582" t="s">
        <v>44</v>
      </c>
      <c r="D6582">
        <f>_xlfn.XLOOKUP(E6582,'cpi data'!A:A,'cpi data'!B:B,"NA")</f>
        <v>236.7</v>
      </c>
      <c r="E6582">
        <v>2014</v>
      </c>
      <c r="F6582" t="s">
        <v>18868</v>
      </c>
      <c r="G6582">
        <v>7.1</v>
      </c>
      <c r="H6582">
        <v>37000</v>
      </c>
      <c r="I6582" t="s">
        <v>19081</v>
      </c>
      <c r="J6582" t="s">
        <v>19082</v>
      </c>
      <c r="K6582" t="s">
        <v>16988</v>
      </c>
      <c r="L6582" t="s">
        <v>33</v>
      </c>
      <c r="M6582" s="1">
        <v>100000</v>
      </c>
      <c r="N6582" s="1">
        <v>596933</v>
      </c>
      <c r="O6582" s="1">
        <f>N6582*(D6582/'cpi data'!$A$112)</f>
        <v>69843.81665842807</v>
      </c>
      <c r="P6582" s="2">
        <f t="shared" si="103"/>
        <v>0.83247701165792476</v>
      </c>
      <c r="Q6582" t="s">
        <v>19083</v>
      </c>
      <c r="R6582">
        <v>91</v>
      </c>
    </row>
    <row r="6583" spans="1:18">
      <c r="A6583" t="s">
        <v>19084</v>
      </c>
      <c r="B6583" s="6" t="s">
        <v>19</v>
      </c>
      <c r="C6583" t="s">
        <v>66</v>
      </c>
      <c r="D6583">
        <f>_xlfn.XLOOKUP(E6583,'cpi data'!A:A,'cpi data'!B:B,"NA")</f>
        <v>236.7</v>
      </c>
      <c r="E6583">
        <v>2014</v>
      </c>
      <c r="F6583" t="s">
        <v>9327</v>
      </c>
      <c r="G6583">
        <v>6.8</v>
      </c>
      <c r="H6583">
        <v>33000</v>
      </c>
      <c r="I6583" t="s">
        <v>88</v>
      </c>
      <c r="J6583" t="s">
        <v>1905</v>
      </c>
      <c r="K6583" t="s">
        <v>19085</v>
      </c>
      <c r="L6583" t="s">
        <v>33</v>
      </c>
      <c r="M6583" s="1">
        <v>40000000</v>
      </c>
      <c r="N6583" s="1">
        <v>67647013</v>
      </c>
      <c r="O6583" s="1">
        <f>N6583*(D6583/'cpi data'!$A$112)</f>
        <v>7915001.4716262966</v>
      </c>
      <c r="P6583" s="2">
        <f t="shared" si="103"/>
        <v>0.40869525162921827</v>
      </c>
      <c r="Q6583" t="s">
        <v>19086</v>
      </c>
      <c r="R6583">
        <v>134</v>
      </c>
    </row>
    <row r="6584" spans="1:18">
      <c r="A6584" t="s">
        <v>19087</v>
      </c>
      <c r="B6584" s="6" t="s">
        <v>19</v>
      </c>
      <c r="C6584" t="s">
        <v>44</v>
      </c>
      <c r="D6584">
        <f>_xlfn.XLOOKUP(E6584,'cpi data'!A:A,'cpi data'!B:B,"NA")</f>
        <v>236.7</v>
      </c>
      <c r="E6584">
        <v>2014</v>
      </c>
      <c r="F6584" t="s">
        <v>19088</v>
      </c>
      <c r="G6584">
        <v>6</v>
      </c>
      <c r="H6584">
        <v>52000</v>
      </c>
      <c r="I6584" t="s">
        <v>6812</v>
      </c>
      <c r="J6584" t="s">
        <v>6812</v>
      </c>
      <c r="K6584" t="s">
        <v>19089</v>
      </c>
      <c r="L6584" t="s">
        <v>33</v>
      </c>
      <c r="N6584" s="1">
        <v>8122990</v>
      </c>
      <c r="O6584" s="1">
        <f>N6584*(D6584/'cpi data'!$A$112)</f>
        <v>950425.96786950063</v>
      </c>
      <c r="P6584" s="2">
        <f t="shared" si="103"/>
        <v>1</v>
      </c>
      <c r="Q6584" t="s">
        <v>19090</v>
      </c>
      <c r="R6584">
        <v>95</v>
      </c>
    </row>
    <row r="6585" spans="1:18">
      <c r="A6585" t="s">
        <v>19091</v>
      </c>
      <c r="B6585" s="6" t="s">
        <v>2002</v>
      </c>
      <c r="C6585" t="s">
        <v>20</v>
      </c>
      <c r="D6585">
        <f>_xlfn.XLOOKUP(E6585,'cpi data'!A:A,'cpi data'!B:B,"NA")</f>
        <v>236.7</v>
      </c>
      <c r="E6585">
        <v>2014</v>
      </c>
      <c r="F6585" t="s">
        <v>18380</v>
      </c>
      <c r="G6585">
        <v>6.8</v>
      </c>
      <c r="H6585">
        <v>56000</v>
      </c>
      <c r="I6585" t="s">
        <v>547</v>
      </c>
      <c r="J6585" t="s">
        <v>19092</v>
      </c>
      <c r="K6585" t="s">
        <v>2832</v>
      </c>
      <c r="L6585" t="s">
        <v>33</v>
      </c>
      <c r="M6585" s="1">
        <v>25000000</v>
      </c>
      <c r="N6585" s="1">
        <v>29824199</v>
      </c>
      <c r="O6585" s="1">
        <f>N6585*(D6585/'cpi data'!$A$112)</f>
        <v>3489563.9660405335</v>
      </c>
      <c r="P6585" s="2">
        <f t="shared" si="103"/>
        <v>0.16175452021360237</v>
      </c>
      <c r="Q6585" t="s">
        <v>10085</v>
      </c>
      <c r="R6585">
        <v>110</v>
      </c>
    </row>
    <row r="6586" spans="1:18">
      <c r="A6586" t="s">
        <v>19093</v>
      </c>
      <c r="B6586" s="6" t="s">
        <v>2002</v>
      </c>
      <c r="C6586" t="s">
        <v>44</v>
      </c>
      <c r="D6586">
        <f>_xlfn.XLOOKUP(E6586,'cpi data'!A:A,'cpi data'!B:B,"NA")</f>
        <v>236.7</v>
      </c>
      <c r="E6586">
        <v>2014</v>
      </c>
      <c r="F6586" t="s">
        <v>18752</v>
      </c>
      <c r="G6586">
        <v>5.8</v>
      </c>
      <c r="H6586">
        <v>13000</v>
      </c>
      <c r="I6586" t="s">
        <v>2071</v>
      </c>
      <c r="J6586" t="s">
        <v>6759</v>
      </c>
      <c r="K6586" t="s">
        <v>1822</v>
      </c>
      <c r="L6586" t="s">
        <v>33</v>
      </c>
      <c r="M6586" s="1">
        <v>18000000</v>
      </c>
      <c r="N6586" s="1">
        <v>25419147</v>
      </c>
      <c r="O6586" s="1">
        <f>N6586*(D6586/'cpi data'!$A$112)</f>
        <v>2974153.2846762231</v>
      </c>
      <c r="P6586" s="2">
        <f t="shared" si="103"/>
        <v>0.29187238265705767</v>
      </c>
      <c r="Q6586" t="s">
        <v>19094</v>
      </c>
      <c r="R6586">
        <v>94</v>
      </c>
    </row>
    <row r="6587" spans="1:18">
      <c r="A6587" t="s">
        <v>19095</v>
      </c>
      <c r="B6587" s="6" t="s">
        <v>19</v>
      </c>
      <c r="C6587" t="s">
        <v>44</v>
      </c>
      <c r="D6587">
        <f>_xlfn.XLOOKUP(E6587,'cpi data'!A:A,'cpi data'!B:B,"NA")</f>
        <v>236.7</v>
      </c>
      <c r="E6587">
        <v>2014</v>
      </c>
      <c r="F6587" t="s">
        <v>18966</v>
      </c>
      <c r="G6587">
        <v>4.7</v>
      </c>
      <c r="H6587">
        <v>20000</v>
      </c>
      <c r="I6587" t="s">
        <v>18616</v>
      </c>
      <c r="J6587" t="s">
        <v>10013</v>
      </c>
      <c r="K6587" t="s">
        <v>10013</v>
      </c>
      <c r="L6587" t="s">
        <v>33</v>
      </c>
      <c r="M6587" s="1">
        <v>4000000</v>
      </c>
      <c r="N6587" s="1">
        <v>25358716</v>
      </c>
      <c r="O6587" s="1">
        <f>N6587*(D6587/'cpi data'!$A$112)</f>
        <v>2967082.5888284724</v>
      </c>
      <c r="P6587" s="2">
        <f t="shared" si="103"/>
        <v>0.8422633070223271</v>
      </c>
      <c r="Q6587" t="s">
        <v>19096</v>
      </c>
      <c r="R6587">
        <v>86</v>
      </c>
    </row>
    <row r="6588" spans="1:18">
      <c r="A6588" t="s">
        <v>19097</v>
      </c>
      <c r="B6588" s="6" t="s">
        <v>19</v>
      </c>
      <c r="C6588" t="s">
        <v>107</v>
      </c>
      <c r="D6588">
        <f>_xlfn.XLOOKUP(E6588,'cpi data'!A:A,'cpi data'!B:B,"NA")</f>
        <v>236.7</v>
      </c>
      <c r="E6588">
        <v>2014</v>
      </c>
      <c r="F6588" t="s">
        <v>18760</v>
      </c>
      <c r="G6588">
        <v>6.1</v>
      </c>
      <c r="H6588">
        <v>68000</v>
      </c>
      <c r="I6588" t="s">
        <v>17237</v>
      </c>
      <c r="J6588" t="s">
        <v>14032</v>
      </c>
      <c r="K6588" t="s">
        <v>9041</v>
      </c>
      <c r="L6588" t="s">
        <v>33</v>
      </c>
      <c r="M6588" s="1">
        <v>25000000</v>
      </c>
      <c r="N6588" s="1">
        <v>39280992</v>
      </c>
      <c r="O6588" s="1">
        <f>N6588*(D6588/'cpi data'!$A$112)</f>
        <v>4596050.8187839836</v>
      </c>
      <c r="P6588" s="2">
        <f t="shared" si="103"/>
        <v>0.36355986121735417</v>
      </c>
      <c r="Q6588" t="s">
        <v>47</v>
      </c>
      <c r="R6588">
        <v>111</v>
      </c>
    </row>
    <row r="6589" spans="1:18">
      <c r="A6589" t="s">
        <v>19098</v>
      </c>
      <c r="B6589" s="6" t="s">
        <v>19</v>
      </c>
      <c r="C6589" t="s">
        <v>20</v>
      </c>
      <c r="D6589">
        <f>_xlfn.XLOOKUP(E6589,'cpi data'!A:A,'cpi data'!B:B,"NA")</f>
        <v>236.7</v>
      </c>
      <c r="E6589">
        <v>2014</v>
      </c>
      <c r="F6589" t="s">
        <v>19001</v>
      </c>
      <c r="G6589">
        <v>6.4</v>
      </c>
      <c r="H6589">
        <v>36000</v>
      </c>
      <c r="I6589" t="s">
        <v>17449</v>
      </c>
      <c r="J6589" t="s">
        <v>19099</v>
      </c>
      <c r="K6589" t="s">
        <v>9781</v>
      </c>
      <c r="L6589" t="s">
        <v>33</v>
      </c>
      <c r="M6589" s="1">
        <v>7000000</v>
      </c>
      <c r="N6589" s="1">
        <v>2433850</v>
      </c>
      <c r="O6589" s="1">
        <f>N6589*(D6589/'cpi data'!$A$112)</f>
        <v>284771.27780523972</v>
      </c>
      <c r="P6589" s="2">
        <f t="shared" si="103"/>
        <v>-1.8761016496497318</v>
      </c>
      <c r="Q6589" t="s">
        <v>19100</v>
      </c>
      <c r="R6589">
        <v>102</v>
      </c>
    </row>
    <row r="6590" spans="1:18">
      <c r="A6590" t="s">
        <v>19101</v>
      </c>
      <c r="B6590" s="6" t="s">
        <v>2002</v>
      </c>
      <c r="C6590" t="s">
        <v>37</v>
      </c>
      <c r="D6590">
        <f>_xlfn.XLOOKUP(E6590,'cpi data'!A:A,'cpi data'!B:B,"NA")</f>
        <v>236.7</v>
      </c>
      <c r="E6590">
        <v>2014</v>
      </c>
      <c r="F6590" t="s">
        <v>18520</v>
      </c>
      <c r="G6590">
        <v>5.0999999999999996</v>
      </c>
      <c r="H6590">
        <v>79000</v>
      </c>
      <c r="I6590" t="s">
        <v>13497</v>
      </c>
      <c r="J6590" t="s">
        <v>13497</v>
      </c>
      <c r="K6590" t="s">
        <v>10038</v>
      </c>
      <c r="L6590" t="s">
        <v>33</v>
      </c>
      <c r="M6590" s="1">
        <v>65000000</v>
      </c>
      <c r="N6590" s="1">
        <v>76801179</v>
      </c>
      <c r="O6590" s="1">
        <f>N6590*(D6590/'cpi data'!$A$112)</f>
        <v>8986079.6190311406</v>
      </c>
      <c r="P6590" s="2">
        <f t="shared" si="103"/>
        <v>0.15365882599276243</v>
      </c>
      <c r="Q6590" t="s">
        <v>19102</v>
      </c>
      <c r="R6590">
        <v>92</v>
      </c>
    </row>
    <row r="6591" spans="1:18">
      <c r="A6591" t="s">
        <v>19103</v>
      </c>
      <c r="B6591" s="6" t="s">
        <v>36</v>
      </c>
      <c r="C6591" t="s">
        <v>28</v>
      </c>
      <c r="D6591">
        <f>_xlfn.XLOOKUP(E6591,'cpi data'!A:A,'cpi data'!B:B,"NA")</f>
        <v>236.7</v>
      </c>
      <c r="E6591">
        <v>2014</v>
      </c>
      <c r="F6591" t="s">
        <v>18739</v>
      </c>
      <c r="G6591">
        <v>6.4</v>
      </c>
      <c r="H6591">
        <v>33000</v>
      </c>
      <c r="I6591" t="s">
        <v>17367</v>
      </c>
      <c r="J6591" t="s">
        <v>17367</v>
      </c>
      <c r="K6591" t="s">
        <v>15742</v>
      </c>
      <c r="L6591" t="s">
        <v>33</v>
      </c>
      <c r="M6591" s="1">
        <v>50000000</v>
      </c>
      <c r="N6591" s="1">
        <v>80383113</v>
      </c>
      <c r="O6591" s="1">
        <f>N6591*(D6591/'cpi data'!$A$112)</f>
        <v>9405181.832476519</v>
      </c>
      <c r="P6591" s="2">
        <f t="shared" si="103"/>
        <v>0.37797880507563819</v>
      </c>
      <c r="Q6591" t="s">
        <v>1727</v>
      </c>
      <c r="R6591">
        <v>107</v>
      </c>
    </row>
    <row r="6592" spans="1:18">
      <c r="A6592" t="s">
        <v>19104</v>
      </c>
      <c r="B6592" s="6" t="s">
        <v>19</v>
      </c>
      <c r="C6592" t="s">
        <v>44</v>
      </c>
      <c r="D6592">
        <f>_xlfn.XLOOKUP(E6592,'cpi data'!A:A,'cpi data'!B:B,"NA")</f>
        <v>236.7</v>
      </c>
      <c r="E6592">
        <v>2014</v>
      </c>
      <c r="F6592" t="s">
        <v>18746</v>
      </c>
      <c r="G6592">
        <v>6.4</v>
      </c>
      <c r="H6592">
        <v>67000</v>
      </c>
      <c r="I6592" t="s">
        <v>19105</v>
      </c>
      <c r="J6592" t="s">
        <v>19106</v>
      </c>
      <c r="K6592" t="s">
        <v>18450</v>
      </c>
      <c r="L6592" t="s">
        <v>33</v>
      </c>
      <c r="N6592" s="1">
        <v>492332</v>
      </c>
      <c r="O6592" s="1">
        <f>N6592*(D6592/'cpi data'!$A$112)</f>
        <v>57605.034305486894</v>
      </c>
      <c r="P6592" s="2">
        <f t="shared" si="103"/>
        <v>1</v>
      </c>
      <c r="Q6592" t="s">
        <v>19107</v>
      </c>
      <c r="R6592">
        <v>86</v>
      </c>
    </row>
    <row r="6593" spans="1:18">
      <c r="A6593" t="s">
        <v>19108</v>
      </c>
      <c r="B6593" s="6" t="s">
        <v>19</v>
      </c>
      <c r="C6593" t="s">
        <v>37</v>
      </c>
      <c r="D6593">
        <f>_xlfn.XLOOKUP(E6593,'cpi data'!A:A,'cpi data'!B:B,"NA")</f>
        <v>236.7</v>
      </c>
      <c r="E6593">
        <v>2014</v>
      </c>
      <c r="F6593" t="s">
        <v>19109</v>
      </c>
      <c r="G6593">
        <v>6.4</v>
      </c>
      <c r="H6593">
        <v>27000</v>
      </c>
      <c r="I6593" t="s">
        <v>19110</v>
      </c>
      <c r="J6593" t="s">
        <v>19110</v>
      </c>
      <c r="K6593" t="s">
        <v>9007</v>
      </c>
      <c r="L6593" t="s">
        <v>251</v>
      </c>
      <c r="N6593" s="1">
        <v>660241</v>
      </c>
      <c r="O6593" s="1">
        <f>N6593*(D6593/'cpi data'!$A$112)</f>
        <v>77251.134305486892</v>
      </c>
      <c r="P6593" s="2">
        <f t="shared" si="103"/>
        <v>1</v>
      </c>
      <c r="Q6593" t="s">
        <v>17229</v>
      </c>
      <c r="R6593">
        <v>108</v>
      </c>
    </row>
    <row r="6594" spans="1:18">
      <c r="A6594" t="s">
        <v>19111</v>
      </c>
      <c r="B6594" s="6" t="s">
        <v>2002</v>
      </c>
      <c r="C6594" t="s">
        <v>66</v>
      </c>
      <c r="D6594">
        <f>_xlfn.XLOOKUP(E6594,'cpi data'!A:A,'cpi data'!B:B,"NA")</f>
        <v>236.7</v>
      </c>
      <c r="E6594">
        <v>2014</v>
      </c>
      <c r="F6594" t="s">
        <v>18250</v>
      </c>
      <c r="G6594">
        <v>7</v>
      </c>
      <c r="H6594">
        <v>42000</v>
      </c>
      <c r="I6594" t="s">
        <v>3352</v>
      </c>
      <c r="J6594" t="s">
        <v>12657</v>
      </c>
      <c r="K6594" t="s">
        <v>10137</v>
      </c>
      <c r="L6594" t="s">
        <v>33</v>
      </c>
      <c r="M6594" s="1">
        <v>19000000</v>
      </c>
      <c r="N6594" s="1">
        <v>5578519</v>
      </c>
      <c r="O6594" s="1">
        <f>N6594*(D6594/'cpi data'!$A$112)</f>
        <v>652711.54092931282</v>
      </c>
      <c r="P6594" s="2">
        <f t="shared" si="103"/>
        <v>-2.4059218943235652</v>
      </c>
      <c r="Q6594" t="s">
        <v>19112</v>
      </c>
      <c r="R6594">
        <v>115</v>
      </c>
    </row>
    <row r="6595" spans="1:18">
      <c r="A6595" t="s">
        <v>19113</v>
      </c>
      <c r="B6595" s="6" t="s">
        <v>2002</v>
      </c>
      <c r="C6595" t="s">
        <v>37</v>
      </c>
      <c r="D6595">
        <f>_xlfn.XLOOKUP(E6595,'cpi data'!A:A,'cpi data'!B:B,"NA")</f>
        <v>236.7</v>
      </c>
      <c r="E6595">
        <v>2014</v>
      </c>
      <c r="F6595" t="s">
        <v>18431</v>
      </c>
      <c r="G6595">
        <v>3.1</v>
      </c>
      <c r="H6595">
        <v>38000</v>
      </c>
      <c r="I6595" t="s">
        <v>19114</v>
      </c>
      <c r="J6595" t="s">
        <v>19115</v>
      </c>
      <c r="K6595" t="s">
        <v>1538</v>
      </c>
      <c r="L6595" t="s">
        <v>33</v>
      </c>
      <c r="M6595" s="1">
        <v>16000000</v>
      </c>
      <c r="N6595" s="1">
        <v>27405896</v>
      </c>
      <c r="O6595" s="1">
        <f>N6595*(D6595/'cpi data'!$A$112)</f>
        <v>3206611.7564013838</v>
      </c>
      <c r="P6595" s="2">
        <f t="shared" si="103"/>
        <v>0.41618402113180319</v>
      </c>
      <c r="Q6595" t="s">
        <v>19116</v>
      </c>
      <c r="R6595">
        <v>110</v>
      </c>
    </row>
    <row r="6596" spans="1:18">
      <c r="A6596" t="s">
        <v>19117</v>
      </c>
      <c r="B6596" s="6" t="s">
        <v>36</v>
      </c>
      <c r="C6596" t="s">
        <v>44</v>
      </c>
      <c r="D6596">
        <f>_xlfn.XLOOKUP(E6596,'cpi data'!A:A,'cpi data'!B:B,"NA")</f>
        <v>236.7</v>
      </c>
      <c r="E6596">
        <v>2014</v>
      </c>
      <c r="F6596" t="s">
        <v>18783</v>
      </c>
      <c r="G6596">
        <v>6.2</v>
      </c>
      <c r="H6596">
        <v>42000</v>
      </c>
      <c r="I6596" t="s">
        <v>11561</v>
      </c>
      <c r="J6596" t="s">
        <v>19118</v>
      </c>
      <c r="K6596" t="s">
        <v>13997</v>
      </c>
      <c r="L6596" t="s">
        <v>33</v>
      </c>
      <c r="M6596" s="1">
        <v>28000000</v>
      </c>
      <c r="N6596" s="1">
        <v>100654149</v>
      </c>
      <c r="O6596" s="1">
        <f>N6596*(D6596/'cpi data'!$A$112)</f>
        <v>11776983.22703905</v>
      </c>
      <c r="P6596" s="2">
        <f t="shared" si="103"/>
        <v>0.72181971356193175</v>
      </c>
      <c r="Q6596" t="s">
        <v>1727</v>
      </c>
      <c r="R6596">
        <v>81</v>
      </c>
    </row>
    <row r="6597" spans="1:18">
      <c r="A6597" t="s">
        <v>19119</v>
      </c>
      <c r="B6597" s="6" t="s">
        <v>2002</v>
      </c>
      <c r="C6597" t="s">
        <v>44</v>
      </c>
      <c r="D6597">
        <f>_xlfn.XLOOKUP(E6597,'cpi data'!A:A,'cpi data'!B:B,"NA")</f>
        <v>236.7</v>
      </c>
      <c r="E6597">
        <v>2014</v>
      </c>
      <c r="F6597" t="s">
        <v>18718</v>
      </c>
      <c r="G6597">
        <v>7.2</v>
      </c>
      <c r="H6597">
        <v>98000</v>
      </c>
      <c r="I6597" t="s">
        <v>19120</v>
      </c>
      <c r="J6597" t="s">
        <v>19120</v>
      </c>
      <c r="K6597" t="s">
        <v>549</v>
      </c>
      <c r="L6597" t="s">
        <v>33</v>
      </c>
      <c r="M6597" s="1">
        <v>13000000</v>
      </c>
      <c r="N6597" s="1">
        <v>54837234</v>
      </c>
      <c r="O6597" s="1">
        <f>N6597*(D6597/'cpi data'!$A$112)</f>
        <v>6416200.3399901129</v>
      </c>
      <c r="P6597" s="2">
        <f t="shared" si="103"/>
        <v>0.76293479718543067</v>
      </c>
      <c r="Q6597" t="s">
        <v>18875</v>
      </c>
      <c r="R6597">
        <v>102</v>
      </c>
    </row>
    <row r="6598" spans="1:18">
      <c r="A6598" t="s">
        <v>19121</v>
      </c>
      <c r="B6598" s="6" t="s">
        <v>2002</v>
      </c>
      <c r="C6598" t="s">
        <v>37</v>
      </c>
      <c r="D6598">
        <f>_xlfn.XLOOKUP(E6598,'cpi data'!A:A,'cpi data'!B:B,"NA")</f>
        <v>236.7</v>
      </c>
      <c r="E6598">
        <v>2014</v>
      </c>
      <c r="F6598" t="s">
        <v>18233</v>
      </c>
      <c r="G6598">
        <v>4.2</v>
      </c>
      <c r="H6598">
        <v>53000</v>
      </c>
      <c r="I6598" t="s">
        <v>3789</v>
      </c>
      <c r="J6598" t="s">
        <v>19122</v>
      </c>
      <c r="K6598" t="s">
        <v>19123</v>
      </c>
      <c r="L6598" t="s">
        <v>33</v>
      </c>
      <c r="M6598" s="1">
        <v>70000000</v>
      </c>
      <c r="N6598" s="1">
        <v>61279452</v>
      </c>
      <c r="O6598" s="1">
        <f>N6598*(D6598/'cpi data'!$A$112)</f>
        <v>7169968.5063766679</v>
      </c>
      <c r="P6598" s="2">
        <f t="shared" si="103"/>
        <v>-0.14230786528574049</v>
      </c>
      <c r="Q6598" t="s">
        <v>10085</v>
      </c>
      <c r="R6598">
        <v>99</v>
      </c>
    </row>
    <row r="6599" spans="1:18">
      <c r="A6599" t="s">
        <v>19124</v>
      </c>
      <c r="B6599" s="6" t="s">
        <v>19</v>
      </c>
      <c r="C6599" t="s">
        <v>66</v>
      </c>
      <c r="D6599">
        <f>_xlfn.XLOOKUP(E6599,'cpi data'!A:A,'cpi data'!B:B,"NA")</f>
        <v>236.7</v>
      </c>
      <c r="E6599">
        <v>2014</v>
      </c>
      <c r="F6599" t="s">
        <v>19125</v>
      </c>
      <c r="G6599">
        <v>6.9</v>
      </c>
      <c r="H6599">
        <v>45000</v>
      </c>
      <c r="I6599" t="s">
        <v>12286</v>
      </c>
      <c r="J6599" t="s">
        <v>18637</v>
      </c>
      <c r="K6599" t="s">
        <v>12746</v>
      </c>
      <c r="L6599" t="s">
        <v>33</v>
      </c>
      <c r="N6599" s="1">
        <v>5218973</v>
      </c>
      <c r="O6599" s="1">
        <f>N6599*(D6599/'cpi data'!$A$112)</f>
        <v>610643.05936727626</v>
      </c>
      <c r="P6599" s="2">
        <f t="shared" si="103"/>
        <v>1</v>
      </c>
      <c r="Q6599" t="s">
        <v>19126</v>
      </c>
      <c r="R6599">
        <v>112</v>
      </c>
    </row>
    <row r="6600" spans="1:18">
      <c r="A6600" t="s">
        <v>19127</v>
      </c>
      <c r="B6600" s="6" t="s">
        <v>2002</v>
      </c>
      <c r="C6600" t="s">
        <v>20</v>
      </c>
      <c r="D6600">
        <f>_xlfn.XLOOKUP(E6600,'cpi data'!A:A,'cpi data'!B:B,"NA")</f>
        <v>236.7</v>
      </c>
      <c r="E6600">
        <v>2014</v>
      </c>
      <c r="F6600" t="s">
        <v>18868</v>
      </c>
      <c r="G6600">
        <v>6</v>
      </c>
      <c r="H6600">
        <v>33000</v>
      </c>
      <c r="I6600" t="s">
        <v>19128</v>
      </c>
      <c r="J6600" t="s">
        <v>11986</v>
      </c>
      <c r="K6600" t="s">
        <v>19129</v>
      </c>
      <c r="L6600" t="s">
        <v>33</v>
      </c>
      <c r="M6600" s="1">
        <v>45000000</v>
      </c>
      <c r="N6600" s="1">
        <v>86165646</v>
      </c>
      <c r="O6600" s="1">
        <f>N6600*(D6600/'cpi data'!$A$112)</f>
        <v>10081763.919031141</v>
      </c>
      <c r="P6600" s="2">
        <f t="shared" si="103"/>
        <v>0.47775010008048918</v>
      </c>
      <c r="Q6600" t="s">
        <v>10085</v>
      </c>
      <c r="R6600">
        <v>112</v>
      </c>
    </row>
    <row r="6601" spans="1:18">
      <c r="A6601" t="s">
        <v>19130</v>
      </c>
      <c r="B6601" s="6" t="s">
        <v>19</v>
      </c>
      <c r="C6601" t="s">
        <v>37</v>
      </c>
      <c r="D6601">
        <f>_xlfn.XLOOKUP(E6601,'cpi data'!A:A,'cpi data'!B:B,"NA")</f>
        <v>236.7</v>
      </c>
      <c r="E6601">
        <v>2014</v>
      </c>
      <c r="F6601" t="s">
        <v>19034</v>
      </c>
      <c r="G6601">
        <v>6.7</v>
      </c>
      <c r="H6601">
        <v>37000</v>
      </c>
      <c r="I6601" t="s">
        <v>19131</v>
      </c>
      <c r="J6601" t="s">
        <v>13289</v>
      </c>
      <c r="K6601" t="s">
        <v>14881</v>
      </c>
      <c r="L6601" t="s">
        <v>3814</v>
      </c>
      <c r="N6601" s="1">
        <v>1363964</v>
      </c>
      <c r="O6601" s="1">
        <f>N6601*(D6601/'cpi data'!$A$112)</f>
        <v>159589.85605536331</v>
      </c>
      <c r="P6601" s="2">
        <f t="shared" si="103"/>
        <v>1</v>
      </c>
      <c r="Q6601" t="s">
        <v>10417</v>
      </c>
      <c r="R6601">
        <v>92</v>
      </c>
    </row>
    <row r="6602" spans="1:18">
      <c r="A6602" t="s">
        <v>19132</v>
      </c>
      <c r="B6602" s="6" t="s">
        <v>36</v>
      </c>
      <c r="C6602" t="s">
        <v>20</v>
      </c>
      <c r="D6602">
        <f>_xlfn.XLOOKUP(E6602,'cpi data'!A:A,'cpi data'!B:B,"NA")</f>
        <v>236.7</v>
      </c>
      <c r="E6602">
        <v>2014</v>
      </c>
      <c r="F6602" t="s">
        <v>18739</v>
      </c>
      <c r="G6602">
        <v>4.7</v>
      </c>
      <c r="H6602">
        <v>41000</v>
      </c>
      <c r="I6602" t="s">
        <v>19133</v>
      </c>
      <c r="J6602" t="s">
        <v>19134</v>
      </c>
      <c r="K6602" t="s">
        <v>19135</v>
      </c>
      <c r="L6602" t="s">
        <v>33</v>
      </c>
      <c r="M6602" s="1">
        <v>2000000</v>
      </c>
      <c r="N6602" s="1">
        <v>64676349</v>
      </c>
      <c r="O6602" s="1">
        <f>N6602*(D6602/'cpi data'!$A$112)</f>
        <v>7567420.5676223421</v>
      </c>
      <c r="P6602" s="2">
        <f t="shared" si="103"/>
        <v>0.96907679498111432</v>
      </c>
      <c r="Q6602" t="s">
        <v>19136</v>
      </c>
      <c r="R6602">
        <v>113</v>
      </c>
    </row>
    <row r="6603" spans="1:18">
      <c r="A6603" t="s">
        <v>19137</v>
      </c>
      <c r="B6603" s="6" t="s">
        <v>2002</v>
      </c>
      <c r="C6603" t="s">
        <v>20</v>
      </c>
      <c r="D6603">
        <f>_xlfn.XLOOKUP(E6603,'cpi data'!A:A,'cpi data'!B:B,"NA")</f>
        <v>236.7</v>
      </c>
      <c r="E6603">
        <v>2014</v>
      </c>
      <c r="F6603" t="s">
        <v>18969</v>
      </c>
      <c r="G6603">
        <v>6.2</v>
      </c>
      <c r="H6603">
        <v>53000</v>
      </c>
      <c r="I6603" t="s">
        <v>8345</v>
      </c>
      <c r="J6603" t="s">
        <v>8345</v>
      </c>
      <c r="K6603" t="s">
        <v>11550</v>
      </c>
      <c r="L6603" t="s">
        <v>33</v>
      </c>
      <c r="M6603" s="1">
        <v>60000000</v>
      </c>
      <c r="N6603" s="1">
        <v>30800231</v>
      </c>
      <c r="O6603" s="1">
        <f>N6603*(D6603/'cpi data'!$A$112)</f>
        <v>3603764.0522491345</v>
      </c>
      <c r="P6603" s="2">
        <f t="shared" si="103"/>
        <v>-0.94803733777191479</v>
      </c>
      <c r="Q6603" t="s">
        <v>10903</v>
      </c>
      <c r="R6603">
        <v>118</v>
      </c>
    </row>
    <row r="6604" spans="1:18">
      <c r="A6604" t="s">
        <v>19138</v>
      </c>
      <c r="B6604" s="6" t="s">
        <v>36</v>
      </c>
      <c r="C6604" t="s">
        <v>393</v>
      </c>
      <c r="D6604">
        <f>_xlfn.XLOOKUP(E6604,'cpi data'!A:A,'cpi data'!B:B,"NA")</f>
        <v>236.7</v>
      </c>
      <c r="E6604">
        <v>2014</v>
      </c>
      <c r="F6604" t="s">
        <v>19139</v>
      </c>
      <c r="G6604">
        <v>7.7</v>
      </c>
      <c r="H6604">
        <v>35000</v>
      </c>
      <c r="I6604" t="s">
        <v>19140</v>
      </c>
      <c r="J6604" t="s">
        <v>19141</v>
      </c>
      <c r="K6604" t="s">
        <v>19142</v>
      </c>
      <c r="L6604" t="s">
        <v>2111</v>
      </c>
      <c r="N6604" s="1">
        <v>34949567</v>
      </c>
      <c r="O6604" s="1">
        <f>N6604*(D6604/'cpi data'!$A$112)</f>
        <v>4089254.8239742955</v>
      </c>
      <c r="P6604" s="2">
        <f t="shared" si="103"/>
        <v>1</v>
      </c>
      <c r="Q6604" t="s">
        <v>19143</v>
      </c>
      <c r="R6604">
        <v>103</v>
      </c>
    </row>
    <row r="6605" spans="1:18">
      <c r="A6605" t="s">
        <v>19144</v>
      </c>
      <c r="B6605" s="6" t="s">
        <v>36</v>
      </c>
      <c r="C6605" t="s">
        <v>393</v>
      </c>
      <c r="D6605">
        <f>_xlfn.XLOOKUP(E6605,'cpi data'!A:A,'cpi data'!B:B,"NA")</f>
        <v>236.7</v>
      </c>
      <c r="E6605">
        <v>2014</v>
      </c>
      <c r="F6605" t="s">
        <v>18792</v>
      </c>
      <c r="G6605">
        <v>6.8</v>
      </c>
      <c r="H6605">
        <v>65000</v>
      </c>
      <c r="I6605" t="s">
        <v>10700</v>
      </c>
      <c r="J6605" t="s">
        <v>9602</v>
      </c>
      <c r="K6605" t="s">
        <v>19145</v>
      </c>
      <c r="L6605" t="s">
        <v>33</v>
      </c>
      <c r="M6605" s="1">
        <v>145000000</v>
      </c>
      <c r="N6605" s="1">
        <v>275698039</v>
      </c>
      <c r="O6605" s="1">
        <f>N6605*(D6605/'cpi data'!$A$112)</f>
        <v>32257897.099011365</v>
      </c>
      <c r="P6605" s="2">
        <f t="shared" si="103"/>
        <v>0.47406227289124825</v>
      </c>
      <c r="Q6605" t="s">
        <v>19146</v>
      </c>
      <c r="R6605">
        <v>92</v>
      </c>
    </row>
    <row r="6606" spans="1:18">
      <c r="A6606" t="s">
        <v>19147</v>
      </c>
      <c r="B6606" s="6" t="s">
        <v>19</v>
      </c>
      <c r="C6606" t="s">
        <v>44</v>
      </c>
      <c r="D6606">
        <f>_xlfn.XLOOKUP(E6606,'cpi data'!A:A,'cpi data'!B:B,"NA")</f>
        <v>236.7</v>
      </c>
      <c r="E6606">
        <v>2014</v>
      </c>
      <c r="F6606" t="s">
        <v>18983</v>
      </c>
      <c r="G6606">
        <v>4.9000000000000004</v>
      </c>
      <c r="H6606">
        <v>49000</v>
      </c>
      <c r="I6606" t="s">
        <v>19148</v>
      </c>
      <c r="J6606" t="s">
        <v>19149</v>
      </c>
      <c r="K6606" t="s">
        <v>19149</v>
      </c>
      <c r="L6606" t="s">
        <v>33</v>
      </c>
      <c r="M6606" s="1">
        <v>20000000</v>
      </c>
      <c r="N6606" s="1">
        <v>100375432</v>
      </c>
      <c r="O6606" s="1">
        <f>N6606*(D6606/'cpi data'!$A$112)</f>
        <v>11744372.098072169</v>
      </c>
      <c r="P6606" s="2">
        <f t="shared" ref="P6606:P6669" si="104">(N6606-M6606)/N6606</f>
        <v>0.8007480555600498</v>
      </c>
      <c r="Q6606" t="s">
        <v>19150</v>
      </c>
      <c r="R6606">
        <v>97</v>
      </c>
    </row>
    <row r="6607" spans="1:18">
      <c r="A6607" t="s">
        <v>19151</v>
      </c>
      <c r="B6607" s="6" t="s">
        <v>2002</v>
      </c>
      <c r="C6607" t="s">
        <v>37</v>
      </c>
      <c r="D6607">
        <f>_xlfn.XLOOKUP(E6607,'cpi data'!A:A,'cpi data'!B:B,"NA")</f>
        <v>236.7</v>
      </c>
      <c r="E6607">
        <v>2014</v>
      </c>
      <c r="F6607" t="s">
        <v>19016</v>
      </c>
      <c r="G6607">
        <v>5.4</v>
      </c>
      <c r="H6607">
        <v>32000</v>
      </c>
      <c r="I6607" t="s">
        <v>19152</v>
      </c>
      <c r="J6607" t="s">
        <v>19152</v>
      </c>
      <c r="K6607" t="s">
        <v>9412</v>
      </c>
      <c r="L6607" t="s">
        <v>19153</v>
      </c>
      <c r="N6607" s="1">
        <v>7455398</v>
      </c>
      <c r="O6607" s="1">
        <f>N6607*(D6607/'cpi data'!$A$112)</f>
        <v>872314.73386060295</v>
      </c>
      <c r="P6607" s="2">
        <f t="shared" si="104"/>
        <v>1</v>
      </c>
      <c r="Q6607" t="s">
        <v>19154</v>
      </c>
      <c r="R6607">
        <v>110</v>
      </c>
    </row>
    <row r="6608" spans="1:18">
      <c r="A6608" t="s">
        <v>19155</v>
      </c>
      <c r="B6608" s="6" t="s">
        <v>19</v>
      </c>
      <c r="C6608" t="s">
        <v>44</v>
      </c>
      <c r="D6608">
        <f>_xlfn.XLOOKUP(E6608,'cpi data'!A:A,'cpi data'!B:B,"NA")</f>
        <v>236.7</v>
      </c>
      <c r="E6608">
        <v>2014</v>
      </c>
      <c r="F6608" t="s">
        <v>19156</v>
      </c>
      <c r="G6608">
        <v>6.4</v>
      </c>
      <c r="H6608">
        <v>32000</v>
      </c>
      <c r="I6608" t="s">
        <v>19157</v>
      </c>
      <c r="J6608" t="s">
        <v>9852</v>
      </c>
      <c r="K6608" t="s">
        <v>4736</v>
      </c>
      <c r="L6608" t="s">
        <v>25</v>
      </c>
      <c r="M6608" s="1">
        <v>12000000</v>
      </c>
      <c r="N6608" s="1">
        <v>7257942</v>
      </c>
      <c r="O6608" s="1">
        <f>N6608*(D6608/'cpi data'!$A$112)</f>
        <v>849211.50341077603</v>
      </c>
      <c r="P6608" s="2">
        <f t="shared" si="104"/>
        <v>-0.65336124207109947</v>
      </c>
      <c r="Q6608" t="s">
        <v>19158</v>
      </c>
      <c r="R6608">
        <v>96</v>
      </c>
    </row>
    <row r="6609" spans="1:18">
      <c r="A6609" t="s">
        <v>19159</v>
      </c>
      <c r="B6609" s="6" t="s">
        <v>19</v>
      </c>
      <c r="C6609" t="s">
        <v>37</v>
      </c>
      <c r="D6609">
        <f>_xlfn.XLOOKUP(E6609,'cpi data'!A:A,'cpi data'!B:B,"NA")</f>
        <v>236.7</v>
      </c>
      <c r="E6609">
        <v>2014</v>
      </c>
      <c r="F6609" t="s">
        <v>9327</v>
      </c>
      <c r="G6609">
        <v>6.4</v>
      </c>
      <c r="H6609">
        <v>46000</v>
      </c>
      <c r="I6609" t="s">
        <v>16726</v>
      </c>
      <c r="J6609" t="s">
        <v>16726</v>
      </c>
      <c r="K6609" t="s">
        <v>10850</v>
      </c>
      <c r="L6609" t="s">
        <v>251</v>
      </c>
      <c r="M6609" s="1">
        <v>12000000</v>
      </c>
      <c r="N6609" s="1">
        <v>2510007</v>
      </c>
      <c r="O6609" s="1">
        <f>N6609*(D6609/'cpi data'!$A$112)</f>
        <v>293681.9856154226</v>
      </c>
      <c r="P6609" s="2">
        <f t="shared" si="104"/>
        <v>-3.7808631609393917</v>
      </c>
      <c r="Q6609" t="s">
        <v>16728</v>
      </c>
      <c r="R6609">
        <v>103</v>
      </c>
    </row>
    <row r="6610" spans="1:18">
      <c r="A6610" t="s">
        <v>19160</v>
      </c>
      <c r="B6610" s="6" t="s">
        <v>19</v>
      </c>
      <c r="C6610" t="s">
        <v>44</v>
      </c>
      <c r="D6610">
        <f>_xlfn.XLOOKUP(E6610,'cpi data'!A:A,'cpi data'!B:B,"NA")</f>
        <v>236.7</v>
      </c>
      <c r="E6610">
        <v>2014</v>
      </c>
      <c r="F6610" t="s">
        <v>19161</v>
      </c>
      <c r="G6610">
        <v>7.3</v>
      </c>
      <c r="H6610">
        <v>51000</v>
      </c>
      <c r="I6610" t="s">
        <v>19162</v>
      </c>
      <c r="J6610" t="s">
        <v>19162</v>
      </c>
      <c r="K6610" t="s">
        <v>19163</v>
      </c>
      <c r="L6610" t="s">
        <v>1096</v>
      </c>
      <c r="N6610" s="1">
        <v>4094339</v>
      </c>
      <c r="O6610" s="1">
        <f>N6610*(D6610/'cpi data'!$A$112)</f>
        <v>479055.8780523974</v>
      </c>
      <c r="P6610" s="2">
        <f t="shared" si="104"/>
        <v>1</v>
      </c>
      <c r="Q6610" t="s">
        <v>19164</v>
      </c>
      <c r="R6610">
        <v>120</v>
      </c>
    </row>
    <row r="6611" spans="1:18">
      <c r="A6611" t="s">
        <v>19165</v>
      </c>
      <c r="B6611" s="6" t="s">
        <v>2002</v>
      </c>
      <c r="C6611" t="s">
        <v>20</v>
      </c>
      <c r="D6611">
        <f>_xlfn.XLOOKUP(E6611,'cpi data'!A:A,'cpi data'!B:B,"NA")</f>
        <v>236.7</v>
      </c>
      <c r="E6611">
        <v>2014</v>
      </c>
      <c r="F6611" t="s">
        <v>19166</v>
      </c>
      <c r="G6611">
        <v>7.3</v>
      </c>
      <c r="H6611">
        <v>46000</v>
      </c>
      <c r="I6611" t="s">
        <v>11174</v>
      </c>
      <c r="J6611" t="s">
        <v>11174</v>
      </c>
      <c r="K6611" t="s">
        <v>15269</v>
      </c>
      <c r="L6611" t="s">
        <v>6945</v>
      </c>
      <c r="N6611" s="1">
        <v>9016922</v>
      </c>
      <c r="O6611" s="1">
        <f>N6611*(D6611/'cpi data'!$A$112)</f>
        <v>1055019.9888284726</v>
      </c>
      <c r="P6611" s="2">
        <f t="shared" si="104"/>
        <v>1</v>
      </c>
      <c r="Q6611" t="s">
        <v>19167</v>
      </c>
      <c r="R6611">
        <v>95</v>
      </c>
    </row>
    <row r="6612" spans="1:18">
      <c r="A6612" t="s">
        <v>19168</v>
      </c>
      <c r="B6612" s="6" t="s">
        <v>19</v>
      </c>
      <c r="C6612" t="s">
        <v>20</v>
      </c>
      <c r="D6612">
        <f>_xlfn.XLOOKUP(E6612,'cpi data'!A:A,'cpi data'!B:B,"NA")</f>
        <v>236.7</v>
      </c>
      <c r="E6612">
        <v>2014</v>
      </c>
      <c r="F6612" t="s">
        <v>18990</v>
      </c>
      <c r="G6612">
        <v>5.7</v>
      </c>
      <c r="H6612">
        <v>17000</v>
      </c>
      <c r="I6612" t="s">
        <v>12168</v>
      </c>
      <c r="J6612" t="s">
        <v>12168</v>
      </c>
      <c r="K6612" t="s">
        <v>19169</v>
      </c>
      <c r="L6612" t="s">
        <v>33</v>
      </c>
      <c r="M6612" s="1">
        <v>2000000</v>
      </c>
      <c r="N6612" s="1">
        <v>615500</v>
      </c>
      <c r="O6612" s="1">
        <f>N6612*(D6612/'cpi data'!$A$112)</f>
        <v>72016.238260009879</v>
      </c>
      <c r="P6612" s="2">
        <f t="shared" si="104"/>
        <v>-2.249390739236393</v>
      </c>
      <c r="Q6612" t="s">
        <v>14971</v>
      </c>
      <c r="R6612">
        <v>95</v>
      </c>
    </row>
    <row r="6613" spans="1:18">
      <c r="A6613" t="s">
        <v>19170</v>
      </c>
      <c r="B6613" s="6" t="s">
        <v>2002</v>
      </c>
      <c r="C6613" t="s">
        <v>44</v>
      </c>
      <c r="D6613">
        <f>_xlfn.XLOOKUP(E6613,'cpi data'!A:A,'cpi data'!B:B,"NA")</f>
        <v>236.7</v>
      </c>
      <c r="E6613">
        <v>2014</v>
      </c>
      <c r="F6613" t="s">
        <v>18412</v>
      </c>
      <c r="G6613">
        <v>6.5</v>
      </c>
      <c r="H6613">
        <v>66000</v>
      </c>
      <c r="I6613" t="s">
        <v>292</v>
      </c>
      <c r="J6613" t="s">
        <v>292</v>
      </c>
      <c r="K6613" t="s">
        <v>4204</v>
      </c>
      <c r="L6613" t="s">
        <v>33</v>
      </c>
      <c r="M6613" s="1">
        <v>16800000</v>
      </c>
      <c r="N6613" s="1">
        <v>51029361</v>
      </c>
      <c r="O6613" s="1">
        <f>N6613*(D6613/'cpi data'!$A$112)</f>
        <v>5970662.2583786454</v>
      </c>
      <c r="P6613" s="2">
        <f t="shared" si="104"/>
        <v>0.67077777046826037</v>
      </c>
      <c r="Q6613" t="s">
        <v>18364</v>
      </c>
      <c r="R6613">
        <v>97</v>
      </c>
    </row>
    <row r="6614" spans="1:18">
      <c r="A6614" t="s">
        <v>19171</v>
      </c>
      <c r="B6614" s="6" t="s">
        <v>36</v>
      </c>
      <c r="C6614" t="s">
        <v>393</v>
      </c>
      <c r="D6614">
        <f>_xlfn.XLOOKUP(E6614,'cpi data'!A:A,'cpi data'!B:B,"NA")</f>
        <v>236.7</v>
      </c>
      <c r="E6614">
        <v>2014</v>
      </c>
      <c r="F6614" t="s">
        <v>19172</v>
      </c>
      <c r="G6614">
        <v>8.1</v>
      </c>
      <c r="H6614">
        <v>54000</v>
      </c>
      <c r="I6614" t="s">
        <v>16531</v>
      </c>
      <c r="J6614" t="s">
        <v>19173</v>
      </c>
      <c r="K6614" t="s">
        <v>19174</v>
      </c>
      <c r="L6614" t="s">
        <v>3159</v>
      </c>
      <c r="N6614" s="1">
        <v>4190884</v>
      </c>
      <c r="O6614" s="1">
        <f>N6614*(D6614/'cpi data'!$A$112)</f>
        <v>490352.07256549678</v>
      </c>
      <c r="P6614" s="2">
        <f t="shared" si="104"/>
        <v>1</v>
      </c>
      <c r="Q6614" t="s">
        <v>19175</v>
      </c>
      <c r="R6614">
        <v>93</v>
      </c>
    </row>
    <row r="6615" spans="1:18">
      <c r="A6615" t="s">
        <v>19176</v>
      </c>
      <c r="B6615" s="6" t="s">
        <v>19</v>
      </c>
      <c r="C6615" t="s">
        <v>28</v>
      </c>
      <c r="D6615">
        <f>_xlfn.XLOOKUP(E6615,'cpi data'!A:A,'cpi data'!B:B,"NA")</f>
        <v>236.7</v>
      </c>
      <c r="E6615">
        <v>2014</v>
      </c>
      <c r="F6615" t="s">
        <v>19177</v>
      </c>
      <c r="G6615">
        <v>7</v>
      </c>
      <c r="H6615">
        <v>46000</v>
      </c>
      <c r="I6615" t="s">
        <v>6505</v>
      </c>
      <c r="J6615" t="s">
        <v>19178</v>
      </c>
      <c r="K6615" t="s">
        <v>13517</v>
      </c>
      <c r="L6615" t="s">
        <v>5820</v>
      </c>
      <c r="N6615" s="1">
        <v>6337728</v>
      </c>
      <c r="O6615" s="1">
        <f>N6615*(D6615/'cpi data'!$A$112)</f>
        <v>741542.37152743444</v>
      </c>
      <c r="P6615" s="2">
        <f t="shared" si="104"/>
        <v>1</v>
      </c>
      <c r="Q6615" t="s">
        <v>16889</v>
      </c>
      <c r="R6615">
        <v>114</v>
      </c>
    </row>
    <row r="6616" spans="1:18">
      <c r="A6616" t="s">
        <v>19179</v>
      </c>
      <c r="B6616" s="6" t="s">
        <v>2002</v>
      </c>
      <c r="C6616" t="s">
        <v>55</v>
      </c>
      <c r="D6616">
        <f>_xlfn.XLOOKUP(E6616,'cpi data'!A:A,'cpi data'!B:B,"NA")</f>
        <v>236.7</v>
      </c>
      <c r="E6616">
        <v>2014</v>
      </c>
      <c r="F6616" t="s">
        <v>18376</v>
      </c>
      <c r="G6616">
        <v>5.0999999999999996</v>
      </c>
      <c r="H6616">
        <v>20000</v>
      </c>
      <c r="I6616" t="s">
        <v>11472</v>
      </c>
      <c r="J6616" t="s">
        <v>16315</v>
      </c>
      <c r="K6616" t="s">
        <v>19180</v>
      </c>
      <c r="L6616" t="s">
        <v>25</v>
      </c>
      <c r="M6616" s="1">
        <v>200000</v>
      </c>
      <c r="N6616" s="1">
        <v>17835162</v>
      </c>
      <c r="O6616" s="1">
        <f>N6616*(D6616/'cpi data'!$A$112)</f>
        <v>2086793.2997528422</v>
      </c>
      <c r="P6616" s="2">
        <f t="shared" si="104"/>
        <v>0.98878619661542744</v>
      </c>
      <c r="Q6616" t="s">
        <v>17802</v>
      </c>
      <c r="R6616">
        <v>98</v>
      </c>
    </row>
    <row r="6617" spans="1:18">
      <c r="A6617" t="s">
        <v>19181</v>
      </c>
      <c r="B6617" s="6" t="s">
        <v>19</v>
      </c>
      <c r="C6617" t="s">
        <v>37</v>
      </c>
      <c r="D6617">
        <f>_xlfn.XLOOKUP(E6617,'cpi data'!A:A,'cpi data'!B:B,"NA")</f>
        <v>236.7</v>
      </c>
      <c r="E6617">
        <v>2014</v>
      </c>
      <c r="F6617" t="s">
        <v>19055</v>
      </c>
      <c r="G6617">
        <v>4.8</v>
      </c>
      <c r="H6617">
        <v>17000</v>
      </c>
      <c r="I6617" t="s">
        <v>19182</v>
      </c>
      <c r="J6617" t="s">
        <v>19183</v>
      </c>
      <c r="K6617" t="s">
        <v>19184</v>
      </c>
      <c r="L6617" t="s">
        <v>33</v>
      </c>
      <c r="N6617" s="1">
        <v>54985</v>
      </c>
      <c r="O6617" s="1">
        <f>N6617*(D6617/'cpi data'!$A$112)</f>
        <v>6433.4896193771619</v>
      </c>
      <c r="P6617" s="2">
        <f t="shared" si="104"/>
        <v>1</v>
      </c>
      <c r="Q6617" t="s">
        <v>19185</v>
      </c>
      <c r="R6617">
        <v>77</v>
      </c>
    </row>
    <row r="6618" spans="1:18">
      <c r="A6618" t="s">
        <v>19186</v>
      </c>
      <c r="B6618" s="6" t="s">
        <v>2002</v>
      </c>
      <c r="C6618" t="s">
        <v>44</v>
      </c>
      <c r="D6618">
        <f>_xlfn.XLOOKUP(E6618,'cpi data'!A:A,'cpi data'!B:B,"NA")</f>
        <v>236.7</v>
      </c>
      <c r="E6618">
        <v>2014</v>
      </c>
      <c r="F6618" t="s">
        <v>19187</v>
      </c>
      <c r="G6618">
        <v>6.6</v>
      </c>
      <c r="H6618">
        <v>24000</v>
      </c>
      <c r="I6618" t="s">
        <v>4932</v>
      </c>
      <c r="J6618" t="s">
        <v>19188</v>
      </c>
      <c r="K6618" t="s">
        <v>12955</v>
      </c>
      <c r="L6618" t="s">
        <v>33</v>
      </c>
      <c r="M6618" s="1">
        <v>6000000</v>
      </c>
      <c r="N6618" s="1">
        <v>15071</v>
      </c>
      <c r="O6618" s="1">
        <f>N6618*(D6618/'cpi data'!$A$112)</f>
        <v>1763.3740484429065</v>
      </c>
      <c r="P6618" s="2">
        <f t="shared" si="104"/>
        <v>-397.11558622520073</v>
      </c>
      <c r="Q6618" t="s">
        <v>19189</v>
      </c>
      <c r="R6618">
        <v>90</v>
      </c>
    </row>
    <row r="6619" spans="1:18">
      <c r="A6619" t="s">
        <v>12822</v>
      </c>
      <c r="B6619" s="6" t="s">
        <v>2002</v>
      </c>
      <c r="C6619" t="s">
        <v>1207</v>
      </c>
      <c r="D6619">
        <f>_xlfn.XLOOKUP(E6619,'cpi data'!A:A,'cpi data'!B:B,"NA")</f>
        <v>236.7</v>
      </c>
      <c r="E6619">
        <v>2014</v>
      </c>
      <c r="F6619" t="s">
        <v>18841</v>
      </c>
      <c r="G6619">
        <v>5.6</v>
      </c>
      <c r="H6619">
        <v>20000</v>
      </c>
      <c r="I6619" t="s">
        <v>19190</v>
      </c>
      <c r="J6619" t="s">
        <v>19191</v>
      </c>
      <c r="K6619" t="s">
        <v>19192</v>
      </c>
      <c r="L6619" t="s">
        <v>33</v>
      </c>
      <c r="M6619" s="1">
        <v>13200000</v>
      </c>
      <c r="N6619" s="1">
        <v>54323210</v>
      </c>
      <c r="O6619" s="1">
        <f>N6619*(D6619/'cpi data'!$A$112)</f>
        <v>6356057.2451804243</v>
      </c>
      <c r="P6619" s="2">
        <f t="shared" si="104"/>
        <v>0.75700994105466157</v>
      </c>
      <c r="Q6619" t="s">
        <v>10878</v>
      </c>
      <c r="R6619">
        <v>84</v>
      </c>
    </row>
    <row r="6620" spans="1:18">
      <c r="A6620" t="s">
        <v>5205</v>
      </c>
      <c r="B6620" s="6" t="s">
        <v>19</v>
      </c>
      <c r="C6620" t="s">
        <v>107</v>
      </c>
      <c r="D6620">
        <f>_xlfn.XLOOKUP(E6620,'cpi data'!A:A,'cpi data'!B:B,"NA")</f>
        <v>236.7</v>
      </c>
      <c r="E6620">
        <v>2014</v>
      </c>
      <c r="F6620" t="s">
        <v>19193</v>
      </c>
      <c r="G6620">
        <v>7.6</v>
      </c>
      <c r="H6620">
        <v>51000</v>
      </c>
      <c r="I6620" t="s">
        <v>13219</v>
      </c>
      <c r="J6620" t="s">
        <v>19194</v>
      </c>
      <c r="K6620" t="s">
        <v>19195</v>
      </c>
      <c r="L6620" t="s">
        <v>8402</v>
      </c>
      <c r="N6620" s="1">
        <v>4439481</v>
      </c>
      <c r="O6620" s="1">
        <f>N6620*(D6620/'cpi data'!$A$112)</f>
        <v>519439.02753336623</v>
      </c>
      <c r="P6620" s="2">
        <f t="shared" si="104"/>
        <v>1</v>
      </c>
      <c r="Q6620" t="s">
        <v>19196</v>
      </c>
      <c r="R6620">
        <v>140</v>
      </c>
    </row>
    <row r="6621" spans="1:18">
      <c r="A6621" t="s">
        <v>19197</v>
      </c>
      <c r="B6621" s="6" t="s">
        <v>19</v>
      </c>
      <c r="C6621" t="s">
        <v>20</v>
      </c>
      <c r="D6621">
        <f>_xlfn.XLOOKUP(E6621,'cpi data'!A:A,'cpi data'!B:B,"NA")</f>
        <v>236.7</v>
      </c>
      <c r="E6621">
        <v>2014</v>
      </c>
      <c r="F6621" t="s">
        <v>19198</v>
      </c>
      <c r="G6621">
        <v>5.4</v>
      </c>
      <c r="H6621">
        <v>28000</v>
      </c>
      <c r="I6621" t="s">
        <v>12861</v>
      </c>
      <c r="J6621" t="s">
        <v>19199</v>
      </c>
      <c r="K6621" t="s">
        <v>17194</v>
      </c>
      <c r="L6621" t="s">
        <v>9405</v>
      </c>
      <c r="M6621" s="1">
        <v>30000000</v>
      </c>
      <c r="N6621" s="1">
        <v>5092129</v>
      </c>
      <c r="O6621" s="1">
        <f>N6621*(D6621/'cpi data'!$A$112)</f>
        <v>595801.74705882347</v>
      </c>
      <c r="P6621" s="2">
        <f t="shared" si="104"/>
        <v>-4.8914454052519094</v>
      </c>
      <c r="Q6621" t="s">
        <v>15455</v>
      </c>
      <c r="R6621">
        <v>109</v>
      </c>
    </row>
    <row r="6622" spans="1:18">
      <c r="A6622" t="s">
        <v>19200</v>
      </c>
      <c r="B6622" s="6" t="s">
        <v>450</v>
      </c>
      <c r="C6622" t="s">
        <v>20</v>
      </c>
      <c r="D6622">
        <f>_xlfn.XLOOKUP(E6622,'cpi data'!A:A,'cpi data'!B:B,"NA")</f>
        <v>236.7</v>
      </c>
      <c r="E6622">
        <v>2014</v>
      </c>
      <c r="F6622" t="s">
        <v>19001</v>
      </c>
      <c r="G6622">
        <v>6.5</v>
      </c>
      <c r="H6622">
        <v>12000</v>
      </c>
      <c r="I6622" t="s">
        <v>19201</v>
      </c>
      <c r="J6622" t="s">
        <v>19201</v>
      </c>
      <c r="K6622" t="s">
        <v>19202</v>
      </c>
      <c r="L6622" t="s">
        <v>25</v>
      </c>
      <c r="M6622" s="1">
        <v>1000000</v>
      </c>
      <c r="N6622" s="1">
        <v>185147</v>
      </c>
      <c r="O6622" s="1">
        <f>N6622*(D6622/'cpi data'!$A$112)</f>
        <v>21663.022689075628</v>
      </c>
      <c r="P6622" s="2">
        <f t="shared" si="104"/>
        <v>-4.4011137096469293</v>
      </c>
      <c r="Q6622" t="s">
        <v>19203</v>
      </c>
      <c r="R6622">
        <v>104</v>
      </c>
    </row>
    <row r="6623" spans="1:18">
      <c r="A6623" t="s">
        <v>19204</v>
      </c>
      <c r="B6623" s="6" t="s">
        <v>2002</v>
      </c>
      <c r="C6623" t="s">
        <v>66</v>
      </c>
      <c r="D6623">
        <f>_xlfn.XLOOKUP(E6623,'cpi data'!A:A,'cpi data'!B:B,"NA")</f>
        <v>236.7</v>
      </c>
      <c r="E6623">
        <v>2014</v>
      </c>
      <c r="F6623" t="s">
        <v>19045</v>
      </c>
      <c r="G6623">
        <v>6</v>
      </c>
      <c r="H6623">
        <v>4900</v>
      </c>
      <c r="I6623" t="s">
        <v>19205</v>
      </c>
      <c r="J6623" t="s">
        <v>8506</v>
      </c>
      <c r="K6623" t="s">
        <v>14758</v>
      </c>
      <c r="L6623" t="s">
        <v>25</v>
      </c>
      <c r="N6623" s="1">
        <v>721143</v>
      </c>
      <c r="O6623" s="1">
        <f>N6623*(D6623/'cpi data'!$A$112)</f>
        <v>84376.939248640629</v>
      </c>
      <c r="P6623" s="2">
        <f t="shared" si="104"/>
        <v>1</v>
      </c>
      <c r="Q6623" t="s">
        <v>19206</v>
      </c>
      <c r="R6623">
        <v>104</v>
      </c>
    </row>
    <row r="6624" spans="1:18">
      <c r="A6624" t="s">
        <v>19207</v>
      </c>
      <c r="B6624" s="6" t="s">
        <v>19</v>
      </c>
      <c r="C6624" t="s">
        <v>44</v>
      </c>
      <c r="D6624">
        <f>_xlfn.XLOOKUP(E6624,'cpi data'!A:A,'cpi data'!B:B,"NA")</f>
        <v>236.7</v>
      </c>
      <c r="E6624">
        <v>2014</v>
      </c>
      <c r="F6624" t="s">
        <v>18752</v>
      </c>
      <c r="G6624">
        <v>6.7</v>
      </c>
      <c r="H6624">
        <v>37000</v>
      </c>
      <c r="I6624" t="s">
        <v>13646</v>
      </c>
      <c r="J6624" t="s">
        <v>19208</v>
      </c>
      <c r="K6624" t="s">
        <v>13646</v>
      </c>
      <c r="L6624" t="s">
        <v>33</v>
      </c>
      <c r="M6624" s="1">
        <v>6000000</v>
      </c>
      <c r="N6624" s="1">
        <v>5670776</v>
      </c>
      <c r="O6624" s="1">
        <f>N6624*(D6624/'cpi data'!$A$112)</f>
        <v>663506.02036579337</v>
      </c>
      <c r="P6624" s="2">
        <f t="shared" si="104"/>
        <v>-5.8056251913318389E-2</v>
      </c>
      <c r="Q6624" t="s">
        <v>18252</v>
      </c>
      <c r="R6624">
        <v>106</v>
      </c>
    </row>
    <row r="6625" spans="1:18">
      <c r="A6625" t="s">
        <v>19209</v>
      </c>
      <c r="B6625" s="6" t="s">
        <v>19</v>
      </c>
      <c r="C6625" t="s">
        <v>44</v>
      </c>
      <c r="D6625">
        <f>_xlfn.XLOOKUP(E6625,'cpi data'!A:A,'cpi data'!B:B,"NA")</f>
        <v>236.7</v>
      </c>
      <c r="E6625">
        <v>2014</v>
      </c>
      <c r="F6625" t="s">
        <v>19210</v>
      </c>
      <c r="G6625">
        <v>7</v>
      </c>
      <c r="H6625">
        <v>76000</v>
      </c>
      <c r="I6625" t="s">
        <v>19211</v>
      </c>
      <c r="J6625" t="s">
        <v>16262</v>
      </c>
      <c r="K6625" t="s">
        <v>16722</v>
      </c>
      <c r="L6625" t="s">
        <v>25</v>
      </c>
      <c r="N6625" s="1">
        <v>1897363</v>
      </c>
      <c r="O6625" s="1">
        <f>N6625*(D6625/'cpi data'!$A$112)</f>
        <v>221999.91206129509</v>
      </c>
      <c r="P6625" s="2">
        <f t="shared" si="104"/>
        <v>1</v>
      </c>
      <c r="Q6625" t="s">
        <v>19212</v>
      </c>
      <c r="R6625">
        <v>95</v>
      </c>
    </row>
    <row r="6626" spans="1:18">
      <c r="A6626" t="s">
        <v>19213</v>
      </c>
      <c r="B6626" s="6" t="s">
        <v>2002</v>
      </c>
      <c r="C6626" t="s">
        <v>66</v>
      </c>
      <c r="D6626">
        <f>_xlfn.XLOOKUP(E6626,'cpi data'!A:A,'cpi data'!B:B,"NA")</f>
        <v>236.7</v>
      </c>
      <c r="E6626">
        <v>2014</v>
      </c>
      <c r="F6626" t="s">
        <v>18713</v>
      </c>
      <c r="G6626">
        <v>6.9</v>
      </c>
      <c r="H6626">
        <v>23000</v>
      </c>
      <c r="I6626" t="s">
        <v>17152</v>
      </c>
      <c r="J6626" t="s">
        <v>12235</v>
      </c>
      <c r="K6626" t="s">
        <v>18452</v>
      </c>
      <c r="L6626" t="s">
        <v>25</v>
      </c>
      <c r="M6626" s="1">
        <v>30000000</v>
      </c>
      <c r="N6626" s="1">
        <v>33448971</v>
      </c>
      <c r="O6626" s="1">
        <f>N6626*(D6626/'cpi data'!$A$112)</f>
        <v>3913678.4160652496</v>
      </c>
      <c r="P6626" s="2">
        <f t="shared" si="104"/>
        <v>0.10311142306888903</v>
      </c>
      <c r="Q6626" t="s">
        <v>4881</v>
      </c>
      <c r="R6626">
        <v>139</v>
      </c>
    </row>
    <row r="6627" spans="1:18">
      <c r="A6627" t="s">
        <v>19214</v>
      </c>
      <c r="B6627" s="6" t="s">
        <v>2002</v>
      </c>
      <c r="C6627" t="s">
        <v>20</v>
      </c>
      <c r="D6627">
        <f>_xlfn.XLOOKUP(E6627,'cpi data'!A:A,'cpi data'!B:B,"NA")</f>
        <v>236.7</v>
      </c>
      <c r="E6627">
        <v>2014</v>
      </c>
      <c r="F6627" t="s">
        <v>19215</v>
      </c>
      <c r="G6627">
        <v>6.9</v>
      </c>
      <c r="H6627">
        <v>40000</v>
      </c>
      <c r="I6627" t="s">
        <v>19216</v>
      </c>
      <c r="J6627" t="s">
        <v>17554</v>
      </c>
      <c r="K6627" t="s">
        <v>16305</v>
      </c>
      <c r="L6627" t="s">
        <v>25</v>
      </c>
      <c r="M6627" s="1">
        <v>14000000</v>
      </c>
      <c r="N6627" s="1">
        <v>31972096</v>
      </c>
      <c r="O6627" s="1">
        <f>N6627*(D6627/'cpi data'!$A$112)</f>
        <v>3740877.4706870983</v>
      </c>
      <c r="P6627" s="2">
        <f t="shared" si="104"/>
        <v>0.56211816704166029</v>
      </c>
      <c r="Q6627" t="s">
        <v>16957</v>
      </c>
      <c r="R6627">
        <v>106</v>
      </c>
    </row>
    <row r="6628" spans="1:18">
      <c r="A6628" t="s">
        <v>19217</v>
      </c>
      <c r="B6628" s="6" t="s">
        <v>2002</v>
      </c>
      <c r="C6628" t="s">
        <v>55</v>
      </c>
      <c r="D6628">
        <f>_xlfn.XLOOKUP(E6628,'cpi data'!A:A,'cpi data'!B:B,"NA")</f>
        <v>236.7</v>
      </c>
      <c r="E6628">
        <v>2014</v>
      </c>
      <c r="F6628" t="s">
        <v>18718</v>
      </c>
      <c r="G6628">
        <v>4.5</v>
      </c>
      <c r="H6628">
        <v>50000</v>
      </c>
      <c r="I6628" t="s">
        <v>19218</v>
      </c>
      <c r="J6628" t="s">
        <v>17922</v>
      </c>
      <c r="K6628" t="s">
        <v>19219</v>
      </c>
      <c r="L6628" t="s">
        <v>33</v>
      </c>
      <c r="M6628" s="1">
        <v>5000000</v>
      </c>
      <c r="N6628" s="1">
        <v>103687316</v>
      </c>
      <c r="O6628" s="1">
        <f>N6628*(D6628/'cpi data'!$A$112)</f>
        <v>12131877.260108748</v>
      </c>
      <c r="P6628" s="2">
        <f t="shared" si="104"/>
        <v>0.95177809405347136</v>
      </c>
      <c r="Q6628" t="s">
        <v>64</v>
      </c>
      <c r="R6628">
        <v>89</v>
      </c>
    </row>
    <row r="6629" spans="1:18">
      <c r="A6629" t="s">
        <v>19220</v>
      </c>
      <c r="B6629" s="6" t="s">
        <v>36</v>
      </c>
      <c r="C6629" t="s">
        <v>66</v>
      </c>
      <c r="D6629">
        <f>_xlfn.XLOOKUP(E6629,'cpi data'!A:A,'cpi data'!B:B,"NA")</f>
        <v>236.7</v>
      </c>
      <c r="E6629">
        <v>2014</v>
      </c>
      <c r="F6629" t="s">
        <v>19221</v>
      </c>
      <c r="G6629">
        <v>5.8</v>
      </c>
      <c r="H6629">
        <v>26000</v>
      </c>
      <c r="I6629" t="s">
        <v>8456</v>
      </c>
      <c r="J6629" t="s">
        <v>8456</v>
      </c>
      <c r="K6629" t="s">
        <v>9382</v>
      </c>
      <c r="L6629" t="s">
        <v>33</v>
      </c>
      <c r="M6629" s="1">
        <v>12000000</v>
      </c>
      <c r="N6629" s="1">
        <v>101982712</v>
      </c>
      <c r="O6629" s="1">
        <f>N6629*(D6629/'cpi data'!$A$112)</f>
        <v>11932431.008601086</v>
      </c>
      <c r="P6629" s="2">
        <f t="shared" si="104"/>
        <v>0.88233299777319119</v>
      </c>
      <c r="Q6629" t="s">
        <v>2103</v>
      </c>
      <c r="R6629">
        <v>99</v>
      </c>
    </row>
    <row r="6630" spans="1:18">
      <c r="A6630" t="s">
        <v>19222</v>
      </c>
      <c r="B6630" s="6" t="s">
        <v>19</v>
      </c>
      <c r="C6630" t="s">
        <v>44</v>
      </c>
      <c r="D6630">
        <f>_xlfn.XLOOKUP(E6630,'cpi data'!A:A,'cpi data'!B:B,"NA")</f>
        <v>236.7</v>
      </c>
      <c r="E6630">
        <v>2014</v>
      </c>
      <c r="F6630" t="s">
        <v>18958</v>
      </c>
      <c r="G6630">
        <v>6.3</v>
      </c>
      <c r="H6630">
        <v>48000</v>
      </c>
      <c r="I6630" t="s">
        <v>8696</v>
      </c>
      <c r="J6630" t="s">
        <v>8696</v>
      </c>
      <c r="K6630" t="s">
        <v>8011</v>
      </c>
      <c r="L6630" t="s">
        <v>33</v>
      </c>
      <c r="M6630" s="1">
        <v>10000000</v>
      </c>
      <c r="N6630" s="1">
        <v>18117839</v>
      </c>
      <c r="O6630" s="1">
        <f>N6630*(D6630/'cpi data'!$A$112)</f>
        <v>2119867.7663371228</v>
      </c>
      <c r="P6630" s="2">
        <f t="shared" si="104"/>
        <v>0.4480577954136804</v>
      </c>
      <c r="Q6630" t="s">
        <v>19223</v>
      </c>
      <c r="R6630">
        <v>97</v>
      </c>
    </row>
    <row r="6631" spans="1:18">
      <c r="A6631" t="s">
        <v>19224</v>
      </c>
      <c r="B6631" s="6" t="s">
        <v>450</v>
      </c>
      <c r="C6631" t="s">
        <v>20</v>
      </c>
      <c r="D6631">
        <f>_xlfn.XLOOKUP(E6631,'cpi data'!A:A,'cpi data'!B:B,"NA")</f>
        <v>236.7</v>
      </c>
      <c r="E6631">
        <v>2014</v>
      </c>
      <c r="F6631" t="s">
        <v>19225</v>
      </c>
      <c r="G6631">
        <v>8.1</v>
      </c>
      <c r="H6631">
        <v>48000</v>
      </c>
      <c r="I6631" t="s">
        <v>17626</v>
      </c>
      <c r="J6631" t="s">
        <v>19226</v>
      </c>
      <c r="K6631" t="s">
        <v>19227</v>
      </c>
      <c r="L6631" t="s">
        <v>17629</v>
      </c>
      <c r="N6631" s="1">
        <v>4018705</v>
      </c>
      <c r="O6631" s="1">
        <f>N6631*(D6631/'cpi data'!$A$112)</f>
        <v>470206.36356895696</v>
      </c>
      <c r="P6631" s="2">
        <f t="shared" si="104"/>
        <v>1</v>
      </c>
      <c r="Q6631" t="s">
        <v>17630</v>
      </c>
      <c r="R6631">
        <v>196</v>
      </c>
    </row>
    <row r="6632" spans="1:18">
      <c r="A6632" t="s">
        <v>19228</v>
      </c>
      <c r="B6632" s="6" t="s">
        <v>19</v>
      </c>
      <c r="C6632" t="s">
        <v>20</v>
      </c>
      <c r="D6632">
        <f>_xlfn.XLOOKUP(E6632,'cpi data'!A:A,'cpi data'!B:B,"NA")</f>
        <v>236.7</v>
      </c>
      <c r="E6632">
        <v>2014</v>
      </c>
      <c r="F6632" t="s">
        <v>19229</v>
      </c>
      <c r="G6632">
        <v>6.4</v>
      </c>
      <c r="H6632">
        <v>27000</v>
      </c>
      <c r="I6632" t="s">
        <v>7246</v>
      </c>
      <c r="J6632" t="s">
        <v>7246</v>
      </c>
      <c r="K6632" t="s">
        <v>18740</v>
      </c>
      <c r="L6632" t="s">
        <v>455</v>
      </c>
      <c r="N6632" s="1">
        <v>469701</v>
      </c>
      <c r="O6632" s="1">
        <f>N6632*(D6632/'cpi data'!$A$112)</f>
        <v>54957.106623825995</v>
      </c>
      <c r="P6632" s="2">
        <f t="shared" si="104"/>
        <v>1</v>
      </c>
      <c r="Q6632" t="s">
        <v>7248</v>
      </c>
      <c r="R6632">
        <v>91</v>
      </c>
    </row>
    <row r="6633" spans="1:18">
      <c r="A6633" t="s">
        <v>19230</v>
      </c>
      <c r="B6633" s="6" t="s">
        <v>19</v>
      </c>
      <c r="C6633" t="s">
        <v>44</v>
      </c>
      <c r="D6633">
        <f>_xlfn.XLOOKUP(E6633,'cpi data'!A:A,'cpi data'!B:B,"NA")</f>
        <v>236.7</v>
      </c>
      <c r="E6633">
        <v>2014</v>
      </c>
      <c r="F6633" t="s">
        <v>19231</v>
      </c>
      <c r="G6633">
        <v>6.1</v>
      </c>
      <c r="H6633">
        <v>25000</v>
      </c>
      <c r="I6633" t="s">
        <v>19232</v>
      </c>
      <c r="J6633" t="s">
        <v>19232</v>
      </c>
      <c r="K6633" t="s">
        <v>19233</v>
      </c>
      <c r="L6633" t="s">
        <v>33</v>
      </c>
      <c r="N6633" s="1">
        <v>4633961</v>
      </c>
      <c r="O6633" s="1">
        <f>N6633*(D6633/'cpi data'!$A$112)</f>
        <v>542194.05274345027</v>
      </c>
      <c r="P6633" s="2">
        <f t="shared" si="104"/>
        <v>1</v>
      </c>
      <c r="Q6633" t="s">
        <v>19234</v>
      </c>
      <c r="R6633">
        <v>108</v>
      </c>
    </row>
    <row r="6634" spans="1:18">
      <c r="A6634" t="s">
        <v>19235</v>
      </c>
      <c r="B6634" s="6" t="s">
        <v>19</v>
      </c>
      <c r="C6634" t="s">
        <v>20</v>
      </c>
      <c r="D6634">
        <f>_xlfn.XLOOKUP(E6634,'cpi data'!A:A,'cpi data'!B:B,"NA")</f>
        <v>236.7</v>
      </c>
      <c r="E6634">
        <v>2014</v>
      </c>
      <c r="F6634" t="s">
        <v>19236</v>
      </c>
      <c r="G6634">
        <v>7.4</v>
      </c>
      <c r="H6634">
        <v>57000</v>
      </c>
      <c r="I6634" t="s">
        <v>17418</v>
      </c>
      <c r="J6634" t="s">
        <v>17418</v>
      </c>
      <c r="K6634" t="s">
        <v>10590</v>
      </c>
      <c r="L6634" t="s">
        <v>3159</v>
      </c>
      <c r="N6634" s="1">
        <v>16887741</v>
      </c>
      <c r="O6634" s="1">
        <f>N6634*(D6634/'cpi data'!$A$112)</f>
        <v>1975940.8278299554</v>
      </c>
      <c r="P6634" s="2">
        <f t="shared" si="104"/>
        <v>1</v>
      </c>
      <c r="Q6634" t="s">
        <v>9442</v>
      </c>
      <c r="R6634">
        <v>102</v>
      </c>
    </row>
    <row r="6635" spans="1:18">
      <c r="A6635" t="s">
        <v>19237</v>
      </c>
      <c r="B6635" s="6" t="s">
        <v>2002</v>
      </c>
      <c r="C6635" t="s">
        <v>44</v>
      </c>
      <c r="D6635">
        <f>_xlfn.XLOOKUP(E6635,'cpi data'!A:A,'cpi data'!B:B,"NA")</f>
        <v>236.7</v>
      </c>
      <c r="E6635">
        <v>2014</v>
      </c>
      <c r="F6635" t="s">
        <v>9327</v>
      </c>
      <c r="G6635">
        <v>5.8</v>
      </c>
      <c r="H6635">
        <v>20000</v>
      </c>
      <c r="I6635" t="s">
        <v>12721</v>
      </c>
      <c r="J6635" t="s">
        <v>17167</v>
      </c>
      <c r="K6635" t="s">
        <v>19238</v>
      </c>
      <c r="L6635" t="s">
        <v>33</v>
      </c>
      <c r="M6635" s="1">
        <v>24000000</v>
      </c>
      <c r="N6635" s="1">
        <v>70181428</v>
      </c>
      <c r="O6635" s="1">
        <f>N6635*(D6635/'cpi data'!$A$112)</f>
        <v>8211539.3018289665</v>
      </c>
      <c r="P6635" s="2">
        <f t="shared" si="104"/>
        <v>0.65802918686693013</v>
      </c>
      <c r="Q6635" t="s">
        <v>19239</v>
      </c>
      <c r="R6635">
        <v>106</v>
      </c>
    </row>
    <row r="6636" spans="1:18">
      <c r="A6636" t="s">
        <v>19240</v>
      </c>
      <c r="B6636" s="6" t="s">
        <v>19</v>
      </c>
      <c r="C6636" t="s">
        <v>107</v>
      </c>
      <c r="D6636">
        <f>_xlfn.XLOOKUP(E6636,'cpi data'!A:A,'cpi data'!B:B,"NA")</f>
        <v>236.7</v>
      </c>
      <c r="E6636">
        <v>2014</v>
      </c>
      <c r="F6636" t="s">
        <v>19241</v>
      </c>
      <c r="G6636">
        <v>6.8</v>
      </c>
      <c r="H6636">
        <v>7100</v>
      </c>
      <c r="I6636" t="s">
        <v>19242</v>
      </c>
      <c r="J6636" t="s">
        <v>19243</v>
      </c>
      <c r="K6636" t="s">
        <v>19243</v>
      </c>
      <c r="L6636" t="s">
        <v>455</v>
      </c>
      <c r="N6636" s="1">
        <v>84417</v>
      </c>
      <c r="O6636" s="1">
        <f>N6636*(D6636/'cpi data'!$A$112)</f>
        <v>9877.164557587741</v>
      </c>
      <c r="P6636" s="2">
        <f t="shared" si="104"/>
        <v>1</v>
      </c>
      <c r="Q6636" t="s">
        <v>19244</v>
      </c>
      <c r="R6636">
        <v>97</v>
      </c>
    </row>
    <row r="6637" spans="1:18">
      <c r="A6637" t="s">
        <v>19245</v>
      </c>
      <c r="B6637" s="6" t="s">
        <v>19</v>
      </c>
      <c r="C6637" t="s">
        <v>20</v>
      </c>
      <c r="D6637">
        <f>_xlfn.XLOOKUP(E6637,'cpi data'!A:A,'cpi data'!B:B,"NA")</f>
        <v>236.7</v>
      </c>
      <c r="E6637">
        <v>2014</v>
      </c>
      <c r="F6637" t="s">
        <v>18250</v>
      </c>
      <c r="G6637">
        <v>6</v>
      </c>
      <c r="H6637">
        <v>6500</v>
      </c>
      <c r="I6637" t="s">
        <v>16470</v>
      </c>
      <c r="J6637" t="s">
        <v>19246</v>
      </c>
      <c r="K6637" t="s">
        <v>17428</v>
      </c>
      <c r="L6637" t="s">
        <v>33</v>
      </c>
      <c r="N6637" s="1">
        <v>73922</v>
      </c>
      <c r="O6637" s="1">
        <f>N6637*(D6637/'cpi data'!$A$112)</f>
        <v>8649.2028670291638</v>
      </c>
      <c r="P6637" s="2">
        <f t="shared" si="104"/>
        <v>1</v>
      </c>
      <c r="Q6637" t="s">
        <v>19247</v>
      </c>
      <c r="R6637">
        <v>95</v>
      </c>
    </row>
    <row r="6638" spans="1:18">
      <c r="A6638" t="s">
        <v>19248</v>
      </c>
      <c r="B6638" s="6" t="s">
        <v>36</v>
      </c>
      <c r="C6638" t="s">
        <v>393</v>
      </c>
      <c r="D6638">
        <f>_xlfn.XLOOKUP(E6638,'cpi data'!A:A,'cpi data'!B:B,"NA")</f>
        <v>236.7</v>
      </c>
      <c r="E6638">
        <v>2014</v>
      </c>
      <c r="F6638" t="s">
        <v>18769</v>
      </c>
      <c r="G6638">
        <v>6</v>
      </c>
      <c r="H6638">
        <v>17000</v>
      </c>
      <c r="I6638" t="s">
        <v>19249</v>
      </c>
      <c r="J6638" t="s">
        <v>19249</v>
      </c>
      <c r="K6638" t="s">
        <v>15147</v>
      </c>
      <c r="L6638" t="s">
        <v>33</v>
      </c>
      <c r="M6638" s="1">
        <v>50000000</v>
      </c>
      <c r="N6638" s="1">
        <v>146965787</v>
      </c>
      <c r="O6638" s="1">
        <f>N6638*(D6638/'cpi data'!$A$112)</f>
        <v>17195650.906030647</v>
      </c>
      <c r="P6638" s="2">
        <f t="shared" si="104"/>
        <v>0.65978476337489356</v>
      </c>
      <c r="Q6638" t="s">
        <v>19250</v>
      </c>
      <c r="R6638">
        <v>83</v>
      </c>
    </row>
    <row r="6639" spans="1:18">
      <c r="A6639" t="s">
        <v>19251</v>
      </c>
      <c r="B6639" s="6" t="s">
        <v>19</v>
      </c>
      <c r="C6639" t="s">
        <v>44</v>
      </c>
      <c r="D6639">
        <f>_xlfn.XLOOKUP(E6639,'cpi data'!A:A,'cpi data'!B:B,"NA")</f>
        <v>236.7</v>
      </c>
      <c r="E6639">
        <v>2014</v>
      </c>
      <c r="F6639" t="s">
        <v>18906</v>
      </c>
      <c r="G6639">
        <v>6.4</v>
      </c>
      <c r="H6639">
        <v>26000</v>
      </c>
      <c r="I6639" t="s">
        <v>7709</v>
      </c>
      <c r="J6639" t="s">
        <v>7709</v>
      </c>
      <c r="K6639" t="s">
        <v>7709</v>
      </c>
      <c r="L6639" t="s">
        <v>33</v>
      </c>
      <c r="M6639" s="1">
        <v>12000000</v>
      </c>
      <c r="N6639" s="1">
        <v>26117471</v>
      </c>
      <c r="O6639" s="1">
        <f>N6639*(D6639/'cpi data'!$A$112)</f>
        <v>3055860.2994068214</v>
      </c>
      <c r="P6639" s="2">
        <f t="shared" si="104"/>
        <v>0.54053744330758513</v>
      </c>
      <c r="Q6639" t="s">
        <v>19223</v>
      </c>
      <c r="R6639">
        <v>102</v>
      </c>
    </row>
    <row r="6640" spans="1:18">
      <c r="A6640" t="s">
        <v>19252</v>
      </c>
      <c r="B6640" s="6" t="s">
        <v>19</v>
      </c>
      <c r="C6640" t="s">
        <v>20</v>
      </c>
      <c r="D6640">
        <f>_xlfn.XLOOKUP(E6640,'cpi data'!A:A,'cpi data'!B:B,"NA")</f>
        <v>236.7</v>
      </c>
      <c r="E6640">
        <v>2014</v>
      </c>
      <c r="F6640" t="s">
        <v>19253</v>
      </c>
      <c r="G6640">
        <v>7.1</v>
      </c>
      <c r="H6640">
        <v>32000</v>
      </c>
      <c r="I6640" t="s">
        <v>19254</v>
      </c>
      <c r="J6640" t="s">
        <v>19254</v>
      </c>
      <c r="K6640" t="s">
        <v>17682</v>
      </c>
      <c r="L6640" t="s">
        <v>33</v>
      </c>
      <c r="M6640" s="1">
        <v>8000000</v>
      </c>
      <c r="N6640" s="1">
        <v>1828232</v>
      </c>
      <c r="O6640" s="1">
        <f>N6640*(D6640/'cpi data'!$A$112)</f>
        <v>213911.2775086505</v>
      </c>
      <c r="P6640" s="2">
        <f t="shared" si="104"/>
        <v>-3.3758122601507905</v>
      </c>
      <c r="Q6640" t="s">
        <v>19255</v>
      </c>
      <c r="R6640">
        <v>112</v>
      </c>
    </row>
    <row r="6641" spans="1:18">
      <c r="A6641" t="s">
        <v>19256</v>
      </c>
      <c r="B6641" s="6" t="s">
        <v>2002</v>
      </c>
      <c r="C6641" t="s">
        <v>20</v>
      </c>
      <c r="D6641">
        <f>_xlfn.XLOOKUP(E6641,'cpi data'!A:A,'cpi data'!B:B,"NA")</f>
        <v>236.7</v>
      </c>
      <c r="E6641">
        <v>2014</v>
      </c>
      <c r="F6641" t="s">
        <v>19011</v>
      </c>
      <c r="G6641">
        <v>6.6</v>
      </c>
      <c r="H6641">
        <v>12000</v>
      </c>
      <c r="I6641" t="s">
        <v>6161</v>
      </c>
      <c r="J6641" t="s">
        <v>6161</v>
      </c>
      <c r="K6641" t="s">
        <v>2832</v>
      </c>
      <c r="L6641" t="s">
        <v>33</v>
      </c>
      <c r="M6641" s="1">
        <v>9000000</v>
      </c>
      <c r="N6641" s="1">
        <v>21833967</v>
      </c>
      <c r="O6641" s="1">
        <f>N6641*(D6641/'cpi data'!$A$112)</f>
        <v>2554671.2747899159</v>
      </c>
      <c r="P6641" s="2">
        <f t="shared" si="104"/>
        <v>0.58779822283325789</v>
      </c>
      <c r="Q6641" t="s">
        <v>19257</v>
      </c>
      <c r="R6641">
        <v>121</v>
      </c>
    </row>
    <row r="6642" spans="1:18">
      <c r="A6642" t="s">
        <v>19258</v>
      </c>
      <c r="B6642" s="6" t="s">
        <v>19</v>
      </c>
      <c r="C6642" t="s">
        <v>20</v>
      </c>
      <c r="D6642">
        <f>_xlfn.XLOOKUP(E6642,'cpi data'!A:A,'cpi data'!B:B,"NA")</f>
        <v>236.7</v>
      </c>
      <c r="E6642">
        <v>2014</v>
      </c>
      <c r="F6642" t="s">
        <v>19259</v>
      </c>
      <c r="G6642">
        <v>6.7</v>
      </c>
      <c r="H6642">
        <v>28000</v>
      </c>
      <c r="I6642" t="s">
        <v>9301</v>
      </c>
      <c r="J6642" t="s">
        <v>9301</v>
      </c>
      <c r="K6642" t="s">
        <v>6377</v>
      </c>
      <c r="L6642" t="s">
        <v>455</v>
      </c>
      <c r="N6642" s="1">
        <v>4728401</v>
      </c>
      <c r="O6642" s="1">
        <f>N6642*(D6642/'cpi data'!$A$112)</f>
        <v>553243.95289174491</v>
      </c>
      <c r="P6642" s="2">
        <f t="shared" si="104"/>
        <v>1</v>
      </c>
      <c r="Q6642" t="s">
        <v>19260</v>
      </c>
      <c r="R6642">
        <v>124</v>
      </c>
    </row>
    <row r="6643" spans="1:18">
      <c r="A6643" t="s">
        <v>19261</v>
      </c>
      <c r="B6643" s="6" t="s">
        <v>2002</v>
      </c>
      <c r="C6643" t="s">
        <v>44</v>
      </c>
      <c r="D6643">
        <f>_xlfn.XLOOKUP(E6643,'cpi data'!A:A,'cpi data'!B:B,"NA")</f>
        <v>236.7</v>
      </c>
      <c r="E6643">
        <v>2014</v>
      </c>
      <c r="F6643" t="s">
        <v>19262</v>
      </c>
      <c r="G6643">
        <v>5.7</v>
      </c>
      <c r="H6643">
        <v>2800</v>
      </c>
      <c r="I6643" t="s">
        <v>19263</v>
      </c>
      <c r="J6643" t="s">
        <v>19263</v>
      </c>
      <c r="K6643" t="s">
        <v>7635</v>
      </c>
      <c r="L6643" t="s">
        <v>33</v>
      </c>
      <c r="N6643" s="1">
        <v>1012804</v>
      </c>
      <c r="O6643" s="1">
        <f>N6643*(D6643/'cpi data'!$A$112)</f>
        <v>118502.57380128521</v>
      </c>
      <c r="P6643" s="2">
        <f t="shared" si="104"/>
        <v>1</v>
      </c>
      <c r="Q6643" t="s">
        <v>19264</v>
      </c>
      <c r="R6643">
        <v>103</v>
      </c>
    </row>
    <row r="6644" spans="1:18">
      <c r="A6644" t="s">
        <v>19265</v>
      </c>
      <c r="B6644" s="6" t="s">
        <v>19</v>
      </c>
      <c r="C6644" t="s">
        <v>44</v>
      </c>
      <c r="D6644">
        <f>_xlfn.XLOOKUP(E6644,'cpi data'!A:A,'cpi data'!B:B,"NA")</f>
        <v>236.7</v>
      </c>
      <c r="E6644">
        <v>2014</v>
      </c>
      <c r="F6644" t="s">
        <v>18718</v>
      </c>
      <c r="G6644">
        <v>6.4</v>
      </c>
      <c r="H6644">
        <v>43000</v>
      </c>
      <c r="I6644" t="s">
        <v>17557</v>
      </c>
      <c r="J6644" t="s">
        <v>19266</v>
      </c>
      <c r="K6644" t="s">
        <v>14005</v>
      </c>
      <c r="L6644" t="s">
        <v>33</v>
      </c>
      <c r="M6644" s="1">
        <v>5000000</v>
      </c>
      <c r="N6644" s="1">
        <v>2379154</v>
      </c>
      <c r="O6644" s="1">
        <f>N6644*(D6644/'cpi data'!$A$112)</f>
        <v>278371.60247157683</v>
      </c>
      <c r="P6644" s="2">
        <f t="shared" si="104"/>
        <v>-1.1015873709730433</v>
      </c>
      <c r="Q6644" t="s">
        <v>15481</v>
      </c>
      <c r="R6644">
        <v>99</v>
      </c>
    </row>
    <row r="6645" spans="1:18">
      <c r="A6645" t="s">
        <v>19267</v>
      </c>
      <c r="B6645" s="6" t="s">
        <v>19</v>
      </c>
      <c r="C6645" t="s">
        <v>37</v>
      </c>
      <c r="D6645">
        <f>_xlfn.XLOOKUP(E6645,'cpi data'!A:A,'cpi data'!B:B,"NA")</f>
        <v>237</v>
      </c>
      <c r="E6645">
        <v>2015</v>
      </c>
      <c r="F6645" t="s">
        <v>19268</v>
      </c>
      <c r="G6645">
        <v>8.1</v>
      </c>
      <c r="H6645">
        <v>912000</v>
      </c>
      <c r="I6645" t="s">
        <v>536</v>
      </c>
      <c r="J6645" t="s">
        <v>536</v>
      </c>
      <c r="K6645" t="s">
        <v>15688</v>
      </c>
      <c r="L6645" t="s">
        <v>251</v>
      </c>
      <c r="M6645" s="1">
        <v>150000000</v>
      </c>
      <c r="N6645" s="1">
        <v>375658750</v>
      </c>
      <c r="O6645" s="1">
        <f>N6645*(D6645/'cpi data'!$A$112)</f>
        <v>44009453.163618393</v>
      </c>
      <c r="P6645" s="2">
        <f t="shared" si="104"/>
        <v>0.60070143448009661</v>
      </c>
      <c r="Q6645" t="s">
        <v>26</v>
      </c>
      <c r="R6645">
        <v>120</v>
      </c>
    </row>
    <row r="6646" spans="1:18">
      <c r="A6646" t="s">
        <v>19269</v>
      </c>
      <c r="B6646" s="6" t="s">
        <v>2002</v>
      </c>
      <c r="C6646" t="s">
        <v>37</v>
      </c>
      <c r="D6646">
        <f>_xlfn.XLOOKUP(E6646,'cpi data'!A:A,'cpi data'!B:B,"NA")</f>
        <v>237</v>
      </c>
      <c r="E6646">
        <v>2015</v>
      </c>
      <c r="F6646" t="s">
        <v>19270</v>
      </c>
      <c r="G6646">
        <v>7.3</v>
      </c>
      <c r="H6646">
        <v>777000</v>
      </c>
      <c r="I6646" t="s">
        <v>6861</v>
      </c>
      <c r="J6646" t="s">
        <v>6861</v>
      </c>
      <c r="K6646" t="s">
        <v>4915</v>
      </c>
      <c r="L6646" t="s">
        <v>33</v>
      </c>
      <c r="M6646" s="1">
        <v>250000000</v>
      </c>
      <c r="N6646" s="1">
        <v>1402809540</v>
      </c>
      <c r="O6646" s="1">
        <f>N6646*(D6646/'cpi data'!$A$112)</f>
        <v>164342986.14928326</v>
      </c>
      <c r="P6646" s="2">
        <f t="shared" si="104"/>
        <v>0.82178621340142866</v>
      </c>
      <c r="Q6646" t="s">
        <v>17635</v>
      </c>
      <c r="R6646">
        <v>141</v>
      </c>
    </row>
    <row r="6647" spans="1:18">
      <c r="A6647" t="s">
        <v>19271</v>
      </c>
      <c r="B6647" s="6" t="s">
        <v>19</v>
      </c>
      <c r="C6647" t="s">
        <v>20</v>
      </c>
      <c r="D6647">
        <f>_xlfn.XLOOKUP(E6647,'cpi data'!A:A,'cpi data'!B:B,"NA")</f>
        <v>237</v>
      </c>
      <c r="E6647">
        <v>2015</v>
      </c>
      <c r="F6647" t="s">
        <v>19272</v>
      </c>
      <c r="G6647">
        <v>6.5</v>
      </c>
      <c r="H6647">
        <v>136000</v>
      </c>
      <c r="I6647" t="s">
        <v>7560</v>
      </c>
      <c r="J6647" t="s">
        <v>7560</v>
      </c>
      <c r="K6647" t="s">
        <v>16648</v>
      </c>
      <c r="L6647" t="s">
        <v>198</v>
      </c>
      <c r="M6647" s="1">
        <v>55000000</v>
      </c>
      <c r="N6647" s="1">
        <v>74679822</v>
      </c>
      <c r="O6647" s="1">
        <f>N6647*(D6647/'cpi data'!$A$112)</f>
        <v>8748946.0276816618</v>
      </c>
      <c r="P6647" s="2">
        <f t="shared" si="104"/>
        <v>0.26352261525208243</v>
      </c>
      <c r="Q6647" t="s">
        <v>19273</v>
      </c>
      <c r="R6647">
        <v>119</v>
      </c>
    </row>
    <row r="6648" spans="1:18">
      <c r="A6648" t="s">
        <v>19274</v>
      </c>
      <c r="B6648" s="6" t="s">
        <v>2002</v>
      </c>
      <c r="C6648" t="s">
        <v>37</v>
      </c>
      <c r="D6648">
        <f>_xlfn.XLOOKUP(E6648,'cpi data'!A:A,'cpi data'!B:B,"NA")</f>
        <v>237</v>
      </c>
      <c r="E6648">
        <v>2015</v>
      </c>
      <c r="F6648" t="s">
        <v>19275</v>
      </c>
      <c r="G6648">
        <v>7.1</v>
      </c>
      <c r="H6648">
        <v>370000</v>
      </c>
      <c r="I6648" t="s">
        <v>13492</v>
      </c>
      <c r="J6648" t="s">
        <v>14505</v>
      </c>
      <c r="K6648" t="s">
        <v>11821</v>
      </c>
      <c r="L6648" t="s">
        <v>33</v>
      </c>
      <c r="M6648" s="1">
        <v>190000000</v>
      </c>
      <c r="N6648" s="1">
        <v>1515341399</v>
      </c>
      <c r="O6648" s="1">
        <f>N6648*(D6648/'cpi data'!$A$112)</f>
        <v>177526402.15669799</v>
      </c>
      <c r="P6648" s="2">
        <f t="shared" si="104"/>
        <v>0.87461571357755796</v>
      </c>
      <c r="Q6648" t="s">
        <v>64</v>
      </c>
      <c r="R6648">
        <v>137</v>
      </c>
    </row>
    <row r="6649" spans="1:18">
      <c r="A6649" t="s">
        <v>19276</v>
      </c>
      <c r="B6649" s="6" t="s">
        <v>19</v>
      </c>
      <c r="C6649" t="s">
        <v>107</v>
      </c>
      <c r="D6649">
        <f>_xlfn.XLOOKUP(E6649,'cpi data'!A:A,'cpi data'!B:B,"NA")</f>
        <v>237</v>
      </c>
      <c r="E6649">
        <v>2015</v>
      </c>
      <c r="F6649" t="s">
        <v>19277</v>
      </c>
      <c r="G6649">
        <v>7.8</v>
      </c>
      <c r="H6649">
        <v>539000</v>
      </c>
      <c r="I6649" t="s">
        <v>6778</v>
      </c>
      <c r="J6649" t="s">
        <v>6778</v>
      </c>
      <c r="K6649" t="s">
        <v>9412</v>
      </c>
      <c r="L6649" t="s">
        <v>33</v>
      </c>
      <c r="M6649" s="1">
        <v>44000000</v>
      </c>
      <c r="N6649" s="1">
        <v>156480177</v>
      </c>
      <c r="O6649" s="1">
        <f>N6649*(D6649/'cpi data'!$A$112)</f>
        <v>18332082.03114187</v>
      </c>
      <c r="P6649" s="2">
        <f t="shared" si="104"/>
        <v>0.71881422398953443</v>
      </c>
      <c r="Q6649" t="s">
        <v>19278</v>
      </c>
      <c r="R6649">
        <v>168</v>
      </c>
    </row>
    <row r="6650" spans="1:18">
      <c r="A6650" t="s">
        <v>19279</v>
      </c>
      <c r="B6650" s="6" t="s">
        <v>2002</v>
      </c>
      <c r="C6650" t="s">
        <v>37</v>
      </c>
      <c r="D6650">
        <f>_xlfn.XLOOKUP(E6650,'cpi data'!A:A,'cpi data'!B:B,"NA")</f>
        <v>237</v>
      </c>
      <c r="E6650">
        <v>2015</v>
      </c>
      <c r="F6650" t="s">
        <v>19280</v>
      </c>
      <c r="G6650">
        <v>7.3</v>
      </c>
      <c r="H6650">
        <v>595000</v>
      </c>
      <c r="I6650" t="s">
        <v>11286</v>
      </c>
      <c r="J6650" t="s">
        <v>13516</v>
      </c>
      <c r="K6650" t="s">
        <v>13302</v>
      </c>
      <c r="L6650" t="s">
        <v>33</v>
      </c>
      <c r="M6650" s="1">
        <v>130000000</v>
      </c>
      <c r="N6650" s="1">
        <v>519311965</v>
      </c>
      <c r="O6650" s="1">
        <f>N6650*(D6650/'cpi data'!$A$112)</f>
        <v>60838821.40632724</v>
      </c>
      <c r="P6650" s="2">
        <f t="shared" si="104"/>
        <v>0.74966877568476586</v>
      </c>
      <c r="Q6650" t="s">
        <v>18043</v>
      </c>
      <c r="R6650">
        <v>117</v>
      </c>
    </row>
    <row r="6651" spans="1:18">
      <c r="A6651" t="s">
        <v>19281</v>
      </c>
      <c r="B6651" s="6" t="s">
        <v>19</v>
      </c>
      <c r="C6651" t="s">
        <v>20</v>
      </c>
      <c r="D6651">
        <f>_xlfn.XLOOKUP(E6651,'cpi data'!A:A,'cpi data'!B:B,"NA")</f>
        <v>237</v>
      </c>
      <c r="E6651">
        <v>2015</v>
      </c>
      <c r="F6651" t="s">
        <v>18734</v>
      </c>
      <c r="G6651">
        <v>4.0999999999999996</v>
      </c>
      <c r="H6651">
        <v>304000</v>
      </c>
      <c r="I6651" t="s">
        <v>16381</v>
      </c>
      <c r="J6651" t="s">
        <v>18472</v>
      </c>
      <c r="K6651" t="s">
        <v>19282</v>
      </c>
      <c r="L6651" t="s">
        <v>33</v>
      </c>
      <c r="M6651" s="1">
        <v>40000000</v>
      </c>
      <c r="N6651" s="1">
        <v>569651467</v>
      </c>
      <c r="O6651" s="1">
        <f>N6651*(D6651/'cpi data'!$A$112)</f>
        <v>66736232.16955018</v>
      </c>
      <c r="P6651" s="2">
        <f t="shared" si="104"/>
        <v>0.92978162557773247</v>
      </c>
      <c r="Q6651" t="s">
        <v>12698</v>
      </c>
      <c r="R6651">
        <v>125</v>
      </c>
    </row>
    <row r="6652" spans="1:18">
      <c r="A6652" t="s">
        <v>19283</v>
      </c>
      <c r="B6652" s="6" t="s">
        <v>19</v>
      </c>
      <c r="C6652" t="s">
        <v>37</v>
      </c>
      <c r="D6652">
        <f>_xlfn.XLOOKUP(E6652,'cpi data'!A:A,'cpi data'!B:B,"NA")</f>
        <v>237</v>
      </c>
      <c r="E6652">
        <v>2015</v>
      </c>
      <c r="F6652" t="s">
        <v>19284</v>
      </c>
      <c r="G6652">
        <v>7.6</v>
      </c>
      <c r="H6652">
        <v>386000</v>
      </c>
      <c r="I6652" t="s">
        <v>11709</v>
      </c>
      <c r="J6652" t="s">
        <v>19285</v>
      </c>
      <c r="K6652" t="s">
        <v>16329</v>
      </c>
      <c r="L6652" t="s">
        <v>33</v>
      </c>
      <c r="M6652" s="1">
        <v>30000000</v>
      </c>
      <c r="N6652" s="1">
        <v>84872444</v>
      </c>
      <c r="O6652" s="1">
        <f>N6652*(D6652/'cpi data'!$A$112)</f>
        <v>9943039.6579337623</v>
      </c>
      <c r="P6652" s="2">
        <f t="shared" si="104"/>
        <v>0.64652838322883688</v>
      </c>
      <c r="Q6652" t="s">
        <v>14705</v>
      </c>
      <c r="R6652">
        <v>121</v>
      </c>
    </row>
    <row r="6653" spans="1:18">
      <c r="A6653" t="s">
        <v>19286</v>
      </c>
      <c r="B6653" s="6" t="s">
        <v>19</v>
      </c>
      <c r="C6653" t="s">
        <v>20</v>
      </c>
      <c r="D6653">
        <f>_xlfn.XLOOKUP(E6653,'cpi data'!A:A,'cpi data'!B:B,"NA")</f>
        <v>237</v>
      </c>
      <c r="E6653">
        <v>2015</v>
      </c>
      <c r="F6653" t="s">
        <v>19287</v>
      </c>
      <c r="G6653">
        <v>6.9</v>
      </c>
      <c r="H6653">
        <v>218000</v>
      </c>
      <c r="I6653" t="s">
        <v>19288</v>
      </c>
      <c r="J6653" t="s">
        <v>19288</v>
      </c>
      <c r="K6653" t="s">
        <v>19289</v>
      </c>
      <c r="L6653" t="s">
        <v>198</v>
      </c>
      <c r="M6653" s="1">
        <v>4000000</v>
      </c>
      <c r="N6653" s="1">
        <v>40423945</v>
      </c>
      <c r="O6653" s="1">
        <f>N6653*(D6653/'cpi data'!$A$112)</f>
        <v>4735776.0578348991</v>
      </c>
      <c r="P6653" s="2">
        <f t="shared" si="104"/>
        <v>0.90104874722147976</v>
      </c>
      <c r="Q6653" t="s">
        <v>19290</v>
      </c>
      <c r="R6653">
        <v>92</v>
      </c>
    </row>
    <row r="6654" spans="1:18">
      <c r="A6654" t="s">
        <v>19291</v>
      </c>
      <c r="B6654" s="6" t="s">
        <v>19</v>
      </c>
      <c r="C6654" t="s">
        <v>66</v>
      </c>
      <c r="D6654">
        <f>_xlfn.XLOOKUP(E6654,'cpi data'!A:A,'cpi data'!B:B,"NA")</f>
        <v>237</v>
      </c>
      <c r="E6654">
        <v>2015</v>
      </c>
      <c r="F6654" t="s">
        <v>19292</v>
      </c>
      <c r="G6654">
        <v>7.8</v>
      </c>
      <c r="H6654">
        <v>381000</v>
      </c>
      <c r="I6654" t="s">
        <v>13567</v>
      </c>
      <c r="J6654" t="s">
        <v>12919</v>
      </c>
      <c r="K6654" t="s">
        <v>3910</v>
      </c>
      <c r="L6654" t="s">
        <v>33</v>
      </c>
      <c r="M6654" s="1">
        <v>28000000</v>
      </c>
      <c r="N6654" s="1">
        <v>133440870</v>
      </c>
      <c r="O6654" s="1">
        <f>N6654*(D6654/'cpi data'!$A$112)</f>
        <v>15632964.008897677</v>
      </c>
      <c r="P6654" s="2">
        <f t="shared" si="104"/>
        <v>0.79016923375874271</v>
      </c>
      <c r="Q6654" t="s">
        <v>47</v>
      </c>
      <c r="R6654">
        <v>130</v>
      </c>
    </row>
    <row r="6655" spans="1:18">
      <c r="A6655" t="s">
        <v>19293</v>
      </c>
      <c r="B6655" s="6" t="s">
        <v>2002</v>
      </c>
      <c r="C6655" t="s">
        <v>37</v>
      </c>
      <c r="D6655">
        <f>_xlfn.XLOOKUP(E6655,'cpi data'!A:A,'cpi data'!B:B,"NA")</f>
        <v>237</v>
      </c>
      <c r="E6655">
        <v>2015</v>
      </c>
      <c r="F6655" t="s">
        <v>19294</v>
      </c>
      <c r="G6655">
        <v>7</v>
      </c>
      <c r="H6655">
        <v>593000</v>
      </c>
      <c r="I6655" t="s">
        <v>17792</v>
      </c>
      <c r="J6655" t="s">
        <v>17238</v>
      </c>
      <c r="K6655" t="s">
        <v>18714</v>
      </c>
      <c r="L6655" t="s">
        <v>33</v>
      </c>
      <c r="M6655" s="1">
        <v>150000000</v>
      </c>
      <c r="N6655" s="1">
        <v>1670516444</v>
      </c>
      <c r="O6655" s="1">
        <f>N6655*(D6655/'cpi data'!$A$112)</f>
        <v>195705584.39347506</v>
      </c>
      <c r="P6655" s="2">
        <f t="shared" si="104"/>
        <v>0.91020740888917584</v>
      </c>
      <c r="Q6655" t="s">
        <v>64</v>
      </c>
      <c r="R6655">
        <v>124</v>
      </c>
    </row>
    <row r="6656" spans="1:18">
      <c r="A6656" t="s">
        <v>19295</v>
      </c>
      <c r="B6656" s="6" t="s">
        <v>19</v>
      </c>
      <c r="C6656" t="s">
        <v>37</v>
      </c>
      <c r="D6656">
        <f>_xlfn.XLOOKUP(E6656,'cpi data'!A:A,'cpi data'!B:B,"NA")</f>
        <v>237</v>
      </c>
      <c r="E6656">
        <v>2015</v>
      </c>
      <c r="F6656" t="s">
        <v>19296</v>
      </c>
      <c r="G6656">
        <v>8</v>
      </c>
      <c r="H6656">
        <v>729000</v>
      </c>
      <c r="I6656" t="s">
        <v>11365</v>
      </c>
      <c r="J6656" t="s">
        <v>15225</v>
      </c>
      <c r="K6656" t="s">
        <v>8513</v>
      </c>
      <c r="L6656" t="s">
        <v>33</v>
      </c>
      <c r="M6656" s="1">
        <v>135000000</v>
      </c>
      <c r="N6656" s="1">
        <v>532950503</v>
      </c>
      <c r="O6656" s="1">
        <f>N6656*(D6656/'cpi data'!$A$112)</f>
        <v>62436613.549678698</v>
      </c>
      <c r="P6656" s="2">
        <f t="shared" si="104"/>
        <v>0.74669317461925733</v>
      </c>
      <c r="Q6656" t="s">
        <v>8628</v>
      </c>
      <c r="R6656">
        <v>156</v>
      </c>
    </row>
    <row r="6657" spans="1:18">
      <c r="A6657" t="s">
        <v>19297</v>
      </c>
      <c r="B6657" s="6" t="s">
        <v>2002</v>
      </c>
      <c r="C6657" t="s">
        <v>28</v>
      </c>
      <c r="D6657">
        <f>_xlfn.XLOOKUP(E6657,'cpi data'!A:A,'cpi data'!B:B,"NA")</f>
        <v>237</v>
      </c>
      <c r="E6657">
        <v>2015</v>
      </c>
      <c r="F6657" t="s">
        <v>19284</v>
      </c>
      <c r="G6657">
        <v>8</v>
      </c>
      <c r="H6657">
        <v>783000</v>
      </c>
      <c r="I6657" t="s">
        <v>993</v>
      </c>
      <c r="J6657" t="s">
        <v>15617</v>
      </c>
      <c r="K6657" t="s">
        <v>9532</v>
      </c>
      <c r="L6657" t="s">
        <v>25</v>
      </c>
      <c r="M6657" s="1">
        <v>108000000</v>
      </c>
      <c r="N6657" s="1">
        <v>630162448</v>
      </c>
      <c r="O6657" s="1">
        <f>N6657*(D6657/'cpi data'!$A$112)</f>
        <v>73825259.602570444</v>
      </c>
      <c r="P6657" s="2">
        <f t="shared" si="104"/>
        <v>0.8286156207137243</v>
      </c>
      <c r="Q6657" t="s">
        <v>183</v>
      </c>
      <c r="R6657">
        <v>144</v>
      </c>
    </row>
    <row r="6658" spans="1:18">
      <c r="A6658" t="s">
        <v>19298</v>
      </c>
      <c r="B6658" s="6" t="s">
        <v>19</v>
      </c>
      <c r="C6658" t="s">
        <v>20</v>
      </c>
      <c r="D6658">
        <f>_xlfn.XLOOKUP(E6658,'cpi data'!A:A,'cpi data'!B:B,"NA")</f>
        <v>237</v>
      </c>
      <c r="E6658">
        <v>2015</v>
      </c>
      <c r="F6658" t="s">
        <v>19299</v>
      </c>
      <c r="G6658">
        <v>8.1</v>
      </c>
      <c r="H6658">
        <v>386000</v>
      </c>
      <c r="I6658" t="s">
        <v>19211</v>
      </c>
      <c r="J6658" t="s">
        <v>19300</v>
      </c>
      <c r="K6658" t="s">
        <v>18470</v>
      </c>
      <c r="L6658" t="s">
        <v>198</v>
      </c>
      <c r="M6658" s="1">
        <v>13000000</v>
      </c>
      <c r="N6658" s="1">
        <v>35401758</v>
      </c>
      <c r="O6658" s="1">
        <f>N6658*(D6658/'cpi data'!$A$112)</f>
        <v>4147413.0726643601</v>
      </c>
      <c r="P6658" s="2">
        <f t="shared" si="104"/>
        <v>0.63278659777291291</v>
      </c>
      <c r="Q6658" t="s">
        <v>19212</v>
      </c>
      <c r="R6658">
        <v>118</v>
      </c>
    </row>
    <row r="6659" spans="1:18">
      <c r="A6659" t="s">
        <v>19301</v>
      </c>
      <c r="B6659" s="6" t="s">
        <v>36</v>
      </c>
      <c r="C6659" t="s">
        <v>393</v>
      </c>
      <c r="D6659">
        <f>_xlfn.XLOOKUP(E6659,'cpi data'!A:A,'cpi data'!B:B,"NA")</f>
        <v>237</v>
      </c>
      <c r="E6659">
        <v>2015</v>
      </c>
      <c r="F6659" t="s">
        <v>19059</v>
      </c>
      <c r="G6659">
        <v>8.1</v>
      </c>
      <c r="H6659">
        <v>641000</v>
      </c>
      <c r="I6659" t="s">
        <v>11832</v>
      </c>
      <c r="J6659" t="s">
        <v>11832</v>
      </c>
      <c r="K6659" t="s">
        <v>16869</v>
      </c>
      <c r="L6659" t="s">
        <v>33</v>
      </c>
      <c r="M6659" s="1">
        <v>175000000</v>
      </c>
      <c r="N6659" s="1">
        <v>858848019</v>
      </c>
      <c r="O6659" s="1">
        <f>N6659*(D6659/'cpi data'!$A$112)</f>
        <v>100616401.63272369</v>
      </c>
      <c r="P6659" s="2">
        <f t="shared" si="104"/>
        <v>0.79623868702199341</v>
      </c>
      <c r="Q6659" t="s">
        <v>10121</v>
      </c>
      <c r="R6659">
        <v>95</v>
      </c>
    </row>
    <row r="6660" spans="1:18">
      <c r="A6660" t="s">
        <v>19302</v>
      </c>
      <c r="B6660" s="6" t="s">
        <v>19</v>
      </c>
      <c r="C6660" t="s">
        <v>66</v>
      </c>
      <c r="D6660">
        <f>_xlfn.XLOOKUP(E6660,'cpi data'!A:A,'cpi data'!B:B,"NA")</f>
        <v>237</v>
      </c>
      <c r="E6660">
        <v>2015</v>
      </c>
      <c r="F6660" t="s">
        <v>19172</v>
      </c>
      <c r="G6660">
        <v>8.1</v>
      </c>
      <c r="H6660">
        <v>435000</v>
      </c>
      <c r="I6660" t="s">
        <v>13155</v>
      </c>
      <c r="J6660" t="s">
        <v>19303</v>
      </c>
      <c r="K6660" t="s">
        <v>12900</v>
      </c>
      <c r="L6660" t="s">
        <v>33</v>
      </c>
      <c r="M6660" s="1">
        <v>20000000</v>
      </c>
      <c r="N6660" s="1">
        <v>98690254</v>
      </c>
      <c r="O6660" s="1">
        <f>N6660*(D6660/'cpi data'!$A$112)</f>
        <v>11561834.007909046</v>
      </c>
      <c r="P6660" s="2">
        <f t="shared" si="104"/>
        <v>0.7973457439880538</v>
      </c>
      <c r="Q6660" t="s">
        <v>19304</v>
      </c>
      <c r="R6660">
        <v>129</v>
      </c>
    </row>
    <row r="6661" spans="1:18">
      <c r="A6661" t="s">
        <v>19305</v>
      </c>
      <c r="B6661" s="6" t="s">
        <v>19</v>
      </c>
      <c r="C6661" t="s">
        <v>37</v>
      </c>
      <c r="D6661">
        <f>_xlfn.XLOOKUP(E6661,'cpi data'!A:A,'cpi data'!B:B,"NA")</f>
        <v>237</v>
      </c>
      <c r="E6661">
        <v>2015</v>
      </c>
      <c r="F6661" t="s">
        <v>19040</v>
      </c>
      <c r="G6661">
        <v>6.1</v>
      </c>
      <c r="H6661">
        <v>87000</v>
      </c>
      <c r="I6661" t="s">
        <v>17757</v>
      </c>
      <c r="J6661" t="s">
        <v>17798</v>
      </c>
      <c r="K6661" t="s">
        <v>16093</v>
      </c>
      <c r="L6661" t="s">
        <v>33</v>
      </c>
      <c r="M6661" s="1">
        <v>28000000</v>
      </c>
      <c r="N6661" s="1">
        <v>27262374</v>
      </c>
      <c r="O6661" s="1">
        <f>N6661*(D6661/'cpi data'!$A$112)</f>
        <v>3193861.9070687098</v>
      </c>
      <c r="P6661" s="2">
        <f t="shared" si="104"/>
        <v>-2.7056557877167996E-2</v>
      </c>
      <c r="Q6661" t="s">
        <v>19306</v>
      </c>
      <c r="R6661">
        <v>96</v>
      </c>
    </row>
    <row r="6662" spans="1:18">
      <c r="A6662" t="s">
        <v>19307</v>
      </c>
      <c r="B6662" s="6" t="s">
        <v>2002</v>
      </c>
      <c r="C6662" t="s">
        <v>37</v>
      </c>
      <c r="D6662">
        <f>_xlfn.XLOOKUP(E6662,'cpi data'!A:A,'cpi data'!B:B,"NA")</f>
        <v>237</v>
      </c>
      <c r="E6662">
        <v>2015</v>
      </c>
      <c r="F6662" t="s">
        <v>19308</v>
      </c>
      <c r="G6662">
        <v>7.3</v>
      </c>
      <c r="H6662">
        <v>286000</v>
      </c>
      <c r="I6662" t="s">
        <v>10083</v>
      </c>
      <c r="J6662" t="s">
        <v>10083</v>
      </c>
      <c r="K6662" t="s">
        <v>17172</v>
      </c>
      <c r="L6662" t="s">
        <v>33</v>
      </c>
      <c r="M6662" s="1">
        <v>75000000</v>
      </c>
      <c r="N6662" s="1">
        <v>107045109</v>
      </c>
      <c r="O6662" s="1">
        <f>N6662*(D6662/'cpi data'!$A$112)</f>
        <v>12540628.19228868</v>
      </c>
      <c r="P6662" s="2">
        <f t="shared" si="104"/>
        <v>0.29936079564363843</v>
      </c>
      <c r="Q6662" t="s">
        <v>26</v>
      </c>
      <c r="R6662">
        <v>116</v>
      </c>
    </row>
    <row r="6663" spans="1:18">
      <c r="A6663" t="s">
        <v>19309</v>
      </c>
      <c r="B6663" s="6" t="s">
        <v>2002</v>
      </c>
      <c r="C6663" t="s">
        <v>37</v>
      </c>
      <c r="D6663">
        <f>_xlfn.XLOOKUP(E6663,'cpi data'!A:A,'cpi data'!B:B,"NA")</f>
        <v>237</v>
      </c>
      <c r="E6663">
        <v>2015</v>
      </c>
      <c r="F6663" t="s">
        <v>19310</v>
      </c>
      <c r="G6663">
        <v>6.3</v>
      </c>
      <c r="H6663">
        <v>264000</v>
      </c>
      <c r="I6663" t="s">
        <v>18207</v>
      </c>
      <c r="J6663" t="s">
        <v>15323</v>
      </c>
      <c r="K6663" t="s">
        <v>1001</v>
      </c>
      <c r="L6663" t="s">
        <v>33</v>
      </c>
      <c r="M6663" s="1">
        <v>155000000</v>
      </c>
      <c r="N6663" s="1">
        <v>440603537</v>
      </c>
      <c r="O6663" s="1">
        <f>N6663*(D6663/'cpi data'!$A$112)</f>
        <v>51617913.133465156</v>
      </c>
      <c r="P6663" s="2">
        <f t="shared" si="104"/>
        <v>0.64820981452992743</v>
      </c>
      <c r="Q6663" t="s">
        <v>47</v>
      </c>
      <c r="R6663">
        <v>126</v>
      </c>
    </row>
    <row r="6664" spans="1:18">
      <c r="A6664" t="s">
        <v>19311</v>
      </c>
      <c r="B6664" s="6" t="s">
        <v>36</v>
      </c>
      <c r="C6664" t="s">
        <v>20</v>
      </c>
      <c r="D6664">
        <f>_xlfn.XLOOKUP(E6664,'cpi data'!A:A,'cpi data'!B:B,"NA")</f>
        <v>237</v>
      </c>
      <c r="E6664">
        <v>2015</v>
      </c>
      <c r="F6664" t="s">
        <v>18774</v>
      </c>
      <c r="G6664">
        <v>6.9</v>
      </c>
      <c r="H6664">
        <v>165000</v>
      </c>
      <c r="I6664" t="s">
        <v>5256</v>
      </c>
      <c r="J6664" t="s">
        <v>12310</v>
      </c>
      <c r="K6664" t="s">
        <v>19312</v>
      </c>
      <c r="L6664" t="s">
        <v>33</v>
      </c>
      <c r="M6664" s="1">
        <v>95000000</v>
      </c>
      <c r="N6664" s="1">
        <v>542358331</v>
      </c>
      <c r="O6664" s="1">
        <f>N6664*(D6664/'cpi data'!$A$112)</f>
        <v>63538766.409787446</v>
      </c>
      <c r="P6664" s="2">
        <f t="shared" si="104"/>
        <v>0.82483905091890253</v>
      </c>
      <c r="Q6664" t="s">
        <v>19313</v>
      </c>
      <c r="R6664">
        <v>105</v>
      </c>
    </row>
    <row r="6665" spans="1:18">
      <c r="A6665" t="s">
        <v>19314</v>
      </c>
      <c r="B6665" s="6" t="s">
        <v>2002</v>
      </c>
      <c r="C6665" t="s">
        <v>37</v>
      </c>
      <c r="D6665">
        <f>_xlfn.XLOOKUP(E6665,'cpi data'!A:A,'cpi data'!B:B,"NA")</f>
        <v>237</v>
      </c>
      <c r="E6665">
        <v>2015</v>
      </c>
      <c r="F6665" t="s">
        <v>19315</v>
      </c>
      <c r="G6665">
        <v>7.8</v>
      </c>
      <c r="H6665">
        <v>876000</v>
      </c>
      <c r="I6665" t="s">
        <v>6353</v>
      </c>
      <c r="J6665" t="s">
        <v>499</v>
      </c>
      <c r="K6665" t="s">
        <v>19316</v>
      </c>
      <c r="L6665" t="s">
        <v>33</v>
      </c>
      <c r="M6665" s="1">
        <v>245000000</v>
      </c>
      <c r="N6665" s="1">
        <v>2069521700</v>
      </c>
      <c r="O6665" s="1">
        <f>N6665*(D6665/'cpi data'!$A$112)</f>
        <v>242450144.78497282</v>
      </c>
      <c r="P6665" s="2">
        <f t="shared" si="104"/>
        <v>0.88161515774393673</v>
      </c>
      <c r="Q6665" t="s">
        <v>42</v>
      </c>
      <c r="R6665">
        <v>138</v>
      </c>
    </row>
    <row r="6666" spans="1:18">
      <c r="A6666" t="s">
        <v>19317</v>
      </c>
      <c r="B6666" s="6" t="s">
        <v>19</v>
      </c>
      <c r="C6666" t="s">
        <v>44</v>
      </c>
      <c r="D6666">
        <f>_xlfn.XLOOKUP(E6666,'cpi data'!A:A,'cpi data'!B:B,"NA")</f>
        <v>237</v>
      </c>
      <c r="E6666">
        <v>2015</v>
      </c>
      <c r="F6666" t="s">
        <v>19318</v>
      </c>
      <c r="G6666">
        <v>7.2</v>
      </c>
      <c r="H6666">
        <v>230000</v>
      </c>
      <c r="I6666" t="s">
        <v>16174</v>
      </c>
      <c r="J6666" t="s">
        <v>16174</v>
      </c>
      <c r="K6666" t="s">
        <v>11550</v>
      </c>
      <c r="L6666" t="s">
        <v>3159</v>
      </c>
      <c r="N6666" s="1">
        <v>15509546</v>
      </c>
      <c r="O6666" s="1">
        <f>N6666*(D6666/'cpi data'!$A$112)</f>
        <v>1816985.8635689572</v>
      </c>
      <c r="P6666" s="2">
        <f t="shared" si="104"/>
        <v>1</v>
      </c>
      <c r="Q6666" t="s">
        <v>15778</v>
      </c>
      <c r="R6666">
        <v>119</v>
      </c>
    </row>
    <row r="6667" spans="1:18">
      <c r="A6667" t="s">
        <v>19319</v>
      </c>
      <c r="B6667" s="6" t="s">
        <v>2002</v>
      </c>
      <c r="C6667" t="s">
        <v>37</v>
      </c>
      <c r="D6667">
        <f>_xlfn.XLOOKUP(E6667,'cpi data'!A:A,'cpi data'!B:B,"NA")</f>
        <v>237</v>
      </c>
      <c r="E6667">
        <v>2015</v>
      </c>
      <c r="F6667" t="s">
        <v>19320</v>
      </c>
      <c r="G6667">
        <v>6.8</v>
      </c>
      <c r="H6667">
        <v>393000</v>
      </c>
      <c r="I6667" t="s">
        <v>10663</v>
      </c>
      <c r="J6667" t="s">
        <v>11072</v>
      </c>
      <c r="K6667" t="s">
        <v>13535</v>
      </c>
      <c r="L6667" t="s">
        <v>25</v>
      </c>
      <c r="M6667" s="1">
        <v>245000000</v>
      </c>
      <c r="N6667" s="1">
        <v>880681519</v>
      </c>
      <c r="O6667" s="1">
        <f>N6667*(D6667/'cpi data'!$A$112)</f>
        <v>103174256.05684628</v>
      </c>
      <c r="P6667" s="2">
        <f t="shared" si="104"/>
        <v>0.72180635710603569</v>
      </c>
      <c r="Q6667" t="s">
        <v>19321</v>
      </c>
      <c r="R6667">
        <v>148</v>
      </c>
    </row>
    <row r="6668" spans="1:18">
      <c r="A6668" t="s">
        <v>19322</v>
      </c>
      <c r="B6668" s="6" t="s">
        <v>19</v>
      </c>
      <c r="C6668" t="s">
        <v>20</v>
      </c>
      <c r="D6668">
        <f>_xlfn.XLOOKUP(E6668,'cpi data'!A:A,'cpi data'!B:B,"NA")</f>
        <v>237</v>
      </c>
      <c r="E6668">
        <v>2015</v>
      </c>
      <c r="F6668" t="s">
        <v>19323</v>
      </c>
      <c r="G6668">
        <v>5.6</v>
      </c>
      <c r="H6668">
        <v>40000</v>
      </c>
      <c r="I6668" t="s">
        <v>17406</v>
      </c>
      <c r="J6668" t="s">
        <v>18640</v>
      </c>
      <c r="K6668" t="s">
        <v>19324</v>
      </c>
      <c r="L6668" t="s">
        <v>25</v>
      </c>
      <c r="N6668" s="1">
        <v>4289074</v>
      </c>
      <c r="O6668" s="1">
        <f>N6668*(D6668/'cpi data'!$A$112)</f>
        <v>502476.78596144344</v>
      </c>
      <c r="P6668" s="2">
        <f t="shared" si="104"/>
        <v>1</v>
      </c>
      <c r="Q6668" t="s">
        <v>15314</v>
      </c>
      <c r="R6668">
        <v>119</v>
      </c>
    </row>
    <row r="6669" spans="1:18">
      <c r="A6669" t="s">
        <v>2590</v>
      </c>
      <c r="B6669" s="6" t="s">
        <v>19</v>
      </c>
      <c r="C6669" t="s">
        <v>66</v>
      </c>
      <c r="D6669">
        <f>_xlfn.XLOOKUP(E6669,'cpi data'!A:A,'cpi data'!B:B,"NA")</f>
        <v>237</v>
      </c>
      <c r="E6669">
        <v>2015</v>
      </c>
      <c r="F6669" t="s">
        <v>19172</v>
      </c>
      <c r="G6669">
        <v>6.9</v>
      </c>
      <c r="H6669">
        <v>164000</v>
      </c>
      <c r="I6669" t="s">
        <v>9671</v>
      </c>
      <c r="J6669" t="s">
        <v>9671</v>
      </c>
      <c r="K6669" t="s">
        <v>15688</v>
      </c>
      <c r="L6669" t="s">
        <v>25</v>
      </c>
      <c r="M6669" s="1">
        <v>30000000</v>
      </c>
      <c r="N6669" s="1">
        <v>42972994</v>
      </c>
      <c r="O6669" s="1">
        <f>N6669*(D6669/'cpi data'!$A$112)</f>
        <v>5034404.1413741969</v>
      </c>
      <c r="P6669" s="2">
        <f t="shared" si="104"/>
        <v>0.30188713404516332</v>
      </c>
      <c r="Q6669" t="s">
        <v>19025</v>
      </c>
      <c r="R6669">
        <v>132</v>
      </c>
    </row>
    <row r="6670" spans="1:18">
      <c r="A6670" t="s">
        <v>19325</v>
      </c>
      <c r="B6670" s="6" t="s">
        <v>19</v>
      </c>
      <c r="C6670" t="s">
        <v>37</v>
      </c>
      <c r="D6670">
        <f>_xlfn.XLOOKUP(E6670,'cpi data'!A:A,'cpi data'!B:B,"NA")</f>
        <v>237</v>
      </c>
      <c r="E6670">
        <v>2015</v>
      </c>
      <c r="F6670" t="s">
        <v>19326</v>
      </c>
      <c r="G6670">
        <v>6.8</v>
      </c>
      <c r="H6670">
        <v>235000</v>
      </c>
      <c r="I6670" t="s">
        <v>16101</v>
      </c>
      <c r="J6670" t="s">
        <v>16101</v>
      </c>
      <c r="K6670" t="s">
        <v>16102</v>
      </c>
      <c r="L6670" t="s">
        <v>94</v>
      </c>
      <c r="M6670" s="1">
        <v>49000000</v>
      </c>
      <c r="N6670" s="1">
        <v>102811889</v>
      </c>
      <c r="O6670" s="1">
        <f>N6670*(D6670/'cpi data'!$A$112)</f>
        <v>12044694.855659911</v>
      </c>
      <c r="P6670" s="2">
        <f t="shared" ref="P6670:P6733" si="105">(N6670-M6670)/N6670</f>
        <v>0.52340142296189107</v>
      </c>
      <c r="Q6670" t="s">
        <v>34</v>
      </c>
      <c r="R6670">
        <v>120</v>
      </c>
    </row>
    <row r="6671" spans="1:18">
      <c r="A6671" t="s">
        <v>19327</v>
      </c>
      <c r="B6671" s="6" t="s">
        <v>19</v>
      </c>
      <c r="C6671" t="s">
        <v>20</v>
      </c>
      <c r="D6671">
        <f>_xlfn.XLOOKUP(E6671,'cpi data'!A:A,'cpi data'!B:B,"NA")</f>
        <v>237</v>
      </c>
      <c r="E6671">
        <v>2015</v>
      </c>
      <c r="F6671" t="s">
        <v>19253</v>
      </c>
      <c r="G6671">
        <v>4.9000000000000004</v>
      </c>
      <c r="H6671">
        <v>87000</v>
      </c>
      <c r="I6671" t="s">
        <v>12535</v>
      </c>
      <c r="J6671" t="s">
        <v>12535</v>
      </c>
      <c r="K6671" t="s">
        <v>5079</v>
      </c>
      <c r="L6671" t="s">
        <v>33</v>
      </c>
      <c r="M6671" s="1">
        <v>2500000</v>
      </c>
      <c r="N6671" s="1">
        <v>5567103</v>
      </c>
      <c r="O6671" s="1">
        <f>N6671*(D6671/'cpi data'!$A$112)</f>
        <v>652201.38952051417</v>
      </c>
      <c r="P6671" s="2">
        <f t="shared" si="105"/>
        <v>0.55093340288476789</v>
      </c>
      <c r="Q6671" t="s">
        <v>18762</v>
      </c>
      <c r="R6671">
        <v>99</v>
      </c>
    </row>
    <row r="6672" spans="1:18">
      <c r="A6672" t="s">
        <v>19328</v>
      </c>
      <c r="B6672" s="6" t="s">
        <v>2002</v>
      </c>
      <c r="C6672" t="s">
        <v>37</v>
      </c>
      <c r="D6672">
        <f>_xlfn.XLOOKUP(E6672,'cpi data'!A:A,'cpi data'!B:B,"NA")</f>
        <v>237</v>
      </c>
      <c r="E6672">
        <v>2015</v>
      </c>
      <c r="F6672" t="s">
        <v>19329</v>
      </c>
      <c r="G6672">
        <v>6.9</v>
      </c>
      <c r="H6672">
        <v>128000</v>
      </c>
      <c r="I6672" t="s">
        <v>1137</v>
      </c>
      <c r="J6672" t="s">
        <v>9434</v>
      </c>
      <c r="K6672" t="s">
        <v>17121</v>
      </c>
      <c r="L6672" t="s">
        <v>33</v>
      </c>
      <c r="M6672" s="1">
        <v>100000000</v>
      </c>
      <c r="N6672" s="1">
        <v>93920758</v>
      </c>
      <c r="O6672" s="1">
        <f>N6672*(D6672/'cpi data'!$A$112)</f>
        <v>11003074.466633713</v>
      </c>
      <c r="P6672" s="2">
        <f t="shared" si="105"/>
        <v>-6.4727352392109097E-2</v>
      </c>
      <c r="Q6672" t="s">
        <v>26</v>
      </c>
      <c r="R6672">
        <v>122</v>
      </c>
    </row>
    <row r="6673" spans="1:18">
      <c r="A6673" t="s">
        <v>19330</v>
      </c>
      <c r="B6673" s="6" t="s">
        <v>19</v>
      </c>
      <c r="C6673" t="s">
        <v>44</v>
      </c>
      <c r="D6673">
        <f>_xlfn.XLOOKUP(E6673,'cpi data'!A:A,'cpi data'!B:B,"NA")</f>
        <v>237</v>
      </c>
      <c r="E6673">
        <v>2015</v>
      </c>
      <c r="F6673" t="s">
        <v>19331</v>
      </c>
      <c r="G6673">
        <v>6.1</v>
      </c>
      <c r="H6673">
        <v>11000</v>
      </c>
      <c r="I6673" t="s">
        <v>19332</v>
      </c>
      <c r="J6673" t="s">
        <v>19333</v>
      </c>
      <c r="K6673" t="s">
        <v>19333</v>
      </c>
      <c r="L6673" t="s">
        <v>33</v>
      </c>
      <c r="M6673" s="1">
        <v>3500000</v>
      </c>
      <c r="N6673" s="1">
        <v>615816</v>
      </c>
      <c r="O6673" s="1">
        <f>N6673*(D6673/'cpi data'!$A$112)</f>
        <v>72144.533860603071</v>
      </c>
      <c r="P6673" s="2">
        <f t="shared" si="105"/>
        <v>-4.6835158553853748</v>
      </c>
      <c r="Q6673" t="s">
        <v>19334</v>
      </c>
      <c r="R6673">
        <v>100</v>
      </c>
    </row>
    <row r="6674" spans="1:18">
      <c r="A6674" t="s">
        <v>19335</v>
      </c>
      <c r="B6674" s="6" t="s">
        <v>2002</v>
      </c>
      <c r="C6674" t="s">
        <v>44</v>
      </c>
      <c r="D6674">
        <f>_xlfn.XLOOKUP(E6674,'cpi data'!A:A,'cpi data'!B:B,"NA")</f>
        <v>237</v>
      </c>
      <c r="E6674">
        <v>2015</v>
      </c>
      <c r="F6674" t="s">
        <v>18250</v>
      </c>
      <c r="G6674">
        <v>7.1</v>
      </c>
      <c r="H6674">
        <v>231000</v>
      </c>
      <c r="I6674" t="s">
        <v>217</v>
      </c>
      <c r="J6674" t="s">
        <v>217</v>
      </c>
      <c r="K6674" t="s">
        <v>70</v>
      </c>
      <c r="L6674" t="s">
        <v>33</v>
      </c>
      <c r="M6674" s="1">
        <v>35000000</v>
      </c>
      <c r="N6674" s="1">
        <v>194564672</v>
      </c>
      <c r="O6674" s="1">
        <f>N6674*(D6674/'cpi data'!$A$112)</f>
        <v>22793785.103311915</v>
      </c>
      <c r="P6674" s="2">
        <f t="shared" si="105"/>
        <v>0.82011122759223221</v>
      </c>
      <c r="Q6674" t="s">
        <v>19336</v>
      </c>
      <c r="R6674">
        <v>121</v>
      </c>
    </row>
    <row r="6675" spans="1:18">
      <c r="A6675" t="s">
        <v>19337</v>
      </c>
      <c r="B6675" s="6" t="s">
        <v>2002</v>
      </c>
      <c r="C6675" t="s">
        <v>37</v>
      </c>
      <c r="D6675">
        <f>_xlfn.XLOOKUP(E6675,'cpi data'!A:A,'cpi data'!B:B,"NA")</f>
        <v>237</v>
      </c>
      <c r="E6675">
        <v>2015</v>
      </c>
      <c r="F6675" t="s">
        <v>19172</v>
      </c>
      <c r="G6675">
        <v>6.6</v>
      </c>
      <c r="H6675">
        <v>297000</v>
      </c>
      <c r="I6675" t="s">
        <v>14035</v>
      </c>
      <c r="J6675" t="s">
        <v>16607</v>
      </c>
      <c r="K6675" t="s">
        <v>16760</v>
      </c>
      <c r="L6675" t="s">
        <v>33</v>
      </c>
      <c r="M6675" s="1">
        <v>160000000</v>
      </c>
      <c r="N6675" s="1">
        <v>658344137</v>
      </c>
      <c r="O6675" s="1">
        <f>N6675*(D6675/'cpi data'!$A$112)</f>
        <v>77126821.783984184</v>
      </c>
      <c r="P6675" s="2">
        <f t="shared" si="105"/>
        <v>0.75696601365799054</v>
      </c>
      <c r="Q6675" t="s">
        <v>14705</v>
      </c>
      <c r="R6675">
        <v>137</v>
      </c>
    </row>
    <row r="6676" spans="1:18">
      <c r="A6676" t="s">
        <v>19338</v>
      </c>
      <c r="B6676" s="6" t="s">
        <v>2002</v>
      </c>
      <c r="C6676" t="s">
        <v>37</v>
      </c>
      <c r="D6676">
        <f>_xlfn.XLOOKUP(E6676,'cpi data'!A:A,'cpi data'!B:B,"NA")</f>
        <v>237</v>
      </c>
      <c r="E6676">
        <v>2015</v>
      </c>
      <c r="F6676" t="s">
        <v>18250</v>
      </c>
      <c r="G6676">
        <v>7.1</v>
      </c>
      <c r="H6676">
        <v>205000</v>
      </c>
      <c r="I6676" t="s">
        <v>17958</v>
      </c>
      <c r="J6676" t="s">
        <v>7654</v>
      </c>
      <c r="K6676" t="s">
        <v>19339</v>
      </c>
      <c r="L6676" t="s">
        <v>25</v>
      </c>
      <c r="M6676" s="1">
        <v>55000000</v>
      </c>
      <c r="N6676" s="1">
        <v>203427584</v>
      </c>
      <c r="O6676" s="1">
        <f>N6676*(D6676/'cpi data'!$A$112)</f>
        <v>23832099.559070688</v>
      </c>
      <c r="P6676" s="2">
        <f t="shared" si="105"/>
        <v>0.72963351912000296</v>
      </c>
      <c r="Q6676" t="s">
        <v>2777</v>
      </c>
      <c r="R6676">
        <v>121</v>
      </c>
    </row>
    <row r="6677" spans="1:18">
      <c r="A6677" t="s">
        <v>19340</v>
      </c>
      <c r="B6677" s="6" t="s">
        <v>19</v>
      </c>
      <c r="C6677" t="s">
        <v>37</v>
      </c>
      <c r="D6677">
        <f>_xlfn.XLOOKUP(E6677,'cpi data'!A:A,'cpi data'!B:B,"NA")</f>
        <v>237</v>
      </c>
      <c r="E6677">
        <v>2015</v>
      </c>
      <c r="F6677" t="s">
        <v>18796</v>
      </c>
      <c r="G6677">
        <v>5.4</v>
      </c>
      <c r="H6677">
        <v>56000</v>
      </c>
      <c r="I6677" t="s">
        <v>560</v>
      </c>
      <c r="J6677" t="s">
        <v>19341</v>
      </c>
      <c r="K6677" t="s">
        <v>17121</v>
      </c>
      <c r="L6677" t="s">
        <v>33</v>
      </c>
      <c r="M6677" s="1">
        <v>70000000</v>
      </c>
      <c r="N6677" s="1">
        <v>19652057</v>
      </c>
      <c r="O6677" s="1">
        <f>N6677*(D6677/'cpi data'!$A$112)</f>
        <v>2302292.3919920912</v>
      </c>
      <c r="P6677" s="2">
        <f t="shared" si="105"/>
        <v>-2.5619680932128377</v>
      </c>
      <c r="Q6677" t="s">
        <v>13498</v>
      </c>
      <c r="R6677">
        <v>133</v>
      </c>
    </row>
    <row r="6678" spans="1:18">
      <c r="A6678" t="s">
        <v>19342</v>
      </c>
      <c r="B6678" s="6" t="s">
        <v>19</v>
      </c>
      <c r="C6678" t="s">
        <v>37</v>
      </c>
      <c r="D6678">
        <f>_xlfn.XLOOKUP(E6678,'cpi data'!A:A,'cpi data'!B:B,"NA")</f>
        <v>237</v>
      </c>
      <c r="E6678">
        <v>2015</v>
      </c>
      <c r="F6678" t="s">
        <v>19343</v>
      </c>
      <c r="G6678">
        <v>7</v>
      </c>
      <c r="H6678">
        <v>234000</v>
      </c>
      <c r="I6678" t="s">
        <v>17129</v>
      </c>
      <c r="J6678" t="s">
        <v>17129</v>
      </c>
      <c r="K6678" t="s">
        <v>19149</v>
      </c>
      <c r="L6678" t="s">
        <v>33</v>
      </c>
      <c r="M6678" s="1">
        <v>65000000</v>
      </c>
      <c r="N6678" s="1">
        <v>235666219</v>
      </c>
      <c r="O6678" s="1">
        <f>N6678*(D6678/'cpi data'!$A$112)</f>
        <v>27608944.094414238</v>
      </c>
      <c r="P6678" s="2">
        <f t="shared" si="105"/>
        <v>0.72418618045550265</v>
      </c>
      <c r="Q6678" t="s">
        <v>183</v>
      </c>
      <c r="R6678">
        <v>120</v>
      </c>
    </row>
    <row r="6679" spans="1:18">
      <c r="A6679" t="s">
        <v>14045</v>
      </c>
      <c r="B6679" s="6" t="s">
        <v>2002</v>
      </c>
      <c r="C6679" t="s">
        <v>37</v>
      </c>
      <c r="D6679">
        <f>_xlfn.XLOOKUP(E6679,'cpi data'!A:A,'cpi data'!B:B,"NA")</f>
        <v>237</v>
      </c>
      <c r="E6679">
        <v>2015</v>
      </c>
      <c r="F6679" t="s">
        <v>19139</v>
      </c>
      <c r="G6679">
        <v>4.2</v>
      </c>
      <c r="H6679">
        <v>156000</v>
      </c>
      <c r="I6679" t="s">
        <v>17797</v>
      </c>
      <c r="J6679" t="s">
        <v>19344</v>
      </c>
      <c r="K6679" t="s">
        <v>18450</v>
      </c>
      <c r="L6679" t="s">
        <v>33</v>
      </c>
      <c r="M6679" s="1">
        <v>120000000</v>
      </c>
      <c r="N6679" s="1">
        <v>167882881</v>
      </c>
      <c r="O6679" s="1">
        <f>N6679*(D6679/'cpi data'!$A$112)</f>
        <v>19667940.087493822</v>
      </c>
      <c r="P6679" s="2">
        <f t="shared" si="105"/>
        <v>0.28521598339737808</v>
      </c>
      <c r="Q6679" t="s">
        <v>183</v>
      </c>
      <c r="R6679">
        <v>100</v>
      </c>
    </row>
    <row r="6680" spans="1:18">
      <c r="A6680" t="s">
        <v>19345</v>
      </c>
      <c r="B6680" s="6" t="s">
        <v>2002</v>
      </c>
      <c r="C6680" t="s">
        <v>37</v>
      </c>
      <c r="D6680">
        <f>_xlfn.XLOOKUP(E6680,'cpi data'!A:A,'cpi data'!B:B,"NA")</f>
        <v>237</v>
      </c>
      <c r="E6680">
        <v>2015</v>
      </c>
      <c r="F6680" t="s">
        <v>19346</v>
      </c>
      <c r="G6680">
        <v>7.4</v>
      </c>
      <c r="H6680">
        <v>350000</v>
      </c>
      <c r="I6680" t="s">
        <v>8463</v>
      </c>
      <c r="J6680" t="s">
        <v>9001</v>
      </c>
      <c r="K6680" t="s">
        <v>1481</v>
      </c>
      <c r="L6680" t="s">
        <v>33</v>
      </c>
      <c r="M6680" s="1">
        <v>150000000</v>
      </c>
      <c r="N6680" s="1">
        <v>682716636</v>
      </c>
      <c r="O6680" s="1">
        <f>N6680*(D6680/'cpi data'!$A$112)</f>
        <v>79982126.906574398</v>
      </c>
      <c r="P6680" s="2">
        <f t="shared" si="105"/>
        <v>0.7802895197063866</v>
      </c>
      <c r="Q6680" t="s">
        <v>47</v>
      </c>
      <c r="R6680">
        <v>131</v>
      </c>
    </row>
    <row r="6681" spans="1:18">
      <c r="A6681" t="s">
        <v>19347</v>
      </c>
      <c r="B6681" s="6" t="s">
        <v>2002</v>
      </c>
      <c r="C6681" t="s">
        <v>55</v>
      </c>
      <c r="D6681">
        <f>_xlfn.XLOOKUP(E6681,'cpi data'!A:A,'cpi data'!B:B,"NA")</f>
        <v>237</v>
      </c>
      <c r="E6681">
        <v>2015</v>
      </c>
      <c r="F6681" t="s">
        <v>18946</v>
      </c>
      <c r="G6681">
        <v>6.2</v>
      </c>
      <c r="H6681">
        <v>119000</v>
      </c>
      <c r="I6681" t="s">
        <v>10478</v>
      </c>
      <c r="J6681" t="s">
        <v>10478</v>
      </c>
      <c r="K6681" t="s">
        <v>19348</v>
      </c>
      <c r="L6681" t="s">
        <v>33</v>
      </c>
      <c r="M6681" s="1">
        <v>5000000</v>
      </c>
      <c r="N6681" s="1">
        <v>98450062</v>
      </c>
      <c r="O6681" s="1">
        <f>N6681*(D6681/'cpi data'!$A$112)</f>
        <v>11533694.856154228</v>
      </c>
      <c r="P6681" s="2">
        <f t="shared" si="105"/>
        <v>0.94921283035860349</v>
      </c>
      <c r="Q6681" t="s">
        <v>19349</v>
      </c>
      <c r="R6681">
        <v>94</v>
      </c>
    </row>
    <row r="6682" spans="1:18">
      <c r="A6682" t="s">
        <v>19350</v>
      </c>
      <c r="B6682" s="6" t="s">
        <v>19</v>
      </c>
      <c r="C6682" t="s">
        <v>28</v>
      </c>
      <c r="D6682">
        <f>_xlfn.XLOOKUP(E6682,'cpi data'!A:A,'cpi data'!B:B,"NA")</f>
        <v>237</v>
      </c>
      <c r="E6682">
        <v>2015</v>
      </c>
      <c r="F6682" t="s">
        <v>19351</v>
      </c>
      <c r="G6682">
        <v>6.1</v>
      </c>
      <c r="H6682">
        <v>103000</v>
      </c>
      <c r="I6682" t="s">
        <v>19352</v>
      </c>
      <c r="J6682" t="s">
        <v>18558</v>
      </c>
      <c r="K6682" t="s">
        <v>19353</v>
      </c>
      <c r="L6682" t="s">
        <v>33</v>
      </c>
      <c r="M6682" s="1">
        <v>31000000</v>
      </c>
      <c r="N6682" s="1">
        <v>107228221</v>
      </c>
      <c r="O6682" s="1">
        <f>N6682*(D6682/'cpi data'!$A$112)</f>
        <v>12562080.265447356</v>
      </c>
      <c r="P6682" s="2">
        <f t="shared" si="105"/>
        <v>0.71089700350432938</v>
      </c>
      <c r="Q6682" t="s">
        <v>13529</v>
      </c>
      <c r="R6682">
        <v>99</v>
      </c>
    </row>
    <row r="6683" spans="1:18">
      <c r="A6683" t="s">
        <v>19354</v>
      </c>
      <c r="B6683" s="6" t="s">
        <v>2002</v>
      </c>
      <c r="C6683" t="s">
        <v>20</v>
      </c>
      <c r="D6683">
        <f>_xlfn.XLOOKUP(E6683,'cpi data'!A:A,'cpi data'!B:B,"NA")</f>
        <v>237</v>
      </c>
      <c r="E6683">
        <v>2015</v>
      </c>
      <c r="F6683" t="s">
        <v>19355</v>
      </c>
      <c r="G6683">
        <v>7.6</v>
      </c>
      <c r="H6683">
        <v>254000</v>
      </c>
      <c r="I6683" t="s">
        <v>18575</v>
      </c>
      <c r="J6683" t="s">
        <v>18575</v>
      </c>
      <c r="K6683" t="s">
        <v>18576</v>
      </c>
      <c r="L6683" t="s">
        <v>33</v>
      </c>
      <c r="M6683" s="1">
        <v>35000000</v>
      </c>
      <c r="N6683" s="1">
        <v>173567581</v>
      </c>
      <c r="O6683" s="1">
        <f>N6683*(D6683/'cpi data'!$A$112)</f>
        <v>20333918.288185865</v>
      </c>
      <c r="P6683" s="2">
        <f t="shared" si="105"/>
        <v>0.79834943946127823</v>
      </c>
      <c r="Q6683" t="s">
        <v>121</v>
      </c>
      <c r="R6683">
        <v>133</v>
      </c>
    </row>
    <row r="6684" spans="1:18">
      <c r="A6684" t="s">
        <v>19356</v>
      </c>
      <c r="B6684" s="6" t="s">
        <v>2002</v>
      </c>
      <c r="C6684" t="s">
        <v>20</v>
      </c>
      <c r="D6684">
        <f>_xlfn.XLOOKUP(E6684,'cpi data'!A:A,'cpi data'!B:B,"NA")</f>
        <v>237</v>
      </c>
      <c r="E6684">
        <v>2015</v>
      </c>
      <c r="F6684" t="s">
        <v>18736</v>
      </c>
      <c r="G6684">
        <v>7.2</v>
      </c>
      <c r="H6684">
        <v>160000</v>
      </c>
      <c r="I6684" t="s">
        <v>18107</v>
      </c>
      <c r="J6684" t="s">
        <v>19357</v>
      </c>
      <c r="K6684" t="s">
        <v>19358</v>
      </c>
      <c r="L6684" t="s">
        <v>33</v>
      </c>
      <c r="M6684" s="1">
        <v>25000000</v>
      </c>
      <c r="N6684" s="1">
        <v>65663276</v>
      </c>
      <c r="O6684" s="1">
        <f>N6684*(D6684/'cpi data'!$A$112)</f>
        <v>7692632.9273356404</v>
      </c>
      <c r="P6684" s="2">
        <f t="shared" si="105"/>
        <v>0.61926968127511639</v>
      </c>
      <c r="Q6684" t="s">
        <v>9991</v>
      </c>
      <c r="R6684">
        <v>112</v>
      </c>
    </row>
    <row r="6685" spans="1:18">
      <c r="A6685" t="s">
        <v>19359</v>
      </c>
      <c r="B6685" s="6" t="s">
        <v>19</v>
      </c>
      <c r="C6685" t="s">
        <v>66</v>
      </c>
      <c r="D6685">
        <f>_xlfn.XLOOKUP(E6685,'cpi data'!A:A,'cpi data'!B:B,"NA")</f>
        <v>237</v>
      </c>
      <c r="E6685">
        <v>2015</v>
      </c>
      <c r="F6685" t="s">
        <v>18939</v>
      </c>
      <c r="G6685">
        <v>6.9</v>
      </c>
      <c r="H6685">
        <v>171000</v>
      </c>
      <c r="I6685" t="s">
        <v>16307</v>
      </c>
      <c r="J6685" t="s">
        <v>19360</v>
      </c>
      <c r="K6685" t="s">
        <v>5686</v>
      </c>
      <c r="L6685" t="s">
        <v>33</v>
      </c>
      <c r="M6685" s="1">
        <v>53000000</v>
      </c>
      <c r="N6685" s="1">
        <v>99775678</v>
      </c>
      <c r="O6685" s="1">
        <f>N6685*(D6685/'cpi data'!$A$112)</f>
        <v>11688994.407315869</v>
      </c>
      <c r="P6685" s="2">
        <f t="shared" si="105"/>
        <v>0.46880842042486548</v>
      </c>
      <c r="Q6685" t="s">
        <v>19025</v>
      </c>
      <c r="R6685">
        <v>123</v>
      </c>
    </row>
    <row r="6686" spans="1:18">
      <c r="A6686" t="s">
        <v>19361</v>
      </c>
      <c r="B6686" s="6" t="s">
        <v>19</v>
      </c>
      <c r="C6686" t="s">
        <v>44</v>
      </c>
      <c r="D6686">
        <f>_xlfn.XLOOKUP(E6686,'cpi data'!A:A,'cpi data'!B:B,"NA")</f>
        <v>237</v>
      </c>
      <c r="E6686">
        <v>2015</v>
      </c>
      <c r="F6686" t="s">
        <v>19034</v>
      </c>
      <c r="G6686">
        <v>6.6</v>
      </c>
      <c r="H6686">
        <v>226000</v>
      </c>
      <c r="I6686" t="s">
        <v>13184</v>
      </c>
      <c r="J6686" t="s">
        <v>13184</v>
      </c>
      <c r="K6686" t="s">
        <v>7640</v>
      </c>
      <c r="L6686" t="s">
        <v>33</v>
      </c>
      <c r="M6686" s="1">
        <v>50100000</v>
      </c>
      <c r="N6686" s="1">
        <v>158762963</v>
      </c>
      <c r="O6686" s="1">
        <f>N6686*(D6686/'cpi data'!$A$112)</f>
        <v>18599516.673751853</v>
      </c>
      <c r="P6686" s="2">
        <f t="shared" si="105"/>
        <v>0.68443521679549402</v>
      </c>
      <c r="Q6686" t="s">
        <v>18861</v>
      </c>
      <c r="R6686">
        <v>105</v>
      </c>
    </row>
    <row r="6687" spans="1:18">
      <c r="A6687" t="s">
        <v>19362</v>
      </c>
      <c r="B6687" s="6" t="s">
        <v>36</v>
      </c>
      <c r="C6687" t="s">
        <v>393</v>
      </c>
      <c r="D6687">
        <f>_xlfn.XLOOKUP(E6687,'cpi data'!A:A,'cpi data'!B:B,"NA")</f>
        <v>237</v>
      </c>
      <c r="E6687">
        <v>2015</v>
      </c>
      <c r="F6687" t="s">
        <v>19363</v>
      </c>
      <c r="G6687">
        <v>6.6</v>
      </c>
      <c r="H6687">
        <v>95000</v>
      </c>
      <c r="I6687" t="s">
        <v>14645</v>
      </c>
      <c r="J6687" t="s">
        <v>14746</v>
      </c>
      <c r="K6687" t="s">
        <v>19364</v>
      </c>
      <c r="L6687" t="s">
        <v>33</v>
      </c>
      <c r="M6687" s="1">
        <v>135000000</v>
      </c>
      <c r="N6687" s="1">
        <v>386041607</v>
      </c>
      <c r="O6687" s="1">
        <f>N6687*(D6687/'cpi data'!$A$112)</f>
        <v>45225833.346020766</v>
      </c>
      <c r="P6687" s="2">
        <f t="shared" si="105"/>
        <v>0.65029676192390318</v>
      </c>
      <c r="Q6687" t="s">
        <v>10176</v>
      </c>
      <c r="R6687">
        <v>94</v>
      </c>
    </row>
    <row r="6688" spans="1:18">
      <c r="A6688" t="s">
        <v>19365</v>
      </c>
      <c r="B6688" s="6" t="s">
        <v>2002</v>
      </c>
      <c r="C6688" t="s">
        <v>37</v>
      </c>
      <c r="D6688">
        <f>_xlfn.XLOOKUP(E6688,'cpi data'!A:A,'cpi data'!B:B,"NA")</f>
        <v>237</v>
      </c>
      <c r="E6688">
        <v>2015</v>
      </c>
      <c r="F6688" t="s">
        <v>18903</v>
      </c>
      <c r="G6688">
        <v>5.3</v>
      </c>
      <c r="H6688">
        <v>182000</v>
      </c>
      <c r="I6688" t="s">
        <v>9052</v>
      </c>
      <c r="J6688" t="s">
        <v>8664</v>
      </c>
      <c r="K6688" t="s">
        <v>14627</v>
      </c>
      <c r="L6688" t="s">
        <v>33</v>
      </c>
      <c r="M6688" s="1">
        <v>176000000</v>
      </c>
      <c r="N6688" s="1">
        <v>183887723</v>
      </c>
      <c r="O6688" s="1">
        <f>N6688*(D6688/'cpi data'!$A$112)</f>
        <v>21542951.236282751</v>
      </c>
      <c r="P6688" s="2">
        <f t="shared" si="105"/>
        <v>4.2894233890753003E-2</v>
      </c>
      <c r="Q6688" t="s">
        <v>26</v>
      </c>
      <c r="R6688">
        <v>127</v>
      </c>
    </row>
    <row r="6689" spans="1:18">
      <c r="A6689" t="s">
        <v>19366</v>
      </c>
      <c r="B6689" s="6" t="s">
        <v>19</v>
      </c>
      <c r="C6689" t="s">
        <v>66</v>
      </c>
      <c r="D6689">
        <f>_xlfn.XLOOKUP(E6689,'cpi data'!A:A,'cpi data'!B:B,"NA")</f>
        <v>237</v>
      </c>
      <c r="E6689">
        <v>2015</v>
      </c>
      <c r="F6689" t="s">
        <v>19367</v>
      </c>
      <c r="G6689">
        <v>5.8</v>
      </c>
      <c r="H6689">
        <v>6700</v>
      </c>
      <c r="I6689" t="s">
        <v>19368</v>
      </c>
      <c r="J6689" t="s">
        <v>19368</v>
      </c>
      <c r="K6689" t="s">
        <v>19324</v>
      </c>
      <c r="L6689" t="s">
        <v>33</v>
      </c>
      <c r="M6689" s="1">
        <v>13000000</v>
      </c>
      <c r="N6689" s="1">
        <v>1767963</v>
      </c>
      <c r="O6689" s="1">
        <f>N6689*(D6689/'cpi data'!$A$112)</f>
        <v>207121.71576866042</v>
      </c>
      <c r="P6689" s="2">
        <f t="shared" si="105"/>
        <v>-6.3530950591160558</v>
      </c>
      <c r="Q6689" t="s">
        <v>19369</v>
      </c>
      <c r="R6689">
        <v>123</v>
      </c>
    </row>
    <row r="6690" spans="1:18">
      <c r="A6690" t="s">
        <v>19370</v>
      </c>
      <c r="B6690" s="6" t="s">
        <v>36</v>
      </c>
      <c r="C6690" t="s">
        <v>393</v>
      </c>
      <c r="D6690">
        <f>_xlfn.XLOOKUP(E6690,'cpi data'!A:A,'cpi data'!B:B,"NA")</f>
        <v>237</v>
      </c>
      <c r="E6690">
        <v>2015</v>
      </c>
      <c r="F6690" t="s">
        <v>19371</v>
      </c>
      <c r="G6690">
        <v>6.4</v>
      </c>
      <c r="H6690">
        <v>218000</v>
      </c>
      <c r="I6690" t="s">
        <v>19372</v>
      </c>
      <c r="J6690" t="s">
        <v>19373</v>
      </c>
      <c r="K6690" t="s">
        <v>8593</v>
      </c>
      <c r="L6690" t="s">
        <v>33</v>
      </c>
      <c r="M6690" s="1">
        <v>74000000</v>
      </c>
      <c r="N6690" s="1">
        <v>1159444662</v>
      </c>
      <c r="O6690" s="1">
        <f>N6690*(D6690/'cpi data'!$A$112)</f>
        <v>135832123.03213051</v>
      </c>
      <c r="P6690" s="2">
        <f t="shared" si="105"/>
        <v>0.93617634163552688</v>
      </c>
      <c r="Q6690" t="s">
        <v>19374</v>
      </c>
      <c r="R6690">
        <v>91</v>
      </c>
    </row>
    <row r="6691" spans="1:18">
      <c r="A6691" t="s">
        <v>19375</v>
      </c>
      <c r="B6691" s="6" t="s">
        <v>2002</v>
      </c>
      <c r="C6691" t="s">
        <v>44</v>
      </c>
      <c r="D6691">
        <f>_xlfn.XLOOKUP(E6691,'cpi data'!A:A,'cpi data'!B:B,"NA")</f>
        <v>237</v>
      </c>
      <c r="E6691">
        <v>2015</v>
      </c>
      <c r="F6691" t="s">
        <v>19268</v>
      </c>
      <c r="G6691">
        <v>6.4</v>
      </c>
      <c r="H6691">
        <v>146000</v>
      </c>
      <c r="I6691" t="s">
        <v>19089</v>
      </c>
      <c r="J6691" t="s">
        <v>17646</v>
      </c>
      <c r="K6691" t="s">
        <v>17647</v>
      </c>
      <c r="L6691" t="s">
        <v>33</v>
      </c>
      <c r="M6691" s="1">
        <v>29000000</v>
      </c>
      <c r="N6691" s="1">
        <v>287144079</v>
      </c>
      <c r="O6691" s="1">
        <f>N6691*(D6691/'cpi data'!$A$112)</f>
        <v>33639716.620365798</v>
      </c>
      <c r="P6691" s="2">
        <f t="shared" si="105"/>
        <v>0.89900540487899105</v>
      </c>
      <c r="Q6691" t="s">
        <v>17648</v>
      </c>
      <c r="R6691">
        <v>115</v>
      </c>
    </row>
    <row r="6692" spans="1:18">
      <c r="A6692" t="s">
        <v>19376</v>
      </c>
      <c r="B6692" s="6" t="s">
        <v>2002</v>
      </c>
      <c r="C6692" t="s">
        <v>37</v>
      </c>
      <c r="D6692">
        <f>_xlfn.XLOOKUP(E6692,'cpi data'!A:A,'cpi data'!B:B,"NA")</f>
        <v>237</v>
      </c>
      <c r="E6692">
        <v>2015</v>
      </c>
      <c r="F6692" t="s">
        <v>19241</v>
      </c>
      <c r="G6692">
        <v>6.1</v>
      </c>
      <c r="H6692">
        <v>219000</v>
      </c>
      <c r="I6692" t="s">
        <v>17778</v>
      </c>
      <c r="J6692" t="s">
        <v>19377</v>
      </c>
      <c r="K6692" t="s">
        <v>12472</v>
      </c>
      <c r="L6692" t="s">
        <v>33</v>
      </c>
      <c r="M6692" s="1">
        <v>110000000</v>
      </c>
      <c r="N6692" s="1">
        <v>473990832</v>
      </c>
      <c r="O6692" s="1">
        <f>N6692*(D6692/'cpi data'!$A$112)</f>
        <v>55529326.339100346</v>
      </c>
      <c r="P6692" s="2">
        <f t="shared" si="105"/>
        <v>0.76792800076774481</v>
      </c>
      <c r="Q6692" t="s">
        <v>2029</v>
      </c>
      <c r="R6692">
        <v>114</v>
      </c>
    </row>
    <row r="6693" spans="1:18">
      <c r="A6693" t="s">
        <v>19378</v>
      </c>
      <c r="B6693" s="6" t="s">
        <v>19</v>
      </c>
      <c r="C6693" t="s">
        <v>44</v>
      </c>
      <c r="D6693">
        <f>_xlfn.XLOOKUP(E6693,'cpi data'!A:A,'cpi data'!B:B,"NA")</f>
        <v>237</v>
      </c>
      <c r="E6693">
        <v>2015</v>
      </c>
      <c r="F6693" t="s">
        <v>19280</v>
      </c>
      <c r="G6693">
        <v>6.2</v>
      </c>
      <c r="H6693">
        <v>132000</v>
      </c>
      <c r="I6693" t="s">
        <v>8554</v>
      </c>
      <c r="J6693" t="s">
        <v>19379</v>
      </c>
      <c r="K6693" t="s">
        <v>19379</v>
      </c>
      <c r="L6693" t="s">
        <v>33</v>
      </c>
      <c r="M6693" s="1">
        <v>35000000</v>
      </c>
      <c r="N6693" s="1">
        <v>140795793</v>
      </c>
      <c r="O6693" s="1">
        <f>N6693*(D6693/'cpi data'!$A$112)</f>
        <v>16494613.416213546</v>
      </c>
      <c r="P6693" s="2">
        <f t="shared" si="105"/>
        <v>0.7514130269503152</v>
      </c>
      <c r="Q6693" t="s">
        <v>64</v>
      </c>
      <c r="R6693">
        <v>125</v>
      </c>
    </row>
    <row r="6694" spans="1:18">
      <c r="A6694" t="s">
        <v>19380</v>
      </c>
      <c r="B6694" s="6" t="s">
        <v>36</v>
      </c>
      <c r="C6694" t="s">
        <v>37</v>
      </c>
      <c r="D6694">
        <f>_xlfn.XLOOKUP(E6694,'cpi data'!A:A,'cpi data'!B:B,"NA")</f>
        <v>237</v>
      </c>
      <c r="E6694">
        <v>2015</v>
      </c>
      <c r="F6694" t="s">
        <v>19381</v>
      </c>
      <c r="G6694">
        <v>6.4</v>
      </c>
      <c r="H6694">
        <v>175000</v>
      </c>
      <c r="I6694" t="s">
        <v>10737</v>
      </c>
      <c r="J6694" t="s">
        <v>19382</v>
      </c>
      <c r="K6694" t="s">
        <v>9716</v>
      </c>
      <c r="L6694" t="s">
        <v>33</v>
      </c>
      <c r="M6694" s="1">
        <v>190000000</v>
      </c>
      <c r="N6694" s="1">
        <v>209035668</v>
      </c>
      <c r="O6694" s="1">
        <f>N6694*(D6694/'cpi data'!$A$112)</f>
        <v>24489101.985170539</v>
      </c>
      <c r="P6694" s="2">
        <f t="shared" si="105"/>
        <v>9.1064210151924882E-2</v>
      </c>
      <c r="Q6694" t="s">
        <v>1727</v>
      </c>
      <c r="R6694">
        <v>130</v>
      </c>
    </row>
    <row r="6695" spans="1:18">
      <c r="A6695" t="s">
        <v>19383</v>
      </c>
      <c r="B6695" s="6" t="s">
        <v>2002</v>
      </c>
      <c r="C6695" t="s">
        <v>20</v>
      </c>
      <c r="D6695">
        <f>_xlfn.XLOOKUP(E6695,'cpi data'!A:A,'cpi data'!B:B,"NA")</f>
        <v>237</v>
      </c>
      <c r="E6695">
        <v>2015</v>
      </c>
      <c r="F6695" t="s">
        <v>19272</v>
      </c>
      <c r="G6695">
        <v>7.6</v>
      </c>
      <c r="H6695">
        <v>295000</v>
      </c>
      <c r="I6695" t="s">
        <v>498</v>
      </c>
      <c r="J6695" t="s">
        <v>19384</v>
      </c>
      <c r="K6695" t="s">
        <v>2094</v>
      </c>
      <c r="L6695" t="s">
        <v>33</v>
      </c>
      <c r="M6695" s="1">
        <v>40000000</v>
      </c>
      <c r="N6695" s="1">
        <v>165478348</v>
      </c>
      <c r="O6695" s="1">
        <f>N6695*(D6695/'cpi data'!$A$112)</f>
        <v>19386242.449826989</v>
      </c>
      <c r="P6695" s="2">
        <f t="shared" si="105"/>
        <v>0.75827653295161013</v>
      </c>
      <c r="Q6695" t="s">
        <v>9689</v>
      </c>
      <c r="R6695">
        <v>142</v>
      </c>
    </row>
    <row r="6696" spans="1:18">
      <c r="A6696" t="s">
        <v>19385</v>
      </c>
      <c r="B6696" s="6" t="s">
        <v>19</v>
      </c>
      <c r="C6696" t="s">
        <v>66</v>
      </c>
      <c r="D6696">
        <f>_xlfn.XLOOKUP(E6696,'cpi data'!A:A,'cpi data'!B:B,"NA")</f>
        <v>237</v>
      </c>
      <c r="E6696">
        <v>2015</v>
      </c>
      <c r="F6696" t="s">
        <v>19299</v>
      </c>
      <c r="G6696">
        <v>7.1</v>
      </c>
      <c r="H6696">
        <v>170000</v>
      </c>
      <c r="I6696" t="s">
        <v>16562</v>
      </c>
      <c r="J6696" t="s">
        <v>16925</v>
      </c>
      <c r="K6696" t="s">
        <v>16888</v>
      </c>
      <c r="L6696" t="s">
        <v>25</v>
      </c>
      <c r="M6696" s="1">
        <v>15000000</v>
      </c>
      <c r="N6696" s="1">
        <v>64191523</v>
      </c>
      <c r="O6696" s="1">
        <f>N6696*(D6696/'cpi data'!$A$112)</f>
        <v>7520213.0257043997</v>
      </c>
      <c r="P6696" s="2">
        <f t="shared" si="105"/>
        <v>0.76632428552910326</v>
      </c>
      <c r="Q6696" t="s">
        <v>2777</v>
      </c>
      <c r="R6696">
        <v>119</v>
      </c>
    </row>
    <row r="6697" spans="1:18">
      <c r="A6697" t="s">
        <v>19386</v>
      </c>
      <c r="B6697" s="6" t="s">
        <v>2002</v>
      </c>
      <c r="C6697" t="s">
        <v>37</v>
      </c>
      <c r="D6697">
        <f>_xlfn.XLOOKUP(E6697,'cpi data'!A:A,'cpi data'!B:B,"NA")</f>
        <v>237</v>
      </c>
      <c r="E6697">
        <v>2015</v>
      </c>
      <c r="F6697" t="s">
        <v>19055</v>
      </c>
      <c r="G6697">
        <v>6.2</v>
      </c>
      <c r="H6697">
        <v>223000</v>
      </c>
      <c r="I6697" t="s">
        <v>14140</v>
      </c>
      <c r="J6697" t="s">
        <v>19387</v>
      </c>
      <c r="K6697" t="s">
        <v>18740</v>
      </c>
      <c r="L6697" t="s">
        <v>33</v>
      </c>
      <c r="M6697" s="1">
        <v>110000000</v>
      </c>
      <c r="N6697" s="1">
        <v>297002527</v>
      </c>
      <c r="O6697" s="1">
        <f>N6697*(D6697/'cpi data'!$A$112)</f>
        <v>34794660.84972813</v>
      </c>
      <c r="P6697" s="2">
        <f t="shared" si="105"/>
        <v>0.62963278086856145</v>
      </c>
      <c r="Q6697" t="s">
        <v>10085</v>
      </c>
      <c r="R6697">
        <v>119</v>
      </c>
    </row>
    <row r="6698" spans="1:18">
      <c r="A6698" t="s">
        <v>19388</v>
      </c>
      <c r="B6698" s="6" t="s">
        <v>19</v>
      </c>
      <c r="C6698" t="s">
        <v>66</v>
      </c>
      <c r="D6698">
        <f>_xlfn.XLOOKUP(E6698,'cpi data'!A:A,'cpi data'!B:B,"NA")</f>
        <v>237</v>
      </c>
      <c r="E6698">
        <v>2015</v>
      </c>
      <c r="F6698" t="s">
        <v>19308</v>
      </c>
      <c r="G6698">
        <v>7.8</v>
      </c>
      <c r="H6698">
        <v>185000</v>
      </c>
      <c r="I6698" t="s">
        <v>8502</v>
      </c>
      <c r="J6698" t="s">
        <v>19389</v>
      </c>
      <c r="K6698" t="s">
        <v>19390</v>
      </c>
      <c r="L6698" t="s">
        <v>33</v>
      </c>
      <c r="M6698" s="1">
        <v>28000000</v>
      </c>
      <c r="N6698" s="1">
        <v>201634991</v>
      </c>
      <c r="O6698" s="1">
        <f>N6698*(D6698/'cpi data'!$A$112)</f>
        <v>23622092.371230848</v>
      </c>
      <c r="P6698" s="2">
        <f t="shared" si="105"/>
        <v>0.8611352133816893</v>
      </c>
      <c r="Q6698" t="s">
        <v>64</v>
      </c>
      <c r="R6698">
        <v>147</v>
      </c>
    </row>
    <row r="6699" spans="1:18">
      <c r="A6699" t="s">
        <v>19391</v>
      </c>
      <c r="B6699" s="6" t="s">
        <v>19</v>
      </c>
      <c r="C6699" t="s">
        <v>20</v>
      </c>
      <c r="D6699">
        <f>_xlfn.XLOOKUP(E6699,'cpi data'!A:A,'cpi data'!B:B,"NA")</f>
        <v>237</v>
      </c>
      <c r="E6699">
        <v>2015</v>
      </c>
      <c r="F6699" t="s">
        <v>19392</v>
      </c>
      <c r="G6699">
        <v>7.2</v>
      </c>
      <c r="H6699">
        <v>120000</v>
      </c>
      <c r="I6699" t="s">
        <v>6556</v>
      </c>
      <c r="J6699" t="s">
        <v>19393</v>
      </c>
      <c r="K6699" t="s">
        <v>10227</v>
      </c>
      <c r="L6699" t="s">
        <v>25</v>
      </c>
      <c r="M6699" s="1">
        <v>11800000</v>
      </c>
      <c r="N6699" s="1">
        <v>40272135</v>
      </c>
      <c r="O6699" s="1">
        <f>N6699*(D6699/'cpi data'!$A$112)</f>
        <v>4717991.0998517061</v>
      </c>
      <c r="P6699" s="2">
        <f t="shared" si="105"/>
        <v>0.70699343354902833</v>
      </c>
      <c r="Q6699" t="s">
        <v>13871</v>
      </c>
      <c r="R6699">
        <v>118</v>
      </c>
    </row>
    <row r="6700" spans="1:18">
      <c r="A6700" t="s">
        <v>8236</v>
      </c>
      <c r="B6700" s="6" t="s">
        <v>19</v>
      </c>
      <c r="C6700" t="s">
        <v>37</v>
      </c>
      <c r="D6700">
        <f>_xlfn.XLOOKUP(E6700,'cpi data'!A:A,'cpi data'!B:B,"NA")</f>
        <v>237</v>
      </c>
      <c r="E6700">
        <v>2015</v>
      </c>
      <c r="F6700" t="s">
        <v>19394</v>
      </c>
      <c r="G6700">
        <v>6.8</v>
      </c>
      <c r="H6700">
        <v>81000</v>
      </c>
      <c r="I6700" t="s">
        <v>15865</v>
      </c>
      <c r="J6700" t="s">
        <v>15865</v>
      </c>
      <c r="K6700" t="s">
        <v>18684</v>
      </c>
      <c r="L6700" t="s">
        <v>33</v>
      </c>
      <c r="M6700" s="1">
        <v>16200000</v>
      </c>
      <c r="N6700" s="1">
        <v>54418872</v>
      </c>
      <c r="O6700" s="1">
        <f>N6700*(D6700/'cpi data'!$A$112)</f>
        <v>6375320.1502718739</v>
      </c>
      <c r="P6700" s="2">
        <f t="shared" si="105"/>
        <v>0.70230915480938305</v>
      </c>
      <c r="Q6700" t="s">
        <v>14971</v>
      </c>
      <c r="R6700">
        <v>103</v>
      </c>
    </row>
    <row r="6701" spans="1:18">
      <c r="A6701" t="s">
        <v>19395</v>
      </c>
      <c r="B6701" s="6" t="s">
        <v>19</v>
      </c>
      <c r="C6701" t="s">
        <v>1207</v>
      </c>
      <c r="D6701">
        <f>_xlfn.XLOOKUP(E6701,'cpi data'!A:A,'cpi data'!B:B,"NA")</f>
        <v>237</v>
      </c>
      <c r="E6701">
        <v>2015</v>
      </c>
      <c r="F6701" t="s">
        <v>19001</v>
      </c>
      <c r="G6701">
        <v>4.7</v>
      </c>
      <c r="H6701">
        <v>40000</v>
      </c>
      <c r="I6701" t="s">
        <v>2486</v>
      </c>
      <c r="J6701" t="s">
        <v>19396</v>
      </c>
      <c r="K6701" t="s">
        <v>9705</v>
      </c>
      <c r="L6701" t="s">
        <v>33</v>
      </c>
      <c r="M6701" s="1">
        <v>4000000</v>
      </c>
      <c r="N6701" s="1">
        <v>52425855</v>
      </c>
      <c r="O6701" s="1">
        <f>N6701*(D6701/'cpi data'!$A$112)</f>
        <v>6141832.7409787448</v>
      </c>
      <c r="P6701" s="2">
        <f t="shared" si="105"/>
        <v>0.92370176890772693</v>
      </c>
      <c r="Q6701" t="s">
        <v>64</v>
      </c>
      <c r="R6701">
        <v>91</v>
      </c>
    </row>
    <row r="6702" spans="1:18">
      <c r="A6702" t="s">
        <v>19397</v>
      </c>
      <c r="B6702" s="6" t="s">
        <v>19</v>
      </c>
      <c r="C6702" t="s">
        <v>37</v>
      </c>
      <c r="D6702">
        <f>_xlfn.XLOOKUP(E6702,'cpi data'!A:A,'cpi data'!B:B,"NA")</f>
        <v>237</v>
      </c>
      <c r="E6702">
        <v>2015</v>
      </c>
      <c r="F6702" t="s">
        <v>19398</v>
      </c>
      <c r="G6702">
        <v>7.4</v>
      </c>
      <c r="H6702">
        <v>223000</v>
      </c>
      <c r="I6702" t="s">
        <v>10323</v>
      </c>
      <c r="J6702" t="s">
        <v>19399</v>
      </c>
      <c r="K6702" t="s">
        <v>10808</v>
      </c>
      <c r="L6702" t="s">
        <v>494</v>
      </c>
      <c r="M6702" s="1">
        <v>30000000</v>
      </c>
      <c r="N6702" s="1">
        <v>91970827</v>
      </c>
      <c r="O6702" s="1">
        <f>N6702*(D6702/'cpi data'!$A$112)</f>
        <v>10774634.700444885</v>
      </c>
      <c r="P6702" s="2">
        <f t="shared" si="105"/>
        <v>0.67380960921445232</v>
      </c>
      <c r="Q6702" t="s">
        <v>19400</v>
      </c>
      <c r="R6702">
        <v>124</v>
      </c>
    </row>
    <row r="6703" spans="1:18">
      <c r="A6703" t="s">
        <v>19401</v>
      </c>
      <c r="B6703" s="6" t="s">
        <v>19</v>
      </c>
      <c r="C6703" t="s">
        <v>44</v>
      </c>
      <c r="D6703">
        <f>_xlfn.XLOOKUP(E6703,'cpi data'!A:A,'cpi data'!B:B,"NA")</f>
        <v>237</v>
      </c>
      <c r="E6703">
        <v>2015</v>
      </c>
      <c r="F6703" t="s">
        <v>19402</v>
      </c>
      <c r="G6703">
        <v>7.1</v>
      </c>
      <c r="H6703">
        <v>56000</v>
      </c>
      <c r="I6703" t="s">
        <v>6645</v>
      </c>
      <c r="J6703" t="s">
        <v>19403</v>
      </c>
      <c r="K6703" t="s">
        <v>10492</v>
      </c>
      <c r="L6703" t="s">
        <v>251</v>
      </c>
      <c r="N6703" s="1">
        <v>25003426</v>
      </c>
      <c r="O6703" s="1">
        <f>N6703*(D6703/'cpi data'!$A$112)</f>
        <v>2929219.9515570938</v>
      </c>
      <c r="P6703" s="2">
        <f t="shared" si="105"/>
        <v>1</v>
      </c>
      <c r="Q6703" t="s">
        <v>17229</v>
      </c>
      <c r="R6703">
        <v>119</v>
      </c>
    </row>
    <row r="6704" spans="1:18">
      <c r="A6704" t="s">
        <v>19404</v>
      </c>
      <c r="B6704" s="6" t="s">
        <v>2002</v>
      </c>
      <c r="C6704" t="s">
        <v>37</v>
      </c>
      <c r="D6704">
        <f>_xlfn.XLOOKUP(E6704,'cpi data'!A:A,'cpi data'!B:B,"NA")</f>
        <v>237</v>
      </c>
      <c r="E6704">
        <v>2015</v>
      </c>
      <c r="F6704" t="s">
        <v>18939</v>
      </c>
      <c r="G6704">
        <v>6.3</v>
      </c>
      <c r="H6704">
        <v>230000</v>
      </c>
      <c r="I6704" t="s">
        <v>18749</v>
      </c>
      <c r="J6704" t="s">
        <v>19405</v>
      </c>
      <c r="K6704" t="s">
        <v>17882</v>
      </c>
      <c r="L6704" t="s">
        <v>33</v>
      </c>
      <c r="M6704" s="1">
        <v>61000000</v>
      </c>
      <c r="N6704" s="1">
        <v>312296056</v>
      </c>
      <c r="O6704" s="1">
        <f>N6704*(D6704/'cpi data'!$A$112)</f>
        <v>36586339.729115181</v>
      </c>
      <c r="P6704" s="2">
        <f t="shared" si="105"/>
        <v>0.80467252522715171</v>
      </c>
      <c r="Q6704" t="s">
        <v>19406</v>
      </c>
      <c r="R6704">
        <v>131</v>
      </c>
    </row>
    <row r="6705" spans="1:18">
      <c r="A6705" t="s">
        <v>19407</v>
      </c>
      <c r="C6705" t="s">
        <v>20</v>
      </c>
      <c r="D6705">
        <f>_xlfn.XLOOKUP(E6705,'cpi data'!A:A,'cpi data'!B:B,"NA")</f>
        <v>237</v>
      </c>
      <c r="E6705">
        <v>2015</v>
      </c>
      <c r="F6705" t="s">
        <v>19408</v>
      </c>
      <c r="G6705">
        <v>6.4</v>
      </c>
      <c r="H6705">
        <v>620</v>
      </c>
      <c r="I6705" t="s">
        <v>19409</v>
      </c>
      <c r="J6705" t="s">
        <v>19409</v>
      </c>
      <c r="K6705" t="s">
        <v>4721</v>
      </c>
      <c r="L6705" t="s">
        <v>5994</v>
      </c>
      <c r="N6705" s="1">
        <v>34930177</v>
      </c>
      <c r="O6705" s="1">
        <f>N6705*(D6705/'cpi data'!$A$112)</f>
        <v>4092166.064755314</v>
      </c>
      <c r="P6705" s="2">
        <f t="shared" si="105"/>
        <v>1</v>
      </c>
      <c r="Q6705" t="s">
        <v>19410</v>
      </c>
      <c r="R6705">
        <v>108</v>
      </c>
    </row>
    <row r="6706" spans="1:18">
      <c r="A6706" t="s">
        <v>19411</v>
      </c>
      <c r="B6706" s="6" t="s">
        <v>2002</v>
      </c>
      <c r="C6706" t="s">
        <v>37</v>
      </c>
      <c r="D6706">
        <f>_xlfn.XLOOKUP(E6706,'cpi data'!A:A,'cpi data'!B:B,"NA")</f>
        <v>237</v>
      </c>
      <c r="E6706">
        <v>2015</v>
      </c>
      <c r="F6706" t="s">
        <v>19412</v>
      </c>
      <c r="G6706">
        <v>6</v>
      </c>
      <c r="H6706">
        <v>98000</v>
      </c>
      <c r="I6706" t="s">
        <v>14171</v>
      </c>
      <c r="J6706" t="s">
        <v>17392</v>
      </c>
      <c r="K6706" t="s">
        <v>11821</v>
      </c>
      <c r="L6706" t="s">
        <v>33</v>
      </c>
      <c r="M6706" s="1">
        <v>90000000</v>
      </c>
      <c r="N6706" s="1">
        <v>146936910</v>
      </c>
      <c r="O6706" s="1">
        <f>N6706*(D6706/'cpi data'!$A$112)</f>
        <v>17214062.120612953</v>
      </c>
      <c r="P6706" s="2">
        <f t="shared" si="105"/>
        <v>0.38749222370335679</v>
      </c>
      <c r="Q6706" t="s">
        <v>10085</v>
      </c>
      <c r="R6706">
        <v>106</v>
      </c>
    </row>
    <row r="6707" spans="1:18">
      <c r="A6707" t="s">
        <v>19413</v>
      </c>
      <c r="B6707" s="6" t="s">
        <v>19</v>
      </c>
      <c r="C6707" t="s">
        <v>55</v>
      </c>
      <c r="D6707">
        <f>_xlfn.XLOOKUP(E6707,'cpi data'!A:A,'cpi data'!B:B,"NA")</f>
        <v>237</v>
      </c>
      <c r="E6707">
        <v>2015</v>
      </c>
      <c r="F6707" t="s">
        <v>19414</v>
      </c>
      <c r="G6707">
        <v>7</v>
      </c>
      <c r="H6707">
        <v>112000</v>
      </c>
      <c r="I6707" t="s">
        <v>18512</v>
      </c>
      <c r="J6707" t="s">
        <v>18512</v>
      </c>
      <c r="K6707" t="s">
        <v>15423</v>
      </c>
      <c r="L6707" t="s">
        <v>33</v>
      </c>
      <c r="M6707" s="1">
        <v>5000000</v>
      </c>
      <c r="N6707" s="1">
        <v>3769214</v>
      </c>
      <c r="O6707" s="1">
        <f>N6707*(D6707/'cpi data'!$A$112)</f>
        <v>441573.7607513594</v>
      </c>
      <c r="P6707" s="2">
        <f t="shared" si="105"/>
        <v>-0.32653651397877648</v>
      </c>
      <c r="Q6707" t="s">
        <v>19255</v>
      </c>
      <c r="R6707">
        <v>95</v>
      </c>
    </row>
    <row r="6708" spans="1:18">
      <c r="A6708" t="s">
        <v>19415</v>
      </c>
      <c r="B6708" s="6" t="s">
        <v>19</v>
      </c>
      <c r="C6708" t="s">
        <v>44</v>
      </c>
      <c r="D6708">
        <f>_xlfn.XLOOKUP(E6708,'cpi data'!A:A,'cpi data'!B:B,"NA")</f>
        <v>237</v>
      </c>
      <c r="E6708">
        <v>2015</v>
      </c>
      <c r="F6708" t="s">
        <v>19416</v>
      </c>
      <c r="G6708">
        <v>6.6</v>
      </c>
      <c r="H6708">
        <v>110000</v>
      </c>
      <c r="I6708" t="s">
        <v>16985</v>
      </c>
      <c r="J6708" t="s">
        <v>12657</v>
      </c>
      <c r="K6708" t="s">
        <v>17194</v>
      </c>
      <c r="L6708" t="s">
        <v>33</v>
      </c>
      <c r="M6708" s="1">
        <v>20000000</v>
      </c>
      <c r="N6708" s="1">
        <v>36606743</v>
      </c>
      <c r="O6708" s="1">
        <f>N6708*(D6708/'cpi data'!$A$112)</f>
        <v>4288580.3712308453</v>
      </c>
      <c r="P6708" s="2">
        <f t="shared" si="105"/>
        <v>0.45365256887235228</v>
      </c>
      <c r="Q6708" t="s">
        <v>9140</v>
      </c>
      <c r="R6708">
        <v>101</v>
      </c>
    </row>
    <row r="6709" spans="1:18">
      <c r="A6709" t="s">
        <v>19417</v>
      </c>
      <c r="B6709" s="6" t="s">
        <v>36</v>
      </c>
      <c r="C6709" t="s">
        <v>393</v>
      </c>
      <c r="D6709">
        <f>_xlfn.XLOOKUP(E6709,'cpi data'!A:A,'cpi data'!B:B,"NA")</f>
        <v>237</v>
      </c>
      <c r="E6709">
        <v>2015</v>
      </c>
      <c r="F6709" t="s">
        <v>19355</v>
      </c>
      <c r="G6709">
        <v>6.7</v>
      </c>
      <c r="H6709">
        <v>106000</v>
      </c>
      <c r="I6709" t="s">
        <v>19418</v>
      </c>
      <c r="J6709" t="s">
        <v>19419</v>
      </c>
      <c r="K6709" t="s">
        <v>9266</v>
      </c>
      <c r="L6709" t="s">
        <v>33</v>
      </c>
      <c r="M6709" s="1">
        <v>200000000</v>
      </c>
      <c r="N6709" s="1">
        <v>332207671</v>
      </c>
      <c r="O6709" s="1">
        <f>N6709*(D6709/'cpi data'!$A$112)</f>
        <v>38919040.052891746</v>
      </c>
      <c r="P6709" s="2">
        <f t="shared" si="105"/>
        <v>0.39796694219020606</v>
      </c>
      <c r="Q6709" t="s">
        <v>10121</v>
      </c>
      <c r="R6709">
        <v>93</v>
      </c>
    </row>
    <row r="6710" spans="1:18">
      <c r="A6710" t="s">
        <v>19420</v>
      </c>
      <c r="B6710" s="6" t="s">
        <v>2002</v>
      </c>
      <c r="C6710" t="s">
        <v>20</v>
      </c>
      <c r="D6710">
        <f>_xlfn.XLOOKUP(E6710,'cpi data'!A:A,'cpi data'!B:B,"NA")</f>
        <v>237</v>
      </c>
      <c r="E6710">
        <v>2015</v>
      </c>
      <c r="F6710" t="s">
        <v>19381</v>
      </c>
      <c r="G6710">
        <v>7.1</v>
      </c>
      <c r="H6710">
        <v>47000</v>
      </c>
      <c r="I6710" t="s">
        <v>10192</v>
      </c>
      <c r="J6710" t="s">
        <v>19421</v>
      </c>
      <c r="K6710" t="s">
        <v>16305</v>
      </c>
      <c r="L6710" t="s">
        <v>25</v>
      </c>
      <c r="N6710" s="1">
        <v>30229977</v>
      </c>
      <c r="O6710" s="1">
        <f>N6710*(D6710/'cpi data'!$A$112)</f>
        <v>3541524.7399901138</v>
      </c>
      <c r="P6710" s="2">
        <f t="shared" si="105"/>
        <v>1</v>
      </c>
      <c r="Q6710" t="s">
        <v>9442</v>
      </c>
      <c r="R6710">
        <v>119</v>
      </c>
    </row>
    <row r="6711" spans="1:18">
      <c r="A6711" t="s">
        <v>19422</v>
      </c>
      <c r="B6711" s="6" t="s">
        <v>450</v>
      </c>
      <c r="C6711" t="s">
        <v>20</v>
      </c>
      <c r="D6711">
        <f>_xlfn.XLOOKUP(E6711,'cpi data'!A:A,'cpi data'!B:B,"NA")</f>
        <v>237</v>
      </c>
      <c r="E6711">
        <v>2015</v>
      </c>
      <c r="F6711" t="s">
        <v>19423</v>
      </c>
      <c r="G6711">
        <v>6.6</v>
      </c>
      <c r="H6711">
        <v>100000</v>
      </c>
      <c r="I6711" t="s">
        <v>11656</v>
      </c>
      <c r="J6711" t="s">
        <v>12210</v>
      </c>
      <c r="K6711" t="s">
        <v>19424</v>
      </c>
      <c r="L6711" t="s">
        <v>33</v>
      </c>
      <c r="N6711" s="1">
        <v>354835</v>
      </c>
      <c r="O6711" s="1">
        <f>N6711*(D6711/'cpi data'!$A$112)</f>
        <v>41569.893722194764</v>
      </c>
      <c r="P6711" s="2">
        <f t="shared" si="105"/>
        <v>1</v>
      </c>
      <c r="Q6711" t="s">
        <v>19425</v>
      </c>
      <c r="R6711">
        <v>100</v>
      </c>
    </row>
    <row r="6712" spans="1:18">
      <c r="A6712" t="s">
        <v>11389</v>
      </c>
      <c r="B6712" s="6" t="s">
        <v>19</v>
      </c>
      <c r="C6712" t="s">
        <v>20</v>
      </c>
      <c r="D6712">
        <f>_xlfn.XLOOKUP(E6712,'cpi data'!A:A,'cpi data'!B:B,"NA")</f>
        <v>237</v>
      </c>
      <c r="E6712">
        <v>2015</v>
      </c>
      <c r="F6712" t="s">
        <v>19139</v>
      </c>
      <c r="G6712">
        <v>7</v>
      </c>
      <c r="H6712">
        <v>145000</v>
      </c>
      <c r="I6712" t="s">
        <v>19426</v>
      </c>
      <c r="J6712" t="s">
        <v>19426</v>
      </c>
      <c r="K6712" t="s">
        <v>4026</v>
      </c>
      <c r="L6712" t="s">
        <v>33</v>
      </c>
      <c r="M6712" s="1">
        <v>5000000</v>
      </c>
      <c r="N6712" s="1">
        <v>58980521</v>
      </c>
      <c r="O6712" s="1">
        <f>N6712*(D6712/'cpi data'!$A$112)</f>
        <v>6909729.8452792885</v>
      </c>
      <c r="P6712" s="2">
        <f t="shared" si="105"/>
        <v>0.91522624901872263</v>
      </c>
      <c r="Q6712" t="s">
        <v>19427</v>
      </c>
      <c r="R6712">
        <v>108</v>
      </c>
    </row>
    <row r="6713" spans="1:18">
      <c r="A6713" t="s">
        <v>6210</v>
      </c>
      <c r="B6713" s="6" t="s">
        <v>2002</v>
      </c>
      <c r="C6713" t="s">
        <v>37</v>
      </c>
      <c r="D6713">
        <f>_xlfn.XLOOKUP(E6713,'cpi data'!A:A,'cpi data'!B:B,"NA")</f>
        <v>237</v>
      </c>
      <c r="E6713">
        <v>2015</v>
      </c>
      <c r="F6713" t="s">
        <v>19428</v>
      </c>
      <c r="G6713">
        <v>5.3</v>
      </c>
      <c r="H6713">
        <v>60000</v>
      </c>
      <c r="I6713" t="s">
        <v>14796</v>
      </c>
      <c r="J6713" t="s">
        <v>12469</v>
      </c>
      <c r="K6713" t="s">
        <v>19429</v>
      </c>
      <c r="L6713" t="s">
        <v>5994</v>
      </c>
      <c r="M6713" s="1">
        <v>105000000</v>
      </c>
      <c r="N6713" s="1">
        <v>133718711</v>
      </c>
      <c r="O6713" s="1">
        <f>N6713*(D6713/'cpi data'!$A$112)</f>
        <v>15665513.844290659</v>
      </c>
      <c r="P6713" s="2">
        <f t="shared" si="105"/>
        <v>0.21476957701155225</v>
      </c>
      <c r="Q6713" t="s">
        <v>11131</v>
      </c>
      <c r="R6713">
        <v>114</v>
      </c>
    </row>
    <row r="6714" spans="1:18">
      <c r="A6714" t="s">
        <v>19430</v>
      </c>
      <c r="B6714" s="6" t="s">
        <v>19</v>
      </c>
      <c r="C6714" t="s">
        <v>44</v>
      </c>
      <c r="D6714">
        <f>_xlfn.XLOOKUP(E6714,'cpi data'!A:A,'cpi data'!B:B,"NA")</f>
        <v>237</v>
      </c>
      <c r="E6714">
        <v>2015</v>
      </c>
      <c r="F6714" t="s">
        <v>19363</v>
      </c>
      <c r="G6714">
        <v>6</v>
      </c>
      <c r="H6714">
        <v>127000</v>
      </c>
      <c r="I6714" t="s">
        <v>15737</v>
      </c>
      <c r="J6714" t="s">
        <v>19431</v>
      </c>
      <c r="K6714" t="s">
        <v>13047</v>
      </c>
      <c r="L6714" t="s">
        <v>33</v>
      </c>
      <c r="M6714" s="1">
        <v>40000000</v>
      </c>
      <c r="N6714" s="1">
        <v>111711453</v>
      </c>
      <c r="O6714" s="1">
        <f>N6714*(D6714/'cpi data'!$A$112)</f>
        <v>13087303.193771627</v>
      </c>
      <c r="P6714" s="2">
        <f t="shared" si="105"/>
        <v>0.64193465463205457</v>
      </c>
      <c r="Q6714" t="s">
        <v>18043</v>
      </c>
      <c r="R6714">
        <v>100</v>
      </c>
    </row>
    <row r="6715" spans="1:18">
      <c r="A6715" t="s">
        <v>19432</v>
      </c>
      <c r="B6715" s="6" t="s">
        <v>19</v>
      </c>
      <c r="C6715" t="s">
        <v>37</v>
      </c>
      <c r="D6715">
        <f>_xlfn.XLOOKUP(E6715,'cpi data'!A:A,'cpi data'!B:B,"NA")</f>
        <v>237</v>
      </c>
      <c r="E6715">
        <v>2015</v>
      </c>
      <c r="F6715" t="s">
        <v>19040</v>
      </c>
      <c r="G6715">
        <v>5.7</v>
      </c>
      <c r="H6715">
        <v>87000</v>
      </c>
      <c r="I6715" t="s">
        <v>19433</v>
      </c>
      <c r="J6715" t="s">
        <v>10420</v>
      </c>
      <c r="K6715" t="s">
        <v>19434</v>
      </c>
      <c r="L6715" t="s">
        <v>33</v>
      </c>
      <c r="M6715" s="1">
        <v>35000000</v>
      </c>
      <c r="N6715" s="1">
        <v>82347656</v>
      </c>
      <c r="O6715" s="1">
        <f>N6715*(D6715/'cpi data'!$A$112)</f>
        <v>9647253.8171033133</v>
      </c>
      <c r="P6715" s="2">
        <f t="shared" si="105"/>
        <v>0.57497272296372348</v>
      </c>
      <c r="Q6715" t="s">
        <v>183</v>
      </c>
      <c r="R6715">
        <v>96</v>
      </c>
    </row>
    <row r="6716" spans="1:18">
      <c r="A6716" t="s">
        <v>19435</v>
      </c>
      <c r="B6716" s="6" t="s">
        <v>19</v>
      </c>
      <c r="C6716" t="s">
        <v>44</v>
      </c>
      <c r="D6716">
        <f>_xlfn.XLOOKUP(E6716,'cpi data'!A:A,'cpi data'!B:B,"NA")</f>
        <v>237</v>
      </c>
      <c r="E6716">
        <v>2015</v>
      </c>
      <c r="F6716" t="s">
        <v>19436</v>
      </c>
      <c r="G6716">
        <v>6.6</v>
      </c>
      <c r="H6716">
        <v>77000</v>
      </c>
      <c r="I6716" t="s">
        <v>9499</v>
      </c>
      <c r="J6716" t="s">
        <v>9499</v>
      </c>
      <c r="K6716" t="s">
        <v>19437</v>
      </c>
      <c r="L6716" t="s">
        <v>33</v>
      </c>
      <c r="M6716" s="1">
        <v>30000000</v>
      </c>
      <c r="N6716" s="1">
        <v>49263404</v>
      </c>
      <c r="O6716" s="1">
        <f>N6716*(D6716/'cpi data'!$A$112)</f>
        <v>5771342.9303015331</v>
      </c>
      <c r="P6716" s="2">
        <f t="shared" si="105"/>
        <v>0.39102868327978313</v>
      </c>
      <c r="Q6716" t="s">
        <v>26</v>
      </c>
      <c r="R6716">
        <v>104</v>
      </c>
    </row>
    <row r="6717" spans="1:18">
      <c r="A6717" t="s">
        <v>19438</v>
      </c>
      <c r="B6717" s="6" t="s">
        <v>19</v>
      </c>
      <c r="C6717" t="s">
        <v>66</v>
      </c>
      <c r="D6717">
        <f>_xlfn.XLOOKUP(E6717,'cpi data'!A:A,'cpi data'!B:B,"NA")</f>
        <v>237</v>
      </c>
      <c r="E6717">
        <v>2015</v>
      </c>
      <c r="F6717" t="s">
        <v>19412</v>
      </c>
      <c r="G6717">
        <v>7.2</v>
      </c>
      <c r="H6717">
        <v>160000</v>
      </c>
      <c r="I6717" t="s">
        <v>8089</v>
      </c>
      <c r="J6717" t="s">
        <v>6798</v>
      </c>
      <c r="K6717" t="s">
        <v>16722</v>
      </c>
      <c r="L6717" t="s">
        <v>25</v>
      </c>
      <c r="M6717" s="1">
        <v>30000000</v>
      </c>
      <c r="N6717" s="1">
        <v>34441873</v>
      </c>
      <c r="O6717" s="1">
        <f>N6717*(D6717/'cpi data'!$A$112)</f>
        <v>4034959.9115175484</v>
      </c>
      <c r="P6717" s="2">
        <f t="shared" si="105"/>
        <v>0.12896723125365453</v>
      </c>
      <c r="Q6717" t="s">
        <v>64</v>
      </c>
      <c r="R6717">
        <v>122</v>
      </c>
    </row>
    <row r="6718" spans="1:18">
      <c r="A6718" t="s">
        <v>19439</v>
      </c>
      <c r="B6718" s="6" t="s">
        <v>19</v>
      </c>
      <c r="C6718" t="s">
        <v>37</v>
      </c>
      <c r="D6718">
        <f>_xlfn.XLOOKUP(E6718,'cpi data'!A:A,'cpi data'!B:B,"NA")</f>
        <v>237</v>
      </c>
      <c r="E6718">
        <v>2015</v>
      </c>
      <c r="F6718" t="s">
        <v>19416</v>
      </c>
      <c r="G6718">
        <v>6.3</v>
      </c>
      <c r="H6718">
        <v>47000</v>
      </c>
      <c r="I6718" t="s">
        <v>15028</v>
      </c>
      <c r="J6718" t="s">
        <v>19440</v>
      </c>
      <c r="K6718" t="s">
        <v>19441</v>
      </c>
      <c r="L6718" t="s">
        <v>33</v>
      </c>
      <c r="M6718" s="1">
        <v>15000000</v>
      </c>
      <c r="N6718" s="1">
        <v>16137046</v>
      </c>
      <c r="O6718" s="1">
        <f>N6718*(D6718/'cpi data'!$A$112)</f>
        <v>1890499.2100840337</v>
      </c>
      <c r="P6718" s="2">
        <f t="shared" si="105"/>
        <v>7.0461842892435206E-2</v>
      </c>
      <c r="Q6718" t="s">
        <v>47</v>
      </c>
      <c r="R6718">
        <v>93</v>
      </c>
    </row>
    <row r="6719" spans="1:18">
      <c r="A6719" t="s">
        <v>19442</v>
      </c>
      <c r="B6719" s="6" t="s">
        <v>19</v>
      </c>
      <c r="C6719" t="s">
        <v>37</v>
      </c>
      <c r="D6719">
        <f>_xlfn.XLOOKUP(E6719,'cpi data'!A:A,'cpi data'!B:B,"NA")</f>
        <v>237</v>
      </c>
      <c r="E6719">
        <v>2015</v>
      </c>
      <c r="F6719" t="s">
        <v>19423</v>
      </c>
      <c r="G6719">
        <v>6.7</v>
      </c>
      <c r="H6719">
        <v>90000</v>
      </c>
      <c r="I6719" t="s">
        <v>19443</v>
      </c>
      <c r="J6719" t="s">
        <v>19443</v>
      </c>
      <c r="K6719" t="s">
        <v>16102</v>
      </c>
      <c r="L6719" t="s">
        <v>8402</v>
      </c>
      <c r="M6719" s="1">
        <v>2000000</v>
      </c>
      <c r="N6719" s="1">
        <v>16810562</v>
      </c>
      <c r="O6719" s="1">
        <f>N6719*(D6719/'cpi data'!$A$112)</f>
        <v>1969403.4572417203</v>
      </c>
      <c r="P6719" s="2">
        <f t="shared" si="105"/>
        <v>0.88102717803247743</v>
      </c>
      <c r="Q6719" t="s">
        <v>13862</v>
      </c>
      <c r="R6719">
        <v>96</v>
      </c>
    </row>
    <row r="6720" spans="1:18">
      <c r="A6720" t="s">
        <v>19444</v>
      </c>
      <c r="B6720" s="6" t="s">
        <v>2002</v>
      </c>
      <c r="C6720" t="s">
        <v>66</v>
      </c>
      <c r="D6720">
        <f>_xlfn.XLOOKUP(E6720,'cpi data'!A:A,'cpi data'!B:B,"NA")</f>
        <v>237</v>
      </c>
      <c r="E6720">
        <v>2015</v>
      </c>
      <c r="F6720" t="s">
        <v>19428</v>
      </c>
      <c r="G6720">
        <v>6.6</v>
      </c>
      <c r="H6720">
        <v>131000</v>
      </c>
      <c r="I6720" t="s">
        <v>8190</v>
      </c>
      <c r="J6720" t="s">
        <v>8190</v>
      </c>
      <c r="K6720" t="s">
        <v>16760</v>
      </c>
      <c r="L6720" t="s">
        <v>33</v>
      </c>
      <c r="M6720" s="1">
        <v>60000000</v>
      </c>
      <c r="N6720" s="1">
        <v>101134059</v>
      </c>
      <c r="O6720" s="1">
        <f>N6720*(D6720/'cpi data'!$A$112)</f>
        <v>11848132.46811666</v>
      </c>
      <c r="P6720" s="2">
        <f t="shared" si="105"/>
        <v>0.40672805389923095</v>
      </c>
      <c r="Q6720" t="s">
        <v>9112</v>
      </c>
      <c r="R6720">
        <v>124</v>
      </c>
    </row>
    <row r="6721" spans="1:18">
      <c r="A6721" t="s">
        <v>10017</v>
      </c>
      <c r="B6721" s="6" t="s">
        <v>2002</v>
      </c>
      <c r="C6721" t="s">
        <v>66</v>
      </c>
      <c r="D6721">
        <f>_xlfn.XLOOKUP(E6721,'cpi data'!A:A,'cpi data'!B:B,"NA")</f>
        <v>237</v>
      </c>
      <c r="E6721">
        <v>2015</v>
      </c>
      <c r="F6721" t="s">
        <v>19445</v>
      </c>
      <c r="G6721">
        <v>5.8</v>
      </c>
      <c r="H6721">
        <v>52000</v>
      </c>
      <c r="I6721" t="s">
        <v>13537</v>
      </c>
      <c r="J6721" t="s">
        <v>19446</v>
      </c>
      <c r="K6721" t="s">
        <v>16080</v>
      </c>
      <c r="L6721" t="s">
        <v>33</v>
      </c>
      <c r="M6721" s="1">
        <v>25000000</v>
      </c>
      <c r="N6721" s="1">
        <v>29674699</v>
      </c>
      <c r="O6721" s="1">
        <f>N6721*(D6721/'cpi data'!$A$112)</f>
        <v>3476472.3989125062</v>
      </c>
      <c r="P6721" s="2">
        <f t="shared" si="105"/>
        <v>0.15753147150709093</v>
      </c>
      <c r="Q6721" t="s">
        <v>15858</v>
      </c>
      <c r="R6721">
        <v>95</v>
      </c>
    </row>
    <row r="6722" spans="1:18">
      <c r="A6722" t="s">
        <v>19447</v>
      </c>
      <c r="B6722" s="6" t="s">
        <v>2002</v>
      </c>
      <c r="C6722" t="s">
        <v>20</v>
      </c>
      <c r="D6722">
        <f>_xlfn.XLOOKUP(E6722,'cpi data'!A:A,'cpi data'!B:B,"NA")</f>
        <v>237</v>
      </c>
      <c r="E6722">
        <v>2015</v>
      </c>
      <c r="F6722" t="s">
        <v>19355</v>
      </c>
      <c r="G6722">
        <v>7.5</v>
      </c>
      <c r="H6722">
        <v>135000</v>
      </c>
      <c r="I6722" t="s">
        <v>13352</v>
      </c>
      <c r="J6722" t="s">
        <v>9852</v>
      </c>
      <c r="K6722" t="s">
        <v>15862</v>
      </c>
      <c r="L6722" t="s">
        <v>25</v>
      </c>
      <c r="M6722" s="1">
        <v>11000000</v>
      </c>
      <c r="N6722" s="1">
        <v>62402155</v>
      </c>
      <c r="O6722" s="1">
        <f>N6722*(D6722/'cpi data'!$A$112)</f>
        <v>7310583.6554621849</v>
      </c>
      <c r="P6722" s="2">
        <f t="shared" si="105"/>
        <v>0.82372403645354875</v>
      </c>
      <c r="Q6722" t="s">
        <v>19158</v>
      </c>
      <c r="R6722">
        <v>117</v>
      </c>
    </row>
    <row r="6723" spans="1:18">
      <c r="A6723" t="s">
        <v>19448</v>
      </c>
      <c r="B6723" s="6" t="s">
        <v>19</v>
      </c>
      <c r="C6723" t="s">
        <v>44</v>
      </c>
      <c r="D6723">
        <f>_xlfn.XLOOKUP(E6723,'cpi data'!A:A,'cpi data'!B:B,"NA")</f>
        <v>237</v>
      </c>
      <c r="E6723">
        <v>2015</v>
      </c>
      <c r="F6723" t="s">
        <v>19449</v>
      </c>
      <c r="G6723">
        <v>7.3</v>
      </c>
      <c r="H6723">
        <v>74000</v>
      </c>
      <c r="I6723" t="s">
        <v>17458</v>
      </c>
      <c r="J6723" t="s">
        <v>17458</v>
      </c>
      <c r="K6723" t="s">
        <v>109</v>
      </c>
      <c r="L6723" t="s">
        <v>309</v>
      </c>
      <c r="N6723" s="1">
        <v>23459358</v>
      </c>
      <c r="O6723" s="1">
        <f>N6723*(D6723/'cpi data'!$A$112)</f>
        <v>2748328.1492832429</v>
      </c>
      <c r="P6723" s="2">
        <f t="shared" si="105"/>
        <v>1</v>
      </c>
      <c r="Q6723" t="s">
        <v>17459</v>
      </c>
      <c r="R6723">
        <v>124</v>
      </c>
    </row>
    <row r="6724" spans="1:18">
      <c r="A6724" t="s">
        <v>19450</v>
      </c>
      <c r="B6724" s="6" t="s">
        <v>2002</v>
      </c>
      <c r="C6724" t="s">
        <v>37</v>
      </c>
      <c r="D6724">
        <f>_xlfn.XLOOKUP(E6724,'cpi data'!A:A,'cpi data'!B:B,"NA")</f>
        <v>237</v>
      </c>
      <c r="E6724">
        <v>2015</v>
      </c>
      <c r="F6724" t="s">
        <v>19371</v>
      </c>
      <c r="G6724">
        <v>6.5</v>
      </c>
      <c r="H6724">
        <v>93000</v>
      </c>
      <c r="I6724" t="s">
        <v>11304</v>
      </c>
      <c r="J6724" t="s">
        <v>16450</v>
      </c>
      <c r="K6724" t="s">
        <v>12494</v>
      </c>
      <c r="L6724" t="s">
        <v>33</v>
      </c>
      <c r="M6724" s="1">
        <v>26000000</v>
      </c>
      <c r="N6724" s="1">
        <v>31807156</v>
      </c>
      <c r="O6724" s="1">
        <f>N6724*(D6724/'cpi data'!$A$112)</f>
        <v>3726295.5867523481</v>
      </c>
      <c r="P6724" s="2">
        <f t="shared" si="105"/>
        <v>0.18257388368831215</v>
      </c>
      <c r="Q6724" t="s">
        <v>12698</v>
      </c>
      <c r="R6724">
        <v>117</v>
      </c>
    </row>
    <row r="6725" spans="1:18">
      <c r="A6725" t="s">
        <v>19451</v>
      </c>
      <c r="B6725" s="6" t="s">
        <v>19</v>
      </c>
      <c r="C6725" t="s">
        <v>44</v>
      </c>
      <c r="D6725">
        <f>_xlfn.XLOOKUP(E6725,'cpi data'!A:A,'cpi data'!B:B,"NA")</f>
        <v>237</v>
      </c>
      <c r="E6725">
        <v>2015</v>
      </c>
      <c r="F6725" t="s">
        <v>19016</v>
      </c>
      <c r="G6725">
        <v>6.3</v>
      </c>
      <c r="H6725">
        <v>191000</v>
      </c>
      <c r="I6725" t="s">
        <v>17701</v>
      </c>
      <c r="J6725" t="s">
        <v>17701</v>
      </c>
      <c r="K6725" t="s">
        <v>9041</v>
      </c>
      <c r="L6725" t="s">
        <v>33</v>
      </c>
      <c r="M6725" s="1">
        <v>68000000</v>
      </c>
      <c r="N6725" s="1">
        <v>215863606</v>
      </c>
      <c r="O6725" s="1">
        <f>N6725*(D6725/'cpi data'!$A$112)</f>
        <v>25289013.653979242</v>
      </c>
      <c r="P6725" s="2">
        <f t="shared" si="105"/>
        <v>0.68498626859777367</v>
      </c>
      <c r="Q6725" t="s">
        <v>64</v>
      </c>
      <c r="R6725">
        <v>115</v>
      </c>
    </row>
    <row r="6726" spans="1:18">
      <c r="A6726" t="s">
        <v>19452</v>
      </c>
      <c r="B6726" s="6" t="s">
        <v>36</v>
      </c>
      <c r="C6726" t="s">
        <v>28</v>
      </c>
      <c r="D6726">
        <f>_xlfn.XLOOKUP(E6726,'cpi data'!A:A,'cpi data'!B:B,"NA")</f>
        <v>237</v>
      </c>
      <c r="E6726">
        <v>2015</v>
      </c>
      <c r="F6726" t="s">
        <v>19253</v>
      </c>
      <c r="G6726">
        <v>5.7</v>
      </c>
      <c r="H6726">
        <v>62000</v>
      </c>
      <c r="I6726" t="s">
        <v>14003</v>
      </c>
      <c r="J6726" t="s">
        <v>19453</v>
      </c>
      <c r="K6726" t="s">
        <v>19454</v>
      </c>
      <c r="L6726" t="s">
        <v>33</v>
      </c>
      <c r="M6726" s="1">
        <v>150000000</v>
      </c>
      <c r="N6726" s="1">
        <v>128388320</v>
      </c>
      <c r="O6726" s="1">
        <f>N6726*(D6726/'cpi data'!$A$112)</f>
        <v>15041043.914977757</v>
      </c>
      <c r="P6726" s="2">
        <f t="shared" si="105"/>
        <v>-0.16833057711168742</v>
      </c>
      <c r="Q6726" t="s">
        <v>26</v>
      </c>
      <c r="R6726">
        <v>111</v>
      </c>
    </row>
    <row r="6727" spans="1:18">
      <c r="A6727" t="s">
        <v>19455</v>
      </c>
      <c r="B6727" s="6" t="s">
        <v>2002</v>
      </c>
      <c r="C6727" t="s">
        <v>37</v>
      </c>
      <c r="D6727">
        <f>_xlfn.XLOOKUP(E6727,'cpi data'!A:A,'cpi data'!B:B,"NA")</f>
        <v>237</v>
      </c>
      <c r="E6727">
        <v>2015</v>
      </c>
      <c r="F6727" t="s">
        <v>19398</v>
      </c>
      <c r="G6727">
        <v>5.5</v>
      </c>
      <c r="H6727">
        <v>135000</v>
      </c>
      <c r="I6727" t="s">
        <v>2054</v>
      </c>
      <c r="J6727" t="s">
        <v>8516</v>
      </c>
      <c r="K6727" t="s">
        <v>8517</v>
      </c>
      <c r="L6727" t="s">
        <v>33</v>
      </c>
      <c r="M6727" s="1">
        <v>88000000</v>
      </c>
      <c r="N6727" s="1">
        <v>244874809</v>
      </c>
      <c r="O6727" s="1">
        <f>N6727*(D6727/'cpi data'!$A$112)</f>
        <v>28687755.676223431</v>
      </c>
      <c r="P6727" s="2">
        <f t="shared" si="105"/>
        <v>0.64063269570533898</v>
      </c>
      <c r="Q6727" t="s">
        <v>34</v>
      </c>
      <c r="R6727">
        <v>105</v>
      </c>
    </row>
    <row r="6728" spans="1:18">
      <c r="A6728" t="s">
        <v>19456</v>
      </c>
      <c r="B6728" s="6" t="s">
        <v>19</v>
      </c>
      <c r="C6728" t="s">
        <v>44</v>
      </c>
      <c r="D6728">
        <f>_xlfn.XLOOKUP(E6728,'cpi data'!A:A,'cpi data'!B:B,"NA")</f>
        <v>237</v>
      </c>
      <c r="E6728">
        <v>2015</v>
      </c>
      <c r="F6728" t="s">
        <v>19423</v>
      </c>
      <c r="G6728">
        <v>7</v>
      </c>
      <c r="H6728">
        <v>93000</v>
      </c>
      <c r="I6728" t="s">
        <v>16328</v>
      </c>
      <c r="J6728" t="s">
        <v>19457</v>
      </c>
      <c r="K6728" t="s">
        <v>10808</v>
      </c>
      <c r="L6728" t="s">
        <v>33</v>
      </c>
      <c r="M6728" s="1">
        <v>10000000</v>
      </c>
      <c r="N6728" s="1">
        <v>4366460</v>
      </c>
      <c r="O6728" s="1">
        <f>N6728*(D6728/'cpi data'!$A$112)</f>
        <v>511542.76816609001</v>
      </c>
      <c r="P6728" s="2">
        <f t="shared" si="105"/>
        <v>-1.2901847263000235</v>
      </c>
      <c r="Q6728" t="s">
        <v>19458</v>
      </c>
      <c r="R6728">
        <v>101</v>
      </c>
    </row>
    <row r="6729" spans="1:18">
      <c r="A6729" t="s">
        <v>19459</v>
      </c>
      <c r="B6729" s="6" t="s">
        <v>19</v>
      </c>
      <c r="C6729" t="s">
        <v>20</v>
      </c>
      <c r="D6729">
        <f>_xlfn.XLOOKUP(E6729,'cpi data'!A:A,'cpi data'!B:B,"NA")</f>
        <v>237</v>
      </c>
      <c r="E6729">
        <v>2015</v>
      </c>
      <c r="F6729" t="s">
        <v>19329</v>
      </c>
      <c r="G6729">
        <v>6.6</v>
      </c>
      <c r="H6729">
        <v>54000</v>
      </c>
      <c r="I6729" t="s">
        <v>17382</v>
      </c>
      <c r="J6729" t="s">
        <v>19460</v>
      </c>
      <c r="K6729" t="s">
        <v>16722</v>
      </c>
      <c r="L6729" t="s">
        <v>25</v>
      </c>
      <c r="M6729" s="1">
        <v>15000000</v>
      </c>
      <c r="N6729" s="1">
        <v>16322067</v>
      </c>
      <c r="O6729" s="1">
        <f>N6729*(D6729/'cpi data'!$A$112)</f>
        <v>1912174.9278299557</v>
      </c>
      <c r="P6729" s="2">
        <f t="shared" si="105"/>
        <v>8.0998748504095719E-2</v>
      </c>
      <c r="Q6729" t="s">
        <v>18678</v>
      </c>
      <c r="R6729">
        <v>113</v>
      </c>
    </row>
    <row r="6730" spans="1:18">
      <c r="A6730" t="s">
        <v>19461</v>
      </c>
      <c r="B6730" s="6" t="s">
        <v>2002</v>
      </c>
      <c r="C6730" t="s">
        <v>44</v>
      </c>
      <c r="D6730">
        <f>_xlfn.XLOOKUP(E6730,'cpi data'!A:A,'cpi data'!B:B,"NA")</f>
        <v>237</v>
      </c>
      <c r="E6730">
        <v>2015</v>
      </c>
      <c r="F6730" t="s">
        <v>19428</v>
      </c>
      <c r="G6730">
        <v>6.2</v>
      </c>
      <c r="H6730">
        <v>112000</v>
      </c>
      <c r="I6730" t="s">
        <v>15651</v>
      </c>
      <c r="J6730" t="s">
        <v>19462</v>
      </c>
      <c r="K6730" t="s">
        <v>13047</v>
      </c>
      <c r="L6730" t="s">
        <v>33</v>
      </c>
      <c r="M6730" s="1">
        <v>50000000</v>
      </c>
      <c r="N6730" s="1">
        <v>242786137</v>
      </c>
      <c r="O6730" s="1">
        <f>N6730*(D6730/'cpi data'!$A$112)</f>
        <v>28443062.021255564</v>
      </c>
      <c r="P6730" s="2">
        <f t="shared" si="105"/>
        <v>0.7940574341771417</v>
      </c>
      <c r="Q6730" t="s">
        <v>47</v>
      </c>
      <c r="R6730">
        <v>96</v>
      </c>
    </row>
    <row r="6731" spans="1:18">
      <c r="A6731" t="s">
        <v>19463</v>
      </c>
      <c r="B6731" s="6" t="s">
        <v>19</v>
      </c>
      <c r="C6731" t="s">
        <v>37</v>
      </c>
      <c r="D6731">
        <f>_xlfn.XLOOKUP(E6731,'cpi data'!A:A,'cpi data'!B:B,"NA")</f>
        <v>237</v>
      </c>
      <c r="E6731">
        <v>2015</v>
      </c>
      <c r="F6731" t="s">
        <v>18774</v>
      </c>
      <c r="G6731">
        <v>6.6</v>
      </c>
      <c r="H6731">
        <v>105000</v>
      </c>
      <c r="I6731" t="s">
        <v>14090</v>
      </c>
      <c r="J6731" t="s">
        <v>18316</v>
      </c>
      <c r="K6731" t="s">
        <v>5713</v>
      </c>
      <c r="L6731" t="s">
        <v>33</v>
      </c>
      <c r="M6731" s="1">
        <v>50000000</v>
      </c>
      <c r="N6731" s="1">
        <v>71561644</v>
      </c>
      <c r="O6731" s="1">
        <f>N6731*(D6731/'cpi data'!$A$112)</f>
        <v>8383642.9204152254</v>
      </c>
      <c r="P6731" s="2">
        <f t="shared" si="105"/>
        <v>0.30130168613789809</v>
      </c>
      <c r="Q6731" t="s">
        <v>26</v>
      </c>
      <c r="R6731">
        <v>114</v>
      </c>
    </row>
    <row r="6732" spans="1:18">
      <c r="A6732" t="s">
        <v>19464</v>
      </c>
      <c r="B6732" s="6" t="s">
        <v>19</v>
      </c>
      <c r="C6732" t="s">
        <v>37</v>
      </c>
      <c r="D6732">
        <f>_xlfn.XLOOKUP(E6732,'cpi data'!A:A,'cpi data'!B:B,"NA")</f>
        <v>237</v>
      </c>
      <c r="E6732">
        <v>2015</v>
      </c>
      <c r="F6732" t="s">
        <v>19423</v>
      </c>
      <c r="G6732">
        <v>6.4</v>
      </c>
      <c r="H6732">
        <v>52000</v>
      </c>
      <c r="I6732" t="s">
        <v>19465</v>
      </c>
      <c r="J6732" t="s">
        <v>17798</v>
      </c>
      <c r="K6732" t="s">
        <v>17647</v>
      </c>
      <c r="L6732" t="s">
        <v>33</v>
      </c>
      <c r="M6732" s="1">
        <v>8000000</v>
      </c>
      <c r="N6732" s="1">
        <v>607595</v>
      </c>
      <c r="O6732" s="1">
        <f>N6732*(D6732/'cpi data'!$A$112)</f>
        <v>71181.421156697979</v>
      </c>
      <c r="P6732" s="2">
        <f t="shared" si="105"/>
        <v>-12.166665295139031</v>
      </c>
      <c r="Q6732" t="s">
        <v>19466</v>
      </c>
      <c r="R6732">
        <v>95</v>
      </c>
    </row>
    <row r="6733" spans="1:18">
      <c r="A6733" t="s">
        <v>19467</v>
      </c>
      <c r="B6733" s="6" t="s">
        <v>19</v>
      </c>
      <c r="C6733" t="s">
        <v>44</v>
      </c>
      <c r="D6733">
        <f>_xlfn.XLOOKUP(E6733,'cpi data'!A:A,'cpi data'!B:B,"NA")</f>
        <v>237</v>
      </c>
      <c r="E6733">
        <v>2015</v>
      </c>
      <c r="F6733" t="s">
        <v>19310</v>
      </c>
      <c r="G6733">
        <v>5.6</v>
      </c>
      <c r="H6733">
        <v>53000</v>
      </c>
      <c r="I6733" t="s">
        <v>19468</v>
      </c>
      <c r="J6733" t="s">
        <v>17725</v>
      </c>
      <c r="K6733" t="s">
        <v>14627</v>
      </c>
      <c r="L6733" t="s">
        <v>33</v>
      </c>
      <c r="M6733" s="1">
        <v>14800000</v>
      </c>
      <c r="N6733" s="1">
        <v>117813057</v>
      </c>
      <c r="O6733" s="1">
        <f>N6733*(D6733/'cpi data'!$A$112)</f>
        <v>13802122.841819081</v>
      </c>
      <c r="P6733" s="2">
        <f t="shared" si="105"/>
        <v>0.8743772517506273</v>
      </c>
      <c r="Q6733" t="s">
        <v>26</v>
      </c>
      <c r="R6733">
        <v>115</v>
      </c>
    </row>
    <row r="6734" spans="1:18">
      <c r="A6734" t="s">
        <v>19469</v>
      </c>
      <c r="B6734" s="6" t="s">
        <v>2002</v>
      </c>
      <c r="C6734" t="s">
        <v>44</v>
      </c>
      <c r="D6734">
        <f>_xlfn.XLOOKUP(E6734,'cpi data'!A:A,'cpi data'!B:B,"NA")</f>
        <v>237</v>
      </c>
      <c r="E6734">
        <v>2015</v>
      </c>
      <c r="F6734" t="s">
        <v>19050</v>
      </c>
      <c r="G6734">
        <v>6.5</v>
      </c>
      <c r="H6734">
        <v>87000</v>
      </c>
      <c r="I6734" t="s">
        <v>19470</v>
      </c>
      <c r="J6734" t="s">
        <v>19471</v>
      </c>
      <c r="K6734" t="s">
        <v>19472</v>
      </c>
      <c r="L6734" t="s">
        <v>33</v>
      </c>
      <c r="M6734" s="1">
        <v>8500000</v>
      </c>
      <c r="N6734" s="1">
        <v>43709744</v>
      </c>
      <c r="O6734" s="1">
        <f>N6734*(D6734/'cpi data'!$A$112)</f>
        <v>5120716.4251112211</v>
      </c>
      <c r="P6734" s="2">
        <f t="shared" ref="P6734:P6797" si="106">(N6734-M6734)/N6734</f>
        <v>0.80553535156829104</v>
      </c>
      <c r="Q6734" t="s">
        <v>16788</v>
      </c>
      <c r="R6734">
        <v>101</v>
      </c>
    </row>
    <row r="6735" spans="1:18">
      <c r="A6735" t="s">
        <v>19473</v>
      </c>
      <c r="B6735" s="6" t="s">
        <v>19</v>
      </c>
      <c r="C6735" t="s">
        <v>66</v>
      </c>
      <c r="D6735">
        <f>_xlfn.XLOOKUP(E6735,'cpi data'!A:A,'cpi data'!B:B,"NA")</f>
        <v>237</v>
      </c>
      <c r="E6735">
        <v>2015</v>
      </c>
      <c r="F6735" t="s">
        <v>19474</v>
      </c>
      <c r="G6735">
        <v>7.5</v>
      </c>
      <c r="H6735">
        <v>78000</v>
      </c>
      <c r="I6735" t="s">
        <v>9525</v>
      </c>
      <c r="J6735" t="s">
        <v>19475</v>
      </c>
      <c r="K6735" t="s">
        <v>19476</v>
      </c>
      <c r="L6735" t="s">
        <v>33</v>
      </c>
      <c r="M6735" s="1">
        <v>15000000</v>
      </c>
      <c r="N6735" s="1">
        <v>11430025</v>
      </c>
      <c r="O6735" s="1">
        <f>N6735*(D6735/'cpi data'!$A$112)</f>
        <v>1339058.7864557588</v>
      </c>
      <c r="P6735" s="2">
        <f t="shared" si="106"/>
        <v>-0.3123330876354164</v>
      </c>
      <c r="Q6735" t="s">
        <v>19477</v>
      </c>
      <c r="R6735">
        <v>124</v>
      </c>
    </row>
    <row r="6736" spans="1:18">
      <c r="A6736" t="s">
        <v>19478</v>
      </c>
      <c r="B6736" s="6" t="s">
        <v>36</v>
      </c>
      <c r="C6736" t="s">
        <v>393</v>
      </c>
      <c r="D6736">
        <f>_xlfn.XLOOKUP(E6736,'cpi data'!A:A,'cpi data'!B:B,"NA")</f>
        <v>237</v>
      </c>
      <c r="E6736">
        <v>2015</v>
      </c>
      <c r="F6736" t="s">
        <v>18250</v>
      </c>
      <c r="G6736">
        <v>6.7</v>
      </c>
      <c r="H6736">
        <v>113000</v>
      </c>
      <c r="I6736" t="s">
        <v>17728</v>
      </c>
      <c r="J6736" t="s">
        <v>19479</v>
      </c>
      <c r="K6736" t="s">
        <v>8517</v>
      </c>
      <c r="L6736" t="s">
        <v>33</v>
      </c>
      <c r="M6736" s="1">
        <v>80000000</v>
      </c>
      <c r="N6736" s="1">
        <v>474800000</v>
      </c>
      <c r="O6736" s="1">
        <f>N6736*(D6736/'cpi data'!$A$112)</f>
        <v>55624122.590212561</v>
      </c>
      <c r="P6736" s="2">
        <f t="shared" si="106"/>
        <v>0.83150800336983999</v>
      </c>
      <c r="Q6736" t="s">
        <v>34</v>
      </c>
      <c r="R6736">
        <v>89</v>
      </c>
    </row>
    <row r="6737" spans="1:18">
      <c r="A6737" t="s">
        <v>19480</v>
      </c>
      <c r="B6737" s="6" t="s">
        <v>19</v>
      </c>
      <c r="C6737" t="s">
        <v>20</v>
      </c>
      <c r="D6737">
        <f>_xlfn.XLOOKUP(E6737,'cpi data'!A:A,'cpi data'!B:B,"NA")</f>
        <v>237</v>
      </c>
      <c r="E6737">
        <v>2015</v>
      </c>
      <c r="F6737" t="s">
        <v>19481</v>
      </c>
      <c r="G6737">
        <v>5.7</v>
      </c>
      <c r="H6737">
        <v>26000</v>
      </c>
      <c r="I6737" t="s">
        <v>10133</v>
      </c>
      <c r="J6737" t="s">
        <v>10133</v>
      </c>
      <c r="K6737" t="s">
        <v>3910</v>
      </c>
      <c r="L6737" t="s">
        <v>33</v>
      </c>
      <c r="N6737" s="1">
        <v>1026288</v>
      </c>
      <c r="O6737" s="1">
        <f>N6737*(D6737/'cpi data'!$A$112)</f>
        <v>120232.45477014336</v>
      </c>
      <c r="P6737" s="2">
        <f t="shared" si="106"/>
        <v>1</v>
      </c>
      <c r="Q6737" t="s">
        <v>19482</v>
      </c>
      <c r="R6737">
        <v>118</v>
      </c>
    </row>
    <row r="6738" spans="1:18">
      <c r="A6738" t="s">
        <v>19483</v>
      </c>
      <c r="B6738" s="6" t="s">
        <v>19</v>
      </c>
      <c r="C6738" t="s">
        <v>66</v>
      </c>
      <c r="D6738">
        <f>_xlfn.XLOOKUP(E6738,'cpi data'!A:A,'cpi data'!B:B,"NA")</f>
        <v>237</v>
      </c>
      <c r="E6738">
        <v>2015</v>
      </c>
      <c r="F6738" t="s">
        <v>19280</v>
      </c>
      <c r="G6738">
        <v>6.9</v>
      </c>
      <c r="H6738">
        <v>40000</v>
      </c>
      <c r="I6738" t="s">
        <v>19484</v>
      </c>
      <c r="J6738" t="s">
        <v>19485</v>
      </c>
      <c r="K6738" t="s">
        <v>19486</v>
      </c>
      <c r="L6738" t="s">
        <v>33</v>
      </c>
      <c r="N6738" s="1">
        <v>663114</v>
      </c>
      <c r="O6738" s="1">
        <f>N6738*(D6738/'cpi data'!$A$112)</f>
        <v>77685.624320316361</v>
      </c>
      <c r="P6738" s="2">
        <f t="shared" si="106"/>
        <v>1</v>
      </c>
      <c r="Q6738" t="s">
        <v>19487</v>
      </c>
      <c r="R6738">
        <v>122</v>
      </c>
    </row>
    <row r="6739" spans="1:18">
      <c r="A6739" t="s">
        <v>19488</v>
      </c>
      <c r="B6739" s="6" t="s">
        <v>2002</v>
      </c>
      <c r="C6739" t="s">
        <v>20</v>
      </c>
      <c r="D6739">
        <f>_xlfn.XLOOKUP(E6739,'cpi data'!A:A,'cpi data'!B:B,"NA")</f>
        <v>237</v>
      </c>
      <c r="E6739">
        <v>2015</v>
      </c>
      <c r="F6739" t="s">
        <v>18990</v>
      </c>
      <c r="G6739">
        <v>7.1</v>
      </c>
      <c r="H6739">
        <v>79000</v>
      </c>
      <c r="I6739" t="s">
        <v>9746</v>
      </c>
      <c r="J6739" t="s">
        <v>10893</v>
      </c>
      <c r="K6739" t="s">
        <v>19489</v>
      </c>
      <c r="L6739" t="s">
        <v>33</v>
      </c>
      <c r="M6739" s="1">
        <v>34000000</v>
      </c>
      <c r="N6739" s="1">
        <v>62944815</v>
      </c>
      <c r="O6739" s="1">
        <f>N6739*(D6739/'cpi data'!$A$112)</f>
        <v>7374157.7632229365</v>
      </c>
      <c r="P6739" s="2">
        <f t="shared" si="106"/>
        <v>0.45984430965441714</v>
      </c>
      <c r="Q6739" t="s">
        <v>9112</v>
      </c>
      <c r="R6739">
        <v>123</v>
      </c>
    </row>
    <row r="6740" spans="1:18">
      <c r="A6740" t="s">
        <v>19490</v>
      </c>
      <c r="B6740" s="6" t="s">
        <v>2002</v>
      </c>
      <c r="C6740" t="s">
        <v>20</v>
      </c>
      <c r="D6740">
        <f>_xlfn.XLOOKUP(E6740,'cpi data'!A:A,'cpi data'!B:B,"NA")</f>
        <v>237</v>
      </c>
      <c r="E6740">
        <v>2015</v>
      </c>
      <c r="F6740" t="s">
        <v>19355</v>
      </c>
      <c r="G6740">
        <v>6</v>
      </c>
      <c r="H6740">
        <v>54000</v>
      </c>
      <c r="I6740" t="s">
        <v>10594</v>
      </c>
      <c r="J6740" t="s">
        <v>17798</v>
      </c>
      <c r="K6740" t="s">
        <v>11817</v>
      </c>
      <c r="L6740" t="s">
        <v>25</v>
      </c>
      <c r="M6740" s="1">
        <v>65000000</v>
      </c>
      <c r="N6740" s="1">
        <v>34227298</v>
      </c>
      <c r="O6740" s="1">
        <f>N6740*(D6740/'cpi data'!$A$112)</f>
        <v>4009821.8615916958</v>
      </c>
      <c r="P6740" s="2">
        <f t="shared" si="106"/>
        <v>-0.89906898289195947</v>
      </c>
      <c r="Q6740" t="s">
        <v>5186</v>
      </c>
      <c r="R6740">
        <v>110</v>
      </c>
    </row>
    <row r="6741" spans="1:18">
      <c r="A6741" t="s">
        <v>19491</v>
      </c>
      <c r="B6741" s="6" t="s">
        <v>2002</v>
      </c>
      <c r="C6741" t="s">
        <v>55</v>
      </c>
      <c r="D6741">
        <f>_xlfn.XLOOKUP(E6741,'cpi data'!A:A,'cpi data'!B:B,"NA")</f>
        <v>237</v>
      </c>
      <c r="E6741">
        <v>2015</v>
      </c>
      <c r="F6741" t="s">
        <v>19343</v>
      </c>
      <c r="G6741">
        <v>6.1</v>
      </c>
      <c r="H6741">
        <v>97000</v>
      </c>
      <c r="I6741" t="s">
        <v>13493</v>
      </c>
      <c r="J6741" t="s">
        <v>13493</v>
      </c>
      <c r="K6741" t="s">
        <v>7181</v>
      </c>
      <c r="L6741" t="s">
        <v>198</v>
      </c>
      <c r="M6741" s="1">
        <v>10000000</v>
      </c>
      <c r="N6741" s="1">
        <v>112983889</v>
      </c>
      <c r="O6741" s="1">
        <f>N6741*(D6741/'cpi data'!$A$112)</f>
        <v>13236372.562036579</v>
      </c>
      <c r="P6741" s="2">
        <f t="shared" si="106"/>
        <v>0.91149180570337773</v>
      </c>
      <c r="Q6741" t="s">
        <v>7364</v>
      </c>
      <c r="R6741">
        <v>97</v>
      </c>
    </row>
    <row r="6742" spans="1:18">
      <c r="A6742" t="s">
        <v>19492</v>
      </c>
      <c r="B6742" s="6" t="s">
        <v>36</v>
      </c>
      <c r="C6742" t="s">
        <v>28</v>
      </c>
      <c r="D6742">
        <f>_xlfn.XLOOKUP(E6742,'cpi data'!A:A,'cpi data'!B:B,"NA")</f>
        <v>237</v>
      </c>
      <c r="E6742">
        <v>2015</v>
      </c>
      <c r="F6742" t="s">
        <v>19272</v>
      </c>
      <c r="G6742">
        <v>6.3</v>
      </c>
      <c r="H6742">
        <v>83000</v>
      </c>
      <c r="I6742" t="s">
        <v>16195</v>
      </c>
      <c r="J6742" t="s">
        <v>18410</v>
      </c>
      <c r="K6742" t="s">
        <v>11920</v>
      </c>
      <c r="L6742" t="s">
        <v>33</v>
      </c>
      <c r="M6742" s="1">
        <v>58000000</v>
      </c>
      <c r="N6742" s="1">
        <v>158261424</v>
      </c>
      <c r="O6742" s="1">
        <f>N6742*(D6742/'cpi data'!$A$112)</f>
        <v>18540760.003954522</v>
      </c>
      <c r="P6742" s="2">
        <f t="shared" si="106"/>
        <v>0.63351776741248078</v>
      </c>
      <c r="Q6742" t="s">
        <v>19493</v>
      </c>
      <c r="R6742">
        <v>103</v>
      </c>
    </row>
    <row r="6743" spans="1:18">
      <c r="A6743" t="s">
        <v>19494</v>
      </c>
      <c r="B6743" s="6" t="s">
        <v>2002</v>
      </c>
      <c r="C6743" t="s">
        <v>44</v>
      </c>
      <c r="D6743">
        <f>_xlfn.XLOOKUP(E6743,'cpi data'!A:A,'cpi data'!B:B,"NA")</f>
        <v>237</v>
      </c>
      <c r="E6743">
        <v>2015</v>
      </c>
      <c r="F6743" t="s">
        <v>19241</v>
      </c>
      <c r="G6743">
        <v>5.4</v>
      </c>
      <c r="H6743">
        <v>64000</v>
      </c>
      <c r="I6743" t="s">
        <v>989</v>
      </c>
      <c r="J6743" t="s">
        <v>989</v>
      </c>
      <c r="K6743" t="s">
        <v>17194</v>
      </c>
      <c r="L6743" t="s">
        <v>33</v>
      </c>
      <c r="M6743" s="1">
        <v>37000000</v>
      </c>
      <c r="N6743" s="1">
        <v>26250020</v>
      </c>
      <c r="O6743" s="1">
        <f>N6743*(D6743/'cpi data'!$A$112)</f>
        <v>3075261.8586258036</v>
      </c>
      <c r="P6743" s="2">
        <f t="shared" si="106"/>
        <v>-0.40952273560172525</v>
      </c>
      <c r="Q6743" t="s">
        <v>34</v>
      </c>
      <c r="R6743">
        <v>105</v>
      </c>
    </row>
    <row r="6744" spans="1:18">
      <c r="A6744" t="s">
        <v>19495</v>
      </c>
      <c r="B6744" s="6" t="s">
        <v>450</v>
      </c>
      <c r="C6744" t="s">
        <v>37</v>
      </c>
      <c r="D6744">
        <f>_xlfn.XLOOKUP(E6744,'cpi data'!A:A,'cpi data'!B:B,"NA")</f>
        <v>237</v>
      </c>
      <c r="E6744">
        <v>2015</v>
      </c>
      <c r="F6744" t="s">
        <v>19496</v>
      </c>
      <c r="G6744">
        <v>8</v>
      </c>
      <c r="H6744">
        <v>107000</v>
      </c>
      <c r="I6744" t="s">
        <v>19497</v>
      </c>
      <c r="J6744" t="s">
        <v>19498</v>
      </c>
      <c r="K6744" t="s">
        <v>19499</v>
      </c>
      <c r="L6744" t="s">
        <v>10296</v>
      </c>
      <c r="M6744" s="1">
        <v>18026148</v>
      </c>
      <c r="N6744" s="1">
        <v>24548038</v>
      </c>
      <c r="O6744" s="1">
        <f>N6744*(D6744/'cpi data'!$A$112)</f>
        <v>2875869.9980227388</v>
      </c>
      <c r="P6744" s="2">
        <f t="shared" si="106"/>
        <v>0.26567866645798738</v>
      </c>
      <c r="Q6744" t="s">
        <v>19500</v>
      </c>
      <c r="R6744">
        <v>159</v>
      </c>
    </row>
    <row r="6745" spans="1:18">
      <c r="A6745" t="s">
        <v>19501</v>
      </c>
      <c r="B6745" s="6" t="s">
        <v>19</v>
      </c>
      <c r="C6745" t="s">
        <v>20</v>
      </c>
      <c r="D6745">
        <f>_xlfn.XLOOKUP(E6745,'cpi data'!A:A,'cpi data'!B:B,"NA")</f>
        <v>237</v>
      </c>
      <c r="E6745">
        <v>2015</v>
      </c>
      <c r="F6745" t="s">
        <v>19414</v>
      </c>
      <c r="G6745">
        <v>6.4</v>
      </c>
      <c r="H6745">
        <v>28000</v>
      </c>
      <c r="I6745" t="s">
        <v>16435</v>
      </c>
      <c r="J6745" t="s">
        <v>15373</v>
      </c>
      <c r="K6745" t="s">
        <v>6134</v>
      </c>
      <c r="L6745" t="s">
        <v>309</v>
      </c>
      <c r="N6745" s="1">
        <v>7545758</v>
      </c>
      <c r="O6745" s="1">
        <f>N6745*(D6745/'cpi data'!$A$112)</f>
        <v>884006.25111220963</v>
      </c>
      <c r="P6745" s="2">
        <f t="shared" si="106"/>
        <v>1</v>
      </c>
      <c r="Q6745" t="s">
        <v>19502</v>
      </c>
      <c r="R6745">
        <v>125</v>
      </c>
    </row>
    <row r="6746" spans="1:18">
      <c r="A6746" t="s">
        <v>19503</v>
      </c>
      <c r="B6746" s="6" t="s">
        <v>19</v>
      </c>
      <c r="C6746" t="s">
        <v>44</v>
      </c>
      <c r="D6746">
        <f>_xlfn.XLOOKUP(E6746,'cpi data'!A:A,'cpi data'!B:B,"NA")</f>
        <v>237</v>
      </c>
      <c r="E6746">
        <v>2015</v>
      </c>
      <c r="F6746" t="s">
        <v>18796</v>
      </c>
      <c r="G6746">
        <v>6.6</v>
      </c>
      <c r="H6746">
        <v>72000</v>
      </c>
      <c r="I6746" t="s">
        <v>14728</v>
      </c>
      <c r="J6746" t="s">
        <v>14728</v>
      </c>
      <c r="K6746" t="s">
        <v>19238</v>
      </c>
      <c r="L6746" t="s">
        <v>33</v>
      </c>
      <c r="M6746" s="1">
        <v>23000000</v>
      </c>
      <c r="N6746" s="1">
        <v>79799880</v>
      </c>
      <c r="O6746" s="1">
        <f>N6746*(D6746/'cpi data'!$A$112)</f>
        <v>9348774.869006427</v>
      </c>
      <c r="P6746" s="2">
        <f t="shared" si="106"/>
        <v>0.71177901520653919</v>
      </c>
      <c r="Q6746" t="s">
        <v>19239</v>
      </c>
      <c r="R6746">
        <v>101</v>
      </c>
    </row>
    <row r="6747" spans="1:18">
      <c r="A6747" t="s">
        <v>19504</v>
      </c>
      <c r="B6747" s="6" t="s">
        <v>19</v>
      </c>
      <c r="C6747" t="s">
        <v>44</v>
      </c>
      <c r="D6747">
        <f>_xlfn.XLOOKUP(E6747,'cpi data'!A:A,'cpi data'!B:B,"NA")</f>
        <v>237</v>
      </c>
      <c r="E6747">
        <v>2015</v>
      </c>
      <c r="F6747" t="s">
        <v>19315</v>
      </c>
      <c r="G6747">
        <v>6</v>
      </c>
      <c r="H6747">
        <v>64000</v>
      </c>
      <c r="I6747" t="s">
        <v>17645</v>
      </c>
      <c r="J6747" t="s">
        <v>19505</v>
      </c>
      <c r="K6747" t="s">
        <v>16869</v>
      </c>
      <c r="L6747" t="s">
        <v>33</v>
      </c>
      <c r="M6747" s="1">
        <v>30000000</v>
      </c>
      <c r="N6747" s="1">
        <v>105011053</v>
      </c>
      <c r="O6747" s="1">
        <f>N6747*(D6747/'cpi data'!$A$112)</f>
        <v>12302332.951557094</v>
      </c>
      <c r="P6747" s="2">
        <f t="shared" si="106"/>
        <v>0.71431578731050338</v>
      </c>
      <c r="Q6747" t="s">
        <v>19506</v>
      </c>
      <c r="R6747">
        <v>118</v>
      </c>
    </row>
    <row r="6748" spans="1:18">
      <c r="A6748" t="s">
        <v>19507</v>
      </c>
      <c r="B6748" s="6" t="s">
        <v>2002</v>
      </c>
      <c r="C6748" t="s">
        <v>107</v>
      </c>
      <c r="D6748">
        <f>_xlfn.XLOOKUP(E6748,'cpi data'!A:A,'cpi data'!B:B,"NA")</f>
        <v>237</v>
      </c>
      <c r="E6748">
        <v>2015</v>
      </c>
      <c r="F6748" t="s">
        <v>19172</v>
      </c>
      <c r="G6748">
        <v>6.3</v>
      </c>
      <c r="H6748">
        <v>46000</v>
      </c>
      <c r="I6748" t="s">
        <v>8038</v>
      </c>
      <c r="J6748" t="s">
        <v>8038</v>
      </c>
      <c r="K6748" t="s">
        <v>12658</v>
      </c>
      <c r="L6748" t="s">
        <v>33</v>
      </c>
      <c r="M6748" s="1">
        <v>19500000</v>
      </c>
      <c r="N6748" s="1">
        <v>34854990</v>
      </c>
      <c r="O6748" s="1">
        <f>N6748*(D6748/'cpi data'!$A$112)</f>
        <v>4083357.7014335147</v>
      </c>
      <c r="P6748" s="2">
        <f t="shared" si="106"/>
        <v>0.44053921690983128</v>
      </c>
      <c r="Q6748" t="s">
        <v>17873</v>
      </c>
      <c r="R6748">
        <v>111</v>
      </c>
    </row>
    <row r="6749" spans="1:18">
      <c r="A6749" t="s">
        <v>19508</v>
      </c>
      <c r="B6749" s="6" t="s">
        <v>19</v>
      </c>
      <c r="C6749" t="s">
        <v>44</v>
      </c>
      <c r="D6749">
        <f>_xlfn.XLOOKUP(E6749,'cpi data'!A:A,'cpi data'!B:B,"NA")</f>
        <v>237</v>
      </c>
      <c r="E6749">
        <v>2015</v>
      </c>
      <c r="F6749" t="s">
        <v>19139</v>
      </c>
      <c r="G6749">
        <v>6.6</v>
      </c>
      <c r="H6749">
        <v>60000</v>
      </c>
      <c r="I6749" t="s">
        <v>292</v>
      </c>
      <c r="J6749" t="s">
        <v>292</v>
      </c>
      <c r="K6749" t="s">
        <v>10570</v>
      </c>
      <c r="L6749" t="s">
        <v>33</v>
      </c>
      <c r="M6749" s="1">
        <v>11000000</v>
      </c>
      <c r="N6749" s="1">
        <v>27391084</v>
      </c>
      <c r="O6749" s="1">
        <f>N6749*(D6749/'cpi data'!$A$112)</f>
        <v>3208940.6366782007</v>
      </c>
      <c r="P6749" s="2">
        <f t="shared" si="106"/>
        <v>0.59840946783997306</v>
      </c>
      <c r="Q6749" t="s">
        <v>18364</v>
      </c>
      <c r="R6749">
        <v>95</v>
      </c>
    </row>
    <row r="6750" spans="1:18">
      <c r="A6750" t="s">
        <v>19509</v>
      </c>
      <c r="B6750" s="6" t="s">
        <v>19</v>
      </c>
      <c r="C6750" t="s">
        <v>37</v>
      </c>
      <c r="D6750">
        <f>_xlfn.XLOOKUP(E6750,'cpi data'!A:A,'cpi data'!B:B,"NA")</f>
        <v>237</v>
      </c>
      <c r="E6750">
        <v>2015</v>
      </c>
      <c r="F6750" t="s">
        <v>19510</v>
      </c>
      <c r="G6750">
        <v>5.6</v>
      </c>
      <c r="H6750">
        <v>53000</v>
      </c>
      <c r="I6750" t="s">
        <v>9540</v>
      </c>
      <c r="J6750" t="s">
        <v>3670</v>
      </c>
      <c r="K6750" t="s">
        <v>11243</v>
      </c>
      <c r="L6750" t="s">
        <v>33</v>
      </c>
      <c r="M6750" s="1">
        <v>30000000</v>
      </c>
      <c r="N6750" s="1">
        <v>6738764</v>
      </c>
      <c r="O6750" s="1">
        <f>N6750*(D6750/'cpi data'!$A$112)</f>
        <v>789464.69006426109</v>
      </c>
      <c r="P6750" s="2">
        <f t="shared" si="106"/>
        <v>-3.4518549692495539</v>
      </c>
      <c r="Q6750" t="s">
        <v>14705</v>
      </c>
      <c r="R6750">
        <v>92</v>
      </c>
    </row>
    <row r="6751" spans="1:18">
      <c r="A6751" t="s">
        <v>19511</v>
      </c>
      <c r="B6751" s="6" t="s">
        <v>2002</v>
      </c>
      <c r="C6751" t="s">
        <v>28</v>
      </c>
      <c r="D6751">
        <f>_xlfn.XLOOKUP(E6751,'cpi data'!A:A,'cpi data'!B:B,"NA")</f>
        <v>237</v>
      </c>
      <c r="E6751">
        <v>2015</v>
      </c>
      <c r="F6751" t="s">
        <v>19398</v>
      </c>
      <c r="G6751">
        <v>6.2</v>
      </c>
      <c r="H6751">
        <v>98000</v>
      </c>
      <c r="I6751" t="s">
        <v>18192</v>
      </c>
      <c r="J6751" t="s">
        <v>16096</v>
      </c>
      <c r="K6751" t="s">
        <v>19512</v>
      </c>
      <c r="L6751" t="s">
        <v>33</v>
      </c>
      <c r="M6751" s="1">
        <v>12000000</v>
      </c>
      <c r="N6751" s="1">
        <v>85512300</v>
      </c>
      <c r="O6751" s="1">
        <f>N6751*(D6751/'cpi data'!$A$112)</f>
        <v>10018000.543746911</v>
      </c>
      <c r="P6751" s="2">
        <f t="shared" si="106"/>
        <v>0.85966931073073694</v>
      </c>
      <c r="Q6751" t="s">
        <v>9112</v>
      </c>
      <c r="R6751">
        <v>109</v>
      </c>
    </row>
    <row r="6752" spans="1:18">
      <c r="A6752" t="s">
        <v>19513</v>
      </c>
      <c r="B6752" s="6" t="s">
        <v>2002</v>
      </c>
      <c r="C6752" t="s">
        <v>66</v>
      </c>
      <c r="D6752">
        <f>_xlfn.XLOOKUP(E6752,'cpi data'!A:A,'cpi data'!B:B,"NA")</f>
        <v>237</v>
      </c>
      <c r="E6752">
        <v>2015</v>
      </c>
      <c r="F6752" t="s">
        <v>6416</v>
      </c>
      <c r="G6752">
        <v>6.7</v>
      </c>
      <c r="H6752">
        <v>27000</v>
      </c>
      <c r="I6752" t="s">
        <v>8148</v>
      </c>
      <c r="J6752" t="s">
        <v>2484</v>
      </c>
      <c r="K6752" t="s">
        <v>2639</v>
      </c>
      <c r="L6752" t="s">
        <v>25</v>
      </c>
      <c r="M6752" s="1">
        <v>6000000</v>
      </c>
      <c r="N6752" s="1">
        <v>41387687</v>
      </c>
      <c r="O6752" s="1">
        <f>N6752*(D6752/'cpi data'!$A$112)</f>
        <v>4848681.0771131981</v>
      </c>
      <c r="P6752" s="2">
        <f t="shared" si="106"/>
        <v>0.85502934725489732</v>
      </c>
      <c r="Q6752" t="s">
        <v>6567</v>
      </c>
      <c r="R6752">
        <v>104</v>
      </c>
    </row>
    <row r="6753" spans="1:18">
      <c r="A6753" t="s">
        <v>19514</v>
      </c>
      <c r="B6753" s="6" t="s">
        <v>36</v>
      </c>
      <c r="C6753" t="s">
        <v>393</v>
      </c>
      <c r="D6753">
        <f>_xlfn.XLOOKUP(E6753,'cpi data'!A:A,'cpi data'!B:B,"NA")</f>
        <v>237</v>
      </c>
      <c r="E6753">
        <v>2015</v>
      </c>
      <c r="F6753" t="s">
        <v>18903</v>
      </c>
      <c r="G6753">
        <v>6</v>
      </c>
      <c r="H6753">
        <v>51000</v>
      </c>
      <c r="I6753" t="s">
        <v>19515</v>
      </c>
      <c r="J6753" t="s">
        <v>15541</v>
      </c>
      <c r="K6753" t="s">
        <v>13632</v>
      </c>
      <c r="L6753" t="s">
        <v>33</v>
      </c>
      <c r="M6753" s="1">
        <v>74000000</v>
      </c>
      <c r="N6753" s="1">
        <v>325186032</v>
      </c>
      <c r="O6753" s="1">
        <f>N6753*(D6753/'cpi data'!$A$112)</f>
        <v>38096435.780523978</v>
      </c>
      <c r="P6753" s="2">
        <f t="shared" si="106"/>
        <v>0.7724379502253651</v>
      </c>
      <c r="Q6753" t="s">
        <v>19516</v>
      </c>
      <c r="R6753">
        <v>92</v>
      </c>
    </row>
    <row r="6754" spans="1:18">
      <c r="A6754" t="s">
        <v>19517</v>
      </c>
      <c r="B6754" s="6" t="s">
        <v>19</v>
      </c>
      <c r="C6754" t="s">
        <v>107</v>
      </c>
      <c r="D6754">
        <f>_xlfn.XLOOKUP(E6754,'cpi data'!A:A,'cpi data'!B:B,"NA")</f>
        <v>237</v>
      </c>
      <c r="E6754">
        <v>2015</v>
      </c>
      <c r="F6754" t="s">
        <v>19518</v>
      </c>
      <c r="G6754">
        <v>6.5</v>
      </c>
      <c r="H6754">
        <v>68000</v>
      </c>
      <c r="I6754" t="s">
        <v>17041</v>
      </c>
      <c r="J6754" t="s">
        <v>5247</v>
      </c>
      <c r="K6754" t="s">
        <v>15688</v>
      </c>
      <c r="L6754" t="s">
        <v>9405</v>
      </c>
      <c r="M6754" s="1">
        <v>50000000</v>
      </c>
      <c r="N6754" s="1">
        <v>12951093</v>
      </c>
      <c r="O6754" s="1">
        <f>N6754*(D6754/'cpi data'!$A$112)</f>
        <v>1517256.0756302522</v>
      </c>
      <c r="P6754" s="2">
        <f t="shared" si="106"/>
        <v>-2.8606780138170578</v>
      </c>
      <c r="Q6754" t="s">
        <v>10085</v>
      </c>
      <c r="R6754">
        <v>137</v>
      </c>
    </row>
    <row r="6755" spans="1:18">
      <c r="A6755" t="s">
        <v>19519</v>
      </c>
      <c r="B6755" s="6" t="s">
        <v>19</v>
      </c>
      <c r="C6755" t="s">
        <v>37</v>
      </c>
      <c r="D6755">
        <f>_xlfn.XLOOKUP(E6755,'cpi data'!A:A,'cpi data'!B:B,"NA")</f>
        <v>237</v>
      </c>
      <c r="E6755">
        <v>2015</v>
      </c>
      <c r="F6755" t="s">
        <v>19520</v>
      </c>
      <c r="G6755">
        <v>6.7</v>
      </c>
      <c r="H6755">
        <v>35000</v>
      </c>
      <c r="I6755" t="s">
        <v>19521</v>
      </c>
      <c r="J6755" t="s">
        <v>19522</v>
      </c>
      <c r="K6755" t="s">
        <v>19523</v>
      </c>
      <c r="L6755" t="s">
        <v>9885</v>
      </c>
      <c r="N6755" s="1">
        <v>12975143</v>
      </c>
      <c r="O6755" s="1">
        <f>N6755*(D6755/'cpi data'!$A$112)</f>
        <v>1520073.5991102324</v>
      </c>
      <c r="P6755" s="2">
        <f t="shared" si="106"/>
        <v>1</v>
      </c>
      <c r="Q6755" t="s">
        <v>19524</v>
      </c>
      <c r="R6755">
        <v>105</v>
      </c>
    </row>
    <row r="6756" spans="1:18">
      <c r="A6756" t="s">
        <v>19525</v>
      </c>
      <c r="B6756" s="6" t="s">
        <v>2002</v>
      </c>
      <c r="C6756" t="s">
        <v>44</v>
      </c>
      <c r="D6756">
        <f>_xlfn.XLOOKUP(E6756,'cpi data'!A:A,'cpi data'!B:B,"NA")</f>
        <v>237</v>
      </c>
      <c r="E6756">
        <v>2015</v>
      </c>
      <c r="F6756" t="s">
        <v>19445</v>
      </c>
      <c r="G6756">
        <v>7.7</v>
      </c>
      <c r="H6756">
        <v>50000</v>
      </c>
      <c r="I6756" t="s">
        <v>19526</v>
      </c>
      <c r="J6756" t="s">
        <v>19526</v>
      </c>
      <c r="K6756" t="s">
        <v>19527</v>
      </c>
      <c r="L6756" t="s">
        <v>1096</v>
      </c>
      <c r="N6756" s="1">
        <v>30692889</v>
      </c>
      <c r="O6756" s="1">
        <f>N6756*(D6756/'cpi data'!$A$112)</f>
        <v>3595756.1507661892</v>
      </c>
      <c r="P6756" s="2">
        <f t="shared" si="106"/>
        <v>1</v>
      </c>
      <c r="Q6756" t="s">
        <v>17043</v>
      </c>
      <c r="R6756">
        <v>116</v>
      </c>
    </row>
    <row r="6757" spans="1:18">
      <c r="A6757" t="s">
        <v>19528</v>
      </c>
      <c r="B6757" s="6" t="s">
        <v>8585</v>
      </c>
      <c r="C6757" t="s">
        <v>20</v>
      </c>
      <c r="D6757">
        <f>_xlfn.XLOOKUP(E6757,'cpi data'!A:A,'cpi data'!B:B,"NA")</f>
        <v>237</v>
      </c>
      <c r="E6757">
        <v>2015</v>
      </c>
      <c r="F6757" t="s">
        <v>19272</v>
      </c>
      <c r="G6757">
        <v>7.7</v>
      </c>
      <c r="H6757">
        <v>76000</v>
      </c>
      <c r="I6757" t="s">
        <v>16489</v>
      </c>
      <c r="J6757" t="s">
        <v>16489</v>
      </c>
      <c r="K6757" t="s">
        <v>19529</v>
      </c>
      <c r="L6757" t="s">
        <v>33</v>
      </c>
      <c r="M6757" s="1">
        <v>6000000</v>
      </c>
      <c r="N6757" s="1">
        <v>90777</v>
      </c>
      <c r="O6757" s="1">
        <f>N6757*(D6757/'cpi data'!$A$112)</f>
        <v>10634.774592189819</v>
      </c>
      <c r="P6757" s="2">
        <f t="shared" si="106"/>
        <v>-65.096037542549325</v>
      </c>
      <c r="Q6757" t="s">
        <v>18173</v>
      </c>
      <c r="R6757">
        <v>137</v>
      </c>
    </row>
    <row r="6758" spans="1:18">
      <c r="A6758" t="s">
        <v>19530</v>
      </c>
      <c r="B6758" s="6" t="s">
        <v>2002</v>
      </c>
      <c r="C6758" t="s">
        <v>44</v>
      </c>
      <c r="D6758">
        <f>_xlfn.XLOOKUP(E6758,'cpi data'!A:A,'cpi data'!B:B,"NA")</f>
        <v>237</v>
      </c>
      <c r="E6758">
        <v>2015</v>
      </c>
      <c r="F6758" t="s">
        <v>19310</v>
      </c>
      <c r="G6758">
        <v>7.7</v>
      </c>
      <c r="H6758">
        <v>126000</v>
      </c>
      <c r="I6758" t="s">
        <v>19531</v>
      </c>
      <c r="J6758" t="s">
        <v>19532</v>
      </c>
      <c r="K6758" t="s">
        <v>17759</v>
      </c>
      <c r="L6758" t="s">
        <v>33</v>
      </c>
      <c r="M6758" s="1">
        <v>8000000</v>
      </c>
      <c r="N6758" s="1">
        <v>9074749</v>
      </c>
      <c r="O6758" s="1">
        <f>N6758*(D6758/'cpi data'!$A$112)</f>
        <v>1063131.7414730599</v>
      </c>
      <c r="P6758" s="2">
        <f t="shared" si="106"/>
        <v>0.11843291753854569</v>
      </c>
      <c r="Q6758" t="s">
        <v>9442</v>
      </c>
      <c r="R6758">
        <v>105</v>
      </c>
    </row>
    <row r="6759" spans="1:18">
      <c r="A6759" t="s">
        <v>19533</v>
      </c>
      <c r="B6759" s="6" t="s">
        <v>19</v>
      </c>
      <c r="C6759" t="s">
        <v>44</v>
      </c>
      <c r="D6759">
        <f>_xlfn.XLOOKUP(E6759,'cpi data'!A:A,'cpi data'!B:B,"NA")</f>
        <v>237</v>
      </c>
      <c r="E6759">
        <v>2015</v>
      </c>
      <c r="F6759" t="s">
        <v>19534</v>
      </c>
      <c r="G6759">
        <v>6.5</v>
      </c>
      <c r="H6759">
        <v>42000</v>
      </c>
      <c r="I6759" t="s">
        <v>18042</v>
      </c>
      <c r="J6759" t="s">
        <v>18042</v>
      </c>
      <c r="K6759" t="s">
        <v>17569</v>
      </c>
      <c r="L6759" t="s">
        <v>33</v>
      </c>
      <c r="N6759" s="1">
        <v>3224947</v>
      </c>
      <c r="O6759" s="1">
        <f>N6759*(D6759/'cpi data'!$A$112)</f>
        <v>377811.38853188336</v>
      </c>
      <c r="P6759" s="2">
        <f t="shared" si="106"/>
        <v>1</v>
      </c>
      <c r="Q6759" t="s">
        <v>19535</v>
      </c>
      <c r="R6759">
        <v>101</v>
      </c>
    </row>
    <row r="6760" spans="1:18">
      <c r="A6760" t="s">
        <v>19536</v>
      </c>
      <c r="B6760" s="6" t="s">
        <v>2002</v>
      </c>
      <c r="C6760" t="s">
        <v>66</v>
      </c>
      <c r="D6760">
        <f>_xlfn.XLOOKUP(E6760,'cpi data'!A:A,'cpi data'!B:B,"NA")</f>
        <v>237</v>
      </c>
      <c r="E6760">
        <v>2015</v>
      </c>
      <c r="F6760" t="s">
        <v>19428</v>
      </c>
      <c r="G6760">
        <v>7.1</v>
      </c>
      <c r="H6760">
        <v>89000</v>
      </c>
      <c r="I6760" t="s">
        <v>18637</v>
      </c>
      <c r="J6760" t="s">
        <v>18637</v>
      </c>
      <c r="K6760" t="s">
        <v>7640</v>
      </c>
      <c r="L6760" t="s">
        <v>25</v>
      </c>
      <c r="M6760" s="1">
        <v>35000000</v>
      </c>
      <c r="N6760" s="1">
        <v>48623572</v>
      </c>
      <c r="O6760" s="1">
        <f>N6760*(D6760/'cpi data'!$A$112)</f>
        <v>5696384.8561542267</v>
      </c>
      <c r="P6760" s="2">
        <f t="shared" si="106"/>
        <v>0.2801845162671307</v>
      </c>
      <c r="Q6760" t="s">
        <v>19239</v>
      </c>
      <c r="R6760">
        <v>123</v>
      </c>
    </row>
    <row r="6761" spans="1:18">
      <c r="A6761" t="s">
        <v>19537</v>
      </c>
      <c r="B6761" s="6" t="s">
        <v>19</v>
      </c>
      <c r="C6761" t="s">
        <v>44</v>
      </c>
      <c r="D6761">
        <f>_xlfn.XLOOKUP(E6761,'cpi data'!A:A,'cpi data'!B:B,"NA")</f>
        <v>237</v>
      </c>
      <c r="E6761">
        <v>2015</v>
      </c>
      <c r="F6761" t="s">
        <v>19538</v>
      </c>
      <c r="G6761">
        <v>6.9</v>
      </c>
      <c r="H6761">
        <v>30000</v>
      </c>
      <c r="I6761" t="s">
        <v>19539</v>
      </c>
      <c r="J6761" t="s">
        <v>19540</v>
      </c>
      <c r="K6761" t="s">
        <v>19541</v>
      </c>
      <c r="L6761" t="s">
        <v>33</v>
      </c>
      <c r="M6761" s="1">
        <v>2000000</v>
      </c>
      <c r="N6761" s="1">
        <v>1775133</v>
      </c>
      <c r="O6761" s="1">
        <f>N6761*(D6761/'cpi data'!$A$112)</f>
        <v>207961.70093919922</v>
      </c>
      <c r="P6761" s="2">
        <f t="shared" si="106"/>
        <v>-0.12667614201302099</v>
      </c>
      <c r="Q6761" t="s">
        <v>19542</v>
      </c>
      <c r="R6761">
        <v>102</v>
      </c>
    </row>
    <row r="6762" spans="1:18">
      <c r="A6762" t="s">
        <v>19543</v>
      </c>
      <c r="B6762" s="6" t="s">
        <v>2002</v>
      </c>
      <c r="C6762" t="s">
        <v>20</v>
      </c>
      <c r="D6762">
        <f>_xlfn.XLOOKUP(E6762,'cpi data'!A:A,'cpi data'!B:B,"NA")</f>
        <v>237</v>
      </c>
      <c r="E6762">
        <v>2015</v>
      </c>
      <c r="F6762" t="s">
        <v>19544</v>
      </c>
      <c r="G6762">
        <v>7.6</v>
      </c>
      <c r="H6762">
        <v>37000</v>
      </c>
      <c r="I6762" t="s">
        <v>19545</v>
      </c>
      <c r="J6762" t="s">
        <v>19545</v>
      </c>
      <c r="K6762" t="s">
        <v>19546</v>
      </c>
      <c r="L6762" t="s">
        <v>17629</v>
      </c>
      <c r="N6762" s="1">
        <v>5274664</v>
      </c>
      <c r="O6762" s="1">
        <f>N6762*(D6762/'cpi data'!$A$112)</f>
        <v>617941.35837864561</v>
      </c>
      <c r="P6762" s="2">
        <f t="shared" si="106"/>
        <v>1</v>
      </c>
      <c r="Q6762" t="s">
        <v>19260</v>
      </c>
      <c r="R6762">
        <v>97</v>
      </c>
    </row>
    <row r="6763" spans="1:18">
      <c r="A6763" t="s">
        <v>19547</v>
      </c>
      <c r="B6763" s="6" t="s">
        <v>36</v>
      </c>
      <c r="C6763" t="s">
        <v>37</v>
      </c>
      <c r="D6763">
        <f>_xlfn.XLOOKUP(E6763,'cpi data'!A:A,'cpi data'!B:B,"NA")</f>
        <v>237</v>
      </c>
      <c r="E6763">
        <v>2015</v>
      </c>
      <c r="F6763" t="s">
        <v>19253</v>
      </c>
      <c r="G6763">
        <v>7.3</v>
      </c>
      <c r="H6763">
        <v>123000</v>
      </c>
      <c r="I6763" t="s">
        <v>2058</v>
      </c>
      <c r="J6763" t="s">
        <v>2058</v>
      </c>
      <c r="K6763" t="s">
        <v>12130</v>
      </c>
      <c r="L6763" t="s">
        <v>33</v>
      </c>
      <c r="M6763" s="1">
        <v>35000000</v>
      </c>
      <c r="N6763" s="1">
        <v>61181942</v>
      </c>
      <c r="O6763" s="1">
        <f>N6763*(D6763/'cpi data'!$A$112)</f>
        <v>7167632.354918438</v>
      </c>
      <c r="P6763" s="2">
        <f t="shared" si="106"/>
        <v>0.42793577882833467</v>
      </c>
      <c r="Q6763" t="s">
        <v>19548</v>
      </c>
      <c r="R6763">
        <v>123</v>
      </c>
    </row>
    <row r="6764" spans="1:18">
      <c r="A6764" t="s">
        <v>19549</v>
      </c>
      <c r="B6764" s="6" t="s">
        <v>19</v>
      </c>
      <c r="C6764" t="s">
        <v>44</v>
      </c>
      <c r="D6764">
        <f>_xlfn.XLOOKUP(E6764,'cpi data'!A:A,'cpi data'!B:B,"NA")</f>
        <v>237</v>
      </c>
      <c r="E6764">
        <v>2015</v>
      </c>
      <c r="F6764" t="s">
        <v>19371</v>
      </c>
      <c r="G6764">
        <v>7.1</v>
      </c>
      <c r="H6764">
        <v>28000</v>
      </c>
      <c r="I6764" t="s">
        <v>18003</v>
      </c>
      <c r="J6764" t="s">
        <v>18003</v>
      </c>
      <c r="K6764" t="s">
        <v>19550</v>
      </c>
      <c r="L6764" t="s">
        <v>33</v>
      </c>
      <c r="M6764" s="1">
        <v>100000</v>
      </c>
      <c r="N6764" s="1">
        <v>828874</v>
      </c>
      <c r="O6764" s="1">
        <f>N6764*(D6764/'cpi data'!$A$112)</f>
        <v>97104.863074641631</v>
      </c>
      <c r="P6764" s="2">
        <f t="shared" si="106"/>
        <v>0.87935440127208719</v>
      </c>
      <c r="Q6764" t="s">
        <v>19334</v>
      </c>
      <c r="R6764">
        <v>88</v>
      </c>
    </row>
    <row r="6765" spans="1:18">
      <c r="A6765" t="s">
        <v>19551</v>
      </c>
      <c r="B6765" s="6" t="s">
        <v>19</v>
      </c>
      <c r="C6765" t="s">
        <v>28</v>
      </c>
      <c r="D6765">
        <f>_xlfn.XLOOKUP(E6765,'cpi data'!A:A,'cpi data'!B:B,"NA")</f>
        <v>237</v>
      </c>
      <c r="E6765">
        <v>2015</v>
      </c>
      <c r="F6765" t="s">
        <v>19552</v>
      </c>
      <c r="G6765">
        <v>6.4</v>
      </c>
      <c r="H6765">
        <v>26000</v>
      </c>
      <c r="I6765" t="s">
        <v>4878</v>
      </c>
      <c r="J6765" t="s">
        <v>14543</v>
      </c>
      <c r="K6765" t="s">
        <v>103</v>
      </c>
      <c r="L6765" t="s">
        <v>33</v>
      </c>
      <c r="M6765" s="1">
        <v>8000000</v>
      </c>
      <c r="N6765" s="1">
        <v>37461274</v>
      </c>
      <c r="O6765" s="1">
        <f>N6765*(D6765/'cpi data'!$A$112)</f>
        <v>4388691.0222441917</v>
      </c>
      <c r="P6765" s="2">
        <f t="shared" si="106"/>
        <v>0.78644613100985306</v>
      </c>
      <c r="Q6765" t="s">
        <v>19553</v>
      </c>
      <c r="R6765">
        <v>104</v>
      </c>
    </row>
    <row r="6766" spans="1:18">
      <c r="A6766" t="s">
        <v>19554</v>
      </c>
      <c r="B6766" s="6" t="s">
        <v>19</v>
      </c>
      <c r="C6766" t="s">
        <v>55</v>
      </c>
      <c r="D6766">
        <f>_xlfn.XLOOKUP(E6766,'cpi data'!A:A,'cpi data'!B:B,"NA")</f>
        <v>237</v>
      </c>
      <c r="E6766">
        <v>2015</v>
      </c>
      <c r="F6766" t="s">
        <v>19040</v>
      </c>
      <c r="G6766">
        <v>5.3</v>
      </c>
      <c r="H6766">
        <v>50000</v>
      </c>
      <c r="I6766" t="s">
        <v>19555</v>
      </c>
      <c r="J6766" t="s">
        <v>14190</v>
      </c>
      <c r="K6766" t="s">
        <v>19556</v>
      </c>
      <c r="L6766" t="s">
        <v>33</v>
      </c>
      <c r="M6766" s="1">
        <v>10000000</v>
      </c>
      <c r="N6766" s="1">
        <v>53329150</v>
      </c>
      <c r="O6766" s="1">
        <f>N6766*(D6766/'cpi data'!$A$112)</f>
        <v>6247656.2283737026</v>
      </c>
      <c r="P6766" s="2">
        <f t="shared" si="106"/>
        <v>0.81248529181507678</v>
      </c>
      <c r="Q6766" t="s">
        <v>18009</v>
      </c>
      <c r="R6766">
        <v>97</v>
      </c>
    </row>
    <row r="6767" spans="1:18">
      <c r="A6767" t="s">
        <v>19557</v>
      </c>
      <c r="B6767" s="6" t="s">
        <v>450</v>
      </c>
      <c r="C6767" t="s">
        <v>20</v>
      </c>
      <c r="D6767">
        <f>_xlfn.XLOOKUP(E6767,'cpi data'!A:A,'cpi data'!B:B,"NA")</f>
        <v>237</v>
      </c>
      <c r="E6767">
        <v>2015</v>
      </c>
      <c r="F6767" t="s">
        <v>19558</v>
      </c>
      <c r="G6767">
        <v>6.7</v>
      </c>
      <c r="H6767">
        <v>4500</v>
      </c>
      <c r="I6767" t="s">
        <v>19559</v>
      </c>
      <c r="J6767" t="s">
        <v>19559</v>
      </c>
      <c r="K6767" t="s">
        <v>13099</v>
      </c>
      <c r="L6767" t="s">
        <v>455</v>
      </c>
      <c r="N6767" s="1">
        <v>3778938</v>
      </c>
      <c r="O6767" s="1">
        <f>N6767*(D6767/'cpi data'!$A$112)</f>
        <v>442712.95402867033</v>
      </c>
      <c r="P6767" s="2">
        <f t="shared" si="106"/>
        <v>1</v>
      </c>
      <c r="Q6767" t="s">
        <v>19560</v>
      </c>
      <c r="R6767">
        <v>105</v>
      </c>
    </row>
    <row r="6768" spans="1:18">
      <c r="A6768" t="s">
        <v>19561</v>
      </c>
      <c r="B6768" s="6" t="s">
        <v>19</v>
      </c>
      <c r="C6768" t="s">
        <v>393</v>
      </c>
      <c r="D6768">
        <f>_xlfn.XLOOKUP(E6768,'cpi data'!A:A,'cpi data'!B:B,"NA")</f>
        <v>237</v>
      </c>
      <c r="E6768">
        <v>2015</v>
      </c>
      <c r="F6768" t="s">
        <v>19562</v>
      </c>
      <c r="G6768">
        <v>7.3</v>
      </c>
      <c r="H6768">
        <v>68000</v>
      </c>
      <c r="I6768" t="s">
        <v>19563</v>
      </c>
      <c r="J6768" t="s">
        <v>10734</v>
      </c>
      <c r="K6768" t="s">
        <v>7370</v>
      </c>
      <c r="L6768" t="s">
        <v>25</v>
      </c>
      <c r="M6768" s="1">
        <v>8000000</v>
      </c>
      <c r="N6768" s="1">
        <v>5659286</v>
      </c>
      <c r="O6768" s="1">
        <f>N6768*(D6768/'cpi data'!$A$112)</f>
        <v>663000.8808699951</v>
      </c>
      <c r="P6768" s="2">
        <f t="shared" si="106"/>
        <v>-0.413605885972188</v>
      </c>
      <c r="Q6768" t="s">
        <v>19516</v>
      </c>
      <c r="R6768">
        <v>90</v>
      </c>
    </row>
    <row r="6769" spans="1:18">
      <c r="A6769" t="s">
        <v>19564</v>
      </c>
      <c r="B6769" s="6" t="s">
        <v>19</v>
      </c>
      <c r="C6769" t="s">
        <v>55</v>
      </c>
      <c r="D6769">
        <f>_xlfn.XLOOKUP(E6769,'cpi data'!A:A,'cpi data'!B:B,"NA")</f>
        <v>237</v>
      </c>
      <c r="E6769">
        <v>2015</v>
      </c>
      <c r="F6769" t="s">
        <v>19565</v>
      </c>
      <c r="G6769">
        <v>5.9</v>
      </c>
      <c r="H6769">
        <v>20000</v>
      </c>
      <c r="I6769" t="s">
        <v>19566</v>
      </c>
      <c r="J6769" t="s">
        <v>19566</v>
      </c>
      <c r="K6769" t="s">
        <v>14656</v>
      </c>
      <c r="L6769" t="s">
        <v>198</v>
      </c>
      <c r="N6769" s="1">
        <v>38348</v>
      </c>
      <c r="O6769" s="1">
        <f>N6769*(D6769/'cpi data'!$A$112)</f>
        <v>4492.5734058329217</v>
      </c>
      <c r="P6769" s="2">
        <f t="shared" si="106"/>
        <v>1</v>
      </c>
      <c r="Q6769" t="s">
        <v>19567</v>
      </c>
      <c r="R6769">
        <v>93</v>
      </c>
    </row>
    <row r="6770" spans="1:18">
      <c r="A6770" t="s">
        <v>19568</v>
      </c>
      <c r="B6770" s="6" t="s">
        <v>19</v>
      </c>
      <c r="C6770" t="s">
        <v>44</v>
      </c>
      <c r="D6770">
        <f>_xlfn.XLOOKUP(E6770,'cpi data'!A:A,'cpi data'!B:B,"NA")</f>
        <v>237</v>
      </c>
      <c r="E6770">
        <v>2015</v>
      </c>
      <c r="F6770" t="s">
        <v>19569</v>
      </c>
      <c r="G6770">
        <v>6.4</v>
      </c>
      <c r="H6770">
        <v>22000</v>
      </c>
      <c r="I6770" t="s">
        <v>16792</v>
      </c>
      <c r="J6770" t="s">
        <v>16792</v>
      </c>
      <c r="K6770" t="s">
        <v>19570</v>
      </c>
      <c r="L6770" t="s">
        <v>33</v>
      </c>
      <c r="M6770" s="1">
        <v>6000000</v>
      </c>
      <c r="N6770" s="1">
        <v>422746</v>
      </c>
      <c r="O6770" s="1">
        <f>N6770*(D6770/'cpi data'!$A$112)</f>
        <v>49525.853682649533</v>
      </c>
      <c r="P6770" s="2">
        <f t="shared" si="106"/>
        <v>-13.192919625496161</v>
      </c>
      <c r="Q6770" t="s">
        <v>18291</v>
      </c>
      <c r="R6770">
        <v>108</v>
      </c>
    </row>
    <row r="6771" spans="1:18">
      <c r="A6771" t="s">
        <v>19571</v>
      </c>
      <c r="B6771" s="6" t="s">
        <v>450</v>
      </c>
      <c r="C6771" t="s">
        <v>107</v>
      </c>
      <c r="D6771">
        <f>_xlfn.XLOOKUP(E6771,'cpi data'!A:A,'cpi data'!B:B,"NA")</f>
        <v>237</v>
      </c>
      <c r="E6771">
        <v>2015</v>
      </c>
      <c r="F6771" t="s">
        <v>19346</v>
      </c>
      <c r="G6771">
        <v>8.1999999999999993</v>
      </c>
      <c r="H6771">
        <v>75000</v>
      </c>
      <c r="I6771" t="s">
        <v>19572</v>
      </c>
      <c r="J6771" t="s">
        <v>19573</v>
      </c>
      <c r="K6771" t="s">
        <v>19574</v>
      </c>
      <c r="L6771" t="s">
        <v>10296</v>
      </c>
      <c r="M6771" s="1">
        <v>9400000</v>
      </c>
      <c r="O6771" s="1">
        <f>N6771*(D6771/'cpi data'!$A$112)</f>
        <v>0</v>
      </c>
      <c r="P6771" s="2" t="e">
        <f t="shared" si="106"/>
        <v>#DIV/0!</v>
      </c>
      <c r="Q6771" t="s">
        <v>19575</v>
      </c>
      <c r="R6771">
        <v>163</v>
      </c>
    </row>
    <row r="6772" spans="1:18">
      <c r="A6772" t="s">
        <v>19576</v>
      </c>
      <c r="B6772" s="6" t="s">
        <v>450</v>
      </c>
      <c r="C6772" t="s">
        <v>37</v>
      </c>
      <c r="D6772">
        <f>_xlfn.XLOOKUP(E6772,'cpi data'!A:A,'cpi data'!B:B,"NA")</f>
        <v>237</v>
      </c>
      <c r="E6772">
        <v>2015</v>
      </c>
      <c r="F6772" t="s">
        <v>19577</v>
      </c>
      <c r="G6772">
        <v>5</v>
      </c>
      <c r="H6772">
        <v>13000</v>
      </c>
      <c r="I6772" t="s">
        <v>19578</v>
      </c>
      <c r="J6772" t="s">
        <v>19579</v>
      </c>
      <c r="K6772" t="s">
        <v>19580</v>
      </c>
      <c r="L6772" t="s">
        <v>2111</v>
      </c>
      <c r="N6772" s="1">
        <v>30810658</v>
      </c>
      <c r="O6772" s="1">
        <f>N6772*(D6772/'cpi data'!$A$112)</f>
        <v>3609553.1122095902</v>
      </c>
      <c r="P6772" s="2">
        <f t="shared" si="106"/>
        <v>1</v>
      </c>
      <c r="Q6772" t="s">
        <v>8590</v>
      </c>
      <c r="R6772">
        <v>98</v>
      </c>
    </row>
    <row r="6773" spans="1:18">
      <c r="A6773" t="s">
        <v>19581</v>
      </c>
      <c r="B6773" s="6" t="s">
        <v>2002</v>
      </c>
      <c r="C6773" t="s">
        <v>66</v>
      </c>
      <c r="D6773">
        <f>_xlfn.XLOOKUP(E6773,'cpi data'!A:A,'cpi data'!B:B,"NA")</f>
        <v>237</v>
      </c>
      <c r="E6773">
        <v>2015</v>
      </c>
      <c r="F6773" t="s">
        <v>18990</v>
      </c>
      <c r="G6773">
        <v>7.3</v>
      </c>
      <c r="H6773">
        <v>56000</v>
      </c>
      <c r="I6773" t="s">
        <v>17454</v>
      </c>
      <c r="J6773" t="s">
        <v>19582</v>
      </c>
      <c r="K6773" t="s">
        <v>10865</v>
      </c>
      <c r="L6773" t="s">
        <v>25</v>
      </c>
      <c r="M6773" s="1">
        <v>11000000</v>
      </c>
      <c r="N6773" s="1">
        <v>61619773</v>
      </c>
      <c r="O6773" s="1">
        <f>N6773*(D6773/'cpi data'!$A$112)</f>
        <v>7218925.4577360358</v>
      </c>
      <c r="P6773" s="2">
        <f t="shared" si="106"/>
        <v>0.8214858727246529</v>
      </c>
      <c r="Q6773" t="s">
        <v>19583</v>
      </c>
      <c r="R6773">
        <v>109</v>
      </c>
    </row>
    <row r="6774" spans="1:18">
      <c r="A6774" t="s">
        <v>19584</v>
      </c>
      <c r="B6774" s="6" t="s">
        <v>2002</v>
      </c>
      <c r="C6774" t="s">
        <v>66</v>
      </c>
      <c r="D6774">
        <f>_xlfn.XLOOKUP(E6774,'cpi data'!A:A,'cpi data'!B:B,"NA")</f>
        <v>237</v>
      </c>
      <c r="E6774">
        <v>2015</v>
      </c>
      <c r="F6774" t="s">
        <v>6416</v>
      </c>
      <c r="G6774">
        <v>7.4</v>
      </c>
      <c r="H6774">
        <v>88000</v>
      </c>
      <c r="I6774" t="s">
        <v>5490</v>
      </c>
      <c r="J6774" t="s">
        <v>19585</v>
      </c>
      <c r="K6774" t="s">
        <v>19586</v>
      </c>
      <c r="L6774" t="s">
        <v>25</v>
      </c>
      <c r="M6774" s="1">
        <v>23000000</v>
      </c>
      <c r="N6774" s="1">
        <v>46152800</v>
      </c>
      <c r="O6774" s="1">
        <f>N6774*(D6774/'cpi data'!$A$112)</f>
        <v>5406927.1379139898</v>
      </c>
      <c r="P6774" s="2">
        <f t="shared" si="106"/>
        <v>0.50165537085507272</v>
      </c>
      <c r="Q6774" t="s">
        <v>17463</v>
      </c>
      <c r="R6774">
        <v>106</v>
      </c>
    </row>
    <row r="6775" spans="1:18">
      <c r="A6775" t="s">
        <v>19587</v>
      </c>
      <c r="B6775" s="6" t="s">
        <v>19</v>
      </c>
      <c r="C6775" t="s">
        <v>37</v>
      </c>
      <c r="D6775">
        <f>_xlfn.XLOOKUP(E6775,'cpi data'!A:A,'cpi data'!B:B,"NA")</f>
        <v>237</v>
      </c>
      <c r="E6775">
        <v>2015</v>
      </c>
      <c r="F6775" t="s">
        <v>19367</v>
      </c>
      <c r="G6775">
        <v>7.3</v>
      </c>
      <c r="H6775">
        <v>81000</v>
      </c>
      <c r="I6775" t="s">
        <v>15479</v>
      </c>
      <c r="J6775" t="s">
        <v>19588</v>
      </c>
      <c r="K6775" t="s">
        <v>10865</v>
      </c>
      <c r="L6775" t="s">
        <v>25</v>
      </c>
      <c r="M6775" s="1">
        <v>13000000</v>
      </c>
      <c r="N6775" s="1">
        <v>35259653</v>
      </c>
      <c r="O6775" s="1">
        <f>N6775*(D6775/'cpi data'!$A$112)</f>
        <v>4130765.0820563524</v>
      </c>
      <c r="P6775" s="2">
        <f t="shared" si="106"/>
        <v>0.63130663821337096</v>
      </c>
      <c r="Q6775" t="s">
        <v>19589</v>
      </c>
      <c r="R6775">
        <v>102</v>
      </c>
    </row>
    <row r="6776" spans="1:18">
      <c r="A6776" t="s">
        <v>19590</v>
      </c>
      <c r="B6776" s="6" t="s">
        <v>36</v>
      </c>
      <c r="C6776" t="s">
        <v>44</v>
      </c>
      <c r="D6776">
        <f>_xlfn.XLOOKUP(E6776,'cpi data'!A:A,'cpi data'!B:B,"NA")</f>
        <v>237</v>
      </c>
      <c r="E6776">
        <v>2015</v>
      </c>
      <c r="F6776" t="s">
        <v>19326</v>
      </c>
      <c r="G6776">
        <v>6.6</v>
      </c>
      <c r="H6776">
        <v>32000</v>
      </c>
      <c r="I6776" t="s">
        <v>7893</v>
      </c>
      <c r="J6776" t="s">
        <v>14223</v>
      </c>
      <c r="K6776" t="s">
        <v>9873</v>
      </c>
      <c r="L6776" t="s">
        <v>25</v>
      </c>
      <c r="M6776" s="1">
        <v>10000000</v>
      </c>
      <c r="N6776" s="1">
        <v>85978292</v>
      </c>
      <c r="O6776" s="1">
        <f>N6776*(D6776/'cpi data'!$A$112)</f>
        <v>10072592.784972813</v>
      </c>
      <c r="P6776" s="2">
        <f t="shared" si="106"/>
        <v>0.88369157182140812</v>
      </c>
      <c r="Q6776" t="s">
        <v>17334</v>
      </c>
      <c r="R6776">
        <v>122</v>
      </c>
    </row>
    <row r="6777" spans="1:18">
      <c r="A6777" t="s">
        <v>19591</v>
      </c>
      <c r="B6777" s="6" t="s">
        <v>19</v>
      </c>
      <c r="C6777" t="s">
        <v>44</v>
      </c>
      <c r="D6777">
        <f>_xlfn.XLOOKUP(E6777,'cpi data'!A:A,'cpi data'!B:B,"NA")</f>
        <v>237</v>
      </c>
      <c r="E6777">
        <v>2015</v>
      </c>
      <c r="F6777" t="s">
        <v>19592</v>
      </c>
      <c r="G6777">
        <v>6.2</v>
      </c>
      <c r="H6777">
        <v>6800</v>
      </c>
      <c r="I6777" t="s">
        <v>19593</v>
      </c>
      <c r="J6777" t="s">
        <v>19593</v>
      </c>
      <c r="K6777" t="s">
        <v>15583</v>
      </c>
      <c r="L6777" t="s">
        <v>33</v>
      </c>
      <c r="N6777" s="1">
        <v>282083</v>
      </c>
      <c r="O6777" s="1">
        <f>N6777*(D6777/'cpi data'!$A$112)</f>
        <v>33046.797330696987</v>
      </c>
      <c r="P6777" s="2">
        <f t="shared" si="106"/>
        <v>1</v>
      </c>
      <c r="Q6777" t="s">
        <v>19369</v>
      </c>
      <c r="R6777">
        <v>105</v>
      </c>
    </row>
    <row r="6778" spans="1:18">
      <c r="A6778" t="s">
        <v>1022</v>
      </c>
      <c r="B6778" s="6" t="s">
        <v>2002</v>
      </c>
      <c r="C6778" t="s">
        <v>55</v>
      </c>
      <c r="D6778">
        <f>_xlfn.XLOOKUP(E6778,'cpi data'!A:A,'cpi data'!B:B,"NA")</f>
        <v>237</v>
      </c>
      <c r="E6778">
        <v>2015</v>
      </c>
      <c r="F6778" t="s">
        <v>19381</v>
      </c>
      <c r="G6778">
        <v>4.9000000000000004</v>
      </c>
      <c r="H6778">
        <v>56000</v>
      </c>
      <c r="I6778" t="s">
        <v>14694</v>
      </c>
      <c r="J6778" t="s">
        <v>15805</v>
      </c>
      <c r="K6778" t="s">
        <v>9962</v>
      </c>
      <c r="L6778" t="s">
        <v>33</v>
      </c>
      <c r="M6778" s="1">
        <v>35000000</v>
      </c>
      <c r="N6778" s="1">
        <v>95437994</v>
      </c>
      <c r="O6778" s="1">
        <f>N6778*(D6778/'cpi data'!$A$112)</f>
        <v>11180822.826495305</v>
      </c>
      <c r="P6778" s="2">
        <f t="shared" si="106"/>
        <v>0.63326974370395928</v>
      </c>
      <c r="Q6778" t="s">
        <v>9112</v>
      </c>
      <c r="R6778">
        <v>93</v>
      </c>
    </row>
    <row r="6779" spans="1:18">
      <c r="A6779" t="s">
        <v>19594</v>
      </c>
      <c r="B6779" s="6" t="s">
        <v>2002</v>
      </c>
      <c r="C6779" t="s">
        <v>44</v>
      </c>
      <c r="D6779">
        <f>_xlfn.XLOOKUP(E6779,'cpi data'!A:A,'cpi data'!B:B,"NA")</f>
        <v>237</v>
      </c>
      <c r="E6779">
        <v>2015</v>
      </c>
      <c r="F6779" t="s">
        <v>19595</v>
      </c>
      <c r="G6779">
        <v>6.3</v>
      </c>
      <c r="H6779">
        <v>12000</v>
      </c>
      <c r="I6779" t="s">
        <v>15725</v>
      </c>
      <c r="J6779" t="s">
        <v>15725</v>
      </c>
      <c r="K6779" t="s">
        <v>3092</v>
      </c>
      <c r="L6779" t="s">
        <v>33</v>
      </c>
      <c r="M6779" s="1">
        <v>3200000</v>
      </c>
      <c r="N6779" s="1">
        <v>5425148</v>
      </c>
      <c r="O6779" s="1">
        <f>N6779*(D6779/'cpi data'!$A$112)</f>
        <v>635570.97182402376</v>
      </c>
      <c r="P6779" s="2">
        <f t="shared" si="106"/>
        <v>0.41015434048988159</v>
      </c>
      <c r="Q6779" t="s">
        <v>15481</v>
      </c>
      <c r="R6779">
        <v>103</v>
      </c>
    </row>
    <row r="6780" spans="1:18">
      <c r="A6780" t="s">
        <v>19596</v>
      </c>
      <c r="B6780" s="6" t="s">
        <v>19</v>
      </c>
      <c r="C6780" t="s">
        <v>20</v>
      </c>
      <c r="D6780">
        <f>_xlfn.XLOOKUP(E6780,'cpi data'!A:A,'cpi data'!B:B,"NA")</f>
        <v>237</v>
      </c>
      <c r="E6780">
        <v>2015</v>
      </c>
      <c r="F6780" t="s">
        <v>19538</v>
      </c>
      <c r="G6780">
        <v>6.2</v>
      </c>
      <c r="H6780">
        <v>37000</v>
      </c>
      <c r="I6780" t="s">
        <v>19597</v>
      </c>
      <c r="J6780" t="s">
        <v>19597</v>
      </c>
      <c r="K6780" t="s">
        <v>15837</v>
      </c>
      <c r="L6780" t="s">
        <v>25</v>
      </c>
      <c r="M6780" s="1">
        <v>2000000</v>
      </c>
      <c r="N6780" s="1">
        <v>11122090</v>
      </c>
      <c r="O6780" s="1">
        <f>N6780*(D6780/'cpi data'!$A$112)</f>
        <v>1302983.3564013841</v>
      </c>
      <c r="P6780" s="2">
        <f t="shared" si="106"/>
        <v>0.82017768243198896</v>
      </c>
      <c r="Q6780" t="s">
        <v>6858</v>
      </c>
      <c r="R6780">
        <v>96</v>
      </c>
    </row>
    <row r="6781" spans="1:18">
      <c r="A6781" t="s">
        <v>19598</v>
      </c>
      <c r="B6781" s="6" t="s">
        <v>19</v>
      </c>
      <c r="C6781" t="s">
        <v>20</v>
      </c>
      <c r="D6781">
        <f>_xlfn.XLOOKUP(E6781,'cpi data'!A:A,'cpi data'!B:B,"NA")</f>
        <v>237</v>
      </c>
      <c r="E6781">
        <v>2015</v>
      </c>
      <c r="F6781" t="s">
        <v>19599</v>
      </c>
      <c r="G6781">
        <v>5.8</v>
      </c>
      <c r="H6781">
        <v>20000</v>
      </c>
      <c r="I6781" t="s">
        <v>8730</v>
      </c>
      <c r="J6781" t="s">
        <v>8730</v>
      </c>
      <c r="K6781" t="s">
        <v>15061</v>
      </c>
      <c r="L6781" t="s">
        <v>198</v>
      </c>
      <c r="N6781" s="1">
        <v>92166</v>
      </c>
      <c r="O6781" s="1">
        <f>N6781*(D6781/'cpi data'!$A$112)</f>
        <v>10797.499752842314</v>
      </c>
      <c r="P6781" s="2">
        <f t="shared" si="106"/>
        <v>1</v>
      </c>
      <c r="Q6781" t="s">
        <v>10363</v>
      </c>
      <c r="R6781">
        <v>101</v>
      </c>
    </row>
    <row r="6782" spans="1:18">
      <c r="A6782" t="s">
        <v>19600</v>
      </c>
      <c r="B6782" s="6" t="s">
        <v>19</v>
      </c>
      <c r="C6782" t="s">
        <v>44</v>
      </c>
      <c r="D6782">
        <f>_xlfn.XLOOKUP(E6782,'cpi data'!A:A,'cpi data'!B:B,"NA")</f>
        <v>237</v>
      </c>
      <c r="E6782">
        <v>2015</v>
      </c>
      <c r="F6782" t="s">
        <v>18939</v>
      </c>
      <c r="G6782">
        <v>6.7</v>
      </c>
      <c r="H6782">
        <v>15000</v>
      </c>
      <c r="I6782" t="s">
        <v>10656</v>
      </c>
      <c r="J6782" t="s">
        <v>10656</v>
      </c>
      <c r="K6782" t="s">
        <v>832</v>
      </c>
      <c r="L6782" t="s">
        <v>33</v>
      </c>
      <c r="M6782" s="1">
        <v>600000</v>
      </c>
      <c r="N6782" s="1">
        <v>7205073</v>
      </c>
      <c r="O6782" s="1">
        <f>N6782*(D6782/'cpi data'!$A$112)</f>
        <v>844094.06870983692</v>
      </c>
      <c r="P6782" s="2">
        <f t="shared" si="106"/>
        <v>0.91672534060376631</v>
      </c>
      <c r="Q6782" t="s">
        <v>19601</v>
      </c>
      <c r="R6782">
        <v>79</v>
      </c>
    </row>
    <row r="6783" spans="1:18">
      <c r="A6783" t="s">
        <v>19602</v>
      </c>
      <c r="B6783" s="6" t="s">
        <v>450</v>
      </c>
      <c r="C6783" t="s">
        <v>37</v>
      </c>
      <c r="D6783">
        <f>_xlfn.XLOOKUP(E6783,'cpi data'!A:A,'cpi data'!B:B,"NA")</f>
        <v>237</v>
      </c>
      <c r="E6783">
        <v>2015</v>
      </c>
      <c r="F6783" t="s">
        <v>19315</v>
      </c>
      <c r="G6783">
        <v>7.3</v>
      </c>
      <c r="H6783">
        <v>32000</v>
      </c>
      <c r="I6783" t="s">
        <v>12552</v>
      </c>
      <c r="J6783" t="s">
        <v>19603</v>
      </c>
      <c r="K6783" t="s">
        <v>19604</v>
      </c>
      <c r="L6783" t="s">
        <v>10296</v>
      </c>
      <c r="N6783" s="1">
        <v>11350917</v>
      </c>
      <c r="O6783" s="1">
        <f>N6783*(D6783/'cpi data'!$A$112)</f>
        <v>1329791.0672268909</v>
      </c>
      <c r="P6783" s="2">
        <f t="shared" si="106"/>
        <v>1</v>
      </c>
      <c r="Q6783" t="s">
        <v>19605</v>
      </c>
      <c r="R6783">
        <v>158</v>
      </c>
    </row>
    <row r="6784" spans="1:18">
      <c r="A6784" t="s">
        <v>19606</v>
      </c>
      <c r="B6784" s="6" t="s">
        <v>19</v>
      </c>
      <c r="C6784" t="s">
        <v>20</v>
      </c>
      <c r="D6784">
        <f>_xlfn.XLOOKUP(E6784,'cpi data'!A:A,'cpi data'!B:B,"NA")</f>
        <v>237</v>
      </c>
      <c r="E6784">
        <v>2015</v>
      </c>
      <c r="F6784" t="s">
        <v>19607</v>
      </c>
      <c r="G6784">
        <v>5.3</v>
      </c>
      <c r="H6784">
        <v>19000</v>
      </c>
      <c r="I6784" t="s">
        <v>11976</v>
      </c>
      <c r="J6784" t="s">
        <v>11976</v>
      </c>
      <c r="K6784" t="s">
        <v>6538</v>
      </c>
      <c r="L6784" t="s">
        <v>455</v>
      </c>
      <c r="M6784" s="1">
        <v>10000000</v>
      </c>
      <c r="N6784" s="1">
        <v>3334927</v>
      </c>
      <c r="O6784" s="1">
        <f>N6784*(D6784/'cpi data'!$A$112)</f>
        <v>390695.84725654969</v>
      </c>
      <c r="P6784" s="2">
        <f t="shared" si="106"/>
        <v>-1.9985663854111348</v>
      </c>
      <c r="Q6784" t="s">
        <v>64</v>
      </c>
      <c r="R6784">
        <v>122</v>
      </c>
    </row>
    <row r="6785" spans="1:18">
      <c r="A6785" t="s">
        <v>19608</v>
      </c>
      <c r="B6785" s="6" t="s">
        <v>19</v>
      </c>
      <c r="C6785" t="s">
        <v>37</v>
      </c>
      <c r="D6785">
        <f>_xlfn.XLOOKUP(E6785,'cpi data'!A:A,'cpi data'!B:B,"NA")</f>
        <v>237</v>
      </c>
      <c r="E6785">
        <v>2015</v>
      </c>
      <c r="F6785" t="s">
        <v>19001</v>
      </c>
      <c r="G6785">
        <v>5.5</v>
      </c>
      <c r="H6785">
        <v>69000</v>
      </c>
      <c r="I6785" t="s">
        <v>5906</v>
      </c>
      <c r="J6785" t="s">
        <v>19609</v>
      </c>
      <c r="K6785" t="s">
        <v>5686</v>
      </c>
      <c r="L6785" t="s">
        <v>25</v>
      </c>
      <c r="M6785" s="1">
        <v>60000000</v>
      </c>
      <c r="N6785" s="1">
        <v>47275717</v>
      </c>
      <c r="O6785" s="1">
        <f>N6785*(D6785/'cpi data'!$A$112)</f>
        <v>5538479.9451309936</v>
      </c>
      <c r="P6785" s="2">
        <f t="shared" si="106"/>
        <v>-0.26915050278349029</v>
      </c>
      <c r="Q6785" t="s">
        <v>19610</v>
      </c>
      <c r="R6785">
        <v>107</v>
      </c>
    </row>
    <row r="6786" spans="1:18">
      <c r="A6786" t="s">
        <v>19611</v>
      </c>
      <c r="B6786" s="6" t="s">
        <v>2002</v>
      </c>
      <c r="C6786" t="s">
        <v>44</v>
      </c>
      <c r="D6786">
        <f>_xlfn.XLOOKUP(E6786,'cpi data'!A:A,'cpi data'!B:B,"NA")</f>
        <v>237</v>
      </c>
      <c r="E6786">
        <v>2015</v>
      </c>
      <c r="F6786" t="s">
        <v>19268</v>
      </c>
      <c r="G6786">
        <v>6.7</v>
      </c>
      <c r="H6786">
        <v>7100</v>
      </c>
      <c r="I6786" t="s">
        <v>19612</v>
      </c>
      <c r="J6786" t="s">
        <v>19612</v>
      </c>
      <c r="K6786" t="s">
        <v>3718</v>
      </c>
      <c r="L6786" t="s">
        <v>33</v>
      </c>
      <c r="N6786" s="1">
        <v>7452512</v>
      </c>
      <c r="O6786" s="1">
        <f>N6786*(D6786/'cpi data'!$A$112)</f>
        <v>873082.22639644099</v>
      </c>
      <c r="P6786" s="2">
        <f t="shared" si="106"/>
        <v>1</v>
      </c>
      <c r="Q6786" t="s">
        <v>19613</v>
      </c>
      <c r="R6786">
        <v>92</v>
      </c>
    </row>
    <row r="6787" spans="1:18">
      <c r="A6787" t="s">
        <v>19614</v>
      </c>
      <c r="B6787" s="6" t="s">
        <v>2002</v>
      </c>
      <c r="C6787" t="s">
        <v>20</v>
      </c>
      <c r="D6787">
        <f>_xlfn.XLOOKUP(E6787,'cpi data'!A:A,'cpi data'!B:B,"NA")</f>
        <v>237</v>
      </c>
      <c r="E6787">
        <v>2015</v>
      </c>
      <c r="F6787" t="s">
        <v>19615</v>
      </c>
      <c r="G6787">
        <v>5.6</v>
      </c>
      <c r="H6787">
        <v>43000</v>
      </c>
      <c r="I6787" t="s">
        <v>19616</v>
      </c>
      <c r="J6787" t="s">
        <v>19617</v>
      </c>
      <c r="K6787" t="s">
        <v>1001</v>
      </c>
      <c r="L6787" t="s">
        <v>33</v>
      </c>
      <c r="N6787" s="1">
        <v>1663165</v>
      </c>
      <c r="O6787" s="1">
        <f>N6787*(D6787/'cpi data'!$A$112)</f>
        <v>194844.34256055363</v>
      </c>
      <c r="P6787" s="2">
        <f t="shared" si="106"/>
        <v>1</v>
      </c>
      <c r="Q6787" t="s">
        <v>14705</v>
      </c>
      <c r="R6787">
        <v>95</v>
      </c>
    </row>
    <row r="6788" spans="1:18">
      <c r="A6788" t="s">
        <v>19618</v>
      </c>
      <c r="B6788" s="6" t="s">
        <v>2002</v>
      </c>
      <c r="C6788" t="s">
        <v>20</v>
      </c>
      <c r="D6788">
        <f>_xlfn.XLOOKUP(E6788,'cpi data'!A:A,'cpi data'!B:B,"NA")</f>
        <v>237</v>
      </c>
      <c r="E6788">
        <v>2015</v>
      </c>
      <c r="F6788" t="s">
        <v>19011</v>
      </c>
      <c r="G6788">
        <v>6.4</v>
      </c>
      <c r="H6788">
        <v>77000</v>
      </c>
      <c r="I6788" t="s">
        <v>19619</v>
      </c>
      <c r="J6788" t="s">
        <v>19620</v>
      </c>
      <c r="K6788" t="s">
        <v>19621</v>
      </c>
      <c r="L6788" t="s">
        <v>33</v>
      </c>
      <c r="M6788" s="1">
        <v>12000000</v>
      </c>
      <c r="N6788" s="1">
        <v>33213241</v>
      </c>
      <c r="O6788" s="1">
        <f>N6788*(D6788/'cpi data'!$A$112)</f>
        <v>3891022.3020266932</v>
      </c>
      <c r="P6788" s="2">
        <f t="shared" si="106"/>
        <v>0.638698313121565</v>
      </c>
      <c r="Q6788" t="s">
        <v>18176</v>
      </c>
      <c r="R6788">
        <v>106</v>
      </c>
    </row>
    <row r="6789" spans="1:18">
      <c r="A6789" t="s">
        <v>19622</v>
      </c>
      <c r="B6789" s="6" t="s">
        <v>19</v>
      </c>
      <c r="C6789" t="s">
        <v>107</v>
      </c>
      <c r="D6789">
        <f>_xlfn.XLOOKUP(E6789,'cpi data'!A:A,'cpi data'!B:B,"NA")</f>
        <v>237</v>
      </c>
      <c r="E6789">
        <v>2015</v>
      </c>
      <c r="F6789" t="s">
        <v>19623</v>
      </c>
      <c r="G6789">
        <v>5.7</v>
      </c>
      <c r="H6789">
        <v>38000</v>
      </c>
      <c r="I6789" t="s">
        <v>9732</v>
      </c>
      <c r="J6789" t="s">
        <v>9732</v>
      </c>
      <c r="K6789" t="s">
        <v>2646</v>
      </c>
      <c r="L6789" t="s">
        <v>1114</v>
      </c>
      <c r="N6789" s="1">
        <v>17671101</v>
      </c>
      <c r="O6789" s="1">
        <f>N6789*(D6789/'cpi data'!$A$112)</f>
        <v>2070217.9619377165</v>
      </c>
      <c r="P6789" s="2">
        <f t="shared" si="106"/>
        <v>1</v>
      </c>
      <c r="Q6789" t="s">
        <v>16294</v>
      </c>
      <c r="R6789">
        <v>106</v>
      </c>
    </row>
    <row r="6790" spans="1:18">
      <c r="A6790" t="s">
        <v>19624</v>
      </c>
      <c r="B6790" s="6" t="s">
        <v>19</v>
      </c>
      <c r="C6790" t="s">
        <v>66</v>
      </c>
      <c r="D6790">
        <f>_xlfn.XLOOKUP(E6790,'cpi data'!A:A,'cpi data'!B:B,"NA")</f>
        <v>237</v>
      </c>
      <c r="E6790">
        <v>2015</v>
      </c>
      <c r="F6790" t="s">
        <v>18958</v>
      </c>
      <c r="G6790">
        <v>6.3</v>
      </c>
      <c r="H6790">
        <v>65000</v>
      </c>
      <c r="I6790" t="s">
        <v>19625</v>
      </c>
      <c r="J6790" t="s">
        <v>19625</v>
      </c>
      <c r="K6790" t="s">
        <v>12905</v>
      </c>
      <c r="L6790" t="s">
        <v>33</v>
      </c>
      <c r="N6790" s="1">
        <v>5261595</v>
      </c>
      <c r="O6790" s="1">
        <f>N6790*(D6790/'cpi data'!$A$112)</f>
        <v>616410.2891744934</v>
      </c>
      <c r="P6790" s="2">
        <f t="shared" si="106"/>
        <v>1</v>
      </c>
      <c r="Q6790" t="s">
        <v>8628</v>
      </c>
      <c r="R6790">
        <v>99</v>
      </c>
    </row>
    <row r="6791" spans="1:18">
      <c r="A6791" t="s">
        <v>19626</v>
      </c>
      <c r="B6791" s="6" t="s">
        <v>2002</v>
      </c>
      <c r="C6791" t="s">
        <v>66</v>
      </c>
      <c r="D6791">
        <f>_xlfn.XLOOKUP(E6791,'cpi data'!A:A,'cpi data'!B:B,"NA")</f>
        <v>237</v>
      </c>
      <c r="E6791">
        <v>2015</v>
      </c>
      <c r="F6791" t="s">
        <v>19627</v>
      </c>
      <c r="G6791">
        <v>7.2</v>
      </c>
      <c r="H6791">
        <v>53000</v>
      </c>
      <c r="I6791" t="s">
        <v>19628</v>
      </c>
      <c r="J6791" t="s">
        <v>19628</v>
      </c>
      <c r="K6791" t="s">
        <v>15589</v>
      </c>
      <c r="L6791" t="s">
        <v>25</v>
      </c>
      <c r="M6791" s="1">
        <v>10000000</v>
      </c>
      <c r="N6791" s="1">
        <v>12252684</v>
      </c>
      <c r="O6791" s="1">
        <f>N6791*(D6791/'cpi data'!$A$112)</f>
        <v>1435435.5452298566</v>
      </c>
      <c r="P6791" s="2">
        <f t="shared" si="106"/>
        <v>0.18385228901683909</v>
      </c>
      <c r="Q6791" t="s">
        <v>6440</v>
      </c>
      <c r="R6791">
        <v>108</v>
      </c>
    </row>
    <row r="6792" spans="1:18">
      <c r="A6792" t="s">
        <v>19629</v>
      </c>
      <c r="B6792" s="6" t="s">
        <v>2002</v>
      </c>
      <c r="C6792" t="s">
        <v>37</v>
      </c>
      <c r="D6792">
        <f>_xlfn.XLOOKUP(E6792,'cpi data'!A:A,'cpi data'!B:B,"NA")</f>
        <v>237</v>
      </c>
      <c r="E6792">
        <v>2015</v>
      </c>
      <c r="F6792" t="s">
        <v>19630</v>
      </c>
      <c r="G6792">
        <v>5.2</v>
      </c>
      <c r="H6792">
        <v>40000</v>
      </c>
      <c r="I6792" t="s">
        <v>18879</v>
      </c>
      <c r="J6792" t="s">
        <v>14564</v>
      </c>
      <c r="K6792" t="s">
        <v>19631</v>
      </c>
      <c r="L6792" t="s">
        <v>455</v>
      </c>
      <c r="N6792" s="1">
        <v>72629670</v>
      </c>
      <c r="O6792" s="1">
        <f>N6792*(D6792/'cpi data'!$A$112)</f>
        <v>8508765.096391499</v>
      </c>
      <c r="P6792" s="2">
        <f t="shared" si="106"/>
        <v>1</v>
      </c>
      <c r="Q6792" t="s">
        <v>12254</v>
      </c>
      <c r="R6792">
        <v>96</v>
      </c>
    </row>
    <row r="6793" spans="1:18">
      <c r="A6793" t="s">
        <v>19632</v>
      </c>
      <c r="B6793" s="6" t="s">
        <v>2002</v>
      </c>
      <c r="C6793" t="s">
        <v>20</v>
      </c>
      <c r="D6793">
        <f>_xlfn.XLOOKUP(E6793,'cpi data'!A:A,'cpi data'!B:B,"NA")</f>
        <v>237</v>
      </c>
      <c r="E6793">
        <v>2015</v>
      </c>
      <c r="F6793" t="s">
        <v>19633</v>
      </c>
      <c r="G6793">
        <v>6</v>
      </c>
      <c r="H6793">
        <v>29000</v>
      </c>
      <c r="I6793" t="s">
        <v>17852</v>
      </c>
      <c r="J6793" t="s">
        <v>19634</v>
      </c>
      <c r="K6793" t="s">
        <v>12658</v>
      </c>
      <c r="L6793" t="s">
        <v>19635</v>
      </c>
      <c r="M6793" s="1">
        <v>7500000</v>
      </c>
      <c r="N6793" s="1">
        <v>381839</v>
      </c>
      <c r="O6793" s="1">
        <f>N6793*(D6793/'cpi data'!$A$112)</f>
        <v>44733.48640632724</v>
      </c>
      <c r="P6793" s="2">
        <f t="shared" si="106"/>
        <v>-18.641786197847782</v>
      </c>
      <c r="Q6793" t="s">
        <v>19636</v>
      </c>
      <c r="R6793">
        <v>98</v>
      </c>
    </row>
    <row r="6794" spans="1:18">
      <c r="A6794" t="s">
        <v>19637</v>
      </c>
      <c r="B6794" s="6" t="s">
        <v>2002</v>
      </c>
      <c r="C6794" t="s">
        <v>20</v>
      </c>
      <c r="D6794">
        <f>_xlfn.XLOOKUP(E6794,'cpi data'!A:A,'cpi data'!B:B,"NA")</f>
        <v>237</v>
      </c>
      <c r="E6794">
        <v>2015</v>
      </c>
      <c r="F6794" t="s">
        <v>19638</v>
      </c>
      <c r="G6794">
        <v>6.1</v>
      </c>
      <c r="H6794">
        <v>29000</v>
      </c>
      <c r="I6794" t="s">
        <v>17435</v>
      </c>
      <c r="J6794" t="s">
        <v>19639</v>
      </c>
      <c r="K6794" t="s">
        <v>18360</v>
      </c>
      <c r="L6794" t="s">
        <v>33</v>
      </c>
      <c r="M6794" s="1">
        <v>16000000</v>
      </c>
      <c r="N6794" s="1">
        <v>2084628</v>
      </c>
      <c r="O6794" s="1">
        <f>N6794*(D6794/'cpi data'!$A$112)</f>
        <v>244219.88927335641</v>
      </c>
      <c r="P6794" s="2">
        <f t="shared" si="106"/>
        <v>-6.675230304879336</v>
      </c>
      <c r="Q6794" t="s">
        <v>19640</v>
      </c>
      <c r="R6794">
        <v>101</v>
      </c>
    </row>
    <row r="6795" spans="1:18">
      <c r="A6795" t="s">
        <v>19641</v>
      </c>
      <c r="B6795" s="6" t="s">
        <v>19</v>
      </c>
      <c r="C6795" t="s">
        <v>28</v>
      </c>
      <c r="D6795">
        <f>_xlfn.XLOOKUP(E6795,'cpi data'!A:A,'cpi data'!B:B,"NA")</f>
        <v>237</v>
      </c>
      <c r="E6795">
        <v>2015</v>
      </c>
      <c r="F6795" t="s">
        <v>19059</v>
      </c>
      <c r="G6795">
        <v>7.2</v>
      </c>
      <c r="H6795">
        <v>82000</v>
      </c>
      <c r="I6795" t="s">
        <v>11016</v>
      </c>
      <c r="J6795" t="s">
        <v>11016</v>
      </c>
      <c r="K6795" t="s">
        <v>19642</v>
      </c>
      <c r="L6795" t="s">
        <v>33</v>
      </c>
      <c r="M6795" s="1">
        <v>7000000</v>
      </c>
      <c r="N6795" s="1">
        <v>17986781</v>
      </c>
      <c r="O6795" s="1">
        <f>N6795*(D6795/'cpi data'!$A$112)</f>
        <v>2107200.7399901138</v>
      </c>
      <c r="P6795" s="2">
        <f t="shared" si="106"/>
        <v>0.61082530553966274</v>
      </c>
      <c r="Q6795" t="s">
        <v>19643</v>
      </c>
      <c r="R6795">
        <v>103</v>
      </c>
    </row>
    <row r="6796" spans="1:18">
      <c r="A6796" t="s">
        <v>19644</v>
      </c>
      <c r="B6796" s="6" t="s">
        <v>19</v>
      </c>
      <c r="C6796" t="s">
        <v>20</v>
      </c>
      <c r="D6796">
        <f>_xlfn.XLOOKUP(E6796,'cpi data'!A:A,'cpi data'!B:B,"NA")</f>
        <v>237</v>
      </c>
      <c r="E6796">
        <v>2015</v>
      </c>
      <c r="F6796" t="s">
        <v>19645</v>
      </c>
      <c r="G6796">
        <v>7.8</v>
      </c>
      <c r="H6796">
        <v>38000</v>
      </c>
      <c r="I6796" t="s">
        <v>19646</v>
      </c>
      <c r="J6796" t="s">
        <v>19646</v>
      </c>
      <c r="K6796" t="s">
        <v>19647</v>
      </c>
      <c r="L6796" t="s">
        <v>3814</v>
      </c>
      <c r="N6796" s="1">
        <v>3169553</v>
      </c>
      <c r="O6796" s="1">
        <f>N6796*(D6796/'cpi data'!$A$112)</f>
        <v>371321.82946119626</v>
      </c>
      <c r="P6796" s="2">
        <f t="shared" si="106"/>
        <v>1</v>
      </c>
      <c r="Q6796" t="s">
        <v>19648</v>
      </c>
      <c r="R6796">
        <v>100</v>
      </c>
    </row>
    <row r="6797" spans="1:18">
      <c r="A6797" t="s">
        <v>4305</v>
      </c>
      <c r="B6797" s="6" t="s">
        <v>2002</v>
      </c>
      <c r="C6797" t="s">
        <v>37</v>
      </c>
      <c r="D6797">
        <f>_xlfn.XLOOKUP(E6797,'cpi data'!A:A,'cpi data'!B:B,"NA")</f>
        <v>237</v>
      </c>
      <c r="E6797">
        <v>2015</v>
      </c>
      <c r="F6797" t="s">
        <v>19615</v>
      </c>
      <c r="G6797">
        <v>5.2</v>
      </c>
      <c r="H6797">
        <v>49000</v>
      </c>
      <c r="I6797" t="s">
        <v>14626</v>
      </c>
      <c r="J6797" t="s">
        <v>19649</v>
      </c>
      <c r="K6797" t="s">
        <v>7783</v>
      </c>
      <c r="L6797" t="s">
        <v>33</v>
      </c>
      <c r="M6797" s="1">
        <v>35000000</v>
      </c>
      <c r="N6797" s="1">
        <v>51380201</v>
      </c>
      <c r="O6797" s="1">
        <f>N6797*(D6797/'cpi data'!$A$112)</f>
        <v>6019331.5061789425</v>
      </c>
      <c r="P6797" s="2">
        <f t="shared" si="106"/>
        <v>0.31880375477705897</v>
      </c>
      <c r="Q6797" t="s">
        <v>121</v>
      </c>
      <c r="R6797">
        <v>87</v>
      </c>
    </row>
    <row r="6798" spans="1:18">
      <c r="A6798" t="s">
        <v>19650</v>
      </c>
      <c r="B6798" s="6" t="s">
        <v>2002</v>
      </c>
      <c r="C6798" t="s">
        <v>44</v>
      </c>
      <c r="D6798">
        <f>_xlfn.XLOOKUP(E6798,'cpi data'!A:A,'cpi data'!B:B,"NA")</f>
        <v>237</v>
      </c>
      <c r="E6798">
        <v>2015</v>
      </c>
      <c r="F6798" t="s">
        <v>19449</v>
      </c>
      <c r="G6798">
        <v>6.2</v>
      </c>
      <c r="H6798">
        <v>66000</v>
      </c>
      <c r="I6798" t="s">
        <v>14568</v>
      </c>
      <c r="J6798" t="s">
        <v>19651</v>
      </c>
      <c r="K6798" t="s">
        <v>19652</v>
      </c>
      <c r="L6798" t="s">
        <v>33</v>
      </c>
      <c r="M6798" s="1">
        <v>15000000</v>
      </c>
      <c r="N6798" s="1">
        <v>61548707</v>
      </c>
      <c r="O6798" s="1">
        <f>N6798*(D6798/'cpi data'!$A$112)</f>
        <v>7210599.8808699958</v>
      </c>
      <c r="P6798" s="2">
        <f t="shared" ref="P6798:P6861" si="107">(N6798-M6798)/N6798</f>
        <v>0.7562905748775518</v>
      </c>
      <c r="Q6798" t="s">
        <v>18825</v>
      </c>
      <c r="R6798">
        <v>98</v>
      </c>
    </row>
    <row r="6799" spans="1:18">
      <c r="A6799" t="s">
        <v>19653</v>
      </c>
      <c r="B6799" s="6" t="s">
        <v>450</v>
      </c>
      <c r="C6799" t="s">
        <v>37</v>
      </c>
      <c r="D6799">
        <f>_xlfn.XLOOKUP(E6799,'cpi data'!A:A,'cpi data'!B:B,"NA")</f>
        <v>237</v>
      </c>
      <c r="E6799">
        <v>2015</v>
      </c>
      <c r="F6799" t="s">
        <v>19280</v>
      </c>
      <c r="G6799">
        <v>8</v>
      </c>
      <c r="H6799">
        <v>79000</v>
      </c>
      <c r="I6799" t="s">
        <v>19654</v>
      </c>
      <c r="J6799" t="s">
        <v>19498</v>
      </c>
      <c r="K6799" t="s">
        <v>19655</v>
      </c>
      <c r="L6799" t="s">
        <v>10296</v>
      </c>
      <c r="N6799" s="1">
        <v>121126188</v>
      </c>
      <c r="O6799" s="1">
        <f>N6799*(D6799/'cpi data'!$A$112)</f>
        <v>14190265.227879388</v>
      </c>
      <c r="P6799" s="2">
        <f t="shared" si="107"/>
        <v>1</v>
      </c>
      <c r="Q6799" t="s">
        <v>17317</v>
      </c>
      <c r="R6799">
        <v>163</v>
      </c>
    </row>
    <row r="6800" spans="1:18">
      <c r="A6800" t="s">
        <v>19656</v>
      </c>
      <c r="B6800" s="6" t="s">
        <v>450</v>
      </c>
      <c r="C6800" t="s">
        <v>20</v>
      </c>
      <c r="D6800">
        <f>_xlfn.XLOOKUP(E6800,'cpi data'!A:A,'cpi data'!B:B,"NA")</f>
        <v>237</v>
      </c>
      <c r="E6800">
        <v>2015</v>
      </c>
      <c r="F6800" t="s">
        <v>19657</v>
      </c>
      <c r="G6800">
        <v>6.3</v>
      </c>
      <c r="H6800">
        <v>7200</v>
      </c>
      <c r="I6800" t="s">
        <v>19658</v>
      </c>
      <c r="J6800" t="s">
        <v>19659</v>
      </c>
      <c r="K6800" t="s">
        <v>19660</v>
      </c>
      <c r="L6800" t="s">
        <v>18671</v>
      </c>
      <c r="N6800" s="1">
        <v>108846</v>
      </c>
      <c r="O6800" s="1">
        <f>N6800*(D6800/'cpi data'!$A$112)</f>
        <v>12751.607513593674</v>
      </c>
      <c r="P6800" s="2">
        <f t="shared" si="107"/>
        <v>1</v>
      </c>
      <c r="Q6800" t="s">
        <v>19661</v>
      </c>
      <c r="R6800">
        <v>92</v>
      </c>
    </row>
    <row r="6801" spans="1:18">
      <c r="A6801" t="s">
        <v>19662</v>
      </c>
      <c r="B6801" s="6" t="s">
        <v>19</v>
      </c>
      <c r="C6801" t="s">
        <v>37</v>
      </c>
      <c r="D6801">
        <f>_xlfn.XLOOKUP(E6801,'cpi data'!A:A,'cpi data'!B:B,"NA")</f>
        <v>237</v>
      </c>
      <c r="E6801">
        <v>2015</v>
      </c>
      <c r="F6801" t="s">
        <v>19055</v>
      </c>
      <c r="G6801">
        <v>5.8</v>
      </c>
      <c r="H6801">
        <v>40000</v>
      </c>
      <c r="I6801" t="s">
        <v>13734</v>
      </c>
      <c r="J6801" t="s">
        <v>19663</v>
      </c>
      <c r="K6801" t="s">
        <v>990</v>
      </c>
      <c r="L6801" t="s">
        <v>33</v>
      </c>
      <c r="M6801" s="1">
        <v>40000000</v>
      </c>
      <c r="N6801" s="1">
        <v>24177137</v>
      </c>
      <c r="O6801" s="1">
        <f>N6801*(D6801/'cpi data'!$A$112)</f>
        <v>2832417.928324271</v>
      </c>
      <c r="P6801" s="2">
        <f t="shared" si="107"/>
        <v>-0.65445561234152749</v>
      </c>
      <c r="Q6801" t="s">
        <v>17337</v>
      </c>
      <c r="R6801">
        <v>115</v>
      </c>
    </row>
    <row r="6802" spans="1:18">
      <c r="A6802" t="s">
        <v>19664</v>
      </c>
      <c r="B6802" s="6" t="s">
        <v>19</v>
      </c>
      <c r="C6802" t="s">
        <v>44</v>
      </c>
      <c r="D6802">
        <f>_xlfn.XLOOKUP(E6802,'cpi data'!A:A,'cpi data'!B:B,"NA")</f>
        <v>237</v>
      </c>
      <c r="E6802">
        <v>2015</v>
      </c>
      <c r="F6802" t="s">
        <v>19172</v>
      </c>
      <c r="G6802">
        <v>6.4</v>
      </c>
      <c r="H6802">
        <v>68000</v>
      </c>
      <c r="I6802" t="s">
        <v>16036</v>
      </c>
      <c r="J6802" t="s">
        <v>16036</v>
      </c>
      <c r="K6802" t="s">
        <v>12130</v>
      </c>
      <c r="L6802" t="s">
        <v>33</v>
      </c>
      <c r="M6802" s="1">
        <v>25000000</v>
      </c>
      <c r="N6802" s="1">
        <v>52395996</v>
      </c>
      <c r="O6802" s="1">
        <f>N6802*(D6802/'cpi data'!$A$112)</f>
        <v>6138334.6772120614</v>
      </c>
      <c r="P6802" s="2">
        <f t="shared" si="107"/>
        <v>0.52286430436402054</v>
      </c>
      <c r="Q6802" t="s">
        <v>34</v>
      </c>
      <c r="R6802">
        <v>101</v>
      </c>
    </row>
    <row r="6803" spans="1:18">
      <c r="A6803" t="s">
        <v>19665</v>
      </c>
      <c r="B6803" s="6" t="s">
        <v>2002</v>
      </c>
      <c r="C6803" t="s">
        <v>20</v>
      </c>
      <c r="D6803">
        <f>_xlfn.XLOOKUP(E6803,'cpi data'!A:A,'cpi data'!B:B,"NA")</f>
        <v>237</v>
      </c>
      <c r="E6803">
        <v>2015</v>
      </c>
      <c r="F6803" t="s">
        <v>18946</v>
      </c>
      <c r="G6803">
        <v>4.8</v>
      </c>
      <c r="H6803">
        <v>3500</v>
      </c>
      <c r="I6803" t="s">
        <v>14963</v>
      </c>
      <c r="J6803" t="s">
        <v>14963</v>
      </c>
      <c r="K6803" t="s">
        <v>12486</v>
      </c>
      <c r="L6803" t="s">
        <v>33</v>
      </c>
      <c r="M6803" s="1">
        <v>5000000</v>
      </c>
      <c r="N6803" s="1">
        <v>4842699</v>
      </c>
      <c r="O6803" s="1">
        <f>N6803*(D6803/'cpi data'!$A$112)</f>
        <v>567335.47355412762</v>
      </c>
      <c r="P6803" s="2">
        <f t="shared" si="107"/>
        <v>-3.2482093146817506E-2</v>
      </c>
      <c r="Q6803" t="s">
        <v>19666</v>
      </c>
      <c r="R6803">
        <v>121</v>
      </c>
    </row>
    <row r="6804" spans="1:18">
      <c r="A6804" t="s">
        <v>19667</v>
      </c>
      <c r="B6804" s="6" t="s">
        <v>19</v>
      </c>
      <c r="C6804" t="s">
        <v>20</v>
      </c>
      <c r="D6804">
        <f>_xlfn.XLOOKUP(E6804,'cpi data'!A:A,'cpi data'!B:B,"NA")</f>
        <v>237</v>
      </c>
      <c r="E6804">
        <v>2015</v>
      </c>
      <c r="F6804" t="s">
        <v>19668</v>
      </c>
      <c r="G6804">
        <v>6.4</v>
      </c>
      <c r="H6804">
        <v>27000</v>
      </c>
      <c r="I6804" t="s">
        <v>15895</v>
      </c>
      <c r="J6804" t="s">
        <v>19669</v>
      </c>
      <c r="K6804" t="s">
        <v>12504</v>
      </c>
      <c r="L6804" t="s">
        <v>309</v>
      </c>
      <c r="N6804" s="1">
        <v>5497104</v>
      </c>
      <c r="O6804" s="1">
        <f>N6804*(D6804/'cpi data'!$A$112)</f>
        <v>644000.81463173509</v>
      </c>
      <c r="P6804" s="2">
        <f t="shared" si="107"/>
        <v>1</v>
      </c>
      <c r="Q6804" t="s">
        <v>19670</v>
      </c>
      <c r="R6804">
        <v>134</v>
      </c>
    </row>
    <row r="6805" spans="1:18">
      <c r="A6805" t="s">
        <v>19671</v>
      </c>
      <c r="B6805" s="6" t="s">
        <v>2002</v>
      </c>
      <c r="C6805" t="s">
        <v>37</v>
      </c>
      <c r="D6805">
        <f>_xlfn.XLOOKUP(E6805,'cpi data'!A:A,'cpi data'!B:B,"NA")</f>
        <v>237</v>
      </c>
      <c r="E6805">
        <v>2015</v>
      </c>
      <c r="F6805" t="s">
        <v>19672</v>
      </c>
      <c r="G6805">
        <v>7.1</v>
      </c>
      <c r="H6805">
        <v>51000</v>
      </c>
      <c r="I6805" t="s">
        <v>16936</v>
      </c>
      <c r="J6805" t="s">
        <v>16937</v>
      </c>
      <c r="K6805" t="s">
        <v>16938</v>
      </c>
      <c r="L6805" t="s">
        <v>5994</v>
      </c>
      <c r="M6805" s="1">
        <v>36000000</v>
      </c>
      <c r="N6805" s="1">
        <v>157029618</v>
      </c>
      <c r="O6805" s="1">
        <f>N6805*(D6805/'cpi data'!$A$112)</f>
        <v>18396450.551655959</v>
      </c>
      <c r="P6805" s="2">
        <f t="shared" si="107"/>
        <v>0.7707438860355631</v>
      </c>
      <c r="Q6805" t="s">
        <v>557</v>
      </c>
      <c r="R6805">
        <v>105</v>
      </c>
    </row>
    <row r="6806" spans="1:18">
      <c r="A6806" t="s">
        <v>19673</v>
      </c>
      <c r="B6806" s="6" t="s">
        <v>36</v>
      </c>
      <c r="C6806" t="s">
        <v>66</v>
      </c>
      <c r="D6806">
        <f>_xlfn.XLOOKUP(E6806,'cpi data'!A:A,'cpi data'!B:B,"NA")</f>
        <v>237</v>
      </c>
      <c r="E6806">
        <v>2015</v>
      </c>
      <c r="F6806" t="s">
        <v>19050</v>
      </c>
      <c r="G6806">
        <v>7.4</v>
      </c>
      <c r="H6806">
        <v>36000</v>
      </c>
      <c r="I6806" t="s">
        <v>12724</v>
      </c>
      <c r="J6806" t="s">
        <v>14884</v>
      </c>
      <c r="K6806" t="s">
        <v>2832</v>
      </c>
      <c r="L6806" t="s">
        <v>33</v>
      </c>
      <c r="M6806" s="1">
        <v>17000000</v>
      </c>
      <c r="N6806" s="1">
        <v>45710059</v>
      </c>
      <c r="O6806" s="1">
        <f>N6806*(D6806/'cpi data'!$A$112)</f>
        <v>5355058.8151260503</v>
      </c>
      <c r="P6806" s="2">
        <f t="shared" si="107"/>
        <v>0.62809061349056672</v>
      </c>
      <c r="Q6806" t="s">
        <v>19674</v>
      </c>
      <c r="R6806">
        <v>129</v>
      </c>
    </row>
    <row r="6807" spans="1:18">
      <c r="A6807" t="s">
        <v>19675</v>
      </c>
      <c r="B6807" s="6" t="s">
        <v>36</v>
      </c>
      <c r="C6807" t="s">
        <v>393</v>
      </c>
      <c r="D6807">
        <f>_xlfn.XLOOKUP(E6807,'cpi data'!A:A,'cpi data'!B:B,"NA")</f>
        <v>237</v>
      </c>
      <c r="E6807">
        <v>2015</v>
      </c>
      <c r="F6807" t="s">
        <v>19001</v>
      </c>
      <c r="G6807">
        <v>5.8</v>
      </c>
      <c r="H6807">
        <v>10000</v>
      </c>
      <c r="I6807" t="s">
        <v>19676</v>
      </c>
      <c r="J6807" t="s">
        <v>13046</v>
      </c>
      <c r="K6807" t="s">
        <v>12955</v>
      </c>
      <c r="L6807" t="s">
        <v>33</v>
      </c>
      <c r="N6807" s="1">
        <v>13603453</v>
      </c>
      <c r="O6807" s="1">
        <f>N6807*(D6807/'cpi data'!$A$112)</f>
        <v>1593681.8393475038</v>
      </c>
      <c r="P6807" s="2">
        <f t="shared" si="107"/>
        <v>1</v>
      </c>
      <c r="Q6807" t="s">
        <v>19677</v>
      </c>
      <c r="R6807">
        <v>99</v>
      </c>
    </row>
    <row r="6808" spans="1:18">
      <c r="A6808" t="s">
        <v>19678</v>
      </c>
      <c r="B6808" s="6" t="s">
        <v>340</v>
      </c>
      <c r="C6808" t="s">
        <v>393</v>
      </c>
      <c r="D6808">
        <f>_xlfn.XLOOKUP(E6808,'cpi data'!A:A,'cpi data'!B:B,"NA")</f>
        <v>237</v>
      </c>
      <c r="E6808">
        <v>2015</v>
      </c>
      <c r="F6808" t="s">
        <v>19320</v>
      </c>
      <c r="G6808">
        <v>7.1</v>
      </c>
      <c r="H6808">
        <v>43000</v>
      </c>
      <c r="I6808" t="s">
        <v>17885</v>
      </c>
      <c r="J6808" t="s">
        <v>19679</v>
      </c>
      <c r="K6808" t="s">
        <v>19680</v>
      </c>
      <c r="L6808" t="s">
        <v>33</v>
      </c>
      <c r="M6808" s="1">
        <v>99000000</v>
      </c>
      <c r="N6808" s="1">
        <v>246233113</v>
      </c>
      <c r="O6808" s="1">
        <f>N6808*(D6808/'cpi data'!$A$112)</f>
        <v>28846884.716262978</v>
      </c>
      <c r="P6808" s="2">
        <f t="shared" si="107"/>
        <v>0.59794197135460003</v>
      </c>
      <c r="Q6808" t="s">
        <v>14127</v>
      </c>
      <c r="R6808">
        <v>88</v>
      </c>
    </row>
    <row r="6809" spans="1:18">
      <c r="A6809" t="s">
        <v>19681</v>
      </c>
      <c r="B6809" s="6" t="s">
        <v>19</v>
      </c>
      <c r="C6809" t="s">
        <v>44</v>
      </c>
      <c r="D6809">
        <f>_xlfn.XLOOKUP(E6809,'cpi data'!A:A,'cpi data'!B:B,"NA")</f>
        <v>237</v>
      </c>
      <c r="E6809">
        <v>2015</v>
      </c>
      <c r="F6809" t="s">
        <v>19412</v>
      </c>
      <c r="G6809">
        <v>5.5</v>
      </c>
      <c r="H6809">
        <v>11000</v>
      </c>
      <c r="I6809" t="s">
        <v>1130</v>
      </c>
      <c r="J6809" t="s">
        <v>4627</v>
      </c>
      <c r="K6809" t="s">
        <v>549</v>
      </c>
      <c r="L6809" t="s">
        <v>33</v>
      </c>
      <c r="M6809" s="1">
        <v>15000000</v>
      </c>
      <c r="N6809" s="1">
        <v>3394174</v>
      </c>
      <c r="O6809" s="1">
        <f>N6809*(D6809/'cpi data'!$A$112)</f>
        <v>397636.79584775091</v>
      </c>
      <c r="P6809" s="2">
        <f t="shared" si="107"/>
        <v>-3.419337370447125</v>
      </c>
      <c r="Q6809" t="s">
        <v>19682</v>
      </c>
      <c r="R6809">
        <v>106</v>
      </c>
    </row>
    <row r="6810" spans="1:18">
      <c r="A6810" t="s">
        <v>19683</v>
      </c>
      <c r="B6810" s="6" t="s">
        <v>2002</v>
      </c>
      <c r="C6810" t="s">
        <v>20</v>
      </c>
      <c r="D6810">
        <f>_xlfn.XLOOKUP(E6810,'cpi data'!A:A,'cpi data'!B:B,"NA")</f>
        <v>237</v>
      </c>
      <c r="E6810">
        <v>2015</v>
      </c>
      <c r="F6810" t="s">
        <v>19684</v>
      </c>
      <c r="G6810">
        <v>6.1</v>
      </c>
      <c r="H6810">
        <v>15000</v>
      </c>
      <c r="I6810" t="s">
        <v>5228</v>
      </c>
      <c r="J6810" t="s">
        <v>16743</v>
      </c>
      <c r="K6810" t="s">
        <v>9024</v>
      </c>
      <c r="L6810" t="s">
        <v>33</v>
      </c>
      <c r="M6810" s="1">
        <v>25000000</v>
      </c>
      <c r="N6810" s="1">
        <v>906995</v>
      </c>
      <c r="O6810" s="1">
        <f>N6810*(D6810/'cpi data'!$A$112)</f>
        <v>106256.95254572418</v>
      </c>
      <c r="P6810" s="2">
        <f t="shared" si="107"/>
        <v>-26.563547759359203</v>
      </c>
      <c r="Q6810" t="s">
        <v>19685</v>
      </c>
      <c r="R6810">
        <v>110</v>
      </c>
    </row>
    <row r="6811" spans="1:18">
      <c r="A6811" t="s">
        <v>19686</v>
      </c>
      <c r="B6811" s="6" t="s">
        <v>36</v>
      </c>
      <c r="C6811" t="s">
        <v>393</v>
      </c>
      <c r="D6811">
        <f>_xlfn.XLOOKUP(E6811,'cpi data'!A:A,'cpi data'!B:B,"NA")</f>
        <v>237</v>
      </c>
      <c r="E6811">
        <v>2015</v>
      </c>
      <c r="F6811" t="s">
        <v>19315</v>
      </c>
      <c r="G6811">
        <v>5</v>
      </c>
      <c r="H6811">
        <v>18000</v>
      </c>
      <c r="I6811" t="s">
        <v>12492</v>
      </c>
      <c r="J6811" t="s">
        <v>19687</v>
      </c>
      <c r="K6811" t="s">
        <v>13349</v>
      </c>
      <c r="L6811" t="s">
        <v>33</v>
      </c>
      <c r="M6811" s="1">
        <v>90000000</v>
      </c>
      <c r="N6811" s="1">
        <v>234798636</v>
      </c>
      <c r="O6811" s="1">
        <f>N6811*(D6811/'cpi data'!$A$112)</f>
        <v>27507304.365793377</v>
      </c>
      <c r="P6811" s="2">
        <f t="shared" si="107"/>
        <v>0.61669283291747912</v>
      </c>
      <c r="Q6811" t="s">
        <v>9112</v>
      </c>
      <c r="R6811">
        <v>92</v>
      </c>
    </row>
    <row r="6812" spans="1:18">
      <c r="A6812" t="s">
        <v>19688</v>
      </c>
      <c r="B6812" s="6" t="s">
        <v>2002</v>
      </c>
      <c r="C6812" t="s">
        <v>55</v>
      </c>
      <c r="D6812">
        <f>_xlfn.XLOOKUP(E6812,'cpi data'!A:A,'cpi data'!B:B,"NA")</f>
        <v>237</v>
      </c>
      <c r="E6812">
        <v>2015</v>
      </c>
      <c r="F6812" t="s">
        <v>19034</v>
      </c>
      <c r="G6812">
        <v>5.2</v>
      </c>
      <c r="H6812">
        <v>42000</v>
      </c>
      <c r="I6812" t="s">
        <v>19689</v>
      </c>
      <c r="J6812" t="s">
        <v>15920</v>
      </c>
      <c r="K6812" t="s">
        <v>19690</v>
      </c>
      <c r="L6812" t="s">
        <v>33</v>
      </c>
      <c r="M6812" s="1">
        <v>3300000</v>
      </c>
      <c r="N6812" s="1">
        <v>38356892</v>
      </c>
      <c r="O6812" s="1">
        <f>N6812*(D6812/'cpi data'!$A$112)</f>
        <v>4493615.1280276822</v>
      </c>
      <c r="P6812" s="2">
        <f t="shared" si="107"/>
        <v>0.91396591778082537</v>
      </c>
      <c r="Q6812" t="s">
        <v>19427</v>
      </c>
      <c r="R6812">
        <v>83</v>
      </c>
    </row>
    <row r="6813" spans="1:18">
      <c r="A6813" t="s">
        <v>19691</v>
      </c>
      <c r="B6813" s="6" t="s">
        <v>2002</v>
      </c>
      <c r="C6813" t="s">
        <v>44</v>
      </c>
      <c r="D6813">
        <f>_xlfn.XLOOKUP(E6813,'cpi data'!A:A,'cpi data'!B:B,"NA")</f>
        <v>237</v>
      </c>
      <c r="E6813">
        <v>2015</v>
      </c>
      <c r="F6813" t="s">
        <v>19692</v>
      </c>
      <c r="G6813">
        <v>5.8</v>
      </c>
      <c r="H6813">
        <v>22000</v>
      </c>
      <c r="I6813" t="s">
        <v>8294</v>
      </c>
      <c r="J6813" t="s">
        <v>10234</v>
      </c>
      <c r="K6813" t="s">
        <v>854</v>
      </c>
      <c r="L6813" t="s">
        <v>33</v>
      </c>
      <c r="M6813" s="1">
        <v>17000000</v>
      </c>
      <c r="N6813" s="1">
        <v>42426912</v>
      </c>
      <c r="O6813" s="1">
        <f>N6813*(D6813/'cpi data'!$A$112)</f>
        <v>4970429.1369253583</v>
      </c>
      <c r="P6813" s="2">
        <f t="shared" si="107"/>
        <v>0.59931092793178065</v>
      </c>
      <c r="Q6813" t="s">
        <v>16788</v>
      </c>
      <c r="R6813">
        <v>107</v>
      </c>
    </row>
    <row r="6814" spans="1:18">
      <c r="A6814" t="s">
        <v>19693</v>
      </c>
      <c r="B6814" s="6" t="s">
        <v>2002</v>
      </c>
      <c r="C6814" t="s">
        <v>66</v>
      </c>
      <c r="D6814">
        <f>_xlfn.XLOOKUP(E6814,'cpi data'!A:A,'cpi data'!B:B,"NA")</f>
        <v>237</v>
      </c>
      <c r="E6814">
        <v>2015</v>
      </c>
      <c r="F6814" t="s">
        <v>19692</v>
      </c>
      <c r="G6814">
        <v>6.9</v>
      </c>
      <c r="H6814">
        <v>37000</v>
      </c>
      <c r="I6814" t="s">
        <v>19694</v>
      </c>
      <c r="J6814" t="s">
        <v>19695</v>
      </c>
      <c r="K6814" t="s">
        <v>8153</v>
      </c>
      <c r="L6814" t="s">
        <v>19696</v>
      </c>
      <c r="M6814" s="1">
        <v>26000000</v>
      </c>
      <c r="N6814" s="1">
        <v>27972023</v>
      </c>
      <c r="O6814" s="1">
        <f>N6814*(D6814/'cpi data'!$A$112)</f>
        <v>3276999.234305487</v>
      </c>
      <c r="P6814" s="2">
        <f t="shared" si="107"/>
        <v>7.0499834781345638E-2</v>
      </c>
      <c r="Q6814" t="s">
        <v>11131</v>
      </c>
      <c r="R6814">
        <v>127</v>
      </c>
    </row>
    <row r="6815" spans="1:18">
      <c r="A6815" t="s">
        <v>19697</v>
      </c>
      <c r="B6815" s="6" t="s">
        <v>36</v>
      </c>
      <c r="C6815" t="s">
        <v>393</v>
      </c>
      <c r="D6815">
        <f>_xlfn.XLOOKUP(E6815,'cpi data'!A:A,'cpi data'!B:B,"NA")</f>
        <v>237</v>
      </c>
      <c r="E6815">
        <v>2015</v>
      </c>
      <c r="F6815" t="s">
        <v>19698</v>
      </c>
      <c r="G6815">
        <v>7.7</v>
      </c>
      <c r="H6815">
        <v>58000</v>
      </c>
      <c r="I6815" t="s">
        <v>15540</v>
      </c>
      <c r="J6815" t="s">
        <v>19699</v>
      </c>
      <c r="K6815" t="s">
        <v>665</v>
      </c>
      <c r="L6815" t="s">
        <v>455</v>
      </c>
      <c r="M6815" s="1">
        <v>81200000</v>
      </c>
      <c r="N6815" s="1">
        <v>97571250</v>
      </c>
      <c r="O6815" s="1">
        <f>N6815*(D6815/'cpi data'!$A$112)</f>
        <v>11430739.619377164</v>
      </c>
      <c r="P6815" s="2">
        <f t="shared" si="107"/>
        <v>0.16778764236391355</v>
      </c>
      <c r="Q6815" t="s">
        <v>19700</v>
      </c>
      <c r="R6815">
        <v>108</v>
      </c>
    </row>
    <row r="6816" spans="1:18">
      <c r="A6816" t="s">
        <v>19701</v>
      </c>
      <c r="B6816" s="6" t="s">
        <v>19</v>
      </c>
      <c r="C6816" t="s">
        <v>20</v>
      </c>
      <c r="D6816">
        <f>_xlfn.XLOOKUP(E6816,'cpi data'!A:A,'cpi data'!B:B,"NA")</f>
        <v>237</v>
      </c>
      <c r="E6816">
        <v>2015</v>
      </c>
      <c r="F6816" t="s">
        <v>19702</v>
      </c>
      <c r="G6816">
        <v>6.6</v>
      </c>
      <c r="H6816">
        <v>12000</v>
      </c>
      <c r="I6816" t="s">
        <v>14855</v>
      </c>
      <c r="J6816" t="s">
        <v>14855</v>
      </c>
      <c r="K6816" t="s">
        <v>16093</v>
      </c>
      <c r="L6816" t="s">
        <v>9885</v>
      </c>
      <c r="M6816" s="1">
        <v>11000000</v>
      </c>
      <c r="N6816" s="1">
        <v>1160724</v>
      </c>
      <c r="O6816" s="1">
        <f>N6816*(D6816/'cpi data'!$A$112)</f>
        <v>135982.00098863075</v>
      </c>
      <c r="P6816" s="2">
        <f t="shared" si="107"/>
        <v>-8.4768437630306597</v>
      </c>
      <c r="Q6816" t="s">
        <v>17379</v>
      </c>
      <c r="R6816">
        <v>109</v>
      </c>
    </row>
    <row r="6817" spans="1:18">
      <c r="A6817" t="s">
        <v>19703</v>
      </c>
      <c r="B6817" s="6" t="s">
        <v>19</v>
      </c>
      <c r="C6817" t="s">
        <v>55</v>
      </c>
      <c r="D6817">
        <f>_xlfn.XLOOKUP(E6817,'cpi data'!A:A,'cpi data'!B:B,"NA")</f>
        <v>237</v>
      </c>
      <c r="E6817">
        <v>2015</v>
      </c>
      <c r="F6817" t="s">
        <v>19371</v>
      </c>
      <c r="G6817">
        <v>4.3</v>
      </c>
      <c r="H6817">
        <v>20000</v>
      </c>
      <c r="I6817" t="s">
        <v>19704</v>
      </c>
      <c r="J6817" t="s">
        <v>19705</v>
      </c>
      <c r="K6817" t="s">
        <v>19706</v>
      </c>
      <c r="L6817" t="s">
        <v>33</v>
      </c>
      <c r="M6817" s="1">
        <v>100000</v>
      </c>
      <c r="N6817" s="1">
        <v>42964410</v>
      </c>
      <c r="O6817" s="1">
        <f>N6817*(D6817/'cpi data'!$A$112)</f>
        <v>5033398.5022244193</v>
      </c>
      <c r="P6817" s="2">
        <f t="shared" si="107"/>
        <v>0.99767249218597442</v>
      </c>
      <c r="Q6817" t="s">
        <v>2029</v>
      </c>
      <c r="R6817">
        <v>81</v>
      </c>
    </row>
    <row r="6818" spans="1:18">
      <c r="A6818" t="s">
        <v>19707</v>
      </c>
      <c r="B6818" s="6" t="s">
        <v>19</v>
      </c>
      <c r="C6818" t="s">
        <v>20</v>
      </c>
      <c r="D6818">
        <f>_xlfn.XLOOKUP(E6818,'cpi data'!A:A,'cpi data'!B:B,"NA")</f>
        <v>237</v>
      </c>
      <c r="E6818">
        <v>2015</v>
      </c>
      <c r="F6818" t="s">
        <v>19708</v>
      </c>
      <c r="G6818">
        <v>6.1</v>
      </c>
      <c r="H6818">
        <v>9700</v>
      </c>
      <c r="I6818" t="s">
        <v>19709</v>
      </c>
      <c r="J6818" t="s">
        <v>19709</v>
      </c>
      <c r="K6818" t="s">
        <v>19710</v>
      </c>
      <c r="L6818" t="s">
        <v>25</v>
      </c>
      <c r="N6818" s="1">
        <v>121827</v>
      </c>
      <c r="O6818" s="1">
        <f>N6818*(D6818/'cpi data'!$A$112)</f>
        <v>14272.367276322295</v>
      </c>
      <c r="P6818" s="2">
        <f t="shared" si="107"/>
        <v>1</v>
      </c>
      <c r="Q6818" t="s">
        <v>19711</v>
      </c>
      <c r="R6818">
        <v>87</v>
      </c>
    </row>
    <row r="6819" spans="1:18">
      <c r="A6819" t="s">
        <v>19712</v>
      </c>
      <c r="B6819" s="6" t="s">
        <v>19</v>
      </c>
      <c r="C6819" t="s">
        <v>55</v>
      </c>
      <c r="D6819">
        <f>_xlfn.XLOOKUP(E6819,'cpi data'!A:A,'cpi data'!B:B,"NA")</f>
        <v>237</v>
      </c>
      <c r="E6819">
        <v>2015</v>
      </c>
      <c r="F6819" t="s">
        <v>19713</v>
      </c>
      <c r="G6819">
        <v>5.9</v>
      </c>
      <c r="H6819">
        <v>17000</v>
      </c>
      <c r="I6819" t="s">
        <v>611</v>
      </c>
      <c r="J6819" t="s">
        <v>19714</v>
      </c>
      <c r="K6819" t="s">
        <v>19715</v>
      </c>
      <c r="L6819" t="s">
        <v>33</v>
      </c>
      <c r="N6819" s="1">
        <v>35275</v>
      </c>
      <c r="O6819" s="1">
        <f>N6819*(D6819/'cpi data'!$A$112)</f>
        <v>4132.5630252100846</v>
      </c>
      <c r="P6819" s="2">
        <f t="shared" si="107"/>
        <v>1</v>
      </c>
      <c r="Q6819" t="s">
        <v>19716</v>
      </c>
      <c r="R6819">
        <v>89</v>
      </c>
    </row>
    <row r="6820" spans="1:18">
      <c r="A6820" t="s">
        <v>19717</v>
      </c>
      <c r="B6820" s="6" t="s">
        <v>450</v>
      </c>
      <c r="C6820" t="s">
        <v>44</v>
      </c>
      <c r="D6820">
        <f>_xlfn.XLOOKUP(E6820,'cpi data'!A:A,'cpi data'!B:B,"NA")</f>
        <v>237</v>
      </c>
      <c r="E6820">
        <v>2015</v>
      </c>
      <c r="F6820" t="s">
        <v>19718</v>
      </c>
      <c r="G6820">
        <v>6.7</v>
      </c>
      <c r="H6820">
        <v>11000</v>
      </c>
      <c r="I6820" t="s">
        <v>13289</v>
      </c>
      <c r="J6820" t="s">
        <v>13289</v>
      </c>
      <c r="K6820" t="s">
        <v>19719</v>
      </c>
      <c r="L6820" t="s">
        <v>3814</v>
      </c>
      <c r="N6820" s="1">
        <v>4765472</v>
      </c>
      <c r="O6820" s="1">
        <f>N6820*(D6820/'cpi data'!$A$112)</f>
        <v>558288.11863568961</v>
      </c>
      <c r="P6820" s="2">
        <f t="shared" si="107"/>
        <v>1</v>
      </c>
      <c r="Q6820" t="s">
        <v>13291</v>
      </c>
      <c r="R6820">
        <v>104</v>
      </c>
    </row>
    <row r="6821" spans="1:18">
      <c r="A6821" t="s">
        <v>19720</v>
      </c>
      <c r="B6821" s="6" t="s">
        <v>19</v>
      </c>
      <c r="C6821" t="s">
        <v>37</v>
      </c>
      <c r="D6821">
        <f>_xlfn.XLOOKUP(E6821,'cpi data'!A:A,'cpi data'!B:B,"NA")</f>
        <v>237</v>
      </c>
      <c r="E6821">
        <v>2015</v>
      </c>
      <c r="F6821" t="s">
        <v>19721</v>
      </c>
      <c r="G6821">
        <v>6.5</v>
      </c>
      <c r="H6821">
        <v>7300</v>
      </c>
      <c r="I6821" t="s">
        <v>7793</v>
      </c>
      <c r="J6821" t="s">
        <v>7793</v>
      </c>
      <c r="K6821" t="s">
        <v>19722</v>
      </c>
      <c r="L6821" t="s">
        <v>198</v>
      </c>
      <c r="N6821" s="1">
        <v>87768</v>
      </c>
      <c r="O6821" s="1">
        <f>N6821*(D6821/'cpi data'!$A$112)</f>
        <v>10282.2619871478</v>
      </c>
      <c r="P6821" s="2">
        <f t="shared" si="107"/>
        <v>1</v>
      </c>
      <c r="Q6821" t="s">
        <v>10363</v>
      </c>
      <c r="R6821">
        <v>120</v>
      </c>
    </row>
    <row r="6822" spans="1:18">
      <c r="A6822" t="s">
        <v>19723</v>
      </c>
      <c r="B6822" s="6" t="s">
        <v>19</v>
      </c>
      <c r="C6822" t="s">
        <v>37</v>
      </c>
      <c r="D6822">
        <f>_xlfn.XLOOKUP(E6822,'cpi data'!A:A,'cpi data'!B:B,"NA")</f>
        <v>237</v>
      </c>
      <c r="E6822">
        <v>2015</v>
      </c>
      <c r="F6822" t="s">
        <v>19724</v>
      </c>
      <c r="G6822">
        <v>6.9</v>
      </c>
      <c r="H6822">
        <v>44000</v>
      </c>
      <c r="I6822" t="s">
        <v>19725</v>
      </c>
      <c r="J6822" t="s">
        <v>19725</v>
      </c>
      <c r="K6822" t="s">
        <v>16802</v>
      </c>
      <c r="L6822" t="s">
        <v>25</v>
      </c>
      <c r="M6822" s="1">
        <v>2000000</v>
      </c>
      <c r="N6822" s="1">
        <v>1295574</v>
      </c>
      <c r="O6822" s="1">
        <f>N6822*(D6822/'cpi data'!$A$112)</f>
        <v>151780.04844290658</v>
      </c>
      <c r="P6822" s="2">
        <f t="shared" si="107"/>
        <v>-0.54371730213789404</v>
      </c>
      <c r="Q6822" t="s">
        <v>15778</v>
      </c>
      <c r="R6822">
        <v>84</v>
      </c>
    </row>
    <row r="6823" spans="1:18">
      <c r="A6823" t="s">
        <v>19726</v>
      </c>
      <c r="B6823" s="6" t="s">
        <v>19</v>
      </c>
      <c r="C6823" t="s">
        <v>66</v>
      </c>
      <c r="D6823">
        <f>_xlfn.XLOOKUP(E6823,'cpi data'!A:A,'cpi data'!B:B,"NA")</f>
        <v>237</v>
      </c>
      <c r="E6823">
        <v>2015</v>
      </c>
      <c r="F6823" t="s">
        <v>19727</v>
      </c>
      <c r="G6823">
        <v>7.3</v>
      </c>
      <c r="H6823">
        <v>29000</v>
      </c>
      <c r="I6823" t="s">
        <v>18449</v>
      </c>
      <c r="J6823" t="s">
        <v>19728</v>
      </c>
      <c r="K6823" t="s">
        <v>15577</v>
      </c>
      <c r="L6823" t="s">
        <v>33</v>
      </c>
      <c r="N6823" s="1">
        <v>3072991</v>
      </c>
      <c r="O6823" s="1">
        <f>N6823*(D6823/'cpi data'!$A$112)</f>
        <v>360009.32624814636</v>
      </c>
      <c r="P6823" s="2">
        <f t="shared" si="107"/>
        <v>1</v>
      </c>
      <c r="Q6823" t="s">
        <v>19729</v>
      </c>
      <c r="R6823">
        <v>106</v>
      </c>
    </row>
    <row r="6824" spans="1:18">
      <c r="A6824" t="s">
        <v>19730</v>
      </c>
      <c r="B6824" s="6" t="s">
        <v>19</v>
      </c>
      <c r="C6824" t="s">
        <v>107</v>
      </c>
      <c r="D6824">
        <f>_xlfn.XLOOKUP(E6824,'cpi data'!A:A,'cpi data'!B:B,"NA")</f>
        <v>237</v>
      </c>
      <c r="E6824">
        <v>2015</v>
      </c>
      <c r="F6824" t="s">
        <v>19139</v>
      </c>
      <c r="G6824">
        <v>6.3</v>
      </c>
      <c r="H6824">
        <v>31000</v>
      </c>
      <c r="I6824" t="s">
        <v>19023</v>
      </c>
      <c r="J6824" t="s">
        <v>19023</v>
      </c>
      <c r="K6824" t="s">
        <v>2049</v>
      </c>
      <c r="L6824" t="s">
        <v>33</v>
      </c>
      <c r="M6824" s="1">
        <v>800000</v>
      </c>
      <c r="N6824" s="1">
        <v>143658</v>
      </c>
      <c r="O6824" s="1">
        <f>N6824*(D6824/'cpi data'!$A$112)</f>
        <v>16829.928818586261</v>
      </c>
      <c r="P6824" s="2">
        <f t="shared" si="107"/>
        <v>-4.5687814114076488</v>
      </c>
      <c r="Q6824" t="s">
        <v>19731</v>
      </c>
      <c r="R6824">
        <v>88</v>
      </c>
    </row>
    <row r="6825" spans="1:18">
      <c r="A6825" t="s">
        <v>19732</v>
      </c>
      <c r="C6825" t="s">
        <v>20</v>
      </c>
      <c r="D6825">
        <f>_xlfn.XLOOKUP(E6825,'cpi data'!A:A,'cpi data'!B:B,"NA")</f>
        <v>237</v>
      </c>
      <c r="E6825">
        <v>2015</v>
      </c>
      <c r="F6825" t="s">
        <v>19733</v>
      </c>
      <c r="G6825">
        <v>6.6</v>
      </c>
      <c r="H6825">
        <v>4900</v>
      </c>
      <c r="I6825" t="s">
        <v>19734</v>
      </c>
      <c r="J6825" t="s">
        <v>19734</v>
      </c>
      <c r="K6825" t="s">
        <v>9214</v>
      </c>
      <c r="L6825" t="s">
        <v>251</v>
      </c>
      <c r="N6825" s="1">
        <v>1505434</v>
      </c>
      <c r="O6825" s="1">
        <f>N6825*(D6825/'cpi data'!$A$112)</f>
        <v>176365.723183391</v>
      </c>
      <c r="P6825" s="2">
        <f t="shared" si="107"/>
        <v>1</v>
      </c>
      <c r="Q6825" t="s">
        <v>19735</v>
      </c>
      <c r="R6825">
        <v>96</v>
      </c>
    </row>
    <row r="6826" spans="1:18">
      <c r="A6826" t="s">
        <v>19736</v>
      </c>
      <c r="B6826" s="6" t="s">
        <v>36</v>
      </c>
      <c r="C6826" t="s">
        <v>28</v>
      </c>
      <c r="D6826">
        <f>_xlfn.XLOOKUP(E6826,'cpi data'!A:A,'cpi data'!B:B,"NA")</f>
        <v>237</v>
      </c>
      <c r="E6826">
        <v>2015</v>
      </c>
      <c r="F6826" t="s">
        <v>19412</v>
      </c>
      <c r="G6826">
        <v>4.2</v>
      </c>
      <c r="H6826">
        <v>7500</v>
      </c>
      <c r="I6826" t="s">
        <v>15753</v>
      </c>
      <c r="J6826" t="s">
        <v>19737</v>
      </c>
      <c r="K6826" t="s">
        <v>19738</v>
      </c>
      <c r="L6826" t="s">
        <v>33</v>
      </c>
      <c r="M6826" s="1">
        <v>5000000</v>
      </c>
      <c r="N6826" s="1">
        <v>2333684</v>
      </c>
      <c r="O6826" s="1">
        <f>N6826*(D6826/'cpi data'!$A$112)</f>
        <v>273397.48294611962</v>
      </c>
      <c r="P6826" s="2">
        <f t="shared" si="107"/>
        <v>-1.1425351504316781</v>
      </c>
      <c r="Q6826" t="s">
        <v>19739</v>
      </c>
      <c r="R6826">
        <v>118</v>
      </c>
    </row>
    <row r="6827" spans="1:18">
      <c r="A6827" t="s">
        <v>19740</v>
      </c>
      <c r="B6827" s="6" t="s">
        <v>2710</v>
      </c>
      <c r="C6827" t="s">
        <v>20</v>
      </c>
      <c r="D6827">
        <f>_xlfn.XLOOKUP(E6827,'cpi data'!A:A,'cpi data'!B:B,"NA")</f>
        <v>237</v>
      </c>
      <c r="E6827">
        <v>2015</v>
      </c>
      <c r="F6827" t="s">
        <v>19741</v>
      </c>
      <c r="G6827">
        <v>6.8</v>
      </c>
      <c r="H6827">
        <v>4400</v>
      </c>
      <c r="I6827" t="s">
        <v>16837</v>
      </c>
      <c r="J6827" t="s">
        <v>16837</v>
      </c>
      <c r="K6827" t="s">
        <v>19742</v>
      </c>
      <c r="L6827" t="s">
        <v>13182</v>
      </c>
      <c r="N6827" s="1">
        <v>98932</v>
      </c>
      <c r="O6827" s="1">
        <f>N6827*(D6827/'cpi data'!$A$112)</f>
        <v>11590.155215027187</v>
      </c>
      <c r="P6827" s="2">
        <f t="shared" si="107"/>
        <v>1</v>
      </c>
      <c r="Q6827" t="s">
        <v>16840</v>
      </c>
      <c r="R6827">
        <v>122</v>
      </c>
    </row>
    <row r="6828" spans="1:18">
      <c r="A6828" t="s">
        <v>19743</v>
      </c>
      <c r="B6828" s="6" t="s">
        <v>2002</v>
      </c>
      <c r="C6828" t="s">
        <v>37</v>
      </c>
      <c r="D6828">
        <f>_xlfn.XLOOKUP(E6828,'cpi data'!A:A,'cpi data'!B:B,"NA")</f>
        <v>237</v>
      </c>
      <c r="E6828">
        <v>2015</v>
      </c>
      <c r="F6828" t="s">
        <v>18939</v>
      </c>
      <c r="G6828">
        <v>5.4</v>
      </c>
      <c r="H6828">
        <v>6500</v>
      </c>
      <c r="I6828" t="s">
        <v>176</v>
      </c>
      <c r="J6828" t="s">
        <v>19744</v>
      </c>
      <c r="K6828" t="s">
        <v>19745</v>
      </c>
      <c r="L6828" t="s">
        <v>33</v>
      </c>
      <c r="M6828" s="1">
        <v>2000000</v>
      </c>
      <c r="N6828" s="1">
        <v>2801508</v>
      </c>
      <c r="O6828" s="1">
        <f>N6828*(D6828/'cpi data'!$A$112)</f>
        <v>328204.34799802274</v>
      </c>
      <c r="P6828" s="2">
        <f t="shared" si="107"/>
        <v>0.28609877251822946</v>
      </c>
      <c r="Q6828" t="s">
        <v>19746</v>
      </c>
      <c r="R6828">
        <v>97</v>
      </c>
    </row>
    <row r="6829" spans="1:18">
      <c r="A6829" t="s">
        <v>19747</v>
      </c>
      <c r="B6829" s="6" t="s">
        <v>19</v>
      </c>
      <c r="C6829" t="s">
        <v>44</v>
      </c>
      <c r="D6829">
        <f>_xlfn.XLOOKUP(E6829,'cpi data'!A:A,'cpi data'!B:B,"NA")</f>
        <v>237</v>
      </c>
      <c r="E6829">
        <v>2015</v>
      </c>
      <c r="F6829" t="s">
        <v>19416</v>
      </c>
      <c r="G6829">
        <v>6.1</v>
      </c>
      <c r="H6829">
        <v>21000</v>
      </c>
      <c r="I6829" t="s">
        <v>13356</v>
      </c>
      <c r="J6829" t="s">
        <v>19748</v>
      </c>
      <c r="K6829" t="s">
        <v>8593</v>
      </c>
      <c r="L6829" t="s">
        <v>33</v>
      </c>
      <c r="M6829" s="1">
        <v>28000000</v>
      </c>
      <c r="N6829" s="1">
        <v>8527658</v>
      </c>
      <c r="O6829" s="1">
        <f>N6829*(D6829/'cpi data'!$A$112)</f>
        <v>999038.5299060801</v>
      </c>
      <c r="P6829" s="2">
        <f t="shared" si="107"/>
        <v>-2.2834337399553313</v>
      </c>
      <c r="Q6829" t="s">
        <v>19749</v>
      </c>
      <c r="R6829">
        <v>107</v>
      </c>
    </row>
    <row r="6830" spans="1:18">
      <c r="A6830" t="s">
        <v>19750</v>
      </c>
      <c r="B6830" s="6" t="s">
        <v>19</v>
      </c>
      <c r="C6830" t="s">
        <v>44</v>
      </c>
      <c r="D6830">
        <f>_xlfn.XLOOKUP(E6830,'cpi data'!A:A,'cpi data'!B:B,"NA")</f>
        <v>237</v>
      </c>
      <c r="E6830">
        <v>2015</v>
      </c>
      <c r="F6830" t="s">
        <v>19326</v>
      </c>
      <c r="G6830">
        <v>5.4</v>
      </c>
      <c r="H6830">
        <v>33000</v>
      </c>
      <c r="I6830" t="s">
        <v>18463</v>
      </c>
      <c r="J6830" t="s">
        <v>14410</v>
      </c>
      <c r="K6830" t="s">
        <v>9085</v>
      </c>
      <c r="L6830" t="s">
        <v>33</v>
      </c>
      <c r="M6830" s="1">
        <v>35000000</v>
      </c>
      <c r="N6830" s="1">
        <v>14431253</v>
      </c>
      <c r="O6830" s="1">
        <f>N6830*(D6830/'cpi data'!$A$112)</f>
        <v>1690660.8803756798</v>
      </c>
      <c r="P6830" s="2">
        <f t="shared" si="107"/>
        <v>-1.4252918301688704</v>
      </c>
      <c r="Q6830" t="s">
        <v>8628</v>
      </c>
      <c r="R6830">
        <v>91</v>
      </c>
    </row>
    <row r="6831" spans="1:18">
      <c r="A6831" t="s">
        <v>19751</v>
      </c>
      <c r="B6831" s="6" t="s">
        <v>19</v>
      </c>
      <c r="C6831" t="s">
        <v>44</v>
      </c>
      <c r="D6831">
        <f>_xlfn.XLOOKUP(E6831,'cpi data'!A:A,'cpi data'!B:B,"NA")</f>
        <v>237</v>
      </c>
      <c r="E6831">
        <v>2015</v>
      </c>
      <c r="F6831" t="s">
        <v>19050</v>
      </c>
      <c r="G6831">
        <v>5.0999999999999996</v>
      </c>
      <c r="H6831">
        <v>38000</v>
      </c>
      <c r="I6831" t="s">
        <v>14563</v>
      </c>
      <c r="J6831" t="s">
        <v>16730</v>
      </c>
      <c r="K6831" t="s">
        <v>19752</v>
      </c>
      <c r="L6831" t="s">
        <v>33</v>
      </c>
      <c r="M6831" s="1">
        <v>14000000</v>
      </c>
      <c r="N6831" s="1">
        <v>13081651</v>
      </c>
      <c r="O6831" s="1">
        <f>N6831*(D6831/'cpi data'!$A$112)</f>
        <v>1532551.3035096393</v>
      </c>
      <c r="P6831" s="2">
        <f t="shared" si="107"/>
        <v>-7.0201307159165158E-2</v>
      </c>
      <c r="Q6831" t="s">
        <v>47</v>
      </c>
      <c r="R6831">
        <v>93</v>
      </c>
    </row>
    <row r="6832" spans="1:18">
      <c r="A6832" t="s">
        <v>19753</v>
      </c>
      <c r="B6832" s="6" t="s">
        <v>450</v>
      </c>
      <c r="C6832" t="s">
        <v>37</v>
      </c>
      <c r="D6832">
        <f>_xlfn.XLOOKUP(E6832,'cpi data'!A:A,'cpi data'!B:B,"NA")</f>
        <v>237</v>
      </c>
      <c r="E6832">
        <v>2015</v>
      </c>
      <c r="F6832" t="s">
        <v>19538</v>
      </c>
      <c r="G6832">
        <v>6.7</v>
      </c>
      <c r="H6832">
        <v>27000</v>
      </c>
      <c r="I6832" t="s">
        <v>19754</v>
      </c>
      <c r="J6832" t="s">
        <v>19755</v>
      </c>
      <c r="K6832" t="s">
        <v>19756</v>
      </c>
      <c r="L6832" t="s">
        <v>198</v>
      </c>
      <c r="N6832" s="1">
        <v>67069</v>
      </c>
      <c r="O6832" s="1">
        <f>N6832*(D6832/'cpi data'!$A$112)</f>
        <v>7857.3173504695997</v>
      </c>
      <c r="P6832" s="2">
        <f t="shared" si="107"/>
        <v>1</v>
      </c>
      <c r="Q6832" t="s">
        <v>19757</v>
      </c>
      <c r="R6832">
        <v>93</v>
      </c>
    </row>
    <row r="6833" spans="1:18">
      <c r="A6833" t="s">
        <v>19758</v>
      </c>
      <c r="B6833" s="6" t="s">
        <v>19</v>
      </c>
      <c r="C6833" t="s">
        <v>44</v>
      </c>
      <c r="D6833">
        <f>_xlfn.XLOOKUP(E6833,'cpi data'!A:A,'cpi data'!B:B,"NA")</f>
        <v>237</v>
      </c>
      <c r="E6833">
        <v>2015</v>
      </c>
      <c r="F6833" t="s">
        <v>19059</v>
      </c>
      <c r="G6833">
        <v>6.1</v>
      </c>
      <c r="H6833">
        <v>16000</v>
      </c>
      <c r="I6833" t="s">
        <v>19759</v>
      </c>
      <c r="J6833" t="s">
        <v>19759</v>
      </c>
      <c r="K6833" t="s">
        <v>19652</v>
      </c>
      <c r="L6833" t="s">
        <v>33</v>
      </c>
      <c r="N6833" s="1">
        <v>1110522</v>
      </c>
      <c r="O6833" s="1">
        <f>N6833*(D6833/'cpi data'!$A$112)</f>
        <v>130100.69896193773</v>
      </c>
      <c r="P6833" s="2">
        <f t="shared" si="107"/>
        <v>1</v>
      </c>
      <c r="Q6833" t="s">
        <v>19334</v>
      </c>
      <c r="R6833">
        <v>79</v>
      </c>
    </row>
    <row r="6834" spans="1:18">
      <c r="A6834" t="s">
        <v>19760</v>
      </c>
      <c r="B6834" s="6" t="s">
        <v>19</v>
      </c>
      <c r="C6834" t="s">
        <v>44</v>
      </c>
      <c r="D6834">
        <f>_xlfn.XLOOKUP(E6834,'cpi data'!A:A,'cpi data'!B:B,"NA")</f>
        <v>237</v>
      </c>
      <c r="E6834">
        <v>2015</v>
      </c>
      <c r="F6834" t="s">
        <v>19367</v>
      </c>
      <c r="G6834">
        <v>6.6</v>
      </c>
      <c r="H6834">
        <v>19000</v>
      </c>
      <c r="I6834" t="s">
        <v>11915</v>
      </c>
      <c r="J6834" t="s">
        <v>19761</v>
      </c>
      <c r="K6834" t="s">
        <v>906</v>
      </c>
      <c r="L6834" t="s">
        <v>33</v>
      </c>
      <c r="M6834" s="1">
        <v>1000000</v>
      </c>
      <c r="N6834" s="1">
        <v>14659448</v>
      </c>
      <c r="O6834" s="1">
        <f>N6834*(D6834/'cpi data'!$A$112)</f>
        <v>1717394.550667326</v>
      </c>
      <c r="P6834" s="2">
        <f t="shared" si="107"/>
        <v>0.93178460744224478</v>
      </c>
      <c r="Q6834" t="s">
        <v>18173</v>
      </c>
      <c r="R6834">
        <v>90</v>
      </c>
    </row>
    <row r="6835" spans="1:18">
      <c r="A6835" t="s">
        <v>19762</v>
      </c>
      <c r="B6835" s="6" t="s">
        <v>2002</v>
      </c>
      <c r="C6835" t="s">
        <v>44</v>
      </c>
      <c r="D6835">
        <f>_xlfn.XLOOKUP(E6835,'cpi data'!A:A,'cpi data'!B:B,"NA")</f>
        <v>237</v>
      </c>
      <c r="E6835">
        <v>2015</v>
      </c>
      <c r="F6835" t="s">
        <v>19139</v>
      </c>
      <c r="G6835">
        <v>5.9</v>
      </c>
      <c r="H6835">
        <v>23000</v>
      </c>
      <c r="I6835" t="s">
        <v>295</v>
      </c>
      <c r="J6835" t="s">
        <v>15060</v>
      </c>
      <c r="K6835" t="s">
        <v>750</v>
      </c>
      <c r="L6835" t="s">
        <v>33</v>
      </c>
      <c r="M6835" s="1">
        <v>18000000</v>
      </c>
      <c r="N6835" s="1">
        <v>41325328</v>
      </c>
      <c r="O6835" s="1">
        <f>N6835*(D6835/'cpi data'!$A$112)</f>
        <v>4841375.5491843801</v>
      </c>
      <c r="P6835" s="2">
        <f t="shared" si="107"/>
        <v>0.56443176930138339</v>
      </c>
      <c r="Q6835" t="s">
        <v>9940</v>
      </c>
      <c r="R6835">
        <v>101</v>
      </c>
    </row>
    <row r="6836" spans="1:18">
      <c r="A6836" t="s">
        <v>19763</v>
      </c>
      <c r="B6836" s="6" t="s">
        <v>19</v>
      </c>
      <c r="C6836" t="s">
        <v>66</v>
      </c>
      <c r="D6836">
        <f>_xlfn.XLOOKUP(E6836,'cpi data'!A:A,'cpi data'!B:B,"NA")</f>
        <v>237</v>
      </c>
      <c r="E6836">
        <v>2015</v>
      </c>
      <c r="F6836" t="s">
        <v>18990</v>
      </c>
      <c r="G6836">
        <v>7</v>
      </c>
      <c r="H6836">
        <v>30000</v>
      </c>
      <c r="I6836" t="s">
        <v>15412</v>
      </c>
      <c r="J6836" t="s">
        <v>15412</v>
      </c>
      <c r="K6836" t="s">
        <v>139</v>
      </c>
      <c r="L6836" t="s">
        <v>33</v>
      </c>
      <c r="M6836" s="1">
        <v>10000000</v>
      </c>
      <c r="N6836" s="1">
        <v>10835752</v>
      </c>
      <c r="O6836" s="1">
        <f>N6836*(D6836/'cpi data'!$A$112)</f>
        <v>1269438.0741473061</v>
      </c>
      <c r="P6836" s="2">
        <f t="shared" si="107"/>
        <v>7.7129118495882887E-2</v>
      </c>
      <c r="Q6836" t="s">
        <v>19764</v>
      </c>
      <c r="R6836">
        <v>106</v>
      </c>
    </row>
    <row r="6837" spans="1:18">
      <c r="A6837" t="s">
        <v>19765</v>
      </c>
      <c r="B6837" s="6" t="s">
        <v>19</v>
      </c>
      <c r="C6837" t="s">
        <v>20</v>
      </c>
      <c r="D6837">
        <f>_xlfn.XLOOKUP(E6837,'cpi data'!A:A,'cpi data'!B:B,"NA")</f>
        <v>237</v>
      </c>
      <c r="E6837">
        <v>2015</v>
      </c>
      <c r="F6837" t="s">
        <v>19766</v>
      </c>
      <c r="G6837">
        <v>7.5</v>
      </c>
      <c r="H6837">
        <v>46000</v>
      </c>
      <c r="I6837" t="s">
        <v>19767</v>
      </c>
      <c r="J6837" t="s">
        <v>19767</v>
      </c>
      <c r="K6837" t="s">
        <v>19768</v>
      </c>
      <c r="L6837" t="s">
        <v>2539</v>
      </c>
      <c r="N6837" s="1">
        <v>6659121</v>
      </c>
      <c r="O6837" s="1">
        <f>N6837*(D6837/'cpi data'!$A$112)</f>
        <v>780134.29411764711</v>
      </c>
      <c r="P6837" s="2">
        <f t="shared" si="107"/>
        <v>1</v>
      </c>
      <c r="Q6837" t="s">
        <v>19769</v>
      </c>
      <c r="R6837">
        <v>107</v>
      </c>
    </row>
    <row r="6838" spans="1:18">
      <c r="A6838" t="s">
        <v>19770</v>
      </c>
      <c r="B6838" s="6" t="s">
        <v>36</v>
      </c>
      <c r="C6838" t="s">
        <v>20</v>
      </c>
      <c r="D6838">
        <f>_xlfn.XLOOKUP(E6838,'cpi data'!A:A,'cpi data'!B:B,"NA")</f>
        <v>237</v>
      </c>
      <c r="E6838">
        <v>2015</v>
      </c>
      <c r="F6838" t="s">
        <v>19398</v>
      </c>
      <c r="G6838">
        <v>6.9</v>
      </c>
      <c r="H6838">
        <v>62000</v>
      </c>
      <c r="I6838" t="s">
        <v>1884</v>
      </c>
      <c r="J6838" t="s">
        <v>19771</v>
      </c>
      <c r="K6838" t="s">
        <v>8785</v>
      </c>
      <c r="L6838" t="s">
        <v>25</v>
      </c>
      <c r="M6838" s="1">
        <v>11000000</v>
      </c>
      <c r="N6838" s="1">
        <v>29355203</v>
      </c>
      <c r="O6838" s="1">
        <f>N6838*(D6838/'cpi data'!$A$112)</f>
        <v>3439042.5659911027</v>
      </c>
      <c r="P6838" s="2">
        <f t="shared" si="107"/>
        <v>0.62527937551649704</v>
      </c>
      <c r="Q6838" t="s">
        <v>3747</v>
      </c>
      <c r="R6838">
        <v>104</v>
      </c>
    </row>
    <row r="6839" spans="1:18">
      <c r="A6839" t="s">
        <v>19772</v>
      </c>
      <c r="C6839" t="s">
        <v>37</v>
      </c>
      <c r="D6839">
        <f>_xlfn.XLOOKUP(E6839,'cpi data'!A:A,'cpi data'!B:B,"NA")</f>
        <v>237</v>
      </c>
      <c r="E6839">
        <v>2015</v>
      </c>
      <c r="F6839" t="s">
        <v>19773</v>
      </c>
      <c r="G6839">
        <v>6</v>
      </c>
      <c r="H6839">
        <v>465</v>
      </c>
      <c r="I6839" t="s">
        <v>19774</v>
      </c>
      <c r="J6839" t="s">
        <v>19775</v>
      </c>
      <c r="K6839" t="s">
        <v>19776</v>
      </c>
      <c r="L6839" t="s">
        <v>923</v>
      </c>
      <c r="N6839" s="1">
        <v>3191168</v>
      </c>
      <c r="O6839" s="1">
        <f>N6839*(D6839/'cpi data'!$A$112)</f>
        <v>373854.08601087495</v>
      </c>
      <c r="P6839" s="2">
        <f t="shared" si="107"/>
        <v>1</v>
      </c>
      <c r="Q6839" t="s">
        <v>19777</v>
      </c>
      <c r="R6839">
        <v>113</v>
      </c>
    </row>
    <row r="6840" spans="1:18">
      <c r="A6840" t="s">
        <v>19778</v>
      </c>
      <c r="B6840" s="6" t="s">
        <v>36</v>
      </c>
      <c r="C6840" t="s">
        <v>37</v>
      </c>
      <c r="D6840">
        <f>_xlfn.XLOOKUP(E6840,'cpi data'!A:A,'cpi data'!B:B,"NA")</f>
        <v>237</v>
      </c>
      <c r="E6840">
        <v>2015</v>
      </c>
      <c r="F6840" t="s">
        <v>18958</v>
      </c>
      <c r="G6840">
        <v>4.4000000000000004</v>
      </c>
      <c r="H6840">
        <v>35000</v>
      </c>
      <c r="I6840" t="s">
        <v>14529</v>
      </c>
      <c r="J6840" t="s">
        <v>14843</v>
      </c>
      <c r="K6840" t="s">
        <v>14843</v>
      </c>
      <c r="L6840" t="s">
        <v>33</v>
      </c>
      <c r="M6840" s="1">
        <v>30000000</v>
      </c>
      <c r="N6840" s="1">
        <v>107588225</v>
      </c>
      <c r="O6840" s="1">
        <f>N6840*(D6840/'cpi data'!$A$112)</f>
        <v>12604255.721700445</v>
      </c>
      <c r="P6840" s="2">
        <f t="shared" si="107"/>
        <v>0.72115907665546108</v>
      </c>
      <c r="Q6840" t="s">
        <v>34</v>
      </c>
      <c r="R6840">
        <v>94</v>
      </c>
    </row>
    <row r="6841" spans="1:18">
      <c r="A6841" t="s">
        <v>19779</v>
      </c>
      <c r="B6841" s="6" t="s">
        <v>19</v>
      </c>
      <c r="C6841" t="s">
        <v>20</v>
      </c>
      <c r="D6841">
        <f>_xlfn.XLOOKUP(E6841,'cpi data'!A:A,'cpi data'!B:B,"NA")</f>
        <v>237</v>
      </c>
      <c r="E6841">
        <v>2015</v>
      </c>
      <c r="F6841" t="s">
        <v>19780</v>
      </c>
      <c r="G6841">
        <v>7.5</v>
      </c>
      <c r="H6841">
        <v>24000</v>
      </c>
      <c r="I6841" t="s">
        <v>6612</v>
      </c>
      <c r="J6841" t="s">
        <v>19781</v>
      </c>
      <c r="K6841" t="s">
        <v>2538</v>
      </c>
      <c r="L6841" t="s">
        <v>198</v>
      </c>
      <c r="N6841" s="1">
        <v>4235959</v>
      </c>
      <c r="O6841" s="1">
        <f>N6841*(D6841/'cpi data'!$A$112)</f>
        <v>496254.21799307963</v>
      </c>
      <c r="P6841" s="2">
        <f t="shared" si="107"/>
        <v>1</v>
      </c>
      <c r="Q6841" t="s">
        <v>14365</v>
      </c>
      <c r="R6841">
        <v>94</v>
      </c>
    </row>
    <row r="6842" spans="1:18">
      <c r="A6842" t="s">
        <v>19782</v>
      </c>
      <c r="B6842" s="6" t="s">
        <v>36</v>
      </c>
      <c r="C6842" t="s">
        <v>20</v>
      </c>
      <c r="D6842">
        <f>_xlfn.XLOOKUP(E6842,'cpi data'!A:A,'cpi data'!B:B,"NA")</f>
        <v>237</v>
      </c>
      <c r="E6842">
        <v>2015</v>
      </c>
      <c r="F6842" t="s">
        <v>19538</v>
      </c>
      <c r="G6842">
        <v>6.5</v>
      </c>
      <c r="H6842">
        <v>14000</v>
      </c>
      <c r="I6842" t="s">
        <v>15963</v>
      </c>
      <c r="J6842" t="s">
        <v>15963</v>
      </c>
      <c r="K6842" t="s">
        <v>19783</v>
      </c>
      <c r="L6842" t="s">
        <v>33</v>
      </c>
      <c r="M6842" s="1">
        <v>3000000</v>
      </c>
      <c r="N6842" s="1">
        <v>73256266</v>
      </c>
      <c r="O6842" s="1">
        <f>N6842*(D6842/'cpi data'!$A$112)</f>
        <v>8582172.5368264951</v>
      </c>
      <c r="P6842" s="2">
        <f t="shared" si="107"/>
        <v>0.95904787175475203</v>
      </c>
      <c r="Q6842" t="s">
        <v>19784</v>
      </c>
      <c r="R6842">
        <v>120</v>
      </c>
    </row>
    <row r="6843" spans="1:18">
      <c r="A6843" t="s">
        <v>19785</v>
      </c>
      <c r="B6843" s="6" t="s">
        <v>19</v>
      </c>
      <c r="C6843" t="s">
        <v>37</v>
      </c>
      <c r="D6843">
        <f>_xlfn.XLOOKUP(E6843,'cpi data'!A:A,'cpi data'!B:B,"NA")</f>
        <v>237</v>
      </c>
      <c r="E6843">
        <v>2015</v>
      </c>
      <c r="F6843" t="s">
        <v>19630</v>
      </c>
      <c r="G6843">
        <v>6</v>
      </c>
      <c r="H6843">
        <v>19000</v>
      </c>
      <c r="I6843" t="s">
        <v>19786</v>
      </c>
      <c r="J6843" t="s">
        <v>19786</v>
      </c>
      <c r="K6843" t="s">
        <v>2755</v>
      </c>
      <c r="L6843" t="s">
        <v>5994</v>
      </c>
      <c r="M6843" s="1">
        <v>65000000</v>
      </c>
      <c r="N6843" s="1">
        <v>122606884</v>
      </c>
      <c r="O6843" s="1">
        <f>N6843*(D6843/'cpi data'!$A$112)</f>
        <v>14363732.826495305</v>
      </c>
      <c r="P6843" s="2">
        <f t="shared" si="107"/>
        <v>0.4698503225968943</v>
      </c>
      <c r="Q6843" t="s">
        <v>19787</v>
      </c>
      <c r="R6843">
        <v>127</v>
      </c>
    </row>
    <row r="6844" spans="1:18">
      <c r="A6844" t="s">
        <v>19788</v>
      </c>
      <c r="B6844" s="6" t="s">
        <v>19</v>
      </c>
      <c r="C6844" t="s">
        <v>20</v>
      </c>
      <c r="D6844">
        <f>_xlfn.XLOOKUP(E6844,'cpi data'!A:A,'cpi data'!B:B,"NA")</f>
        <v>237</v>
      </c>
      <c r="E6844">
        <v>2015</v>
      </c>
      <c r="F6844" t="s">
        <v>19789</v>
      </c>
      <c r="G6844">
        <v>7.1</v>
      </c>
      <c r="H6844">
        <v>32000</v>
      </c>
      <c r="I6844" t="s">
        <v>17522</v>
      </c>
      <c r="J6844" t="s">
        <v>17522</v>
      </c>
      <c r="K6844" t="s">
        <v>11671</v>
      </c>
      <c r="L6844" t="s">
        <v>25</v>
      </c>
      <c r="N6844" s="1">
        <v>14430249</v>
      </c>
      <c r="O6844" s="1">
        <f>N6844*(D6844/'cpi data'!$A$112)</f>
        <v>1690543.2590212557</v>
      </c>
      <c r="P6844" s="2">
        <f t="shared" si="107"/>
        <v>1</v>
      </c>
      <c r="Q6844" t="s">
        <v>19790</v>
      </c>
      <c r="R6844">
        <v>91</v>
      </c>
    </row>
    <row r="6845" spans="1:18">
      <c r="A6845" t="s">
        <v>19791</v>
      </c>
      <c r="B6845" s="6" t="s">
        <v>2002</v>
      </c>
      <c r="C6845" t="s">
        <v>44</v>
      </c>
      <c r="D6845">
        <f>_xlfn.XLOOKUP(E6845,'cpi data'!A:A,'cpi data'!B:B,"NA")</f>
        <v>240</v>
      </c>
      <c r="E6845">
        <v>2016</v>
      </c>
      <c r="F6845" t="s">
        <v>19627</v>
      </c>
      <c r="G6845">
        <v>5.7</v>
      </c>
      <c r="H6845">
        <v>35000</v>
      </c>
      <c r="I6845" t="s">
        <v>1234</v>
      </c>
      <c r="J6845" t="s">
        <v>14243</v>
      </c>
      <c r="K6845" t="s">
        <v>9781</v>
      </c>
      <c r="L6845" t="s">
        <v>33</v>
      </c>
      <c r="M6845" s="1">
        <v>25000000</v>
      </c>
      <c r="N6845" s="1">
        <v>48782670</v>
      </c>
      <c r="O6845" s="1">
        <f>N6845*(D6845/'cpi data'!$A$112)</f>
        <v>5787365.6945130993</v>
      </c>
      <c r="P6845" s="2">
        <f t="shared" si="107"/>
        <v>0.48752292566192051</v>
      </c>
      <c r="Q6845" t="s">
        <v>17337</v>
      </c>
      <c r="R6845">
        <v>118</v>
      </c>
    </row>
    <row r="6846" spans="1:18">
      <c r="A6846" t="s">
        <v>19792</v>
      </c>
      <c r="B6846" s="6" t="s">
        <v>2002</v>
      </c>
      <c r="C6846" t="s">
        <v>37</v>
      </c>
      <c r="D6846">
        <f>_xlfn.XLOOKUP(E6846,'cpi data'!A:A,'cpi data'!B:B,"NA")</f>
        <v>240</v>
      </c>
      <c r="E6846">
        <v>2016</v>
      </c>
      <c r="F6846" t="s">
        <v>19698</v>
      </c>
      <c r="G6846">
        <v>5.9</v>
      </c>
      <c r="H6846">
        <v>625000</v>
      </c>
      <c r="I6846" t="s">
        <v>11871</v>
      </c>
      <c r="J6846" t="s">
        <v>11871</v>
      </c>
      <c r="K6846" t="s">
        <v>7640</v>
      </c>
      <c r="L6846" t="s">
        <v>33</v>
      </c>
      <c r="M6846" s="1">
        <v>175000000</v>
      </c>
      <c r="N6846" s="1">
        <v>746846894</v>
      </c>
      <c r="O6846" s="1">
        <f>N6846*(D6846/'cpi data'!$A$112)</f>
        <v>88602696.272862077</v>
      </c>
      <c r="P6846" s="2">
        <f t="shared" si="107"/>
        <v>0.76568155882295197</v>
      </c>
      <c r="Q6846" t="s">
        <v>8881</v>
      </c>
      <c r="R6846">
        <v>123</v>
      </c>
    </row>
    <row r="6847" spans="1:18">
      <c r="A6847" t="s">
        <v>19793</v>
      </c>
      <c r="B6847" s="6" t="s">
        <v>2002</v>
      </c>
      <c r="C6847" t="s">
        <v>37</v>
      </c>
      <c r="D6847">
        <f>_xlfn.XLOOKUP(E6847,'cpi data'!A:A,'cpi data'!B:B,"NA")</f>
        <v>240</v>
      </c>
      <c r="E6847">
        <v>2016</v>
      </c>
      <c r="F6847" t="s">
        <v>19794</v>
      </c>
      <c r="G6847">
        <v>6.9</v>
      </c>
      <c r="H6847">
        <v>191000</v>
      </c>
      <c r="I6847" t="s">
        <v>10323</v>
      </c>
      <c r="J6847" t="s">
        <v>2631</v>
      </c>
      <c r="K6847" t="s">
        <v>4128</v>
      </c>
      <c r="L6847" t="s">
        <v>33</v>
      </c>
      <c r="M6847" s="1">
        <v>90000000</v>
      </c>
      <c r="N6847" s="1">
        <v>162360636</v>
      </c>
      <c r="O6847" s="1">
        <f>N6847*(D6847/'cpi data'!$A$112)</f>
        <v>19261766.010874938</v>
      </c>
      <c r="P6847" s="2">
        <f t="shared" si="107"/>
        <v>0.44567844634459303</v>
      </c>
      <c r="Q6847" t="s">
        <v>121</v>
      </c>
      <c r="R6847">
        <v>132</v>
      </c>
    </row>
    <row r="6848" spans="1:18">
      <c r="A6848" t="s">
        <v>19795</v>
      </c>
      <c r="B6848" s="6" t="s">
        <v>2002</v>
      </c>
      <c r="C6848" t="s">
        <v>37</v>
      </c>
      <c r="D6848">
        <f>_xlfn.XLOOKUP(E6848,'cpi data'!A:A,'cpi data'!B:B,"NA")</f>
        <v>240</v>
      </c>
      <c r="E6848">
        <v>2016</v>
      </c>
      <c r="F6848" t="s">
        <v>19796</v>
      </c>
      <c r="G6848">
        <v>7.8</v>
      </c>
      <c r="H6848">
        <v>694000</v>
      </c>
      <c r="I6848" t="s">
        <v>14868</v>
      </c>
      <c r="J6848" t="s">
        <v>16799</v>
      </c>
      <c r="K6848" t="s">
        <v>17118</v>
      </c>
      <c r="L6848" t="s">
        <v>33</v>
      </c>
      <c r="M6848" s="1">
        <v>250000000</v>
      </c>
      <c r="N6848" s="1">
        <v>1153337496</v>
      </c>
      <c r="O6848" s="1">
        <f>N6848*(D6848/'cpi data'!$A$112)</f>
        <v>136826989.1448344</v>
      </c>
      <c r="P6848" s="2">
        <f t="shared" si="107"/>
        <v>0.78323777656839488</v>
      </c>
      <c r="Q6848" t="s">
        <v>17635</v>
      </c>
      <c r="R6848">
        <v>147</v>
      </c>
    </row>
    <row r="6849" spans="1:18">
      <c r="A6849" t="s">
        <v>19797</v>
      </c>
      <c r="B6849" s="6" t="s">
        <v>2002</v>
      </c>
      <c r="C6849" t="s">
        <v>37</v>
      </c>
      <c r="D6849">
        <f>_xlfn.XLOOKUP(E6849,'cpi data'!A:A,'cpi data'!B:B,"NA")</f>
        <v>240</v>
      </c>
      <c r="E6849">
        <v>2016</v>
      </c>
      <c r="F6849" t="s">
        <v>19798</v>
      </c>
      <c r="G6849">
        <v>6.8</v>
      </c>
      <c r="H6849">
        <v>249000</v>
      </c>
      <c r="I6849" t="s">
        <v>16144</v>
      </c>
      <c r="J6849" t="s">
        <v>9434</v>
      </c>
      <c r="K6849" t="s">
        <v>19799</v>
      </c>
      <c r="L6849" t="s">
        <v>5994</v>
      </c>
      <c r="M6849" s="1">
        <v>160000000</v>
      </c>
      <c r="N6849" s="1">
        <v>439048914</v>
      </c>
      <c r="O6849" s="1">
        <f>N6849*(D6849/'cpi data'!$A$112)</f>
        <v>52086870.66732575</v>
      </c>
      <c r="P6849" s="2">
        <f t="shared" si="107"/>
        <v>0.63557591216362741</v>
      </c>
      <c r="Q6849" t="s">
        <v>18825</v>
      </c>
      <c r="R6849">
        <v>123</v>
      </c>
    </row>
    <row r="6850" spans="1:18">
      <c r="A6850" t="s">
        <v>19800</v>
      </c>
      <c r="B6850" s="6" t="s">
        <v>19</v>
      </c>
      <c r="C6850" t="s">
        <v>37</v>
      </c>
      <c r="D6850">
        <f>_xlfn.XLOOKUP(E6850,'cpi data'!A:A,'cpi data'!B:B,"NA")</f>
        <v>240</v>
      </c>
      <c r="E6850">
        <v>2016</v>
      </c>
      <c r="F6850" t="s">
        <v>19801</v>
      </c>
      <c r="G6850">
        <v>8</v>
      </c>
      <c r="H6850">
        <v>932000</v>
      </c>
      <c r="I6850" t="s">
        <v>19802</v>
      </c>
      <c r="J6850" t="s">
        <v>13984</v>
      </c>
      <c r="K6850" t="s">
        <v>12494</v>
      </c>
      <c r="L6850" t="s">
        <v>33</v>
      </c>
      <c r="M6850" s="1">
        <v>58000000</v>
      </c>
      <c r="N6850" s="1">
        <v>782836791</v>
      </c>
      <c r="O6850" s="1">
        <f>N6850*(D6850/'cpi data'!$A$112)</f>
        <v>92872382.521008402</v>
      </c>
      <c r="P6850" s="2">
        <f t="shared" si="107"/>
        <v>0.92591048266151299</v>
      </c>
      <c r="Q6850" t="s">
        <v>183</v>
      </c>
      <c r="R6850">
        <v>108</v>
      </c>
    </row>
    <row r="6851" spans="1:18">
      <c r="A6851" t="s">
        <v>19803</v>
      </c>
      <c r="B6851" s="6" t="s">
        <v>2002</v>
      </c>
      <c r="C6851" t="s">
        <v>37</v>
      </c>
      <c r="D6851">
        <f>_xlfn.XLOOKUP(E6851,'cpi data'!A:A,'cpi data'!B:B,"NA")</f>
        <v>240</v>
      </c>
      <c r="E6851">
        <v>2016</v>
      </c>
      <c r="F6851" t="s">
        <v>19804</v>
      </c>
      <c r="G6851">
        <v>7.5</v>
      </c>
      <c r="H6851">
        <v>628000</v>
      </c>
      <c r="I6851" t="s">
        <v>14190</v>
      </c>
      <c r="J6851" t="s">
        <v>17300</v>
      </c>
      <c r="K6851" t="s">
        <v>18667</v>
      </c>
      <c r="L6851" t="s">
        <v>33</v>
      </c>
      <c r="M6851" s="1">
        <v>165000000</v>
      </c>
      <c r="N6851" s="1">
        <v>677796076</v>
      </c>
      <c r="O6851" s="1">
        <f>N6851*(D6851/'cpi data'!$A$112)</f>
        <v>80410804.864063263</v>
      </c>
      <c r="P6851" s="2">
        <f t="shared" si="107"/>
        <v>0.75656394918403158</v>
      </c>
      <c r="Q6851" t="s">
        <v>17635</v>
      </c>
      <c r="R6851">
        <v>115</v>
      </c>
    </row>
    <row r="6852" spans="1:18">
      <c r="A6852" t="s">
        <v>19805</v>
      </c>
      <c r="B6852" s="6" t="s">
        <v>2002</v>
      </c>
      <c r="C6852" t="s">
        <v>55</v>
      </c>
      <c r="D6852">
        <f>_xlfn.XLOOKUP(E6852,'cpi data'!A:A,'cpi data'!B:B,"NA")</f>
        <v>240</v>
      </c>
      <c r="E6852">
        <v>2016</v>
      </c>
      <c r="F6852" t="s">
        <v>19806</v>
      </c>
      <c r="G6852">
        <v>7.3</v>
      </c>
      <c r="H6852">
        <v>446000</v>
      </c>
      <c r="I6852" t="s">
        <v>10478</v>
      </c>
      <c r="J6852" t="s">
        <v>10478</v>
      </c>
      <c r="K6852" t="s">
        <v>14547</v>
      </c>
      <c r="L6852" t="s">
        <v>33</v>
      </c>
      <c r="M6852" s="1">
        <v>9000000</v>
      </c>
      <c r="N6852" s="1">
        <v>278454417</v>
      </c>
      <c r="O6852" s="1">
        <f>N6852*(D6852/'cpi data'!$A$112)</f>
        <v>33034631.774592187</v>
      </c>
      <c r="P6852" s="2">
        <f t="shared" si="107"/>
        <v>0.96767873141692706</v>
      </c>
      <c r="Q6852" t="s">
        <v>64</v>
      </c>
      <c r="R6852">
        <v>117</v>
      </c>
    </row>
    <row r="6853" spans="1:18">
      <c r="A6853" t="s">
        <v>19807</v>
      </c>
      <c r="B6853" s="6" t="s">
        <v>2002</v>
      </c>
      <c r="C6853" t="s">
        <v>20</v>
      </c>
      <c r="D6853">
        <f>_xlfn.XLOOKUP(E6853,'cpi data'!A:A,'cpi data'!B:B,"NA")</f>
        <v>240</v>
      </c>
      <c r="E6853">
        <v>2016</v>
      </c>
      <c r="F6853" t="s">
        <v>19808</v>
      </c>
      <c r="G6853">
        <v>7.4</v>
      </c>
      <c r="H6853">
        <v>220000</v>
      </c>
      <c r="I6853" t="s">
        <v>19809</v>
      </c>
      <c r="J6853" t="s">
        <v>19810</v>
      </c>
      <c r="K6853" t="s">
        <v>19811</v>
      </c>
      <c r="L6853" t="s">
        <v>25</v>
      </c>
      <c r="M6853" s="1">
        <v>20000000</v>
      </c>
      <c r="N6853" s="1">
        <v>208314186</v>
      </c>
      <c r="O6853" s="1">
        <f>N6853*(D6853/'cpi data'!$A$112)</f>
        <v>24713497.103311911</v>
      </c>
      <c r="P6853" s="2">
        <f t="shared" si="107"/>
        <v>0.90399117609781987</v>
      </c>
      <c r="Q6853" t="s">
        <v>121</v>
      </c>
      <c r="R6853">
        <v>106</v>
      </c>
    </row>
    <row r="6854" spans="1:18">
      <c r="A6854" t="s">
        <v>19812</v>
      </c>
      <c r="B6854" s="6" t="s">
        <v>19</v>
      </c>
      <c r="C6854" t="s">
        <v>107</v>
      </c>
      <c r="D6854">
        <f>_xlfn.XLOOKUP(E6854,'cpi data'!A:A,'cpi data'!B:B,"NA")</f>
        <v>240</v>
      </c>
      <c r="E6854">
        <v>2016</v>
      </c>
      <c r="F6854" t="s">
        <v>19684</v>
      </c>
      <c r="G6854">
        <v>7.1</v>
      </c>
      <c r="H6854">
        <v>235000</v>
      </c>
      <c r="I6854" t="s">
        <v>18300</v>
      </c>
      <c r="J6854" t="s">
        <v>18300</v>
      </c>
      <c r="K6854" t="s">
        <v>3569</v>
      </c>
      <c r="L6854" t="s">
        <v>33</v>
      </c>
      <c r="M6854" s="1">
        <v>9900000</v>
      </c>
      <c r="N6854" s="1">
        <v>157830487</v>
      </c>
      <c r="O6854" s="1">
        <f>N6854*(D6854/'cpi data'!$A$112)</f>
        <v>18724328.660405338</v>
      </c>
      <c r="P6854" s="2">
        <f t="shared" si="107"/>
        <v>0.9372744760015852</v>
      </c>
      <c r="Q6854" t="s">
        <v>10878</v>
      </c>
      <c r="R6854">
        <v>88</v>
      </c>
    </row>
    <row r="6855" spans="1:18">
      <c r="A6855" t="s">
        <v>19813</v>
      </c>
      <c r="B6855" s="6" t="s">
        <v>19</v>
      </c>
      <c r="C6855" t="s">
        <v>20</v>
      </c>
      <c r="D6855">
        <f>_xlfn.XLOOKUP(E6855,'cpi data'!A:A,'cpi data'!B:B,"NA")</f>
        <v>240</v>
      </c>
      <c r="E6855">
        <v>2016</v>
      </c>
      <c r="F6855" t="s">
        <v>19814</v>
      </c>
      <c r="G6855">
        <v>6.8</v>
      </c>
      <c r="H6855">
        <v>21000</v>
      </c>
      <c r="I6855" t="s">
        <v>19815</v>
      </c>
      <c r="J6855" t="s">
        <v>19816</v>
      </c>
      <c r="K6855" t="s">
        <v>19817</v>
      </c>
      <c r="L6855" t="s">
        <v>25</v>
      </c>
      <c r="N6855" s="1">
        <v>5401447</v>
      </c>
      <c r="O6855" s="1">
        <f>N6855*(D6855/'cpi data'!$A$112)</f>
        <v>640804.38952051406</v>
      </c>
      <c r="P6855" s="2">
        <f t="shared" si="107"/>
        <v>1</v>
      </c>
      <c r="Q6855" t="s">
        <v>19818</v>
      </c>
      <c r="R6855">
        <v>89</v>
      </c>
    </row>
    <row r="6856" spans="1:18">
      <c r="A6856" t="s">
        <v>19819</v>
      </c>
      <c r="B6856" s="6" t="s">
        <v>36</v>
      </c>
      <c r="C6856" t="s">
        <v>393</v>
      </c>
      <c r="D6856">
        <f>_xlfn.XLOOKUP(E6856,'cpi data'!A:A,'cpi data'!B:B,"NA")</f>
        <v>240</v>
      </c>
      <c r="E6856">
        <v>2016</v>
      </c>
      <c r="F6856" t="s">
        <v>19820</v>
      </c>
      <c r="G6856">
        <v>7.6</v>
      </c>
      <c r="H6856">
        <v>289000</v>
      </c>
      <c r="I6856" t="s">
        <v>611</v>
      </c>
      <c r="J6856" t="s">
        <v>19821</v>
      </c>
      <c r="K6856" t="s">
        <v>19822</v>
      </c>
      <c r="L6856" t="s">
        <v>33</v>
      </c>
      <c r="M6856" s="1">
        <v>150000000</v>
      </c>
      <c r="N6856" s="1">
        <v>644411850</v>
      </c>
      <c r="O6856" s="1">
        <f>N6856*(D6856/'cpi data'!$A$112)</f>
        <v>76450244.191794366</v>
      </c>
      <c r="P6856" s="2">
        <f t="shared" si="107"/>
        <v>0.76722960634569337</v>
      </c>
      <c r="Q6856" t="s">
        <v>17463</v>
      </c>
      <c r="R6856">
        <v>107</v>
      </c>
    </row>
    <row r="6857" spans="1:18">
      <c r="A6857" t="s">
        <v>19823</v>
      </c>
      <c r="B6857" s="6" t="s">
        <v>2002</v>
      </c>
      <c r="C6857" t="s">
        <v>20</v>
      </c>
      <c r="D6857">
        <f>_xlfn.XLOOKUP(E6857,'cpi data'!A:A,'cpi data'!B:B,"NA")</f>
        <v>240</v>
      </c>
      <c r="E6857">
        <v>2016</v>
      </c>
      <c r="F6857" t="s">
        <v>19824</v>
      </c>
      <c r="G6857">
        <v>7.9</v>
      </c>
      <c r="H6857">
        <v>621000</v>
      </c>
      <c r="I6857" t="s">
        <v>11709</v>
      </c>
      <c r="J6857" t="s">
        <v>17304</v>
      </c>
      <c r="K6857" t="s">
        <v>15068</v>
      </c>
      <c r="L6857" t="s">
        <v>33</v>
      </c>
      <c r="M6857" s="1">
        <v>47000000</v>
      </c>
      <c r="N6857" s="1">
        <v>203388186</v>
      </c>
      <c r="O6857" s="1">
        <f>N6857*(D6857/'cpi data'!$A$112)</f>
        <v>24129097.696490359</v>
      </c>
      <c r="P6857" s="2">
        <f t="shared" si="107"/>
        <v>0.76891479822726772</v>
      </c>
      <c r="Q6857" t="s">
        <v>19825</v>
      </c>
      <c r="R6857">
        <v>116</v>
      </c>
    </row>
    <row r="6858" spans="1:18">
      <c r="A6858" t="s">
        <v>19826</v>
      </c>
      <c r="B6858" s="6" t="s">
        <v>2002</v>
      </c>
      <c r="C6858" t="s">
        <v>37</v>
      </c>
      <c r="D6858">
        <f>_xlfn.XLOOKUP(E6858,'cpi data'!A:A,'cpi data'!B:B,"NA")</f>
        <v>240</v>
      </c>
      <c r="E6858">
        <v>2016</v>
      </c>
      <c r="F6858" t="s">
        <v>19708</v>
      </c>
      <c r="G6858">
        <v>6.9</v>
      </c>
      <c r="H6858">
        <v>404000</v>
      </c>
      <c r="I6858" t="s">
        <v>8462</v>
      </c>
      <c r="J6858" t="s">
        <v>14056</v>
      </c>
      <c r="K6858" t="s">
        <v>14547</v>
      </c>
      <c r="L6858" t="s">
        <v>33</v>
      </c>
      <c r="M6858" s="1">
        <v>178000000</v>
      </c>
      <c r="N6858" s="1">
        <v>543934105</v>
      </c>
      <c r="O6858" s="1">
        <f>N6858*(D6858/'cpi data'!$A$112)</f>
        <v>64529997.627286203</v>
      </c>
      <c r="P6858" s="2">
        <f t="shared" si="107"/>
        <v>0.67275447822857148</v>
      </c>
      <c r="Q6858" t="s">
        <v>183</v>
      </c>
      <c r="R6858">
        <v>144</v>
      </c>
    </row>
    <row r="6859" spans="1:18">
      <c r="A6859" t="s">
        <v>19827</v>
      </c>
      <c r="B6859" s="6" t="s">
        <v>19</v>
      </c>
      <c r="C6859" t="s">
        <v>44</v>
      </c>
      <c r="D6859">
        <f>_xlfn.XLOOKUP(E6859,'cpi data'!A:A,'cpi data'!B:B,"NA")</f>
        <v>240</v>
      </c>
      <c r="E6859">
        <v>2016</v>
      </c>
      <c r="F6859" t="s">
        <v>19599</v>
      </c>
      <c r="G6859">
        <v>7.9</v>
      </c>
      <c r="H6859">
        <v>201000</v>
      </c>
      <c r="I6859" t="s">
        <v>18074</v>
      </c>
      <c r="J6859" t="s">
        <v>18074</v>
      </c>
      <c r="K6859" t="s">
        <v>13763</v>
      </c>
      <c r="L6859" t="s">
        <v>33</v>
      </c>
      <c r="M6859" s="1">
        <v>5000000</v>
      </c>
      <c r="N6859" s="1">
        <v>23123592</v>
      </c>
      <c r="O6859" s="1">
        <f>N6859*(D6859/'cpi data'!$A$112)</f>
        <v>2743283.282254078</v>
      </c>
      <c r="P6859" s="2">
        <f t="shared" si="107"/>
        <v>0.78377061833645911</v>
      </c>
      <c r="Q6859" t="s">
        <v>19828</v>
      </c>
      <c r="R6859">
        <v>118</v>
      </c>
    </row>
    <row r="6860" spans="1:18">
      <c r="A6860" t="s">
        <v>19829</v>
      </c>
      <c r="B6860" s="6" t="s">
        <v>2002</v>
      </c>
      <c r="C6860" t="s">
        <v>37</v>
      </c>
      <c r="D6860">
        <f>_xlfn.XLOOKUP(E6860,'cpi data'!A:A,'cpi data'!B:B,"NA")</f>
        <v>240</v>
      </c>
      <c r="E6860">
        <v>2016</v>
      </c>
      <c r="F6860" t="s">
        <v>19830</v>
      </c>
      <c r="G6860">
        <v>7</v>
      </c>
      <c r="H6860">
        <v>234000</v>
      </c>
      <c r="I6860" t="s">
        <v>12604</v>
      </c>
      <c r="J6860" t="s">
        <v>13517</v>
      </c>
      <c r="K6860" t="s">
        <v>15746</v>
      </c>
      <c r="L6860" t="s">
        <v>33</v>
      </c>
      <c r="M6860" s="1">
        <v>185000000</v>
      </c>
      <c r="N6860" s="1">
        <v>343471816</v>
      </c>
      <c r="O6860" s="1">
        <f>N6860*(D6860/'cpi data'!$A$112)</f>
        <v>40748015.739001483</v>
      </c>
      <c r="P6860" s="2">
        <f t="shared" si="107"/>
        <v>0.46138229868618974</v>
      </c>
      <c r="Q6860" t="s">
        <v>47</v>
      </c>
      <c r="R6860">
        <v>122</v>
      </c>
    </row>
    <row r="6861" spans="1:18">
      <c r="A6861" t="s">
        <v>5472</v>
      </c>
      <c r="B6861" s="6" t="s">
        <v>36</v>
      </c>
      <c r="C6861" t="s">
        <v>393</v>
      </c>
      <c r="D6861">
        <f>_xlfn.XLOOKUP(E6861,'cpi data'!A:A,'cpi data'!B:B,"NA")</f>
        <v>240</v>
      </c>
      <c r="E6861">
        <v>2016</v>
      </c>
      <c r="F6861" t="s">
        <v>19831</v>
      </c>
      <c r="G6861">
        <v>7.1</v>
      </c>
      <c r="H6861">
        <v>140000</v>
      </c>
      <c r="I6861" t="s">
        <v>14042</v>
      </c>
      <c r="J6861" t="s">
        <v>14042</v>
      </c>
      <c r="K6861" t="s">
        <v>9024</v>
      </c>
      <c r="L6861" t="s">
        <v>33</v>
      </c>
      <c r="M6861" s="1">
        <v>75000000</v>
      </c>
      <c r="N6861" s="1">
        <v>634208384</v>
      </c>
      <c r="O6861" s="1">
        <f>N6861*(D6861/'cpi data'!$A$112)</f>
        <v>75239748.966880873</v>
      </c>
      <c r="P6861" s="2">
        <f t="shared" si="107"/>
        <v>0.88174233912366573</v>
      </c>
      <c r="Q6861" t="s">
        <v>19143</v>
      </c>
      <c r="R6861">
        <v>108</v>
      </c>
    </row>
    <row r="6862" spans="1:18">
      <c r="A6862" t="s">
        <v>19832</v>
      </c>
      <c r="B6862" s="6" t="s">
        <v>2002</v>
      </c>
      <c r="C6862" t="s">
        <v>44</v>
      </c>
      <c r="D6862">
        <f>_xlfn.XLOOKUP(E6862,'cpi data'!A:A,'cpi data'!B:B,"NA")</f>
        <v>240</v>
      </c>
      <c r="E6862">
        <v>2016</v>
      </c>
      <c r="F6862" t="s">
        <v>19833</v>
      </c>
      <c r="G6862">
        <v>8</v>
      </c>
      <c r="H6862">
        <v>527000</v>
      </c>
      <c r="I6862" t="s">
        <v>18732</v>
      </c>
      <c r="J6862" t="s">
        <v>18732</v>
      </c>
      <c r="K6862" t="s">
        <v>12168</v>
      </c>
      <c r="L6862" t="s">
        <v>33</v>
      </c>
      <c r="M6862" s="1">
        <v>30000000</v>
      </c>
      <c r="N6862" s="1">
        <v>448906865</v>
      </c>
      <c r="O6862" s="1">
        <f>N6862*(D6862/'cpi data'!$A$112)</f>
        <v>53256375.481957488</v>
      </c>
      <c r="P6862" s="2">
        <f t="shared" ref="P6862:P6925" si="108">(N6862-M6862)/N6862</f>
        <v>0.9331709930522003</v>
      </c>
      <c r="Q6862" t="s">
        <v>10085</v>
      </c>
      <c r="R6862">
        <v>128</v>
      </c>
    </row>
    <row r="6863" spans="1:18">
      <c r="A6863" t="s">
        <v>19834</v>
      </c>
      <c r="B6863" s="6" t="s">
        <v>19</v>
      </c>
      <c r="C6863" t="s">
        <v>55</v>
      </c>
      <c r="D6863">
        <f>_xlfn.XLOOKUP(E6863,'cpi data'!A:A,'cpi data'!B:B,"NA")</f>
        <v>240</v>
      </c>
      <c r="E6863">
        <v>2016</v>
      </c>
      <c r="F6863" t="s">
        <v>19798</v>
      </c>
      <c r="G6863">
        <v>7.3</v>
      </c>
      <c r="H6863">
        <v>242000</v>
      </c>
      <c r="I6863" t="s">
        <v>13492</v>
      </c>
      <c r="J6863" t="s">
        <v>18203</v>
      </c>
      <c r="K6863" t="s">
        <v>16116</v>
      </c>
      <c r="L6863" t="s">
        <v>198</v>
      </c>
      <c r="M6863" s="1">
        <v>40000000</v>
      </c>
      <c r="N6863" s="1">
        <v>321788219</v>
      </c>
      <c r="O6863" s="1">
        <f>N6863*(D6863/'cpi data'!$A$112)</f>
        <v>38175567.256549679</v>
      </c>
      <c r="P6863" s="2">
        <f t="shared" si="108"/>
        <v>0.87569464126342056</v>
      </c>
      <c r="Q6863" t="s">
        <v>2029</v>
      </c>
      <c r="R6863">
        <v>134</v>
      </c>
    </row>
    <row r="6864" spans="1:18">
      <c r="A6864" t="s">
        <v>15914</v>
      </c>
      <c r="B6864" s="6" t="s">
        <v>2002</v>
      </c>
      <c r="C6864" t="s">
        <v>20</v>
      </c>
      <c r="D6864">
        <f>_xlfn.XLOOKUP(E6864,'cpi data'!A:A,'cpi data'!B:B,"NA")</f>
        <v>240</v>
      </c>
      <c r="E6864">
        <v>2016</v>
      </c>
      <c r="F6864" t="s">
        <v>19831</v>
      </c>
      <c r="G6864">
        <v>7</v>
      </c>
      <c r="H6864">
        <v>364000</v>
      </c>
      <c r="I6864" t="s">
        <v>17533</v>
      </c>
      <c r="J6864" t="s">
        <v>17300</v>
      </c>
      <c r="K6864" t="s">
        <v>16760</v>
      </c>
      <c r="L6864" t="s">
        <v>33</v>
      </c>
      <c r="M6864" s="1">
        <v>110000000</v>
      </c>
      <c r="N6864" s="1">
        <v>303144152</v>
      </c>
      <c r="O6864" s="1">
        <f>N6864*(D6864/'cpi data'!$A$112)</f>
        <v>35963715.511616409</v>
      </c>
      <c r="P6864" s="2">
        <f t="shared" si="108"/>
        <v>0.63713632846197876</v>
      </c>
      <c r="Q6864" t="s">
        <v>34</v>
      </c>
      <c r="R6864">
        <v>116</v>
      </c>
    </row>
    <row r="6865" spans="1:18">
      <c r="A6865" t="s">
        <v>19835</v>
      </c>
      <c r="B6865" s="6" t="s">
        <v>36</v>
      </c>
      <c r="C6865" t="s">
        <v>393</v>
      </c>
      <c r="D6865">
        <f>_xlfn.XLOOKUP(E6865,'cpi data'!A:A,'cpi data'!B:B,"NA")</f>
        <v>240</v>
      </c>
      <c r="E6865">
        <v>2016</v>
      </c>
      <c r="F6865" t="s">
        <v>19481</v>
      </c>
      <c r="G6865">
        <v>8</v>
      </c>
      <c r="H6865">
        <v>450000</v>
      </c>
      <c r="I6865" t="s">
        <v>15648</v>
      </c>
      <c r="J6865" t="s">
        <v>15648</v>
      </c>
      <c r="K6865" t="s">
        <v>16085</v>
      </c>
      <c r="L6865" t="s">
        <v>33</v>
      </c>
      <c r="M6865" s="1">
        <v>150000000</v>
      </c>
      <c r="N6865" s="1">
        <v>1024121104</v>
      </c>
      <c r="O6865" s="1">
        <f>N6865*(D6865/'cpi data'!$A$112)</f>
        <v>121497313.37617399</v>
      </c>
      <c r="P6865" s="2">
        <f t="shared" si="108"/>
        <v>0.85353294701756288</v>
      </c>
      <c r="Q6865" t="s">
        <v>1727</v>
      </c>
      <c r="R6865">
        <v>108</v>
      </c>
    </row>
    <row r="6866" spans="1:18">
      <c r="A6866" t="s">
        <v>19836</v>
      </c>
      <c r="B6866" s="6" t="s">
        <v>2002</v>
      </c>
      <c r="C6866" t="s">
        <v>37</v>
      </c>
      <c r="D6866">
        <f>_xlfn.XLOOKUP(E6866,'cpi data'!A:A,'cpi data'!B:B,"NA")</f>
        <v>240</v>
      </c>
      <c r="E6866">
        <v>2016</v>
      </c>
      <c r="F6866" t="s">
        <v>19668</v>
      </c>
      <c r="G6866">
        <v>6.1</v>
      </c>
      <c r="H6866">
        <v>101000</v>
      </c>
      <c r="I6866" t="s">
        <v>19837</v>
      </c>
      <c r="J6866" t="s">
        <v>19838</v>
      </c>
      <c r="K6866" t="s">
        <v>17121</v>
      </c>
      <c r="L6866" t="s">
        <v>33</v>
      </c>
      <c r="M6866" s="1">
        <v>115000000</v>
      </c>
      <c r="N6866" s="1">
        <v>164989338</v>
      </c>
      <c r="O6866" s="1">
        <f>N6866*(D6866/'cpi data'!$A$112)</f>
        <v>19573623.885318834</v>
      </c>
      <c r="P6866" s="2">
        <f t="shared" si="108"/>
        <v>0.30298526320531088</v>
      </c>
      <c r="Q6866" t="s">
        <v>64</v>
      </c>
      <c r="R6866">
        <v>114</v>
      </c>
    </row>
    <row r="6867" spans="1:18">
      <c r="A6867" t="s">
        <v>19839</v>
      </c>
      <c r="B6867" s="6" t="s">
        <v>19</v>
      </c>
      <c r="C6867" t="s">
        <v>66</v>
      </c>
      <c r="D6867">
        <f>_xlfn.XLOOKUP(E6867,'cpi data'!A:A,'cpi data'!B:B,"NA")</f>
        <v>240</v>
      </c>
      <c r="E6867">
        <v>2016</v>
      </c>
      <c r="F6867" t="s">
        <v>19804</v>
      </c>
      <c r="G6867">
        <v>8.1</v>
      </c>
      <c r="H6867">
        <v>457000</v>
      </c>
      <c r="I6867" t="s">
        <v>538</v>
      </c>
      <c r="J6867" t="s">
        <v>19840</v>
      </c>
      <c r="K6867" t="s">
        <v>17682</v>
      </c>
      <c r="L6867" t="s">
        <v>251</v>
      </c>
      <c r="M6867" s="1">
        <v>40000000</v>
      </c>
      <c r="N6867" s="1">
        <v>180563636</v>
      </c>
      <c r="O6867" s="1">
        <f>N6867*(D6867/'cpi data'!$A$112)</f>
        <v>21421291.468116656</v>
      </c>
      <c r="P6867" s="2">
        <f t="shared" si="108"/>
        <v>0.77847145257974315</v>
      </c>
      <c r="Q6867" t="s">
        <v>10085</v>
      </c>
      <c r="R6867">
        <v>139</v>
      </c>
    </row>
    <row r="6868" spans="1:18">
      <c r="A6868" t="s">
        <v>19841</v>
      </c>
      <c r="B6868" s="6" t="s">
        <v>450</v>
      </c>
      <c r="C6868" t="s">
        <v>20</v>
      </c>
      <c r="D6868">
        <f>_xlfn.XLOOKUP(E6868,'cpi data'!A:A,'cpi data'!B:B,"NA")</f>
        <v>240</v>
      </c>
      <c r="E6868">
        <v>2016</v>
      </c>
      <c r="F6868" t="s">
        <v>19842</v>
      </c>
      <c r="G6868">
        <v>8.1</v>
      </c>
      <c r="H6868">
        <v>123000</v>
      </c>
      <c r="I6868" t="s">
        <v>12590</v>
      </c>
      <c r="J6868" t="s">
        <v>19843</v>
      </c>
      <c r="K6868" t="s">
        <v>19844</v>
      </c>
      <c r="L6868" t="s">
        <v>923</v>
      </c>
      <c r="N6868" s="1">
        <v>37767206</v>
      </c>
      <c r="O6868" s="1">
        <f>N6868*(D6868/'cpi data'!$A$112)</f>
        <v>4480538.5269401874</v>
      </c>
      <c r="P6868" s="2">
        <f t="shared" si="108"/>
        <v>1</v>
      </c>
      <c r="Q6868" t="s">
        <v>12593</v>
      </c>
      <c r="R6868">
        <v>145</v>
      </c>
    </row>
    <row r="6869" spans="1:18">
      <c r="A6869" t="s">
        <v>19845</v>
      </c>
      <c r="B6869" s="6" t="s">
        <v>19</v>
      </c>
      <c r="C6869" t="s">
        <v>37</v>
      </c>
      <c r="D6869">
        <f>_xlfn.XLOOKUP(E6869,'cpi data'!A:A,'cpi data'!B:B,"NA")</f>
        <v>240</v>
      </c>
      <c r="E6869">
        <v>2016</v>
      </c>
      <c r="F6869" t="s">
        <v>19392</v>
      </c>
      <c r="G6869">
        <v>7.3</v>
      </c>
      <c r="H6869">
        <v>126000</v>
      </c>
      <c r="I6869" t="s">
        <v>8514</v>
      </c>
      <c r="J6869" t="s">
        <v>19846</v>
      </c>
      <c r="K6869" t="s">
        <v>16459</v>
      </c>
      <c r="L6869" t="s">
        <v>33</v>
      </c>
      <c r="M6869" s="1">
        <v>50000000</v>
      </c>
      <c r="N6869" s="1">
        <v>69411370</v>
      </c>
      <c r="O6869" s="1">
        <f>N6869*(D6869/'cpi data'!$A$112)</f>
        <v>8234665.7439446365</v>
      </c>
      <c r="P6869" s="2">
        <f t="shared" si="108"/>
        <v>0.27965692076096466</v>
      </c>
      <c r="Q6869" t="s">
        <v>47</v>
      </c>
      <c r="R6869">
        <v>144</v>
      </c>
    </row>
    <row r="6870" spans="1:18">
      <c r="A6870" t="s">
        <v>19847</v>
      </c>
      <c r="B6870" s="6" t="s">
        <v>19</v>
      </c>
      <c r="C6870" t="s">
        <v>20</v>
      </c>
      <c r="D6870">
        <f>_xlfn.XLOOKUP(E6870,'cpi data'!A:A,'cpi data'!B:B,"NA")</f>
        <v>240</v>
      </c>
      <c r="E6870">
        <v>2016</v>
      </c>
      <c r="F6870" t="s">
        <v>19848</v>
      </c>
      <c r="G6870">
        <v>7.5</v>
      </c>
      <c r="H6870">
        <v>248000</v>
      </c>
      <c r="I6870" t="s">
        <v>16267</v>
      </c>
      <c r="J6870" t="s">
        <v>16267</v>
      </c>
      <c r="K6870" t="s">
        <v>15068</v>
      </c>
      <c r="L6870" t="s">
        <v>33</v>
      </c>
      <c r="M6870" s="1">
        <v>22500000</v>
      </c>
      <c r="N6870" s="1">
        <v>30311857</v>
      </c>
      <c r="O6870" s="1">
        <f>N6870*(D6870/'cpi data'!$A$112)</f>
        <v>3596068.0573405833</v>
      </c>
      <c r="P6870" s="2">
        <f t="shared" si="108"/>
        <v>0.25771621316371346</v>
      </c>
      <c r="Q6870" t="s">
        <v>12698</v>
      </c>
      <c r="R6870">
        <v>116</v>
      </c>
    </row>
    <row r="6871" spans="1:18">
      <c r="A6871" t="s">
        <v>19849</v>
      </c>
      <c r="B6871" s="6" t="s">
        <v>2002</v>
      </c>
      <c r="C6871" t="s">
        <v>37</v>
      </c>
      <c r="D6871">
        <f>_xlfn.XLOOKUP(E6871,'cpi data'!A:A,'cpi data'!B:B,"NA")</f>
        <v>240</v>
      </c>
      <c r="E6871">
        <v>2016</v>
      </c>
      <c r="F6871" t="s">
        <v>19850</v>
      </c>
      <c r="G6871">
        <v>7.8</v>
      </c>
      <c r="H6871">
        <v>572000</v>
      </c>
      <c r="I6871" t="s">
        <v>16617</v>
      </c>
      <c r="J6871" t="s">
        <v>12310</v>
      </c>
      <c r="K6871" t="s">
        <v>17436</v>
      </c>
      <c r="L6871" t="s">
        <v>33</v>
      </c>
      <c r="M6871" s="1">
        <v>200000000</v>
      </c>
      <c r="N6871" s="1">
        <v>1056057720</v>
      </c>
      <c r="O6871" s="1">
        <f>N6871*(D6871/'cpi data'!$A$112)</f>
        <v>125286135.83786455</v>
      </c>
      <c r="P6871" s="2">
        <f t="shared" si="108"/>
        <v>0.81061641214080604</v>
      </c>
      <c r="Q6871" t="s">
        <v>42</v>
      </c>
      <c r="R6871">
        <v>133</v>
      </c>
    </row>
    <row r="6872" spans="1:18">
      <c r="A6872" t="s">
        <v>19851</v>
      </c>
      <c r="B6872" s="6" t="s">
        <v>2002</v>
      </c>
      <c r="C6872" t="s">
        <v>37</v>
      </c>
      <c r="D6872">
        <f>_xlfn.XLOOKUP(E6872,'cpi data'!A:A,'cpi data'!B:B,"NA")</f>
        <v>240</v>
      </c>
      <c r="E6872">
        <v>2016</v>
      </c>
      <c r="F6872" t="s">
        <v>19852</v>
      </c>
      <c r="G6872">
        <v>6.4</v>
      </c>
      <c r="H6872">
        <v>655000</v>
      </c>
      <c r="I6872" t="s">
        <v>13555</v>
      </c>
      <c r="J6872" t="s">
        <v>17665</v>
      </c>
      <c r="K6872" t="s">
        <v>9663</v>
      </c>
      <c r="L6872" t="s">
        <v>33</v>
      </c>
      <c r="M6872" s="1">
        <v>250000000</v>
      </c>
      <c r="N6872" s="1">
        <v>873637528</v>
      </c>
      <c r="O6872" s="1">
        <f>N6872*(D6872/'cpi data'!$A$112)</f>
        <v>103644590.56846267</v>
      </c>
      <c r="P6872" s="2">
        <f t="shared" si="108"/>
        <v>0.71384013164782456</v>
      </c>
      <c r="Q6872" t="s">
        <v>26</v>
      </c>
      <c r="R6872">
        <v>152</v>
      </c>
    </row>
    <row r="6873" spans="1:18">
      <c r="A6873" t="s">
        <v>19853</v>
      </c>
      <c r="B6873" s="6" t="s">
        <v>965</v>
      </c>
      <c r="C6873" t="s">
        <v>393</v>
      </c>
      <c r="D6873">
        <f>_xlfn.XLOOKUP(E6873,'cpi data'!A:A,'cpi data'!B:B,"NA")</f>
        <v>240</v>
      </c>
      <c r="E6873">
        <v>2016</v>
      </c>
      <c r="F6873" t="s">
        <v>19854</v>
      </c>
      <c r="G6873">
        <v>8.4</v>
      </c>
      <c r="H6873">
        <v>215000</v>
      </c>
      <c r="I6873" t="s">
        <v>19855</v>
      </c>
      <c r="J6873" t="s">
        <v>19855</v>
      </c>
      <c r="K6873" t="s">
        <v>16506</v>
      </c>
      <c r="L6873" t="s">
        <v>2111</v>
      </c>
      <c r="N6873" s="1">
        <v>358180115</v>
      </c>
      <c r="O6873" s="1">
        <f>N6873*(D6873/'cpi data'!$A$112)</f>
        <v>42492944.933267422</v>
      </c>
      <c r="P6873" s="2">
        <f t="shared" si="108"/>
        <v>1</v>
      </c>
      <c r="Q6873" t="s">
        <v>19856</v>
      </c>
      <c r="R6873">
        <v>106</v>
      </c>
    </row>
    <row r="6874" spans="1:18">
      <c r="A6874" t="s">
        <v>19857</v>
      </c>
      <c r="B6874" s="6" t="s">
        <v>36</v>
      </c>
      <c r="C6874" t="s">
        <v>393</v>
      </c>
      <c r="D6874">
        <f>_xlfn.XLOOKUP(E6874,'cpi data'!A:A,'cpi data'!B:B,"NA")</f>
        <v>240</v>
      </c>
      <c r="E6874">
        <v>2016</v>
      </c>
      <c r="F6874" t="s">
        <v>19858</v>
      </c>
      <c r="G6874">
        <v>7.1</v>
      </c>
      <c r="H6874">
        <v>141000</v>
      </c>
      <c r="I6874" t="s">
        <v>19859</v>
      </c>
      <c r="J6874" t="s">
        <v>15541</v>
      </c>
      <c r="K6874" t="s">
        <v>11920</v>
      </c>
      <c r="L6874" t="s">
        <v>33</v>
      </c>
      <c r="M6874" s="1">
        <v>145000000</v>
      </c>
      <c r="N6874" s="1">
        <v>521170825</v>
      </c>
      <c r="O6874" s="1">
        <f>N6874*(D6874/'cpi data'!$A$112)</f>
        <v>61829460.207612455</v>
      </c>
      <c r="P6874" s="2">
        <f t="shared" si="108"/>
        <v>0.72178028192579657</v>
      </c>
      <c r="Q6874" t="s">
        <v>18693</v>
      </c>
      <c r="R6874">
        <v>95</v>
      </c>
    </row>
    <row r="6875" spans="1:18">
      <c r="A6875" t="s">
        <v>19860</v>
      </c>
      <c r="B6875" s="6" t="s">
        <v>19</v>
      </c>
      <c r="C6875" t="s">
        <v>37</v>
      </c>
      <c r="D6875">
        <f>_xlfn.XLOOKUP(E6875,'cpi data'!A:A,'cpi data'!B:B,"NA")</f>
        <v>240</v>
      </c>
      <c r="E6875">
        <v>2016</v>
      </c>
      <c r="F6875" t="s">
        <v>19861</v>
      </c>
      <c r="G6875">
        <v>7.4</v>
      </c>
      <c r="H6875">
        <v>294000</v>
      </c>
      <c r="I6875" t="s">
        <v>3886</v>
      </c>
      <c r="J6875" t="s">
        <v>3886</v>
      </c>
      <c r="K6875" t="s">
        <v>7005</v>
      </c>
      <c r="L6875" t="s">
        <v>33</v>
      </c>
      <c r="M6875" s="1">
        <v>50000000</v>
      </c>
      <c r="N6875" s="1">
        <v>62788218</v>
      </c>
      <c r="O6875" s="1">
        <f>N6875*(D6875/'cpi data'!$A$112)</f>
        <v>7448923.5392980715</v>
      </c>
      <c r="P6875" s="2">
        <f t="shared" si="108"/>
        <v>0.20367225583627807</v>
      </c>
      <c r="Q6875" t="s">
        <v>26</v>
      </c>
      <c r="R6875">
        <v>116</v>
      </c>
    </row>
    <row r="6876" spans="1:18">
      <c r="A6876" t="s">
        <v>19862</v>
      </c>
      <c r="B6876" s="6" t="s">
        <v>2002</v>
      </c>
      <c r="C6876" t="s">
        <v>37</v>
      </c>
      <c r="D6876">
        <f>_xlfn.XLOOKUP(E6876,'cpi data'!A:A,'cpi data'!B:B,"NA")</f>
        <v>240</v>
      </c>
      <c r="E6876">
        <v>2016</v>
      </c>
      <c r="F6876" t="s">
        <v>19863</v>
      </c>
      <c r="G6876">
        <v>5.2</v>
      </c>
      <c r="H6876">
        <v>171000</v>
      </c>
      <c r="I6876" t="s">
        <v>6856</v>
      </c>
      <c r="J6876" t="s">
        <v>19864</v>
      </c>
      <c r="K6876" t="s">
        <v>18647</v>
      </c>
      <c r="L6876" t="s">
        <v>33</v>
      </c>
      <c r="M6876" s="1">
        <v>165000000</v>
      </c>
      <c r="N6876" s="1">
        <v>389681935</v>
      </c>
      <c r="O6876" s="1">
        <f>N6876*(D6876/'cpi data'!$A$112)</f>
        <v>46230185.071675725</v>
      </c>
      <c r="P6876" s="2">
        <f t="shared" si="108"/>
        <v>0.57657775436780256</v>
      </c>
      <c r="Q6876" t="s">
        <v>183</v>
      </c>
      <c r="R6876">
        <v>120</v>
      </c>
    </row>
    <row r="6877" spans="1:18">
      <c r="A6877" t="s">
        <v>19865</v>
      </c>
      <c r="B6877" s="6" t="s">
        <v>19</v>
      </c>
      <c r="C6877" t="s">
        <v>20</v>
      </c>
      <c r="D6877">
        <f>_xlfn.XLOOKUP(E6877,'cpi data'!A:A,'cpi data'!B:B,"NA")</f>
        <v>240</v>
      </c>
      <c r="E6877">
        <v>2016</v>
      </c>
      <c r="F6877" t="s">
        <v>19866</v>
      </c>
      <c r="G6877">
        <v>7</v>
      </c>
      <c r="H6877">
        <v>64000</v>
      </c>
      <c r="I6877" t="s">
        <v>19867</v>
      </c>
      <c r="J6877" t="s">
        <v>19867</v>
      </c>
      <c r="K6877" t="s">
        <v>19868</v>
      </c>
      <c r="L6877" t="s">
        <v>455</v>
      </c>
      <c r="N6877" s="1">
        <v>3096815</v>
      </c>
      <c r="O6877" s="1">
        <f>N6877*(D6877/'cpi data'!$A$112)</f>
        <v>367392.78299555113</v>
      </c>
      <c r="P6877" s="2">
        <f t="shared" si="108"/>
        <v>1</v>
      </c>
      <c r="Q6877" t="s">
        <v>19869</v>
      </c>
      <c r="R6877">
        <v>99</v>
      </c>
    </row>
    <row r="6878" spans="1:18">
      <c r="A6878" t="s">
        <v>19870</v>
      </c>
      <c r="B6878" s="6" t="s">
        <v>2002</v>
      </c>
      <c r="C6878" t="s">
        <v>28</v>
      </c>
      <c r="D6878">
        <f>_xlfn.XLOOKUP(E6878,'cpi data'!A:A,'cpi data'!B:B,"NA")</f>
        <v>240</v>
      </c>
      <c r="E6878">
        <v>2016</v>
      </c>
      <c r="F6878" t="s">
        <v>19445</v>
      </c>
      <c r="G6878">
        <v>6.7</v>
      </c>
      <c r="H6878">
        <v>160000</v>
      </c>
      <c r="I6878" t="s">
        <v>2672</v>
      </c>
      <c r="J6878" t="s">
        <v>19871</v>
      </c>
      <c r="K6878" t="s">
        <v>16580</v>
      </c>
      <c r="L6878" t="s">
        <v>33</v>
      </c>
      <c r="M6878" s="1">
        <v>110000000</v>
      </c>
      <c r="N6878" s="1">
        <v>296482446</v>
      </c>
      <c r="O6878" s="1">
        <f>N6878*(D6878/'cpi data'!$A$112)</f>
        <v>35173399.426594168</v>
      </c>
      <c r="P6878" s="2">
        <f t="shared" si="108"/>
        <v>0.62898309331946078</v>
      </c>
      <c r="Q6878" t="s">
        <v>183</v>
      </c>
      <c r="R6878">
        <v>127</v>
      </c>
    </row>
    <row r="6879" spans="1:18">
      <c r="A6879" t="s">
        <v>19872</v>
      </c>
      <c r="B6879" s="6" t="s">
        <v>2002</v>
      </c>
      <c r="C6879" t="s">
        <v>28</v>
      </c>
      <c r="D6879">
        <f>_xlfn.XLOOKUP(E6879,'cpi data'!A:A,'cpi data'!B:B,"NA")</f>
        <v>240</v>
      </c>
      <c r="E6879">
        <v>2016</v>
      </c>
      <c r="F6879" t="s">
        <v>19873</v>
      </c>
      <c r="G6879">
        <v>7.3</v>
      </c>
      <c r="H6879">
        <v>422000</v>
      </c>
      <c r="I6879" t="s">
        <v>15038</v>
      </c>
      <c r="J6879" t="s">
        <v>11816</v>
      </c>
      <c r="K6879" t="s">
        <v>16888</v>
      </c>
      <c r="L6879" t="s">
        <v>25</v>
      </c>
      <c r="M6879" s="1">
        <v>180000000</v>
      </c>
      <c r="N6879" s="1">
        <v>814044001</v>
      </c>
      <c r="O6879" s="1">
        <f>N6879*(D6879/'cpi data'!$A$112)</f>
        <v>96574671.398912504</v>
      </c>
      <c r="P6879" s="2">
        <f t="shared" si="108"/>
        <v>0.77888173148026185</v>
      </c>
      <c r="Q6879" t="s">
        <v>19874</v>
      </c>
      <c r="R6879">
        <v>132</v>
      </c>
    </row>
    <row r="6880" spans="1:18">
      <c r="A6880" t="s">
        <v>19875</v>
      </c>
      <c r="B6880" s="6" t="s">
        <v>450</v>
      </c>
      <c r="C6880" t="s">
        <v>37</v>
      </c>
      <c r="D6880">
        <f>_xlfn.XLOOKUP(E6880,'cpi data'!A:A,'cpi data'!B:B,"NA")</f>
        <v>240</v>
      </c>
      <c r="E6880">
        <v>2016</v>
      </c>
      <c r="F6880" t="s">
        <v>19876</v>
      </c>
      <c r="G6880">
        <v>7.6</v>
      </c>
      <c r="H6880">
        <v>181000</v>
      </c>
      <c r="I6880" t="s">
        <v>19877</v>
      </c>
      <c r="J6880" t="s">
        <v>19878</v>
      </c>
      <c r="K6880" t="s">
        <v>19879</v>
      </c>
      <c r="L6880" t="s">
        <v>923</v>
      </c>
      <c r="N6880" s="1">
        <v>92764199</v>
      </c>
      <c r="O6880" s="1">
        <f>N6880*(D6880/'cpi data'!$A$112)</f>
        <v>11005144.715768659</v>
      </c>
      <c r="P6880" s="2">
        <f t="shared" si="108"/>
        <v>1</v>
      </c>
      <c r="Q6880" t="s">
        <v>19880</v>
      </c>
      <c r="R6880">
        <v>118</v>
      </c>
    </row>
    <row r="6881" spans="1:18">
      <c r="A6881" t="s">
        <v>19881</v>
      </c>
      <c r="B6881" s="6" t="s">
        <v>19</v>
      </c>
      <c r="C6881" t="s">
        <v>37</v>
      </c>
      <c r="D6881">
        <f>_xlfn.XLOOKUP(E6881,'cpi data'!A:A,'cpi data'!B:B,"NA")</f>
        <v>240</v>
      </c>
      <c r="E6881">
        <v>2016</v>
      </c>
      <c r="F6881" t="s">
        <v>19733</v>
      </c>
      <c r="G6881">
        <v>5.5</v>
      </c>
      <c r="H6881">
        <v>87000</v>
      </c>
      <c r="I6881" t="s">
        <v>8485</v>
      </c>
      <c r="J6881" t="s">
        <v>8485</v>
      </c>
      <c r="K6881" t="s">
        <v>10840</v>
      </c>
      <c r="L6881" t="s">
        <v>33</v>
      </c>
      <c r="M6881" s="1">
        <v>40000000</v>
      </c>
      <c r="N6881" s="1">
        <v>312242626</v>
      </c>
      <c r="O6881" s="1">
        <f>N6881*(D6881/'cpi data'!$A$112)</f>
        <v>37043119.248640634</v>
      </c>
      <c r="P6881" s="2">
        <f t="shared" si="108"/>
        <v>0.87189449271413699</v>
      </c>
      <c r="Q6881" t="s">
        <v>10878</v>
      </c>
      <c r="R6881">
        <v>107</v>
      </c>
    </row>
    <row r="6882" spans="1:18">
      <c r="A6882" t="s">
        <v>19882</v>
      </c>
      <c r="B6882" s="6" t="s">
        <v>19</v>
      </c>
      <c r="C6882" t="s">
        <v>37</v>
      </c>
      <c r="D6882">
        <f>_xlfn.XLOOKUP(E6882,'cpi data'!A:A,'cpi data'!B:B,"NA")</f>
        <v>240</v>
      </c>
      <c r="E6882">
        <v>2016</v>
      </c>
      <c r="F6882" t="s">
        <v>19883</v>
      </c>
      <c r="G6882">
        <v>6.3</v>
      </c>
      <c r="H6882">
        <v>62000</v>
      </c>
      <c r="I6882" t="s">
        <v>17820</v>
      </c>
      <c r="J6882" t="s">
        <v>19884</v>
      </c>
      <c r="K6882" t="s">
        <v>2832</v>
      </c>
      <c r="L6882" t="s">
        <v>33</v>
      </c>
      <c r="M6882" s="1">
        <v>31500000</v>
      </c>
      <c r="N6882" s="1">
        <v>38803993</v>
      </c>
      <c r="O6882" s="1">
        <f>N6882*(D6882/'cpi data'!$A$112)</f>
        <v>4603538.4676223425</v>
      </c>
      <c r="P6882" s="2">
        <f t="shared" si="108"/>
        <v>0.18822787129149313</v>
      </c>
      <c r="Q6882" t="s">
        <v>10085</v>
      </c>
      <c r="R6882">
        <v>113</v>
      </c>
    </row>
    <row r="6883" spans="1:18">
      <c r="A6883" t="s">
        <v>19885</v>
      </c>
      <c r="B6883" s="6" t="s">
        <v>19</v>
      </c>
      <c r="C6883" t="s">
        <v>37</v>
      </c>
      <c r="D6883">
        <f>_xlfn.XLOOKUP(E6883,'cpi data'!A:A,'cpi data'!B:B,"NA")</f>
        <v>240</v>
      </c>
      <c r="E6883">
        <v>2016</v>
      </c>
      <c r="F6883" t="s">
        <v>19886</v>
      </c>
      <c r="G6883">
        <v>5.8</v>
      </c>
      <c r="H6883">
        <v>72000</v>
      </c>
      <c r="I6883" t="s">
        <v>19887</v>
      </c>
      <c r="J6883" t="s">
        <v>17392</v>
      </c>
      <c r="K6883" t="s">
        <v>12926</v>
      </c>
      <c r="L6883" t="s">
        <v>33</v>
      </c>
      <c r="M6883" s="1">
        <v>35000000</v>
      </c>
      <c r="N6883" s="1">
        <v>81093313</v>
      </c>
      <c r="O6883" s="1">
        <f>N6883*(D6883/'cpi data'!$A$112)</f>
        <v>9620561.1072664354</v>
      </c>
      <c r="P6883" s="2">
        <f t="shared" si="108"/>
        <v>0.56839844488780478</v>
      </c>
      <c r="Q6883" t="s">
        <v>10878</v>
      </c>
      <c r="R6883">
        <v>91</v>
      </c>
    </row>
    <row r="6884" spans="1:18">
      <c r="A6884" t="s">
        <v>19888</v>
      </c>
      <c r="B6884" s="6" t="s">
        <v>2002</v>
      </c>
      <c r="C6884" t="s">
        <v>37</v>
      </c>
      <c r="D6884">
        <f>_xlfn.XLOOKUP(E6884,'cpi data'!A:A,'cpi data'!B:B,"NA")</f>
        <v>240</v>
      </c>
      <c r="E6884">
        <v>2016</v>
      </c>
      <c r="F6884" t="s">
        <v>19863</v>
      </c>
      <c r="G6884">
        <v>6.3</v>
      </c>
      <c r="H6884">
        <v>124000</v>
      </c>
      <c r="I6884" t="s">
        <v>14090</v>
      </c>
      <c r="J6884" t="s">
        <v>17052</v>
      </c>
      <c r="K6884" t="s">
        <v>19358</v>
      </c>
      <c r="L6884" t="s">
        <v>33</v>
      </c>
      <c r="M6884" s="1">
        <v>17000000</v>
      </c>
      <c r="N6884" s="1">
        <v>119100758</v>
      </c>
      <c r="O6884" s="1">
        <f>N6884*(D6884/'cpi data'!$A$112)</f>
        <v>14129600.553633217</v>
      </c>
      <c r="P6884" s="2">
        <f t="shared" si="108"/>
        <v>0.85726371279685731</v>
      </c>
      <c r="Q6884" t="s">
        <v>34</v>
      </c>
      <c r="R6884">
        <v>86</v>
      </c>
    </row>
    <row r="6885" spans="1:18">
      <c r="A6885" t="s">
        <v>19889</v>
      </c>
      <c r="B6885" s="6" t="s">
        <v>36</v>
      </c>
      <c r="C6885" t="s">
        <v>66</v>
      </c>
      <c r="D6885">
        <f>_xlfn.XLOOKUP(E6885,'cpi data'!A:A,'cpi data'!B:B,"NA")</f>
        <v>240</v>
      </c>
      <c r="E6885">
        <v>2016</v>
      </c>
      <c r="F6885" t="s">
        <v>19886</v>
      </c>
      <c r="G6885">
        <v>7.8</v>
      </c>
      <c r="H6885">
        <v>209000</v>
      </c>
      <c r="I6885" t="s">
        <v>19120</v>
      </c>
      <c r="J6885" t="s">
        <v>19890</v>
      </c>
      <c r="K6885" t="s">
        <v>19192</v>
      </c>
      <c r="L6885" t="s">
        <v>33</v>
      </c>
      <c r="M6885" s="1">
        <v>25000000</v>
      </c>
      <c r="N6885" s="1">
        <v>236225193</v>
      </c>
      <c r="O6885" s="1">
        <f>N6885*(D6885/'cpi data'!$A$112)</f>
        <v>28024738.665348493</v>
      </c>
      <c r="P6885" s="2">
        <f t="shared" si="108"/>
        <v>0.89416878156598645</v>
      </c>
      <c r="Q6885" t="s">
        <v>9112</v>
      </c>
      <c r="R6885">
        <v>127</v>
      </c>
    </row>
    <row r="6886" spans="1:18">
      <c r="A6886" t="s">
        <v>19891</v>
      </c>
      <c r="B6886" s="6" t="s">
        <v>19</v>
      </c>
      <c r="C6886" t="s">
        <v>393</v>
      </c>
      <c r="D6886">
        <f>_xlfn.XLOOKUP(E6886,'cpi data'!A:A,'cpi data'!B:B,"NA")</f>
        <v>240</v>
      </c>
      <c r="E6886">
        <v>2016</v>
      </c>
      <c r="F6886" t="s">
        <v>19892</v>
      </c>
      <c r="G6886">
        <v>6.1</v>
      </c>
      <c r="H6886">
        <v>181000</v>
      </c>
      <c r="I6886" t="s">
        <v>19893</v>
      </c>
      <c r="J6886" t="s">
        <v>19894</v>
      </c>
      <c r="K6886" t="s">
        <v>15032</v>
      </c>
      <c r="L6886" t="s">
        <v>33</v>
      </c>
      <c r="M6886" s="1">
        <v>19000000</v>
      </c>
      <c r="N6886" s="1">
        <v>140705322</v>
      </c>
      <c r="O6886" s="1">
        <f>N6886*(D6886/'cpi data'!$A$112)</f>
        <v>16692672.90163124</v>
      </c>
      <c r="P6886" s="2">
        <f t="shared" si="108"/>
        <v>0.86496601741901413</v>
      </c>
      <c r="Q6886" t="s">
        <v>18234</v>
      </c>
      <c r="R6886">
        <v>89</v>
      </c>
    </row>
    <row r="6887" spans="1:18">
      <c r="A6887" t="s">
        <v>19895</v>
      </c>
      <c r="B6887" s="6" t="s">
        <v>19</v>
      </c>
      <c r="C6887" t="s">
        <v>107</v>
      </c>
      <c r="D6887">
        <f>_xlfn.XLOOKUP(E6887,'cpi data'!A:A,'cpi data'!B:B,"NA")</f>
        <v>240</v>
      </c>
      <c r="E6887">
        <v>2016</v>
      </c>
      <c r="F6887" t="s">
        <v>19896</v>
      </c>
      <c r="G6887">
        <v>6.5</v>
      </c>
      <c r="H6887">
        <v>176000</v>
      </c>
      <c r="I6887" t="s">
        <v>17152</v>
      </c>
      <c r="J6887" t="s">
        <v>12414</v>
      </c>
      <c r="K6887" t="s">
        <v>16329</v>
      </c>
      <c r="L6887" t="s">
        <v>33</v>
      </c>
      <c r="M6887" s="1">
        <v>45000000</v>
      </c>
      <c r="N6887" s="1">
        <v>173185859</v>
      </c>
      <c r="O6887" s="1">
        <f>N6887*(D6887/'cpi data'!$A$112)</f>
        <v>20546023.806228373</v>
      </c>
      <c r="P6887" s="2">
        <f t="shared" si="108"/>
        <v>0.74016354302922616</v>
      </c>
      <c r="Q6887" t="s">
        <v>9689</v>
      </c>
      <c r="R6887">
        <v>112</v>
      </c>
    </row>
    <row r="6888" spans="1:18">
      <c r="A6888" t="s">
        <v>19897</v>
      </c>
      <c r="B6888" s="6" t="s">
        <v>19</v>
      </c>
      <c r="C6888" t="s">
        <v>37</v>
      </c>
      <c r="D6888">
        <f>_xlfn.XLOOKUP(E6888,'cpi data'!A:A,'cpi data'!B:B,"NA")</f>
        <v>240</v>
      </c>
      <c r="E6888">
        <v>2016</v>
      </c>
      <c r="F6888" t="s">
        <v>19684</v>
      </c>
      <c r="G6888">
        <v>7.6</v>
      </c>
      <c r="H6888">
        <v>211000</v>
      </c>
      <c r="I6888" t="s">
        <v>13231</v>
      </c>
      <c r="J6888" t="s">
        <v>19285</v>
      </c>
      <c r="K6888" t="s">
        <v>15746</v>
      </c>
      <c r="L6888" t="s">
        <v>33</v>
      </c>
      <c r="M6888" s="1">
        <v>12000000</v>
      </c>
      <c r="N6888" s="1">
        <v>37879877</v>
      </c>
      <c r="O6888" s="1">
        <f>N6888*(D6888/'cpi data'!$A$112)</f>
        <v>4493905.328719723</v>
      </c>
      <c r="P6888" s="2">
        <f t="shared" si="108"/>
        <v>0.6832091086251415</v>
      </c>
      <c r="Q6888" t="s">
        <v>16788</v>
      </c>
      <c r="R6888">
        <v>102</v>
      </c>
    </row>
    <row r="6889" spans="1:18">
      <c r="A6889" t="s">
        <v>19898</v>
      </c>
      <c r="B6889" s="6" t="s">
        <v>19</v>
      </c>
      <c r="C6889" t="s">
        <v>37</v>
      </c>
      <c r="D6889">
        <f>_xlfn.XLOOKUP(E6889,'cpi data'!A:A,'cpi data'!B:B,"NA")</f>
        <v>240</v>
      </c>
      <c r="E6889">
        <v>2016</v>
      </c>
      <c r="F6889" t="s">
        <v>19899</v>
      </c>
      <c r="G6889">
        <v>6</v>
      </c>
      <c r="H6889">
        <v>93000</v>
      </c>
      <c r="I6889" t="s">
        <v>9129</v>
      </c>
      <c r="J6889" t="s">
        <v>9129</v>
      </c>
      <c r="K6889" t="s">
        <v>18770</v>
      </c>
      <c r="L6889" t="s">
        <v>33</v>
      </c>
      <c r="M6889" s="1">
        <v>10000000</v>
      </c>
      <c r="N6889" s="1">
        <v>118587880</v>
      </c>
      <c r="O6889" s="1">
        <f>N6889*(D6889/'cpi data'!$A$112)</f>
        <v>14068754.918437963</v>
      </c>
      <c r="P6889" s="2">
        <f t="shared" si="108"/>
        <v>0.91567435053228041</v>
      </c>
      <c r="Q6889" t="s">
        <v>64</v>
      </c>
      <c r="R6889">
        <v>108</v>
      </c>
    </row>
    <row r="6890" spans="1:18">
      <c r="A6890" t="s">
        <v>2007</v>
      </c>
      <c r="B6890" s="6" t="s">
        <v>2002</v>
      </c>
      <c r="C6890" t="s">
        <v>37</v>
      </c>
      <c r="D6890">
        <f>_xlfn.XLOOKUP(E6890,'cpi data'!A:A,'cpi data'!B:B,"NA")</f>
        <v>240</v>
      </c>
      <c r="E6890">
        <v>2016</v>
      </c>
      <c r="F6890" t="s">
        <v>19900</v>
      </c>
      <c r="G6890">
        <v>6.7</v>
      </c>
      <c r="H6890">
        <v>209000</v>
      </c>
      <c r="I6890" t="s">
        <v>17129</v>
      </c>
      <c r="J6890" t="s">
        <v>18420</v>
      </c>
      <c r="K6890" t="s">
        <v>19149</v>
      </c>
      <c r="L6890" t="s">
        <v>33</v>
      </c>
      <c r="M6890" s="1">
        <v>144000000</v>
      </c>
      <c r="N6890" s="1">
        <v>229147509</v>
      </c>
      <c r="O6890" s="1">
        <f>N6890*(D6890/'cpi data'!$A$112)</f>
        <v>27185072.743450321</v>
      </c>
      <c r="P6890" s="2">
        <f t="shared" si="108"/>
        <v>0.37158382987266075</v>
      </c>
      <c r="Q6890" t="s">
        <v>34</v>
      </c>
      <c r="R6890">
        <v>117</v>
      </c>
    </row>
    <row r="6891" spans="1:18">
      <c r="A6891" t="s">
        <v>19901</v>
      </c>
      <c r="B6891" s="6" t="s">
        <v>19</v>
      </c>
      <c r="C6891" t="s">
        <v>37</v>
      </c>
      <c r="D6891">
        <f>_xlfn.XLOOKUP(E6891,'cpi data'!A:A,'cpi data'!B:B,"NA")</f>
        <v>240</v>
      </c>
      <c r="E6891">
        <v>2016</v>
      </c>
      <c r="F6891" t="s">
        <v>19902</v>
      </c>
      <c r="G6891">
        <v>7.3</v>
      </c>
      <c r="H6891">
        <v>271000</v>
      </c>
      <c r="I6891" t="s">
        <v>13691</v>
      </c>
      <c r="J6891" t="s">
        <v>19903</v>
      </c>
      <c r="K6891" t="s">
        <v>9663</v>
      </c>
      <c r="L6891" t="s">
        <v>33</v>
      </c>
      <c r="M6891" s="1">
        <v>44000000</v>
      </c>
      <c r="N6891" s="1">
        <v>155160045</v>
      </c>
      <c r="O6891" s="1">
        <f>N6891*(D6891/'cpi data'!$A$112)</f>
        <v>18407518.932278793</v>
      </c>
      <c r="P6891" s="2">
        <f t="shared" si="108"/>
        <v>0.71642184042934509</v>
      </c>
      <c r="Q6891" t="s">
        <v>26</v>
      </c>
      <c r="R6891">
        <v>128</v>
      </c>
    </row>
    <row r="6892" spans="1:18">
      <c r="A6892" t="s">
        <v>19904</v>
      </c>
      <c r="B6892" s="6" t="s">
        <v>19</v>
      </c>
      <c r="C6892" t="s">
        <v>55</v>
      </c>
      <c r="D6892">
        <f>_xlfn.XLOOKUP(E6892,'cpi data'!A:A,'cpi data'!B:B,"NA")</f>
        <v>240</v>
      </c>
      <c r="E6892">
        <v>2016</v>
      </c>
      <c r="F6892" t="s">
        <v>19863</v>
      </c>
      <c r="G6892">
        <v>6.2</v>
      </c>
      <c r="H6892">
        <v>87000</v>
      </c>
      <c r="I6892" t="s">
        <v>9148</v>
      </c>
      <c r="J6892" t="s">
        <v>9148</v>
      </c>
      <c r="K6892" t="s">
        <v>17190</v>
      </c>
      <c r="L6892" t="s">
        <v>33</v>
      </c>
      <c r="M6892" s="1">
        <v>7000000</v>
      </c>
      <c r="N6892" s="1">
        <v>3377430</v>
      </c>
      <c r="O6892" s="1">
        <f>N6892*(D6892/'cpi data'!$A$112)</f>
        <v>400683.73702422145</v>
      </c>
      <c r="P6892" s="2">
        <f t="shared" si="108"/>
        <v>-1.0725818151671538</v>
      </c>
      <c r="Q6892" t="s">
        <v>18440</v>
      </c>
      <c r="R6892">
        <v>117</v>
      </c>
    </row>
    <row r="6893" spans="1:18">
      <c r="A6893" t="s">
        <v>19905</v>
      </c>
      <c r="B6893" s="6" t="s">
        <v>19</v>
      </c>
      <c r="C6893" t="s">
        <v>20</v>
      </c>
      <c r="D6893">
        <f>_xlfn.XLOOKUP(E6893,'cpi data'!A:A,'cpi data'!B:B,"NA")</f>
        <v>240</v>
      </c>
      <c r="E6893">
        <v>2016</v>
      </c>
      <c r="F6893" t="s">
        <v>19873</v>
      </c>
      <c r="G6893">
        <v>7.4</v>
      </c>
      <c r="H6893">
        <v>284000</v>
      </c>
      <c r="I6893" t="s">
        <v>19906</v>
      </c>
      <c r="J6893" t="s">
        <v>19906</v>
      </c>
      <c r="K6893" t="s">
        <v>19907</v>
      </c>
      <c r="L6893" t="s">
        <v>33</v>
      </c>
      <c r="M6893" s="1">
        <v>4000000</v>
      </c>
      <c r="N6893" s="1">
        <v>65336603</v>
      </c>
      <c r="O6893" s="1">
        <f>N6893*(D6893/'cpi data'!$A$112)</f>
        <v>7751252.951062778</v>
      </c>
      <c r="P6893" s="2">
        <f t="shared" si="108"/>
        <v>0.93877857408656518</v>
      </c>
      <c r="Q6893" t="s">
        <v>18737</v>
      </c>
      <c r="R6893">
        <v>111</v>
      </c>
    </row>
    <row r="6894" spans="1:18">
      <c r="A6894" t="s">
        <v>19908</v>
      </c>
      <c r="B6894" s="6" t="s">
        <v>2002</v>
      </c>
      <c r="C6894" t="s">
        <v>37</v>
      </c>
      <c r="D6894">
        <f>_xlfn.XLOOKUP(E6894,'cpi data'!A:A,'cpi data'!B:B,"NA")</f>
        <v>240</v>
      </c>
      <c r="E6894">
        <v>2016</v>
      </c>
      <c r="F6894" t="s">
        <v>19599</v>
      </c>
      <c r="G6894">
        <v>6.6</v>
      </c>
      <c r="H6894">
        <v>213000</v>
      </c>
      <c r="I6894" t="s">
        <v>12843</v>
      </c>
      <c r="J6894" t="s">
        <v>12843</v>
      </c>
      <c r="K6894" t="s">
        <v>9532</v>
      </c>
      <c r="L6894" t="s">
        <v>33</v>
      </c>
      <c r="M6894" s="1">
        <v>120000000</v>
      </c>
      <c r="N6894" s="1">
        <v>415484914</v>
      </c>
      <c r="O6894" s="1">
        <f>N6894*(D6894/'cpi data'!$A$112)</f>
        <v>49291339.278299555</v>
      </c>
      <c r="P6894" s="2">
        <f t="shared" si="108"/>
        <v>0.71118084927627478</v>
      </c>
      <c r="Q6894" t="s">
        <v>64</v>
      </c>
      <c r="R6894">
        <v>123</v>
      </c>
    </row>
    <row r="6895" spans="1:18">
      <c r="A6895" t="s">
        <v>19909</v>
      </c>
      <c r="B6895" s="6" t="s">
        <v>19</v>
      </c>
      <c r="C6895" t="s">
        <v>20</v>
      </c>
      <c r="D6895">
        <f>_xlfn.XLOOKUP(E6895,'cpi data'!A:A,'cpi data'!B:B,"NA")</f>
        <v>240</v>
      </c>
      <c r="E6895">
        <v>2016</v>
      </c>
      <c r="F6895" t="s">
        <v>19850</v>
      </c>
      <c r="G6895">
        <v>7.8</v>
      </c>
      <c r="H6895">
        <v>257000</v>
      </c>
      <c r="I6895" t="s">
        <v>10902</v>
      </c>
      <c r="J6895" t="s">
        <v>10902</v>
      </c>
      <c r="K6895" t="s">
        <v>12792</v>
      </c>
      <c r="L6895" t="s">
        <v>33</v>
      </c>
      <c r="M6895" s="1">
        <v>9000000</v>
      </c>
      <c r="N6895" s="1">
        <v>78988148</v>
      </c>
      <c r="O6895" s="1">
        <f>N6895*(D6895/'cpi data'!$A$112)</f>
        <v>9370813.4058329202</v>
      </c>
      <c r="P6895" s="2">
        <f t="shared" si="108"/>
        <v>0.88605885531079931</v>
      </c>
      <c r="Q6895" t="s">
        <v>19910</v>
      </c>
      <c r="R6895">
        <v>137</v>
      </c>
    </row>
    <row r="6896" spans="1:18">
      <c r="A6896" t="s">
        <v>19911</v>
      </c>
      <c r="B6896" s="6" t="s">
        <v>2002</v>
      </c>
      <c r="C6896" t="s">
        <v>37</v>
      </c>
      <c r="D6896">
        <f>_xlfn.XLOOKUP(E6896,'cpi data'!A:A,'cpi data'!B:B,"NA")</f>
        <v>240</v>
      </c>
      <c r="E6896">
        <v>2016</v>
      </c>
      <c r="F6896" t="s">
        <v>19022</v>
      </c>
      <c r="G6896">
        <v>6.3</v>
      </c>
      <c r="H6896">
        <v>166000</v>
      </c>
      <c r="I6896" t="s">
        <v>13469</v>
      </c>
      <c r="J6896" t="s">
        <v>19912</v>
      </c>
      <c r="K6896" t="s">
        <v>12472</v>
      </c>
      <c r="L6896" t="s">
        <v>33</v>
      </c>
      <c r="M6896" s="1">
        <v>50000000</v>
      </c>
      <c r="N6896" s="1">
        <v>216972543</v>
      </c>
      <c r="O6896" s="1">
        <f>N6896*(D6896/'cpi data'!$A$112)</f>
        <v>25740687.256549679</v>
      </c>
      <c r="P6896" s="2">
        <f t="shared" si="108"/>
        <v>0.76955609539959169</v>
      </c>
      <c r="Q6896" t="s">
        <v>2029</v>
      </c>
      <c r="R6896">
        <v>107</v>
      </c>
    </row>
    <row r="6897" spans="1:18">
      <c r="A6897" t="s">
        <v>19913</v>
      </c>
      <c r="B6897" s="6" t="s">
        <v>19</v>
      </c>
      <c r="C6897" t="s">
        <v>66</v>
      </c>
      <c r="D6897">
        <f>_xlfn.XLOOKUP(E6897,'cpi data'!A:A,'cpi data'!B:B,"NA")</f>
        <v>240</v>
      </c>
      <c r="E6897">
        <v>2016</v>
      </c>
      <c r="F6897" t="s">
        <v>19914</v>
      </c>
      <c r="G6897">
        <v>7.1</v>
      </c>
      <c r="H6897">
        <v>188000</v>
      </c>
      <c r="I6897" t="s">
        <v>11280</v>
      </c>
      <c r="J6897" t="s">
        <v>19915</v>
      </c>
      <c r="K6897" t="s">
        <v>16862</v>
      </c>
      <c r="L6897" t="s">
        <v>33</v>
      </c>
      <c r="M6897" s="1">
        <v>40000000</v>
      </c>
      <c r="N6897" s="1">
        <v>86234523</v>
      </c>
      <c r="O6897" s="1">
        <f>N6897*(D6897/'cpi data'!$A$112)</f>
        <v>10230492.100840336</v>
      </c>
      <c r="P6897" s="2">
        <f t="shared" si="108"/>
        <v>0.53614864895814407</v>
      </c>
      <c r="Q6897" t="s">
        <v>19916</v>
      </c>
      <c r="R6897">
        <v>114</v>
      </c>
    </row>
    <row r="6898" spans="1:18">
      <c r="A6898" t="s">
        <v>19917</v>
      </c>
      <c r="B6898" s="6" t="s">
        <v>2002</v>
      </c>
      <c r="C6898" t="s">
        <v>37</v>
      </c>
      <c r="D6898">
        <f>_xlfn.XLOOKUP(E6898,'cpi data'!A:A,'cpi data'!B:B,"NA")</f>
        <v>240</v>
      </c>
      <c r="E6898">
        <v>2016</v>
      </c>
      <c r="F6898" t="s">
        <v>19899</v>
      </c>
      <c r="G6898">
        <v>6.2</v>
      </c>
      <c r="H6898">
        <v>168000</v>
      </c>
      <c r="I6898" t="s">
        <v>15038</v>
      </c>
      <c r="J6898" t="s">
        <v>18928</v>
      </c>
      <c r="K6898" t="s">
        <v>17723</v>
      </c>
      <c r="L6898" t="s">
        <v>25</v>
      </c>
      <c r="M6898" s="1">
        <v>180000000</v>
      </c>
      <c r="N6898" s="1">
        <v>356700357</v>
      </c>
      <c r="O6898" s="1">
        <f>N6898*(D6898/'cpi data'!$A$112)</f>
        <v>42317392.822540782</v>
      </c>
      <c r="P6898" s="2">
        <f t="shared" si="108"/>
        <v>0.49537476913711082</v>
      </c>
      <c r="Q6898" t="s">
        <v>10903</v>
      </c>
      <c r="R6898">
        <v>110</v>
      </c>
    </row>
    <row r="6899" spans="1:18">
      <c r="A6899" t="s">
        <v>19918</v>
      </c>
      <c r="B6899" s="6" t="s">
        <v>19</v>
      </c>
      <c r="C6899" t="s">
        <v>20</v>
      </c>
      <c r="D6899">
        <f>_xlfn.XLOOKUP(E6899,'cpi data'!A:A,'cpi data'!B:B,"NA")</f>
        <v>240</v>
      </c>
      <c r="E6899">
        <v>2016</v>
      </c>
      <c r="F6899" t="s">
        <v>19919</v>
      </c>
      <c r="G6899">
        <v>7.2</v>
      </c>
      <c r="H6899">
        <v>104000</v>
      </c>
      <c r="I6899" t="s">
        <v>68</v>
      </c>
      <c r="J6899" t="s">
        <v>12426</v>
      </c>
      <c r="K6899" t="s">
        <v>17682</v>
      </c>
      <c r="L6899" t="s">
        <v>33</v>
      </c>
      <c r="M6899" s="1">
        <v>46000000</v>
      </c>
      <c r="N6899" s="1">
        <v>23834809</v>
      </c>
      <c r="O6899" s="1">
        <f>N6899*(D6899/'cpi data'!$A$112)</f>
        <v>2827659.0014829459</v>
      </c>
      <c r="P6899" s="2">
        <f t="shared" si="108"/>
        <v>-0.92995043509683673</v>
      </c>
      <c r="Q6899" t="s">
        <v>19920</v>
      </c>
      <c r="R6899">
        <v>161</v>
      </c>
    </row>
    <row r="6900" spans="1:18">
      <c r="A6900" t="s">
        <v>19921</v>
      </c>
      <c r="B6900" s="6" t="s">
        <v>19</v>
      </c>
      <c r="C6900" t="s">
        <v>28</v>
      </c>
      <c r="D6900">
        <f>_xlfn.XLOOKUP(E6900,'cpi data'!A:A,'cpi data'!B:B,"NA")</f>
        <v>240</v>
      </c>
      <c r="E6900">
        <v>2016</v>
      </c>
      <c r="F6900" t="s">
        <v>19922</v>
      </c>
      <c r="G6900">
        <v>7</v>
      </c>
      <c r="H6900">
        <v>40000</v>
      </c>
      <c r="I6900" t="s">
        <v>16352</v>
      </c>
      <c r="J6900" t="s">
        <v>16352</v>
      </c>
      <c r="K6900" t="s">
        <v>19923</v>
      </c>
      <c r="L6900" t="s">
        <v>25</v>
      </c>
      <c r="N6900" s="1">
        <v>2290649</v>
      </c>
      <c r="O6900" s="1">
        <f>N6900*(D6900/'cpi data'!$A$112)</f>
        <v>271752.72367770638</v>
      </c>
      <c r="P6900" s="2">
        <f t="shared" si="108"/>
        <v>1</v>
      </c>
      <c r="Q6900" t="s">
        <v>19924</v>
      </c>
      <c r="R6900">
        <v>163</v>
      </c>
    </row>
    <row r="6901" spans="1:18">
      <c r="A6901" t="s">
        <v>19925</v>
      </c>
      <c r="B6901" s="6" t="s">
        <v>2002</v>
      </c>
      <c r="C6901" t="s">
        <v>37</v>
      </c>
      <c r="D6901">
        <f>_xlfn.XLOOKUP(E6901,'cpi data'!A:A,'cpi data'!B:B,"NA")</f>
        <v>240</v>
      </c>
      <c r="E6901">
        <v>2016</v>
      </c>
      <c r="F6901" t="s">
        <v>6416</v>
      </c>
      <c r="G6901">
        <v>5.4</v>
      </c>
      <c r="H6901">
        <v>110000</v>
      </c>
      <c r="I6901" t="s">
        <v>7939</v>
      </c>
      <c r="J6901" t="s">
        <v>18956</v>
      </c>
      <c r="K6901" t="s">
        <v>18789</v>
      </c>
      <c r="L6901" t="s">
        <v>33</v>
      </c>
      <c r="M6901" s="1">
        <v>140000000</v>
      </c>
      <c r="N6901" s="1">
        <v>150680864</v>
      </c>
      <c r="O6901" s="1">
        <f>N6901*(D6901/'cpi data'!$A$112)</f>
        <v>17876128.205635194</v>
      </c>
      <c r="P6901" s="2">
        <f t="shared" si="108"/>
        <v>7.0884010858870569E-2</v>
      </c>
      <c r="Q6901" t="s">
        <v>19926</v>
      </c>
      <c r="R6901">
        <v>127</v>
      </c>
    </row>
    <row r="6902" spans="1:18">
      <c r="A6902" t="s">
        <v>19927</v>
      </c>
      <c r="B6902" s="6" t="s">
        <v>2002</v>
      </c>
      <c r="C6902" t="s">
        <v>28</v>
      </c>
      <c r="D6902">
        <f>_xlfn.XLOOKUP(E6902,'cpi data'!A:A,'cpi data'!B:B,"NA")</f>
        <v>240</v>
      </c>
      <c r="E6902">
        <v>2016</v>
      </c>
      <c r="F6902" t="s">
        <v>19899</v>
      </c>
      <c r="G6902">
        <v>7.9</v>
      </c>
      <c r="H6902">
        <v>118000</v>
      </c>
      <c r="I6902" t="s">
        <v>15446</v>
      </c>
      <c r="J6902" t="s">
        <v>15446</v>
      </c>
      <c r="K6902" t="s">
        <v>676</v>
      </c>
      <c r="L6902" t="s">
        <v>1880</v>
      </c>
      <c r="N6902" s="1">
        <v>23915910</v>
      </c>
      <c r="O6902" s="1">
        <f>N6902*(D6902/'cpi data'!$A$112)</f>
        <v>2837280.474542758</v>
      </c>
      <c r="P6902" s="2">
        <f t="shared" si="108"/>
        <v>1</v>
      </c>
      <c r="Q6902" t="s">
        <v>19928</v>
      </c>
      <c r="R6902">
        <v>101</v>
      </c>
    </row>
    <row r="6903" spans="1:18">
      <c r="A6903" t="s">
        <v>19929</v>
      </c>
      <c r="B6903" s="6" t="s">
        <v>2002</v>
      </c>
      <c r="C6903" t="s">
        <v>66</v>
      </c>
      <c r="D6903">
        <f>_xlfn.XLOOKUP(E6903,'cpi data'!A:A,'cpi data'!B:B,"NA")</f>
        <v>240</v>
      </c>
      <c r="E6903">
        <v>2016</v>
      </c>
      <c r="F6903" t="s">
        <v>19806</v>
      </c>
      <c r="G6903">
        <v>7.2</v>
      </c>
      <c r="H6903">
        <v>134000</v>
      </c>
      <c r="I6903" t="s">
        <v>7517</v>
      </c>
      <c r="J6903" t="s">
        <v>15614</v>
      </c>
      <c r="K6903" t="s">
        <v>1568</v>
      </c>
      <c r="L6903" t="s">
        <v>33</v>
      </c>
      <c r="M6903" s="1">
        <v>25000000</v>
      </c>
      <c r="N6903" s="1">
        <v>24121245</v>
      </c>
      <c r="O6903" s="1">
        <f>N6903*(D6903/'cpi data'!$A$112)</f>
        <v>2861640.5338606029</v>
      </c>
      <c r="P6903" s="2">
        <f t="shared" si="108"/>
        <v>-3.6430748081203931E-2</v>
      </c>
      <c r="Q6903" t="s">
        <v>13871</v>
      </c>
      <c r="R6903">
        <v>115</v>
      </c>
    </row>
    <row r="6904" spans="1:18">
      <c r="A6904" t="s">
        <v>19930</v>
      </c>
      <c r="B6904" s="6" t="s">
        <v>2002</v>
      </c>
      <c r="C6904" t="s">
        <v>37</v>
      </c>
      <c r="D6904">
        <f>_xlfn.XLOOKUP(E6904,'cpi data'!A:A,'cpi data'!B:B,"NA")</f>
        <v>240</v>
      </c>
      <c r="E6904">
        <v>2016</v>
      </c>
      <c r="F6904" t="s">
        <v>19931</v>
      </c>
      <c r="G6904">
        <v>6.2</v>
      </c>
      <c r="H6904">
        <v>165000</v>
      </c>
      <c r="I6904" t="s">
        <v>1137</v>
      </c>
      <c r="J6904" t="s">
        <v>19932</v>
      </c>
      <c r="K6904" t="s">
        <v>2094</v>
      </c>
      <c r="L6904" t="s">
        <v>33</v>
      </c>
      <c r="M6904" s="1">
        <v>75000000</v>
      </c>
      <c r="N6904" s="1">
        <v>220021259</v>
      </c>
      <c r="O6904" s="1">
        <f>N6904*(D6904/'cpi data'!$A$112)</f>
        <v>26102373.781512603</v>
      </c>
      <c r="P6904" s="2">
        <f t="shared" si="108"/>
        <v>0.65912384857319628</v>
      </c>
      <c r="Q6904" t="s">
        <v>34</v>
      </c>
      <c r="R6904">
        <v>121</v>
      </c>
    </row>
    <row r="6905" spans="1:18">
      <c r="A6905" t="s">
        <v>19933</v>
      </c>
      <c r="B6905" s="6" t="s">
        <v>2002</v>
      </c>
      <c r="C6905" t="s">
        <v>37</v>
      </c>
      <c r="D6905">
        <f>_xlfn.XLOOKUP(E6905,'cpi data'!A:A,'cpi data'!B:B,"NA")</f>
        <v>240</v>
      </c>
      <c r="E6905">
        <v>2016</v>
      </c>
      <c r="F6905" t="s">
        <v>19798</v>
      </c>
      <c r="G6905">
        <v>6.5</v>
      </c>
      <c r="H6905">
        <v>260000</v>
      </c>
      <c r="I6905" t="s">
        <v>15753</v>
      </c>
      <c r="J6905" t="s">
        <v>7334</v>
      </c>
      <c r="K6905" t="s">
        <v>16093</v>
      </c>
      <c r="L6905" t="s">
        <v>33</v>
      </c>
      <c r="M6905" s="1">
        <v>90000000</v>
      </c>
      <c r="N6905" s="1">
        <v>334897606</v>
      </c>
      <c r="O6905" s="1">
        <f>N6905*(D6905/'cpi data'!$A$112)</f>
        <v>39730808.423133954</v>
      </c>
      <c r="P6905" s="2">
        <f t="shared" si="108"/>
        <v>0.73126114254755226</v>
      </c>
      <c r="Q6905" t="s">
        <v>10085</v>
      </c>
      <c r="R6905">
        <v>129</v>
      </c>
    </row>
    <row r="6906" spans="1:18">
      <c r="A6906" t="s">
        <v>19934</v>
      </c>
      <c r="B6906" s="6" t="s">
        <v>19</v>
      </c>
      <c r="C6906" t="s">
        <v>20</v>
      </c>
      <c r="D6906">
        <f>_xlfn.XLOOKUP(E6906,'cpi data'!A:A,'cpi data'!B:B,"NA")</f>
        <v>240</v>
      </c>
      <c r="E6906">
        <v>2016</v>
      </c>
      <c r="F6906" t="s">
        <v>19848</v>
      </c>
      <c r="G6906">
        <v>7.5</v>
      </c>
      <c r="H6906">
        <v>68000</v>
      </c>
      <c r="I6906" t="s">
        <v>7893</v>
      </c>
      <c r="J6906" t="s">
        <v>19935</v>
      </c>
      <c r="K6906" t="s">
        <v>17672</v>
      </c>
      <c r="L6906" t="s">
        <v>455</v>
      </c>
      <c r="M6906" s="1">
        <v>13000000</v>
      </c>
      <c r="N6906" s="1">
        <v>9101546</v>
      </c>
      <c r="O6906" s="1">
        <f>N6906*(D6906/'cpi data'!$A$112)</f>
        <v>1079768.1858625803</v>
      </c>
      <c r="P6906" s="2">
        <f t="shared" si="108"/>
        <v>-0.42832876963979527</v>
      </c>
      <c r="Q6906" t="s">
        <v>12254</v>
      </c>
      <c r="R6906">
        <v>132</v>
      </c>
    </row>
    <row r="6907" spans="1:18">
      <c r="A6907" t="s">
        <v>8071</v>
      </c>
      <c r="B6907" s="6" t="s">
        <v>36</v>
      </c>
      <c r="C6907" t="s">
        <v>28</v>
      </c>
      <c r="D6907">
        <f>_xlfn.XLOOKUP(E6907,'cpi data'!A:A,'cpi data'!B:B,"NA")</f>
        <v>240</v>
      </c>
      <c r="E6907">
        <v>2016</v>
      </c>
      <c r="F6907" t="s">
        <v>19883</v>
      </c>
      <c r="G6907">
        <v>7.4</v>
      </c>
      <c r="H6907">
        <v>264000</v>
      </c>
      <c r="I6907" t="s">
        <v>9084</v>
      </c>
      <c r="J6907" t="s">
        <v>16549</v>
      </c>
      <c r="K6907" t="s">
        <v>19936</v>
      </c>
      <c r="L6907" t="s">
        <v>25</v>
      </c>
      <c r="M6907" s="1">
        <v>175000000</v>
      </c>
      <c r="N6907" s="1">
        <v>966554929</v>
      </c>
      <c r="O6907" s="1">
        <f>N6907*(D6907/'cpi data'!$A$112)</f>
        <v>114667910.50914483</v>
      </c>
      <c r="P6907" s="2">
        <f t="shared" si="108"/>
        <v>0.81894458892154698</v>
      </c>
      <c r="Q6907" t="s">
        <v>19937</v>
      </c>
      <c r="R6907">
        <v>106</v>
      </c>
    </row>
    <row r="6908" spans="1:18">
      <c r="A6908" t="s">
        <v>19938</v>
      </c>
      <c r="B6908" s="6" t="s">
        <v>2002</v>
      </c>
      <c r="C6908" t="s">
        <v>37</v>
      </c>
      <c r="D6908">
        <f>_xlfn.XLOOKUP(E6908,'cpi data'!A:A,'cpi data'!B:B,"NA")</f>
        <v>240</v>
      </c>
      <c r="E6908">
        <v>2016</v>
      </c>
      <c r="F6908" t="s">
        <v>19939</v>
      </c>
      <c r="G6908">
        <v>7.2</v>
      </c>
      <c r="H6908">
        <v>300000</v>
      </c>
      <c r="I6908" t="s">
        <v>19940</v>
      </c>
      <c r="J6908" t="s">
        <v>19941</v>
      </c>
      <c r="K6908" t="s">
        <v>6562</v>
      </c>
      <c r="L6908" t="s">
        <v>33</v>
      </c>
      <c r="M6908" s="1">
        <v>15000000</v>
      </c>
      <c r="N6908" s="1">
        <v>110216998</v>
      </c>
      <c r="O6908" s="1">
        <f>N6908*(D6908/'cpi data'!$A$112)</f>
        <v>13075669.560059316</v>
      </c>
      <c r="P6908" s="2">
        <f t="shared" si="108"/>
        <v>0.86390483979612653</v>
      </c>
      <c r="Q6908" t="s">
        <v>47</v>
      </c>
      <c r="R6908">
        <v>103</v>
      </c>
    </row>
    <row r="6909" spans="1:18">
      <c r="A6909" t="s">
        <v>19942</v>
      </c>
      <c r="B6909" s="6" t="s">
        <v>2002</v>
      </c>
      <c r="C6909" t="s">
        <v>66</v>
      </c>
      <c r="D6909">
        <f>_xlfn.XLOOKUP(E6909,'cpi data'!A:A,'cpi data'!B:B,"NA")</f>
        <v>240</v>
      </c>
      <c r="E6909">
        <v>2016</v>
      </c>
      <c r="F6909" t="s">
        <v>19943</v>
      </c>
      <c r="G6909">
        <v>6.6</v>
      </c>
      <c r="H6909">
        <v>83000</v>
      </c>
      <c r="I6909" t="s">
        <v>8319</v>
      </c>
      <c r="J6909" t="s">
        <v>8319</v>
      </c>
      <c r="K6909" t="s">
        <v>12757</v>
      </c>
      <c r="L6909" t="s">
        <v>33</v>
      </c>
      <c r="M6909" s="1">
        <v>30000000</v>
      </c>
      <c r="N6909" s="1">
        <v>19263938</v>
      </c>
      <c r="O6909" s="1">
        <f>N6909*(D6909/'cpi data'!$A$112)</f>
        <v>2285390.5684626792</v>
      </c>
      <c r="P6909" s="2">
        <f t="shared" si="108"/>
        <v>-0.55731398221900419</v>
      </c>
      <c r="Q6909" t="s">
        <v>19944</v>
      </c>
      <c r="R6909">
        <v>141</v>
      </c>
    </row>
    <row r="6910" spans="1:18">
      <c r="A6910" t="s">
        <v>19945</v>
      </c>
      <c r="B6910" s="6" t="s">
        <v>36</v>
      </c>
      <c r="C6910" t="s">
        <v>393</v>
      </c>
      <c r="D6910">
        <f>_xlfn.XLOOKUP(E6910,'cpi data'!A:A,'cpi data'!B:B,"NA")</f>
        <v>240</v>
      </c>
      <c r="E6910">
        <v>2016</v>
      </c>
      <c r="F6910" t="s">
        <v>19022</v>
      </c>
      <c r="G6910">
        <v>7.3</v>
      </c>
      <c r="H6910">
        <v>250000</v>
      </c>
      <c r="I6910" t="s">
        <v>12950</v>
      </c>
      <c r="J6910" t="s">
        <v>12950</v>
      </c>
      <c r="K6910" t="s">
        <v>9486</v>
      </c>
      <c r="L6910" t="s">
        <v>33</v>
      </c>
      <c r="M6910" s="1">
        <v>200000000</v>
      </c>
      <c r="N6910" s="1">
        <v>1028570942</v>
      </c>
      <c r="O6910" s="1">
        <f>N6910*(D6910/'cpi data'!$A$112)</f>
        <v>122025222.97577854</v>
      </c>
      <c r="P6910" s="2">
        <f t="shared" si="108"/>
        <v>0.80555546357248731</v>
      </c>
      <c r="Q6910" t="s">
        <v>10121</v>
      </c>
      <c r="R6910">
        <v>97</v>
      </c>
    </row>
    <row r="6911" spans="1:18">
      <c r="A6911" t="s">
        <v>19946</v>
      </c>
      <c r="B6911" s="6" t="s">
        <v>2002</v>
      </c>
      <c r="C6911" t="s">
        <v>66</v>
      </c>
      <c r="D6911">
        <f>_xlfn.XLOOKUP(E6911,'cpi data'!A:A,'cpi data'!B:B,"NA")</f>
        <v>240</v>
      </c>
      <c r="E6911">
        <v>2016</v>
      </c>
      <c r="F6911" t="s">
        <v>19886</v>
      </c>
      <c r="G6911">
        <v>8</v>
      </c>
      <c r="H6911">
        <v>221000</v>
      </c>
      <c r="I6911" t="s">
        <v>19947</v>
      </c>
      <c r="J6911" t="s">
        <v>19948</v>
      </c>
      <c r="K6911" t="s">
        <v>15589</v>
      </c>
      <c r="L6911" t="s">
        <v>25</v>
      </c>
      <c r="M6911" s="1">
        <v>12000000</v>
      </c>
      <c r="N6911" s="1">
        <v>140853810</v>
      </c>
      <c r="O6911" s="1">
        <f>N6911*(D6911/'cpi data'!$A$112)</f>
        <v>16710288.877904102</v>
      </c>
      <c r="P6911" s="2">
        <f t="shared" si="108"/>
        <v>0.91480528641717251</v>
      </c>
      <c r="Q6911" t="s">
        <v>13871</v>
      </c>
      <c r="R6911">
        <v>118</v>
      </c>
    </row>
    <row r="6912" spans="1:18">
      <c r="A6912" t="s">
        <v>19949</v>
      </c>
      <c r="B6912" s="6" t="s">
        <v>2002</v>
      </c>
      <c r="C6912" t="s">
        <v>20</v>
      </c>
      <c r="D6912">
        <f>_xlfn.XLOOKUP(E6912,'cpi data'!A:A,'cpi data'!B:B,"NA")</f>
        <v>240</v>
      </c>
      <c r="E6912">
        <v>2016</v>
      </c>
      <c r="F6912" t="s">
        <v>19830</v>
      </c>
      <c r="G6912">
        <v>6.3</v>
      </c>
      <c r="H6912">
        <v>119000</v>
      </c>
      <c r="I6912" t="s">
        <v>19950</v>
      </c>
      <c r="J6912" t="s">
        <v>17304</v>
      </c>
      <c r="K6912" t="s">
        <v>19951</v>
      </c>
      <c r="L6912" t="s">
        <v>33</v>
      </c>
      <c r="M6912" s="1">
        <v>4900000</v>
      </c>
      <c r="N6912" s="1">
        <v>148868835</v>
      </c>
      <c r="O6912" s="1">
        <f>N6912*(D6912/'cpi data'!$A$112)</f>
        <v>17661156.895699456</v>
      </c>
      <c r="P6912" s="2">
        <f t="shared" si="108"/>
        <v>0.96708511892364846</v>
      </c>
      <c r="Q6912" t="s">
        <v>2029</v>
      </c>
      <c r="R6912">
        <v>81</v>
      </c>
    </row>
    <row r="6913" spans="1:18">
      <c r="A6913" t="s">
        <v>19952</v>
      </c>
      <c r="B6913" s="6" t="s">
        <v>19</v>
      </c>
      <c r="C6913" t="s">
        <v>44</v>
      </c>
      <c r="D6913">
        <f>_xlfn.XLOOKUP(E6913,'cpi data'!A:A,'cpi data'!B:B,"NA")</f>
        <v>240</v>
      </c>
      <c r="E6913">
        <v>2016</v>
      </c>
      <c r="F6913" t="s">
        <v>19367</v>
      </c>
      <c r="G6913">
        <v>4.8</v>
      </c>
      <c r="H6913">
        <v>36000</v>
      </c>
      <c r="I6913" t="s">
        <v>19953</v>
      </c>
      <c r="J6913" t="s">
        <v>19953</v>
      </c>
      <c r="K6913" t="s">
        <v>19954</v>
      </c>
      <c r="L6913" t="s">
        <v>33</v>
      </c>
      <c r="M6913" s="1">
        <v>900000</v>
      </c>
      <c r="N6913" s="1">
        <v>9097072</v>
      </c>
      <c r="O6913" s="1">
        <f>N6913*(D6913/'cpi data'!$A$112)</f>
        <v>1079237.4097874444</v>
      </c>
      <c r="P6913" s="2">
        <f t="shared" si="108"/>
        <v>0.90106706861284602</v>
      </c>
      <c r="Q6913" t="s">
        <v>19955</v>
      </c>
      <c r="R6913">
        <v>94</v>
      </c>
    </row>
    <row r="6914" spans="1:18">
      <c r="A6914" t="s">
        <v>19956</v>
      </c>
      <c r="B6914" s="6" t="s">
        <v>19</v>
      </c>
      <c r="C6914" t="s">
        <v>37</v>
      </c>
      <c r="D6914">
        <f>_xlfn.XLOOKUP(E6914,'cpi data'!A:A,'cpi data'!B:B,"NA")</f>
        <v>240</v>
      </c>
      <c r="E6914">
        <v>2016</v>
      </c>
      <c r="F6914" t="s">
        <v>19820</v>
      </c>
      <c r="G6914">
        <v>7.1</v>
      </c>
      <c r="H6914">
        <v>146000</v>
      </c>
      <c r="I6914" t="s">
        <v>2058</v>
      </c>
      <c r="J6914" t="s">
        <v>12657</v>
      </c>
      <c r="K6914" t="s">
        <v>6538</v>
      </c>
      <c r="L6914" t="s">
        <v>25</v>
      </c>
      <c r="M6914" s="1">
        <v>85000000</v>
      </c>
      <c r="N6914" s="1">
        <v>119520023</v>
      </c>
      <c r="O6914" s="1">
        <f>N6914*(D6914/'cpi data'!$A$112)</f>
        <v>14179340.34602076</v>
      </c>
      <c r="P6914" s="2">
        <f t="shared" si="108"/>
        <v>0.28882209134113035</v>
      </c>
      <c r="Q6914" t="s">
        <v>47</v>
      </c>
      <c r="R6914">
        <v>124</v>
      </c>
    </row>
    <row r="6915" spans="1:18">
      <c r="A6915" t="s">
        <v>19957</v>
      </c>
      <c r="B6915" s="6" t="s">
        <v>2002</v>
      </c>
      <c r="C6915" t="s">
        <v>37</v>
      </c>
      <c r="D6915">
        <f>_xlfn.XLOOKUP(E6915,'cpi data'!A:A,'cpi data'!B:B,"NA")</f>
        <v>240</v>
      </c>
      <c r="E6915">
        <v>2016</v>
      </c>
      <c r="F6915" t="s">
        <v>19958</v>
      </c>
      <c r="G6915">
        <v>6.1</v>
      </c>
      <c r="H6915">
        <v>144000</v>
      </c>
      <c r="I6915" t="s">
        <v>3352</v>
      </c>
      <c r="J6915" t="s">
        <v>3572</v>
      </c>
      <c r="K6915" t="s">
        <v>1481</v>
      </c>
      <c r="L6915" t="s">
        <v>5994</v>
      </c>
      <c r="M6915" s="1">
        <v>60000000</v>
      </c>
      <c r="N6915" s="1">
        <v>162146076</v>
      </c>
      <c r="O6915" s="1">
        <f>N6915*(D6915/'cpi data'!$A$112)</f>
        <v>19236311.537320811</v>
      </c>
      <c r="P6915" s="2">
        <f t="shared" si="108"/>
        <v>0.62996329309874877</v>
      </c>
      <c r="Q6915" t="s">
        <v>47</v>
      </c>
      <c r="R6915">
        <v>118</v>
      </c>
    </row>
    <row r="6916" spans="1:18">
      <c r="A6916" t="s">
        <v>19959</v>
      </c>
      <c r="B6916" s="6" t="s">
        <v>19</v>
      </c>
      <c r="C6916" t="s">
        <v>44</v>
      </c>
      <c r="D6916">
        <f>_xlfn.XLOOKUP(E6916,'cpi data'!A:A,'cpi data'!B:B,"NA")</f>
        <v>240</v>
      </c>
      <c r="E6916">
        <v>2016</v>
      </c>
      <c r="F6916" t="s">
        <v>19960</v>
      </c>
      <c r="G6916">
        <v>6.5</v>
      </c>
      <c r="H6916">
        <v>71000</v>
      </c>
      <c r="I6916" t="s">
        <v>11963</v>
      </c>
      <c r="J6916" t="s">
        <v>11964</v>
      </c>
      <c r="K6916" t="s">
        <v>8031</v>
      </c>
      <c r="L6916" t="s">
        <v>33</v>
      </c>
      <c r="M6916" s="1">
        <v>35000000</v>
      </c>
      <c r="N6916" s="1">
        <v>211952420</v>
      </c>
      <c r="O6916" s="1">
        <f>N6916*(D6916/'cpi data'!$A$112)</f>
        <v>25145121.502718735</v>
      </c>
      <c r="P6916" s="2">
        <f t="shared" si="108"/>
        <v>0.83486859928280133</v>
      </c>
      <c r="Q6916" t="s">
        <v>64</v>
      </c>
      <c r="R6916">
        <v>123</v>
      </c>
    </row>
    <row r="6917" spans="1:18">
      <c r="A6917" t="s">
        <v>19961</v>
      </c>
      <c r="B6917" s="6" t="s">
        <v>19</v>
      </c>
      <c r="C6917" t="s">
        <v>44</v>
      </c>
      <c r="D6917">
        <f>_xlfn.XLOOKUP(E6917,'cpi data'!A:A,'cpi data'!B:B,"NA")</f>
        <v>240</v>
      </c>
      <c r="E6917">
        <v>2016</v>
      </c>
      <c r="F6917" t="s">
        <v>19801</v>
      </c>
      <c r="G6917">
        <v>6.1</v>
      </c>
      <c r="H6917">
        <v>83000</v>
      </c>
      <c r="I6917" t="s">
        <v>18799</v>
      </c>
      <c r="J6917" t="s">
        <v>10791</v>
      </c>
      <c r="K6917" t="s">
        <v>19282</v>
      </c>
      <c r="L6917" t="s">
        <v>33</v>
      </c>
      <c r="M6917" s="1">
        <v>38000000</v>
      </c>
      <c r="N6917" s="1">
        <v>112343513</v>
      </c>
      <c r="O6917" s="1">
        <f>N6917*(D6917/'cpi data'!$A$112)</f>
        <v>13327950.13346515</v>
      </c>
      <c r="P6917" s="2">
        <f t="shared" si="108"/>
        <v>0.66175172036858065</v>
      </c>
      <c r="Q6917" t="s">
        <v>2029</v>
      </c>
      <c r="R6917">
        <v>110</v>
      </c>
    </row>
    <row r="6918" spans="1:18">
      <c r="A6918" t="s">
        <v>19962</v>
      </c>
      <c r="B6918" s="6" t="s">
        <v>19</v>
      </c>
      <c r="C6918" t="s">
        <v>66</v>
      </c>
      <c r="D6918">
        <f>_xlfn.XLOOKUP(E6918,'cpi data'!A:A,'cpi data'!B:B,"NA")</f>
        <v>240</v>
      </c>
      <c r="E6918">
        <v>2016</v>
      </c>
      <c r="F6918" t="s">
        <v>19960</v>
      </c>
      <c r="G6918">
        <v>7.3</v>
      </c>
      <c r="H6918">
        <v>143000</v>
      </c>
      <c r="I6918" t="s">
        <v>794</v>
      </c>
      <c r="J6918" t="s">
        <v>19963</v>
      </c>
      <c r="K6918" t="s">
        <v>12130</v>
      </c>
      <c r="L6918" t="s">
        <v>25</v>
      </c>
      <c r="M6918" s="1">
        <v>40000000</v>
      </c>
      <c r="N6918" s="1">
        <v>37357216</v>
      </c>
      <c r="O6918" s="1">
        <f>N6918*(D6918/'cpi data'!$A$112)</f>
        <v>4431899.0805734061</v>
      </c>
      <c r="P6918" s="2">
        <f t="shared" si="108"/>
        <v>-7.0743601450386454E-2</v>
      </c>
      <c r="Q6918" t="s">
        <v>13596</v>
      </c>
      <c r="R6918">
        <v>134</v>
      </c>
    </row>
    <row r="6919" spans="1:18">
      <c r="A6919" t="s">
        <v>19964</v>
      </c>
      <c r="B6919" s="6" t="s">
        <v>450</v>
      </c>
      <c r="C6919" t="s">
        <v>37</v>
      </c>
      <c r="D6919">
        <f>_xlfn.XLOOKUP(E6919,'cpi data'!A:A,'cpi data'!B:B,"NA")</f>
        <v>240</v>
      </c>
      <c r="E6919">
        <v>2016</v>
      </c>
      <c r="F6919" t="s">
        <v>19831</v>
      </c>
      <c r="G6919">
        <v>8.4</v>
      </c>
      <c r="H6919">
        <v>167000</v>
      </c>
      <c r="I6919" t="s">
        <v>19965</v>
      </c>
      <c r="J6919" t="s">
        <v>19966</v>
      </c>
      <c r="K6919" t="s">
        <v>12134</v>
      </c>
      <c r="L6919" t="s">
        <v>10296</v>
      </c>
      <c r="N6919" s="1">
        <v>303723636</v>
      </c>
      <c r="O6919" s="1">
        <f>N6919*(D6919/'cpi data'!$A$112)</f>
        <v>36032462.995551161</v>
      </c>
      <c r="P6919" s="2">
        <f t="shared" si="108"/>
        <v>1</v>
      </c>
      <c r="Q6919" t="s">
        <v>12135</v>
      </c>
      <c r="R6919">
        <v>161</v>
      </c>
    </row>
    <row r="6920" spans="1:18">
      <c r="A6920" t="s">
        <v>19967</v>
      </c>
      <c r="B6920" s="6" t="s">
        <v>19</v>
      </c>
      <c r="C6920" t="s">
        <v>37</v>
      </c>
      <c r="D6920">
        <f>_xlfn.XLOOKUP(E6920,'cpi data'!A:A,'cpi data'!B:B,"NA")</f>
        <v>240</v>
      </c>
      <c r="E6920">
        <v>2016</v>
      </c>
      <c r="F6920" t="s">
        <v>19968</v>
      </c>
      <c r="G6920">
        <v>5.3</v>
      </c>
      <c r="H6920">
        <v>28000</v>
      </c>
      <c r="I6920" t="s">
        <v>19969</v>
      </c>
      <c r="J6920" t="s">
        <v>19969</v>
      </c>
      <c r="K6920" t="s">
        <v>19970</v>
      </c>
      <c r="L6920" t="s">
        <v>33</v>
      </c>
      <c r="M6920" s="1">
        <v>6000000</v>
      </c>
      <c r="N6920" s="1">
        <v>201890</v>
      </c>
      <c r="O6920" s="1">
        <f>N6920*(D6920/'cpi data'!$A$112)</f>
        <v>23951.35936727632</v>
      </c>
      <c r="P6920" s="2">
        <f t="shared" si="108"/>
        <v>-28.719153994749615</v>
      </c>
      <c r="Q6920" t="s">
        <v>19971</v>
      </c>
      <c r="R6920">
        <v>118</v>
      </c>
    </row>
    <row r="6921" spans="1:18">
      <c r="A6921" t="s">
        <v>19972</v>
      </c>
      <c r="B6921" s="6" t="s">
        <v>19</v>
      </c>
      <c r="C6921" t="s">
        <v>37</v>
      </c>
      <c r="D6921">
        <f>_xlfn.XLOOKUP(E6921,'cpi data'!A:A,'cpi data'!B:B,"NA")</f>
        <v>240</v>
      </c>
      <c r="E6921">
        <v>2016</v>
      </c>
      <c r="F6921" t="s">
        <v>6416</v>
      </c>
      <c r="G6921">
        <v>6.3</v>
      </c>
      <c r="H6921">
        <v>69000</v>
      </c>
      <c r="I6921" t="s">
        <v>14343</v>
      </c>
      <c r="J6921" t="s">
        <v>19973</v>
      </c>
      <c r="K6921" t="s">
        <v>12792</v>
      </c>
      <c r="L6921" t="s">
        <v>33</v>
      </c>
      <c r="M6921" s="1">
        <v>20000000</v>
      </c>
      <c r="N6921" s="1">
        <v>23177948</v>
      </c>
      <c r="O6921" s="1">
        <f>N6921*(D6921/'cpi data'!$A$112)</f>
        <v>2749731.8437963421</v>
      </c>
      <c r="P6921" s="2">
        <f t="shared" si="108"/>
        <v>0.13711084346207006</v>
      </c>
      <c r="Q6921" t="s">
        <v>18252</v>
      </c>
      <c r="R6921">
        <v>115</v>
      </c>
    </row>
    <row r="6922" spans="1:18">
      <c r="A6922" t="s">
        <v>19974</v>
      </c>
      <c r="B6922" s="6" t="s">
        <v>2002</v>
      </c>
      <c r="C6922" t="s">
        <v>37</v>
      </c>
      <c r="D6922">
        <f>_xlfn.XLOOKUP(E6922,'cpi data'!A:A,'cpi data'!B:B,"NA")</f>
        <v>240</v>
      </c>
      <c r="E6922">
        <v>2016</v>
      </c>
      <c r="F6922" t="s">
        <v>19445</v>
      </c>
      <c r="G6922">
        <v>7.1</v>
      </c>
      <c r="H6922">
        <v>157000</v>
      </c>
      <c r="I6922" t="s">
        <v>6749</v>
      </c>
      <c r="J6922" t="s">
        <v>15142</v>
      </c>
      <c r="K6922" t="s">
        <v>9041</v>
      </c>
      <c r="L6922" t="s">
        <v>33</v>
      </c>
      <c r="M6922" s="1">
        <v>110000000</v>
      </c>
      <c r="N6922" s="1">
        <v>121790373</v>
      </c>
      <c r="O6922" s="1">
        <f>N6922*(D6922/'cpi data'!$A$112)</f>
        <v>14448684.883835888</v>
      </c>
      <c r="P6922" s="2">
        <f t="shared" si="108"/>
        <v>9.6808743659895016E-2</v>
      </c>
      <c r="Q6922" t="s">
        <v>10085</v>
      </c>
      <c r="R6922">
        <v>107</v>
      </c>
    </row>
    <row r="6923" spans="1:18">
      <c r="A6923" t="s">
        <v>19975</v>
      </c>
      <c r="B6923" s="6" t="s">
        <v>2002</v>
      </c>
      <c r="C6923" t="s">
        <v>20</v>
      </c>
      <c r="D6923">
        <f>_xlfn.XLOOKUP(E6923,'cpi data'!A:A,'cpi data'!B:B,"NA")</f>
        <v>240</v>
      </c>
      <c r="E6923">
        <v>2016</v>
      </c>
      <c r="F6923" t="s">
        <v>19592</v>
      </c>
      <c r="G6923">
        <v>6.6</v>
      </c>
      <c r="H6923">
        <v>37000</v>
      </c>
      <c r="I6923" t="s">
        <v>19976</v>
      </c>
      <c r="J6923" t="s">
        <v>19457</v>
      </c>
      <c r="K6923" t="s">
        <v>17751</v>
      </c>
      <c r="L6923" t="s">
        <v>33</v>
      </c>
      <c r="N6923" s="1">
        <v>23079932</v>
      </c>
      <c r="O6923" s="1">
        <f>N6923*(D6923/'cpi data'!$A$112)</f>
        <v>2738103.6480474542</v>
      </c>
      <c r="P6923" s="2">
        <f t="shared" si="108"/>
        <v>1</v>
      </c>
      <c r="Q6923" t="s">
        <v>19977</v>
      </c>
      <c r="R6923">
        <v>111</v>
      </c>
    </row>
    <row r="6924" spans="1:18">
      <c r="A6924" t="s">
        <v>19978</v>
      </c>
      <c r="B6924" s="6" t="s">
        <v>2002</v>
      </c>
      <c r="C6924" t="s">
        <v>66</v>
      </c>
      <c r="D6924">
        <f>_xlfn.XLOOKUP(E6924,'cpi data'!A:A,'cpi data'!B:B,"NA")</f>
        <v>240</v>
      </c>
      <c r="E6924">
        <v>2016</v>
      </c>
      <c r="F6924" t="s">
        <v>19979</v>
      </c>
      <c r="G6924">
        <v>7.4</v>
      </c>
      <c r="H6924">
        <v>248000</v>
      </c>
      <c r="I6924" t="s">
        <v>88</v>
      </c>
      <c r="J6924" t="s">
        <v>15233</v>
      </c>
      <c r="K6924" t="s">
        <v>2094</v>
      </c>
      <c r="L6924" t="s">
        <v>33</v>
      </c>
      <c r="M6924" s="1">
        <v>60000000</v>
      </c>
      <c r="N6924" s="1">
        <v>240797623</v>
      </c>
      <c r="O6924" s="1">
        <f>N6924*(D6924/'cpi data'!$A$112)</f>
        <v>28567192.051408798</v>
      </c>
      <c r="P6924" s="2">
        <f t="shared" si="108"/>
        <v>0.75082810514288179</v>
      </c>
      <c r="Q6924" t="s">
        <v>19980</v>
      </c>
      <c r="R6924">
        <v>96</v>
      </c>
    </row>
    <row r="6925" spans="1:18">
      <c r="A6925" t="s">
        <v>19981</v>
      </c>
      <c r="B6925" s="6" t="s">
        <v>19</v>
      </c>
      <c r="C6925" t="s">
        <v>37</v>
      </c>
      <c r="D6925">
        <f>_xlfn.XLOOKUP(E6925,'cpi data'!A:A,'cpi data'!B:B,"NA")</f>
        <v>240</v>
      </c>
      <c r="E6925">
        <v>2016</v>
      </c>
      <c r="F6925" t="s">
        <v>19982</v>
      </c>
      <c r="G6925">
        <v>5.8</v>
      </c>
      <c r="H6925">
        <v>41000</v>
      </c>
      <c r="I6925" t="s">
        <v>19983</v>
      </c>
      <c r="J6925" t="s">
        <v>19984</v>
      </c>
      <c r="K6925" t="s">
        <v>19745</v>
      </c>
      <c r="L6925" t="s">
        <v>33</v>
      </c>
      <c r="M6925" s="1">
        <v>8000000</v>
      </c>
      <c r="N6925" s="1">
        <v>8809407</v>
      </c>
      <c r="O6925" s="1">
        <f>N6925*(D6925/'cpi data'!$A$112)</f>
        <v>1045110.0741473059</v>
      </c>
      <c r="P6925" s="2">
        <f t="shared" si="108"/>
        <v>9.1879850709588054E-2</v>
      </c>
      <c r="Q6925" t="s">
        <v>19985</v>
      </c>
      <c r="R6925">
        <v>92</v>
      </c>
    </row>
    <row r="6926" spans="1:18">
      <c r="A6926" t="s">
        <v>19986</v>
      </c>
      <c r="B6926" s="6" t="s">
        <v>2002</v>
      </c>
      <c r="C6926" t="s">
        <v>37</v>
      </c>
      <c r="D6926">
        <f>_xlfn.XLOOKUP(E6926,'cpi data'!A:A,'cpi data'!B:B,"NA")</f>
        <v>240</v>
      </c>
      <c r="E6926">
        <v>2016</v>
      </c>
      <c r="F6926" t="s">
        <v>19592</v>
      </c>
      <c r="G6926">
        <v>5.8</v>
      </c>
      <c r="H6926">
        <v>53000</v>
      </c>
      <c r="I6926" t="s">
        <v>12682</v>
      </c>
      <c r="J6926" t="s">
        <v>12682</v>
      </c>
      <c r="K6926" t="s">
        <v>19312</v>
      </c>
      <c r="L6926" t="s">
        <v>33</v>
      </c>
      <c r="M6926" s="1">
        <v>28000000</v>
      </c>
      <c r="N6926" s="1">
        <v>16457494</v>
      </c>
      <c r="O6926" s="1">
        <f>N6926*(D6926/'cpi data'!$A$112)</f>
        <v>1952446.1492832426</v>
      </c>
      <c r="P6926" s="2">
        <f t="shared" ref="P6926:P6989" si="109">(N6926-M6926)/N6926</f>
        <v>-0.70135258745954887</v>
      </c>
      <c r="Q6926" t="s">
        <v>19025</v>
      </c>
      <c r="R6926">
        <v>108</v>
      </c>
    </row>
    <row r="6927" spans="1:18">
      <c r="A6927" t="s">
        <v>19987</v>
      </c>
      <c r="B6927" s="6" t="s">
        <v>19</v>
      </c>
      <c r="C6927" t="s">
        <v>66</v>
      </c>
      <c r="D6927">
        <f>_xlfn.XLOOKUP(E6927,'cpi data'!A:A,'cpi data'!B:B,"NA")</f>
        <v>240</v>
      </c>
      <c r="E6927">
        <v>2016</v>
      </c>
      <c r="F6927" t="s">
        <v>19988</v>
      </c>
      <c r="G6927">
        <v>7</v>
      </c>
      <c r="H6927">
        <v>71000</v>
      </c>
      <c r="I6927" t="s">
        <v>17242</v>
      </c>
      <c r="J6927" t="s">
        <v>19989</v>
      </c>
      <c r="K6927" t="s">
        <v>19476</v>
      </c>
      <c r="L6927" t="s">
        <v>25</v>
      </c>
      <c r="M6927" s="1">
        <v>28000000</v>
      </c>
      <c r="N6927" s="1">
        <v>21011110</v>
      </c>
      <c r="O6927" s="1">
        <f>N6927*(D6927/'cpi data'!$A$112)</f>
        <v>2492667.52347998</v>
      </c>
      <c r="P6927" s="2">
        <f t="shared" si="109"/>
        <v>-0.33262830949911737</v>
      </c>
      <c r="Q6927" t="s">
        <v>19990</v>
      </c>
      <c r="R6927">
        <v>127</v>
      </c>
    </row>
    <row r="6928" spans="1:18">
      <c r="A6928" t="s">
        <v>19991</v>
      </c>
      <c r="B6928" s="6" t="s">
        <v>19</v>
      </c>
      <c r="C6928" t="s">
        <v>44</v>
      </c>
      <c r="D6928">
        <f>_xlfn.XLOOKUP(E6928,'cpi data'!A:A,'cpi data'!B:B,"NA")</f>
        <v>240</v>
      </c>
      <c r="E6928">
        <v>2016</v>
      </c>
      <c r="F6928" t="s">
        <v>19873</v>
      </c>
      <c r="G6928">
        <v>7.3</v>
      </c>
      <c r="H6928">
        <v>110000</v>
      </c>
      <c r="I6928" t="s">
        <v>19992</v>
      </c>
      <c r="J6928" t="s">
        <v>19992</v>
      </c>
      <c r="K6928" t="s">
        <v>18612</v>
      </c>
      <c r="L6928" t="s">
        <v>33</v>
      </c>
      <c r="M6928" s="1">
        <v>9000000</v>
      </c>
      <c r="N6928" s="1">
        <v>19370020</v>
      </c>
      <c r="O6928" s="1">
        <f>N6928*(D6928/'cpi data'!$A$112)</f>
        <v>2297975.6796836383</v>
      </c>
      <c r="P6928" s="2">
        <f t="shared" si="109"/>
        <v>0.53536444464177113</v>
      </c>
      <c r="Q6928" t="s">
        <v>5143</v>
      </c>
      <c r="R6928">
        <v>104</v>
      </c>
    </row>
    <row r="6929" spans="1:18">
      <c r="A6929" t="s">
        <v>19993</v>
      </c>
      <c r="B6929" s="6" t="s">
        <v>19</v>
      </c>
      <c r="C6929" t="s">
        <v>20</v>
      </c>
      <c r="D6929">
        <f>_xlfn.XLOOKUP(E6929,'cpi data'!A:A,'cpi data'!B:B,"NA")</f>
        <v>240</v>
      </c>
      <c r="E6929">
        <v>2016</v>
      </c>
      <c r="F6929" t="s">
        <v>19994</v>
      </c>
      <c r="G6929">
        <v>6.4</v>
      </c>
      <c r="H6929">
        <v>90000</v>
      </c>
      <c r="I6929" t="s">
        <v>9725</v>
      </c>
      <c r="J6929" t="s">
        <v>15568</v>
      </c>
      <c r="K6929" t="s">
        <v>17799</v>
      </c>
      <c r="L6929" t="s">
        <v>33</v>
      </c>
      <c r="M6929" s="1">
        <v>40000000</v>
      </c>
      <c r="N6929" s="1">
        <v>26620002</v>
      </c>
      <c r="O6929" s="1">
        <f>N6929*(D6929/'cpi data'!$A$112)</f>
        <v>3158082.2936233315</v>
      </c>
      <c r="P6929" s="2">
        <f t="shared" si="109"/>
        <v>-0.502629488908378</v>
      </c>
      <c r="Q6929" t="s">
        <v>8628</v>
      </c>
      <c r="R6929">
        <v>146</v>
      </c>
    </row>
    <row r="6930" spans="1:18">
      <c r="A6930" t="s">
        <v>19995</v>
      </c>
      <c r="B6930" s="6" t="s">
        <v>19</v>
      </c>
      <c r="C6930" t="s">
        <v>37</v>
      </c>
      <c r="D6930">
        <f>_xlfn.XLOOKUP(E6930,'cpi data'!A:A,'cpi data'!B:B,"NA")</f>
        <v>240</v>
      </c>
      <c r="E6930">
        <v>2016</v>
      </c>
      <c r="F6930" t="s">
        <v>19481</v>
      </c>
      <c r="G6930">
        <v>5.9</v>
      </c>
      <c r="H6930">
        <v>149000</v>
      </c>
      <c r="I6930" t="s">
        <v>19996</v>
      </c>
      <c r="J6930" t="s">
        <v>18307</v>
      </c>
      <c r="K6930" t="s">
        <v>11444</v>
      </c>
      <c r="L6930" t="s">
        <v>33</v>
      </c>
      <c r="M6930" s="1">
        <v>60000000</v>
      </c>
      <c r="N6930" s="1">
        <v>205754447</v>
      </c>
      <c r="O6930" s="1">
        <f>N6930*(D6930/'cpi data'!$A$112)</f>
        <v>24409820.70192783</v>
      </c>
      <c r="P6930" s="2">
        <f t="shared" si="109"/>
        <v>0.70839026385660575</v>
      </c>
      <c r="Q6930" t="s">
        <v>14974</v>
      </c>
      <c r="R6930">
        <v>99</v>
      </c>
    </row>
    <row r="6931" spans="1:18">
      <c r="A6931" t="s">
        <v>19997</v>
      </c>
      <c r="B6931" s="6" t="s">
        <v>19</v>
      </c>
      <c r="C6931" t="s">
        <v>44</v>
      </c>
      <c r="D6931">
        <f>_xlfn.XLOOKUP(E6931,'cpi data'!A:A,'cpi data'!B:B,"NA")</f>
        <v>240</v>
      </c>
      <c r="E6931">
        <v>2016</v>
      </c>
      <c r="F6931" t="s">
        <v>19299</v>
      </c>
      <c r="G6931">
        <v>5.9</v>
      </c>
      <c r="H6931">
        <v>117000</v>
      </c>
      <c r="I6931" t="s">
        <v>18598</v>
      </c>
      <c r="J6931" t="s">
        <v>19998</v>
      </c>
      <c r="K6931" t="s">
        <v>70</v>
      </c>
      <c r="L6931" t="s">
        <v>33</v>
      </c>
      <c r="M6931" s="1">
        <v>25000000</v>
      </c>
      <c r="N6931" s="1">
        <v>94073028</v>
      </c>
      <c r="O6931" s="1">
        <f>N6931*(D6931/'cpi data'!$A$112)</f>
        <v>11160418.546712803</v>
      </c>
      <c r="P6931" s="2">
        <f t="shared" si="109"/>
        <v>0.73424901343666749</v>
      </c>
      <c r="Q6931" t="s">
        <v>14705</v>
      </c>
      <c r="R6931">
        <v>102</v>
      </c>
    </row>
    <row r="6932" spans="1:18">
      <c r="A6932" t="s">
        <v>19999</v>
      </c>
      <c r="B6932" s="6" t="s">
        <v>2002</v>
      </c>
      <c r="C6932" t="s">
        <v>44</v>
      </c>
      <c r="D6932">
        <f>_xlfn.XLOOKUP(E6932,'cpi data'!A:A,'cpi data'!B:B,"NA")</f>
        <v>240</v>
      </c>
      <c r="E6932">
        <v>2016</v>
      </c>
      <c r="F6932" t="s">
        <v>19592</v>
      </c>
      <c r="G6932">
        <v>6.3</v>
      </c>
      <c r="H6932">
        <v>127000</v>
      </c>
      <c r="I6932" t="s">
        <v>2926</v>
      </c>
      <c r="J6932" t="s">
        <v>2097</v>
      </c>
      <c r="K6932" t="s">
        <v>15812</v>
      </c>
      <c r="L6932" t="s">
        <v>33</v>
      </c>
      <c r="M6932" s="1">
        <v>22000000</v>
      </c>
      <c r="N6932" s="1">
        <v>63945241</v>
      </c>
      <c r="O6932" s="1">
        <f>N6932*(D6932/'cpi data'!$A$112)</f>
        <v>7586187.7607513592</v>
      </c>
      <c r="P6932" s="2">
        <f t="shared" si="109"/>
        <v>0.65595563241367716</v>
      </c>
      <c r="Q6932" t="s">
        <v>64</v>
      </c>
      <c r="R6932">
        <v>106</v>
      </c>
    </row>
    <row r="6933" spans="1:18">
      <c r="A6933" t="s">
        <v>20000</v>
      </c>
      <c r="B6933" s="6" t="s">
        <v>2002</v>
      </c>
      <c r="C6933" t="s">
        <v>37</v>
      </c>
      <c r="D6933">
        <f>_xlfn.XLOOKUP(E6933,'cpi data'!A:A,'cpi data'!B:B,"NA")</f>
        <v>240</v>
      </c>
      <c r="E6933">
        <v>2016</v>
      </c>
      <c r="F6933" t="s">
        <v>19299</v>
      </c>
      <c r="G6933">
        <v>5.2</v>
      </c>
      <c r="H6933">
        <v>103000</v>
      </c>
      <c r="I6933" t="s">
        <v>16535</v>
      </c>
      <c r="J6933" t="s">
        <v>10156</v>
      </c>
      <c r="K6933" t="s">
        <v>18403</v>
      </c>
      <c r="L6933" t="s">
        <v>33</v>
      </c>
      <c r="M6933" s="1">
        <v>38000000</v>
      </c>
      <c r="N6933" s="1">
        <v>109906372</v>
      </c>
      <c r="O6933" s="1">
        <f>N6933*(D6933/'cpi data'!$A$112)</f>
        <v>13038818.230350964</v>
      </c>
      <c r="P6933" s="2">
        <f t="shared" si="109"/>
        <v>0.6542511657103921</v>
      </c>
      <c r="Q6933" t="s">
        <v>34</v>
      </c>
      <c r="R6933">
        <v>112</v>
      </c>
    </row>
    <row r="6934" spans="1:18">
      <c r="A6934" t="s">
        <v>20001</v>
      </c>
      <c r="B6934" s="6" t="s">
        <v>36</v>
      </c>
      <c r="C6934" t="s">
        <v>393</v>
      </c>
      <c r="D6934">
        <f>_xlfn.XLOOKUP(E6934,'cpi data'!A:A,'cpi data'!B:B,"NA")</f>
        <v>240</v>
      </c>
      <c r="E6934">
        <v>2016</v>
      </c>
      <c r="F6934" t="s">
        <v>19804</v>
      </c>
      <c r="G6934">
        <v>6.5</v>
      </c>
      <c r="H6934">
        <v>75000</v>
      </c>
      <c r="I6934" t="s">
        <v>10761</v>
      </c>
      <c r="J6934" t="s">
        <v>15541</v>
      </c>
      <c r="K6934" t="s">
        <v>17647</v>
      </c>
      <c r="L6934" t="s">
        <v>33</v>
      </c>
      <c r="M6934" s="1">
        <v>125000000</v>
      </c>
      <c r="N6934" s="1">
        <v>346864886</v>
      </c>
      <c r="O6934" s="1">
        <f>N6934*(D6934/'cpi data'!$A$112)</f>
        <v>41150554.938210577</v>
      </c>
      <c r="P6934" s="2">
        <f t="shared" si="109"/>
        <v>0.63962913213417627</v>
      </c>
      <c r="Q6934" t="s">
        <v>10176</v>
      </c>
      <c r="R6934">
        <v>92</v>
      </c>
    </row>
    <row r="6935" spans="1:18">
      <c r="A6935" t="s">
        <v>20002</v>
      </c>
      <c r="B6935" s="6" t="s">
        <v>2002</v>
      </c>
      <c r="C6935" t="s">
        <v>37</v>
      </c>
      <c r="D6935">
        <f>_xlfn.XLOOKUP(E6935,'cpi data'!A:A,'cpi data'!B:B,"NA")</f>
        <v>240</v>
      </c>
      <c r="E6935">
        <v>2016</v>
      </c>
      <c r="F6935" t="s">
        <v>19331</v>
      </c>
      <c r="G6935">
        <v>5.7</v>
      </c>
      <c r="H6935">
        <v>113000</v>
      </c>
      <c r="I6935" t="s">
        <v>14140</v>
      </c>
      <c r="J6935" t="s">
        <v>18750</v>
      </c>
      <c r="K6935" t="s">
        <v>18740</v>
      </c>
      <c r="L6935" t="s">
        <v>33</v>
      </c>
      <c r="M6935" s="1">
        <v>110000000</v>
      </c>
      <c r="N6935" s="1">
        <v>179246868</v>
      </c>
      <c r="O6935" s="1">
        <f>N6935*(D6935/'cpi data'!$A$112)</f>
        <v>21265075.788433019</v>
      </c>
      <c r="P6935" s="2">
        <f t="shared" si="109"/>
        <v>0.38632121594448166</v>
      </c>
      <c r="Q6935" t="s">
        <v>9487</v>
      </c>
      <c r="R6935">
        <v>120</v>
      </c>
    </row>
    <row r="6936" spans="1:18">
      <c r="A6936" t="s">
        <v>20003</v>
      </c>
      <c r="B6936" s="6" t="s">
        <v>19</v>
      </c>
      <c r="C6936" t="s">
        <v>44</v>
      </c>
      <c r="D6936">
        <f>_xlfn.XLOOKUP(E6936,'cpi data'!A:A,'cpi data'!B:B,"NA")</f>
        <v>240</v>
      </c>
      <c r="E6936">
        <v>2016</v>
      </c>
      <c r="F6936" t="s">
        <v>20004</v>
      </c>
      <c r="G6936">
        <v>7.4</v>
      </c>
      <c r="H6936">
        <v>74000</v>
      </c>
      <c r="I6936" t="s">
        <v>2191</v>
      </c>
      <c r="J6936" t="s">
        <v>2191</v>
      </c>
      <c r="K6936" t="s">
        <v>20005</v>
      </c>
      <c r="L6936" t="s">
        <v>455</v>
      </c>
      <c r="M6936" s="1">
        <v>5000000</v>
      </c>
      <c r="N6936" s="1">
        <v>9588282</v>
      </c>
      <c r="O6936" s="1">
        <f>N6936*(D6936/'cpi data'!$A$112)</f>
        <v>1137512.4468610974</v>
      </c>
      <c r="P6936" s="2">
        <f t="shared" si="109"/>
        <v>0.478530147527993</v>
      </c>
      <c r="Q6936" t="s">
        <v>20006</v>
      </c>
      <c r="R6936">
        <v>118</v>
      </c>
    </row>
    <row r="6937" spans="1:18">
      <c r="A6937" t="s">
        <v>20007</v>
      </c>
      <c r="B6937" s="6" t="s">
        <v>19</v>
      </c>
      <c r="C6937" t="s">
        <v>44</v>
      </c>
      <c r="D6937">
        <f>_xlfn.XLOOKUP(E6937,'cpi data'!A:A,'cpi data'!B:B,"NA")</f>
        <v>240</v>
      </c>
      <c r="E6937">
        <v>2016</v>
      </c>
      <c r="F6937" t="s">
        <v>19899</v>
      </c>
      <c r="G6937">
        <v>7</v>
      </c>
      <c r="H6937">
        <v>109000</v>
      </c>
      <c r="I6937" t="s">
        <v>20008</v>
      </c>
      <c r="J6937" t="s">
        <v>20009</v>
      </c>
      <c r="K6937" t="s">
        <v>17914</v>
      </c>
      <c r="L6937" t="s">
        <v>33</v>
      </c>
      <c r="M6937" s="1">
        <v>3000000</v>
      </c>
      <c r="N6937" s="1">
        <v>4935501</v>
      </c>
      <c r="O6937" s="1">
        <f>N6937*(D6937/'cpi data'!$A$112)</f>
        <v>585526.56450815615</v>
      </c>
      <c r="P6937" s="2">
        <f t="shared" si="109"/>
        <v>0.39215897231101765</v>
      </c>
      <c r="Q6937" t="s">
        <v>20010</v>
      </c>
      <c r="R6937">
        <v>97</v>
      </c>
    </row>
    <row r="6938" spans="1:18">
      <c r="A6938" t="s">
        <v>20011</v>
      </c>
      <c r="B6938" s="6" t="s">
        <v>2002</v>
      </c>
      <c r="C6938" t="s">
        <v>37</v>
      </c>
      <c r="D6938">
        <f>_xlfn.XLOOKUP(E6938,'cpi data'!A:A,'cpi data'!B:B,"NA")</f>
        <v>240</v>
      </c>
      <c r="E6938">
        <v>2016</v>
      </c>
      <c r="F6938" t="s">
        <v>19994</v>
      </c>
      <c r="G6938">
        <v>5.9</v>
      </c>
      <c r="H6938">
        <v>128000</v>
      </c>
      <c r="I6938" t="s">
        <v>5991</v>
      </c>
      <c r="J6938" t="s">
        <v>20012</v>
      </c>
      <c r="K6938" t="s">
        <v>9532</v>
      </c>
      <c r="L6938" t="s">
        <v>33</v>
      </c>
      <c r="M6938" s="1">
        <v>150000000</v>
      </c>
      <c r="N6938" s="1">
        <v>334933831</v>
      </c>
      <c r="O6938" s="1">
        <f>N6938*(D6938/'cpi data'!$A$112)</f>
        <v>39735106.000988632</v>
      </c>
      <c r="P6938" s="2">
        <f t="shared" si="109"/>
        <v>0.55215034697405652</v>
      </c>
      <c r="Q6938" t="s">
        <v>20013</v>
      </c>
      <c r="R6938">
        <v>103</v>
      </c>
    </row>
    <row r="6939" spans="1:18">
      <c r="A6939" t="s">
        <v>20014</v>
      </c>
      <c r="B6939" s="6" t="s">
        <v>19</v>
      </c>
      <c r="C6939" t="s">
        <v>44</v>
      </c>
      <c r="D6939">
        <f>_xlfn.XLOOKUP(E6939,'cpi data'!A:A,'cpi data'!B:B,"NA")</f>
        <v>240</v>
      </c>
      <c r="E6939">
        <v>2016</v>
      </c>
      <c r="F6939" t="s">
        <v>20015</v>
      </c>
      <c r="G6939">
        <v>6</v>
      </c>
      <c r="H6939">
        <v>85000</v>
      </c>
      <c r="I6939" t="s">
        <v>20016</v>
      </c>
      <c r="J6939" t="s">
        <v>18848</v>
      </c>
      <c r="K6939" t="s">
        <v>15837</v>
      </c>
      <c r="L6939" t="s">
        <v>33</v>
      </c>
      <c r="M6939" s="1">
        <v>33000000</v>
      </c>
      <c r="N6939" s="1">
        <v>77068246</v>
      </c>
      <c r="O6939" s="1">
        <f>N6939*(D6939/'cpi data'!$A$112)</f>
        <v>9143044.5081562027</v>
      </c>
      <c r="P6939" s="2">
        <f t="shared" si="109"/>
        <v>0.57180808292951157</v>
      </c>
      <c r="Q6939" t="s">
        <v>183</v>
      </c>
      <c r="R6939">
        <v>98</v>
      </c>
    </row>
    <row r="6940" spans="1:18">
      <c r="A6940" t="s">
        <v>20017</v>
      </c>
      <c r="B6940" s="6" t="s">
        <v>19</v>
      </c>
      <c r="C6940" t="s">
        <v>44</v>
      </c>
      <c r="D6940">
        <f>_xlfn.XLOOKUP(E6940,'cpi data'!A:A,'cpi data'!B:B,"NA")</f>
        <v>240</v>
      </c>
      <c r="E6940">
        <v>2016</v>
      </c>
      <c r="F6940" t="s">
        <v>19599</v>
      </c>
      <c r="G6940">
        <v>6.2</v>
      </c>
      <c r="H6940">
        <v>117000</v>
      </c>
      <c r="I6940" t="s">
        <v>16079</v>
      </c>
      <c r="J6940" t="s">
        <v>16079</v>
      </c>
      <c r="K6940" t="s">
        <v>17168</v>
      </c>
      <c r="L6940" t="s">
        <v>33</v>
      </c>
      <c r="M6940" s="1">
        <v>20000000</v>
      </c>
      <c r="N6940" s="1">
        <v>183936074</v>
      </c>
      <c r="O6940" s="1">
        <f>N6940*(D6940/'cpi data'!$A$112)</f>
        <v>21821382.975778546</v>
      </c>
      <c r="P6940" s="2">
        <f t="shared" si="109"/>
        <v>0.89126657123278596</v>
      </c>
      <c r="Q6940" t="s">
        <v>20018</v>
      </c>
      <c r="R6940">
        <v>100</v>
      </c>
    </row>
    <row r="6941" spans="1:18">
      <c r="A6941" t="s">
        <v>20019</v>
      </c>
      <c r="B6941" s="6" t="s">
        <v>2002</v>
      </c>
      <c r="C6941" t="s">
        <v>20</v>
      </c>
      <c r="D6941">
        <f>_xlfn.XLOOKUP(E6941,'cpi data'!A:A,'cpi data'!B:B,"NA")</f>
        <v>240</v>
      </c>
      <c r="E6941">
        <v>2016</v>
      </c>
      <c r="F6941" t="s">
        <v>19850</v>
      </c>
      <c r="G6941">
        <v>6.8</v>
      </c>
      <c r="H6941">
        <v>95000</v>
      </c>
      <c r="I6941" t="s">
        <v>8958</v>
      </c>
      <c r="J6941" t="s">
        <v>15529</v>
      </c>
      <c r="K6941" t="s">
        <v>7640</v>
      </c>
      <c r="L6941" t="s">
        <v>33</v>
      </c>
      <c r="M6941" s="1">
        <v>36000000</v>
      </c>
      <c r="N6941" s="1">
        <v>88528280</v>
      </c>
      <c r="O6941" s="1">
        <f>N6941*(D6941/'cpi data'!$A$112)</f>
        <v>10502613.544241225</v>
      </c>
      <c r="P6941" s="2">
        <f t="shared" si="109"/>
        <v>0.59335028309597793</v>
      </c>
      <c r="Q6941" t="s">
        <v>2029</v>
      </c>
      <c r="R6941">
        <v>97</v>
      </c>
    </row>
    <row r="6942" spans="1:18">
      <c r="A6942" t="s">
        <v>20020</v>
      </c>
      <c r="B6942" s="6" t="s">
        <v>2002</v>
      </c>
      <c r="C6942" t="s">
        <v>55</v>
      </c>
      <c r="D6942">
        <f>_xlfn.XLOOKUP(E6942,'cpi data'!A:A,'cpi data'!B:B,"NA")</f>
        <v>240</v>
      </c>
      <c r="E6942">
        <v>2016</v>
      </c>
      <c r="F6942" t="s">
        <v>19299</v>
      </c>
      <c r="G6942">
        <v>6</v>
      </c>
      <c r="H6942">
        <v>84000</v>
      </c>
      <c r="I6942" t="s">
        <v>14777</v>
      </c>
      <c r="J6942" t="s">
        <v>20021</v>
      </c>
      <c r="K6942" t="s">
        <v>20022</v>
      </c>
      <c r="L6942" t="s">
        <v>33</v>
      </c>
      <c r="M6942" s="1">
        <v>10000000</v>
      </c>
      <c r="N6942" s="1">
        <v>73929392</v>
      </c>
      <c r="O6942" s="1">
        <f>N6942*(D6942/'cpi data'!$A$112)</f>
        <v>8770664.3994068205</v>
      </c>
      <c r="P6942" s="2">
        <f t="shared" si="109"/>
        <v>0.86473580088417334</v>
      </c>
      <c r="Q6942" t="s">
        <v>9991</v>
      </c>
      <c r="R6942">
        <v>97</v>
      </c>
    </row>
    <row r="6943" spans="1:18">
      <c r="A6943" t="s">
        <v>20023</v>
      </c>
      <c r="B6943" s="6" t="s">
        <v>2002</v>
      </c>
      <c r="C6943" t="s">
        <v>20</v>
      </c>
      <c r="D6943">
        <f>_xlfn.XLOOKUP(E6943,'cpi data'!A:A,'cpi data'!B:B,"NA")</f>
        <v>240</v>
      </c>
      <c r="E6943">
        <v>2016</v>
      </c>
      <c r="F6943" t="s">
        <v>19833</v>
      </c>
      <c r="G6943">
        <v>7.2</v>
      </c>
      <c r="H6943">
        <v>101000</v>
      </c>
      <c r="I6943" t="s">
        <v>4128</v>
      </c>
      <c r="J6943" t="s">
        <v>20024</v>
      </c>
      <c r="K6943" t="s">
        <v>4128</v>
      </c>
      <c r="L6943" t="s">
        <v>33</v>
      </c>
      <c r="M6943" s="1">
        <v>24000000</v>
      </c>
      <c r="N6943" s="1">
        <v>64414761</v>
      </c>
      <c r="O6943" s="1">
        <f>N6943*(D6943/'cpi data'!$A$112)</f>
        <v>7641889.5897182403</v>
      </c>
      <c r="P6943" s="2">
        <f t="shared" si="109"/>
        <v>0.62741459213052109</v>
      </c>
      <c r="Q6943" t="s">
        <v>19369</v>
      </c>
      <c r="R6943">
        <v>139</v>
      </c>
    </row>
    <row r="6944" spans="1:18">
      <c r="A6944" t="s">
        <v>20025</v>
      </c>
      <c r="B6944" s="6" t="s">
        <v>36</v>
      </c>
      <c r="C6944" t="s">
        <v>28</v>
      </c>
      <c r="D6944">
        <f>_xlfn.XLOOKUP(E6944,'cpi data'!A:A,'cpi data'!B:B,"NA")</f>
        <v>240</v>
      </c>
      <c r="E6944">
        <v>2016</v>
      </c>
      <c r="F6944" t="s">
        <v>19708</v>
      </c>
      <c r="G6944">
        <v>6.2</v>
      </c>
      <c r="H6944">
        <v>98000</v>
      </c>
      <c r="I6944" t="s">
        <v>17367</v>
      </c>
      <c r="J6944" t="s">
        <v>6250</v>
      </c>
      <c r="K6944" t="s">
        <v>16648</v>
      </c>
      <c r="L6944" t="s">
        <v>33</v>
      </c>
      <c r="M6944" s="1">
        <v>170000000</v>
      </c>
      <c r="N6944" s="1">
        <v>299820798</v>
      </c>
      <c r="O6944" s="1">
        <f>N6944*(D6944/'cpi data'!$A$112)</f>
        <v>35569447.118141375</v>
      </c>
      <c r="P6944" s="2">
        <f t="shared" si="109"/>
        <v>0.4329946383506057</v>
      </c>
      <c r="Q6944" t="s">
        <v>1727</v>
      </c>
      <c r="R6944">
        <v>113</v>
      </c>
    </row>
    <row r="6945" spans="1:18">
      <c r="A6945" t="s">
        <v>20026</v>
      </c>
      <c r="B6945" s="6" t="s">
        <v>19</v>
      </c>
      <c r="C6945" t="s">
        <v>37</v>
      </c>
      <c r="D6945">
        <f>_xlfn.XLOOKUP(E6945,'cpi data'!A:A,'cpi data'!B:B,"NA")</f>
        <v>240</v>
      </c>
      <c r="E6945">
        <v>2016</v>
      </c>
      <c r="F6945" t="s">
        <v>19939</v>
      </c>
      <c r="G6945">
        <v>6.2</v>
      </c>
      <c r="H6945">
        <v>96000</v>
      </c>
      <c r="I6945" t="s">
        <v>12483</v>
      </c>
      <c r="J6945" t="s">
        <v>14632</v>
      </c>
      <c r="K6945" t="s">
        <v>14632</v>
      </c>
      <c r="L6945" t="s">
        <v>25</v>
      </c>
      <c r="M6945" s="1">
        <v>35000000</v>
      </c>
      <c r="N6945" s="1">
        <v>27979040</v>
      </c>
      <c r="O6945" s="1">
        <f>N6945*(D6945/'cpi data'!$A$112)</f>
        <v>3319312.7039050912</v>
      </c>
      <c r="P6945" s="2">
        <f t="shared" si="109"/>
        <v>-0.25093641525942278</v>
      </c>
      <c r="Q6945" t="s">
        <v>20027</v>
      </c>
      <c r="R6945">
        <v>83</v>
      </c>
    </row>
    <row r="6946" spans="1:18">
      <c r="A6946" t="s">
        <v>20028</v>
      </c>
      <c r="B6946" s="6" t="s">
        <v>36</v>
      </c>
      <c r="C6946" t="s">
        <v>393</v>
      </c>
      <c r="D6946">
        <f>_xlfn.XLOOKUP(E6946,'cpi data'!A:A,'cpi data'!B:B,"NA")</f>
        <v>240</v>
      </c>
      <c r="E6946">
        <v>2016</v>
      </c>
      <c r="F6946" t="s">
        <v>19830</v>
      </c>
      <c r="G6946">
        <v>5.7</v>
      </c>
      <c r="H6946">
        <v>60000</v>
      </c>
      <c r="I6946" t="s">
        <v>20029</v>
      </c>
      <c r="J6946" t="s">
        <v>12442</v>
      </c>
      <c r="K6946" t="s">
        <v>13891</v>
      </c>
      <c r="L6946" t="s">
        <v>33</v>
      </c>
      <c r="M6946" s="1">
        <v>105000000</v>
      </c>
      <c r="N6946" s="1">
        <v>408754975</v>
      </c>
      <c r="O6946" s="1">
        <f>N6946*(D6946/'cpi data'!$A$112)</f>
        <v>48492928.324270882</v>
      </c>
      <c r="P6946" s="2">
        <f t="shared" si="109"/>
        <v>0.74312239257760715</v>
      </c>
      <c r="Q6946" t="s">
        <v>15781</v>
      </c>
      <c r="R6946">
        <v>94</v>
      </c>
    </row>
    <row r="6947" spans="1:18">
      <c r="A6947" t="s">
        <v>20030</v>
      </c>
      <c r="B6947" s="6" t="s">
        <v>19</v>
      </c>
      <c r="C6947" t="s">
        <v>37</v>
      </c>
      <c r="D6947">
        <f>_xlfn.XLOOKUP(E6947,'cpi data'!A:A,'cpi data'!B:B,"NA")</f>
        <v>240</v>
      </c>
      <c r="E6947">
        <v>2016</v>
      </c>
      <c r="F6947" t="s">
        <v>19919</v>
      </c>
      <c r="G6947">
        <v>7.4</v>
      </c>
      <c r="H6947">
        <v>96000</v>
      </c>
      <c r="I6947" t="s">
        <v>6749</v>
      </c>
      <c r="J6947" t="s">
        <v>6749</v>
      </c>
      <c r="K6947" t="s">
        <v>9041</v>
      </c>
      <c r="L6947" t="s">
        <v>494</v>
      </c>
      <c r="M6947" s="1">
        <v>45000000</v>
      </c>
      <c r="N6947" s="1">
        <v>52185751</v>
      </c>
      <c r="O6947" s="1">
        <f>N6947*(D6947/'cpi data'!$A$112)</f>
        <v>6191092.5556104789</v>
      </c>
      <c r="P6947" s="2">
        <f t="shared" si="109"/>
        <v>0.13769565182649188</v>
      </c>
      <c r="Q6947" t="s">
        <v>16788</v>
      </c>
      <c r="R6947">
        <v>133</v>
      </c>
    </row>
    <row r="6948" spans="1:18">
      <c r="A6948" t="s">
        <v>20031</v>
      </c>
      <c r="B6948" s="6" t="s">
        <v>2002</v>
      </c>
      <c r="C6948" t="s">
        <v>37</v>
      </c>
      <c r="D6948">
        <f>_xlfn.XLOOKUP(E6948,'cpi data'!A:A,'cpi data'!B:B,"NA")</f>
        <v>240</v>
      </c>
      <c r="E6948">
        <v>2016</v>
      </c>
      <c r="F6948" t="s">
        <v>19958</v>
      </c>
      <c r="G6948">
        <v>5.9</v>
      </c>
      <c r="H6948">
        <v>60000</v>
      </c>
      <c r="I6948" t="s">
        <v>9353</v>
      </c>
      <c r="J6948" t="s">
        <v>14869</v>
      </c>
      <c r="K6948" t="s">
        <v>16080</v>
      </c>
      <c r="L6948" t="s">
        <v>33</v>
      </c>
      <c r="M6948" s="1">
        <v>40000000</v>
      </c>
      <c r="N6948" s="1">
        <v>29918745</v>
      </c>
      <c r="O6948" s="1">
        <f>N6948*(D6948/'cpi data'!$A$112)</f>
        <v>3549430.9441423626</v>
      </c>
      <c r="P6948" s="2">
        <f t="shared" si="109"/>
        <v>-0.33695447452759131</v>
      </c>
      <c r="Q6948" t="s">
        <v>9112</v>
      </c>
      <c r="R6948">
        <v>105</v>
      </c>
    </row>
    <row r="6949" spans="1:18">
      <c r="A6949" t="s">
        <v>20032</v>
      </c>
      <c r="B6949" s="6" t="s">
        <v>2002</v>
      </c>
      <c r="C6949" t="s">
        <v>66</v>
      </c>
      <c r="D6949">
        <f>_xlfn.XLOOKUP(E6949,'cpi data'!A:A,'cpi data'!B:B,"NA")</f>
        <v>240</v>
      </c>
      <c r="E6949">
        <v>2016</v>
      </c>
      <c r="F6949" t="s">
        <v>19798</v>
      </c>
      <c r="G6949">
        <v>6.6</v>
      </c>
      <c r="H6949">
        <v>19000</v>
      </c>
      <c r="I6949" t="s">
        <v>20033</v>
      </c>
      <c r="J6949" t="s">
        <v>11072</v>
      </c>
      <c r="K6949" t="s">
        <v>4204</v>
      </c>
      <c r="L6949" t="s">
        <v>25</v>
      </c>
      <c r="N6949" s="1">
        <v>7435006</v>
      </c>
      <c r="O6949" s="1">
        <f>N6949*(D6949/'cpi data'!$A$112)</f>
        <v>882057.0637666831</v>
      </c>
      <c r="P6949" s="2">
        <f t="shared" si="109"/>
        <v>1</v>
      </c>
      <c r="Q6949" t="s">
        <v>20034</v>
      </c>
      <c r="R6949">
        <v>104</v>
      </c>
    </row>
    <row r="6950" spans="1:18">
      <c r="A6950" t="s">
        <v>20035</v>
      </c>
      <c r="B6950" s="6" t="s">
        <v>36</v>
      </c>
      <c r="C6950" t="s">
        <v>393</v>
      </c>
      <c r="D6950">
        <f>_xlfn.XLOOKUP(E6950,'cpi data'!A:A,'cpi data'!B:B,"NA")</f>
        <v>240</v>
      </c>
      <c r="E6950">
        <v>2016</v>
      </c>
      <c r="F6950" t="s">
        <v>20015</v>
      </c>
      <c r="G6950">
        <v>6.5</v>
      </c>
      <c r="H6950">
        <v>188000</v>
      </c>
      <c r="I6950" t="s">
        <v>17809</v>
      </c>
      <c r="J6950" t="s">
        <v>12100</v>
      </c>
      <c r="K6950" t="s">
        <v>12095</v>
      </c>
      <c r="L6950" t="s">
        <v>33</v>
      </c>
      <c r="M6950" s="1">
        <v>75000000</v>
      </c>
      <c r="N6950" s="1">
        <v>875458631</v>
      </c>
      <c r="O6950" s="1">
        <f>N6950*(D6950/'cpi data'!$A$112)</f>
        <v>103860638.37864557</v>
      </c>
      <c r="P6950" s="2">
        <f t="shared" si="109"/>
        <v>0.91433061786788183</v>
      </c>
      <c r="Q6950" t="s">
        <v>64</v>
      </c>
      <c r="R6950">
        <v>87</v>
      </c>
    </row>
    <row r="6951" spans="1:18">
      <c r="A6951" t="s">
        <v>20036</v>
      </c>
      <c r="B6951" s="6" t="s">
        <v>19</v>
      </c>
      <c r="C6951" t="s">
        <v>44</v>
      </c>
      <c r="D6951">
        <f>_xlfn.XLOOKUP(E6951,'cpi data'!A:A,'cpi data'!B:B,"NA")</f>
        <v>240</v>
      </c>
      <c r="E6951">
        <v>2016</v>
      </c>
      <c r="F6951" t="s">
        <v>19808</v>
      </c>
      <c r="G6951">
        <v>6.7</v>
      </c>
      <c r="H6951">
        <v>57000</v>
      </c>
      <c r="I6951" t="s">
        <v>15080</v>
      </c>
      <c r="J6951" t="s">
        <v>15082</v>
      </c>
      <c r="K6951" t="s">
        <v>15082</v>
      </c>
      <c r="L6951" t="s">
        <v>33</v>
      </c>
      <c r="M6951" s="1">
        <v>20000000</v>
      </c>
      <c r="N6951" s="1">
        <v>9680029</v>
      </c>
      <c r="O6951" s="1">
        <f>N6951*(D6951/'cpi data'!$A$112)</f>
        <v>1148396.9154720712</v>
      </c>
      <c r="P6951" s="2">
        <f t="shared" si="109"/>
        <v>-1.0661095126884435</v>
      </c>
      <c r="Q6951" t="s">
        <v>64</v>
      </c>
      <c r="R6951">
        <v>87</v>
      </c>
    </row>
    <row r="6952" spans="1:18">
      <c r="A6952" t="s">
        <v>20037</v>
      </c>
      <c r="B6952" s="6" t="s">
        <v>19</v>
      </c>
      <c r="C6952" t="s">
        <v>107</v>
      </c>
      <c r="D6952">
        <f>_xlfn.XLOOKUP(E6952,'cpi data'!A:A,'cpi data'!B:B,"NA")</f>
        <v>240</v>
      </c>
      <c r="E6952">
        <v>2016</v>
      </c>
      <c r="F6952" t="s">
        <v>20038</v>
      </c>
      <c r="G6952">
        <v>6.5</v>
      </c>
      <c r="H6952">
        <v>5100</v>
      </c>
      <c r="I6952" t="s">
        <v>20039</v>
      </c>
      <c r="J6952" t="s">
        <v>20039</v>
      </c>
      <c r="K6952" t="s">
        <v>20040</v>
      </c>
      <c r="L6952" t="s">
        <v>251</v>
      </c>
      <c r="N6952" s="1">
        <v>650352</v>
      </c>
      <c r="O6952" s="1">
        <f>N6952*(D6952/'cpi data'!$A$112)</f>
        <v>77154.957983193279</v>
      </c>
      <c r="P6952" s="2">
        <f t="shared" si="109"/>
        <v>1</v>
      </c>
      <c r="Q6952" t="s">
        <v>20041</v>
      </c>
      <c r="R6952">
        <v>110</v>
      </c>
    </row>
    <row r="6953" spans="1:18">
      <c r="A6953" t="s">
        <v>20042</v>
      </c>
      <c r="B6953" s="6" t="s">
        <v>19</v>
      </c>
      <c r="C6953" t="s">
        <v>44</v>
      </c>
      <c r="D6953">
        <f>_xlfn.XLOOKUP(E6953,'cpi data'!A:A,'cpi data'!B:B,"NA")</f>
        <v>240</v>
      </c>
      <c r="E6953">
        <v>2016</v>
      </c>
      <c r="F6953" t="s">
        <v>19806</v>
      </c>
      <c r="G6953">
        <v>7.3</v>
      </c>
      <c r="H6953">
        <v>42000</v>
      </c>
      <c r="I6953" t="s">
        <v>14497</v>
      </c>
      <c r="J6953" t="s">
        <v>14497</v>
      </c>
      <c r="K6953" t="s">
        <v>11033</v>
      </c>
      <c r="L6953" t="s">
        <v>33</v>
      </c>
      <c r="M6953" s="1">
        <v>7000000</v>
      </c>
      <c r="N6953" s="1">
        <v>7214806</v>
      </c>
      <c r="O6953" s="1">
        <f>N6953*(D6953/'cpi data'!$A$112)</f>
        <v>855933.48492338113</v>
      </c>
      <c r="P6953" s="2">
        <f t="shared" si="109"/>
        <v>2.9772941919713435E-2</v>
      </c>
      <c r="Q6953" t="s">
        <v>18737</v>
      </c>
      <c r="R6953">
        <v>119</v>
      </c>
    </row>
    <row r="6954" spans="1:18">
      <c r="A6954" t="s">
        <v>20043</v>
      </c>
      <c r="B6954" s="6" t="s">
        <v>2002</v>
      </c>
      <c r="C6954" t="s">
        <v>37</v>
      </c>
      <c r="D6954">
        <f>_xlfn.XLOOKUP(E6954,'cpi data'!A:A,'cpi data'!B:B,"NA")</f>
        <v>240</v>
      </c>
      <c r="E6954">
        <v>2016</v>
      </c>
      <c r="F6954" t="s">
        <v>19831</v>
      </c>
      <c r="G6954">
        <v>5.7</v>
      </c>
      <c r="H6954">
        <v>190000</v>
      </c>
      <c r="I6954" t="s">
        <v>17382</v>
      </c>
      <c r="J6954" t="s">
        <v>20044</v>
      </c>
      <c r="K6954" t="s">
        <v>16722</v>
      </c>
      <c r="L6954" t="s">
        <v>33</v>
      </c>
      <c r="M6954" s="1">
        <v>125000000</v>
      </c>
      <c r="N6954" s="1">
        <v>240697856</v>
      </c>
      <c r="O6954" s="1">
        <f>N6954*(D6954/'cpi data'!$A$112)</f>
        <v>28555356.124567471</v>
      </c>
      <c r="P6954" s="2">
        <f t="shared" si="109"/>
        <v>0.48067672027789066</v>
      </c>
      <c r="Q6954" t="s">
        <v>8628</v>
      </c>
      <c r="R6954">
        <v>115</v>
      </c>
    </row>
    <row r="6955" spans="1:18">
      <c r="A6955" t="s">
        <v>20045</v>
      </c>
      <c r="B6955" s="6" t="s">
        <v>2002</v>
      </c>
      <c r="C6955" t="s">
        <v>37</v>
      </c>
      <c r="D6955">
        <f>_xlfn.XLOOKUP(E6955,'cpi data'!A:A,'cpi data'!B:B,"NA")</f>
        <v>240</v>
      </c>
      <c r="E6955">
        <v>2016</v>
      </c>
      <c r="F6955" t="s">
        <v>19808</v>
      </c>
      <c r="G6955">
        <v>6</v>
      </c>
      <c r="H6955">
        <v>87000</v>
      </c>
      <c r="I6955" t="s">
        <v>20046</v>
      </c>
      <c r="J6955" t="s">
        <v>18869</v>
      </c>
      <c r="K6955" t="s">
        <v>16068</v>
      </c>
      <c r="L6955" t="s">
        <v>33</v>
      </c>
      <c r="M6955" s="1">
        <v>135000000</v>
      </c>
      <c r="N6955" s="1">
        <v>245623848</v>
      </c>
      <c r="O6955" s="1">
        <f>N6955*(D6955/'cpi data'!$A$112)</f>
        <v>29139754.582303509</v>
      </c>
      <c r="P6955" s="2">
        <f t="shared" si="109"/>
        <v>0.45037910162534378</v>
      </c>
      <c r="Q6955" t="s">
        <v>47</v>
      </c>
      <c r="R6955">
        <v>112</v>
      </c>
    </row>
    <row r="6956" spans="1:18">
      <c r="A6956" t="s">
        <v>20047</v>
      </c>
      <c r="B6956" s="6" t="s">
        <v>450</v>
      </c>
      <c r="C6956" t="s">
        <v>107</v>
      </c>
      <c r="D6956">
        <f>_xlfn.XLOOKUP(E6956,'cpi data'!A:A,'cpi data'!B:B,"NA")</f>
        <v>240</v>
      </c>
      <c r="E6956">
        <v>2016</v>
      </c>
      <c r="F6956" t="s">
        <v>20048</v>
      </c>
      <c r="G6956">
        <v>5.7</v>
      </c>
      <c r="H6956">
        <v>10000</v>
      </c>
      <c r="I6956" t="s">
        <v>20049</v>
      </c>
      <c r="J6956" t="s">
        <v>20049</v>
      </c>
      <c r="K6956" t="s">
        <v>20050</v>
      </c>
      <c r="L6956" t="s">
        <v>33</v>
      </c>
      <c r="N6956" s="1">
        <v>200242</v>
      </c>
      <c r="O6956" s="1">
        <f>N6956*(D6956/'cpi data'!$A$112)</f>
        <v>23755.84775086505</v>
      </c>
      <c r="P6956" s="2">
        <f t="shared" si="109"/>
        <v>1</v>
      </c>
      <c r="Q6956" t="s">
        <v>20051</v>
      </c>
      <c r="R6956">
        <v>88</v>
      </c>
    </row>
    <row r="6957" spans="1:18">
      <c r="A6957" t="s">
        <v>20052</v>
      </c>
      <c r="B6957" s="6" t="s">
        <v>19</v>
      </c>
      <c r="C6957" t="s">
        <v>44</v>
      </c>
      <c r="D6957">
        <f>_xlfn.XLOOKUP(E6957,'cpi data'!A:A,'cpi data'!B:B,"NA")</f>
        <v>240</v>
      </c>
      <c r="E6957">
        <v>2016</v>
      </c>
      <c r="F6957" t="s">
        <v>20053</v>
      </c>
      <c r="G6957">
        <v>6.9</v>
      </c>
      <c r="H6957">
        <v>53000</v>
      </c>
      <c r="I6957" t="s">
        <v>5754</v>
      </c>
      <c r="J6957" t="s">
        <v>5754</v>
      </c>
      <c r="K6957" t="s">
        <v>20054</v>
      </c>
      <c r="L6957" t="s">
        <v>33</v>
      </c>
      <c r="M6957" s="1">
        <v>10000000</v>
      </c>
      <c r="N6957" s="1">
        <v>4644472</v>
      </c>
      <c r="O6957" s="1">
        <f>N6957*(D6957/'cpi data'!$A$112)</f>
        <v>551000.13840830442</v>
      </c>
      <c r="P6957" s="2">
        <f t="shared" si="109"/>
        <v>-1.1530972734898606</v>
      </c>
      <c r="Q6957" t="s">
        <v>18234</v>
      </c>
      <c r="R6957">
        <v>117</v>
      </c>
    </row>
    <row r="6958" spans="1:18">
      <c r="A6958" t="s">
        <v>20055</v>
      </c>
      <c r="B6958" s="6" t="s">
        <v>19</v>
      </c>
      <c r="C6958" t="s">
        <v>37</v>
      </c>
      <c r="D6958">
        <f>_xlfn.XLOOKUP(E6958,'cpi data'!A:A,'cpi data'!B:B,"NA")</f>
        <v>240</v>
      </c>
      <c r="E6958">
        <v>2016</v>
      </c>
      <c r="F6958" t="s">
        <v>19873</v>
      </c>
      <c r="G6958">
        <v>6.3</v>
      </c>
      <c r="H6958">
        <v>40000</v>
      </c>
      <c r="I6958" t="s">
        <v>15609</v>
      </c>
      <c r="J6958" t="s">
        <v>20056</v>
      </c>
      <c r="K6958" t="s">
        <v>16715</v>
      </c>
      <c r="L6958" t="s">
        <v>25</v>
      </c>
      <c r="M6958" s="1">
        <v>20000000</v>
      </c>
      <c r="N6958" s="1">
        <v>14857808</v>
      </c>
      <c r="O6958" s="1">
        <f>N6958*(D6958/'cpi data'!$A$112)</f>
        <v>1762666.2975778547</v>
      </c>
      <c r="P6958" s="2">
        <f t="shared" si="109"/>
        <v>-0.34609358257961065</v>
      </c>
      <c r="Q6958" t="s">
        <v>6858</v>
      </c>
      <c r="R6958">
        <v>92</v>
      </c>
    </row>
    <row r="6959" spans="1:18">
      <c r="A6959" t="s">
        <v>20057</v>
      </c>
      <c r="B6959" s="6" t="s">
        <v>2002</v>
      </c>
      <c r="C6959" t="s">
        <v>37</v>
      </c>
      <c r="D6959">
        <f>_xlfn.XLOOKUP(E6959,'cpi data'!A:A,'cpi data'!B:B,"NA")</f>
        <v>240</v>
      </c>
      <c r="E6959">
        <v>2016</v>
      </c>
      <c r="F6959" t="s">
        <v>19858</v>
      </c>
      <c r="G6959">
        <v>6.8</v>
      </c>
      <c r="H6959">
        <v>63000</v>
      </c>
      <c r="I6959" t="s">
        <v>15195</v>
      </c>
      <c r="J6959" t="s">
        <v>11139</v>
      </c>
      <c r="K6959" t="s">
        <v>15746</v>
      </c>
      <c r="L6959" t="s">
        <v>33</v>
      </c>
      <c r="M6959" s="1">
        <v>80000000</v>
      </c>
      <c r="N6959" s="1">
        <v>52099090</v>
      </c>
      <c r="O6959" s="1">
        <f>N6959*(D6959/'cpi data'!$A$112)</f>
        <v>6180811.4681166578</v>
      </c>
      <c r="P6959" s="2">
        <f t="shared" si="109"/>
        <v>-0.53553545752910459</v>
      </c>
      <c r="Q6959" t="s">
        <v>1727</v>
      </c>
      <c r="R6959">
        <v>117</v>
      </c>
    </row>
    <row r="6960" spans="1:18">
      <c r="A6960" t="s">
        <v>20058</v>
      </c>
      <c r="B6960" s="6" t="s">
        <v>36</v>
      </c>
      <c r="C6960" t="s">
        <v>66</v>
      </c>
      <c r="D6960">
        <f>_xlfn.XLOOKUP(E6960,'cpi data'!A:A,'cpi data'!B:B,"NA")</f>
        <v>240</v>
      </c>
      <c r="E6960">
        <v>2016</v>
      </c>
      <c r="F6960" t="s">
        <v>19684</v>
      </c>
      <c r="G6960">
        <v>7.3</v>
      </c>
      <c r="H6960">
        <v>5300</v>
      </c>
      <c r="I6960" t="s">
        <v>20059</v>
      </c>
      <c r="J6960" t="s">
        <v>20060</v>
      </c>
      <c r="K6960" t="s">
        <v>20061</v>
      </c>
      <c r="L6960" t="s">
        <v>33</v>
      </c>
      <c r="M6960" s="1">
        <v>9000000</v>
      </c>
      <c r="N6960" s="1">
        <v>2000620</v>
      </c>
      <c r="O6960" s="1">
        <f>N6960*(D6960/'cpi data'!$A$112)</f>
        <v>237344.93326742461</v>
      </c>
      <c r="P6960" s="2">
        <f t="shared" si="109"/>
        <v>-3.4986054323159821</v>
      </c>
      <c r="Q6960" t="s">
        <v>20062</v>
      </c>
      <c r="R6960">
        <v>130</v>
      </c>
    </row>
    <row r="6961" spans="1:18">
      <c r="A6961" t="s">
        <v>20063</v>
      </c>
      <c r="B6961" s="6" t="s">
        <v>2710</v>
      </c>
      <c r="C6961" t="s">
        <v>44</v>
      </c>
      <c r="D6961">
        <f>_xlfn.XLOOKUP(E6961,'cpi data'!A:A,'cpi data'!B:B,"NA")</f>
        <v>240</v>
      </c>
      <c r="E6961">
        <v>2016</v>
      </c>
      <c r="F6961" t="s">
        <v>20064</v>
      </c>
      <c r="G6961">
        <v>6.2</v>
      </c>
      <c r="H6961">
        <v>14000</v>
      </c>
      <c r="I6961" t="s">
        <v>20065</v>
      </c>
      <c r="J6961" t="s">
        <v>20065</v>
      </c>
      <c r="K6961" t="s">
        <v>20066</v>
      </c>
      <c r="L6961" t="s">
        <v>33</v>
      </c>
      <c r="N6961" s="1">
        <v>246218</v>
      </c>
      <c r="O6961" s="1">
        <f>N6961*(D6961/'cpi data'!$A$112)</f>
        <v>29210.242214532871</v>
      </c>
      <c r="P6961" s="2">
        <f t="shared" si="109"/>
        <v>1</v>
      </c>
      <c r="Q6961" t="s">
        <v>20067</v>
      </c>
      <c r="R6961">
        <v>120</v>
      </c>
    </row>
    <row r="6962" spans="1:18">
      <c r="A6962" t="s">
        <v>20068</v>
      </c>
      <c r="B6962" s="6" t="s">
        <v>19</v>
      </c>
      <c r="C6962" t="s">
        <v>55</v>
      </c>
      <c r="D6962">
        <f>_xlfn.XLOOKUP(E6962,'cpi data'!A:A,'cpi data'!B:B,"NA")</f>
        <v>240</v>
      </c>
      <c r="E6962">
        <v>2016</v>
      </c>
      <c r="F6962" t="s">
        <v>20069</v>
      </c>
      <c r="G6962">
        <v>6.1</v>
      </c>
      <c r="H6962">
        <v>46000</v>
      </c>
      <c r="I6962" t="s">
        <v>14185</v>
      </c>
      <c r="J6962" t="s">
        <v>11769</v>
      </c>
      <c r="K6962" t="s">
        <v>20070</v>
      </c>
      <c r="L6962" t="s">
        <v>33</v>
      </c>
      <c r="M6962" s="1">
        <v>5000000</v>
      </c>
      <c r="N6962" s="1">
        <v>11084630</v>
      </c>
      <c r="O6962" s="1">
        <f>N6962*(D6962/'cpi data'!$A$112)</f>
        <v>1315032.7236777064</v>
      </c>
      <c r="P6962" s="2">
        <f t="shared" si="109"/>
        <v>0.54892495284010379</v>
      </c>
      <c r="Q6962" t="s">
        <v>53</v>
      </c>
      <c r="R6962">
        <v>89</v>
      </c>
    </row>
    <row r="6963" spans="1:18">
      <c r="A6963" t="s">
        <v>20071</v>
      </c>
      <c r="B6963" s="6" t="s">
        <v>36</v>
      </c>
      <c r="C6963" t="s">
        <v>28</v>
      </c>
      <c r="D6963">
        <f>_xlfn.XLOOKUP(E6963,'cpi data'!A:A,'cpi data'!B:B,"NA")</f>
        <v>240</v>
      </c>
      <c r="E6963">
        <v>2016</v>
      </c>
      <c r="F6963" t="s">
        <v>19899</v>
      </c>
      <c r="G6963">
        <v>6.4</v>
      </c>
      <c r="H6963">
        <v>80000</v>
      </c>
      <c r="I6963" t="s">
        <v>498</v>
      </c>
      <c r="J6963" t="s">
        <v>1004</v>
      </c>
      <c r="K6963" t="s">
        <v>8821</v>
      </c>
      <c r="L6963" t="s">
        <v>33</v>
      </c>
      <c r="M6963" s="1">
        <v>140000000</v>
      </c>
      <c r="N6963" s="1">
        <v>195243411</v>
      </c>
      <c r="O6963" s="1">
        <f>N6963*(D6963/'cpi data'!$A$112)</f>
        <v>23162836.697973307</v>
      </c>
      <c r="P6963" s="2">
        <f t="shared" si="109"/>
        <v>0.28294635254041939</v>
      </c>
      <c r="Q6963" t="s">
        <v>1727</v>
      </c>
      <c r="R6963">
        <v>117</v>
      </c>
    </row>
    <row r="6964" spans="1:18">
      <c r="A6964" t="s">
        <v>20072</v>
      </c>
      <c r="B6964" s="6" t="s">
        <v>2002</v>
      </c>
      <c r="C6964" t="s">
        <v>37</v>
      </c>
      <c r="D6964">
        <f>_xlfn.XLOOKUP(E6964,'cpi data'!A:A,'cpi data'!B:B,"NA")</f>
        <v>240</v>
      </c>
      <c r="E6964">
        <v>2016</v>
      </c>
      <c r="F6964" t="s">
        <v>19801</v>
      </c>
      <c r="G6964">
        <v>4.7</v>
      </c>
      <c r="H6964">
        <v>66000</v>
      </c>
      <c r="I6964" t="s">
        <v>8011</v>
      </c>
      <c r="J6964" t="s">
        <v>15544</v>
      </c>
      <c r="K6964" t="s">
        <v>8011</v>
      </c>
      <c r="L6964" t="s">
        <v>33</v>
      </c>
      <c r="M6964" s="1">
        <v>50000000</v>
      </c>
      <c r="N6964" s="1">
        <v>56722693</v>
      </c>
      <c r="O6964" s="1">
        <f>N6964*(D6964/'cpi data'!$A$112)</f>
        <v>6729335.7983193276</v>
      </c>
      <c r="P6964" s="2">
        <f t="shared" si="109"/>
        <v>0.11851857950397383</v>
      </c>
      <c r="Q6964" t="s">
        <v>20073</v>
      </c>
      <c r="R6964">
        <v>101</v>
      </c>
    </row>
    <row r="6965" spans="1:18">
      <c r="A6965" t="s">
        <v>20074</v>
      </c>
      <c r="B6965" s="6" t="s">
        <v>2002</v>
      </c>
      <c r="C6965" t="s">
        <v>20</v>
      </c>
      <c r="D6965">
        <f>_xlfn.XLOOKUP(E6965,'cpi data'!A:A,'cpi data'!B:B,"NA")</f>
        <v>240</v>
      </c>
      <c r="E6965">
        <v>2016</v>
      </c>
      <c r="F6965" t="s">
        <v>20075</v>
      </c>
      <c r="G6965">
        <v>6.6</v>
      </c>
      <c r="H6965">
        <v>77000</v>
      </c>
      <c r="I6965" t="s">
        <v>15464</v>
      </c>
      <c r="J6965" t="s">
        <v>15464</v>
      </c>
      <c r="K6965" t="s">
        <v>15465</v>
      </c>
      <c r="L6965" t="s">
        <v>33</v>
      </c>
      <c r="M6965" s="1">
        <v>18000000</v>
      </c>
      <c r="N6965" s="1">
        <v>6740647</v>
      </c>
      <c r="O6965" s="1">
        <f>N6965*(D6965/'cpi data'!$A$112)</f>
        <v>799681.30499258521</v>
      </c>
      <c r="P6965" s="2">
        <f t="shared" si="109"/>
        <v>-1.6703668060350882</v>
      </c>
      <c r="Q6965" t="s">
        <v>26</v>
      </c>
      <c r="R6965">
        <v>112</v>
      </c>
    </row>
    <row r="6966" spans="1:18">
      <c r="A6966" t="s">
        <v>20076</v>
      </c>
      <c r="B6966" s="6" t="s">
        <v>36</v>
      </c>
      <c r="C6966" t="s">
        <v>393</v>
      </c>
      <c r="D6966">
        <f>_xlfn.XLOOKUP(E6966,'cpi data'!A:A,'cpi data'!B:B,"NA")</f>
        <v>240</v>
      </c>
      <c r="E6966">
        <v>2016</v>
      </c>
      <c r="F6966" t="s">
        <v>19861</v>
      </c>
      <c r="G6966">
        <v>6.3</v>
      </c>
      <c r="H6966">
        <v>84000</v>
      </c>
      <c r="I6966" t="s">
        <v>20077</v>
      </c>
      <c r="J6966" t="s">
        <v>15187</v>
      </c>
      <c r="K6966" t="s">
        <v>17569</v>
      </c>
      <c r="L6966" t="s">
        <v>19153</v>
      </c>
      <c r="M6966" s="1">
        <v>73000000</v>
      </c>
      <c r="N6966" s="1">
        <v>352333929</v>
      </c>
      <c r="O6966" s="1">
        <f>N6966*(D6966/'cpi data'!$A$112)</f>
        <v>41799378.625803262</v>
      </c>
      <c r="P6966" s="2">
        <f t="shared" si="109"/>
        <v>0.79281018944956616</v>
      </c>
      <c r="Q6966" t="s">
        <v>34</v>
      </c>
      <c r="R6966">
        <v>97</v>
      </c>
    </row>
    <row r="6967" spans="1:18">
      <c r="A6967" t="s">
        <v>20078</v>
      </c>
      <c r="B6967" s="6" t="s">
        <v>19</v>
      </c>
      <c r="C6967" t="s">
        <v>37</v>
      </c>
      <c r="D6967">
        <f>_xlfn.XLOOKUP(E6967,'cpi data'!A:A,'cpi data'!B:B,"NA")</f>
        <v>240</v>
      </c>
      <c r="E6967">
        <v>2016</v>
      </c>
      <c r="F6967" t="s">
        <v>19919</v>
      </c>
      <c r="G6967">
        <v>6.4</v>
      </c>
      <c r="H6967">
        <v>54000</v>
      </c>
      <c r="I6967" t="s">
        <v>9663</v>
      </c>
      <c r="J6967" t="s">
        <v>9663</v>
      </c>
      <c r="K6967" t="s">
        <v>9663</v>
      </c>
      <c r="L6967" t="s">
        <v>33</v>
      </c>
      <c r="M6967" s="1">
        <v>108000000</v>
      </c>
      <c r="N6967" s="1">
        <v>22678555</v>
      </c>
      <c r="O6967" s="1">
        <f>N6967*(D6967/'cpi data'!$A$112)</f>
        <v>2690486.0108749382</v>
      </c>
      <c r="P6967" s="2">
        <f t="shared" si="109"/>
        <v>-3.7622081741980473</v>
      </c>
      <c r="Q6967" t="s">
        <v>18317</v>
      </c>
      <c r="R6967">
        <v>129</v>
      </c>
    </row>
    <row r="6968" spans="1:18">
      <c r="A6968" t="s">
        <v>20079</v>
      </c>
      <c r="B6968" s="6" t="s">
        <v>2002</v>
      </c>
      <c r="C6968" t="s">
        <v>37</v>
      </c>
      <c r="D6968">
        <f>_xlfn.XLOOKUP(E6968,'cpi data'!A:A,'cpi data'!B:B,"NA")</f>
        <v>240</v>
      </c>
      <c r="E6968">
        <v>2016</v>
      </c>
      <c r="F6968" t="s">
        <v>20080</v>
      </c>
      <c r="G6968">
        <v>6.5</v>
      </c>
      <c r="H6968">
        <v>120000</v>
      </c>
      <c r="I6968" t="s">
        <v>18069</v>
      </c>
      <c r="J6968" t="s">
        <v>20081</v>
      </c>
      <c r="K6968" t="s">
        <v>14656</v>
      </c>
      <c r="L6968" t="s">
        <v>33</v>
      </c>
      <c r="M6968" s="1">
        <v>19000000</v>
      </c>
      <c r="N6968" s="1">
        <v>85251425</v>
      </c>
      <c r="O6968" s="1">
        <f>N6968*(D6968/'cpi data'!$A$112)</f>
        <v>10113861.591695501</v>
      </c>
      <c r="P6968" s="2">
        <f t="shared" si="109"/>
        <v>0.77712982510263029</v>
      </c>
      <c r="Q6968" t="s">
        <v>14705</v>
      </c>
      <c r="R6968">
        <v>96</v>
      </c>
    </row>
    <row r="6969" spans="1:18">
      <c r="A6969" t="s">
        <v>20082</v>
      </c>
      <c r="B6969" s="6" t="s">
        <v>19</v>
      </c>
      <c r="C6969" t="s">
        <v>37</v>
      </c>
      <c r="D6969">
        <f>_xlfn.XLOOKUP(E6969,'cpi data'!A:A,'cpi data'!B:B,"NA")</f>
        <v>240</v>
      </c>
      <c r="E6969">
        <v>2016</v>
      </c>
      <c r="F6969" t="s">
        <v>19684</v>
      </c>
      <c r="G6969">
        <v>5.7</v>
      </c>
      <c r="H6969">
        <v>79000</v>
      </c>
      <c r="I6969" t="s">
        <v>13895</v>
      </c>
      <c r="J6969" t="s">
        <v>361</v>
      </c>
      <c r="K6969" t="s">
        <v>11243</v>
      </c>
      <c r="L6969" t="s">
        <v>33</v>
      </c>
      <c r="M6969" s="1">
        <v>40000000</v>
      </c>
      <c r="N6969" s="1">
        <v>125729635</v>
      </c>
      <c r="O6969" s="1">
        <f>N6969*(D6969/'cpi data'!$A$112)</f>
        <v>14916021.94760257</v>
      </c>
      <c r="P6969" s="2">
        <f t="shared" si="109"/>
        <v>0.68185702599073006</v>
      </c>
      <c r="Q6969" t="s">
        <v>10085</v>
      </c>
      <c r="R6969">
        <v>98</v>
      </c>
    </row>
    <row r="6970" spans="1:18">
      <c r="A6970" t="s">
        <v>20083</v>
      </c>
      <c r="B6970" s="6" t="s">
        <v>2002</v>
      </c>
      <c r="C6970" t="s">
        <v>44</v>
      </c>
      <c r="D6970">
        <f>_xlfn.XLOOKUP(E6970,'cpi data'!A:A,'cpi data'!B:B,"NA")</f>
        <v>240</v>
      </c>
      <c r="E6970">
        <v>2016</v>
      </c>
      <c r="F6970" t="s">
        <v>20084</v>
      </c>
      <c r="G6970">
        <v>7.9</v>
      </c>
      <c r="H6970">
        <v>88000</v>
      </c>
      <c r="I6970" t="s">
        <v>15271</v>
      </c>
      <c r="J6970" t="s">
        <v>20085</v>
      </c>
      <c r="K6970" t="s">
        <v>20086</v>
      </c>
      <c r="L6970" t="s">
        <v>3159</v>
      </c>
      <c r="N6970" s="1">
        <v>13624522</v>
      </c>
      <c r="O6970" s="1">
        <f>N6970*(D6970/'cpi data'!$A$112)</f>
        <v>1616354.5625308948</v>
      </c>
      <c r="P6970" s="2">
        <f t="shared" si="109"/>
        <v>1</v>
      </c>
      <c r="Q6970" t="s">
        <v>20087</v>
      </c>
      <c r="R6970">
        <v>106</v>
      </c>
    </row>
    <row r="6971" spans="1:18">
      <c r="A6971" t="s">
        <v>20088</v>
      </c>
      <c r="B6971" s="6" t="s">
        <v>2002</v>
      </c>
      <c r="C6971" t="s">
        <v>20</v>
      </c>
      <c r="D6971">
        <f>_xlfn.XLOOKUP(E6971,'cpi data'!A:A,'cpi data'!B:B,"NA")</f>
        <v>240</v>
      </c>
      <c r="E6971">
        <v>2016</v>
      </c>
      <c r="F6971" t="s">
        <v>19982</v>
      </c>
      <c r="G6971">
        <v>7.2</v>
      </c>
      <c r="H6971">
        <v>54000</v>
      </c>
      <c r="I6971" t="s">
        <v>16668</v>
      </c>
      <c r="J6971" t="s">
        <v>16668</v>
      </c>
      <c r="K6971" t="s">
        <v>16722</v>
      </c>
      <c r="L6971" t="s">
        <v>25</v>
      </c>
      <c r="M6971" s="1">
        <v>20000000</v>
      </c>
      <c r="N6971" s="1">
        <v>25975621</v>
      </c>
      <c r="O6971" s="1">
        <f>N6971*(D6971/'cpi data'!$A$112)</f>
        <v>3081635.7093425603</v>
      </c>
      <c r="P6971" s="2">
        <f t="shared" si="109"/>
        <v>0.23004728164150531</v>
      </c>
      <c r="Q6971" t="s">
        <v>19874</v>
      </c>
      <c r="R6971">
        <v>133</v>
      </c>
    </row>
    <row r="6972" spans="1:18">
      <c r="A6972" t="s">
        <v>20089</v>
      </c>
      <c r="B6972" s="6" t="s">
        <v>450</v>
      </c>
      <c r="C6972" t="s">
        <v>37</v>
      </c>
      <c r="D6972">
        <f>_xlfn.XLOOKUP(E6972,'cpi data'!A:A,'cpi data'!B:B,"NA")</f>
        <v>240</v>
      </c>
      <c r="E6972">
        <v>2016</v>
      </c>
      <c r="F6972" t="s">
        <v>20090</v>
      </c>
      <c r="G6972">
        <v>6.8</v>
      </c>
      <c r="H6972">
        <v>25000</v>
      </c>
      <c r="I6972" t="s">
        <v>15436</v>
      </c>
      <c r="J6972" t="s">
        <v>15436</v>
      </c>
      <c r="K6972" t="s">
        <v>20091</v>
      </c>
      <c r="L6972" t="s">
        <v>2111</v>
      </c>
      <c r="N6972" s="1">
        <v>78053145</v>
      </c>
      <c r="O6972" s="1">
        <f>N6972*(D6972/'cpi data'!$A$112)</f>
        <v>9259888.6801779531</v>
      </c>
      <c r="P6972" s="2">
        <f t="shared" si="109"/>
        <v>1</v>
      </c>
      <c r="Q6972" t="s">
        <v>20092</v>
      </c>
      <c r="R6972">
        <v>120</v>
      </c>
    </row>
    <row r="6973" spans="1:18">
      <c r="A6973" t="s">
        <v>20093</v>
      </c>
      <c r="B6973" s="6" t="s">
        <v>19</v>
      </c>
      <c r="C6973" t="s">
        <v>44</v>
      </c>
      <c r="D6973">
        <f>_xlfn.XLOOKUP(E6973,'cpi data'!A:A,'cpi data'!B:B,"NA")</f>
        <v>240</v>
      </c>
      <c r="E6973">
        <v>2016</v>
      </c>
      <c r="F6973" t="s">
        <v>20094</v>
      </c>
      <c r="G6973">
        <v>6.2</v>
      </c>
      <c r="H6973">
        <v>104000</v>
      </c>
      <c r="I6973" t="s">
        <v>13623</v>
      </c>
      <c r="J6973" t="s">
        <v>13623</v>
      </c>
      <c r="K6973" t="s">
        <v>18882</v>
      </c>
      <c r="L6973" t="s">
        <v>33</v>
      </c>
      <c r="M6973" s="1">
        <v>38000000</v>
      </c>
      <c r="N6973" s="1">
        <v>118102725</v>
      </c>
      <c r="O6973" s="1">
        <f>N6973*(D6973/'cpi data'!$A$112)</f>
        <v>14011198.220464656</v>
      </c>
      <c r="P6973" s="2">
        <f t="shared" si="109"/>
        <v>0.67824620473405672</v>
      </c>
      <c r="Q6973" t="s">
        <v>183</v>
      </c>
      <c r="R6973">
        <v>111</v>
      </c>
    </row>
    <row r="6974" spans="1:18">
      <c r="A6974" t="s">
        <v>20095</v>
      </c>
      <c r="B6974" s="6" t="s">
        <v>36</v>
      </c>
      <c r="C6974" t="s">
        <v>66</v>
      </c>
      <c r="D6974">
        <f>_xlfn.XLOOKUP(E6974,'cpi data'!A:A,'cpi data'!B:B,"NA")</f>
        <v>240</v>
      </c>
      <c r="E6974">
        <v>2016</v>
      </c>
      <c r="F6974" t="s">
        <v>20096</v>
      </c>
      <c r="G6974">
        <v>7.1</v>
      </c>
      <c r="H6974">
        <v>23000</v>
      </c>
      <c r="I6974" t="s">
        <v>19694</v>
      </c>
      <c r="J6974" t="s">
        <v>20097</v>
      </c>
      <c r="K6974" t="s">
        <v>13546</v>
      </c>
      <c r="L6974" t="s">
        <v>33</v>
      </c>
      <c r="M6974" s="1">
        <v>13000000</v>
      </c>
      <c r="N6974" s="1">
        <v>73983003</v>
      </c>
      <c r="O6974" s="1">
        <f>N6974*(D6974/'cpi data'!$A$112)</f>
        <v>8777024.5773603562</v>
      </c>
      <c r="P6974" s="2">
        <f t="shared" si="109"/>
        <v>0.82428396425054551</v>
      </c>
      <c r="Q6974" t="s">
        <v>34</v>
      </c>
      <c r="R6974">
        <v>109</v>
      </c>
    </row>
    <row r="6975" spans="1:18">
      <c r="A6975" t="s">
        <v>20098</v>
      </c>
      <c r="B6975" s="6" t="s">
        <v>19</v>
      </c>
      <c r="C6975" t="s">
        <v>44</v>
      </c>
      <c r="D6975">
        <f>_xlfn.XLOOKUP(E6975,'cpi data'!A:A,'cpi data'!B:B,"NA")</f>
        <v>240</v>
      </c>
      <c r="E6975">
        <v>2016</v>
      </c>
      <c r="F6975" t="s">
        <v>20099</v>
      </c>
      <c r="G6975">
        <v>6.2</v>
      </c>
      <c r="H6975">
        <v>61000</v>
      </c>
      <c r="I6975" t="s">
        <v>15161</v>
      </c>
      <c r="J6975" t="s">
        <v>15161</v>
      </c>
      <c r="K6975" t="s">
        <v>13615</v>
      </c>
      <c r="L6975" t="s">
        <v>198</v>
      </c>
      <c r="M6975" s="1">
        <v>15000000</v>
      </c>
      <c r="N6975" s="1">
        <v>4531320</v>
      </c>
      <c r="O6975" s="1">
        <f>N6975*(D6975/'cpi data'!$A$112)</f>
        <v>537576.27286208596</v>
      </c>
      <c r="P6975" s="2">
        <f t="shared" si="109"/>
        <v>-2.310293689256111</v>
      </c>
      <c r="Q6975" t="s">
        <v>20100</v>
      </c>
      <c r="R6975">
        <v>109</v>
      </c>
    </row>
    <row r="6976" spans="1:18">
      <c r="A6976" t="s">
        <v>20101</v>
      </c>
      <c r="B6976" s="6" t="s">
        <v>19</v>
      </c>
      <c r="C6976" t="s">
        <v>37</v>
      </c>
      <c r="D6976">
        <f>_xlfn.XLOOKUP(E6976,'cpi data'!A:A,'cpi data'!B:B,"NA")</f>
        <v>240</v>
      </c>
      <c r="E6976">
        <v>2016</v>
      </c>
      <c r="F6976" t="s">
        <v>19943</v>
      </c>
      <c r="G6976">
        <v>6.4</v>
      </c>
      <c r="H6976">
        <v>44000</v>
      </c>
      <c r="I6976" t="s">
        <v>17406</v>
      </c>
      <c r="J6976" t="s">
        <v>18640</v>
      </c>
      <c r="K6976" t="s">
        <v>16102</v>
      </c>
      <c r="L6976" t="s">
        <v>25</v>
      </c>
      <c r="N6976" s="1">
        <v>3719383</v>
      </c>
      <c r="O6976" s="1">
        <f>N6976*(D6976/'cpi data'!$A$112)</f>
        <v>441251.56697973306</v>
      </c>
      <c r="P6976" s="2">
        <f t="shared" si="109"/>
        <v>1</v>
      </c>
      <c r="Q6976" t="s">
        <v>15778</v>
      </c>
      <c r="R6976">
        <v>91</v>
      </c>
    </row>
    <row r="6977" spans="1:18">
      <c r="A6977" t="s">
        <v>20102</v>
      </c>
      <c r="B6977" s="6" t="s">
        <v>450</v>
      </c>
      <c r="C6977" t="s">
        <v>55</v>
      </c>
      <c r="D6977">
        <f>_xlfn.XLOOKUP(E6977,'cpi data'!A:A,'cpi data'!B:B,"NA")</f>
        <v>240</v>
      </c>
      <c r="E6977">
        <v>2016</v>
      </c>
      <c r="F6977" t="s">
        <v>19854</v>
      </c>
      <c r="G6977">
        <v>5.9</v>
      </c>
      <c r="H6977">
        <v>33000</v>
      </c>
      <c r="I6977" t="s">
        <v>20103</v>
      </c>
      <c r="J6977" t="s">
        <v>20103</v>
      </c>
      <c r="K6977" t="s">
        <v>20104</v>
      </c>
      <c r="L6977" t="s">
        <v>198</v>
      </c>
      <c r="N6977" s="1">
        <v>368372</v>
      </c>
      <c r="O6977" s="1">
        <f>N6977*(D6977/'cpi data'!$A$112)</f>
        <v>43702.066238260006</v>
      </c>
      <c r="P6977" s="2">
        <f t="shared" si="109"/>
        <v>1</v>
      </c>
      <c r="Q6977" t="s">
        <v>16480</v>
      </c>
      <c r="R6977">
        <v>90</v>
      </c>
    </row>
    <row r="6978" spans="1:18">
      <c r="A6978" t="s">
        <v>20105</v>
      </c>
      <c r="B6978" s="6" t="s">
        <v>19</v>
      </c>
      <c r="C6978" t="s">
        <v>20</v>
      </c>
      <c r="D6978">
        <f>_xlfn.XLOOKUP(E6978,'cpi data'!A:A,'cpi data'!B:B,"NA")</f>
        <v>240</v>
      </c>
      <c r="E6978">
        <v>2016</v>
      </c>
      <c r="F6978" t="s">
        <v>20106</v>
      </c>
      <c r="G6978">
        <v>6.8</v>
      </c>
      <c r="H6978">
        <v>12000</v>
      </c>
      <c r="I6978" t="s">
        <v>20107</v>
      </c>
      <c r="J6978" t="s">
        <v>20108</v>
      </c>
      <c r="K6978" t="s">
        <v>19312</v>
      </c>
      <c r="L6978" t="s">
        <v>25</v>
      </c>
      <c r="N6978" s="1">
        <v>872805</v>
      </c>
      <c r="O6978" s="1">
        <f>N6978*(D6978/'cpi data'!$A$112)</f>
        <v>103545.82303509639</v>
      </c>
      <c r="P6978" s="2">
        <f t="shared" si="109"/>
        <v>1</v>
      </c>
      <c r="Q6978" t="s">
        <v>20109</v>
      </c>
      <c r="R6978">
        <v>107</v>
      </c>
    </row>
    <row r="6979" spans="1:18">
      <c r="A6979" t="s">
        <v>20110</v>
      </c>
      <c r="B6979" s="6" t="s">
        <v>19</v>
      </c>
      <c r="C6979" t="s">
        <v>44</v>
      </c>
      <c r="D6979">
        <f>_xlfn.XLOOKUP(E6979,'cpi data'!A:A,'cpi data'!B:B,"NA")</f>
        <v>240</v>
      </c>
      <c r="E6979">
        <v>2016</v>
      </c>
      <c r="F6979" t="s">
        <v>19861</v>
      </c>
      <c r="G6979">
        <v>5.7</v>
      </c>
      <c r="H6979">
        <v>116000</v>
      </c>
      <c r="I6979" t="s">
        <v>15576</v>
      </c>
      <c r="J6979" t="s">
        <v>18848</v>
      </c>
      <c r="K6979" t="s">
        <v>15032</v>
      </c>
      <c r="L6979" t="s">
        <v>33</v>
      </c>
      <c r="M6979" s="1">
        <v>35000000</v>
      </c>
      <c r="N6979" s="1">
        <v>108007109</v>
      </c>
      <c r="O6979" s="1">
        <f>N6979*(D6979/'cpi data'!$A$112)</f>
        <v>12813497.854671279</v>
      </c>
      <c r="P6979" s="2">
        <f t="shared" si="109"/>
        <v>0.67594725639772468</v>
      </c>
      <c r="Q6979" t="s">
        <v>64</v>
      </c>
      <c r="R6979">
        <v>92</v>
      </c>
    </row>
    <row r="6980" spans="1:18">
      <c r="A6980" t="s">
        <v>20111</v>
      </c>
      <c r="B6980" s="6" t="s">
        <v>2002</v>
      </c>
      <c r="C6980" t="s">
        <v>37</v>
      </c>
      <c r="D6980">
        <f>_xlfn.XLOOKUP(E6980,'cpi data'!A:A,'cpi data'!B:B,"NA")</f>
        <v>240</v>
      </c>
      <c r="E6980">
        <v>2016</v>
      </c>
      <c r="F6980" t="s">
        <v>19914</v>
      </c>
      <c r="G6980">
        <v>5.7</v>
      </c>
      <c r="H6980">
        <v>43000</v>
      </c>
      <c r="I6980" t="s">
        <v>13860</v>
      </c>
      <c r="J6980" t="s">
        <v>20112</v>
      </c>
      <c r="K6980" t="s">
        <v>20113</v>
      </c>
      <c r="L6980" t="s">
        <v>33</v>
      </c>
      <c r="M6980" s="1">
        <v>100000000</v>
      </c>
      <c r="N6980" s="1">
        <v>94061311</v>
      </c>
      <c r="O6980" s="1">
        <f>N6980*(D6980/'cpi data'!$A$112)</f>
        <v>11159028.492338112</v>
      </c>
      <c r="P6980" s="2">
        <f t="shared" si="109"/>
        <v>-6.3136362196780357E-2</v>
      </c>
      <c r="Q6980" t="s">
        <v>6608</v>
      </c>
      <c r="R6980">
        <v>123</v>
      </c>
    </row>
    <row r="6981" spans="1:18">
      <c r="A6981" t="s">
        <v>20114</v>
      </c>
      <c r="B6981" s="6" t="s">
        <v>19</v>
      </c>
      <c r="C6981" t="s">
        <v>37</v>
      </c>
      <c r="D6981">
        <f>_xlfn.XLOOKUP(E6981,'cpi data'!A:A,'cpi data'!B:B,"NA")</f>
        <v>240</v>
      </c>
      <c r="E6981">
        <v>2016</v>
      </c>
      <c r="F6981" t="s">
        <v>19863</v>
      </c>
      <c r="G6981">
        <v>6.9</v>
      </c>
      <c r="H6981">
        <v>55000</v>
      </c>
      <c r="I6981" t="s">
        <v>4470</v>
      </c>
      <c r="J6981" t="s">
        <v>4470</v>
      </c>
      <c r="K6981" t="s">
        <v>9024</v>
      </c>
      <c r="L6981" t="s">
        <v>33</v>
      </c>
      <c r="M6981" s="1">
        <v>50000000</v>
      </c>
      <c r="N6981" s="1">
        <v>25035950</v>
      </c>
      <c r="O6981" s="1">
        <f>N6981*(D6981/'cpi data'!$A$112)</f>
        <v>2970157.19228868</v>
      </c>
      <c r="P6981" s="2">
        <f t="shared" si="109"/>
        <v>-0.99712812974942033</v>
      </c>
      <c r="Q6981" t="s">
        <v>19553</v>
      </c>
      <c r="R6981">
        <v>139</v>
      </c>
    </row>
    <row r="6982" spans="1:18">
      <c r="A6982" t="s">
        <v>20115</v>
      </c>
      <c r="B6982" s="6" t="s">
        <v>19</v>
      </c>
      <c r="C6982" t="s">
        <v>66</v>
      </c>
      <c r="D6982">
        <f>_xlfn.XLOOKUP(E6982,'cpi data'!A:A,'cpi data'!B:B,"NA")</f>
        <v>240</v>
      </c>
      <c r="E6982">
        <v>2016</v>
      </c>
      <c r="F6982" t="s">
        <v>20116</v>
      </c>
      <c r="G6982">
        <v>6.7</v>
      </c>
      <c r="H6982">
        <v>75000</v>
      </c>
      <c r="I6982" t="s">
        <v>20117</v>
      </c>
      <c r="J6982" t="s">
        <v>18750</v>
      </c>
      <c r="K6982" t="s">
        <v>11408</v>
      </c>
      <c r="L6982" t="s">
        <v>33</v>
      </c>
      <c r="M6982" s="1">
        <v>9000000</v>
      </c>
      <c r="N6982" s="1">
        <v>29777777</v>
      </c>
      <c r="O6982" s="1">
        <f>N6982*(D6982/'cpi data'!$A$112)</f>
        <v>3532707.1082550664</v>
      </c>
      <c r="P6982" s="2">
        <f t="shared" si="109"/>
        <v>0.69776118613555338</v>
      </c>
      <c r="Q6982" t="s">
        <v>9442</v>
      </c>
      <c r="R6982">
        <v>100</v>
      </c>
    </row>
    <row r="6983" spans="1:18">
      <c r="A6983" t="s">
        <v>20118</v>
      </c>
      <c r="B6983" s="6" t="s">
        <v>19</v>
      </c>
      <c r="C6983" t="s">
        <v>107</v>
      </c>
      <c r="D6983">
        <f>_xlfn.XLOOKUP(E6983,'cpi data'!A:A,'cpi data'!B:B,"NA")</f>
        <v>240</v>
      </c>
      <c r="E6983">
        <v>2016</v>
      </c>
      <c r="F6983" t="s">
        <v>19733</v>
      </c>
      <c r="G6983">
        <v>6.7</v>
      </c>
      <c r="H6983">
        <v>60000</v>
      </c>
      <c r="I6983" t="s">
        <v>12788</v>
      </c>
      <c r="J6983" t="s">
        <v>20119</v>
      </c>
      <c r="K6983" t="s">
        <v>9024</v>
      </c>
      <c r="L6983" t="s">
        <v>33</v>
      </c>
      <c r="M6983" s="1">
        <v>20000000</v>
      </c>
      <c r="N6983" s="1">
        <v>14880939</v>
      </c>
      <c r="O6983" s="1">
        <f>N6983*(D6983/'cpi data'!$A$112)</f>
        <v>1765410.459713297</v>
      </c>
      <c r="P6983" s="2">
        <f t="shared" si="109"/>
        <v>-0.34400120852588673</v>
      </c>
      <c r="Q6983" t="s">
        <v>18762</v>
      </c>
      <c r="R6983">
        <v>120</v>
      </c>
    </row>
    <row r="6984" spans="1:18">
      <c r="A6984" t="s">
        <v>20120</v>
      </c>
      <c r="B6984" s="6" t="s">
        <v>36</v>
      </c>
      <c r="C6984" t="s">
        <v>37</v>
      </c>
      <c r="D6984">
        <f>_xlfn.XLOOKUP(E6984,'cpi data'!A:A,'cpi data'!B:B,"NA")</f>
        <v>240</v>
      </c>
      <c r="E6984">
        <v>2016</v>
      </c>
      <c r="F6984" t="s">
        <v>19892</v>
      </c>
      <c r="G6984">
        <v>6.7</v>
      </c>
      <c r="H6984">
        <v>55000</v>
      </c>
      <c r="I6984" t="s">
        <v>18687</v>
      </c>
      <c r="J6984" t="s">
        <v>18687</v>
      </c>
      <c r="K6984" t="s">
        <v>14452</v>
      </c>
      <c r="L6984" t="s">
        <v>33</v>
      </c>
      <c r="M6984" s="1">
        <v>65000000</v>
      </c>
      <c r="N6984" s="1">
        <v>143695338</v>
      </c>
      <c r="O6984" s="1">
        <f>N6984*(D6984/'cpi data'!$A$112)</f>
        <v>17047395.511616409</v>
      </c>
      <c r="P6984" s="2">
        <f t="shared" si="109"/>
        <v>0.5476540790766643</v>
      </c>
      <c r="Q6984" t="s">
        <v>1727</v>
      </c>
      <c r="R6984">
        <v>102</v>
      </c>
    </row>
    <row r="6985" spans="1:18">
      <c r="A6985">
        <v>31</v>
      </c>
      <c r="C6985" t="s">
        <v>55</v>
      </c>
      <c r="D6985">
        <f>_xlfn.XLOOKUP(E6985,'cpi data'!A:A,'cpi data'!B:B,"NA")</f>
        <v>240</v>
      </c>
      <c r="E6985">
        <v>2016</v>
      </c>
      <c r="F6985" t="s">
        <v>19960</v>
      </c>
      <c r="G6985">
        <v>5.0999999999999996</v>
      </c>
      <c r="H6985">
        <v>19000</v>
      </c>
      <c r="I6985" t="s">
        <v>13005</v>
      </c>
      <c r="J6985" t="s">
        <v>13005</v>
      </c>
      <c r="K6985" t="s">
        <v>1874</v>
      </c>
      <c r="L6985" t="s">
        <v>25</v>
      </c>
      <c r="M6985" s="1">
        <v>1500000</v>
      </c>
      <c r="N6985" s="1">
        <v>850419</v>
      </c>
      <c r="O6985" s="1">
        <f>N6985*(D6985/'cpi data'!$A$112)</f>
        <v>100890.04448838359</v>
      </c>
      <c r="P6985" s="2">
        <f t="shared" si="109"/>
        <v>-0.76383641475554986</v>
      </c>
      <c r="Q6985" t="s">
        <v>20121</v>
      </c>
      <c r="R6985">
        <v>102</v>
      </c>
    </row>
    <row r="6986" spans="1:18">
      <c r="A6986" t="s">
        <v>20122</v>
      </c>
      <c r="B6986" s="6" t="s">
        <v>19</v>
      </c>
      <c r="C6986" t="s">
        <v>37</v>
      </c>
      <c r="D6986">
        <f>_xlfn.XLOOKUP(E6986,'cpi data'!A:A,'cpi data'!B:B,"NA")</f>
        <v>240</v>
      </c>
      <c r="E6986">
        <v>2016</v>
      </c>
      <c r="F6986" t="s">
        <v>19627</v>
      </c>
      <c r="G6986">
        <v>6.3</v>
      </c>
      <c r="H6986">
        <v>47000</v>
      </c>
      <c r="I6986" t="s">
        <v>20123</v>
      </c>
      <c r="J6986" t="s">
        <v>20124</v>
      </c>
      <c r="K6986" t="s">
        <v>20125</v>
      </c>
      <c r="L6986" t="s">
        <v>33</v>
      </c>
      <c r="M6986" s="1">
        <v>15000000</v>
      </c>
      <c r="N6986" s="1">
        <v>20651333</v>
      </c>
      <c r="O6986" s="1">
        <f>N6986*(D6986/'cpi data'!$A$112)</f>
        <v>2449985.1309935739</v>
      </c>
      <c r="P6986" s="2">
        <f t="shared" si="109"/>
        <v>0.27365463527221223</v>
      </c>
      <c r="Q6986" t="s">
        <v>20126</v>
      </c>
      <c r="R6986">
        <v>100</v>
      </c>
    </row>
    <row r="6987" spans="1:18">
      <c r="A6987" t="s">
        <v>20127</v>
      </c>
      <c r="B6987" s="6" t="s">
        <v>19</v>
      </c>
      <c r="C6987" t="s">
        <v>20</v>
      </c>
      <c r="D6987">
        <f>_xlfn.XLOOKUP(E6987,'cpi data'!A:A,'cpi data'!B:B,"NA")</f>
        <v>240</v>
      </c>
      <c r="E6987">
        <v>2016</v>
      </c>
      <c r="F6987" t="s">
        <v>19794</v>
      </c>
      <c r="G6987">
        <v>5.7</v>
      </c>
      <c r="H6987">
        <v>7500</v>
      </c>
      <c r="I6987" t="s">
        <v>20128</v>
      </c>
      <c r="J6987" t="s">
        <v>13356</v>
      </c>
      <c r="K6987" t="s">
        <v>20129</v>
      </c>
      <c r="L6987" t="s">
        <v>33</v>
      </c>
      <c r="N6987" s="1">
        <v>23020</v>
      </c>
      <c r="O6987" s="1">
        <f>N6987*(D6987/'cpi data'!$A$112)</f>
        <v>2730.993573900148</v>
      </c>
      <c r="P6987" s="2">
        <f t="shared" si="109"/>
        <v>1</v>
      </c>
      <c r="Q6987" t="s">
        <v>12055</v>
      </c>
      <c r="R6987">
        <v>96</v>
      </c>
    </row>
    <row r="6988" spans="1:18">
      <c r="A6988" t="s">
        <v>20130</v>
      </c>
      <c r="B6988" s="6" t="s">
        <v>36</v>
      </c>
      <c r="C6988" t="s">
        <v>393</v>
      </c>
      <c r="D6988">
        <f>_xlfn.XLOOKUP(E6988,'cpi data'!A:A,'cpi data'!B:B,"NA")</f>
        <v>240</v>
      </c>
      <c r="E6988">
        <v>2016</v>
      </c>
      <c r="F6988" t="s">
        <v>19794</v>
      </c>
      <c r="G6988">
        <v>6.8</v>
      </c>
      <c r="H6988">
        <v>58000</v>
      </c>
      <c r="I6988" t="s">
        <v>15576</v>
      </c>
      <c r="J6988" t="s">
        <v>15576</v>
      </c>
      <c r="K6988" t="s">
        <v>15082</v>
      </c>
      <c r="L6988" t="s">
        <v>33</v>
      </c>
      <c r="M6988" s="1">
        <v>70000000</v>
      </c>
      <c r="N6988" s="1">
        <v>183388953</v>
      </c>
      <c r="O6988" s="1">
        <f>N6988*(D6988/'cpi data'!$A$112)</f>
        <v>21756474.898665346</v>
      </c>
      <c r="P6988" s="2">
        <f t="shared" si="109"/>
        <v>0.61829761905015079</v>
      </c>
      <c r="Q6988" t="s">
        <v>19150</v>
      </c>
      <c r="R6988">
        <v>87</v>
      </c>
    </row>
    <row r="6989" spans="1:18">
      <c r="A6989" t="s">
        <v>20131</v>
      </c>
      <c r="B6989" s="6" t="s">
        <v>2002</v>
      </c>
      <c r="C6989" t="s">
        <v>28</v>
      </c>
      <c r="D6989">
        <f>_xlfn.XLOOKUP(E6989,'cpi data'!A:A,'cpi data'!B:B,"NA")</f>
        <v>240</v>
      </c>
      <c r="E6989">
        <v>2016</v>
      </c>
      <c r="F6989" t="s">
        <v>19886</v>
      </c>
      <c r="G6989">
        <v>7.5</v>
      </c>
      <c r="H6989">
        <v>83000</v>
      </c>
      <c r="I6989" t="s">
        <v>15198</v>
      </c>
      <c r="J6989" t="s">
        <v>20132</v>
      </c>
      <c r="K6989" t="s">
        <v>20133</v>
      </c>
      <c r="L6989" t="s">
        <v>25</v>
      </c>
      <c r="M6989" s="1">
        <v>43000000</v>
      </c>
      <c r="N6989" s="1">
        <v>47309313</v>
      </c>
      <c r="O6989" s="1">
        <f>N6989*(D6989/'cpi data'!$A$112)</f>
        <v>5612572.9708353924</v>
      </c>
      <c r="P6989" s="2">
        <f t="shared" si="109"/>
        <v>9.1088048562446886E-2</v>
      </c>
      <c r="Q6989" t="s">
        <v>19304</v>
      </c>
      <c r="R6989">
        <v>108</v>
      </c>
    </row>
    <row r="6990" spans="1:18">
      <c r="A6990" t="s">
        <v>20134</v>
      </c>
      <c r="B6990" s="6" t="s">
        <v>19</v>
      </c>
      <c r="C6990" t="s">
        <v>37</v>
      </c>
      <c r="D6990">
        <f>_xlfn.XLOOKUP(E6990,'cpi data'!A:A,'cpi data'!B:B,"NA")</f>
        <v>240</v>
      </c>
      <c r="E6990">
        <v>2016</v>
      </c>
      <c r="F6990" t="s">
        <v>20135</v>
      </c>
      <c r="G6990">
        <v>7.2</v>
      </c>
      <c r="H6990">
        <v>45000</v>
      </c>
      <c r="I6990" t="s">
        <v>14604</v>
      </c>
      <c r="J6990" t="s">
        <v>14604</v>
      </c>
      <c r="K6990" t="s">
        <v>20136</v>
      </c>
      <c r="L6990" t="s">
        <v>9405</v>
      </c>
      <c r="N6990" s="1">
        <v>5079219</v>
      </c>
      <c r="O6990" s="1">
        <f>N6990*(D6990/'cpi data'!$A$112)</f>
        <v>602576.64854176959</v>
      </c>
      <c r="P6990" s="2">
        <f t="shared" ref="P6990:P7053" si="110">(N6990-M6990)/N6990</f>
        <v>1</v>
      </c>
      <c r="Q6990" t="s">
        <v>16256</v>
      </c>
      <c r="R6990">
        <v>120</v>
      </c>
    </row>
    <row r="6991" spans="1:18">
      <c r="A6991" t="s">
        <v>20137</v>
      </c>
      <c r="B6991" s="6" t="s">
        <v>36</v>
      </c>
      <c r="C6991" t="s">
        <v>393</v>
      </c>
      <c r="D6991">
        <f>_xlfn.XLOOKUP(E6991,'cpi data'!A:A,'cpi data'!B:B,"NA")</f>
        <v>240</v>
      </c>
      <c r="E6991">
        <v>2016</v>
      </c>
      <c r="F6991" t="s">
        <v>19914</v>
      </c>
      <c r="G6991">
        <v>7.8</v>
      </c>
      <c r="H6991">
        <v>121000</v>
      </c>
      <c r="I6991" t="s">
        <v>20138</v>
      </c>
      <c r="J6991" t="s">
        <v>20139</v>
      </c>
      <c r="K6991" t="s">
        <v>11000</v>
      </c>
      <c r="L6991" t="s">
        <v>33</v>
      </c>
      <c r="M6991" s="1">
        <v>60000000</v>
      </c>
      <c r="N6991" s="1">
        <v>76249438</v>
      </c>
      <c r="O6991" s="1">
        <f>N6991*(D6991/'cpi data'!$A$112)</f>
        <v>9045904.6564508155</v>
      </c>
      <c r="P6991" s="2">
        <f t="shared" si="110"/>
        <v>0.21310895432435842</v>
      </c>
      <c r="Q6991" t="s">
        <v>12698</v>
      </c>
      <c r="R6991">
        <v>101</v>
      </c>
    </row>
    <row r="6992" spans="1:18">
      <c r="A6992" t="s">
        <v>20140</v>
      </c>
      <c r="B6992" s="6" t="s">
        <v>2002</v>
      </c>
      <c r="C6992" t="s">
        <v>44</v>
      </c>
      <c r="D6992">
        <f>_xlfn.XLOOKUP(E6992,'cpi data'!A:A,'cpi data'!B:B,"NA")</f>
        <v>240</v>
      </c>
      <c r="E6992">
        <v>2016</v>
      </c>
      <c r="F6992" t="s">
        <v>19698</v>
      </c>
      <c r="G6992">
        <v>6.6</v>
      </c>
      <c r="H6992">
        <v>73000</v>
      </c>
      <c r="I6992" t="s">
        <v>292</v>
      </c>
      <c r="J6992" t="s">
        <v>292</v>
      </c>
      <c r="K6992" t="s">
        <v>16093</v>
      </c>
      <c r="L6992" t="s">
        <v>33</v>
      </c>
      <c r="M6992" s="1">
        <v>30000000</v>
      </c>
      <c r="N6992" s="1">
        <v>43763247</v>
      </c>
      <c r="O6992" s="1">
        <f>N6992*(D6992/'cpi data'!$A$112)</f>
        <v>5191882.9856648538</v>
      </c>
      <c r="P6992" s="2">
        <f t="shared" si="110"/>
        <v>0.31449327788680764</v>
      </c>
      <c r="Q6992" t="s">
        <v>18364</v>
      </c>
      <c r="R6992">
        <v>96</v>
      </c>
    </row>
    <row r="6993" spans="1:18">
      <c r="A6993" t="s">
        <v>20141</v>
      </c>
      <c r="B6993" s="6" t="s">
        <v>19</v>
      </c>
      <c r="C6993" t="s">
        <v>55</v>
      </c>
      <c r="D6993">
        <f>_xlfn.XLOOKUP(E6993,'cpi data'!A:A,'cpi data'!B:B,"NA")</f>
        <v>240</v>
      </c>
      <c r="E6993">
        <v>2016</v>
      </c>
      <c r="F6993" t="s">
        <v>19960</v>
      </c>
      <c r="G6993">
        <v>5</v>
      </c>
      <c r="H6993">
        <v>43000</v>
      </c>
      <c r="I6993" t="s">
        <v>17311</v>
      </c>
      <c r="J6993" t="s">
        <v>17312</v>
      </c>
      <c r="K6993" t="s">
        <v>20142</v>
      </c>
      <c r="L6993" t="s">
        <v>198</v>
      </c>
      <c r="M6993" s="1">
        <v>5000000</v>
      </c>
      <c r="N6993" s="1">
        <v>45173154</v>
      </c>
      <c r="O6993" s="1">
        <f>N6993*(D6993/'cpi data'!$A$112)</f>
        <v>5359148.2748393472</v>
      </c>
      <c r="P6993" s="2">
        <f t="shared" si="110"/>
        <v>0.88931479081580178</v>
      </c>
      <c r="Q6993" t="s">
        <v>14705</v>
      </c>
      <c r="R6993">
        <v>89</v>
      </c>
    </row>
    <row r="6994" spans="1:18">
      <c r="A6994" t="s">
        <v>20143</v>
      </c>
      <c r="B6994" s="6" t="s">
        <v>2002</v>
      </c>
      <c r="C6994" t="s">
        <v>20</v>
      </c>
      <c r="D6994">
        <f>_xlfn.XLOOKUP(E6994,'cpi data'!A:A,'cpi data'!B:B,"NA")</f>
        <v>240</v>
      </c>
      <c r="E6994">
        <v>2016</v>
      </c>
      <c r="F6994" t="s">
        <v>20144</v>
      </c>
      <c r="G6994">
        <v>7.8</v>
      </c>
      <c r="H6994">
        <v>54000</v>
      </c>
      <c r="I6994" t="s">
        <v>16422</v>
      </c>
      <c r="J6994" t="s">
        <v>16422</v>
      </c>
      <c r="K6994" t="s">
        <v>20145</v>
      </c>
      <c r="L6994" t="s">
        <v>5870</v>
      </c>
      <c r="N6994" s="1">
        <v>6953604</v>
      </c>
      <c r="O6994" s="1">
        <f>N6994*(D6994/'cpi data'!$A$112)</f>
        <v>824945.60553633212</v>
      </c>
      <c r="P6994" s="2">
        <f t="shared" si="110"/>
        <v>1</v>
      </c>
      <c r="Q6994" t="s">
        <v>9179</v>
      </c>
      <c r="R6994">
        <v>124</v>
      </c>
    </row>
    <row r="6995" spans="1:18">
      <c r="A6995" t="s">
        <v>20146</v>
      </c>
      <c r="B6995" s="6" t="s">
        <v>19</v>
      </c>
      <c r="C6995" t="s">
        <v>37</v>
      </c>
      <c r="D6995">
        <f>_xlfn.XLOOKUP(E6995,'cpi data'!A:A,'cpi data'!B:B,"NA")</f>
        <v>240</v>
      </c>
      <c r="E6995">
        <v>2016</v>
      </c>
      <c r="F6995" t="s">
        <v>19958</v>
      </c>
      <c r="G6995">
        <v>6</v>
      </c>
      <c r="H6995">
        <v>17000</v>
      </c>
      <c r="I6995" t="s">
        <v>16440</v>
      </c>
      <c r="J6995" t="s">
        <v>16440</v>
      </c>
      <c r="K6995" t="s">
        <v>2646</v>
      </c>
      <c r="L6995" t="s">
        <v>33</v>
      </c>
      <c r="N6995" s="1">
        <v>61797</v>
      </c>
      <c r="O6995" s="1">
        <f>N6995*(D6995/'cpi data'!$A$112)</f>
        <v>7331.3297083539292</v>
      </c>
      <c r="P6995" s="2">
        <f t="shared" si="110"/>
        <v>1</v>
      </c>
      <c r="Q6995" t="s">
        <v>19427</v>
      </c>
      <c r="R6995">
        <v>104</v>
      </c>
    </row>
    <row r="6996" spans="1:18">
      <c r="A6996" t="s">
        <v>20147</v>
      </c>
      <c r="B6996" s="6" t="s">
        <v>36</v>
      </c>
      <c r="C6996" t="s">
        <v>393</v>
      </c>
      <c r="D6996">
        <f>_xlfn.XLOOKUP(E6996,'cpi data'!A:A,'cpi data'!B:B,"NA")</f>
        <v>240</v>
      </c>
      <c r="E6996">
        <v>2016</v>
      </c>
      <c r="F6996" t="s">
        <v>19627</v>
      </c>
      <c r="G6996">
        <v>5.6</v>
      </c>
      <c r="H6996">
        <v>10000</v>
      </c>
      <c r="I6996" t="s">
        <v>15291</v>
      </c>
      <c r="J6996" t="s">
        <v>20148</v>
      </c>
      <c r="K6996" t="s">
        <v>20149</v>
      </c>
      <c r="L6996" t="s">
        <v>494</v>
      </c>
      <c r="M6996" s="1">
        <v>20000000</v>
      </c>
      <c r="N6996" s="1">
        <v>13385737</v>
      </c>
      <c r="O6996" s="1">
        <f>N6996*(D6996/'cpi data'!$A$112)</f>
        <v>1588026.1393969352</v>
      </c>
      <c r="P6996" s="2">
        <f t="shared" si="110"/>
        <v>-0.49412766738207992</v>
      </c>
      <c r="Q6996" t="s">
        <v>7364</v>
      </c>
      <c r="R6996">
        <v>94</v>
      </c>
    </row>
    <row r="6997" spans="1:18">
      <c r="A6997" t="s">
        <v>20150</v>
      </c>
      <c r="B6997" s="6" t="s">
        <v>2002</v>
      </c>
      <c r="C6997" t="s">
        <v>37</v>
      </c>
      <c r="D6997">
        <f>_xlfn.XLOOKUP(E6997,'cpi data'!A:A,'cpi data'!B:B,"NA")</f>
        <v>240</v>
      </c>
      <c r="E6997">
        <v>2016</v>
      </c>
      <c r="F6997" t="s">
        <v>19287</v>
      </c>
      <c r="G6997">
        <v>6.3</v>
      </c>
      <c r="H6997">
        <v>26000</v>
      </c>
      <c r="I6997" t="s">
        <v>2041</v>
      </c>
      <c r="J6997" t="s">
        <v>2041</v>
      </c>
      <c r="K6997" t="s">
        <v>13409</v>
      </c>
      <c r="L6997" t="s">
        <v>33</v>
      </c>
      <c r="M6997" s="1">
        <v>20000000</v>
      </c>
      <c r="N6997" s="1">
        <v>46771565</v>
      </c>
      <c r="O6997" s="1">
        <f>N6997*(D6997/'cpi data'!$A$112)</f>
        <v>5548776.8660405334</v>
      </c>
      <c r="P6997" s="2">
        <f t="shared" si="110"/>
        <v>0.57238976288264032</v>
      </c>
      <c r="Q6997" t="s">
        <v>16256</v>
      </c>
      <c r="R6997">
        <v>107</v>
      </c>
    </row>
    <row r="6998" spans="1:18">
      <c r="A6998" t="s">
        <v>20151</v>
      </c>
      <c r="B6998" s="6" t="s">
        <v>2002</v>
      </c>
      <c r="C6998" t="s">
        <v>44</v>
      </c>
      <c r="D6998">
        <f>_xlfn.XLOOKUP(E6998,'cpi data'!A:A,'cpi data'!B:B,"NA")</f>
        <v>240</v>
      </c>
      <c r="E6998">
        <v>2016</v>
      </c>
      <c r="F6998" t="s">
        <v>19820</v>
      </c>
      <c r="G6998">
        <v>5.7</v>
      </c>
      <c r="H6998">
        <v>10000</v>
      </c>
      <c r="I6998" t="s">
        <v>603</v>
      </c>
      <c r="J6998" t="s">
        <v>603</v>
      </c>
      <c r="K6998" t="s">
        <v>17896</v>
      </c>
      <c r="L6998" t="s">
        <v>33</v>
      </c>
      <c r="M6998" s="1">
        <v>25000000</v>
      </c>
      <c r="N6998" s="1">
        <v>3885342</v>
      </c>
      <c r="O6998" s="1">
        <f>N6998*(D6998/'cpi data'!$A$112)</f>
        <v>460940.22738507163</v>
      </c>
      <c r="P6998" s="2">
        <f t="shared" si="110"/>
        <v>-5.4344400055387663</v>
      </c>
      <c r="Q6998" t="s">
        <v>8628</v>
      </c>
      <c r="R6998">
        <v>127</v>
      </c>
    </row>
    <row r="6999" spans="1:18">
      <c r="A6999" t="s">
        <v>20152</v>
      </c>
      <c r="B6999" s="6" t="s">
        <v>19</v>
      </c>
      <c r="C6999" t="s">
        <v>44</v>
      </c>
      <c r="D6999">
        <f>_xlfn.XLOOKUP(E6999,'cpi data'!A:A,'cpi data'!B:B,"NA")</f>
        <v>240</v>
      </c>
      <c r="E6999">
        <v>2016</v>
      </c>
      <c r="F6999" t="s">
        <v>19848</v>
      </c>
      <c r="G6999">
        <v>5.9</v>
      </c>
      <c r="H6999">
        <v>72000</v>
      </c>
      <c r="I6999" t="s">
        <v>15116</v>
      </c>
      <c r="J6999" t="s">
        <v>16079</v>
      </c>
      <c r="K6999" t="s">
        <v>4026</v>
      </c>
      <c r="L6999" t="s">
        <v>33</v>
      </c>
      <c r="M6999" s="1">
        <v>45000000</v>
      </c>
      <c r="N6999" s="1">
        <v>114501299</v>
      </c>
      <c r="O6999" s="1">
        <f>N6999*(D6999/'cpi data'!$A$112)</f>
        <v>13583940.563519524</v>
      </c>
      <c r="P6999" s="2">
        <f t="shared" si="110"/>
        <v>0.60699135823777861</v>
      </c>
      <c r="Q6999" t="s">
        <v>14593</v>
      </c>
      <c r="R6999">
        <v>105</v>
      </c>
    </row>
    <row r="7000" spans="1:18">
      <c r="A7000" t="s">
        <v>20153</v>
      </c>
      <c r="B7000" s="6" t="s">
        <v>19</v>
      </c>
      <c r="C7000" t="s">
        <v>44</v>
      </c>
      <c r="D7000">
        <f>_xlfn.XLOOKUP(E7000,'cpi data'!A:A,'cpi data'!B:B,"NA")</f>
        <v>240</v>
      </c>
      <c r="E7000">
        <v>2016</v>
      </c>
      <c r="F7000" t="s">
        <v>20154</v>
      </c>
      <c r="G7000">
        <v>6.5</v>
      </c>
      <c r="H7000">
        <v>33000</v>
      </c>
      <c r="I7000" t="s">
        <v>20155</v>
      </c>
      <c r="J7000" t="s">
        <v>20156</v>
      </c>
      <c r="K7000" t="s">
        <v>19348</v>
      </c>
      <c r="L7000" t="s">
        <v>251</v>
      </c>
      <c r="N7000" s="1">
        <v>176288</v>
      </c>
      <c r="O7000" s="1">
        <f>N7000*(D7000/'cpi data'!$A$112)</f>
        <v>20914.048442906573</v>
      </c>
      <c r="P7000" s="2">
        <f t="shared" si="110"/>
        <v>1</v>
      </c>
      <c r="Q7000" t="s">
        <v>20157</v>
      </c>
      <c r="R7000">
        <v>89</v>
      </c>
    </row>
    <row r="7001" spans="1:18">
      <c r="A7001" t="s">
        <v>20158</v>
      </c>
      <c r="B7001" s="6" t="s">
        <v>2002</v>
      </c>
      <c r="C7001" t="s">
        <v>66</v>
      </c>
      <c r="D7001">
        <f>_xlfn.XLOOKUP(E7001,'cpi data'!A:A,'cpi data'!B:B,"NA")</f>
        <v>240</v>
      </c>
      <c r="E7001">
        <v>2016</v>
      </c>
      <c r="F7001" t="s">
        <v>19892</v>
      </c>
      <c r="G7001">
        <v>6.8</v>
      </c>
      <c r="H7001">
        <v>52000</v>
      </c>
      <c r="I7001" t="s">
        <v>2208</v>
      </c>
      <c r="J7001" t="s">
        <v>20159</v>
      </c>
      <c r="K7001" t="s">
        <v>750</v>
      </c>
      <c r="L7001" t="s">
        <v>25</v>
      </c>
      <c r="M7001" s="1">
        <v>29000000</v>
      </c>
      <c r="N7001" s="1">
        <v>49052787</v>
      </c>
      <c r="O7001" s="1">
        <f>N7001*(D7001/'cpi data'!$A$112)</f>
        <v>5819411.2110726638</v>
      </c>
      <c r="P7001" s="2">
        <f t="shared" si="110"/>
        <v>0.40880015645186479</v>
      </c>
      <c r="Q7001" t="s">
        <v>15343</v>
      </c>
      <c r="R7001">
        <v>111</v>
      </c>
    </row>
    <row r="7002" spans="1:18">
      <c r="A7002" t="s">
        <v>20160</v>
      </c>
      <c r="B7002" s="6" t="s">
        <v>19</v>
      </c>
      <c r="C7002" t="s">
        <v>393</v>
      </c>
      <c r="D7002">
        <f>_xlfn.XLOOKUP(E7002,'cpi data'!A:A,'cpi data'!B:B,"NA")</f>
        <v>240</v>
      </c>
      <c r="E7002">
        <v>2016</v>
      </c>
      <c r="F7002" t="s">
        <v>20161</v>
      </c>
      <c r="G7002">
        <v>6.4</v>
      </c>
      <c r="H7002">
        <v>52000</v>
      </c>
      <c r="I7002" t="s">
        <v>20162</v>
      </c>
      <c r="J7002" t="s">
        <v>20163</v>
      </c>
      <c r="K7002" t="s">
        <v>7618</v>
      </c>
      <c r="L7002" t="s">
        <v>33</v>
      </c>
      <c r="M7002" s="1">
        <v>3500000</v>
      </c>
      <c r="N7002" s="1">
        <v>4462034</v>
      </c>
      <c r="O7002" s="1">
        <f>N7002*(D7002/'cpi data'!$A$112)</f>
        <v>529356.48047454271</v>
      </c>
      <c r="P7002" s="2">
        <f t="shared" si="110"/>
        <v>0.21560436339122471</v>
      </c>
      <c r="Q7002" t="s">
        <v>1410</v>
      </c>
      <c r="R7002">
        <v>76</v>
      </c>
    </row>
    <row r="7003" spans="1:18">
      <c r="A7003" t="s">
        <v>20164</v>
      </c>
      <c r="B7003" s="6" t="s">
        <v>36</v>
      </c>
      <c r="C7003" t="s">
        <v>393</v>
      </c>
      <c r="D7003">
        <f>_xlfn.XLOOKUP(E7003,'cpi data'!A:A,'cpi data'!B:B,"NA")</f>
        <v>240</v>
      </c>
      <c r="E7003">
        <v>2016</v>
      </c>
      <c r="F7003" t="s">
        <v>20165</v>
      </c>
      <c r="G7003">
        <v>6.8</v>
      </c>
      <c r="H7003">
        <v>21000</v>
      </c>
      <c r="I7003" t="s">
        <v>611</v>
      </c>
      <c r="J7003" t="s">
        <v>20166</v>
      </c>
      <c r="K7003" t="s">
        <v>17190</v>
      </c>
      <c r="L7003" t="s">
        <v>455</v>
      </c>
      <c r="M7003" s="1">
        <v>30000000</v>
      </c>
      <c r="N7003" s="1">
        <v>106127278</v>
      </c>
      <c r="O7003" s="1">
        <f>N7003*(D7003/'cpi data'!$A$112)</f>
        <v>12590482.80771132</v>
      </c>
      <c r="P7003" s="2">
        <f t="shared" si="110"/>
        <v>0.71732055541837225</v>
      </c>
      <c r="Q7003" t="s">
        <v>17142</v>
      </c>
      <c r="R7003">
        <v>89</v>
      </c>
    </row>
    <row r="7004" spans="1:18">
      <c r="A7004" t="s">
        <v>20167</v>
      </c>
      <c r="B7004" s="6" t="s">
        <v>450</v>
      </c>
      <c r="C7004" t="s">
        <v>20</v>
      </c>
      <c r="D7004">
        <f>_xlfn.XLOOKUP(E7004,'cpi data'!A:A,'cpi data'!B:B,"NA")</f>
        <v>240</v>
      </c>
      <c r="E7004">
        <v>2016</v>
      </c>
      <c r="F7004" t="s">
        <v>20168</v>
      </c>
      <c r="G7004">
        <v>6.1</v>
      </c>
      <c r="H7004">
        <v>5000</v>
      </c>
      <c r="I7004" t="s">
        <v>20169</v>
      </c>
      <c r="J7004" t="s">
        <v>20169</v>
      </c>
      <c r="K7004" t="s">
        <v>20170</v>
      </c>
      <c r="L7004" t="s">
        <v>1197</v>
      </c>
      <c r="N7004" s="1">
        <v>61249</v>
      </c>
      <c r="O7004" s="1">
        <f>N7004*(D7004/'cpi data'!$A$112)</f>
        <v>7266.3173504695997</v>
      </c>
      <c r="P7004" s="2">
        <f t="shared" si="110"/>
        <v>1</v>
      </c>
      <c r="Q7004" t="s">
        <v>20171</v>
      </c>
      <c r="R7004">
        <v>98</v>
      </c>
    </row>
    <row r="7005" spans="1:18">
      <c r="A7005" t="s">
        <v>20172</v>
      </c>
      <c r="B7005" s="6" t="s">
        <v>19</v>
      </c>
      <c r="C7005" t="s">
        <v>44</v>
      </c>
      <c r="D7005">
        <f>_xlfn.XLOOKUP(E7005,'cpi data'!A:A,'cpi data'!B:B,"NA")</f>
        <v>240</v>
      </c>
      <c r="E7005">
        <v>2016</v>
      </c>
      <c r="F7005" t="s">
        <v>20173</v>
      </c>
      <c r="G7005">
        <v>6.1</v>
      </c>
      <c r="H7005">
        <v>42000</v>
      </c>
      <c r="I7005" t="s">
        <v>10253</v>
      </c>
      <c r="J7005" t="s">
        <v>16458</v>
      </c>
      <c r="K7005" t="s">
        <v>2094</v>
      </c>
      <c r="L7005" t="s">
        <v>25</v>
      </c>
      <c r="M7005" s="1">
        <v>30000000</v>
      </c>
      <c r="N7005" s="1">
        <v>9169507</v>
      </c>
      <c r="O7005" s="1">
        <f>N7005*(D7005/'cpi data'!$A$112)</f>
        <v>1087830.7859614433</v>
      </c>
      <c r="P7005" s="2">
        <f t="shared" si="110"/>
        <v>-2.2717135174224743</v>
      </c>
      <c r="Q7005" t="s">
        <v>10255</v>
      </c>
      <c r="R7005">
        <v>98</v>
      </c>
    </row>
    <row r="7006" spans="1:18">
      <c r="A7006" t="s">
        <v>20174</v>
      </c>
      <c r="B7006" s="6" t="s">
        <v>2002</v>
      </c>
      <c r="C7006" t="s">
        <v>20</v>
      </c>
      <c r="D7006">
        <f>_xlfn.XLOOKUP(E7006,'cpi data'!A:A,'cpi data'!B:B,"NA")</f>
        <v>240</v>
      </c>
      <c r="E7006">
        <v>2016</v>
      </c>
      <c r="F7006" t="s">
        <v>19958</v>
      </c>
      <c r="G7006">
        <v>6.1</v>
      </c>
      <c r="H7006">
        <v>56000</v>
      </c>
      <c r="I7006" t="s">
        <v>18381</v>
      </c>
      <c r="J7006" t="s">
        <v>18381</v>
      </c>
      <c r="K7006" t="s">
        <v>20175</v>
      </c>
      <c r="L7006" t="s">
        <v>33</v>
      </c>
      <c r="M7006" s="1">
        <v>9000000</v>
      </c>
      <c r="N7006" s="1">
        <v>81705746</v>
      </c>
      <c r="O7006" s="1">
        <f>N7006*(D7006/'cpi data'!$A$112)</f>
        <v>9693217.5185368266</v>
      </c>
      <c r="P7006" s="2">
        <f t="shared" si="110"/>
        <v>0.8898486282715049</v>
      </c>
      <c r="Q7006" t="s">
        <v>64</v>
      </c>
      <c r="R7006">
        <v>99</v>
      </c>
    </row>
    <row r="7007" spans="1:18">
      <c r="A7007" t="s">
        <v>20176</v>
      </c>
      <c r="B7007" s="6" t="s">
        <v>19</v>
      </c>
      <c r="C7007" t="s">
        <v>20</v>
      </c>
      <c r="D7007">
        <f>_xlfn.XLOOKUP(E7007,'cpi data'!A:A,'cpi data'!B:B,"NA")</f>
        <v>240</v>
      </c>
      <c r="E7007">
        <v>2016</v>
      </c>
      <c r="F7007" t="s">
        <v>20177</v>
      </c>
      <c r="G7007">
        <v>5.4</v>
      </c>
      <c r="H7007">
        <v>11000</v>
      </c>
      <c r="I7007" t="s">
        <v>11947</v>
      </c>
      <c r="J7007" t="s">
        <v>20178</v>
      </c>
      <c r="K7007" t="s">
        <v>19358</v>
      </c>
      <c r="L7007" t="s">
        <v>33</v>
      </c>
      <c r="M7007" s="1">
        <v>30000000</v>
      </c>
      <c r="N7007" s="1">
        <v>678150</v>
      </c>
      <c r="O7007" s="1">
        <f>N7007*(D7007/'cpi data'!$A$112)</f>
        <v>80452.792881858622</v>
      </c>
      <c r="P7007" s="2">
        <f t="shared" si="110"/>
        <v>-43.238000442380006</v>
      </c>
      <c r="Q7007" t="s">
        <v>20179</v>
      </c>
      <c r="R7007">
        <v>109</v>
      </c>
    </row>
    <row r="7008" spans="1:18">
      <c r="A7008" t="s">
        <v>20180</v>
      </c>
      <c r="B7008" s="6" t="s">
        <v>2002</v>
      </c>
      <c r="C7008" t="s">
        <v>55</v>
      </c>
      <c r="D7008">
        <f>_xlfn.XLOOKUP(E7008,'cpi data'!A:A,'cpi data'!B:B,"NA")</f>
        <v>240</v>
      </c>
      <c r="E7008">
        <v>2016</v>
      </c>
      <c r="F7008" t="s">
        <v>19296</v>
      </c>
      <c r="G7008">
        <v>4.8</v>
      </c>
      <c r="H7008">
        <v>41000</v>
      </c>
      <c r="I7008" t="s">
        <v>20181</v>
      </c>
      <c r="J7008" t="s">
        <v>20182</v>
      </c>
      <c r="K7008" t="s">
        <v>20183</v>
      </c>
      <c r="L7008" t="s">
        <v>33</v>
      </c>
      <c r="M7008" s="1">
        <v>10000000</v>
      </c>
      <c r="N7008" s="1">
        <v>39712000</v>
      </c>
      <c r="O7008" s="1">
        <f>N7008*(D7008/'cpi data'!$A$112)</f>
        <v>4711260.5042016804</v>
      </c>
      <c r="P7008" s="2">
        <f t="shared" si="110"/>
        <v>0.74818694601128122</v>
      </c>
      <c r="Q7008" t="s">
        <v>20184</v>
      </c>
      <c r="R7008">
        <v>93</v>
      </c>
    </row>
    <row r="7009" spans="1:18">
      <c r="A7009" t="s">
        <v>20185</v>
      </c>
      <c r="B7009" s="6" t="s">
        <v>19</v>
      </c>
      <c r="C7009" t="s">
        <v>107</v>
      </c>
      <c r="D7009">
        <f>_xlfn.XLOOKUP(E7009,'cpi data'!A:A,'cpi data'!B:B,"NA")</f>
        <v>240</v>
      </c>
      <c r="E7009">
        <v>2016</v>
      </c>
      <c r="F7009" t="s">
        <v>19414</v>
      </c>
      <c r="G7009">
        <v>6.5</v>
      </c>
      <c r="H7009">
        <v>96000</v>
      </c>
      <c r="I7009" t="s">
        <v>4364</v>
      </c>
      <c r="J7009" t="s">
        <v>14809</v>
      </c>
      <c r="K7009" t="s">
        <v>9716</v>
      </c>
      <c r="L7009" t="s">
        <v>33</v>
      </c>
      <c r="M7009" s="1">
        <v>27000000</v>
      </c>
      <c r="N7009" s="1">
        <v>93282604</v>
      </c>
      <c r="O7009" s="1">
        <f>N7009*(D7009/'cpi data'!$A$112)</f>
        <v>11066646.050420167</v>
      </c>
      <c r="P7009" s="2">
        <f t="shared" si="110"/>
        <v>0.71055696515504652</v>
      </c>
      <c r="Q7009" t="s">
        <v>2103</v>
      </c>
      <c r="R7009">
        <v>98</v>
      </c>
    </row>
    <row r="7010" spans="1:18">
      <c r="A7010" t="s">
        <v>20186</v>
      </c>
      <c r="B7010" s="6" t="s">
        <v>36</v>
      </c>
      <c r="C7010" t="s">
        <v>393</v>
      </c>
      <c r="D7010">
        <f>_xlfn.XLOOKUP(E7010,'cpi data'!A:A,'cpi data'!B:B,"NA")</f>
        <v>240</v>
      </c>
      <c r="E7010">
        <v>2016</v>
      </c>
      <c r="F7010" t="s">
        <v>19919</v>
      </c>
      <c r="G7010">
        <v>5.7</v>
      </c>
      <c r="H7010">
        <v>16000</v>
      </c>
      <c r="I7010" t="s">
        <v>12441</v>
      </c>
      <c r="J7010" t="s">
        <v>17793</v>
      </c>
      <c r="K7010" t="s">
        <v>20187</v>
      </c>
      <c r="L7010" t="s">
        <v>198</v>
      </c>
      <c r="M7010" s="1">
        <v>125000000</v>
      </c>
      <c r="N7010" s="1">
        <v>64493915</v>
      </c>
      <c r="O7010" s="1">
        <f>N7010*(D7010/'cpi data'!$A$112)</f>
        <v>7651280.0790904593</v>
      </c>
      <c r="P7010" s="2">
        <f t="shared" si="110"/>
        <v>-0.93816734493478959</v>
      </c>
      <c r="Q7010" t="s">
        <v>47</v>
      </c>
      <c r="R7010">
        <v>104</v>
      </c>
    </row>
    <row r="7011" spans="1:18">
      <c r="A7011" t="s">
        <v>20188</v>
      </c>
      <c r="B7011" s="6" t="s">
        <v>2002</v>
      </c>
      <c r="C7011" t="s">
        <v>44</v>
      </c>
      <c r="D7011">
        <f>_xlfn.XLOOKUP(E7011,'cpi data'!A:A,'cpi data'!B:B,"NA")</f>
        <v>240</v>
      </c>
      <c r="E7011">
        <v>2016</v>
      </c>
      <c r="F7011" t="s">
        <v>19684</v>
      </c>
      <c r="G7011">
        <v>6.6</v>
      </c>
      <c r="H7011">
        <v>12000</v>
      </c>
      <c r="I7011" t="s">
        <v>16459</v>
      </c>
      <c r="J7011" t="s">
        <v>20189</v>
      </c>
      <c r="K7011" t="s">
        <v>16102</v>
      </c>
      <c r="L7011" t="s">
        <v>33</v>
      </c>
      <c r="M7011" s="1">
        <v>3800000</v>
      </c>
      <c r="N7011" s="1">
        <v>1138609</v>
      </c>
      <c r="O7011" s="1">
        <f>N7011*(D7011/'cpi data'!$A$112)</f>
        <v>135079.6638655462</v>
      </c>
      <c r="P7011" s="2">
        <f t="shared" si="110"/>
        <v>-2.3374055536184941</v>
      </c>
      <c r="Q7011" t="s">
        <v>18291</v>
      </c>
      <c r="R7011">
        <v>88</v>
      </c>
    </row>
    <row r="7012" spans="1:18">
      <c r="A7012" t="s">
        <v>20190</v>
      </c>
      <c r="B7012" s="6" t="s">
        <v>19</v>
      </c>
      <c r="C7012" t="s">
        <v>44</v>
      </c>
      <c r="D7012">
        <f>_xlfn.XLOOKUP(E7012,'cpi data'!A:A,'cpi data'!B:B,"NA")</f>
        <v>240</v>
      </c>
      <c r="E7012">
        <v>2016</v>
      </c>
      <c r="F7012" t="s">
        <v>19858</v>
      </c>
      <c r="G7012">
        <v>3.5</v>
      </c>
      <c r="H7012">
        <v>20000</v>
      </c>
      <c r="I7012" t="s">
        <v>18616</v>
      </c>
      <c r="J7012" t="s">
        <v>10013</v>
      </c>
      <c r="K7012" t="s">
        <v>10013</v>
      </c>
      <c r="L7012" t="s">
        <v>33</v>
      </c>
      <c r="M7012" s="1">
        <v>5000000</v>
      </c>
      <c r="N7012" s="1">
        <v>22227514</v>
      </c>
      <c r="O7012" s="1">
        <f>N7012*(D7012/'cpi data'!$A$112)</f>
        <v>2636976.4508156204</v>
      </c>
      <c r="P7012" s="2">
        <f t="shared" si="110"/>
        <v>0.77505356649421075</v>
      </c>
      <c r="Q7012" t="s">
        <v>20191</v>
      </c>
      <c r="R7012">
        <v>92</v>
      </c>
    </row>
    <row r="7013" spans="1:18">
      <c r="A7013" t="s">
        <v>20192</v>
      </c>
      <c r="B7013" s="6" t="s">
        <v>19</v>
      </c>
      <c r="C7013" t="s">
        <v>44</v>
      </c>
      <c r="D7013">
        <f>_xlfn.XLOOKUP(E7013,'cpi data'!A:A,'cpi data'!B:B,"NA")</f>
        <v>240</v>
      </c>
      <c r="E7013">
        <v>2016</v>
      </c>
      <c r="F7013" t="s">
        <v>19833</v>
      </c>
      <c r="G7013">
        <v>7.4</v>
      </c>
      <c r="H7013">
        <v>46000</v>
      </c>
      <c r="I7013" t="s">
        <v>20193</v>
      </c>
      <c r="J7013" t="s">
        <v>20193</v>
      </c>
      <c r="K7013" t="s">
        <v>20194</v>
      </c>
      <c r="L7013" t="s">
        <v>5820</v>
      </c>
      <c r="N7013" s="1">
        <v>11784207</v>
      </c>
      <c r="O7013" s="1">
        <f>N7013*(D7013/'cpi data'!$A$112)</f>
        <v>1398027.5234799802</v>
      </c>
      <c r="P7013" s="2">
        <f t="shared" si="110"/>
        <v>1</v>
      </c>
      <c r="Q7013" t="s">
        <v>20195</v>
      </c>
      <c r="R7013">
        <v>162</v>
      </c>
    </row>
    <row r="7014" spans="1:18">
      <c r="A7014" t="s">
        <v>20196</v>
      </c>
      <c r="B7014" s="6" t="s">
        <v>19</v>
      </c>
      <c r="C7014" t="s">
        <v>44</v>
      </c>
      <c r="D7014">
        <f>_xlfn.XLOOKUP(E7014,'cpi data'!A:A,'cpi data'!B:B,"NA")</f>
        <v>240</v>
      </c>
      <c r="E7014">
        <v>2016</v>
      </c>
      <c r="F7014" t="s">
        <v>19854</v>
      </c>
      <c r="G7014">
        <v>6.8</v>
      </c>
      <c r="H7014">
        <v>19000</v>
      </c>
      <c r="I7014" t="s">
        <v>16303</v>
      </c>
      <c r="J7014" t="s">
        <v>20197</v>
      </c>
      <c r="K7014" t="s">
        <v>16536</v>
      </c>
      <c r="L7014" t="s">
        <v>25</v>
      </c>
      <c r="N7014" s="1">
        <v>12597262</v>
      </c>
      <c r="O7014" s="1">
        <f>N7014*(D7014/'cpi data'!$A$112)</f>
        <v>1494484.8640632723</v>
      </c>
      <c r="P7014" s="2">
        <f t="shared" si="110"/>
        <v>1</v>
      </c>
      <c r="Q7014" t="s">
        <v>6567</v>
      </c>
      <c r="R7014">
        <v>117</v>
      </c>
    </row>
    <row r="7015" spans="1:18">
      <c r="A7015" t="s">
        <v>20198</v>
      </c>
      <c r="B7015" s="6" t="s">
        <v>2002</v>
      </c>
      <c r="C7015" t="s">
        <v>44</v>
      </c>
      <c r="D7015">
        <f>_xlfn.XLOOKUP(E7015,'cpi data'!A:A,'cpi data'!B:B,"NA")</f>
        <v>240</v>
      </c>
      <c r="E7015">
        <v>2016</v>
      </c>
      <c r="F7015" t="s">
        <v>19852</v>
      </c>
      <c r="G7015">
        <v>6</v>
      </c>
      <c r="H7015">
        <v>29000</v>
      </c>
      <c r="I7015" t="s">
        <v>10384</v>
      </c>
      <c r="J7015" t="s">
        <v>12459</v>
      </c>
      <c r="K7015" t="s">
        <v>12459</v>
      </c>
      <c r="L7015" t="s">
        <v>33</v>
      </c>
      <c r="M7015" s="1">
        <v>18000000</v>
      </c>
      <c r="N7015" s="1">
        <v>90632641</v>
      </c>
      <c r="O7015" s="1">
        <f>N7015*(D7015/'cpi data'!$A$112)</f>
        <v>10752265.862580325</v>
      </c>
      <c r="P7015" s="2">
        <f t="shared" si="110"/>
        <v>0.8013960555336791</v>
      </c>
      <c r="Q7015" t="s">
        <v>12460</v>
      </c>
      <c r="R7015">
        <v>94</v>
      </c>
    </row>
    <row r="7016" spans="1:18">
      <c r="A7016" t="s">
        <v>20199</v>
      </c>
      <c r="B7016" s="6" t="s">
        <v>19</v>
      </c>
      <c r="C7016" t="s">
        <v>37</v>
      </c>
      <c r="D7016">
        <f>_xlfn.XLOOKUP(E7016,'cpi data'!A:A,'cpi data'!B:B,"NA")</f>
        <v>240</v>
      </c>
      <c r="E7016">
        <v>2016</v>
      </c>
      <c r="F7016" t="s">
        <v>19873</v>
      </c>
      <c r="G7016">
        <v>6.2</v>
      </c>
      <c r="H7016">
        <v>22000</v>
      </c>
      <c r="I7016" t="s">
        <v>7787</v>
      </c>
      <c r="J7016" t="s">
        <v>20200</v>
      </c>
      <c r="K7016" t="s">
        <v>20201</v>
      </c>
      <c r="L7016" t="s">
        <v>25</v>
      </c>
      <c r="M7016" s="1">
        <v>40000000</v>
      </c>
      <c r="N7016" s="1">
        <v>30930984</v>
      </c>
      <c r="O7016" s="1">
        <f>N7016*(D7016/'cpi data'!$A$112)</f>
        <v>3669518.6159169548</v>
      </c>
      <c r="P7016" s="2">
        <f t="shared" si="110"/>
        <v>-0.29320166471263898</v>
      </c>
      <c r="Q7016" t="s">
        <v>20202</v>
      </c>
      <c r="R7016">
        <v>113</v>
      </c>
    </row>
    <row r="7017" spans="1:18">
      <c r="A7017" t="s">
        <v>20203</v>
      </c>
      <c r="B7017" s="6" t="s">
        <v>19</v>
      </c>
      <c r="C7017" t="s">
        <v>20</v>
      </c>
      <c r="D7017">
        <f>_xlfn.XLOOKUP(E7017,'cpi data'!A:A,'cpi data'!B:B,"NA")</f>
        <v>240</v>
      </c>
      <c r="E7017">
        <v>2016</v>
      </c>
      <c r="F7017" t="s">
        <v>20204</v>
      </c>
      <c r="G7017">
        <v>6.1</v>
      </c>
      <c r="H7017">
        <v>37000</v>
      </c>
      <c r="I7017" t="s">
        <v>9301</v>
      </c>
      <c r="J7017" t="s">
        <v>9301</v>
      </c>
      <c r="K7017" t="s">
        <v>13936</v>
      </c>
      <c r="L7017" t="s">
        <v>455</v>
      </c>
      <c r="M7017" s="1">
        <v>6000000</v>
      </c>
      <c r="N7017" s="1">
        <v>2840408</v>
      </c>
      <c r="O7017" s="1">
        <f>N7017*(D7017/'cpi data'!$A$112)</f>
        <v>336973.76173999009</v>
      </c>
      <c r="P7017" s="2">
        <f t="shared" si="110"/>
        <v>-1.11237258872669</v>
      </c>
      <c r="Q7017" t="s">
        <v>19260</v>
      </c>
      <c r="R7017">
        <v>105</v>
      </c>
    </row>
    <row r="7018" spans="1:18">
      <c r="A7018" t="s">
        <v>20205</v>
      </c>
      <c r="B7018" s="6" t="s">
        <v>19</v>
      </c>
      <c r="C7018" t="s">
        <v>107</v>
      </c>
      <c r="D7018">
        <f>_xlfn.XLOOKUP(E7018,'cpi data'!A:A,'cpi data'!B:B,"NA")</f>
        <v>240</v>
      </c>
      <c r="E7018">
        <v>2016</v>
      </c>
      <c r="F7018" t="s">
        <v>20206</v>
      </c>
      <c r="G7018">
        <v>6.2</v>
      </c>
      <c r="H7018">
        <v>21000</v>
      </c>
      <c r="I7018" t="s">
        <v>16918</v>
      </c>
      <c r="J7018" t="s">
        <v>5948</v>
      </c>
      <c r="K7018" t="s">
        <v>20207</v>
      </c>
      <c r="L7018" t="s">
        <v>25</v>
      </c>
      <c r="N7018" s="1">
        <v>10711027</v>
      </c>
      <c r="O7018" s="1">
        <f>N7018*(D7018/'cpi data'!$A$112)</f>
        <v>1270710.0741473059</v>
      </c>
      <c r="P7018" s="2">
        <f t="shared" si="110"/>
        <v>1</v>
      </c>
      <c r="Q7018" t="s">
        <v>6858</v>
      </c>
      <c r="R7018">
        <v>108</v>
      </c>
    </row>
    <row r="7019" spans="1:18">
      <c r="A7019" t="s">
        <v>20208</v>
      </c>
      <c r="B7019" s="6" t="s">
        <v>36</v>
      </c>
      <c r="C7019" t="s">
        <v>44</v>
      </c>
      <c r="D7019">
        <f>_xlfn.XLOOKUP(E7019,'cpi data'!A:A,'cpi data'!B:B,"NA")</f>
        <v>240</v>
      </c>
      <c r="E7019">
        <v>2016</v>
      </c>
      <c r="F7019" t="s">
        <v>19808</v>
      </c>
      <c r="G7019">
        <v>6.4</v>
      </c>
      <c r="H7019">
        <v>24000</v>
      </c>
      <c r="I7019" t="s">
        <v>5919</v>
      </c>
      <c r="J7019" t="s">
        <v>5919</v>
      </c>
      <c r="K7019" t="s">
        <v>12926</v>
      </c>
      <c r="L7019" t="s">
        <v>3159</v>
      </c>
      <c r="M7019" s="1">
        <v>3000000</v>
      </c>
      <c r="N7019" s="1">
        <v>21401949</v>
      </c>
      <c r="O7019" s="1">
        <f>N7019*(D7019/'cpi data'!$A$112)</f>
        <v>2539034.9777558083</v>
      </c>
      <c r="P7019" s="2">
        <f t="shared" si="110"/>
        <v>0.85982585044006976</v>
      </c>
      <c r="Q7019" t="s">
        <v>5921</v>
      </c>
      <c r="R7019">
        <v>90</v>
      </c>
    </row>
    <row r="7020" spans="1:18">
      <c r="A7020" t="s">
        <v>20209</v>
      </c>
      <c r="B7020" s="6" t="s">
        <v>19</v>
      </c>
      <c r="C7020" t="s">
        <v>66</v>
      </c>
      <c r="D7020">
        <f>_xlfn.XLOOKUP(E7020,'cpi data'!A:A,'cpi data'!B:B,"NA")</f>
        <v>240</v>
      </c>
      <c r="E7020">
        <v>2016</v>
      </c>
      <c r="F7020" t="s">
        <v>19873</v>
      </c>
      <c r="G7020">
        <v>6.8</v>
      </c>
      <c r="H7020">
        <v>26000</v>
      </c>
      <c r="I7020" t="s">
        <v>11406</v>
      </c>
      <c r="J7020" t="s">
        <v>11406</v>
      </c>
      <c r="K7020" t="s">
        <v>18450</v>
      </c>
      <c r="L7020" t="s">
        <v>33</v>
      </c>
      <c r="M7020" s="1">
        <v>6000000</v>
      </c>
      <c r="N7020" s="1">
        <v>6698679</v>
      </c>
      <c r="O7020" s="1">
        <f>N7020*(D7020/'cpi data'!$A$112)</f>
        <v>794702.40237271378</v>
      </c>
      <c r="P7020" s="2">
        <f t="shared" si="110"/>
        <v>0.10430101218464118</v>
      </c>
      <c r="Q7020" t="s">
        <v>20210</v>
      </c>
      <c r="R7020">
        <v>117</v>
      </c>
    </row>
    <row r="7021" spans="1:18">
      <c r="A7021" t="s">
        <v>20211</v>
      </c>
      <c r="B7021" s="6" t="s">
        <v>19</v>
      </c>
      <c r="C7021" t="s">
        <v>66</v>
      </c>
      <c r="D7021">
        <f>_xlfn.XLOOKUP(E7021,'cpi data'!A:A,'cpi data'!B:B,"NA")</f>
        <v>240</v>
      </c>
      <c r="E7021">
        <v>2016</v>
      </c>
      <c r="F7021" t="s">
        <v>19481</v>
      </c>
      <c r="G7021">
        <v>6.6</v>
      </c>
      <c r="H7021">
        <v>51000</v>
      </c>
      <c r="I7021" t="s">
        <v>13184</v>
      </c>
      <c r="J7021" t="s">
        <v>20212</v>
      </c>
      <c r="K7021" t="s">
        <v>15857</v>
      </c>
      <c r="L7021" t="s">
        <v>33</v>
      </c>
      <c r="M7021" s="1">
        <v>35000000</v>
      </c>
      <c r="N7021" s="1">
        <v>24972139</v>
      </c>
      <c r="O7021" s="1">
        <f>N7021*(D7021/'cpi data'!$A$112)</f>
        <v>2962586.9303015321</v>
      </c>
      <c r="P7021" s="2">
        <f t="shared" si="110"/>
        <v>-0.4015619567070326</v>
      </c>
      <c r="Q7021" t="s">
        <v>15858</v>
      </c>
      <c r="R7021">
        <v>112</v>
      </c>
    </row>
    <row r="7022" spans="1:18">
      <c r="A7022" t="s">
        <v>20213</v>
      </c>
      <c r="B7022" s="6" t="s">
        <v>2002</v>
      </c>
      <c r="C7022" t="s">
        <v>66</v>
      </c>
      <c r="D7022">
        <f>_xlfn.XLOOKUP(E7022,'cpi data'!A:A,'cpi data'!B:B,"NA")</f>
        <v>240</v>
      </c>
      <c r="E7022">
        <v>2016</v>
      </c>
      <c r="F7022" t="s">
        <v>19804</v>
      </c>
      <c r="G7022">
        <v>7</v>
      </c>
      <c r="H7022">
        <v>33000</v>
      </c>
      <c r="I7022" t="s">
        <v>15464</v>
      </c>
      <c r="J7022" t="s">
        <v>15464</v>
      </c>
      <c r="K7022" t="s">
        <v>20214</v>
      </c>
      <c r="L7022" t="s">
        <v>25</v>
      </c>
      <c r="M7022" s="1">
        <v>9000000</v>
      </c>
      <c r="N7022" s="1">
        <v>12957265</v>
      </c>
      <c r="O7022" s="1">
        <f>N7022*(D7022/'cpi data'!$A$112)</f>
        <v>1537194.0682155215</v>
      </c>
      <c r="P7022" s="2">
        <f t="shared" si="110"/>
        <v>0.3054089732671208</v>
      </c>
      <c r="Q7022" t="s">
        <v>19589</v>
      </c>
      <c r="R7022">
        <v>123</v>
      </c>
    </row>
    <row r="7023" spans="1:18">
      <c r="A7023" t="s">
        <v>20215</v>
      </c>
      <c r="B7023" s="6" t="s">
        <v>19</v>
      </c>
      <c r="C7023" t="s">
        <v>20</v>
      </c>
      <c r="D7023">
        <f>_xlfn.XLOOKUP(E7023,'cpi data'!A:A,'cpi data'!B:B,"NA")</f>
        <v>240</v>
      </c>
      <c r="E7023">
        <v>2016</v>
      </c>
      <c r="F7023" t="s">
        <v>20216</v>
      </c>
      <c r="G7023">
        <v>7.9</v>
      </c>
      <c r="H7023">
        <v>56000</v>
      </c>
      <c r="I7023" t="s">
        <v>6069</v>
      </c>
      <c r="J7023" t="s">
        <v>12882</v>
      </c>
      <c r="K7023" t="s">
        <v>20217</v>
      </c>
      <c r="L7023" t="s">
        <v>25</v>
      </c>
      <c r="N7023" s="1">
        <v>15793051</v>
      </c>
      <c r="O7023" s="1">
        <f>N7023*(D7023/'cpi data'!$A$112)</f>
        <v>1873619.4957983193</v>
      </c>
      <c r="P7023" s="2">
        <f t="shared" si="110"/>
        <v>1</v>
      </c>
      <c r="Q7023" t="s">
        <v>14768</v>
      </c>
      <c r="R7023">
        <v>100</v>
      </c>
    </row>
    <row r="7024" spans="1:18">
      <c r="A7024" t="s">
        <v>20218</v>
      </c>
      <c r="B7024" s="6" t="s">
        <v>450</v>
      </c>
      <c r="C7024" t="s">
        <v>20</v>
      </c>
      <c r="D7024">
        <f>_xlfn.XLOOKUP(E7024,'cpi data'!A:A,'cpi data'!B:B,"NA")</f>
        <v>240</v>
      </c>
      <c r="E7024">
        <v>2016</v>
      </c>
      <c r="F7024" t="s">
        <v>20219</v>
      </c>
      <c r="G7024">
        <v>7.5</v>
      </c>
      <c r="H7024">
        <v>11000</v>
      </c>
      <c r="I7024" t="s">
        <v>20220</v>
      </c>
      <c r="J7024" t="s">
        <v>20220</v>
      </c>
      <c r="K7024" t="s">
        <v>20221</v>
      </c>
      <c r="L7024" t="s">
        <v>10296</v>
      </c>
      <c r="N7024" s="1">
        <v>1386707</v>
      </c>
      <c r="O7024" s="1">
        <f>N7024*(D7024/'cpi data'!$A$112)</f>
        <v>164512.94117647057</v>
      </c>
      <c r="P7024" s="2">
        <f t="shared" si="110"/>
        <v>1</v>
      </c>
      <c r="Q7024" t="s">
        <v>20222</v>
      </c>
      <c r="R7024">
        <v>154</v>
      </c>
    </row>
    <row r="7025" spans="1:18">
      <c r="A7025" t="s">
        <v>20223</v>
      </c>
      <c r="B7025" s="6" t="s">
        <v>19</v>
      </c>
      <c r="C7025" t="s">
        <v>55</v>
      </c>
      <c r="D7025">
        <f>_xlfn.XLOOKUP(E7025,'cpi data'!A:A,'cpi data'!B:B,"NA")</f>
        <v>240</v>
      </c>
      <c r="E7025">
        <v>2016</v>
      </c>
      <c r="F7025" t="s">
        <v>20116</v>
      </c>
      <c r="G7025">
        <v>5.7</v>
      </c>
      <c r="H7025">
        <v>16000</v>
      </c>
      <c r="I7025" t="s">
        <v>20224</v>
      </c>
      <c r="J7025" t="s">
        <v>19344</v>
      </c>
      <c r="K7025" t="s">
        <v>20225</v>
      </c>
      <c r="L7025" t="s">
        <v>1114</v>
      </c>
      <c r="N7025" s="1">
        <v>22003</v>
      </c>
      <c r="O7025" s="1">
        <f>N7025*(D7025/'cpi data'!$A$112)</f>
        <v>2610.3410776075134</v>
      </c>
      <c r="P7025" s="2">
        <f t="shared" si="110"/>
        <v>1</v>
      </c>
      <c r="Q7025" t="s">
        <v>20226</v>
      </c>
      <c r="R7025">
        <v>94</v>
      </c>
    </row>
    <row r="7026" spans="1:18">
      <c r="A7026" t="s">
        <v>20227</v>
      </c>
      <c r="B7026" s="6" t="s">
        <v>2002</v>
      </c>
      <c r="C7026" t="s">
        <v>393</v>
      </c>
      <c r="D7026">
        <f>_xlfn.XLOOKUP(E7026,'cpi data'!A:A,'cpi data'!B:B,"NA")</f>
        <v>240</v>
      </c>
      <c r="E7026">
        <v>2016</v>
      </c>
      <c r="F7026" t="s">
        <v>20228</v>
      </c>
      <c r="G7026">
        <v>6.8</v>
      </c>
      <c r="H7026">
        <v>21000</v>
      </c>
      <c r="I7026" t="s">
        <v>20229</v>
      </c>
      <c r="J7026" t="s">
        <v>20230</v>
      </c>
      <c r="K7026" t="s">
        <v>18900</v>
      </c>
      <c r="L7026" t="s">
        <v>2111</v>
      </c>
      <c r="N7026" s="1">
        <v>5725482</v>
      </c>
      <c r="O7026" s="1">
        <f>N7026*(D7026/'cpi data'!$A$112)</f>
        <v>679246.50519031135</v>
      </c>
      <c r="P7026" s="2">
        <f t="shared" si="110"/>
        <v>1</v>
      </c>
      <c r="Q7026" t="s">
        <v>20231</v>
      </c>
      <c r="R7026">
        <v>110</v>
      </c>
    </row>
    <row r="7027" spans="1:18">
      <c r="A7027" t="s">
        <v>20232</v>
      </c>
      <c r="B7027" s="6" t="s">
        <v>2002</v>
      </c>
      <c r="C7027" t="s">
        <v>44</v>
      </c>
      <c r="D7027">
        <f>_xlfn.XLOOKUP(E7027,'cpi data'!A:A,'cpi data'!B:B,"NA")</f>
        <v>240</v>
      </c>
      <c r="E7027">
        <v>2016</v>
      </c>
      <c r="F7027" t="s">
        <v>20233</v>
      </c>
      <c r="G7027">
        <v>7.7</v>
      </c>
      <c r="H7027">
        <v>27000</v>
      </c>
      <c r="I7027" t="s">
        <v>248</v>
      </c>
      <c r="J7027" t="s">
        <v>20234</v>
      </c>
      <c r="K7027" t="s">
        <v>1488</v>
      </c>
      <c r="L7027" t="s">
        <v>33</v>
      </c>
      <c r="M7027" s="1">
        <v>8000000</v>
      </c>
      <c r="N7027" s="1">
        <v>685780</v>
      </c>
      <c r="O7027" s="1">
        <f>N7027*(D7027/'cpi data'!$A$112)</f>
        <v>81357.983193277309</v>
      </c>
      <c r="P7027" s="2">
        <f t="shared" si="110"/>
        <v>-10.665548718247834</v>
      </c>
      <c r="Q7027" t="s">
        <v>19100</v>
      </c>
      <c r="R7027">
        <v>104</v>
      </c>
    </row>
    <row r="7028" spans="1:18">
      <c r="A7028" t="s">
        <v>20235</v>
      </c>
      <c r="B7028" s="6" t="s">
        <v>19</v>
      </c>
      <c r="C7028" t="s">
        <v>66</v>
      </c>
      <c r="D7028">
        <f>_xlfn.XLOOKUP(E7028,'cpi data'!A:A,'cpi data'!B:B,"NA")</f>
        <v>240</v>
      </c>
      <c r="E7028">
        <v>2016</v>
      </c>
      <c r="F7028" t="s">
        <v>19684</v>
      </c>
      <c r="G7028">
        <v>6.6</v>
      </c>
      <c r="H7028">
        <v>16000</v>
      </c>
      <c r="I7028" t="s">
        <v>20236</v>
      </c>
      <c r="J7028" t="s">
        <v>20236</v>
      </c>
      <c r="K7028" t="s">
        <v>19429</v>
      </c>
      <c r="L7028" t="s">
        <v>20237</v>
      </c>
      <c r="M7028" s="1">
        <v>20000000</v>
      </c>
      <c r="N7028" s="1">
        <v>4978353</v>
      </c>
      <c r="O7028" s="1">
        <f>N7028*(D7028/'cpi data'!$A$112)</f>
        <v>590610.34107760747</v>
      </c>
      <c r="P7028" s="2">
        <f t="shared" si="110"/>
        <v>-3.0173929008248308</v>
      </c>
      <c r="Q7028" t="s">
        <v>20238</v>
      </c>
      <c r="R7028">
        <v>111</v>
      </c>
    </row>
    <row r="7029" spans="1:18">
      <c r="A7029" t="s">
        <v>20239</v>
      </c>
      <c r="B7029" s="6" t="s">
        <v>450</v>
      </c>
      <c r="C7029" t="s">
        <v>20</v>
      </c>
      <c r="D7029">
        <f>_xlfn.XLOOKUP(E7029,'cpi data'!A:A,'cpi data'!B:B,"NA")</f>
        <v>240</v>
      </c>
      <c r="E7029">
        <v>2016</v>
      </c>
      <c r="F7029" t="s">
        <v>19931</v>
      </c>
      <c r="G7029">
        <v>5.8</v>
      </c>
      <c r="H7029">
        <v>22000</v>
      </c>
      <c r="I7029" t="s">
        <v>10294</v>
      </c>
      <c r="J7029" t="s">
        <v>10294</v>
      </c>
      <c r="K7029" t="s">
        <v>17619</v>
      </c>
      <c r="L7029" t="s">
        <v>10296</v>
      </c>
      <c r="N7029" s="1">
        <v>31668920</v>
      </c>
      <c r="O7029" s="1">
        <f>N7029*(D7029/'cpi data'!$A$112)</f>
        <v>3757064.1621354423</v>
      </c>
      <c r="P7029" s="2">
        <f t="shared" si="110"/>
        <v>1</v>
      </c>
      <c r="Q7029" t="s">
        <v>20240</v>
      </c>
      <c r="R7029">
        <v>158</v>
      </c>
    </row>
    <row r="7030" spans="1:18">
      <c r="A7030" t="s">
        <v>20241</v>
      </c>
      <c r="B7030" s="6" t="s">
        <v>2002</v>
      </c>
      <c r="C7030" t="s">
        <v>66</v>
      </c>
      <c r="D7030">
        <f>_xlfn.XLOOKUP(E7030,'cpi data'!A:A,'cpi data'!B:B,"NA")</f>
        <v>240</v>
      </c>
      <c r="E7030">
        <v>2016</v>
      </c>
      <c r="F7030" t="s">
        <v>19958</v>
      </c>
      <c r="G7030">
        <v>6.7</v>
      </c>
      <c r="H7030">
        <v>20000</v>
      </c>
      <c r="I7030" t="s">
        <v>5381</v>
      </c>
      <c r="J7030" t="s">
        <v>20242</v>
      </c>
      <c r="K7030" t="s">
        <v>10031</v>
      </c>
      <c r="L7030" t="s">
        <v>25</v>
      </c>
      <c r="M7030" s="1">
        <v>10000000</v>
      </c>
      <c r="N7030" s="1">
        <v>7994527</v>
      </c>
      <c r="O7030" s="1">
        <f>N7030*(D7030/'cpi data'!$A$112)</f>
        <v>948436.22343054868</v>
      </c>
      <c r="P7030" s="2">
        <f t="shared" si="110"/>
        <v>-0.25085574168427976</v>
      </c>
      <c r="Q7030" t="s">
        <v>6567</v>
      </c>
      <c r="R7030">
        <v>109</v>
      </c>
    </row>
    <row r="7031" spans="1:18">
      <c r="A7031" t="s">
        <v>20243</v>
      </c>
      <c r="B7031" s="6" t="s">
        <v>450</v>
      </c>
      <c r="C7031" t="s">
        <v>44</v>
      </c>
      <c r="D7031">
        <f>_xlfn.XLOOKUP(E7031,'cpi data'!A:A,'cpi data'!B:B,"NA")</f>
        <v>240</v>
      </c>
      <c r="E7031">
        <v>2016</v>
      </c>
      <c r="F7031" t="s">
        <v>20244</v>
      </c>
      <c r="G7031">
        <v>6.7</v>
      </c>
      <c r="H7031">
        <v>9800</v>
      </c>
      <c r="I7031" t="s">
        <v>20245</v>
      </c>
      <c r="J7031" t="s">
        <v>20246</v>
      </c>
      <c r="K7031" t="s">
        <v>19541</v>
      </c>
      <c r="L7031" t="s">
        <v>33</v>
      </c>
      <c r="N7031" s="1">
        <v>28430</v>
      </c>
      <c r="O7031" s="1">
        <f>N7031*(D7031/'cpi data'!$A$112)</f>
        <v>3372.8126544735542</v>
      </c>
      <c r="P7031" s="2">
        <f t="shared" si="110"/>
        <v>1</v>
      </c>
      <c r="Q7031" t="s">
        <v>20247</v>
      </c>
      <c r="R7031">
        <v>98</v>
      </c>
    </row>
    <row r="7032" spans="1:18">
      <c r="A7032" t="s">
        <v>20248</v>
      </c>
      <c r="B7032" s="6" t="s">
        <v>2002</v>
      </c>
      <c r="C7032" t="s">
        <v>37</v>
      </c>
      <c r="D7032">
        <f>_xlfn.XLOOKUP(E7032,'cpi data'!A:A,'cpi data'!B:B,"NA")</f>
        <v>240</v>
      </c>
      <c r="E7032">
        <v>2016</v>
      </c>
      <c r="F7032" t="s">
        <v>19392</v>
      </c>
      <c r="G7032">
        <v>5.9</v>
      </c>
      <c r="H7032">
        <v>55000</v>
      </c>
      <c r="I7032" t="s">
        <v>12721</v>
      </c>
      <c r="J7032" t="s">
        <v>12210</v>
      </c>
      <c r="K7032" t="s">
        <v>8503</v>
      </c>
      <c r="L7032" t="s">
        <v>33</v>
      </c>
      <c r="M7032" s="1">
        <v>40000000</v>
      </c>
      <c r="N7032" s="1">
        <v>124608438</v>
      </c>
      <c r="O7032" s="1">
        <f>N7032*(D7032/'cpi data'!$A$112)</f>
        <v>14783007.968363816</v>
      </c>
      <c r="P7032" s="2">
        <f t="shared" si="110"/>
        <v>0.67899445140304227</v>
      </c>
      <c r="Q7032" t="s">
        <v>64</v>
      </c>
      <c r="R7032">
        <v>102</v>
      </c>
    </row>
    <row r="7033" spans="1:18">
      <c r="A7033" t="s">
        <v>20249</v>
      </c>
      <c r="B7033" s="6" t="s">
        <v>450</v>
      </c>
      <c r="C7033" t="s">
        <v>107</v>
      </c>
      <c r="D7033">
        <f>_xlfn.XLOOKUP(E7033,'cpi data'!A:A,'cpi data'!B:B,"NA")</f>
        <v>240</v>
      </c>
      <c r="E7033">
        <v>2016</v>
      </c>
      <c r="F7033" t="s">
        <v>19960</v>
      </c>
      <c r="G7033">
        <v>8.1</v>
      </c>
      <c r="H7033">
        <v>41000</v>
      </c>
      <c r="I7033" t="s">
        <v>20250</v>
      </c>
      <c r="J7033" t="s">
        <v>20251</v>
      </c>
      <c r="K7033" t="s">
        <v>20252</v>
      </c>
      <c r="L7033" t="s">
        <v>10296</v>
      </c>
      <c r="N7033" s="1">
        <v>180180</v>
      </c>
      <c r="O7033" s="1">
        <f>N7033*(D7033/'cpi data'!$A$112)</f>
        <v>21375.778546712801</v>
      </c>
      <c r="P7033" s="2">
        <f t="shared" si="110"/>
        <v>1</v>
      </c>
      <c r="Q7033" t="s">
        <v>20253</v>
      </c>
      <c r="R7033">
        <v>136</v>
      </c>
    </row>
    <row r="7034" spans="1:18">
      <c r="A7034" t="s">
        <v>20254</v>
      </c>
      <c r="B7034" s="6" t="s">
        <v>2002</v>
      </c>
      <c r="C7034" t="s">
        <v>20</v>
      </c>
      <c r="D7034">
        <f>_xlfn.XLOOKUP(E7034,'cpi data'!A:A,'cpi data'!B:B,"NA")</f>
        <v>240</v>
      </c>
      <c r="E7034">
        <v>2016</v>
      </c>
      <c r="F7034" t="s">
        <v>19896</v>
      </c>
      <c r="G7034">
        <v>6.9</v>
      </c>
      <c r="H7034">
        <v>25000</v>
      </c>
      <c r="I7034" t="s">
        <v>20255</v>
      </c>
      <c r="J7034" t="s">
        <v>20255</v>
      </c>
      <c r="K7034" t="s">
        <v>20256</v>
      </c>
      <c r="L7034" t="s">
        <v>25</v>
      </c>
      <c r="N7034" s="1">
        <v>133324</v>
      </c>
      <c r="O7034" s="1">
        <f>N7034*(D7034/'cpi data'!$A$112)</f>
        <v>15816.98467622343</v>
      </c>
      <c r="P7034" s="2">
        <f t="shared" si="110"/>
        <v>1</v>
      </c>
      <c r="Q7034" t="s">
        <v>20257</v>
      </c>
      <c r="R7034">
        <v>84</v>
      </c>
    </row>
    <row r="7035" spans="1:18">
      <c r="A7035" t="s">
        <v>20258</v>
      </c>
      <c r="B7035" s="6" t="s">
        <v>36</v>
      </c>
      <c r="C7035" t="s">
        <v>393</v>
      </c>
      <c r="D7035">
        <f>_xlfn.XLOOKUP(E7035,'cpi data'!A:A,'cpi data'!B:B,"NA")</f>
        <v>240</v>
      </c>
      <c r="E7035">
        <v>2016</v>
      </c>
      <c r="F7035" t="s">
        <v>20259</v>
      </c>
      <c r="G7035">
        <v>6</v>
      </c>
      <c r="H7035">
        <v>4900</v>
      </c>
      <c r="I7035" t="s">
        <v>15119</v>
      </c>
      <c r="J7035" t="s">
        <v>15119</v>
      </c>
      <c r="K7035" t="s">
        <v>9046</v>
      </c>
      <c r="L7035" t="s">
        <v>5994</v>
      </c>
      <c r="M7035" s="1">
        <v>60000000</v>
      </c>
      <c r="N7035" s="1">
        <v>23157646</v>
      </c>
      <c r="O7035" s="1">
        <f>N7035*(D7035/'cpi data'!$A$112)</f>
        <v>2747323.3020266928</v>
      </c>
      <c r="P7035" s="2">
        <f t="shared" si="110"/>
        <v>-1.590936919927008</v>
      </c>
      <c r="Q7035" t="s">
        <v>20260</v>
      </c>
      <c r="R7035">
        <v>90</v>
      </c>
    </row>
    <row r="7036" spans="1:18">
      <c r="A7036" t="s">
        <v>20261</v>
      </c>
      <c r="B7036" s="6" t="s">
        <v>2002</v>
      </c>
      <c r="C7036" t="s">
        <v>66</v>
      </c>
      <c r="D7036">
        <f>_xlfn.XLOOKUP(E7036,'cpi data'!A:A,'cpi data'!B:B,"NA")</f>
        <v>240</v>
      </c>
      <c r="E7036">
        <v>2016</v>
      </c>
      <c r="F7036" t="s">
        <v>19287</v>
      </c>
      <c r="G7036">
        <v>7.1</v>
      </c>
      <c r="H7036">
        <v>36000</v>
      </c>
      <c r="I7036" t="s">
        <v>5232</v>
      </c>
      <c r="J7036" t="s">
        <v>20262</v>
      </c>
      <c r="K7036" t="s">
        <v>20263</v>
      </c>
      <c r="L7036" t="s">
        <v>198</v>
      </c>
      <c r="M7036" s="1">
        <v>35000000</v>
      </c>
      <c r="N7036" s="1">
        <v>25070261</v>
      </c>
      <c r="O7036" s="1">
        <f>N7036*(D7036/'cpi data'!$A$112)</f>
        <v>2974227.7014335142</v>
      </c>
      <c r="P7036" s="2">
        <f t="shared" si="110"/>
        <v>-0.39607641101143704</v>
      </c>
      <c r="Q7036" t="s">
        <v>20264</v>
      </c>
      <c r="R7036">
        <v>134</v>
      </c>
    </row>
    <row r="7037" spans="1:18">
      <c r="A7037" t="s">
        <v>20265</v>
      </c>
      <c r="B7037" s="6" t="s">
        <v>2002</v>
      </c>
      <c r="C7037" t="s">
        <v>66</v>
      </c>
      <c r="D7037">
        <f>_xlfn.XLOOKUP(E7037,'cpi data'!A:A,'cpi data'!B:B,"NA")</f>
        <v>240</v>
      </c>
      <c r="E7037">
        <v>2016</v>
      </c>
      <c r="F7037" t="s">
        <v>20266</v>
      </c>
      <c r="G7037">
        <v>6.9</v>
      </c>
      <c r="H7037">
        <v>15000</v>
      </c>
      <c r="I7037" t="s">
        <v>18427</v>
      </c>
      <c r="J7037" t="s">
        <v>19588</v>
      </c>
      <c r="K7037" t="s">
        <v>19073</v>
      </c>
      <c r="L7037" t="s">
        <v>9405</v>
      </c>
      <c r="M7037" s="1">
        <v>14000000</v>
      </c>
      <c r="N7037" s="1">
        <v>14459330</v>
      </c>
      <c r="O7037" s="1">
        <f>N7037*(D7037/'cpi data'!$A$112)</f>
        <v>1715392.5852694018</v>
      </c>
      <c r="P7037" s="2">
        <f t="shared" si="110"/>
        <v>3.1767032082399393E-2</v>
      </c>
      <c r="Q7037" t="s">
        <v>9442</v>
      </c>
      <c r="R7037">
        <v>111</v>
      </c>
    </row>
    <row r="7038" spans="1:18">
      <c r="A7038" t="s">
        <v>20267</v>
      </c>
      <c r="B7038" s="6" t="s">
        <v>19</v>
      </c>
      <c r="C7038" t="s">
        <v>20</v>
      </c>
      <c r="D7038">
        <f>_xlfn.XLOOKUP(E7038,'cpi data'!A:A,'cpi data'!B:B,"NA")</f>
        <v>240</v>
      </c>
      <c r="E7038">
        <v>2016</v>
      </c>
      <c r="F7038" t="s">
        <v>19831</v>
      </c>
      <c r="G7038">
        <v>7.1</v>
      </c>
      <c r="H7038">
        <v>30000</v>
      </c>
      <c r="I7038" t="s">
        <v>3476</v>
      </c>
      <c r="J7038" t="s">
        <v>3476</v>
      </c>
      <c r="K7038" t="s">
        <v>20268</v>
      </c>
      <c r="L7038" t="s">
        <v>1114</v>
      </c>
      <c r="N7038" s="1">
        <v>22546233</v>
      </c>
      <c r="O7038" s="1">
        <f>N7038*(D7038/'cpi data'!$A$112)</f>
        <v>2674787.8991596638</v>
      </c>
      <c r="P7038" s="2">
        <f t="shared" si="110"/>
        <v>1</v>
      </c>
      <c r="Q7038" t="s">
        <v>16299</v>
      </c>
      <c r="R7038">
        <v>99</v>
      </c>
    </row>
    <row r="7039" spans="1:18">
      <c r="A7039" t="s">
        <v>20269</v>
      </c>
      <c r="B7039" s="6" t="s">
        <v>19</v>
      </c>
      <c r="C7039" t="s">
        <v>107</v>
      </c>
      <c r="D7039">
        <f>_xlfn.XLOOKUP(E7039,'cpi data'!A:A,'cpi data'!B:B,"NA")</f>
        <v>240</v>
      </c>
      <c r="E7039">
        <v>2016</v>
      </c>
      <c r="F7039" t="s">
        <v>19958</v>
      </c>
      <c r="G7039">
        <v>6.1</v>
      </c>
      <c r="H7039">
        <v>16000</v>
      </c>
      <c r="I7039" t="s">
        <v>9007</v>
      </c>
      <c r="J7039" t="s">
        <v>13167</v>
      </c>
      <c r="K7039" t="s">
        <v>9007</v>
      </c>
      <c r="L7039" t="s">
        <v>494</v>
      </c>
      <c r="N7039" s="1">
        <v>2063436</v>
      </c>
      <c r="O7039" s="1">
        <f>N7039*(D7039/'cpi data'!$A$112)</f>
        <v>244797.15274345031</v>
      </c>
      <c r="P7039" s="2">
        <f t="shared" si="110"/>
        <v>1</v>
      </c>
      <c r="Q7039" t="s">
        <v>14705</v>
      </c>
      <c r="R7039">
        <v>108</v>
      </c>
    </row>
    <row r="7040" spans="1:18">
      <c r="A7040" t="s">
        <v>20270</v>
      </c>
      <c r="B7040" s="6" t="s">
        <v>2710</v>
      </c>
      <c r="C7040" t="s">
        <v>107</v>
      </c>
      <c r="D7040">
        <f>_xlfn.XLOOKUP(E7040,'cpi data'!A:A,'cpi data'!B:B,"NA")</f>
        <v>240</v>
      </c>
      <c r="E7040">
        <v>2016</v>
      </c>
      <c r="F7040" t="s">
        <v>20271</v>
      </c>
      <c r="G7040">
        <v>6.2</v>
      </c>
      <c r="H7040">
        <v>9400</v>
      </c>
      <c r="I7040" t="s">
        <v>20272</v>
      </c>
      <c r="J7040" t="s">
        <v>20272</v>
      </c>
      <c r="K7040" t="s">
        <v>20273</v>
      </c>
      <c r="L7040" t="s">
        <v>33</v>
      </c>
      <c r="N7040" s="1">
        <v>73121</v>
      </c>
      <c r="O7040" s="1">
        <f>N7040*(D7040/'cpi data'!$A$112)</f>
        <v>8674.760257043994</v>
      </c>
      <c r="P7040" s="2">
        <f t="shared" si="110"/>
        <v>1</v>
      </c>
      <c r="Q7040" t="s">
        <v>20274</v>
      </c>
      <c r="R7040">
        <v>96</v>
      </c>
    </row>
    <row r="7041" spans="1:18">
      <c r="A7041" t="s">
        <v>20275</v>
      </c>
      <c r="B7041" s="6" t="s">
        <v>19</v>
      </c>
      <c r="C7041" t="s">
        <v>20</v>
      </c>
      <c r="D7041">
        <f>_xlfn.XLOOKUP(E7041,'cpi data'!A:A,'cpi data'!B:B,"NA")</f>
        <v>240</v>
      </c>
      <c r="E7041">
        <v>2016</v>
      </c>
      <c r="F7041" t="s">
        <v>19684</v>
      </c>
      <c r="G7041">
        <v>5.4</v>
      </c>
      <c r="H7041">
        <v>5800</v>
      </c>
      <c r="I7041" t="s">
        <v>13920</v>
      </c>
      <c r="J7041" t="s">
        <v>13920</v>
      </c>
      <c r="K7041" t="s">
        <v>20276</v>
      </c>
      <c r="L7041" t="s">
        <v>33</v>
      </c>
      <c r="N7041" s="1">
        <v>217473</v>
      </c>
      <c r="O7041" s="1">
        <f>N7041*(D7041/'cpi data'!$A$112)</f>
        <v>25800.059317844785</v>
      </c>
      <c r="P7041" s="2">
        <f t="shared" si="110"/>
        <v>1</v>
      </c>
      <c r="Q7041" t="s">
        <v>19290</v>
      </c>
      <c r="R7041">
        <v>91</v>
      </c>
    </row>
    <row r="7042" spans="1:18">
      <c r="A7042" t="s">
        <v>20277</v>
      </c>
      <c r="B7042" s="6" t="s">
        <v>36</v>
      </c>
      <c r="C7042" t="s">
        <v>44</v>
      </c>
      <c r="D7042">
        <f>_xlfn.XLOOKUP(E7042,'cpi data'!A:A,'cpi data'!B:B,"NA")</f>
        <v>240</v>
      </c>
      <c r="E7042">
        <v>2016</v>
      </c>
      <c r="F7042" t="s">
        <v>20278</v>
      </c>
      <c r="G7042">
        <v>6.9</v>
      </c>
      <c r="H7042">
        <v>10000</v>
      </c>
      <c r="I7042" t="s">
        <v>20279</v>
      </c>
      <c r="J7042" t="s">
        <v>20279</v>
      </c>
      <c r="K7042" t="s">
        <v>20280</v>
      </c>
      <c r="L7042" t="s">
        <v>25</v>
      </c>
      <c r="N7042" s="1">
        <v>353808</v>
      </c>
      <c r="O7042" s="1">
        <f>N7042*(D7042/'cpi data'!$A$112)</f>
        <v>41974.256055363323</v>
      </c>
      <c r="P7042" s="2">
        <f t="shared" si="110"/>
        <v>1</v>
      </c>
      <c r="Q7042" t="s">
        <v>20281</v>
      </c>
      <c r="R7042">
        <v>92</v>
      </c>
    </row>
    <row r="7043" spans="1:18">
      <c r="A7043" t="s">
        <v>20282</v>
      </c>
      <c r="B7043" s="6" t="s">
        <v>2002</v>
      </c>
      <c r="C7043" t="s">
        <v>55</v>
      </c>
      <c r="D7043">
        <f>_xlfn.XLOOKUP(E7043,'cpi data'!A:A,'cpi data'!B:B,"NA")</f>
        <v>240</v>
      </c>
      <c r="E7043">
        <v>2016</v>
      </c>
      <c r="F7043" t="s">
        <v>20116</v>
      </c>
      <c r="G7043">
        <v>5.3</v>
      </c>
      <c r="H7043">
        <v>12000</v>
      </c>
      <c r="I7043" t="s">
        <v>17778</v>
      </c>
      <c r="J7043" t="s">
        <v>15917</v>
      </c>
      <c r="K7043" t="s">
        <v>10038</v>
      </c>
      <c r="L7043" t="s">
        <v>33</v>
      </c>
      <c r="M7043" s="1">
        <v>5000000</v>
      </c>
      <c r="N7043" s="1">
        <v>9037058</v>
      </c>
      <c r="O7043" s="1">
        <f>N7043*(D7043/'cpi data'!$A$112)</f>
        <v>1072117.6075135937</v>
      </c>
      <c r="P7043" s="2">
        <f t="shared" si="110"/>
        <v>0.44672259489758726</v>
      </c>
      <c r="Q7043" t="s">
        <v>17873</v>
      </c>
      <c r="R7043">
        <v>87</v>
      </c>
    </row>
    <row r="7044" spans="1:18">
      <c r="A7044" t="s">
        <v>20283</v>
      </c>
      <c r="B7044" s="6" t="s">
        <v>2002</v>
      </c>
      <c r="C7044" t="s">
        <v>20</v>
      </c>
      <c r="D7044">
        <f>_xlfn.XLOOKUP(E7044,'cpi data'!A:A,'cpi data'!B:B,"NA")</f>
        <v>240</v>
      </c>
      <c r="E7044">
        <v>2016</v>
      </c>
      <c r="F7044" t="s">
        <v>20284</v>
      </c>
      <c r="G7044">
        <v>7.3</v>
      </c>
      <c r="H7044">
        <v>10000</v>
      </c>
      <c r="I7044" t="s">
        <v>13381</v>
      </c>
      <c r="J7044" t="s">
        <v>20285</v>
      </c>
      <c r="K7044" t="s">
        <v>20286</v>
      </c>
      <c r="L7044" t="s">
        <v>455</v>
      </c>
      <c r="N7044" s="1">
        <v>7400324</v>
      </c>
      <c r="O7044" s="1">
        <f>N7044*(D7044/'cpi data'!$A$112)</f>
        <v>877942.54078101821</v>
      </c>
      <c r="P7044" s="2">
        <f t="shared" si="110"/>
        <v>1</v>
      </c>
      <c r="Q7044" t="s">
        <v>18025</v>
      </c>
      <c r="R7044">
        <v>115</v>
      </c>
    </row>
    <row r="7045" spans="1:18">
      <c r="A7045" t="s">
        <v>20287</v>
      </c>
      <c r="B7045" s="6" t="s">
        <v>2002</v>
      </c>
      <c r="C7045" t="s">
        <v>37</v>
      </c>
      <c r="D7045">
        <f>_xlfn.XLOOKUP(E7045,'cpi data'!A:A,'cpi data'!B:B,"NA")</f>
        <v>245.1</v>
      </c>
      <c r="E7045">
        <v>2017</v>
      </c>
      <c r="F7045" t="s">
        <v>20288</v>
      </c>
      <c r="G7045">
        <v>7.9</v>
      </c>
      <c r="H7045">
        <v>628000</v>
      </c>
      <c r="I7045" t="s">
        <v>15446</v>
      </c>
      <c r="J7045" t="s">
        <v>20289</v>
      </c>
      <c r="K7045" t="s">
        <v>17121</v>
      </c>
      <c r="L7045" t="s">
        <v>33</v>
      </c>
      <c r="M7045" s="1">
        <v>180000000</v>
      </c>
      <c r="N7045" s="1">
        <v>853983911</v>
      </c>
      <c r="O7045" s="1">
        <f>N7045*(D7045/'cpi data'!$A$112)</f>
        <v>103465870.77909046</v>
      </c>
      <c r="P7045" s="2">
        <f t="shared" si="110"/>
        <v>0.78922319533019869</v>
      </c>
      <c r="Q7045" t="s">
        <v>1727</v>
      </c>
      <c r="R7045">
        <v>130</v>
      </c>
    </row>
    <row r="7046" spans="1:18">
      <c r="A7046" t="s">
        <v>20290</v>
      </c>
      <c r="B7046" s="6" t="s">
        <v>2002</v>
      </c>
      <c r="C7046" t="s">
        <v>66</v>
      </c>
      <c r="D7046">
        <f>_xlfn.XLOOKUP(E7046,'cpi data'!A:A,'cpi data'!B:B,"NA")</f>
        <v>245.1</v>
      </c>
      <c r="E7046">
        <v>2017</v>
      </c>
      <c r="F7046" t="s">
        <v>20291</v>
      </c>
      <c r="G7046">
        <v>7.4</v>
      </c>
      <c r="H7046">
        <v>179000</v>
      </c>
      <c r="I7046" t="s">
        <v>14003</v>
      </c>
      <c r="J7046" t="s">
        <v>18834</v>
      </c>
      <c r="K7046" t="s">
        <v>3366</v>
      </c>
      <c r="L7046" t="s">
        <v>25</v>
      </c>
      <c r="M7046" s="1">
        <v>30000000</v>
      </c>
      <c r="N7046" s="1">
        <v>150847274</v>
      </c>
      <c r="O7046" s="1">
        <f>N7046*(D7046/'cpi data'!$A$112)</f>
        <v>18276157.61611468</v>
      </c>
      <c r="P7046" s="2">
        <f t="shared" si="110"/>
        <v>0.8011233534124057</v>
      </c>
      <c r="Q7046" t="s">
        <v>12698</v>
      </c>
      <c r="R7046">
        <v>125</v>
      </c>
    </row>
    <row r="7047" spans="1:18">
      <c r="A7047" t="s">
        <v>20292</v>
      </c>
      <c r="B7047" s="6" t="s">
        <v>19</v>
      </c>
      <c r="C7047" t="s">
        <v>37</v>
      </c>
      <c r="D7047">
        <f>_xlfn.XLOOKUP(E7047,'cpi data'!A:A,'cpi data'!B:B,"NA")</f>
        <v>245.1</v>
      </c>
      <c r="E7047">
        <v>2017</v>
      </c>
      <c r="F7047" t="s">
        <v>20293</v>
      </c>
      <c r="G7047">
        <v>6.9</v>
      </c>
      <c r="H7047">
        <v>203000</v>
      </c>
      <c r="I7047" t="s">
        <v>18836</v>
      </c>
      <c r="J7047" t="s">
        <v>20294</v>
      </c>
      <c r="K7047" t="s">
        <v>12494</v>
      </c>
      <c r="L7047" t="s">
        <v>33</v>
      </c>
      <c r="M7047" s="1">
        <v>30000000</v>
      </c>
      <c r="N7047" s="1">
        <v>176600207</v>
      </c>
      <c r="O7047" s="1">
        <f>N7047*(D7047/'cpi data'!$A$112)</f>
        <v>21396297.94152249</v>
      </c>
      <c r="P7047" s="2">
        <f t="shared" si="110"/>
        <v>0.8301247744290583</v>
      </c>
      <c r="Q7047" t="s">
        <v>10085</v>
      </c>
      <c r="R7047">
        <v>118</v>
      </c>
    </row>
    <row r="7048" spans="1:18">
      <c r="A7048" t="s">
        <v>20295</v>
      </c>
      <c r="B7048" s="6" t="s">
        <v>19</v>
      </c>
      <c r="C7048" t="s">
        <v>55</v>
      </c>
      <c r="D7048">
        <f>_xlfn.XLOOKUP(E7048,'cpi data'!A:A,'cpi data'!B:B,"NA")</f>
        <v>245.1</v>
      </c>
      <c r="E7048">
        <v>2017</v>
      </c>
      <c r="F7048" t="s">
        <v>20296</v>
      </c>
      <c r="G7048">
        <v>7.3</v>
      </c>
      <c r="H7048">
        <v>478000</v>
      </c>
      <c r="I7048" t="s">
        <v>18336</v>
      </c>
      <c r="J7048" t="s">
        <v>20297</v>
      </c>
      <c r="K7048" t="s">
        <v>20298</v>
      </c>
      <c r="L7048" t="s">
        <v>33</v>
      </c>
      <c r="M7048" s="1">
        <v>35000000</v>
      </c>
      <c r="N7048" s="1">
        <v>701796444</v>
      </c>
      <c r="O7048" s="1">
        <f>N7048*(D7048/'cpi data'!$A$112)</f>
        <v>85027339.804448843</v>
      </c>
      <c r="P7048" s="2">
        <f t="shared" si="110"/>
        <v>0.95012798896427575</v>
      </c>
      <c r="Q7048" t="s">
        <v>2029</v>
      </c>
      <c r="R7048">
        <v>135</v>
      </c>
    </row>
    <row r="7049" spans="1:18">
      <c r="A7049" t="s">
        <v>20299</v>
      </c>
      <c r="B7049" s="6" t="s">
        <v>2002</v>
      </c>
      <c r="C7049" t="s">
        <v>37</v>
      </c>
      <c r="D7049">
        <f>_xlfn.XLOOKUP(E7049,'cpi data'!A:A,'cpi data'!B:B,"NA")</f>
        <v>245.1</v>
      </c>
      <c r="E7049">
        <v>2017</v>
      </c>
      <c r="F7049" t="s">
        <v>20300</v>
      </c>
      <c r="G7049">
        <v>7.4</v>
      </c>
      <c r="H7049">
        <v>540000</v>
      </c>
      <c r="I7049" t="s">
        <v>19023</v>
      </c>
      <c r="J7049" t="s">
        <v>18558</v>
      </c>
      <c r="K7049" t="s">
        <v>1258</v>
      </c>
      <c r="L7049" t="s">
        <v>33</v>
      </c>
      <c r="M7049" s="1">
        <v>175000000</v>
      </c>
      <c r="N7049" s="1">
        <v>880166924</v>
      </c>
      <c r="O7049" s="1">
        <f>N7049*(D7049/'cpi data'!$A$112)</f>
        <v>106638118.17716263</v>
      </c>
      <c r="P7049" s="2">
        <f t="shared" si="110"/>
        <v>0.80117407820246611</v>
      </c>
      <c r="Q7049" t="s">
        <v>34</v>
      </c>
      <c r="R7049">
        <v>133</v>
      </c>
    </row>
    <row r="7050" spans="1:18">
      <c r="A7050" t="s">
        <v>20301</v>
      </c>
      <c r="B7050" s="6" t="s">
        <v>19</v>
      </c>
      <c r="C7050" t="s">
        <v>37</v>
      </c>
      <c r="D7050">
        <f>_xlfn.XLOOKUP(E7050,'cpi data'!A:A,'cpi data'!B:B,"NA")</f>
        <v>245.1</v>
      </c>
      <c r="E7050">
        <v>2017</v>
      </c>
      <c r="F7050" t="s">
        <v>20302</v>
      </c>
      <c r="G7050">
        <v>8</v>
      </c>
      <c r="H7050">
        <v>486000</v>
      </c>
      <c r="I7050" t="s">
        <v>11709</v>
      </c>
      <c r="J7050" t="s">
        <v>994</v>
      </c>
      <c r="K7050" t="s">
        <v>500</v>
      </c>
      <c r="L7050" t="s">
        <v>33</v>
      </c>
      <c r="M7050" s="1">
        <v>150000000</v>
      </c>
      <c r="N7050" s="1">
        <v>259334548</v>
      </c>
      <c r="O7050" s="1">
        <f>N7050*(D7050/'cpi data'!$A$112)</f>
        <v>31420117.50608008</v>
      </c>
      <c r="P7050" s="2">
        <f t="shared" si="110"/>
        <v>0.42159653946299513</v>
      </c>
      <c r="Q7050" t="s">
        <v>11131</v>
      </c>
      <c r="R7050">
        <v>164</v>
      </c>
    </row>
    <row r="7051" spans="1:18">
      <c r="A7051" t="s">
        <v>20303</v>
      </c>
      <c r="B7051" s="6" t="s">
        <v>2002</v>
      </c>
      <c r="C7051" t="s">
        <v>37</v>
      </c>
      <c r="D7051">
        <f>_xlfn.XLOOKUP(E7051,'cpi data'!A:A,'cpi data'!B:B,"NA")</f>
        <v>245.1</v>
      </c>
      <c r="E7051">
        <v>2017</v>
      </c>
      <c r="F7051" t="s">
        <v>20304</v>
      </c>
      <c r="G7051">
        <v>7.6</v>
      </c>
      <c r="H7051">
        <v>596000</v>
      </c>
      <c r="I7051" t="s">
        <v>11769</v>
      </c>
      <c r="J7051" t="s">
        <v>11769</v>
      </c>
      <c r="K7051" t="s">
        <v>18714</v>
      </c>
      <c r="L7051" t="s">
        <v>33</v>
      </c>
      <c r="M7051" s="1">
        <v>200000000</v>
      </c>
      <c r="N7051" s="1">
        <v>863756051</v>
      </c>
      <c r="O7051" s="1">
        <f>N7051*(D7051/'cpi data'!$A$112)</f>
        <v>104649830.99362333</v>
      </c>
      <c r="P7051" s="2">
        <f t="shared" si="110"/>
        <v>0.76845314163825174</v>
      </c>
      <c r="Q7051" t="s">
        <v>17635</v>
      </c>
      <c r="R7051">
        <v>136</v>
      </c>
    </row>
    <row r="7052" spans="1:18">
      <c r="A7052" t="s">
        <v>20305</v>
      </c>
      <c r="B7052" s="6" t="s">
        <v>36</v>
      </c>
      <c r="C7052" t="s">
        <v>66</v>
      </c>
      <c r="D7052">
        <f>_xlfn.XLOOKUP(E7052,'cpi data'!A:A,'cpi data'!B:B,"NA")</f>
        <v>245.1</v>
      </c>
      <c r="E7052">
        <v>2017</v>
      </c>
      <c r="F7052" t="s">
        <v>20306</v>
      </c>
      <c r="G7052">
        <v>7.6</v>
      </c>
      <c r="H7052">
        <v>251000</v>
      </c>
      <c r="I7052" t="s">
        <v>20307</v>
      </c>
      <c r="J7052" t="s">
        <v>20308</v>
      </c>
      <c r="K7052" t="s">
        <v>13486</v>
      </c>
      <c r="L7052" t="s">
        <v>33</v>
      </c>
      <c r="M7052" s="1">
        <v>84000000</v>
      </c>
      <c r="N7052" s="1">
        <v>438006904</v>
      </c>
      <c r="O7052" s="1">
        <f>N7052*(D7052/'cpi data'!$A$112)</f>
        <v>53067470.178151257</v>
      </c>
      <c r="P7052" s="2">
        <f t="shared" si="110"/>
        <v>0.80822220099069486</v>
      </c>
      <c r="Q7052" t="s">
        <v>20202</v>
      </c>
      <c r="R7052">
        <v>105</v>
      </c>
    </row>
    <row r="7053" spans="1:18">
      <c r="A7053" t="s">
        <v>20309</v>
      </c>
      <c r="B7053" s="6" t="s">
        <v>2002</v>
      </c>
      <c r="C7053" t="s">
        <v>37</v>
      </c>
      <c r="D7053">
        <f>_xlfn.XLOOKUP(E7053,'cpi data'!A:A,'cpi data'!B:B,"NA")</f>
        <v>245.1</v>
      </c>
      <c r="E7053">
        <v>2017</v>
      </c>
      <c r="F7053" t="s">
        <v>20306</v>
      </c>
      <c r="G7053">
        <v>6.9</v>
      </c>
      <c r="H7053">
        <v>336000</v>
      </c>
      <c r="I7053" t="s">
        <v>10624</v>
      </c>
      <c r="J7053" t="s">
        <v>16034</v>
      </c>
      <c r="K7053" t="s">
        <v>12472</v>
      </c>
      <c r="L7053" t="s">
        <v>33</v>
      </c>
      <c r="M7053" s="1">
        <v>90000000</v>
      </c>
      <c r="N7053" s="1">
        <v>962542945</v>
      </c>
      <c r="O7053" s="1">
        <f>N7053*(D7053/'cpi data'!$A$112)</f>
        <v>116618524.87370242</v>
      </c>
      <c r="P7053" s="2">
        <f t="shared" si="110"/>
        <v>0.90649767839709217</v>
      </c>
      <c r="Q7053" t="s">
        <v>34</v>
      </c>
      <c r="R7053">
        <v>119</v>
      </c>
    </row>
    <row r="7054" spans="1:18">
      <c r="A7054" t="s">
        <v>20310</v>
      </c>
      <c r="B7054" s="6" t="s">
        <v>19</v>
      </c>
      <c r="C7054" t="s">
        <v>37</v>
      </c>
      <c r="D7054">
        <f>_xlfn.XLOOKUP(E7054,'cpi data'!A:A,'cpi data'!B:B,"NA")</f>
        <v>245.1</v>
      </c>
      <c r="E7054">
        <v>2017</v>
      </c>
      <c r="F7054" t="s">
        <v>20311</v>
      </c>
      <c r="G7054">
        <v>5.5</v>
      </c>
      <c r="H7054">
        <v>170000</v>
      </c>
      <c r="I7054" t="s">
        <v>15872</v>
      </c>
      <c r="J7054" t="s">
        <v>20312</v>
      </c>
      <c r="K7054" t="s">
        <v>12472</v>
      </c>
      <c r="L7054" t="s">
        <v>25</v>
      </c>
      <c r="M7054" s="1">
        <v>69000000</v>
      </c>
      <c r="N7054" s="1">
        <v>177856751</v>
      </c>
      <c r="O7054" s="1">
        <f>N7054*(D7054/'cpi data'!$A$112)</f>
        <v>21548536.663420662</v>
      </c>
      <c r="P7054" s="2">
        <f t="shared" ref="P7054:P7117" si="111">(N7054-M7054)/N7054</f>
        <v>0.61204733802879374</v>
      </c>
      <c r="Q7054" t="s">
        <v>47</v>
      </c>
      <c r="R7054">
        <v>116</v>
      </c>
    </row>
    <row r="7055" spans="1:18">
      <c r="A7055" t="s">
        <v>20313</v>
      </c>
      <c r="B7055" s="6" t="s">
        <v>19</v>
      </c>
      <c r="C7055" t="s">
        <v>20</v>
      </c>
      <c r="D7055">
        <f>_xlfn.XLOOKUP(E7055,'cpi data'!A:A,'cpi data'!B:B,"NA")</f>
        <v>245.1</v>
      </c>
      <c r="E7055">
        <v>2017</v>
      </c>
      <c r="F7055" t="s">
        <v>20314</v>
      </c>
      <c r="G7055">
        <v>7.9</v>
      </c>
      <c r="H7055">
        <v>228000</v>
      </c>
      <c r="I7055" t="s">
        <v>16435</v>
      </c>
      <c r="J7055" t="s">
        <v>840</v>
      </c>
      <c r="K7055" t="s">
        <v>20315</v>
      </c>
      <c r="L7055" t="s">
        <v>309</v>
      </c>
      <c r="N7055" s="1">
        <v>41888660</v>
      </c>
      <c r="O7055" s="1">
        <f>N7055*(D7055/'cpi data'!$A$112)</f>
        <v>5075091.7281265445</v>
      </c>
      <c r="P7055" s="2">
        <f t="shared" si="111"/>
        <v>1</v>
      </c>
      <c r="Q7055" t="s">
        <v>19502</v>
      </c>
      <c r="R7055">
        <v>132</v>
      </c>
    </row>
    <row r="7056" spans="1:18">
      <c r="A7056" t="s">
        <v>20316</v>
      </c>
      <c r="B7056" s="6" t="s">
        <v>2002</v>
      </c>
      <c r="C7056" t="s">
        <v>44</v>
      </c>
      <c r="D7056">
        <f>_xlfn.XLOOKUP(E7056,'cpi data'!A:A,'cpi data'!B:B,"NA")</f>
        <v>245.1</v>
      </c>
      <c r="E7056">
        <v>2017</v>
      </c>
      <c r="F7056" t="s">
        <v>20296</v>
      </c>
      <c r="G7056">
        <v>5.8</v>
      </c>
      <c r="H7056">
        <v>30000</v>
      </c>
      <c r="I7056" t="s">
        <v>20317</v>
      </c>
      <c r="J7056" t="s">
        <v>20317</v>
      </c>
      <c r="K7056" t="s">
        <v>7783</v>
      </c>
      <c r="L7056" t="s">
        <v>33</v>
      </c>
      <c r="M7056" s="1">
        <v>12000000</v>
      </c>
      <c r="N7056" s="1">
        <v>37270721</v>
      </c>
      <c r="O7056" s="1">
        <f>N7056*(D7056/'cpi data'!$A$112)</f>
        <v>4515597.4874443896</v>
      </c>
      <c r="P7056" s="2">
        <f t="shared" si="111"/>
        <v>0.67803144994163111</v>
      </c>
      <c r="Q7056" t="s">
        <v>20318</v>
      </c>
      <c r="R7056">
        <v>97</v>
      </c>
    </row>
    <row r="7057" spans="1:18">
      <c r="A7057" t="s">
        <v>20319</v>
      </c>
      <c r="B7057" s="6" t="s">
        <v>2002</v>
      </c>
      <c r="C7057" t="s">
        <v>37</v>
      </c>
      <c r="D7057">
        <f>_xlfn.XLOOKUP(E7057,'cpi data'!A:A,'cpi data'!B:B,"NA")</f>
        <v>245.1</v>
      </c>
      <c r="E7057">
        <v>2017</v>
      </c>
      <c r="F7057" t="s">
        <v>20320</v>
      </c>
      <c r="G7057">
        <v>6.6</v>
      </c>
      <c r="H7057">
        <v>214000</v>
      </c>
      <c r="I7057" t="s">
        <v>8502</v>
      </c>
      <c r="J7057" t="s">
        <v>6993</v>
      </c>
      <c r="K7057" t="s">
        <v>11821</v>
      </c>
      <c r="L7057" t="s">
        <v>5994</v>
      </c>
      <c r="M7057" s="1">
        <v>250000000</v>
      </c>
      <c r="N7057" s="1">
        <v>1236005118</v>
      </c>
      <c r="O7057" s="1">
        <f>N7057*(D7057/'cpi data'!$A$112)</f>
        <v>149750298.77498764</v>
      </c>
      <c r="P7057" s="2">
        <f t="shared" si="111"/>
        <v>0.79773546536398732</v>
      </c>
      <c r="Q7057" t="s">
        <v>64</v>
      </c>
      <c r="R7057">
        <v>136</v>
      </c>
    </row>
    <row r="7058" spans="1:18">
      <c r="A7058" t="s">
        <v>20321</v>
      </c>
      <c r="B7058" s="6" t="s">
        <v>19</v>
      </c>
      <c r="C7058" t="s">
        <v>55</v>
      </c>
      <c r="D7058">
        <f>_xlfn.XLOOKUP(E7058,'cpi data'!A:A,'cpi data'!B:B,"NA")</f>
        <v>245.1</v>
      </c>
      <c r="E7058">
        <v>2017</v>
      </c>
      <c r="F7058" t="s">
        <v>20259</v>
      </c>
      <c r="G7058">
        <v>7.7</v>
      </c>
      <c r="H7058">
        <v>517000</v>
      </c>
      <c r="I7058" t="s">
        <v>20124</v>
      </c>
      <c r="J7058" t="s">
        <v>20124</v>
      </c>
      <c r="K7058" t="s">
        <v>20322</v>
      </c>
      <c r="L7058" t="s">
        <v>33</v>
      </c>
      <c r="M7058" s="1">
        <v>4500000</v>
      </c>
      <c r="N7058" s="1">
        <v>255589157</v>
      </c>
      <c r="O7058" s="1">
        <f>N7058*(D7058/'cpi data'!$A$112)</f>
        <v>30966338.299901135</v>
      </c>
      <c r="P7058" s="2">
        <f t="shared" si="111"/>
        <v>0.98239361930365454</v>
      </c>
      <c r="Q7058" t="s">
        <v>64</v>
      </c>
      <c r="R7058">
        <v>104</v>
      </c>
    </row>
    <row r="7059" spans="1:18">
      <c r="A7059" t="s">
        <v>20323</v>
      </c>
      <c r="B7059" s="6" t="s">
        <v>2002</v>
      </c>
      <c r="C7059" t="s">
        <v>37</v>
      </c>
      <c r="D7059">
        <f>_xlfn.XLOOKUP(E7059,'cpi data'!A:A,'cpi data'!B:B,"NA")</f>
        <v>245.1</v>
      </c>
      <c r="E7059">
        <v>2017</v>
      </c>
      <c r="F7059" t="s">
        <v>20168</v>
      </c>
      <c r="G7059">
        <v>7.8</v>
      </c>
      <c r="H7059">
        <v>582000</v>
      </c>
      <c r="I7059" t="s">
        <v>10274</v>
      </c>
      <c r="J7059" t="s">
        <v>10274</v>
      </c>
      <c r="K7059" t="s">
        <v>20324</v>
      </c>
      <c r="L7059" t="s">
        <v>25</v>
      </c>
      <c r="M7059" s="1">
        <v>100000000</v>
      </c>
      <c r="N7059" s="1">
        <v>527016307</v>
      </c>
      <c r="O7059" s="1">
        <f>N7059*(D7059/'cpi data'!$A$112)</f>
        <v>63851555.534206621</v>
      </c>
      <c r="P7059" s="2">
        <f t="shared" si="111"/>
        <v>0.81025255068625424</v>
      </c>
      <c r="Q7059" t="s">
        <v>20325</v>
      </c>
      <c r="R7059">
        <v>106</v>
      </c>
    </row>
    <row r="7060" spans="1:18">
      <c r="A7060" t="s">
        <v>20326</v>
      </c>
      <c r="B7060" s="6" t="s">
        <v>36</v>
      </c>
      <c r="C7060" t="s">
        <v>393</v>
      </c>
      <c r="D7060">
        <f>_xlfn.XLOOKUP(E7060,'cpi data'!A:A,'cpi data'!B:B,"NA")</f>
        <v>245.1</v>
      </c>
      <c r="E7060">
        <v>2017</v>
      </c>
      <c r="F7060" t="s">
        <v>20327</v>
      </c>
      <c r="G7060">
        <v>8.4</v>
      </c>
      <c r="H7060">
        <v>417000</v>
      </c>
      <c r="I7060" t="s">
        <v>16693</v>
      </c>
      <c r="J7060" t="s">
        <v>16693</v>
      </c>
      <c r="K7060" t="s">
        <v>20328</v>
      </c>
      <c r="L7060" t="s">
        <v>33</v>
      </c>
      <c r="M7060" s="1">
        <v>175000000</v>
      </c>
      <c r="N7060" s="1">
        <v>807817888</v>
      </c>
      <c r="O7060" s="1">
        <f>N7060*(D7060/'cpi data'!$A$112)</f>
        <v>97872547.873850718</v>
      </c>
      <c r="P7060" s="2">
        <f t="shared" si="111"/>
        <v>0.78336701551228838</v>
      </c>
      <c r="Q7060" t="s">
        <v>1727</v>
      </c>
      <c r="R7060">
        <v>105</v>
      </c>
    </row>
    <row r="7061" spans="1:18">
      <c r="A7061" t="s">
        <v>20329</v>
      </c>
      <c r="B7061" s="6" t="s">
        <v>19</v>
      </c>
      <c r="C7061" t="s">
        <v>37</v>
      </c>
      <c r="D7061">
        <f>_xlfn.XLOOKUP(E7061,'cpi data'!A:A,'cpi data'!B:B,"NA")</f>
        <v>245.1</v>
      </c>
      <c r="E7061">
        <v>2017</v>
      </c>
      <c r="F7061" t="s">
        <v>20330</v>
      </c>
      <c r="G7061">
        <v>7.6</v>
      </c>
      <c r="H7061">
        <v>466000</v>
      </c>
      <c r="I7061" t="s">
        <v>13516</v>
      </c>
      <c r="J7061" t="s">
        <v>13516</v>
      </c>
      <c r="K7061" t="s">
        <v>20331</v>
      </c>
      <c r="L7061" t="s">
        <v>25</v>
      </c>
      <c r="M7061" s="1">
        <v>34000000</v>
      </c>
      <c r="N7061" s="1">
        <v>226945087</v>
      </c>
      <c r="O7061" s="1">
        <f>N7061*(D7061/'cpi data'!$A$112)</f>
        <v>27495917.362184875</v>
      </c>
      <c r="P7061" s="2">
        <f t="shared" si="111"/>
        <v>0.85018402271030435</v>
      </c>
      <c r="Q7061" t="s">
        <v>2103</v>
      </c>
      <c r="R7061">
        <v>113</v>
      </c>
    </row>
    <row r="7062" spans="1:18">
      <c r="A7062" t="s">
        <v>20332</v>
      </c>
      <c r="B7062" s="6" t="s">
        <v>36</v>
      </c>
      <c r="C7062" t="s">
        <v>393</v>
      </c>
      <c r="D7062">
        <f>_xlfn.XLOOKUP(E7062,'cpi data'!A:A,'cpi data'!B:B,"NA")</f>
        <v>245.1</v>
      </c>
      <c r="E7062">
        <v>2017</v>
      </c>
      <c r="F7062" t="s">
        <v>20333</v>
      </c>
      <c r="G7062">
        <v>6.3</v>
      </c>
      <c r="H7062">
        <v>114000</v>
      </c>
      <c r="I7062" t="s">
        <v>16712</v>
      </c>
      <c r="J7062" t="s">
        <v>15856</v>
      </c>
      <c r="K7062" t="s">
        <v>4467</v>
      </c>
      <c r="L7062" t="s">
        <v>33</v>
      </c>
      <c r="M7062" s="1">
        <v>125000000</v>
      </c>
      <c r="N7062" s="1">
        <v>527965936</v>
      </c>
      <c r="O7062" s="1">
        <f>N7062*(D7062/'cpi data'!$A$112)</f>
        <v>63966609.448146321</v>
      </c>
      <c r="P7062" s="2">
        <f t="shared" si="111"/>
        <v>0.76324230129877169</v>
      </c>
      <c r="Q7062" t="s">
        <v>10176</v>
      </c>
      <c r="R7062">
        <v>97</v>
      </c>
    </row>
    <row r="7063" spans="1:18">
      <c r="A7063" t="s">
        <v>20334</v>
      </c>
      <c r="B7063" s="6" t="s">
        <v>19</v>
      </c>
      <c r="C7063" t="s">
        <v>37</v>
      </c>
      <c r="D7063">
        <f>_xlfn.XLOOKUP(E7063,'cpi data'!A:A,'cpi data'!B:B,"NA")</f>
        <v>245.1</v>
      </c>
      <c r="E7063">
        <v>2017</v>
      </c>
      <c r="F7063" t="s">
        <v>20335</v>
      </c>
      <c r="G7063">
        <v>8.1</v>
      </c>
      <c r="H7063">
        <v>674000</v>
      </c>
      <c r="I7063" t="s">
        <v>8813</v>
      </c>
      <c r="J7063" t="s">
        <v>8813</v>
      </c>
      <c r="K7063" t="s">
        <v>13486</v>
      </c>
      <c r="L7063" t="s">
        <v>33</v>
      </c>
      <c r="M7063" s="1">
        <v>97000000</v>
      </c>
      <c r="N7063" s="1">
        <v>619179950</v>
      </c>
      <c r="O7063" s="1">
        <f>N7063*(D7063/'cpi data'!$A$112)</f>
        <v>75017798.193277314</v>
      </c>
      <c r="P7063" s="2">
        <f t="shared" si="111"/>
        <v>0.84334118054048746</v>
      </c>
      <c r="Q7063" t="s">
        <v>183</v>
      </c>
      <c r="R7063">
        <v>137</v>
      </c>
    </row>
    <row r="7064" spans="1:18">
      <c r="A7064" t="s">
        <v>20336</v>
      </c>
      <c r="B7064" s="6" t="s">
        <v>2002</v>
      </c>
      <c r="C7064" t="s">
        <v>37</v>
      </c>
      <c r="D7064">
        <f>_xlfn.XLOOKUP(E7064,'cpi data'!A:A,'cpi data'!B:B,"NA")</f>
        <v>245.1</v>
      </c>
      <c r="E7064">
        <v>2017</v>
      </c>
      <c r="F7064" t="s">
        <v>20106</v>
      </c>
      <c r="G7064">
        <v>7.4</v>
      </c>
      <c r="H7064">
        <v>600000</v>
      </c>
      <c r="I7064" t="s">
        <v>12969</v>
      </c>
      <c r="J7064" t="s">
        <v>20337</v>
      </c>
      <c r="K7064" t="s">
        <v>20338</v>
      </c>
      <c r="L7064" t="s">
        <v>33</v>
      </c>
      <c r="M7064" s="1">
        <v>149000000</v>
      </c>
      <c r="N7064" s="1">
        <v>822824522</v>
      </c>
      <c r="O7064" s="1">
        <f>N7064*(D7064/'cpi data'!$A$112)</f>
        <v>99690702.09698467</v>
      </c>
      <c r="P7064" s="2">
        <f t="shared" si="111"/>
        <v>0.81891643234230205</v>
      </c>
      <c r="Q7064" t="s">
        <v>26</v>
      </c>
      <c r="R7064">
        <v>141</v>
      </c>
    </row>
    <row r="7065" spans="1:18">
      <c r="A7065" t="s">
        <v>20339</v>
      </c>
      <c r="B7065" s="6" t="s">
        <v>19</v>
      </c>
      <c r="C7065" t="s">
        <v>55</v>
      </c>
      <c r="D7065">
        <f>_xlfn.XLOOKUP(E7065,'cpi data'!A:A,'cpi data'!B:B,"NA")</f>
        <v>245.1</v>
      </c>
      <c r="E7065">
        <v>2017</v>
      </c>
      <c r="F7065" t="s">
        <v>20340</v>
      </c>
      <c r="G7065">
        <v>6.4</v>
      </c>
      <c r="H7065">
        <v>261000</v>
      </c>
      <c r="I7065" t="s">
        <v>993</v>
      </c>
      <c r="J7065" t="s">
        <v>1572</v>
      </c>
      <c r="K7065" t="s">
        <v>16722</v>
      </c>
      <c r="L7065" t="s">
        <v>33</v>
      </c>
      <c r="M7065" s="1">
        <v>97000000</v>
      </c>
      <c r="N7065" s="1">
        <v>240891763</v>
      </c>
      <c r="O7065" s="1">
        <f>N7065*(D7065/'cpi data'!$A$112)</f>
        <v>29185650.574048445</v>
      </c>
      <c r="P7065" s="2">
        <f t="shared" si="111"/>
        <v>0.5973295276185927</v>
      </c>
      <c r="Q7065" t="s">
        <v>183</v>
      </c>
      <c r="R7065">
        <v>122</v>
      </c>
    </row>
    <row r="7066" spans="1:18">
      <c r="A7066" t="s">
        <v>20341</v>
      </c>
      <c r="B7066" s="6" t="s">
        <v>19</v>
      </c>
      <c r="C7066" t="s">
        <v>37</v>
      </c>
      <c r="D7066">
        <f>_xlfn.XLOOKUP(E7066,'cpi data'!A:A,'cpi data'!B:B,"NA")</f>
        <v>245.1</v>
      </c>
      <c r="E7066">
        <v>2017</v>
      </c>
      <c r="F7066" t="s">
        <v>20266</v>
      </c>
      <c r="G7066">
        <v>7.5</v>
      </c>
      <c r="H7066">
        <v>385000</v>
      </c>
      <c r="I7066" t="s">
        <v>18719</v>
      </c>
      <c r="J7066" t="s">
        <v>18720</v>
      </c>
      <c r="K7066" t="s">
        <v>5079</v>
      </c>
      <c r="L7066" t="s">
        <v>33</v>
      </c>
      <c r="M7066" s="1">
        <v>40000000</v>
      </c>
      <c r="N7066" s="1">
        <v>171547802</v>
      </c>
      <c r="O7066" s="1">
        <f>N7066*(D7066/'cpi data'!$A$112)</f>
        <v>20784165.234898664</v>
      </c>
      <c r="P7066" s="2">
        <f t="shared" si="111"/>
        <v>0.76682883992882633</v>
      </c>
      <c r="Q7066" t="s">
        <v>10085</v>
      </c>
      <c r="R7066">
        <v>122</v>
      </c>
    </row>
    <row r="7067" spans="1:18">
      <c r="A7067" t="s">
        <v>20342</v>
      </c>
      <c r="B7067" s="6" t="s">
        <v>36</v>
      </c>
      <c r="C7067" t="s">
        <v>20</v>
      </c>
      <c r="D7067">
        <f>_xlfn.XLOOKUP(E7067,'cpi data'!A:A,'cpi data'!B:B,"NA")</f>
        <v>245.1</v>
      </c>
      <c r="E7067">
        <v>2017</v>
      </c>
      <c r="F7067" t="s">
        <v>20343</v>
      </c>
      <c r="G7067">
        <v>8</v>
      </c>
      <c r="H7067">
        <v>150000</v>
      </c>
      <c r="I7067" t="s">
        <v>14123</v>
      </c>
      <c r="J7067" t="s">
        <v>14123</v>
      </c>
      <c r="K7067" t="s">
        <v>20344</v>
      </c>
      <c r="L7067" t="s">
        <v>33</v>
      </c>
      <c r="M7067" s="1">
        <v>20000000</v>
      </c>
      <c r="N7067" s="1">
        <v>306209289</v>
      </c>
      <c r="O7067" s="1">
        <f>N7067*(D7067/'cpi data'!$A$112)</f>
        <v>37099306.343994066</v>
      </c>
      <c r="P7067" s="2">
        <f t="shared" si="111"/>
        <v>0.93468519500073033</v>
      </c>
      <c r="Q7067" t="s">
        <v>14705</v>
      </c>
      <c r="R7067">
        <v>113</v>
      </c>
    </row>
    <row r="7068" spans="1:18">
      <c r="A7068" t="s">
        <v>20345</v>
      </c>
      <c r="B7068" s="6" t="s">
        <v>2002</v>
      </c>
      <c r="C7068" t="s">
        <v>37</v>
      </c>
      <c r="D7068">
        <f>_xlfn.XLOOKUP(E7068,'cpi data'!A:A,'cpi data'!B:B,"NA")</f>
        <v>245.1</v>
      </c>
      <c r="E7068">
        <v>2017</v>
      </c>
      <c r="F7068" t="s">
        <v>20343</v>
      </c>
      <c r="G7068">
        <v>6.1</v>
      </c>
      <c r="H7068">
        <v>418000</v>
      </c>
      <c r="I7068" t="s">
        <v>13555</v>
      </c>
      <c r="J7068" t="s">
        <v>75</v>
      </c>
      <c r="K7068" t="s">
        <v>9663</v>
      </c>
      <c r="L7068" t="s">
        <v>33</v>
      </c>
      <c r="M7068" s="1">
        <v>300000000</v>
      </c>
      <c r="N7068" s="1">
        <v>657926987</v>
      </c>
      <c r="O7068" s="1">
        <f>N7068*(D7068/'cpi data'!$A$112)</f>
        <v>79712261.25244686</v>
      </c>
      <c r="P7068" s="2">
        <f t="shared" si="111"/>
        <v>0.54402235213373307</v>
      </c>
      <c r="Q7068" t="s">
        <v>26</v>
      </c>
      <c r="R7068">
        <v>120</v>
      </c>
    </row>
    <row r="7069" spans="1:18">
      <c r="A7069" t="s">
        <v>20346</v>
      </c>
      <c r="B7069" s="6" t="s">
        <v>19</v>
      </c>
      <c r="C7069" t="s">
        <v>20</v>
      </c>
      <c r="D7069">
        <f>_xlfn.XLOOKUP(E7069,'cpi data'!A:A,'cpi data'!B:B,"NA")</f>
        <v>245.1</v>
      </c>
      <c r="E7069">
        <v>2017</v>
      </c>
      <c r="F7069" t="s">
        <v>20347</v>
      </c>
      <c r="G7069">
        <v>6.6</v>
      </c>
      <c r="H7069">
        <v>200000</v>
      </c>
      <c r="I7069" t="s">
        <v>10208</v>
      </c>
      <c r="J7069" t="s">
        <v>10208</v>
      </c>
      <c r="K7069" t="s">
        <v>16760</v>
      </c>
      <c r="L7069" t="s">
        <v>33</v>
      </c>
      <c r="M7069" s="1">
        <v>30000000</v>
      </c>
      <c r="N7069" s="1">
        <v>44516999</v>
      </c>
      <c r="O7069" s="1">
        <f>N7069*(D7069/'cpi data'!$A$112)</f>
        <v>5393532.6025210088</v>
      </c>
      <c r="P7069" s="2">
        <f t="shared" si="111"/>
        <v>0.32610012638093594</v>
      </c>
      <c r="Q7069" t="s">
        <v>47</v>
      </c>
      <c r="R7069">
        <v>121</v>
      </c>
    </row>
    <row r="7070" spans="1:18">
      <c r="A7070" t="s">
        <v>20348</v>
      </c>
      <c r="B7070" s="6" t="s">
        <v>2002</v>
      </c>
      <c r="C7070" t="s">
        <v>37</v>
      </c>
      <c r="D7070">
        <f>_xlfn.XLOOKUP(E7070,'cpi data'!A:A,'cpi data'!B:B,"NA")</f>
        <v>245.1</v>
      </c>
      <c r="E7070">
        <v>2017</v>
      </c>
      <c r="F7070" t="s">
        <v>20349</v>
      </c>
      <c r="G7070">
        <v>6.5</v>
      </c>
      <c r="H7070">
        <v>275000</v>
      </c>
      <c r="I7070" t="s">
        <v>18065</v>
      </c>
      <c r="J7070" t="s">
        <v>12391</v>
      </c>
      <c r="K7070" t="s">
        <v>5686</v>
      </c>
      <c r="L7070" t="s">
        <v>33</v>
      </c>
      <c r="M7070" s="1">
        <v>230000000</v>
      </c>
      <c r="N7070" s="1">
        <v>794881442</v>
      </c>
      <c r="O7070" s="1">
        <f>N7070*(D7070/'cpi data'!$A$112)</f>
        <v>96305210.792980716</v>
      </c>
      <c r="P7070" s="2">
        <f t="shared" si="111"/>
        <v>0.71064867306337243</v>
      </c>
      <c r="Q7070" t="s">
        <v>1727</v>
      </c>
      <c r="R7070">
        <v>129</v>
      </c>
    </row>
    <row r="7071" spans="1:18">
      <c r="A7071" t="s">
        <v>20350</v>
      </c>
      <c r="B7071" s="6" t="s">
        <v>19</v>
      </c>
      <c r="C7071" t="s">
        <v>28</v>
      </c>
      <c r="D7071">
        <f>_xlfn.XLOOKUP(E7071,'cpi data'!A:A,'cpi data'!B:B,"NA")</f>
        <v>245.1</v>
      </c>
      <c r="E7071">
        <v>2017</v>
      </c>
      <c r="F7071" t="s">
        <v>20291</v>
      </c>
      <c r="G7071">
        <v>7.3</v>
      </c>
      <c r="H7071">
        <v>386000</v>
      </c>
      <c r="I7071" t="s">
        <v>7560</v>
      </c>
      <c r="J7071" t="s">
        <v>7560</v>
      </c>
      <c r="K7071" t="s">
        <v>15985</v>
      </c>
      <c r="L7071" t="s">
        <v>33</v>
      </c>
      <c r="M7071" s="1">
        <v>19400000</v>
      </c>
      <c r="N7071" s="1">
        <v>195333312</v>
      </c>
      <c r="O7071" s="1">
        <f>N7071*(D7071/'cpi data'!$A$112)</f>
        <v>23665939.086109739</v>
      </c>
      <c r="P7071" s="2">
        <f t="shared" si="111"/>
        <v>0.90068258300970194</v>
      </c>
      <c r="Q7071" t="s">
        <v>19273</v>
      </c>
      <c r="R7071">
        <v>123</v>
      </c>
    </row>
    <row r="7072" spans="1:18">
      <c r="A7072" t="s">
        <v>20351</v>
      </c>
      <c r="B7072" s="6" t="s">
        <v>19</v>
      </c>
      <c r="C7072" t="s">
        <v>20</v>
      </c>
      <c r="D7072">
        <f>_xlfn.XLOOKUP(E7072,'cpi data'!A:A,'cpi data'!B:B,"NA")</f>
        <v>245.1</v>
      </c>
      <c r="E7072">
        <v>2017</v>
      </c>
      <c r="F7072" t="s">
        <v>20352</v>
      </c>
      <c r="G7072">
        <v>6.6</v>
      </c>
      <c r="H7072">
        <v>27000</v>
      </c>
      <c r="I7072" t="s">
        <v>20353</v>
      </c>
      <c r="J7072" t="s">
        <v>20353</v>
      </c>
      <c r="K7072" t="s">
        <v>10031</v>
      </c>
      <c r="L7072" t="s">
        <v>3159</v>
      </c>
      <c r="M7072" s="1">
        <v>6000000</v>
      </c>
      <c r="N7072" s="1">
        <v>8003180</v>
      </c>
      <c r="O7072" s="1">
        <f>N7072*(D7072/'cpi data'!$A$112)</f>
        <v>969638.86208601086</v>
      </c>
      <c r="P7072" s="2">
        <f t="shared" si="111"/>
        <v>0.25029800654239942</v>
      </c>
      <c r="Q7072" t="s">
        <v>20354</v>
      </c>
      <c r="R7072">
        <v>114</v>
      </c>
    </row>
    <row r="7073" spans="1:18">
      <c r="A7073" t="s">
        <v>20355</v>
      </c>
      <c r="B7073" s="6" t="s">
        <v>2002</v>
      </c>
      <c r="C7073" t="s">
        <v>37</v>
      </c>
      <c r="D7073">
        <f>_xlfn.XLOOKUP(E7073,'cpi data'!A:A,'cpi data'!B:B,"NA")</f>
        <v>245.1</v>
      </c>
      <c r="E7073">
        <v>2017</v>
      </c>
      <c r="F7073" t="s">
        <v>20204</v>
      </c>
      <c r="G7073">
        <v>6.6</v>
      </c>
      <c r="H7073">
        <v>293000</v>
      </c>
      <c r="I7073" t="s">
        <v>18524</v>
      </c>
      <c r="J7073" t="s">
        <v>14177</v>
      </c>
      <c r="K7073" t="s">
        <v>19324</v>
      </c>
      <c r="L7073" t="s">
        <v>33</v>
      </c>
      <c r="M7073" s="1">
        <v>185000000</v>
      </c>
      <c r="N7073" s="1">
        <v>566652812</v>
      </c>
      <c r="O7073" s="1">
        <f>N7073*(D7073/'cpi data'!$A$112)</f>
        <v>68653783.5992091</v>
      </c>
      <c r="P7073" s="2">
        <f t="shared" si="111"/>
        <v>0.67352142955570471</v>
      </c>
      <c r="Q7073" t="s">
        <v>26</v>
      </c>
      <c r="R7073">
        <v>118</v>
      </c>
    </row>
    <row r="7074" spans="1:18">
      <c r="A7074" t="s">
        <v>6248</v>
      </c>
      <c r="B7074" s="6" t="s">
        <v>36</v>
      </c>
      <c r="C7074" t="s">
        <v>240</v>
      </c>
      <c r="D7074">
        <f>_xlfn.XLOOKUP(E7074,'cpi data'!A:A,'cpi data'!B:B,"NA")</f>
        <v>245.1</v>
      </c>
      <c r="E7074">
        <v>2017</v>
      </c>
      <c r="F7074" t="s">
        <v>20069</v>
      </c>
      <c r="G7074">
        <v>7.1</v>
      </c>
      <c r="H7074">
        <v>283000</v>
      </c>
      <c r="I7074" t="s">
        <v>1884</v>
      </c>
      <c r="J7074" t="s">
        <v>14123</v>
      </c>
      <c r="K7074" t="s">
        <v>20356</v>
      </c>
      <c r="L7074" t="s">
        <v>33</v>
      </c>
      <c r="M7074" s="1">
        <v>160000000</v>
      </c>
      <c r="N7074" s="1">
        <v>1264434525</v>
      </c>
      <c r="O7074" s="1">
        <f>N7074*(D7074/'cpi data'!$A$112)</f>
        <v>153194711.85244685</v>
      </c>
      <c r="P7074" s="2">
        <f t="shared" si="111"/>
        <v>0.87346122172676355</v>
      </c>
      <c r="Q7074" t="s">
        <v>9487</v>
      </c>
      <c r="R7074">
        <v>129</v>
      </c>
    </row>
    <row r="7075" spans="1:18">
      <c r="A7075" t="s">
        <v>20357</v>
      </c>
      <c r="B7075" s="6" t="s">
        <v>19</v>
      </c>
      <c r="C7075" t="s">
        <v>37</v>
      </c>
      <c r="D7075">
        <f>_xlfn.XLOOKUP(E7075,'cpi data'!A:A,'cpi data'!B:B,"NA")</f>
        <v>245.1</v>
      </c>
      <c r="E7075">
        <v>2017</v>
      </c>
      <c r="F7075" t="s">
        <v>20358</v>
      </c>
      <c r="G7075">
        <v>6.7</v>
      </c>
      <c r="H7075">
        <v>286000</v>
      </c>
      <c r="I7075" t="s">
        <v>13533</v>
      </c>
      <c r="J7075" t="s">
        <v>15022</v>
      </c>
      <c r="K7075" t="s">
        <v>19586</v>
      </c>
      <c r="L7075" t="s">
        <v>25</v>
      </c>
      <c r="M7075" s="1">
        <v>104000000</v>
      </c>
      <c r="N7075" s="1">
        <v>410902662</v>
      </c>
      <c r="O7075" s="1">
        <f>N7075*(D7075/'cpi data'!$A$112)</f>
        <v>49783609.716361836</v>
      </c>
      <c r="P7075" s="2">
        <f t="shared" si="111"/>
        <v>0.74689869495174988</v>
      </c>
      <c r="Q7075" t="s">
        <v>183</v>
      </c>
      <c r="R7075">
        <v>141</v>
      </c>
    </row>
    <row r="7076" spans="1:18">
      <c r="A7076" t="s">
        <v>20359</v>
      </c>
      <c r="B7076" s="6" t="s">
        <v>19</v>
      </c>
      <c r="C7076" t="s">
        <v>44</v>
      </c>
      <c r="D7076">
        <f>_xlfn.XLOOKUP(E7076,'cpi data'!A:A,'cpi data'!B:B,"NA")</f>
        <v>245.1</v>
      </c>
      <c r="E7076">
        <v>2017</v>
      </c>
      <c r="F7076" t="s">
        <v>20360</v>
      </c>
      <c r="G7076">
        <v>8.1</v>
      </c>
      <c r="H7076">
        <v>456000</v>
      </c>
      <c r="I7076" t="s">
        <v>15585</v>
      </c>
      <c r="J7076" t="s">
        <v>15585</v>
      </c>
      <c r="K7076" t="s">
        <v>6071</v>
      </c>
      <c r="L7076" t="s">
        <v>25</v>
      </c>
      <c r="M7076" s="1">
        <v>15000000</v>
      </c>
      <c r="N7076" s="1">
        <v>160192267</v>
      </c>
      <c r="O7076" s="1">
        <f>N7076*(D7076/'cpi data'!$A$112)</f>
        <v>19408366.110578351</v>
      </c>
      <c r="P7076" s="2">
        <f t="shared" si="111"/>
        <v>0.90636252123206418</v>
      </c>
      <c r="Q7076" t="s">
        <v>17334</v>
      </c>
      <c r="R7076">
        <v>115</v>
      </c>
    </row>
    <row r="7077" spans="1:18">
      <c r="A7077" t="s">
        <v>20361</v>
      </c>
      <c r="B7077" s="6" t="s">
        <v>2002</v>
      </c>
      <c r="C7077" t="s">
        <v>37</v>
      </c>
      <c r="D7077">
        <f>_xlfn.XLOOKUP(E7077,'cpi data'!A:A,'cpi data'!B:B,"NA")</f>
        <v>245.1</v>
      </c>
      <c r="E7077">
        <v>2017</v>
      </c>
      <c r="F7077" t="s">
        <v>20362</v>
      </c>
      <c r="G7077">
        <v>7</v>
      </c>
      <c r="H7077">
        <v>581000</v>
      </c>
      <c r="I7077" t="s">
        <v>14181</v>
      </c>
      <c r="J7077" t="s">
        <v>14181</v>
      </c>
      <c r="K7077" t="s">
        <v>19316</v>
      </c>
      <c r="L7077" t="s">
        <v>33</v>
      </c>
      <c r="M7077" s="1">
        <v>317000000</v>
      </c>
      <c r="N7077" s="1">
        <v>1332698830</v>
      </c>
      <c r="O7077" s="1">
        <f>N7077*(D7077/'cpi data'!$A$112)</f>
        <v>161465389.63568956</v>
      </c>
      <c r="P7077" s="2">
        <f t="shared" si="111"/>
        <v>0.76213680625802005</v>
      </c>
      <c r="Q7077" t="s">
        <v>1727</v>
      </c>
      <c r="R7077">
        <v>152</v>
      </c>
    </row>
    <row r="7078" spans="1:18">
      <c r="A7078" t="s">
        <v>20363</v>
      </c>
      <c r="B7078" s="6" t="s">
        <v>19</v>
      </c>
      <c r="C7078" t="s">
        <v>107</v>
      </c>
      <c r="D7078">
        <f>_xlfn.XLOOKUP(E7078,'cpi data'!A:A,'cpi data'!B:B,"NA")</f>
        <v>245.1</v>
      </c>
      <c r="E7078">
        <v>2017</v>
      </c>
      <c r="F7078" t="s">
        <v>20364</v>
      </c>
      <c r="G7078">
        <v>6.8</v>
      </c>
      <c r="H7078">
        <v>11000</v>
      </c>
      <c r="I7078" t="s">
        <v>3157</v>
      </c>
      <c r="J7078" t="s">
        <v>3157</v>
      </c>
      <c r="K7078" t="s">
        <v>20365</v>
      </c>
      <c r="L7078" t="s">
        <v>25</v>
      </c>
      <c r="N7078" s="1">
        <v>1744071</v>
      </c>
      <c r="O7078" s="1">
        <f>N7078*(D7078/'cpi data'!$A$112)</f>
        <v>211305.88339100347</v>
      </c>
      <c r="P7078" s="2">
        <f t="shared" si="111"/>
        <v>1</v>
      </c>
      <c r="Q7078" t="s">
        <v>20366</v>
      </c>
      <c r="R7078">
        <v>107</v>
      </c>
    </row>
    <row r="7079" spans="1:18">
      <c r="A7079" t="s">
        <v>20367</v>
      </c>
      <c r="B7079" s="6" t="s">
        <v>19</v>
      </c>
      <c r="C7079" t="s">
        <v>66</v>
      </c>
      <c r="D7079">
        <f>_xlfn.XLOOKUP(E7079,'cpi data'!A:A,'cpi data'!B:B,"NA")</f>
        <v>245.1</v>
      </c>
      <c r="E7079">
        <v>2017</v>
      </c>
      <c r="F7079" t="s">
        <v>20314</v>
      </c>
      <c r="G7079">
        <v>7.5</v>
      </c>
      <c r="H7079">
        <v>193000</v>
      </c>
      <c r="I7079" t="s">
        <v>15195</v>
      </c>
      <c r="J7079" t="s">
        <v>10234</v>
      </c>
      <c r="K7079" t="s">
        <v>20368</v>
      </c>
      <c r="L7079" t="s">
        <v>33</v>
      </c>
      <c r="M7079" s="1">
        <v>11000000</v>
      </c>
      <c r="N7079" s="1">
        <v>53939297</v>
      </c>
      <c r="O7079" s="1">
        <f>N7079*(D7079/'cpi data'!$A$112)</f>
        <v>6535107.1155215027</v>
      </c>
      <c r="P7079" s="2">
        <f t="shared" si="111"/>
        <v>0.79606704922387106</v>
      </c>
      <c r="Q7079" t="s">
        <v>20184</v>
      </c>
      <c r="R7079">
        <v>119</v>
      </c>
    </row>
    <row r="7080" spans="1:18">
      <c r="A7080" t="s">
        <v>20369</v>
      </c>
      <c r="B7080" s="6" t="s">
        <v>19</v>
      </c>
      <c r="C7080" t="s">
        <v>37</v>
      </c>
      <c r="D7080">
        <f>_xlfn.XLOOKUP(E7080,'cpi data'!A:A,'cpi data'!B:B,"NA")</f>
        <v>245.1</v>
      </c>
      <c r="E7080">
        <v>2017</v>
      </c>
      <c r="F7080" t="s">
        <v>20370</v>
      </c>
      <c r="G7080">
        <v>6.7</v>
      </c>
      <c r="H7080">
        <v>182000</v>
      </c>
      <c r="I7080" t="s">
        <v>20371</v>
      </c>
      <c r="J7080" t="s">
        <v>17864</v>
      </c>
      <c r="K7080" t="s">
        <v>11000</v>
      </c>
      <c r="L7080" t="s">
        <v>33</v>
      </c>
      <c r="M7080" s="1">
        <v>30000000</v>
      </c>
      <c r="N7080" s="1">
        <v>100014025</v>
      </c>
      <c r="O7080" s="1">
        <f>N7080*(D7080/'cpi data'!$A$112)</f>
        <v>12117369.020019773</v>
      </c>
      <c r="P7080" s="2">
        <f t="shared" si="111"/>
        <v>0.70004206909980871</v>
      </c>
      <c r="Q7080" t="s">
        <v>12698</v>
      </c>
      <c r="R7080">
        <v>115</v>
      </c>
    </row>
    <row r="7081" spans="1:18">
      <c r="A7081" t="s">
        <v>20372</v>
      </c>
      <c r="B7081" s="6" t="s">
        <v>19</v>
      </c>
      <c r="C7081" t="s">
        <v>107</v>
      </c>
      <c r="D7081">
        <f>_xlfn.XLOOKUP(E7081,'cpi data'!A:A,'cpi data'!B:B,"NA")</f>
        <v>245.1</v>
      </c>
      <c r="E7081">
        <v>2017</v>
      </c>
      <c r="F7081" t="s">
        <v>20293</v>
      </c>
      <c r="G7081">
        <v>7.7</v>
      </c>
      <c r="H7081">
        <v>217000</v>
      </c>
      <c r="I7081" t="s">
        <v>19285</v>
      </c>
      <c r="J7081" t="s">
        <v>19285</v>
      </c>
      <c r="K7081" t="s">
        <v>17288</v>
      </c>
      <c r="L7081" t="s">
        <v>25</v>
      </c>
      <c r="M7081" s="1">
        <v>11000000</v>
      </c>
      <c r="N7081" s="1">
        <v>43980821</v>
      </c>
      <c r="O7081" s="1">
        <f>N7081*(D7081/'cpi data'!$A$112)</f>
        <v>5328571.0465150764</v>
      </c>
      <c r="P7081" s="2">
        <f t="shared" si="111"/>
        <v>0.74989098088914707</v>
      </c>
      <c r="Q7081" t="s">
        <v>20373</v>
      </c>
      <c r="R7081">
        <v>107</v>
      </c>
    </row>
    <row r="7082" spans="1:18">
      <c r="A7082" t="s">
        <v>20374</v>
      </c>
      <c r="B7082" s="6" t="s">
        <v>2002</v>
      </c>
      <c r="C7082" t="s">
        <v>107</v>
      </c>
      <c r="D7082">
        <f>_xlfn.XLOOKUP(E7082,'cpi data'!A:A,'cpi data'!B:B,"NA")</f>
        <v>245.1</v>
      </c>
      <c r="E7082">
        <v>2017</v>
      </c>
      <c r="F7082" t="s">
        <v>20375</v>
      </c>
      <c r="G7082">
        <v>6.5</v>
      </c>
      <c r="H7082">
        <v>221000</v>
      </c>
      <c r="I7082" t="s">
        <v>5256</v>
      </c>
      <c r="J7082" t="s">
        <v>20376</v>
      </c>
      <c r="K7082" t="s">
        <v>5256</v>
      </c>
      <c r="L7082" t="s">
        <v>20377</v>
      </c>
      <c r="M7082" s="1">
        <v>55000000</v>
      </c>
      <c r="N7082" s="1">
        <v>352794081</v>
      </c>
      <c r="O7082" s="1">
        <f>N7082*(D7082/'cpi data'!$A$112)</f>
        <v>42743365.918487392</v>
      </c>
      <c r="P7082" s="2">
        <f t="shared" si="111"/>
        <v>0.84410169285124714</v>
      </c>
      <c r="Q7082" t="s">
        <v>183</v>
      </c>
      <c r="R7082">
        <v>114</v>
      </c>
    </row>
    <row r="7083" spans="1:18">
      <c r="A7083" t="s">
        <v>20378</v>
      </c>
      <c r="B7083" s="6" t="s">
        <v>2002</v>
      </c>
      <c r="C7083" t="s">
        <v>37</v>
      </c>
      <c r="D7083">
        <f>_xlfn.XLOOKUP(E7083,'cpi data'!A:A,'cpi data'!B:B,"NA")</f>
        <v>245.1</v>
      </c>
      <c r="E7083">
        <v>2017</v>
      </c>
      <c r="F7083" t="s">
        <v>20379</v>
      </c>
      <c r="G7083">
        <v>6.7</v>
      </c>
      <c r="H7083">
        <v>200000</v>
      </c>
      <c r="I7083" t="s">
        <v>10083</v>
      </c>
      <c r="J7083" t="s">
        <v>15124</v>
      </c>
      <c r="K7083" t="s">
        <v>12757</v>
      </c>
      <c r="L7083" t="s">
        <v>25</v>
      </c>
      <c r="M7083" s="1">
        <v>175000000</v>
      </c>
      <c r="N7083" s="1">
        <v>148675066</v>
      </c>
      <c r="O7083" s="1">
        <f>N7083*(D7083/'cpi data'!$A$112)</f>
        <v>18012980.067523479</v>
      </c>
      <c r="P7083" s="2">
        <f t="shared" si="111"/>
        <v>-0.17706354339200361</v>
      </c>
      <c r="Q7083" t="s">
        <v>26</v>
      </c>
      <c r="R7083">
        <v>126</v>
      </c>
    </row>
    <row r="7084" spans="1:18">
      <c r="A7084" t="s">
        <v>20380</v>
      </c>
      <c r="B7084" s="6" t="s">
        <v>19</v>
      </c>
      <c r="C7084" t="s">
        <v>44</v>
      </c>
      <c r="D7084">
        <f>_xlfn.XLOOKUP(E7084,'cpi data'!A:A,'cpi data'!B:B,"NA")</f>
        <v>245.1</v>
      </c>
      <c r="E7084">
        <v>2017</v>
      </c>
      <c r="F7084" t="s">
        <v>20360</v>
      </c>
      <c r="G7084">
        <v>7.4</v>
      </c>
      <c r="H7084">
        <v>254000</v>
      </c>
      <c r="I7084" t="s">
        <v>17832</v>
      </c>
      <c r="J7084" t="s">
        <v>17832</v>
      </c>
      <c r="K7084" t="s">
        <v>15862</v>
      </c>
      <c r="L7084" t="s">
        <v>33</v>
      </c>
      <c r="M7084" s="1">
        <v>10000000</v>
      </c>
      <c r="N7084" s="1">
        <v>78966486</v>
      </c>
      <c r="O7084" s="1">
        <f>N7084*(D7084/'cpi data'!$A$112)</f>
        <v>9567318.6943153739</v>
      </c>
      <c r="P7084" s="2">
        <f t="shared" si="111"/>
        <v>0.87336399900079131</v>
      </c>
      <c r="Q7084" t="s">
        <v>19223</v>
      </c>
      <c r="R7084">
        <v>94</v>
      </c>
    </row>
    <row r="7085" spans="1:18">
      <c r="A7085" t="s">
        <v>20381</v>
      </c>
      <c r="B7085" s="6" t="s">
        <v>19</v>
      </c>
      <c r="C7085" t="s">
        <v>20</v>
      </c>
      <c r="D7085">
        <f>_xlfn.XLOOKUP(E7085,'cpi data'!A:A,'cpi data'!B:B,"NA")</f>
        <v>245.1</v>
      </c>
      <c r="E7085">
        <v>2017</v>
      </c>
      <c r="F7085" t="s">
        <v>20288</v>
      </c>
      <c r="G7085">
        <v>7</v>
      </c>
      <c r="H7085">
        <v>132000</v>
      </c>
      <c r="I7085" t="s">
        <v>16174</v>
      </c>
      <c r="J7085" t="s">
        <v>16174</v>
      </c>
      <c r="K7085" t="s">
        <v>20382</v>
      </c>
      <c r="L7085" t="s">
        <v>3159</v>
      </c>
      <c r="N7085" s="1">
        <v>7027336</v>
      </c>
      <c r="O7085" s="1">
        <f>N7085*(D7085/'cpi data'!$A$112)</f>
        <v>851408.82530894713</v>
      </c>
      <c r="P7085" s="2">
        <f t="shared" si="111"/>
        <v>1</v>
      </c>
      <c r="Q7085" t="s">
        <v>19212</v>
      </c>
      <c r="R7085">
        <v>121</v>
      </c>
    </row>
    <row r="7086" spans="1:18">
      <c r="A7086" t="s">
        <v>20383</v>
      </c>
      <c r="B7086" s="6" t="s">
        <v>2002</v>
      </c>
      <c r="C7086" t="s">
        <v>44</v>
      </c>
      <c r="D7086">
        <f>_xlfn.XLOOKUP(E7086,'cpi data'!A:A,'cpi data'!B:B,"NA")</f>
        <v>245.1</v>
      </c>
      <c r="E7086">
        <v>2017</v>
      </c>
      <c r="F7086" t="s">
        <v>20293</v>
      </c>
      <c r="G7086">
        <v>7</v>
      </c>
      <c r="H7086">
        <v>137000</v>
      </c>
      <c r="I7086" t="s">
        <v>5109</v>
      </c>
      <c r="J7086" t="s">
        <v>20384</v>
      </c>
      <c r="K7086" t="s">
        <v>14627</v>
      </c>
      <c r="L7086" t="s">
        <v>33</v>
      </c>
      <c r="M7086" s="1">
        <v>29000000</v>
      </c>
      <c r="N7086" s="1">
        <v>48453605</v>
      </c>
      <c r="O7086" s="1">
        <f>N7086*(D7086/'cpi data'!$A$112)</f>
        <v>5870478.786702916</v>
      </c>
      <c r="P7086" s="2">
        <f t="shared" si="111"/>
        <v>0.40148932158917794</v>
      </c>
      <c r="Q7086" t="s">
        <v>20385</v>
      </c>
      <c r="R7086">
        <v>118</v>
      </c>
    </row>
    <row r="7087" spans="1:18">
      <c r="A7087" t="s">
        <v>20386</v>
      </c>
      <c r="B7087" s="6" t="s">
        <v>19</v>
      </c>
      <c r="C7087" t="s">
        <v>20</v>
      </c>
      <c r="D7087">
        <f>_xlfn.XLOOKUP(E7087,'cpi data'!A:A,'cpi data'!B:B,"NA")</f>
        <v>245.1</v>
      </c>
      <c r="E7087">
        <v>2017</v>
      </c>
      <c r="F7087" t="s">
        <v>20266</v>
      </c>
      <c r="G7087">
        <v>4.5999999999999996</v>
      </c>
      <c r="H7087">
        <v>95000</v>
      </c>
      <c r="I7087" t="s">
        <v>2280</v>
      </c>
      <c r="J7087" t="s">
        <v>20387</v>
      </c>
      <c r="K7087" t="s">
        <v>19282</v>
      </c>
      <c r="L7087" t="s">
        <v>33</v>
      </c>
      <c r="M7087" s="1">
        <v>55000000</v>
      </c>
      <c r="N7087" s="1">
        <v>381545846</v>
      </c>
      <c r="O7087" s="1">
        <f>N7087*(D7087/'cpi data'!$A$112)</f>
        <v>46226834.82679189</v>
      </c>
      <c r="P7087" s="2">
        <f t="shared" si="111"/>
        <v>0.85584956414385915</v>
      </c>
      <c r="Q7087" t="s">
        <v>64</v>
      </c>
      <c r="R7087">
        <v>118</v>
      </c>
    </row>
    <row r="7088" spans="1:18">
      <c r="A7088" t="s">
        <v>20388</v>
      </c>
      <c r="B7088" s="6" t="s">
        <v>2002</v>
      </c>
      <c r="C7088" t="s">
        <v>44</v>
      </c>
      <c r="D7088">
        <f>_xlfn.XLOOKUP(E7088,'cpi data'!A:A,'cpi data'!B:B,"NA")</f>
        <v>245.1</v>
      </c>
      <c r="E7088">
        <v>2017</v>
      </c>
      <c r="F7088" t="s">
        <v>20389</v>
      </c>
      <c r="G7088">
        <v>6.6</v>
      </c>
      <c r="H7088">
        <v>124000</v>
      </c>
      <c r="I7088" t="s">
        <v>15028</v>
      </c>
      <c r="J7088" t="s">
        <v>20390</v>
      </c>
      <c r="K7088" t="s">
        <v>20391</v>
      </c>
      <c r="L7088" t="s">
        <v>33</v>
      </c>
      <c r="M7088" s="1">
        <v>4800000</v>
      </c>
      <c r="N7088" s="1">
        <v>125479266</v>
      </c>
      <c r="O7088" s="1">
        <f>N7088*(D7088/'cpi data'!$A$112)</f>
        <v>15202653.532674246</v>
      </c>
      <c r="P7088" s="2">
        <f t="shared" si="111"/>
        <v>0.96174666817066012</v>
      </c>
      <c r="Q7088" t="s">
        <v>64</v>
      </c>
      <c r="R7088">
        <v>96</v>
      </c>
    </row>
    <row r="7089" spans="1:18">
      <c r="A7089" t="s">
        <v>20392</v>
      </c>
      <c r="B7089" s="6" t="s">
        <v>2002</v>
      </c>
      <c r="C7089" t="s">
        <v>37</v>
      </c>
      <c r="D7089">
        <f>_xlfn.XLOOKUP(E7089,'cpi data'!A:A,'cpi data'!B:B,"NA")</f>
        <v>245.1</v>
      </c>
      <c r="E7089">
        <v>2017</v>
      </c>
      <c r="F7089" t="s">
        <v>20393</v>
      </c>
      <c r="G7089">
        <v>5.2</v>
      </c>
      <c r="H7089">
        <v>140000</v>
      </c>
      <c r="I7089" t="s">
        <v>8514</v>
      </c>
      <c r="J7089" t="s">
        <v>20394</v>
      </c>
      <c r="K7089" t="s">
        <v>9041</v>
      </c>
      <c r="L7089" t="s">
        <v>33</v>
      </c>
      <c r="M7089" s="1">
        <v>217000000</v>
      </c>
      <c r="N7089" s="1">
        <v>605425157</v>
      </c>
      <c r="O7089" s="1">
        <f>N7089*(D7089/'cpi data'!$A$112)</f>
        <v>73351312.892090961</v>
      </c>
      <c r="P7089" s="2">
        <f t="shared" si="111"/>
        <v>0.64157419378593805</v>
      </c>
      <c r="Q7089" t="s">
        <v>47</v>
      </c>
      <c r="R7089">
        <v>154</v>
      </c>
    </row>
    <row r="7090" spans="1:18">
      <c r="A7090" t="s">
        <v>20395</v>
      </c>
      <c r="B7090" s="6" t="s">
        <v>19</v>
      </c>
      <c r="C7090" t="s">
        <v>107</v>
      </c>
      <c r="D7090">
        <f>_xlfn.XLOOKUP(E7090,'cpi data'!A:A,'cpi data'!B:B,"NA")</f>
        <v>245.1</v>
      </c>
      <c r="E7090">
        <v>2017</v>
      </c>
      <c r="F7090" t="s">
        <v>20165</v>
      </c>
      <c r="G7090">
        <v>7.4</v>
      </c>
      <c r="H7090">
        <v>100000</v>
      </c>
      <c r="I7090" t="s">
        <v>19242</v>
      </c>
      <c r="J7090" t="s">
        <v>20396</v>
      </c>
      <c r="K7090" t="s">
        <v>16752</v>
      </c>
      <c r="L7090" t="s">
        <v>33</v>
      </c>
      <c r="M7090" s="1">
        <v>4500000</v>
      </c>
      <c r="N7090" s="1">
        <v>3283369</v>
      </c>
      <c r="O7090" s="1">
        <f>N7090*(D7090/'cpi data'!$A$112)</f>
        <v>397802.14626791893</v>
      </c>
      <c r="P7090" s="2">
        <f t="shared" si="111"/>
        <v>-0.37054348749714089</v>
      </c>
      <c r="Q7090" t="s">
        <v>20397</v>
      </c>
      <c r="R7090">
        <v>102</v>
      </c>
    </row>
    <row r="7091" spans="1:18">
      <c r="A7091" t="s">
        <v>8584</v>
      </c>
      <c r="B7091" s="6" t="s">
        <v>2002</v>
      </c>
      <c r="C7091" t="s">
        <v>37</v>
      </c>
      <c r="D7091">
        <f>_xlfn.XLOOKUP(E7091,'cpi data'!A:A,'cpi data'!B:B,"NA")</f>
        <v>245.1</v>
      </c>
      <c r="E7091">
        <v>2017</v>
      </c>
      <c r="F7091" t="s">
        <v>20333</v>
      </c>
      <c r="G7091">
        <v>6.3</v>
      </c>
      <c r="H7091">
        <v>202000</v>
      </c>
      <c r="I7091" t="s">
        <v>17686</v>
      </c>
      <c r="J7091" t="s">
        <v>8588</v>
      </c>
      <c r="K7091" t="s">
        <v>9278</v>
      </c>
      <c r="L7091" t="s">
        <v>33</v>
      </c>
      <c r="M7091" s="1">
        <v>110000000</v>
      </c>
      <c r="N7091" s="1">
        <v>169846945</v>
      </c>
      <c r="O7091" s="1">
        <f>N7091*(D7091/'cpi data'!$A$112)</f>
        <v>20578095.01705388</v>
      </c>
      <c r="P7091" s="2">
        <f t="shared" si="111"/>
        <v>0.35235808921967954</v>
      </c>
      <c r="Q7091" t="s">
        <v>47</v>
      </c>
      <c r="R7091">
        <v>107</v>
      </c>
    </row>
    <row r="7092" spans="1:18">
      <c r="A7092" t="s">
        <v>20398</v>
      </c>
      <c r="B7092" s="6" t="s">
        <v>2002</v>
      </c>
      <c r="C7092" t="s">
        <v>44</v>
      </c>
      <c r="D7092">
        <f>_xlfn.XLOOKUP(E7092,'cpi data'!A:A,'cpi data'!B:B,"NA")</f>
        <v>245.1</v>
      </c>
      <c r="E7092">
        <v>2017</v>
      </c>
      <c r="F7092" t="s">
        <v>20399</v>
      </c>
      <c r="G7092">
        <v>6</v>
      </c>
      <c r="H7092">
        <v>5400</v>
      </c>
      <c r="I7092" t="s">
        <v>16052</v>
      </c>
      <c r="J7092" t="s">
        <v>20400</v>
      </c>
      <c r="K7092" t="s">
        <v>20401</v>
      </c>
      <c r="L7092" t="s">
        <v>25</v>
      </c>
      <c r="N7092" s="1">
        <v>6335171</v>
      </c>
      <c r="O7092" s="1">
        <f>N7092*(D7092/'cpi data'!$A$112)</f>
        <v>767548.39945625304</v>
      </c>
      <c r="P7092" s="2">
        <f t="shared" si="111"/>
        <v>1</v>
      </c>
      <c r="Q7092" t="s">
        <v>12368</v>
      </c>
      <c r="R7092">
        <v>102</v>
      </c>
    </row>
    <row r="7093" spans="1:18">
      <c r="A7093" t="s">
        <v>20402</v>
      </c>
      <c r="B7093" s="6" t="s">
        <v>19</v>
      </c>
      <c r="C7093" t="s">
        <v>66</v>
      </c>
      <c r="D7093">
        <f>_xlfn.XLOOKUP(E7093,'cpi data'!A:A,'cpi data'!B:B,"NA")</f>
        <v>245.1</v>
      </c>
      <c r="E7093">
        <v>2017</v>
      </c>
      <c r="F7093" t="s">
        <v>20403</v>
      </c>
      <c r="G7093">
        <v>7.4</v>
      </c>
      <c r="H7093">
        <v>153000</v>
      </c>
      <c r="I7093" t="s">
        <v>6798</v>
      </c>
      <c r="J7093" t="s">
        <v>6798</v>
      </c>
      <c r="K7093" t="s">
        <v>17672</v>
      </c>
      <c r="L7093" t="s">
        <v>5994</v>
      </c>
      <c r="M7093" s="1">
        <v>30000000</v>
      </c>
      <c r="N7093" s="1">
        <v>59284015</v>
      </c>
      <c r="O7093" s="1">
        <f>N7093*(D7093/'cpi data'!$A$112)</f>
        <v>7182655.5</v>
      </c>
      <c r="P7093" s="2">
        <f t="shared" si="111"/>
        <v>0.49396139920685195</v>
      </c>
      <c r="Q7093" t="s">
        <v>20018</v>
      </c>
      <c r="R7093">
        <v>140</v>
      </c>
    </row>
    <row r="7094" spans="1:18">
      <c r="A7094" t="s">
        <v>20404</v>
      </c>
      <c r="B7094" s="6" t="s">
        <v>19</v>
      </c>
      <c r="C7094" t="s">
        <v>20</v>
      </c>
      <c r="D7094">
        <f>_xlfn.XLOOKUP(E7094,'cpi data'!A:A,'cpi data'!B:B,"NA")</f>
        <v>245.1</v>
      </c>
      <c r="E7094">
        <v>2017</v>
      </c>
      <c r="F7094" t="s">
        <v>20405</v>
      </c>
      <c r="G7094">
        <v>7.2</v>
      </c>
      <c r="H7094">
        <v>76000</v>
      </c>
      <c r="I7094" t="s">
        <v>16307</v>
      </c>
      <c r="J7094" t="s">
        <v>16307</v>
      </c>
      <c r="K7094" t="s">
        <v>20406</v>
      </c>
      <c r="L7094" t="s">
        <v>33</v>
      </c>
      <c r="M7094" s="1">
        <v>39000000</v>
      </c>
      <c r="N7094" s="1">
        <v>35669017</v>
      </c>
      <c r="O7094" s="1">
        <f>N7094*(D7094/'cpi data'!$A$112)</f>
        <v>4321540.3196737515</v>
      </c>
      <c r="P7094" s="2">
        <f t="shared" si="111"/>
        <v>-9.3385892860462061E-2</v>
      </c>
      <c r="Q7094" t="s">
        <v>20407</v>
      </c>
      <c r="R7094">
        <v>134</v>
      </c>
    </row>
    <row r="7095" spans="1:18">
      <c r="A7095" t="s">
        <v>20408</v>
      </c>
      <c r="B7095" s="6" t="s">
        <v>2002</v>
      </c>
      <c r="C7095" t="s">
        <v>37</v>
      </c>
      <c r="D7095">
        <f>_xlfn.XLOOKUP(E7095,'cpi data'!A:A,'cpi data'!B:B,"NA")</f>
        <v>245.1</v>
      </c>
      <c r="E7095">
        <v>2017</v>
      </c>
      <c r="F7095" t="s">
        <v>20168</v>
      </c>
      <c r="G7095">
        <v>6.5</v>
      </c>
      <c r="H7095">
        <v>168000</v>
      </c>
      <c r="I7095" t="s">
        <v>2910</v>
      </c>
      <c r="J7095" t="s">
        <v>20409</v>
      </c>
      <c r="K7095" t="s">
        <v>17799</v>
      </c>
      <c r="L7095" t="s">
        <v>455</v>
      </c>
      <c r="M7095" s="1">
        <v>177200000</v>
      </c>
      <c r="N7095" s="1">
        <v>225973340</v>
      </c>
      <c r="O7095" s="1">
        <f>N7095*(D7095/'cpi data'!$A$112)</f>
        <v>27378183.704399407</v>
      </c>
      <c r="P7095" s="2">
        <f t="shared" si="111"/>
        <v>0.21583670002841929</v>
      </c>
      <c r="Q7095" t="s">
        <v>12254</v>
      </c>
      <c r="R7095">
        <v>136</v>
      </c>
    </row>
    <row r="7096" spans="1:18">
      <c r="A7096" t="s">
        <v>20410</v>
      </c>
      <c r="B7096" s="6" t="s">
        <v>2002</v>
      </c>
      <c r="C7096" t="s">
        <v>37</v>
      </c>
      <c r="D7096">
        <f>_xlfn.XLOOKUP(E7096,'cpi data'!A:A,'cpi data'!B:B,"NA")</f>
        <v>245.1</v>
      </c>
      <c r="E7096">
        <v>2017</v>
      </c>
      <c r="F7096" t="s">
        <v>20411</v>
      </c>
      <c r="G7096">
        <v>5.6</v>
      </c>
      <c r="H7096">
        <v>131000</v>
      </c>
      <c r="I7096" t="s">
        <v>13935</v>
      </c>
      <c r="J7096" t="s">
        <v>8345</v>
      </c>
      <c r="K7096" t="s">
        <v>16715</v>
      </c>
      <c r="L7096" t="s">
        <v>33</v>
      </c>
      <c r="M7096" s="1">
        <v>60000000</v>
      </c>
      <c r="N7096" s="1">
        <v>113231078</v>
      </c>
      <c r="O7096" s="1">
        <f>N7096*(D7096/'cpi data'!$A$112)</f>
        <v>13718703.518437963</v>
      </c>
      <c r="P7096" s="2">
        <f t="shared" si="111"/>
        <v>0.47011014060998341</v>
      </c>
      <c r="Q7096" t="s">
        <v>34</v>
      </c>
      <c r="R7096">
        <v>95</v>
      </c>
    </row>
    <row r="7097" spans="1:18">
      <c r="A7097" t="s">
        <v>20412</v>
      </c>
      <c r="B7097" s="6" t="s">
        <v>2002</v>
      </c>
      <c r="C7097" t="s">
        <v>44</v>
      </c>
      <c r="D7097">
        <f>_xlfn.XLOOKUP(E7097,'cpi data'!A:A,'cpi data'!B:B,"NA")</f>
        <v>245.1</v>
      </c>
      <c r="E7097">
        <v>2017</v>
      </c>
      <c r="F7097" t="s">
        <v>20291</v>
      </c>
      <c r="G7097">
        <v>5.8</v>
      </c>
      <c r="H7097">
        <v>58000</v>
      </c>
      <c r="I7097" t="s">
        <v>19128</v>
      </c>
      <c r="J7097" t="s">
        <v>17646</v>
      </c>
      <c r="K7097" t="s">
        <v>17647</v>
      </c>
      <c r="L7097" t="s">
        <v>33</v>
      </c>
      <c r="M7097" s="1">
        <v>45000000</v>
      </c>
      <c r="N7097" s="1">
        <v>185400345</v>
      </c>
      <c r="O7097" s="1">
        <f>N7097*(D7097/'cpi data'!$A$112)</f>
        <v>22462493.603311915</v>
      </c>
      <c r="P7097" s="2">
        <f t="shared" si="111"/>
        <v>0.75728200505775756</v>
      </c>
      <c r="Q7097" t="s">
        <v>20413</v>
      </c>
      <c r="R7097">
        <v>93</v>
      </c>
    </row>
    <row r="7098" spans="1:18">
      <c r="A7098" t="s">
        <v>20414</v>
      </c>
      <c r="B7098" s="6" t="s">
        <v>19</v>
      </c>
      <c r="C7098" t="s">
        <v>37</v>
      </c>
      <c r="D7098">
        <f>_xlfn.XLOOKUP(E7098,'cpi data'!A:A,'cpi data'!B:B,"NA")</f>
        <v>245.1</v>
      </c>
      <c r="E7098">
        <v>2017</v>
      </c>
      <c r="F7098" t="s">
        <v>20347</v>
      </c>
      <c r="G7098">
        <v>6.2</v>
      </c>
      <c r="H7098">
        <v>75000</v>
      </c>
      <c r="I7098" t="s">
        <v>12286</v>
      </c>
      <c r="J7098" t="s">
        <v>20415</v>
      </c>
      <c r="K7098" t="s">
        <v>17882</v>
      </c>
      <c r="L7098" t="s">
        <v>33</v>
      </c>
      <c r="M7098" s="1">
        <v>33000000</v>
      </c>
      <c r="N7098" s="1">
        <v>67234188</v>
      </c>
      <c r="O7098" s="1">
        <f>N7098*(D7098/'cpi data'!$A$112)</f>
        <v>8145872.2089965399</v>
      </c>
      <c r="P7098" s="2">
        <f t="shared" si="111"/>
        <v>0.50917827698015772</v>
      </c>
      <c r="Q7098" t="s">
        <v>16788</v>
      </c>
      <c r="R7098">
        <v>111</v>
      </c>
    </row>
    <row r="7099" spans="1:18">
      <c r="A7099" t="s">
        <v>20416</v>
      </c>
      <c r="B7099" s="6" t="s">
        <v>19</v>
      </c>
      <c r="C7099" t="s">
        <v>107</v>
      </c>
      <c r="D7099">
        <f>_xlfn.XLOOKUP(E7099,'cpi data'!A:A,'cpi data'!B:B,"NA")</f>
        <v>245.1</v>
      </c>
      <c r="E7099">
        <v>2017</v>
      </c>
      <c r="F7099" t="s">
        <v>20417</v>
      </c>
      <c r="G7099">
        <v>6.8</v>
      </c>
      <c r="H7099">
        <v>109000</v>
      </c>
      <c r="I7099" t="s">
        <v>10844</v>
      </c>
      <c r="J7099" t="s">
        <v>10844</v>
      </c>
      <c r="K7099" t="s">
        <v>10570</v>
      </c>
      <c r="L7099" t="s">
        <v>25</v>
      </c>
      <c r="N7099" s="1">
        <v>9360514</v>
      </c>
      <c r="O7099" s="1">
        <f>N7099*(D7099/'cpi data'!$A$112)</f>
        <v>1134088.9675729114</v>
      </c>
      <c r="P7099" s="2">
        <f t="shared" si="111"/>
        <v>1</v>
      </c>
      <c r="Q7099" t="s">
        <v>7200</v>
      </c>
      <c r="R7099">
        <v>89</v>
      </c>
    </row>
    <row r="7100" spans="1:18">
      <c r="A7100" t="s">
        <v>20418</v>
      </c>
      <c r="B7100" s="6" t="s">
        <v>19</v>
      </c>
      <c r="C7100" t="s">
        <v>20</v>
      </c>
      <c r="D7100">
        <f>_xlfn.XLOOKUP(E7100,'cpi data'!A:A,'cpi data'!B:B,"NA")</f>
        <v>245.1</v>
      </c>
      <c r="E7100">
        <v>2017</v>
      </c>
      <c r="F7100" t="s">
        <v>20419</v>
      </c>
      <c r="G7100">
        <v>7.6</v>
      </c>
      <c r="H7100">
        <v>101000</v>
      </c>
      <c r="I7100" t="s">
        <v>18003</v>
      </c>
      <c r="J7100" t="s">
        <v>18003</v>
      </c>
      <c r="K7100" t="s">
        <v>20420</v>
      </c>
      <c r="L7100" t="s">
        <v>33</v>
      </c>
      <c r="M7100" s="1">
        <v>2000000</v>
      </c>
      <c r="N7100" s="1">
        <v>10971298</v>
      </c>
      <c r="O7100" s="1">
        <f>N7100*(D7100/'cpi data'!$A$112)</f>
        <v>1329246.2381611469</v>
      </c>
      <c r="P7100" s="2">
        <f t="shared" si="111"/>
        <v>0.81770616384679373</v>
      </c>
      <c r="Q7100" t="s">
        <v>20421</v>
      </c>
      <c r="R7100">
        <v>111</v>
      </c>
    </row>
    <row r="7101" spans="1:18">
      <c r="A7101" t="s">
        <v>10767</v>
      </c>
      <c r="B7101" s="6" t="s">
        <v>19</v>
      </c>
      <c r="C7101" t="s">
        <v>55</v>
      </c>
      <c r="D7101">
        <f>_xlfn.XLOOKUP(E7101,'cpi data'!A:A,'cpi data'!B:B,"NA")</f>
        <v>245.1</v>
      </c>
      <c r="E7101">
        <v>2017</v>
      </c>
      <c r="F7101" t="s">
        <v>20422</v>
      </c>
      <c r="G7101">
        <v>6.6</v>
      </c>
      <c r="H7101">
        <v>213000</v>
      </c>
      <c r="I7101" t="s">
        <v>17041</v>
      </c>
      <c r="J7101" t="s">
        <v>13984</v>
      </c>
      <c r="K7101" t="s">
        <v>10808</v>
      </c>
      <c r="L7101" t="s">
        <v>25</v>
      </c>
      <c r="M7101" s="1">
        <v>58000000</v>
      </c>
      <c r="N7101" s="1">
        <v>100541806</v>
      </c>
      <c r="O7101" s="1">
        <f>N7101*(D7101/'cpi data'!$A$112)</f>
        <v>12181313.223232822</v>
      </c>
      <c r="P7101" s="2">
        <f t="shared" si="111"/>
        <v>0.42312554043439404</v>
      </c>
      <c r="Q7101" t="s">
        <v>34</v>
      </c>
      <c r="R7101">
        <v>104</v>
      </c>
    </row>
    <row r="7102" spans="1:18">
      <c r="A7102" t="s">
        <v>20423</v>
      </c>
      <c r="B7102" s="6" t="s">
        <v>19</v>
      </c>
      <c r="C7102" t="s">
        <v>44</v>
      </c>
      <c r="D7102">
        <f>_xlfn.XLOOKUP(E7102,'cpi data'!A:A,'cpi data'!B:B,"NA")</f>
        <v>245.1</v>
      </c>
      <c r="E7102">
        <v>2017</v>
      </c>
      <c r="F7102" t="s">
        <v>20424</v>
      </c>
      <c r="G7102">
        <v>7.2</v>
      </c>
      <c r="H7102">
        <v>92000</v>
      </c>
      <c r="I7102" t="s">
        <v>16407</v>
      </c>
      <c r="J7102" t="s">
        <v>16407</v>
      </c>
      <c r="K7102" t="s">
        <v>7177</v>
      </c>
      <c r="L7102" t="s">
        <v>25</v>
      </c>
      <c r="M7102" s="1">
        <v>13000000</v>
      </c>
      <c r="N7102" s="1">
        <v>24646055</v>
      </c>
      <c r="O7102" s="1">
        <f>N7102*(D7102/'cpi data'!$A$112)</f>
        <v>2986034.6418685121</v>
      </c>
      <c r="P7102" s="2">
        <f t="shared" si="111"/>
        <v>0.47253221661641182</v>
      </c>
      <c r="Q7102" t="s">
        <v>17142</v>
      </c>
      <c r="R7102">
        <v>107</v>
      </c>
    </row>
    <row r="7103" spans="1:18">
      <c r="A7103" t="s">
        <v>20425</v>
      </c>
      <c r="B7103" s="6" t="s">
        <v>2002</v>
      </c>
      <c r="C7103" t="s">
        <v>20</v>
      </c>
      <c r="D7103">
        <f>_xlfn.XLOOKUP(E7103,'cpi data'!A:A,'cpi data'!B:B,"NA")</f>
        <v>245.1</v>
      </c>
      <c r="E7103">
        <v>2017</v>
      </c>
      <c r="F7103" t="s">
        <v>20426</v>
      </c>
      <c r="G7103">
        <v>7.6</v>
      </c>
      <c r="H7103">
        <v>105000</v>
      </c>
      <c r="I7103" t="s">
        <v>16095</v>
      </c>
      <c r="J7103" t="s">
        <v>20427</v>
      </c>
      <c r="K7103" t="s">
        <v>17118</v>
      </c>
      <c r="L7103" t="s">
        <v>33</v>
      </c>
      <c r="M7103" s="1">
        <v>7000000</v>
      </c>
      <c r="N7103" s="1">
        <v>43069254</v>
      </c>
      <c r="O7103" s="1">
        <f>N7103*(D7103/'cpi data'!$A$112)</f>
        <v>5218128.5988136427</v>
      </c>
      <c r="P7103" s="2">
        <f t="shared" si="111"/>
        <v>0.83747106462535892</v>
      </c>
      <c r="Q7103" t="s">
        <v>20428</v>
      </c>
      <c r="R7103">
        <v>101</v>
      </c>
    </row>
    <row r="7104" spans="1:18">
      <c r="A7104" t="s">
        <v>20429</v>
      </c>
      <c r="B7104" s="6" t="s">
        <v>19</v>
      </c>
      <c r="C7104" t="s">
        <v>20</v>
      </c>
      <c r="D7104">
        <f>_xlfn.XLOOKUP(E7104,'cpi data'!A:A,'cpi data'!B:B,"NA")</f>
        <v>245.1</v>
      </c>
      <c r="E7104">
        <v>2017</v>
      </c>
      <c r="F7104" t="s">
        <v>20314</v>
      </c>
      <c r="G7104">
        <v>7.5</v>
      </c>
      <c r="H7104">
        <v>118000</v>
      </c>
      <c r="I7104" t="s">
        <v>9099</v>
      </c>
      <c r="J7104" t="s">
        <v>9099</v>
      </c>
      <c r="K7104" t="s">
        <v>20430</v>
      </c>
      <c r="L7104" t="s">
        <v>33</v>
      </c>
      <c r="M7104" s="1">
        <v>35000000</v>
      </c>
      <c r="N7104" s="1">
        <v>47756590</v>
      </c>
      <c r="O7104" s="1">
        <f>N7104*(D7104/'cpi data'!$A$112)</f>
        <v>5786030.7508650515</v>
      </c>
      <c r="P7104" s="2">
        <f t="shared" si="111"/>
        <v>0.26711685235482685</v>
      </c>
      <c r="Q7104" t="s">
        <v>12698</v>
      </c>
      <c r="R7104">
        <v>130</v>
      </c>
    </row>
    <row r="7105" spans="1:18">
      <c r="A7105" t="s">
        <v>20431</v>
      </c>
      <c r="B7105" s="6" t="s">
        <v>2002</v>
      </c>
      <c r="C7105" t="s">
        <v>44</v>
      </c>
      <c r="D7105">
        <f>_xlfn.XLOOKUP(E7105,'cpi data'!A:A,'cpi data'!B:B,"NA")</f>
        <v>245.1</v>
      </c>
      <c r="E7105">
        <v>2017</v>
      </c>
      <c r="F7105" t="s">
        <v>20432</v>
      </c>
      <c r="G7105">
        <v>7</v>
      </c>
      <c r="H7105">
        <v>49000</v>
      </c>
      <c r="I7105" t="s">
        <v>14642</v>
      </c>
      <c r="J7105" t="s">
        <v>20433</v>
      </c>
      <c r="K7105" t="s">
        <v>19238</v>
      </c>
      <c r="L7105" t="s">
        <v>33</v>
      </c>
      <c r="M7105" s="1">
        <v>37500000</v>
      </c>
      <c r="N7105" s="1">
        <v>125856180</v>
      </c>
      <c r="O7105" s="1">
        <f>N7105*(D7105/'cpi data'!$A$112)</f>
        <v>15248319.188334158</v>
      </c>
      <c r="P7105" s="2">
        <f t="shared" si="111"/>
        <v>0.70204085329778798</v>
      </c>
      <c r="Q7105" t="s">
        <v>19400</v>
      </c>
      <c r="R7105">
        <v>126</v>
      </c>
    </row>
    <row r="7106" spans="1:18">
      <c r="A7106" t="s">
        <v>20434</v>
      </c>
      <c r="B7106" s="6" t="s">
        <v>19</v>
      </c>
      <c r="C7106" t="s">
        <v>20</v>
      </c>
      <c r="D7106">
        <f>_xlfn.XLOOKUP(E7106,'cpi data'!A:A,'cpi data'!B:B,"NA")</f>
        <v>245.1</v>
      </c>
      <c r="E7106">
        <v>2017</v>
      </c>
      <c r="F7106" t="s">
        <v>20349</v>
      </c>
      <c r="G7106">
        <v>6.3</v>
      </c>
      <c r="H7106">
        <v>23000</v>
      </c>
      <c r="I7106" t="s">
        <v>13626</v>
      </c>
      <c r="J7106" t="s">
        <v>17383</v>
      </c>
      <c r="K7106" t="s">
        <v>19951</v>
      </c>
      <c r="L7106" t="s">
        <v>251</v>
      </c>
      <c r="N7106" s="1">
        <v>397783</v>
      </c>
      <c r="O7106" s="1">
        <f>N7106*(D7106/'cpi data'!$A$112)</f>
        <v>48194.074789915969</v>
      </c>
      <c r="P7106" s="2">
        <f t="shared" si="111"/>
        <v>1</v>
      </c>
      <c r="Q7106" t="s">
        <v>20435</v>
      </c>
      <c r="R7106">
        <v>116</v>
      </c>
    </row>
    <row r="7107" spans="1:18">
      <c r="A7107" t="s">
        <v>20436</v>
      </c>
      <c r="B7107" s="6" t="s">
        <v>19</v>
      </c>
      <c r="C7107" t="s">
        <v>55</v>
      </c>
      <c r="D7107">
        <f>_xlfn.XLOOKUP(E7107,'cpi data'!A:A,'cpi data'!B:B,"NA")</f>
        <v>245.1</v>
      </c>
      <c r="E7107">
        <v>2017</v>
      </c>
      <c r="F7107" t="s">
        <v>20437</v>
      </c>
      <c r="G7107">
        <v>6.5</v>
      </c>
      <c r="H7107">
        <v>120000</v>
      </c>
      <c r="I7107" t="s">
        <v>19950</v>
      </c>
      <c r="J7107" t="s">
        <v>18827</v>
      </c>
      <c r="K7107" t="s">
        <v>6695</v>
      </c>
      <c r="L7107" t="s">
        <v>33</v>
      </c>
      <c r="M7107" s="1">
        <v>15000000</v>
      </c>
      <c r="N7107" s="1">
        <v>306515884</v>
      </c>
      <c r="O7107" s="1">
        <f>N7107*(D7107/'cpi data'!$A$112)</f>
        <v>37136452.381809197</v>
      </c>
      <c r="P7107" s="2">
        <f t="shared" si="111"/>
        <v>0.95106289499828989</v>
      </c>
      <c r="Q7107" t="s">
        <v>2029</v>
      </c>
      <c r="R7107">
        <v>109</v>
      </c>
    </row>
    <row r="7108" spans="1:18">
      <c r="A7108" t="s">
        <v>20438</v>
      </c>
      <c r="B7108" s="6" t="s">
        <v>19</v>
      </c>
      <c r="C7108" t="s">
        <v>37</v>
      </c>
      <c r="D7108">
        <f>_xlfn.XLOOKUP(E7108,'cpi data'!A:A,'cpi data'!B:B,"NA")</f>
        <v>245.1</v>
      </c>
      <c r="E7108">
        <v>2017</v>
      </c>
      <c r="F7108" t="s">
        <v>20439</v>
      </c>
      <c r="G7108">
        <v>7.2</v>
      </c>
      <c r="H7108">
        <v>165000</v>
      </c>
      <c r="I7108" t="s">
        <v>9083</v>
      </c>
      <c r="J7108" t="s">
        <v>20440</v>
      </c>
      <c r="K7108" t="s">
        <v>1481</v>
      </c>
      <c r="L7108" t="s">
        <v>33</v>
      </c>
      <c r="M7108" s="1">
        <v>50000000</v>
      </c>
      <c r="N7108" s="1">
        <v>134866593</v>
      </c>
      <c r="O7108" s="1">
        <f>N7108*(D7108/'cpi data'!$A$112)</f>
        <v>16339991.074789915</v>
      </c>
      <c r="P7108" s="2">
        <f t="shared" si="111"/>
        <v>0.62926326759066276</v>
      </c>
      <c r="Q7108" t="s">
        <v>19025</v>
      </c>
      <c r="R7108">
        <v>115</v>
      </c>
    </row>
    <row r="7109" spans="1:18">
      <c r="A7109" t="s">
        <v>20441</v>
      </c>
      <c r="B7109" s="6" t="s">
        <v>2002</v>
      </c>
      <c r="C7109" t="s">
        <v>37</v>
      </c>
      <c r="D7109">
        <f>_xlfn.XLOOKUP(E7109,'cpi data'!A:A,'cpi data'!B:B,"NA")</f>
        <v>245.1</v>
      </c>
      <c r="E7109">
        <v>2017</v>
      </c>
      <c r="F7109" t="s">
        <v>19814</v>
      </c>
      <c r="G7109">
        <v>7.4</v>
      </c>
      <c r="H7109">
        <v>235000</v>
      </c>
      <c r="I7109" t="s">
        <v>9387</v>
      </c>
      <c r="J7109" t="s">
        <v>15923</v>
      </c>
      <c r="K7109" t="s">
        <v>20442</v>
      </c>
      <c r="L7109" t="s">
        <v>33</v>
      </c>
      <c r="M7109" s="1">
        <v>150000000</v>
      </c>
      <c r="N7109" s="1">
        <v>490719763</v>
      </c>
      <c r="O7109" s="1">
        <f>N7109*(D7109/'cpi data'!$A$112)</f>
        <v>59453986.115323775</v>
      </c>
      <c r="P7109" s="2">
        <f t="shared" si="111"/>
        <v>0.69432655598996118</v>
      </c>
      <c r="Q7109" t="s">
        <v>183</v>
      </c>
      <c r="R7109">
        <v>140</v>
      </c>
    </row>
    <row r="7110" spans="1:18">
      <c r="A7110" t="s">
        <v>20443</v>
      </c>
      <c r="B7110" s="6" t="s">
        <v>2002</v>
      </c>
      <c r="C7110" t="s">
        <v>37</v>
      </c>
      <c r="D7110">
        <f>_xlfn.XLOOKUP(E7110,'cpi data'!A:A,'cpi data'!B:B,"NA")</f>
        <v>245.1</v>
      </c>
      <c r="E7110">
        <v>2017</v>
      </c>
      <c r="F7110" t="s">
        <v>20444</v>
      </c>
      <c r="G7110">
        <v>5.3</v>
      </c>
      <c r="H7110">
        <v>99000</v>
      </c>
      <c r="I7110" t="s">
        <v>7924</v>
      </c>
      <c r="J7110" t="s">
        <v>7924</v>
      </c>
      <c r="K7110" t="s">
        <v>11444</v>
      </c>
      <c r="L7110" t="s">
        <v>33</v>
      </c>
      <c r="M7110" s="1">
        <v>120000000</v>
      </c>
      <c r="N7110" s="1">
        <v>221600160</v>
      </c>
      <c r="O7110" s="1">
        <f>N7110*(D7110/'cpi data'!$A$112)</f>
        <v>26848343.655956499</v>
      </c>
      <c r="P7110" s="2">
        <f t="shared" si="111"/>
        <v>0.45848414549881189</v>
      </c>
      <c r="Q7110" t="s">
        <v>26</v>
      </c>
      <c r="R7110">
        <v>109</v>
      </c>
    </row>
    <row r="7111" spans="1:18">
      <c r="A7111" t="s">
        <v>20445</v>
      </c>
      <c r="B7111" s="6" t="s">
        <v>2002</v>
      </c>
      <c r="C7111" t="s">
        <v>20</v>
      </c>
      <c r="D7111">
        <f>_xlfn.XLOOKUP(E7111,'cpi data'!A:A,'cpi data'!B:B,"NA")</f>
        <v>245.1</v>
      </c>
      <c r="E7111">
        <v>2017</v>
      </c>
      <c r="F7111" t="s">
        <v>20446</v>
      </c>
      <c r="G7111">
        <v>5.3</v>
      </c>
      <c r="H7111">
        <v>87000</v>
      </c>
      <c r="I7111" t="s">
        <v>18449</v>
      </c>
      <c r="J7111" t="s">
        <v>18449</v>
      </c>
      <c r="K7111" t="s">
        <v>20356</v>
      </c>
      <c r="L7111" t="s">
        <v>17176</v>
      </c>
      <c r="M7111" s="1">
        <v>18000000</v>
      </c>
      <c r="N7111" s="1">
        <v>40656399</v>
      </c>
      <c r="O7111" s="1">
        <f>N7111*(D7111/'cpi data'!$A$112)</f>
        <v>4925795.0543252593</v>
      </c>
      <c r="P7111" s="2">
        <f t="shared" si="111"/>
        <v>0.55726526591791858</v>
      </c>
      <c r="Q7111" t="s">
        <v>20447</v>
      </c>
      <c r="R7111">
        <v>110</v>
      </c>
    </row>
    <row r="7112" spans="1:18">
      <c r="A7112" t="s">
        <v>20448</v>
      </c>
      <c r="B7112" s="6" t="s">
        <v>340</v>
      </c>
      <c r="C7112" t="s">
        <v>393</v>
      </c>
      <c r="D7112">
        <f>_xlfn.XLOOKUP(E7112,'cpi data'!A:A,'cpi data'!B:B,"NA")</f>
        <v>245.1</v>
      </c>
      <c r="E7112">
        <v>2017</v>
      </c>
      <c r="F7112" t="s">
        <v>20449</v>
      </c>
      <c r="G7112">
        <v>6.7</v>
      </c>
      <c r="H7112">
        <v>82000</v>
      </c>
      <c r="I7112" t="s">
        <v>20450</v>
      </c>
      <c r="J7112" t="s">
        <v>20450</v>
      </c>
      <c r="K7112" t="s">
        <v>9045</v>
      </c>
      <c r="L7112" t="s">
        <v>33</v>
      </c>
      <c r="M7112" s="1">
        <v>175000000</v>
      </c>
      <c r="N7112" s="1">
        <v>383930656</v>
      </c>
      <c r="O7112" s="1">
        <f>N7112*(D7112/'cpi data'!$A$112)</f>
        <v>46515770.531685613</v>
      </c>
      <c r="P7112" s="2">
        <f t="shared" si="111"/>
        <v>0.54418852137715201</v>
      </c>
      <c r="Q7112" t="s">
        <v>10121</v>
      </c>
      <c r="R7112">
        <v>102</v>
      </c>
    </row>
    <row r="7113" spans="1:18">
      <c r="A7113" t="s">
        <v>20451</v>
      </c>
      <c r="B7113" s="6" t="s">
        <v>19</v>
      </c>
      <c r="C7113" t="s">
        <v>44</v>
      </c>
      <c r="D7113">
        <f>_xlfn.XLOOKUP(E7113,'cpi data'!A:A,'cpi data'!B:B,"NA")</f>
        <v>245.1</v>
      </c>
      <c r="E7113">
        <v>2017</v>
      </c>
      <c r="F7113" t="s">
        <v>20449</v>
      </c>
      <c r="G7113">
        <v>5.2</v>
      </c>
      <c r="H7113">
        <v>49000</v>
      </c>
      <c r="I7113" t="s">
        <v>20452</v>
      </c>
      <c r="J7113" t="s">
        <v>20452</v>
      </c>
      <c r="K7113" t="s">
        <v>9278</v>
      </c>
      <c r="L7113" t="s">
        <v>33</v>
      </c>
      <c r="M7113" s="1">
        <v>20000000</v>
      </c>
      <c r="N7113" s="1">
        <v>47347283</v>
      </c>
      <c r="O7113" s="1">
        <f>N7113*(D7113/'cpi data'!$A$112)</f>
        <v>5736440.4662876911</v>
      </c>
      <c r="P7113" s="2">
        <f t="shared" si="111"/>
        <v>0.5775892779317453</v>
      </c>
      <c r="Q7113" t="s">
        <v>20453</v>
      </c>
      <c r="R7113">
        <v>101</v>
      </c>
    </row>
    <row r="7114" spans="1:18">
      <c r="A7114" t="s">
        <v>20454</v>
      </c>
      <c r="B7114" s="6" t="s">
        <v>2002</v>
      </c>
      <c r="C7114" t="s">
        <v>37</v>
      </c>
      <c r="D7114">
        <f>_xlfn.XLOOKUP(E7114,'cpi data'!A:A,'cpi data'!B:B,"NA")</f>
        <v>245.1</v>
      </c>
      <c r="E7114">
        <v>2017</v>
      </c>
      <c r="F7114" t="s">
        <v>19806</v>
      </c>
      <c r="G7114">
        <v>5.2</v>
      </c>
      <c r="H7114">
        <v>88000</v>
      </c>
      <c r="I7114" t="s">
        <v>12714</v>
      </c>
      <c r="J7114" t="s">
        <v>8028</v>
      </c>
      <c r="K7114" t="s">
        <v>11821</v>
      </c>
      <c r="L7114" t="s">
        <v>5994</v>
      </c>
      <c r="M7114" s="1">
        <v>85000000</v>
      </c>
      <c r="N7114" s="1">
        <v>346118277</v>
      </c>
      <c r="O7114" s="1">
        <f>N7114*(D7114/'cpi data'!$A$112)</f>
        <v>41934547.549530402</v>
      </c>
      <c r="P7114" s="2">
        <f t="shared" si="111"/>
        <v>0.75441920970847776</v>
      </c>
      <c r="Q7114" t="s">
        <v>47</v>
      </c>
      <c r="R7114">
        <v>107</v>
      </c>
    </row>
    <row r="7115" spans="1:18">
      <c r="A7115" t="s">
        <v>10653</v>
      </c>
      <c r="B7115" s="6" t="s">
        <v>2002</v>
      </c>
      <c r="C7115" t="s">
        <v>37</v>
      </c>
      <c r="D7115">
        <f>_xlfn.XLOOKUP(E7115,'cpi data'!A:A,'cpi data'!B:B,"NA")</f>
        <v>245.1</v>
      </c>
      <c r="E7115">
        <v>2017</v>
      </c>
      <c r="F7115" t="s">
        <v>20216</v>
      </c>
      <c r="G7115">
        <v>5.4</v>
      </c>
      <c r="H7115">
        <v>177000</v>
      </c>
      <c r="I7115" t="s">
        <v>14558</v>
      </c>
      <c r="J7115" t="s">
        <v>5906</v>
      </c>
      <c r="K7115" t="s">
        <v>1481</v>
      </c>
      <c r="L7115" t="s">
        <v>33</v>
      </c>
      <c r="M7115" s="1">
        <v>125000000</v>
      </c>
      <c r="N7115" s="1">
        <v>409231607</v>
      </c>
      <c r="O7115" s="1">
        <f>N7115*(D7115/'cpi data'!$A$112)</f>
        <v>49581150.210430056</v>
      </c>
      <c r="P7115" s="2">
        <f t="shared" si="111"/>
        <v>0.69454949749274864</v>
      </c>
      <c r="Q7115" t="s">
        <v>64</v>
      </c>
      <c r="R7115">
        <v>110</v>
      </c>
    </row>
    <row r="7116" spans="1:18">
      <c r="A7116" t="s">
        <v>20455</v>
      </c>
      <c r="B7116" s="6" t="s">
        <v>19</v>
      </c>
      <c r="C7116" t="s">
        <v>37</v>
      </c>
      <c r="D7116">
        <f>_xlfn.XLOOKUP(E7116,'cpi data'!A:A,'cpi data'!B:B,"NA")</f>
        <v>245.1</v>
      </c>
      <c r="E7116">
        <v>2017</v>
      </c>
      <c r="F7116" t="s">
        <v>20422</v>
      </c>
      <c r="G7116">
        <v>6</v>
      </c>
      <c r="H7116">
        <v>44000</v>
      </c>
      <c r="I7116" t="s">
        <v>14822</v>
      </c>
      <c r="J7116" t="s">
        <v>20456</v>
      </c>
      <c r="K7116" t="s">
        <v>20457</v>
      </c>
      <c r="L7116" t="s">
        <v>33</v>
      </c>
      <c r="M7116" s="1">
        <v>25000000</v>
      </c>
      <c r="N7116" s="1">
        <v>26800152</v>
      </c>
      <c r="O7116" s="1">
        <f>N7116*(D7116/'cpi data'!$A$112)</f>
        <v>3247017.9215027187</v>
      </c>
      <c r="P7116" s="2">
        <f t="shared" si="111"/>
        <v>6.7169469785096747E-2</v>
      </c>
      <c r="Q7116" t="s">
        <v>20458</v>
      </c>
      <c r="R7116">
        <v>100</v>
      </c>
    </row>
    <row r="7117" spans="1:18">
      <c r="A7117" t="s">
        <v>20459</v>
      </c>
      <c r="B7117" s="6" t="s">
        <v>36</v>
      </c>
      <c r="C7117" t="s">
        <v>393</v>
      </c>
      <c r="D7117">
        <f>_xlfn.XLOOKUP(E7117,'cpi data'!A:A,'cpi data'!B:B,"NA")</f>
        <v>245.1</v>
      </c>
      <c r="E7117">
        <v>2017</v>
      </c>
      <c r="F7117" t="s">
        <v>20362</v>
      </c>
      <c r="G7117">
        <v>6.7</v>
      </c>
      <c r="H7117">
        <v>51000</v>
      </c>
      <c r="I7117" t="s">
        <v>14774</v>
      </c>
      <c r="J7117" t="s">
        <v>20460</v>
      </c>
      <c r="K7117" t="s">
        <v>14816</v>
      </c>
      <c r="L7117" t="s">
        <v>33</v>
      </c>
      <c r="M7117" s="1">
        <v>111000000</v>
      </c>
      <c r="N7117" s="1">
        <v>296069199</v>
      </c>
      <c r="O7117" s="1">
        <f>N7117*(D7117/'cpi data'!$A$112)</f>
        <v>35870766.522441916</v>
      </c>
      <c r="P7117" s="2">
        <f t="shared" si="111"/>
        <v>0.62508764716183796</v>
      </c>
      <c r="Q7117" t="s">
        <v>15781</v>
      </c>
      <c r="R7117">
        <v>108</v>
      </c>
    </row>
    <row r="7118" spans="1:18">
      <c r="A7118" t="s">
        <v>20461</v>
      </c>
      <c r="B7118" s="6" t="s">
        <v>2002</v>
      </c>
      <c r="C7118" t="s">
        <v>37</v>
      </c>
      <c r="D7118">
        <f>_xlfn.XLOOKUP(E7118,'cpi data'!A:A,'cpi data'!B:B,"NA")</f>
        <v>245.1</v>
      </c>
      <c r="E7118">
        <v>2017</v>
      </c>
      <c r="F7118" t="s">
        <v>20444</v>
      </c>
      <c r="G7118">
        <v>7.6</v>
      </c>
      <c r="H7118">
        <v>62000</v>
      </c>
      <c r="I7118" t="s">
        <v>16680</v>
      </c>
      <c r="J7118" t="s">
        <v>20462</v>
      </c>
      <c r="K7118" t="s">
        <v>15812</v>
      </c>
      <c r="L7118" t="s">
        <v>33</v>
      </c>
      <c r="M7118" s="1">
        <v>38000000</v>
      </c>
      <c r="N7118" s="1">
        <v>26351322</v>
      </c>
      <c r="O7118" s="1">
        <f>N7118*(D7118/'cpi data'!$A$112)</f>
        <v>3192639.1607513595</v>
      </c>
      <c r="P7118" s="2">
        <f t="shared" ref="P7118:P7181" si="112">(N7118-M7118)/N7118</f>
        <v>-0.44205288827634531</v>
      </c>
      <c r="Q7118" t="s">
        <v>34</v>
      </c>
      <c r="R7118">
        <v>134</v>
      </c>
    </row>
    <row r="7119" spans="1:18">
      <c r="A7119" t="s">
        <v>20463</v>
      </c>
      <c r="B7119" s="6" t="s">
        <v>19</v>
      </c>
      <c r="C7119" t="s">
        <v>20</v>
      </c>
      <c r="D7119">
        <f>_xlfn.XLOOKUP(E7119,'cpi data'!A:A,'cpi data'!B:B,"NA")</f>
        <v>245.1</v>
      </c>
      <c r="E7119">
        <v>2017</v>
      </c>
      <c r="F7119" t="s">
        <v>20464</v>
      </c>
      <c r="G7119">
        <v>6.3</v>
      </c>
      <c r="H7119">
        <v>54000</v>
      </c>
      <c r="I7119" t="s">
        <v>10690</v>
      </c>
      <c r="J7119" t="s">
        <v>10690</v>
      </c>
      <c r="K7119" t="s">
        <v>5214</v>
      </c>
      <c r="L7119" t="s">
        <v>33</v>
      </c>
      <c r="M7119" s="1">
        <v>10500000</v>
      </c>
      <c r="N7119" s="1">
        <v>27869129</v>
      </c>
      <c r="O7119" s="1">
        <f>N7119*(D7119/'cpi data'!$A$112)</f>
        <v>3376531.6450321306</v>
      </c>
      <c r="P7119" s="2">
        <f t="shared" si="112"/>
        <v>0.62323903269456327</v>
      </c>
      <c r="Q7119" t="s">
        <v>6793</v>
      </c>
      <c r="R7119">
        <v>93</v>
      </c>
    </row>
    <row r="7120" spans="1:18">
      <c r="A7120" t="s">
        <v>20465</v>
      </c>
      <c r="B7120" s="6" t="s">
        <v>2002</v>
      </c>
      <c r="C7120" t="s">
        <v>66</v>
      </c>
      <c r="D7120">
        <f>_xlfn.XLOOKUP(E7120,'cpi data'!A:A,'cpi data'!B:B,"NA")</f>
        <v>245.1</v>
      </c>
      <c r="E7120">
        <v>2017</v>
      </c>
      <c r="F7120" t="s">
        <v>20437</v>
      </c>
      <c r="G7120">
        <v>7.1</v>
      </c>
      <c r="H7120">
        <v>31000</v>
      </c>
      <c r="I7120" t="s">
        <v>18469</v>
      </c>
      <c r="J7120" t="s">
        <v>18469</v>
      </c>
      <c r="K7120" t="s">
        <v>18470</v>
      </c>
      <c r="L7120" t="s">
        <v>33</v>
      </c>
      <c r="M7120" s="1">
        <v>9000000</v>
      </c>
      <c r="N7120" s="1">
        <v>22088533</v>
      </c>
      <c r="O7120" s="1">
        <f>N7120*(D7120/'cpi data'!$A$112)</f>
        <v>2676173.721354424</v>
      </c>
      <c r="P7120" s="2">
        <f t="shared" si="112"/>
        <v>0.59254876727214068</v>
      </c>
      <c r="Q7120" t="s">
        <v>14705</v>
      </c>
      <c r="R7120">
        <v>127</v>
      </c>
    </row>
    <row r="7121" spans="1:18">
      <c r="A7121" t="s">
        <v>20466</v>
      </c>
      <c r="B7121" s="6" t="s">
        <v>36</v>
      </c>
      <c r="C7121" t="s">
        <v>393</v>
      </c>
      <c r="D7121">
        <f>_xlfn.XLOOKUP(E7121,'cpi data'!A:A,'cpi data'!B:B,"NA")</f>
        <v>245.1</v>
      </c>
      <c r="E7121">
        <v>2017</v>
      </c>
      <c r="F7121" t="s">
        <v>20266</v>
      </c>
      <c r="G7121">
        <v>7.3</v>
      </c>
      <c r="H7121">
        <v>135000</v>
      </c>
      <c r="I7121" t="s">
        <v>20467</v>
      </c>
      <c r="J7121" t="s">
        <v>17718</v>
      </c>
      <c r="K7121" t="s">
        <v>15239</v>
      </c>
      <c r="L7121" t="s">
        <v>33</v>
      </c>
      <c r="M7121" s="1">
        <v>80000000</v>
      </c>
      <c r="N7121" s="1">
        <v>311950384</v>
      </c>
      <c r="O7121" s="1">
        <f>N7121*(D7121/'cpi data'!$A$112)</f>
        <v>37794878.456945129</v>
      </c>
      <c r="P7121" s="2">
        <f t="shared" si="112"/>
        <v>0.74354896129892245</v>
      </c>
      <c r="Q7121" t="s">
        <v>20468</v>
      </c>
      <c r="R7121">
        <v>104</v>
      </c>
    </row>
    <row r="7122" spans="1:18">
      <c r="A7122" t="s">
        <v>20469</v>
      </c>
      <c r="B7122" s="6" t="s">
        <v>19</v>
      </c>
      <c r="C7122" t="s">
        <v>28</v>
      </c>
      <c r="D7122">
        <f>_xlfn.XLOOKUP(E7122,'cpi data'!A:A,'cpi data'!B:B,"NA")</f>
        <v>245.1</v>
      </c>
      <c r="E7122">
        <v>2017</v>
      </c>
      <c r="F7122" t="s">
        <v>20470</v>
      </c>
      <c r="G7122">
        <v>7.2</v>
      </c>
      <c r="H7122">
        <v>63000</v>
      </c>
      <c r="I7122" t="s">
        <v>20471</v>
      </c>
      <c r="J7122" t="s">
        <v>17959</v>
      </c>
      <c r="K7122" t="s">
        <v>12757</v>
      </c>
      <c r="L7122" t="s">
        <v>33</v>
      </c>
      <c r="N7122" s="1">
        <v>10060903</v>
      </c>
      <c r="O7122" s="1">
        <f>N7122*(D7122/'cpi data'!$A$112)</f>
        <v>1218945.7861097381</v>
      </c>
      <c r="P7122" s="2">
        <f t="shared" si="112"/>
        <v>1</v>
      </c>
      <c r="Q7122" t="s">
        <v>20472</v>
      </c>
      <c r="R7122">
        <v>133</v>
      </c>
    </row>
    <row r="7123" spans="1:18">
      <c r="A7123" t="s">
        <v>20473</v>
      </c>
      <c r="B7123" s="6" t="s">
        <v>19</v>
      </c>
      <c r="C7123" t="s">
        <v>44</v>
      </c>
      <c r="D7123">
        <f>_xlfn.XLOOKUP(E7123,'cpi data'!A:A,'cpi data'!B:B,"NA")</f>
        <v>245.1</v>
      </c>
      <c r="E7123">
        <v>2017</v>
      </c>
      <c r="F7123" t="s">
        <v>19814</v>
      </c>
      <c r="G7123">
        <v>7.5</v>
      </c>
      <c r="H7123">
        <v>126000</v>
      </c>
      <c r="I7123" t="s">
        <v>11915</v>
      </c>
      <c r="J7123" t="s">
        <v>20474</v>
      </c>
      <c r="K7123" t="s">
        <v>20475</v>
      </c>
      <c r="L7123" t="s">
        <v>33</v>
      </c>
      <c r="M7123" s="1">
        <v>5000000</v>
      </c>
      <c r="N7123" s="1">
        <v>56411585</v>
      </c>
      <c r="O7123" s="1">
        <f>N7123*(D7123/'cpi data'!$A$112)</f>
        <v>6834641.3660405343</v>
      </c>
      <c r="P7123" s="2">
        <f t="shared" si="112"/>
        <v>0.91136572390227999</v>
      </c>
      <c r="Q7123" t="s">
        <v>15191</v>
      </c>
      <c r="R7123">
        <v>120</v>
      </c>
    </row>
    <row r="7124" spans="1:18">
      <c r="A7124" t="s">
        <v>20476</v>
      </c>
      <c r="B7124" s="6" t="s">
        <v>450</v>
      </c>
      <c r="C7124" t="s">
        <v>20</v>
      </c>
      <c r="D7124">
        <f>_xlfn.XLOOKUP(E7124,'cpi data'!A:A,'cpi data'!B:B,"NA")</f>
        <v>245.1</v>
      </c>
      <c r="E7124">
        <v>2017</v>
      </c>
      <c r="F7124" t="s">
        <v>20417</v>
      </c>
      <c r="G7124">
        <v>6.5</v>
      </c>
      <c r="H7124">
        <v>37000</v>
      </c>
      <c r="I7124" t="s">
        <v>19056</v>
      </c>
      <c r="J7124" t="s">
        <v>19056</v>
      </c>
      <c r="K7124" t="s">
        <v>20477</v>
      </c>
      <c r="L7124" t="s">
        <v>33</v>
      </c>
      <c r="N7124" s="1">
        <v>956425</v>
      </c>
      <c r="O7124" s="1">
        <f>N7124*(D7124/'cpi data'!$A$112)</f>
        <v>115877.29485912011</v>
      </c>
      <c r="P7124" s="2">
        <f t="shared" si="112"/>
        <v>1</v>
      </c>
      <c r="Q7124" t="s">
        <v>20478</v>
      </c>
      <c r="R7124">
        <v>111</v>
      </c>
    </row>
    <row r="7125" spans="1:18">
      <c r="A7125" t="s">
        <v>20479</v>
      </c>
      <c r="B7125" s="6" t="s">
        <v>19</v>
      </c>
      <c r="C7125" t="s">
        <v>44</v>
      </c>
      <c r="D7125">
        <f>_xlfn.XLOOKUP(E7125,'cpi data'!A:A,'cpi data'!B:B,"NA")</f>
        <v>245.1</v>
      </c>
      <c r="E7125">
        <v>2017</v>
      </c>
      <c r="F7125" t="s">
        <v>20424</v>
      </c>
      <c r="G7125">
        <v>6.7</v>
      </c>
      <c r="H7125">
        <v>38000</v>
      </c>
      <c r="I7125" t="s">
        <v>20480</v>
      </c>
      <c r="J7125" t="s">
        <v>20480</v>
      </c>
      <c r="K7125" t="s">
        <v>19219</v>
      </c>
      <c r="L7125" t="s">
        <v>33</v>
      </c>
      <c r="M7125" s="1">
        <v>6000000</v>
      </c>
      <c r="N7125" s="1">
        <v>3187255</v>
      </c>
      <c r="O7125" s="1">
        <f>N7125*(D7125/'cpi data'!$A$112)</f>
        <v>386157.29139891249</v>
      </c>
      <c r="P7125" s="2">
        <f t="shared" si="112"/>
        <v>-0.88249763511234591</v>
      </c>
      <c r="Q7125" t="s">
        <v>20481</v>
      </c>
      <c r="R7125">
        <v>92</v>
      </c>
    </row>
    <row r="7126" spans="1:18">
      <c r="A7126" t="s">
        <v>20482</v>
      </c>
      <c r="B7126" s="6" t="s">
        <v>19</v>
      </c>
      <c r="C7126" t="s">
        <v>37</v>
      </c>
      <c r="D7126">
        <f>_xlfn.XLOOKUP(E7126,'cpi data'!A:A,'cpi data'!B:B,"NA")</f>
        <v>245.1</v>
      </c>
      <c r="E7126">
        <v>2017</v>
      </c>
      <c r="F7126" t="s">
        <v>20389</v>
      </c>
      <c r="G7126">
        <v>7</v>
      </c>
      <c r="H7126">
        <v>106000</v>
      </c>
      <c r="I7126" t="s">
        <v>5019</v>
      </c>
      <c r="J7126" t="s">
        <v>10189</v>
      </c>
      <c r="K7126" t="s">
        <v>20483</v>
      </c>
      <c r="L7126" t="s">
        <v>25</v>
      </c>
      <c r="M7126" s="1">
        <v>35000000</v>
      </c>
      <c r="N7126" s="1">
        <v>145418070</v>
      </c>
      <c r="O7126" s="1">
        <f>N7126*(D7126/'cpi data'!$A$112)</f>
        <v>17618373.186851211</v>
      </c>
      <c r="P7126" s="2">
        <f t="shared" si="112"/>
        <v>0.75931464363404078</v>
      </c>
      <c r="Q7126" t="s">
        <v>20018</v>
      </c>
      <c r="R7126">
        <v>113</v>
      </c>
    </row>
    <row r="7127" spans="1:18">
      <c r="A7127" t="s">
        <v>5736</v>
      </c>
      <c r="B7127" s="6" t="s">
        <v>19</v>
      </c>
      <c r="C7127" t="s">
        <v>37</v>
      </c>
      <c r="D7127">
        <f>_xlfn.XLOOKUP(E7127,'cpi data'!A:A,'cpi data'!B:B,"NA")</f>
        <v>245.1</v>
      </c>
      <c r="E7127">
        <v>2017</v>
      </c>
      <c r="F7127" t="s">
        <v>20364</v>
      </c>
      <c r="G7127">
        <v>6.4</v>
      </c>
      <c r="H7127">
        <v>39000</v>
      </c>
      <c r="I7127" t="s">
        <v>20484</v>
      </c>
      <c r="J7127" t="s">
        <v>20484</v>
      </c>
      <c r="K7127" t="s">
        <v>20485</v>
      </c>
      <c r="L7127" t="s">
        <v>455</v>
      </c>
      <c r="N7127" s="1">
        <v>913331</v>
      </c>
      <c r="O7127" s="1">
        <f>N7127*(D7127/'cpi data'!$A$112)</f>
        <v>110656.16811665843</v>
      </c>
      <c r="P7127" s="2">
        <f t="shared" si="112"/>
        <v>1</v>
      </c>
      <c r="Q7127" t="s">
        <v>20486</v>
      </c>
      <c r="R7127">
        <v>108</v>
      </c>
    </row>
    <row r="7128" spans="1:18">
      <c r="A7128" t="s">
        <v>20487</v>
      </c>
      <c r="B7128" s="6" t="s">
        <v>19</v>
      </c>
      <c r="C7128" t="s">
        <v>107</v>
      </c>
      <c r="D7128">
        <f>_xlfn.XLOOKUP(E7128,'cpi data'!A:A,'cpi data'!B:B,"NA")</f>
        <v>245.1</v>
      </c>
      <c r="E7128">
        <v>2017</v>
      </c>
      <c r="F7128" t="s">
        <v>20177</v>
      </c>
      <c r="G7128">
        <v>5.8</v>
      </c>
      <c r="H7128">
        <v>73000</v>
      </c>
      <c r="I7128" t="s">
        <v>16301</v>
      </c>
      <c r="J7128" t="s">
        <v>15146</v>
      </c>
      <c r="K7128" t="s">
        <v>20488</v>
      </c>
      <c r="L7128" t="s">
        <v>198</v>
      </c>
      <c r="M7128" s="1">
        <v>10000000</v>
      </c>
      <c r="N7128" s="1">
        <v>102952888</v>
      </c>
      <c r="O7128" s="1">
        <f>N7128*(D7128/'cpi data'!$A$112)</f>
        <v>12473431.9568957</v>
      </c>
      <c r="P7128" s="2">
        <f t="shared" si="112"/>
        <v>0.90286819345951719</v>
      </c>
      <c r="Q7128" t="s">
        <v>14135</v>
      </c>
      <c r="R7128">
        <v>92</v>
      </c>
    </row>
    <row r="7129" spans="1:18">
      <c r="A7129" t="s">
        <v>20489</v>
      </c>
      <c r="B7129" s="6" t="s">
        <v>19</v>
      </c>
      <c r="C7129" t="s">
        <v>107</v>
      </c>
      <c r="D7129">
        <f>_xlfn.XLOOKUP(E7129,'cpi data'!A:A,'cpi data'!B:B,"NA")</f>
        <v>245.1</v>
      </c>
      <c r="E7129">
        <v>2017</v>
      </c>
      <c r="F7129" t="s">
        <v>20444</v>
      </c>
      <c r="G7129">
        <v>5.0999999999999996</v>
      </c>
      <c r="H7129">
        <v>60000</v>
      </c>
      <c r="I7129" t="s">
        <v>15668</v>
      </c>
      <c r="J7129" t="s">
        <v>20490</v>
      </c>
      <c r="K7129" t="s">
        <v>16722</v>
      </c>
      <c r="L7129" t="s">
        <v>25</v>
      </c>
      <c r="M7129" s="1">
        <v>35000000</v>
      </c>
      <c r="N7129" s="1">
        <v>43155261</v>
      </c>
      <c r="O7129" s="1">
        <f>N7129*(D7129/'cpi data'!$A$112)</f>
        <v>5228548.9229362337</v>
      </c>
      <c r="P7129" s="2">
        <f t="shared" si="112"/>
        <v>0.18897489694246086</v>
      </c>
      <c r="Q7129" t="s">
        <v>64</v>
      </c>
      <c r="R7129">
        <v>119</v>
      </c>
    </row>
    <row r="7130" spans="1:18">
      <c r="A7130" t="s">
        <v>20491</v>
      </c>
      <c r="B7130" s="6" t="s">
        <v>19</v>
      </c>
      <c r="C7130" t="s">
        <v>66</v>
      </c>
      <c r="D7130">
        <f>_xlfn.XLOOKUP(E7130,'cpi data'!A:A,'cpi data'!B:B,"NA")</f>
        <v>245.1</v>
      </c>
      <c r="E7130">
        <v>2017</v>
      </c>
      <c r="F7130" t="s">
        <v>20492</v>
      </c>
      <c r="G7130">
        <v>7.4</v>
      </c>
      <c r="H7130">
        <v>143000</v>
      </c>
      <c r="I7130" t="s">
        <v>12905</v>
      </c>
      <c r="J7130" t="s">
        <v>16096</v>
      </c>
      <c r="K7130" t="s">
        <v>12905</v>
      </c>
      <c r="L7130" t="s">
        <v>33</v>
      </c>
      <c r="M7130" s="1">
        <v>10000000</v>
      </c>
      <c r="N7130" s="1">
        <v>29820616</v>
      </c>
      <c r="O7130" s="1">
        <f>N7130*(D7130/'cpi data'!$A$112)</f>
        <v>3612967.3660899652</v>
      </c>
      <c r="P7130" s="2">
        <f t="shared" si="112"/>
        <v>0.66466152141189838</v>
      </c>
      <c r="Q7130" t="s">
        <v>18313</v>
      </c>
      <c r="R7130">
        <v>104</v>
      </c>
    </row>
    <row r="7131" spans="1:18">
      <c r="A7131" t="s">
        <v>20493</v>
      </c>
      <c r="B7131" s="6" t="s">
        <v>2002</v>
      </c>
      <c r="C7131" t="s">
        <v>28</v>
      </c>
      <c r="D7131">
        <f>_xlfn.XLOOKUP(E7131,'cpi data'!A:A,'cpi data'!B:B,"NA")</f>
        <v>245.1</v>
      </c>
      <c r="E7131">
        <v>2017</v>
      </c>
      <c r="F7131" t="s">
        <v>20449</v>
      </c>
      <c r="G7131">
        <v>5.7</v>
      </c>
      <c r="H7131">
        <v>51000</v>
      </c>
      <c r="I7131" t="s">
        <v>20494</v>
      </c>
      <c r="J7131" t="s">
        <v>20494</v>
      </c>
      <c r="K7131" t="s">
        <v>12455</v>
      </c>
      <c r="L7131" t="s">
        <v>25</v>
      </c>
      <c r="M7131" s="1">
        <v>5300000</v>
      </c>
      <c r="N7131" s="1">
        <v>62198461</v>
      </c>
      <c r="O7131" s="1">
        <f>N7131*(D7131/'cpi data'!$A$112)</f>
        <v>7535760.1537815128</v>
      </c>
      <c r="P7131" s="2">
        <f t="shared" si="112"/>
        <v>0.91478888842603356</v>
      </c>
      <c r="Q7131" t="s">
        <v>20495</v>
      </c>
      <c r="R7131">
        <v>89</v>
      </c>
    </row>
    <row r="7132" spans="1:18">
      <c r="A7132" t="s">
        <v>20496</v>
      </c>
      <c r="B7132" s="6" t="s">
        <v>2002</v>
      </c>
      <c r="C7132" t="s">
        <v>20</v>
      </c>
      <c r="D7132">
        <f>_xlfn.XLOOKUP(E7132,'cpi data'!A:A,'cpi data'!B:B,"NA")</f>
        <v>245.1</v>
      </c>
      <c r="E7132">
        <v>2017</v>
      </c>
      <c r="F7132" t="s">
        <v>20497</v>
      </c>
      <c r="G7132">
        <v>7.2</v>
      </c>
      <c r="H7132">
        <v>141000</v>
      </c>
      <c r="I7132" t="s">
        <v>498</v>
      </c>
      <c r="J7132" t="s">
        <v>20498</v>
      </c>
      <c r="K7132" t="s">
        <v>750</v>
      </c>
      <c r="L7132" t="s">
        <v>33</v>
      </c>
      <c r="M7132" s="1">
        <v>50000000</v>
      </c>
      <c r="N7132" s="1">
        <v>180419231</v>
      </c>
      <c r="O7132" s="1">
        <f>N7132*(D7132/'cpi data'!$A$112)</f>
        <v>21858998.278843302</v>
      </c>
      <c r="P7132" s="2">
        <f t="shared" si="112"/>
        <v>0.72286768033059623</v>
      </c>
      <c r="Q7132" t="s">
        <v>183</v>
      </c>
      <c r="R7132">
        <v>116</v>
      </c>
    </row>
    <row r="7133" spans="1:18">
      <c r="A7133" t="s">
        <v>20499</v>
      </c>
      <c r="B7133" s="6" t="s">
        <v>2002</v>
      </c>
      <c r="C7133" t="s">
        <v>20</v>
      </c>
      <c r="D7133">
        <f>_xlfn.XLOOKUP(E7133,'cpi data'!A:A,'cpi data'!B:B,"NA")</f>
        <v>245.1</v>
      </c>
      <c r="E7133">
        <v>2017</v>
      </c>
      <c r="F7133" t="s">
        <v>20340</v>
      </c>
      <c r="G7133">
        <v>6.4</v>
      </c>
      <c r="H7133">
        <v>35000</v>
      </c>
      <c r="I7133" t="s">
        <v>20500</v>
      </c>
      <c r="J7133" t="s">
        <v>19357</v>
      </c>
      <c r="K7133" t="s">
        <v>20501</v>
      </c>
      <c r="L7133" t="s">
        <v>33</v>
      </c>
      <c r="M7133" s="1">
        <v>10000000</v>
      </c>
      <c r="N7133" s="1">
        <v>61621140</v>
      </c>
      <c r="O7133" s="1">
        <f>N7133*(D7133/'cpi data'!$A$112)</f>
        <v>7465813.8477508649</v>
      </c>
      <c r="P7133" s="2">
        <f t="shared" si="112"/>
        <v>0.83771802988390021</v>
      </c>
      <c r="Q7133" t="s">
        <v>20502</v>
      </c>
      <c r="R7133">
        <v>96</v>
      </c>
    </row>
    <row r="7134" spans="1:18">
      <c r="A7134" t="s">
        <v>20503</v>
      </c>
      <c r="B7134" s="6" t="s">
        <v>19</v>
      </c>
      <c r="C7134" t="s">
        <v>20</v>
      </c>
      <c r="D7134">
        <f>_xlfn.XLOOKUP(E7134,'cpi data'!A:A,'cpi data'!B:B,"NA")</f>
        <v>245.1</v>
      </c>
      <c r="E7134">
        <v>2017</v>
      </c>
      <c r="F7134" t="s">
        <v>20504</v>
      </c>
      <c r="G7134">
        <v>6.9</v>
      </c>
      <c r="H7134">
        <v>64000</v>
      </c>
      <c r="I7134" t="s">
        <v>18687</v>
      </c>
      <c r="J7134" t="s">
        <v>18687</v>
      </c>
      <c r="K7134" t="s">
        <v>12792</v>
      </c>
      <c r="L7134" t="s">
        <v>33</v>
      </c>
      <c r="M7134" s="1">
        <v>100000</v>
      </c>
      <c r="N7134" s="1">
        <v>1951683</v>
      </c>
      <c r="O7134" s="1">
        <f>N7134*(D7134/'cpi data'!$A$112)</f>
        <v>236459.46777063768</v>
      </c>
      <c r="P7134" s="2">
        <f t="shared" si="112"/>
        <v>0.94876217090582848</v>
      </c>
      <c r="Q7134" t="s">
        <v>18688</v>
      </c>
      <c r="R7134">
        <v>92</v>
      </c>
    </row>
    <row r="7135" spans="1:18">
      <c r="A7135" t="s">
        <v>20505</v>
      </c>
      <c r="B7135" s="6" t="s">
        <v>19</v>
      </c>
      <c r="C7135" t="s">
        <v>37</v>
      </c>
      <c r="D7135">
        <f>_xlfn.XLOOKUP(E7135,'cpi data'!A:A,'cpi data'!B:B,"NA")</f>
        <v>245.1</v>
      </c>
      <c r="E7135">
        <v>2017</v>
      </c>
      <c r="F7135" t="s">
        <v>20506</v>
      </c>
      <c r="G7135">
        <v>6.2</v>
      </c>
      <c r="H7135">
        <v>9200</v>
      </c>
      <c r="I7135" t="s">
        <v>20507</v>
      </c>
      <c r="J7135" t="s">
        <v>20508</v>
      </c>
      <c r="K7135" t="s">
        <v>20509</v>
      </c>
      <c r="L7135" t="s">
        <v>198</v>
      </c>
      <c r="N7135" s="1">
        <v>14725</v>
      </c>
      <c r="O7135" s="1">
        <f>N7135*(D7135/'cpi data'!$A$112)</f>
        <v>1784.0323776569451</v>
      </c>
      <c r="P7135" s="2">
        <f t="shared" si="112"/>
        <v>1</v>
      </c>
      <c r="Q7135" t="s">
        <v>17987</v>
      </c>
      <c r="R7135">
        <v>93</v>
      </c>
    </row>
    <row r="7136" spans="1:18">
      <c r="A7136" t="s">
        <v>20510</v>
      </c>
      <c r="B7136" s="6" t="s">
        <v>2002</v>
      </c>
      <c r="C7136" t="s">
        <v>37</v>
      </c>
      <c r="D7136">
        <f>_xlfn.XLOOKUP(E7136,'cpi data'!A:A,'cpi data'!B:B,"NA")</f>
        <v>245.1</v>
      </c>
      <c r="E7136">
        <v>2017</v>
      </c>
      <c r="F7136" t="s">
        <v>20422</v>
      </c>
      <c r="G7136">
        <v>5.9</v>
      </c>
      <c r="H7136">
        <v>104000</v>
      </c>
      <c r="I7136" t="s">
        <v>19619</v>
      </c>
      <c r="J7136" t="s">
        <v>14470</v>
      </c>
      <c r="K7136" t="s">
        <v>20511</v>
      </c>
      <c r="L7136" t="s">
        <v>33</v>
      </c>
      <c r="M7136" s="1">
        <v>100000000</v>
      </c>
      <c r="N7136" s="1">
        <v>142337240</v>
      </c>
      <c r="O7136" s="1">
        <f>N7136*(D7136/'cpi data'!$A$112)</f>
        <v>17245109.997034106</v>
      </c>
      <c r="P7136" s="2">
        <f t="shared" si="112"/>
        <v>0.29744317088064937</v>
      </c>
      <c r="Q7136" t="s">
        <v>14705</v>
      </c>
      <c r="R7136">
        <v>124</v>
      </c>
    </row>
    <row r="7137" spans="1:18">
      <c r="A7137" t="s">
        <v>20512</v>
      </c>
      <c r="B7137" s="6" t="s">
        <v>450</v>
      </c>
      <c r="C7137" t="s">
        <v>44</v>
      </c>
      <c r="D7137">
        <f>_xlfn.XLOOKUP(E7137,'cpi data'!A:A,'cpi data'!B:B,"NA")</f>
        <v>245.1</v>
      </c>
      <c r="E7137">
        <v>2017</v>
      </c>
      <c r="F7137" t="s">
        <v>20439</v>
      </c>
      <c r="G7137">
        <v>7.4</v>
      </c>
      <c r="H7137">
        <v>21000</v>
      </c>
      <c r="I7137" t="s">
        <v>20513</v>
      </c>
      <c r="J7137" t="s">
        <v>20514</v>
      </c>
      <c r="K7137" t="s">
        <v>2068</v>
      </c>
      <c r="L7137" t="s">
        <v>33</v>
      </c>
      <c r="N7137" s="1">
        <v>2728446</v>
      </c>
      <c r="O7137" s="1">
        <f>N7137*(D7137/'cpi data'!$A$112)</f>
        <v>330569.50795847754</v>
      </c>
      <c r="P7137" s="2">
        <f t="shared" si="112"/>
        <v>1</v>
      </c>
      <c r="Q7137" t="s">
        <v>20515</v>
      </c>
      <c r="R7137">
        <v>88</v>
      </c>
    </row>
    <row r="7138" spans="1:18">
      <c r="A7138" t="s">
        <v>20516</v>
      </c>
      <c r="B7138" s="6" t="s">
        <v>19</v>
      </c>
      <c r="C7138" t="s">
        <v>66</v>
      </c>
      <c r="D7138">
        <f>_xlfn.XLOOKUP(E7138,'cpi data'!A:A,'cpi data'!B:B,"NA")</f>
        <v>245.1</v>
      </c>
      <c r="E7138">
        <v>2017</v>
      </c>
      <c r="F7138" t="s">
        <v>20517</v>
      </c>
      <c r="G7138">
        <v>6.8</v>
      </c>
      <c r="H7138">
        <v>79000</v>
      </c>
      <c r="I7138" t="s">
        <v>993</v>
      </c>
      <c r="J7138" t="s">
        <v>11969</v>
      </c>
      <c r="K7138" t="s">
        <v>15949</v>
      </c>
      <c r="L7138" t="s">
        <v>33</v>
      </c>
      <c r="M7138" s="1">
        <v>50000000</v>
      </c>
      <c r="N7138" s="1">
        <v>56996304</v>
      </c>
      <c r="O7138" s="1">
        <f>N7138*(D7138/'cpi data'!$A$112)</f>
        <v>6905483.9893227881</v>
      </c>
      <c r="P7138" s="2">
        <f t="shared" si="112"/>
        <v>0.12275013481575928</v>
      </c>
      <c r="Q7138" t="s">
        <v>20518</v>
      </c>
      <c r="R7138">
        <v>132</v>
      </c>
    </row>
    <row r="7139" spans="1:18">
      <c r="A7139" t="s">
        <v>20519</v>
      </c>
      <c r="B7139" s="6" t="s">
        <v>19</v>
      </c>
      <c r="C7139" t="s">
        <v>44</v>
      </c>
      <c r="D7139">
        <f>_xlfn.XLOOKUP(E7139,'cpi data'!A:A,'cpi data'!B:B,"NA")</f>
        <v>245.1</v>
      </c>
      <c r="E7139">
        <v>2017</v>
      </c>
      <c r="F7139" t="s">
        <v>20177</v>
      </c>
      <c r="G7139">
        <v>5.7</v>
      </c>
      <c r="H7139">
        <v>42000</v>
      </c>
      <c r="I7139" t="s">
        <v>9716</v>
      </c>
      <c r="J7139" t="s">
        <v>2097</v>
      </c>
      <c r="K7139" t="s">
        <v>9532</v>
      </c>
      <c r="L7139" t="s">
        <v>25</v>
      </c>
      <c r="M7139" s="1">
        <v>25000000</v>
      </c>
      <c r="N7139" s="1">
        <v>12751667</v>
      </c>
      <c r="O7139" s="1">
        <f>N7139*(D7139/'cpi data'!$A$112)</f>
        <v>1544949.8673751855</v>
      </c>
      <c r="P7139" s="2">
        <f t="shared" si="112"/>
        <v>-0.96052798430197406</v>
      </c>
      <c r="Q7139" t="s">
        <v>18762</v>
      </c>
      <c r="R7139">
        <v>105</v>
      </c>
    </row>
    <row r="7140" spans="1:18">
      <c r="A7140" t="s">
        <v>20520</v>
      </c>
      <c r="B7140" s="6" t="s">
        <v>19</v>
      </c>
      <c r="C7140" t="s">
        <v>20</v>
      </c>
      <c r="D7140">
        <f>_xlfn.XLOOKUP(E7140,'cpi data'!A:A,'cpi data'!B:B,"NA")</f>
        <v>245.1</v>
      </c>
      <c r="E7140">
        <v>2017</v>
      </c>
      <c r="F7140" t="s">
        <v>20521</v>
      </c>
      <c r="G7140">
        <v>7.2</v>
      </c>
      <c r="H7140">
        <v>37000</v>
      </c>
      <c r="I7140" t="s">
        <v>20522</v>
      </c>
      <c r="J7140" t="s">
        <v>8053</v>
      </c>
      <c r="K7140" t="s">
        <v>3025</v>
      </c>
      <c r="L7140" t="s">
        <v>25</v>
      </c>
      <c r="N7140" s="1">
        <v>19978189</v>
      </c>
      <c r="O7140" s="1">
        <f>N7140*(D7140/'cpi data'!$A$112)</f>
        <v>2420491.4107266436</v>
      </c>
      <c r="P7140" s="2">
        <f t="shared" si="112"/>
        <v>1</v>
      </c>
      <c r="Q7140" t="s">
        <v>19636</v>
      </c>
      <c r="R7140">
        <v>99</v>
      </c>
    </row>
    <row r="7141" spans="1:18">
      <c r="A7141" t="s">
        <v>20523</v>
      </c>
      <c r="B7141" s="6" t="s">
        <v>19</v>
      </c>
      <c r="C7141" t="s">
        <v>55</v>
      </c>
      <c r="D7141">
        <f>_xlfn.XLOOKUP(E7141,'cpi data'!A:A,'cpi data'!B:B,"NA")</f>
        <v>245.1</v>
      </c>
      <c r="E7141">
        <v>2017</v>
      </c>
      <c r="F7141" t="s">
        <v>20216</v>
      </c>
      <c r="G7141">
        <v>6.2</v>
      </c>
      <c r="H7141">
        <v>87000</v>
      </c>
      <c r="I7141" t="s">
        <v>20524</v>
      </c>
      <c r="J7141" t="s">
        <v>20524</v>
      </c>
      <c r="K7141" t="s">
        <v>19426</v>
      </c>
      <c r="L7141" t="s">
        <v>33</v>
      </c>
      <c r="M7141" s="1">
        <v>5000000</v>
      </c>
      <c r="N7141" s="1">
        <v>19735344</v>
      </c>
      <c r="O7141" s="1">
        <f>N7141*(D7141/'cpi data'!$A$112)</f>
        <v>2391069.112407316</v>
      </c>
      <c r="P7141" s="2">
        <f t="shared" si="112"/>
        <v>0.74664743619366347</v>
      </c>
      <c r="Q7141" t="s">
        <v>16724</v>
      </c>
      <c r="R7141">
        <v>91</v>
      </c>
    </row>
    <row r="7142" spans="1:18">
      <c r="A7142" t="s">
        <v>20525</v>
      </c>
      <c r="B7142" s="6" t="s">
        <v>36</v>
      </c>
      <c r="C7142" t="s">
        <v>393</v>
      </c>
      <c r="D7142">
        <f>_xlfn.XLOOKUP(E7142,'cpi data'!A:A,'cpi data'!B:B,"NA")</f>
        <v>245.1</v>
      </c>
      <c r="E7142">
        <v>2017</v>
      </c>
      <c r="F7142" t="s">
        <v>20464</v>
      </c>
      <c r="G7142">
        <v>6.3</v>
      </c>
      <c r="H7142">
        <v>119000</v>
      </c>
      <c r="I7142" t="s">
        <v>19372</v>
      </c>
      <c r="J7142" t="s">
        <v>12100</v>
      </c>
      <c r="K7142" t="s">
        <v>13997</v>
      </c>
      <c r="L7142" t="s">
        <v>33</v>
      </c>
      <c r="M7142" s="1">
        <v>80000000</v>
      </c>
      <c r="N7142" s="1">
        <v>1034800131</v>
      </c>
      <c r="O7142" s="1">
        <f>N7142*(D7142/'cpi data'!$A$112)</f>
        <v>125372966.93430549</v>
      </c>
      <c r="P7142" s="2">
        <f t="shared" si="112"/>
        <v>0.92269038473865439</v>
      </c>
      <c r="Q7142" t="s">
        <v>19374</v>
      </c>
      <c r="R7142">
        <v>89</v>
      </c>
    </row>
    <row r="7143" spans="1:18">
      <c r="A7143" t="s">
        <v>20526</v>
      </c>
      <c r="B7143" s="6" t="s">
        <v>2002</v>
      </c>
      <c r="C7143" t="s">
        <v>44</v>
      </c>
      <c r="D7143">
        <f>_xlfn.XLOOKUP(E7143,'cpi data'!A:A,'cpi data'!B:B,"NA")</f>
        <v>245.1</v>
      </c>
      <c r="E7143">
        <v>2017</v>
      </c>
      <c r="F7143" t="s">
        <v>19854</v>
      </c>
      <c r="G7143">
        <v>6.6</v>
      </c>
      <c r="H7143">
        <v>79000</v>
      </c>
      <c r="I7143" t="s">
        <v>13646</v>
      </c>
      <c r="J7143" t="s">
        <v>19120</v>
      </c>
      <c r="K7143" t="s">
        <v>109</v>
      </c>
      <c r="L7143" t="s">
        <v>33</v>
      </c>
      <c r="M7143" s="1">
        <v>25000000</v>
      </c>
      <c r="N7143" s="1">
        <v>84918541</v>
      </c>
      <c r="O7143" s="1">
        <f>N7143*(D7143/'cpi data'!$A$112)</f>
        <v>10288450.024270885</v>
      </c>
      <c r="P7143" s="2">
        <f t="shared" si="112"/>
        <v>0.70560021750726976</v>
      </c>
      <c r="Q7143" t="s">
        <v>16466</v>
      </c>
      <c r="R7143">
        <v>96</v>
      </c>
    </row>
    <row r="7144" spans="1:18">
      <c r="A7144" t="s">
        <v>20527</v>
      </c>
      <c r="B7144" s="6" t="s">
        <v>19</v>
      </c>
      <c r="C7144" t="s">
        <v>20</v>
      </c>
      <c r="D7144">
        <f>_xlfn.XLOOKUP(E7144,'cpi data'!A:A,'cpi data'!B:B,"NA")</f>
        <v>245.1</v>
      </c>
      <c r="E7144">
        <v>2017</v>
      </c>
      <c r="F7144" t="s">
        <v>20291</v>
      </c>
      <c r="G7144">
        <v>5.7</v>
      </c>
      <c r="H7144">
        <v>102000</v>
      </c>
      <c r="I7144" t="s">
        <v>9358</v>
      </c>
      <c r="J7144" t="s">
        <v>9358</v>
      </c>
      <c r="K7144" t="s">
        <v>9532</v>
      </c>
      <c r="L7144" t="s">
        <v>33</v>
      </c>
      <c r="M7144" s="1">
        <v>68000000</v>
      </c>
      <c r="N7144" s="1">
        <v>55003890</v>
      </c>
      <c r="O7144" s="1">
        <f>N7144*(D7144/'cpi data'!$A$112)</f>
        <v>6664089.6880869996</v>
      </c>
      <c r="P7144" s="2">
        <f t="shared" si="112"/>
        <v>-0.23627619791981985</v>
      </c>
      <c r="Q7144" t="s">
        <v>47</v>
      </c>
      <c r="R7144">
        <v>135</v>
      </c>
    </row>
    <row r="7145" spans="1:18">
      <c r="A7145" t="s">
        <v>20528</v>
      </c>
      <c r="B7145" s="6" t="s">
        <v>2002</v>
      </c>
      <c r="C7145" t="s">
        <v>20</v>
      </c>
      <c r="D7145">
        <f>_xlfn.XLOOKUP(E7145,'cpi data'!A:A,'cpi data'!B:B,"NA")</f>
        <v>245.1</v>
      </c>
      <c r="E7145">
        <v>2017</v>
      </c>
      <c r="F7145" t="s">
        <v>20335</v>
      </c>
      <c r="G7145">
        <v>6.5</v>
      </c>
      <c r="H7145">
        <v>48000</v>
      </c>
      <c r="I7145" t="s">
        <v>20529</v>
      </c>
      <c r="J7145" t="s">
        <v>8922</v>
      </c>
      <c r="K7145" t="s">
        <v>18882</v>
      </c>
      <c r="L7145" t="s">
        <v>33</v>
      </c>
      <c r="M7145" s="1">
        <v>5000000</v>
      </c>
      <c r="N7145" s="1">
        <v>16373843</v>
      </c>
      <c r="O7145" s="1">
        <f>N7145*(D7145/'cpi data'!$A$112)</f>
        <v>1983800.7510133465</v>
      </c>
      <c r="P7145" s="2">
        <f t="shared" si="112"/>
        <v>0.69463491252481169</v>
      </c>
      <c r="Q7145" t="s">
        <v>20530</v>
      </c>
      <c r="R7145">
        <v>98</v>
      </c>
    </row>
    <row r="7146" spans="1:18">
      <c r="A7146" t="s">
        <v>20531</v>
      </c>
      <c r="B7146" s="6" t="s">
        <v>2002</v>
      </c>
      <c r="C7146" t="s">
        <v>20</v>
      </c>
      <c r="D7146">
        <f>_xlfn.XLOOKUP(E7146,'cpi data'!A:A,'cpi data'!B:B,"NA")</f>
        <v>245.1</v>
      </c>
      <c r="E7146">
        <v>2017</v>
      </c>
      <c r="F7146" t="s">
        <v>20362</v>
      </c>
      <c r="G7146">
        <v>6.2</v>
      </c>
      <c r="H7146">
        <v>27000</v>
      </c>
      <c r="I7146" t="s">
        <v>292</v>
      </c>
      <c r="J7146" t="s">
        <v>292</v>
      </c>
      <c r="K7146" t="s">
        <v>17182</v>
      </c>
      <c r="L7146" t="s">
        <v>33</v>
      </c>
      <c r="M7146" s="1">
        <v>25000000</v>
      </c>
      <c r="N7146" s="1">
        <v>15889124</v>
      </c>
      <c r="O7146" s="1">
        <f>N7146*(D7146/'cpi data'!$A$112)</f>
        <v>1925073.7975284231</v>
      </c>
      <c r="P7146" s="2">
        <f t="shared" si="112"/>
        <v>-0.57340329145898794</v>
      </c>
      <c r="Q7146" t="s">
        <v>19910</v>
      </c>
      <c r="R7146">
        <v>101</v>
      </c>
    </row>
    <row r="7147" spans="1:18">
      <c r="A7147" t="s">
        <v>20532</v>
      </c>
      <c r="B7147" s="6" t="s">
        <v>36</v>
      </c>
      <c r="C7147" t="s">
        <v>393</v>
      </c>
      <c r="D7147">
        <f>_xlfn.XLOOKUP(E7147,'cpi data'!A:A,'cpi data'!B:B,"NA")</f>
        <v>245.1</v>
      </c>
      <c r="E7147">
        <v>2017</v>
      </c>
      <c r="F7147" t="s">
        <v>20370</v>
      </c>
      <c r="G7147">
        <v>3.3</v>
      </c>
      <c r="H7147">
        <v>58000</v>
      </c>
      <c r="I7147" t="s">
        <v>16033</v>
      </c>
      <c r="J7147" t="s">
        <v>16033</v>
      </c>
      <c r="K7147" t="s">
        <v>20533</v>
      </c>
      <c r="L7147" t="s">
        <v>33</v>
      </c>
      <c r="M7147" s="1">
        <v>50000000</v>
      </c>
      <c r="N7147" s="1">
        <v>217776646</v>
      </c>
      <c r="O7147" s="1">
        <f>N7147*(D7147/'cpi data'!$A$112)</f>
        <v>26385099.325061791</v>
      </c>
      <c r="P7147" s="2">
        <f t="shared" si="112"/>
        <v>0.77040697008438641</v>
      </c>
      <c r="Q7147" t="s">
        <v>34</v>
      </c>
      <c r="R7147">
        <v>86</v>
      </c>
    </row>
    <row r="7148" spans="1:18">
      <c r="A7148" t="s">
        <v>20534</v>
      </c>
      <c r="B7148" s="6" t="s">
        <v>19</v>
      </c>
      <c r="C7148" t="s">
        <v>44</v>
      </c>
      <c r="D7148">
        <f>_xlfn.XLOOKUP(E7148,'cpi data'!A:A,'cpi data'!B:B,"NA")</f>
        <v>245.1</v>
      </c>
      <c r="E7148">
        <v>2017</v>
      </c>
      <c r="F7148" t="s">
        <v>20165</v>
      </c>
      <c r="G7148">
        <v>6.6</v>
      </c>
      <c r="H7148">
        <v>38000</v>
      </c>
      <c r="I7148" t="s">
        <v>20535</v>
      </c>
      <c r="J7148" t="s">
        <v>20536</v>
      </c>
      <c r="K7148" t="s">
        <v>17794</v>
      </c>
      <c r="L7148" t="s">
        <v>33</v>
      </c>
      <c r="N7148" s="1">
        <v>3146831</v>
      </c>
      <c r="O7148" s="1">
        <f>N7148*(D7148/'cpi data'!$A$112)</f>
        <v>381259.65304003953</v>
      </c>
      <c r="P7148" s="2">
        <f t="shared" si="112"/>
        <v>1</v>
      </c>
      <c r="Q7148" t="s">
        <v>20537</v>
      </c>
      <c r="R7148">
        <v>98</v>
      </c>
    </row>
    <row r="7149" spans="1:18">
      <c r="A7149" t="s">
        <v>9491</v>
      </c>
      <c r="B7149" s="6" t="s">
        <v>19</v>
      </c>
      <c r="C7149" t="s">
        <v>20</v>
      </c>
      <c r="D7149">
        <f>_xlfn.XLOOKUP(E7149,'cpi data'!A:A,'cpi data'!B:B,"NA")</f>
        <v>245.1</v>
      </c>
      <c r="E7149">
        <v>2017</v>
      </c>
      <c r="F7149" t="s">
        <v>19943</v>
      </c>
      <c r="G7149">
        <v>5.0999999999999996</v>
      </c>
      <c r="H7149">
        <v>15000</v>
      </c>
      <c r="I7149" t="s">
        <v>20538</v>
      </c>
      <c r="J7149" t="s">
        <v>20539</v>
      </c>
      <c r="K7149" t="s">
        <v>20540</v>
      </c>
      <c r="L7149" t="s">
        <v>33</v>
      </c>
      <c r="M7149" s="1">
        <v>12000000</v>
      </c>
      <c r="N7149" s="1">
        <v>17768012</v>
      </c>
      <c r="O7149" s="1">
        <f>N7149*(D7149/'cpi data'!$A$112)</f>
        <v>2152713.6634700941</v>
      </c>
      <c r="P7149" s="2">
        <f t="shared" si="112"/>
        <v>0.32462900182642829</v>
      </c>
      <c r="Q7149" t="s">
        <v>10130</v>
      </c>
      <c r="R7149">
        <v>100</v>
      </c>
    </row>
    <row r="7150" spans="1:18">
      <c r="A7150" t="s">
        <v>20541</v>
      </c>
      <c r="B7150" s="6" t="s">
        <v>36</v>
      </c>
      <c r="C7150" t="s">
        <v>393</v>
      </c>
      <c r="D7150">
        <f>_xlfn.XLOOKUP(E7150,'cpi data'!A:A,'cpi data'!B:B,"NA")</f>
        <v>245.1</v>
      </c>
      <c r="E7150">
        <v>2017</v>
      </c>
      <c r="F7150" t="s">
        <v>20497</v>
      </c>
      <c r="G7150">
        <v>7.8</v>
      </c>
      <c r="H7150">
        <v>66000</v>
      </c>
      <c r="I7150" t="s">
        <v>18910</v>
      </c>
      <c r="J7150" t="s">
        <v>18910</v>
      </c>
      <c r="K7150" t="s">
        <v>14592</v>
      </c>
      <c r="L7150" t="s">
        <v>25</v>
      </c>
      <c r="M7150" s="1">
        <v>40000000</v>
      </c>
      <c r="N7150" s="1">
        <v>227978645</v>
      </c>
      <c r="O7150" s="1">
        <f>N7150*(D7150/'cpi data'!$A$112)</f>
        <v>27621139.836628769</v>
      </c>
      <c r="P7150" s="2">
        <f t="shared" si="112"/>
        <v>0.82454496999050064</v>
      </c>
      <c r="Q7150" t="s">
        <v>6858</v>
      </c>
      <c r="R7150">
        <v>103</v>
      </c>
    </row>
    <row r="7151" spans="1:18">
      <c r="A7151" t="s">
        <v>20542</v>
      </c>
      <c r="B7151" s="6" t="s">
        <v>19</v>
      </c>
      <c r="C7151" t="s">
        <v>28</v>
      </c>
      <c r="D7151">
        <f>_xlfn.XLOOKUP(E7151,'cpi data'!A:A,'cpi data'!B:B,"NA")</f>
        <v>245.1</v>
      </c>
      <c r="E7151">
        <v>2017</v>
      </c>
      <c r="F7151" t="s">
        <v>20168</v>
      </c>
      <c r="G7151">
        <v>6.2</v>
      </c>
      <c r="H7151">
        <v>35000</v>
      </c>
      <c r="I7151" t="s">
        <v>10924</v>
      </c>
      <c r="J7151" t="s">
        <v>18507</v>
      </c>
      <c r="K7151" t="s">
        <v>20543</v>
      </c>
      <c r="L7151" t="s">
        <v>33</v>
      </c>
      <c r="M7151" s="1">
        <v>19000000</v>
      </c>
      <c r="N7151" s="1">
        <v>140552359</v>
      </c>
      <c r="O7151" s="1">
        <f>N7151*(D7151/'cpi data'!$A$112)</f>
        <v>17028859.708798815</v>
      </c>
      <c r="P7151" s="2">
        <f t="shared" si="112"/>
        <v>0.86481906006287668</v>
      </c>
      <c r="Q7151" t="s">
        <v>20544</v>
      </c>
      <c r="R7151">
        <v>122</v>
      </c>
    </row>
    <row r="7152" spans="1:18">
      <c r="A7152" t="s">
        <v>20545</v>
      </c>
      <c r="B7152" s="6" t="s">
        <v>2002</v>
      </c>
      <c r="C7152" t="s">
        <v>393</v>
      </c>
      <c r="D7152">
        <f>_xlfn.XLOOKUP(E7152,'cpi data'!A:A,'cpi data'!B:B,"NA")</f>
        <v>245.1</v>
      </c>
      <c r="E7152">
        <v>2017</v>
      </c>
      <c r="F7152" t="s">
        <v>20358</v>
      </c>
      <c r="G7152">
        <v>7.8</v>
      </c>
      <c r="H7152">
        <v>53000</v>
      </c>
      <c r="I7152" t="s">
        <v>20546</v>
      </c>
      <c r="J7152" t="s">
        <v>20546</v>
      </c>
      <c r="K7152" t="s">
        <v>20547</v>
      </c>
      <c r="L7152" t="s">
        <v>18671</v>
      </c>
      <c r="N7152" s="1">
        <v>42187665</v>
      </c>
      <c r="O7152" s="1">
        <f>N7152*(D7152/'cpi data'!$A$112)</f>
        <v>5111318.1866040537</v>
      </c>
      <c r="P7152" s="2">
        <f t="shared" si="112"/>
        <v>1</v>
      </c>
      <c r="Q7152" t="s">
        <v>20548</v>
      </c>
      <c r="R7152">
        <v>94</v>
      </c>
    </row>
    <row r="7153" spans="1:18">
      <c r="A7153" t="s">
        <v>20549</v>
      </c>
      <c r="B7153" s="6" t="s">
        <v>2002</v>
      </c>
      <c r="C7153" t="s">
        <v>20</v>
      </c>
      <c r="D7153">
        <f>_xlfn.XLOOKUP(E7153,'cpi data'!A:A,'cpi data'!B:B,"NA")</f>
        <v>245.1</v>
      </c>
      <c r="E7153">
        <v>2017</v>
      </c>
      <c r="F7153" t="s">
        <v>20550</v>
      </c>
      <c r="G7153">
        <v>6.4</v>
      </c>
      <c r="H7153">
        <v>50000</v>
      </c>
      <c r="I7153" t="s">
        <v>6505</v>
      </c>
      <c r="J7153" t="s">
        <v>15529</v>
      </c>
      <c r="K7153" t="s">
        <v>3366</v>
      </c>
      <c r="L7153" t="s">
        <v>33</v>
      </c>
      <c r="M7153" s="1">
        <v>30000000</v>
      </c>
      <c r="N7153" s="1">
        <v>16080475</v>
      </c>
      <c r="O7153" s="1">
        <f>N7153*(D7153/'cpi data'!$A$112)</f>
        <v>1948257.2528423134</v>
      </c>
      <c r="P7153" s="2">
        <f t="shared" si="112"/>
        <v>-0.8656165318499609</v>
      </c>
      <c r="Q7153" t="s">
        <v>20551</v>
      </c>
      <c r="R7153">
        <v>120</v>
      </c>
    </row>
    <row r="7154" spans="1:18">
      <c r="A7154" t="s">
        <v>20552</v>
      </c>
      <c r="B7154" s="6" t="s">
        <v>450</v>
      </c>
      <c r="C7154" t="s">
        <v>20</v>
      </c>
      <c r="D7154">
        <f>_xlfn.XLOOKUP(E7154,'cpi data'!A:A,'cpi data'!B:B,"NA")</f>
        <v>245.1</v>
      </c>
      <c r="E7154">
        <v>2017</v>
      </c>
      <c r="F7154" t="s">
        <v>20553</v>
      </c>
      <c r="G7154">
        <v>6.2</v>
      </c>
      <c r="H7154">
        <v>11000</v>
      </c>
      <c r="I7154" t="s">
        <v>11606</v>
      </c>
      <c r="J7154" t="s">
        <v>11606</v>
      </c>
      <c r="K7154" t="s">
        <v>18377</v>
      </c>
      <c r="L7154" t="s">
        <v>455</v>
      </c>
      <c r="N7154" s="1">
        <v>5012423</v>
      </c>
      <c r="O7154" s="1">
        <f>N7154*(D7154/'cpi data'!$A$112)</f>
        <v>607288.61952545727</v>
      </c>
      <c r="P7154" s="2">
        <f t="shared" si="112"/>
        <v>1</v>
      </c>
      <c r="Q7154" t="s">
        <v>18025</v>
      </c>
      <c r="R7154">
        <v>107</v>
      </c>
    </row>
    <row r="7155" spans="1:18">
      <c r="A7155" t="s">
        <v>20554</v>
      </c>
      <c r="B7155" s="6" t="s">
        <v>2002</v>
      </c>
      <c r="C7155" t="s">
        <v>37</v>
      </c>
      <c r="D7155">
        <f>_xlfn.XLOOKUP(E7155,'cpi data'!A:A,'cpi data'!B:B,"NA")</f>
        <v>245.1</v>
      </c>
      <c r="E7155">
        <v>2017</v>
      </c>
      <c r="F7155" t="s">
        <v>20302</v>
      </c>
      <c r="G7155">
        <v>6.4</v>
      </c>
      <c r="H7155">
        <v>70000</v>
      </c>
      <c r="I7155" t="s">
        <v>20555</v>
      </c>
      <c r="J7155" t="s">
        <v>12310</v>
      </c>
      <c r="K7155" t="s">
        <v>10492</v>
      </c>
      <c r="L7155" t="s">
        <v>33</v>
      </c>
      <c r="M7155" s="1">
        <v>35000000</v>
      </c>
      <c r="N7155" s="1">
        <v>62832209</v>
      </c>
      <c r="O7155" s="1">
        <f>N7155*(D7155/'cpi data'!$A$112)</f>
        <v>7612542.9688087003</v>
      </c>
      <c r="P7155" s="2">
        <f t="shared" si="112"/>
        <v>0.44296085467884794</v>
      </c>
      <c r="Q7155" t="s">
        <v>18875</v>
      </c>
      <c r="R7155">
        <v>112</v>
      </c>
    </row>
    <row r="7156" spans="1:18">
      <c r="A7156" t="s">
        <v>20556</v>
      </c>
      <c r="B7156" s="6" t="s">
        <v>19</v>
      </c>
      <c r="C7156" t="s">
        <v>20</v>
      </c>
      <c r="D7156">
        <f>_xlfn.XLOOKUP(E7156,'cpi data'!A:A,'cpi data'!B:B,"NA")</f>
        <v>245.1</v>
      </c>
      <c r="E7156">
        <v>2017</v>
      </c>
      <c r="F7156" t="s">
        <v>20333</v>
      </c>
      <c r="G7156">
        <v>7.2</v>
      </c>
      <c r="H7156">
        <v>117000</v>
      </c>
      <c r="I7156" t="s">
        <v>8089</v>
      </c>
      <c r="J7156" t="s">
        <v>8090</v>
      </c>
      <c r="K7156" t="s">
        <v>9007</v>
      </c>
      <c r="L7156" t="s">
        <v>25</v>
      </c>
      <c r="M7156" s="1">
        <v>18000000</v>
      </c>
      <c r="N7156" s="1">
        <v>41681746</v>
      </c>
      <c r="O7156" s="1">
        <f>N7156*(D7156/'cpi data'!$A$112)</f>
        <v>5050022.7111220956</v>
      </c>
      <c r="P7156" s="2">
        <f t="shared" si="112"/>
        <v>0.56815628596748324</v>
      </c>
      <c r="Q7156" t="s">
        <v>20557</v>
      </c>
      <c r="R7156">
        <v>117</v>
      </c>
    </row>
    <row r="7157" spans="1:18">
      <c r="A7157" t="s">
        <v>20558</v>
      </c>
      <c r="B7157" s="6" t="s">
        <v>19</v>
      </c>
      <c r="C7157" t="s">
        <v>44</v>
      </c>
      <c r="D7157">
        <f>_xlfn.XLOOKUP(E7157,'cpi data'!A:A,'cpi data'!B:B,"NA")</f>
        <v>245.1</v>
      </c>
      <c r="E7157">
        <v>2017</v>
      </c>
      <c r="F7157" t="s">
        <v>20559</v>
      </c>
      <c r="G7157">
        <v>7.2</v>
      </c>
      <c r="H7157">
        <v>58000</v>
      </c>
      <c r="I7157" t="s">
        <v>19162</v>
      </c>
      <c r="J7157" t="s">
        <v>19162</v>
      </c>
      <c r="K7157" t="s">
        <v>20560</v>
      </c>
      <c r="L7157" t="s">
        <v>1096</v>
      </c>
      <c r="N7157" s="1">
        <v>9493791</v>
      </c>
      <c r="O7157" s="1">
        <f>N7157*(D7157/'cpi data'!$A$112)</f>
        <v>1150236.3688087</v>
      </c>
      <c r="P7157" s="2">
        <f t="shared" si="112"/>
        <v>1</v>
      </c>
      <c r="Q7157" t="s">
        <v>19164</v>
      </c>
      <c r="R7157">
        <v>151</v>
      </c>
    </row>
    <row r="7158" spans="1:18">
      <c r="A7158" t="s">
        <v>20561</v>
      </c>
      <c r="B7158" s="6" t="s">
        <v>19</v>
      </c>
      <c r="C7158" t="s">
        <v>20</v>
      </c>
      <c r="D7158">
        <f>_xlfn.XLOOKUP(E7158,'cpi data'!A:A,'cpi data'!B:B,"NA")</f>
        <v>245.1</v>
      </c>
      <c r="E7158">
        <v>2017</v>
      </c>
      <c r="F7158" t="s">
        <v>20216</v>
      </c>
      <c r="G7158">
        <v>6.5</v>
      </c>
      <c r="H7158">
        <v>8600</v>
      </c>
      <c r="I7158" t="s">
        <v>19612</v>
      </c>
      <c r="J7158" t="s">
        <v>19612</v>
      </c>
      <c r="K7158" t="s">
        <v>5588</v>
      </c>
      <c r="L7158" t="s">
        <v>33</v>
      </c>
      <c r="M7158" s="1">
        <v>1200000</v>
      </c>
      <c r="N7158" s="1">
        <v>4101699</v>
      </c>
      <c r="O7158" s="1">
        <f>N7158*(D7158/'cpi data'!$A$112)</f>
        <v>496948.30692041526</v>
      </c>
      <c r="P7158" s="2">
        <f t="shared" si="112"/>
        <v>0.70743830788168516</v>
      </c>
      <c r="Q7158" t="s">
        <v>20562</v>
      </c>
      <c r="R7158">
        <v>96</v>
      </c>
    </row>
    <row r="7159" spans="1:18">
      <c r="A7159" t="s">
        <v>20563</v>
      </c>
      <c r="B7159" s="6" t="s">
        <v>2002</v>
      </c>
      <c r="C7159" t="s">
        <v>66</v>
      </c>
      <c r="D7159">
        <f>_xlfn.XLOOKUP(E7159,'cpi data'!A:A,'cpi data'!B:B,"NA")</f>
        <v>245.1</v>
      </c>
      <c r="E7159">
        <v>2017</v>
      </c>
      <c r="F7159" t="s">
        <v>20439</v>
      </c>
      <c r="G7159">
        <v>6.7</v>
      </c>
      <c r="H7159">
        <v>52000</v>
      </c>
      <c r="I7159" t="s">
        <v>14542</v>
      </c>
      <c r="J7159" t="s">
        <v>9638</v>
      </c>
      <c r="K7159" t="s">
        <v>16697</v>
      </c>
      <c r="L7159" t="s">
        <v>25</v>
      </c>
      <c r="M7159" s="1">
        <v>25000000</v>
      </c>
      <c r="N7159" s="1">
        <v>18598607</v>
      </c>
      <c r="O7159" s="1">
        <f>N7159*(D7159/'cpi data'!$A$112)</f>
        <v>2253345.811023233</v>
      </c>
      <c r="P7159" s="2">
        <f t="shared" si="112"/>
        <v>-0.34418669097099586</v>
      </c>
      <c r="Q7159" t="s">
        <v>20564</v>
      </c>
      <c r="R7159">
        <v>121</v>
      </c>
    </row>
    <row r="7160" spans="1:18">
      <c r="A7160" t="s">
        <v>20565</v>
      </c>
      <c r="B7160" s="6" t="s">
        <v>450</v>
      </c>
      <c r="C7160" t="s">
        <v>20</v>
      </c>
      <c r="D7160">
        <f>_xlfn.XLOOKUP(E7160,'cpi data'!A:A,'cpi data'!B:B,"NA")</f>
        <v>245.1</v>
      </c>
      <c r="E7160">
        <v>2017</v>
      </c>
      <c r="F7160" t="s">
        <v>20566</v>
      </c>
      <c r="G7160">
        <v>7.7</v>
      </c>
      <c r="H7160">
        <v>27000</v>
      </c>
      <c r="I7160" t="s">
        <v>20567</v>
      </c>
      <c r="J7160" t="s">
        <v>20567</v>
      </c>
      <c r="K7160" t="s">
        <v>20568</v>
      </c>
      <c r="L7160" t="s">
        <v>25</v>
      </c>
      <c r="N7160" s="1">
        <v>2559939</v>
      </c>
      <c r="O7160" s="1">
        <f>N7160*(D7160/'cpi data'!$A$112)</f>
        <v>310153.75625308946</v>
      </c>
      <c r="P7160" s="2">
        <f t="shared" si="112"/>
        <v>1</v>
      </c>
      <c r="Q7160" t="s">
        <v>3467</v>
      </c>
      <c r="R7160">
        <v>104</v>
      </c>
    </row>
    <row r="7161" spans="1:18">
      <c r="A7161" t="s">
        <v>20569</v>
      </c>
      <c r="B7161" s="6" t="s">
        <v>2002</v>
      </c>
      <c r="C7161" t="s">
        <v>107</v>
      </c>
      <c r="D7161">
        <f>_xlfn.XLOOKUP(E7161,'cpi data'!A:A,'cpi data'!B:B,"NA")</f>
        <v>245.1</v>
      </c>
      <c r="E7161">
        <v>2017</v>
      </c>
      <c r="F7161" t="s">
        <v>19968</v>
      </c>
      <c r="G7161">
        <v>6.6</v>
      </c>
      <c r="H7161">
        <v>25000</v>
      </c>
      <c r="I7161" t="s">
        <v>17792</v>
      </c>
      <c r="J7161" t="s">
        <v>20570</v>
      </c>
      <c r="K7161" t="s">
        <v>11830</v>
      </c>
      <c r="L7161" t="s">
        <v>33</v>
      </c>
      <c r="M7161" s="1">
        <v>10000000</v>
      </c>
      <c r="N7161" s="1">
        <v>4596705</v>
      </c>
      <c r="O7161" s="1">
        <f>N7161*(D7161/'cpi data'!$A$112)</f>
        <v>556921.59935738996</v>
      </c>
      <c r="P7161" s="2">
        <f t="shared" si="112"/>
        <v>-1.1754713430598658</v>
      </c>
      <c r="Q7161" t="s">
        <v>20571</v>
      </c>
      <c r="R7161">
        <v>105</v>
      </c>
    </row>
    <row r="7162" spans="1:18">
      <c r="A7162" t="s">
        <v>20572</v>
      </c>
      <c r="B7162" s="6" t="s">
        <v>19</v>
      </c>
      <c r="C7162" t="s">
        <v>66</v>
      </c>
      <c r="D7162">
        <f>_xlfn.XLOOKUP(E7162,'cpi data'!A:A,'cpi data'!B:B,"NA")</f>
        <v>245.1</v>
      </c>
      <c r="E7162">
        <v>2017</v>
      </c>
      <c r="F7162" t="s">
        <v>20573</v>
      </c>
      <c r="G7162">
        <v>6.9</v>
      </c>
      <c r="H7162">
        <v>29000</v>
      </c>
      <c r="I7162" t="s">
        <v>20574</v>
      </c>
      <c r="J7162" t="s">
        <v>20575</v>
      </c>
      <c r="K7162" t="s">
        <v>20576</v>
      </c>
      <c r="L7162" t="s">
        <v>1096</v>
      </c>
      <c r="N7162" s="1">
        <v>3430165</v>
      </c>
      <c r="O7162" s="1">
        <f>N7162*(D7162/'cpi data'!$A$112)</f>
        <v>415587.46490360849</v>
      </c>
      <c r="P7162" s="2">
        <f t="shared" si="112"/>
        <v>1</v>
      </c>
      <c r="Q7162" t="s">
        <v>20577</v>
      </c>
      <c r="R7162">
        <v>107</v>
      </c>
    </row>
    <row r="7163" spans="1:18">
      <c r="A7163" t="s">
        <v>20578</v>
      </c>
      <c r="B7163" s="6" t="s">
        <v>2002</v>
      </c>
      <c r="C7163" t="s">
        <v>44</v>
      </c>
      <c r="D7163">
        <f>_xlfn.XLOOKUP(E7163,'cpi data'!A:A,'cpi data'!B:B,"NA")</f>
        <v>245.1</v>
      </c>
      <c r="E7163">
        <v>2017</v>
      </c>
      <c r="F7163" t="s">
        <v>20375</v>
      </c>
      <c r="G7163">
        <v>6</v>
      </c>
      <c r="H7163">
        <v>65000</v>
      </c>
      <c r="I7163" t="s">
        <v>15651</v>
      </c>
      <c r="J7163" t="s">
        <v>15651</v>
      </c>
      <c r="K7163" t="s">
        <v>13047</v>
      </c>
      <c r="L7163" t="s">
        <v>33</v>
      </c>
      <c r="M7163" s="1">
        <v>69000000</v>
      </c>
      <c r="N7163" s="1">
        <v>180613824</v>
      </c>
      <c r="O7163" s="1">
        <f>N7163*(D7163/'cpi data'!$A$112)</f>
        <v>21882574.524172023</v>
      </c>
      <c r="P7163" s="2">
        <f t="shared" si="112"/>
        <v>0.61796944180751079</v>
      </c>
      <c r="Q7163" t="s">
        <v>47</v>
      </c>
      <c r="R7163">
        <v>100</v>
      </c>
    </row>
    <row r="7164" spans="1:18">
      <c r="A7164" t="s">
        <v>20579</v>
      </c>
      <c r="B7164" s="6" t="s">
        <v>2002</v>
      </c>
      <c r="C7164" t="s">
        <v>66</v>
      </c>
      <c r="D7164">
        <f>_xlfn.XLOOKUP(E7164,'cpi data'!A:A,'cpi data'!B:B,"NA")</f>
        <v>245.1</v>
      </c>
      <c r="E7164">
        <v>2017</v>
      </c>
      <c r="F7164" t="s">
        <v>20439</v>
      </c>
      <c r="G7164">
        <v>6.4</v>
      </c>
      <c r="H7164">
        <v>12000</v>
      </c>
      <c r="I7164" t="s">
        <v>18637</v>
      </c>
      <c r="J7164" t="s">
        <v>20580</v>
      </c>
      <c r="K7164" t="s">
        <v>5713</v>
      </c>
      <c r="L7164" t="s">
        <v>33</v>
      </c>
      <c r="N7164" s="1">
        <v>4372130</v>
      </c>
      <c r="O7164" s="1">
        <f>N7164*(D7164/'cpi data'!$A$112)</f>
        <v>529712.83391003462</v>
      </c>
      <c r="P7164" s="2">
        <f t="shared" si="112"/>
        <v>1</v>
      </c>
      <c r="Q7164" t="s">
        <v>20581</v>
      </c>
      <c r="R7164">
        <v>103</v>
      </c>
    </row>
    <row r="7165" spans="1:18">
      <c r="A7165" t="s">
        <v>20582</v>
      </c>
      <c r="B7165" s="6" t="s">
        <v>36</v>
      </c>
      <c r="C7165" t="s">
        <v>28</v>
      </c>
      <c r="D7165">
        <f>_xlfn.XLOOKUP(E7165,'cpi data'!A:A,'cpi data'!B:B,"NA")</f>
        <v>245.1</v>
      </c>
      <c r="E7165">
        <v>2017</v>
      </c>
      <c r="F7165" t="s">
        <v>19733</v>
      </c>
      <c r="G7165">
        <v>7.2</v>
      </c>
      <c r="H7165">
        <v>68000</v>
      </c>
      <c r="I7165" t="s">
        <v>2881</v>
      </c>
      <c r="J7165" t="s">
        <v>20583</v>
      </c>
      <c r="K7165" t="s">
        <v>20584</v>
      </c>
      <c r="L7165" t="s">
        <v>33</v>
      </c>
      <c r="M7165" s="1">
        <v>22000000</v>
      </c>
      <c r="N7165" s="1">
        <v>205035819</v>
      </c>
      <c r="O7165" s="1">
        <f>N7165*(D7165/'cpi data'!$A$112)</f>
        <v>24841462.796292637</v>
      </c>
      <c r="P7165" s="2">
        <f t="shared" si="112"/>
        <v>0.89270167472542927</v>
      </c>
      <c r="Q7165" t="s">
        <v>9689</v>
      </c>
      <c r="R7165">
        <v>100</v>
      </c>
    </row>
    <row r="7166" spans="1:18">
      <c r="A7166" t="s">
        <v>20585</v>
      </c>
      <c r="B7166" s="6" t="s">
        <v>450</v>
      </c>
      <c r="C7166" t="s">
        <v>20</v>
      </c>
      <c r="D7166">
        <f>_xlfn.XLOOKUP(E7166,'cpi data'!A:A,'cpi data'!B:B,"NA")</f>
        <v>245.1</v>
      </c>
      <c r="E7166">
        <v>2017</v>
      </c>
      <c r="F7166" t="s">
        <v>20411</v>
      </c>
      <c r="G7166">
        <v>7.2</v>
      </c>
      <c r="H7166">
        <v>15000</v>
      </c>
      <c r="I7166" t="s">
        <v>20586</v>
      </c>
      <c r="J7166" t="s">
        <v>20586</v>
      </c>
      <c r="K7166" t="s">
        <v>13595</v>
      </c>
      <c r="L7166" t="s">
        <v>33</v>
      </c>
      <c r="N7166" s="1">
        <v>1093077</v>
      </c>
      <c r="O7166" s="1">
        <f>N7166*(D7166/'cpi data'!$A$112)</f>
        <v>132433.59995056846</v>
      </c>
      <c r="P7166" s="2">
        <f t="shared" si="112"/>
        <v>1</v>
      </c>
      <c r="Q7166" t="s">
        <v>19601</v>
      </c>
      <c r="R7166">
        <v>100</v>
      </c>
    </row>
    <row r="7167" spans="1:18">
      <c r="A7167" t="s">
        <v>20587</v>
      </c>
      <c r="B7167" s="6" t="s">
        <v>19</v>
      </c>
      <c r="C7167" t="s">
        <v>44</v>
      </c>
      <c r="D7167">
        <f>_xlfn.XLOOKUP(E7167,'cpi data'!A:A,'cpi data'!B:B,"NA")</f>
        <v>245.1</v>
      </c>
      <c r="E7167">
        <v>2017</v>
      </c>
      <c r="F7167" t="s">
        <v>20464</v>
      </c>
      <c r="G7167">
        <v>5.8</v>
      </c>
      <c r="H7167">
        <v>21000</v>
      </c>
      <c r="I7167" t="s">
        <v>20588</v>
      </c>
      <c r="J7167" t="s">
        <v>20589</v>
      </c>
      <c r="K7167" t="s">
        <v>20590</v>
      </c>
      <c r="L7167" t="s">
        <v>33</v>
      </c>
      <c r="N7167" s="1">
        <v>1647175</v>
      </c>
      <c r="O7167" s="1">
        <f>N7167*(D7167/'cpi data'!$A$112)</f>
        <v>199566.28398418191</v>
      </c>
      <c r="P7167" s="2">
        <f t="shared" si="112"/>
        <v>1</v>
      </c>
      <c r="Q7167" t="s">
        <v>20591</v>
      </c>
      <c r="R7167">
        <v>90</v>
      </c>
    </row>
    <row r="7168" spans="1:18">
      <c r="A7168" t="s">
        <v>20592</v>
      </c>
      <c r="B7168" s="6" t="s">
        <v>2002</v>
      </c>
      <c r="C7168" t="s">
        <v>20</v>
      </c>
      <c r="D7168">
        <f>_xlfn.XLOOKUP(E7168,'cpi data'!A:A,'cpi data'!B:B,"NA")</f>
        <v>245.1</v>
      </c>
      <c r="E7168">
        <v>2017</v>
      </c>
      <c r="F7168" t="s">
        <v>20335</v>
      </c>
      <c r="G7168">
        <v>6.3</v>
      </c>
      <c r="H7168">
        <v>32000</v>
      </c>
      <c r="I7168" t="s">
        <v>20593</v>
      </c>
      <c r="J7168" t="s">
        <v>3426</v>
      </c>
      <c r="K7168" t="s">
        <v>16065</v>
      </c>
      <c r="L7168" t="s">
        <v>33</v>
      </c>
      <c r="M7168" s="1">
        <v>20000000</v>
      </c>
      <c r="N7168" s="1">
        <v>96942115</v>
      </c>
      <c r="O7168" s="1">
        <f>N7168*(D7168/'cpi data'!$A$112)</f>
        <v>11745186.547948591</v>
      </c>
      <c r="P7168" s="2">
        <f t="shared" si="112"/>
        <v>0.79369131775183577</v>
      </c>
      <c r="Q7168" t="s">
        <v>10085</v>
      </c>
      <c r="R7168">
        <v>132</v>
      </c>
    </row>
    <row r="7169" spans="1:18">
      <c r="A7169" t="s">
        <v>20594</v>
      </c>
      <c r="B7169" s="6" t="s">
        <v>450</v>
      </c>
      <c r="C7169" t="s">
        <v>20</v>
      </c>
      <c r="D7169">
        <f>_xlfn.XLOOKUP(E7169,'cpi data'!A:A,'cpi data'!B:B,"NA")</f>
        <v>245.1</v>
      </c>
      <c r="E7169">
        <v>2017</v>
      </c>
      <c r="F7169" t="s">
        <v>20595</v>
      </c>
      <c r="G7169">
        <v>7</v>
      </c>
      <c r="H7169">
        <v>28000</v>
      </c>
      <c r="I7169" t="s">
        <v>14855</v>
      </c>
      <c r="J7169" t="s">
        <v>20596</v>
      </c>
      <c r="K7169" t="s">
        <v>20597</v>
      </c>
      <c r="L7169" t="s">
        <v>9885</v>
      </c>
      <c r="N7169" s="1">
        <v>1463727</v>
      </c>
      <c r="O7169" s="1">
        <f>N7169*(D7169/'cpi data'!$A$112)</f>
        <v>177340.3300543747</v>
      </c>
      <c r="P7169" s="2">
        <f t="shared" si="112"/>
        <v>1</v>
      </c>
      <c r="Q7169" t="s">
        <v>17379</v>
      </c>
      <c r="R7169">
        <v>116</v>
      </c>
    </row>
    <row r="7170" spans="1:18">
      <c r="A7170" t="s">
        <v>5756</v>
      </c>
      <c r="B7170" s="6" t="s">
        <v>2002</v>
      </c>
      <c r="C7170" t="s">
        <v>20</v>
      </c>
      <c r="D7170">
        <f>_xlfn.XLOOKUP(E7170,'cpi data'!A:A,'cpi data'!B:B,"NA")</f>
        <v>245.1</v>
      </c>
      <c r="E7170">
        <v>2017</v>
      </c>
      <c r="F7170" t="s">
        <v>20439</v>
      </c>
      <c r="G7170">
        <v>5.2</v>
      </c>
      <c r="H7170">
        <v>44000</v>
      </c>
      <c r="I7170" t="s">
        <v>16211</v>
      </c>
      <c r="J7170" t="s">
        <v>5758</v>
      </c>
      <c r="K7170" t="s">
        <v>15061</v>
      </c>
      <c r="L7170" t="s">
        <v>33</v>
      </c>
      <c r="M7170" s="1">
        <v>19000000</v>
      </c>
      <c r="N7170" s="1">
        <v>45158254</v>
      </c>
      <c r="O7170" s="1">
        <f>N7170*(D7170/'cpi data'!$A$112)</f>
        <v>5471224.9408798814</v>
      </c>
      <c r="P7170" s="2">
        <f t="shared" si="112"/>
        <v>0.57925742656038026</v>
      </c>
      <c r="Q7170" t="s">
        <v>34</v>
      </c>
      <c r="R7170">
        <v>109</v>
      </c>
    </row>
    <row r="7171" spans="1:18">
      <c r="A7171" t="s">
        <v>20598</v>
      </c>
      <c r="B7171" s="6" t="s">
        <v>2002</v>
      </c>
      <c r="C7171" t="s">
        <v>20</v>
      </c>
      <c r="D7171">
        <f>_xlfn.XLOOKUP(E7171,'cpi data'!A:A,'cpi data'!B:B,"NA")</f>
        <v>245.1</v>
      </c>
      <c r="E7171">
        <v>2017</v>
      </c>
      <c r="F7171" t="s">
        <v>20550</v>
      </c>
      <c r="G7171">
        <v>4.5</v>
      </c>
      <c r="H7171">
        <v>39000</v>
      </c>
      <c r="I7171" t="s">
        <v>20599</v>
      </c>
      <c r="J7171" t="s">
        <v>17359</v>
      </c>
      <c r="K7171" t="s">
        <v>20485</v>
      </c>
      <c r="L7171" t="s">
        <v>33</v>
      </c>
      <c r="M7171" s="1">
        <v>25000000</v>
      </c>
      <c r="N7171" s="1">
        <v>83080890</v>
      </c>
      <c r="O7171" s="1">
        <f>N7171*(D7171/'cpi data'!$A$112)</f>
        <v>10065806.29708354</v>
      </c>
      <c r="P7171" s="2">
        <f t="shared" si="112"/>
        <v>0.69908844260093983</v>
      </c>
      <c r="Q7171" t="s">
        <v>20600</v>
      </c>
      <c r="R7171">
        <v>102</v>
      </c>
    </row>
    <row r="7172" spans="1:18">
      <c r="A7172" t="s">
        <v>20601</v>
      </c>
      <c r="B7172" s="6" t="s">
        <v>19</v>
      </c>
      <c r="C7172" t="s">
        <v>44</v>
      </c>
      <c r="D7172">
        <f>_xlfn.XLOOKUP(E7172,'cpi data'!A:A,'cpi data'!B:B,"NA")</f>
        <v>245.1</v>
      </c>
      <c r="E7172">
        <v>2017</v>
      </c>
      <c r="F7172" t="s">
        <v>20602</v>
      </c>
      <c r="G7172">
        <v>4.0999999999999996</v>
      </c>
      <c r="H7172">
        <v>2000</v>
      </c>
      <c r="I7172" t="s">
        <v>18684</v>
      </c>
      <c r="J7172" t="s">
        <v>18684</v>
      </c>
      <c r="K7172" t="s">
        <v>18684</v>
      </c>
      <c r="L7172" t="s">
        <v>33</v>
      </c>
      <c r="N7172" s="1">
        <v>280668</v>
      </c>
      <c r="O7172" s="1">
        <f>N7172*(D7172/'cpi data'!$A$112)</f>
        <v>34004.808106772121</v>
      </c>
      <c r="P7172" s="2">
        <f t="shared" si="112"/>
        <v>1</v>
      </c>
      <c r="Q7172" t="s">
        <v>20603</v>
      </c>
      <c r="R7172">
        <v>106</v>
      </c>
    </row>
    <row r="7173" spans="1:18">
      <c r="A7173" t="s">
        <v>20604</v>
      </c>
      <c r="B7173" s="6" t="s">
        <v>19</v>
      </c>
      <c r="C7173" t="s">
        <v>66</v>
      </c>
      <c r="D7173">
        <f>_xlfn.XLOOKUP(E7173,'cpi data'!A:A,'cpi data'!B:B,"NA")</f>
        <v>245.1</v>
      </c>
      <c r="E7173">
        <v>2017</v>
      </c>
      <c r="F7173" t="s">
        <v>20389</v>
      </c>
      <c r="G7173">
        <v>7.1</v>
      </c>
      <c r="H7173">
        <v>24000</v>
      </c>
      <c r="I7173" t="s">
        <v>13775</v>
      </c>
      <c r="J7173" t="s">
        <v>13775</v>
      </c>
      <c r="K7173" t="s">
        <v>17893</v>
      </c>
      <c r="L7173" t="s">
        <v>33</v>
      </c>
      <c r="N7173" s="1">
        <v>1899615</v>
      </c>
      <c r="O7173" s="1">
        <f>N7173*(D7173/'cpi data'!$A$112)</f>
        <v>230151.08082056351</v>
      </c>
      <c r="P7173" s="2">
        <f t="shared" si="112"/>
        <v>1</v>
      </c>
      <c r="Q7173" t="s">
        <v>20605</v>
      </c>
      <c r="R7173">
        <v>108</v>
      </c>
    </row>
    <row r="7174" spans="1:18">
      <c r="A7174" t="s">
        <v>20606</v>
      </c>
      <c r="B7174" s="6" t="s">
        <v>19</v>
      </c>
      <c r="C7174" t="s">
        <v>20</v>
      </c>
      <c r="D7174">
        <f>_xlfn.XLOOKUP(E7174,'cpi data'!A:A,'cpi data'!B:B,"NA")</f>
        <v>245.1</v>
      </c>
      <c r="E7174">
        <v>2017</v>
      </c>
      <c r="F7174" t="s">
        <v>20573</v>
      </c>
      <c r="G7174">
        <v>7.5</v>
      </c>
      <c r="H7174">
        <v>17000</v>
      </c>
      <c r="I7174" t="s">
        <v>20607</v>
      </c>
      <c r="J7174" t="s">
        <v>20607</v>
      </c>
      <c r="K7174" t="s">
        <v>20608</v>
      </c>
      <c r="L7174" t="s">
        <v>33</v>
      </c>
      <c r="N7174" s="1">
        <v>3436124</v>
      </c>
      <c r="O7174" s="1">
        <f>N7174*(D7174/'cpi data'!$A$112)</f>
        <v>416309.43766683142</v>
      </c>
      <c r="P7174" s="2">
        <f t="shared" si="112"/>
        <v>1</v>
      </c>
      <c r="Q7174" t="s">
        <v>19542</v>
      </c>
      <c r="R7174">
        <v>104</v>
      </c>
    </row>
    <row r="7175" spans="1:18">
      <c r="A7175" t="s">
        <v>20609</v>
      </c>
      <c r="B7175" s="6" t="s">
        <v>19</v>
      </c>
      <c r="C7175" t="s">
        <v>20</v>
      </c>
      <c r="D7175">
        <f>_xlfn.XLOOKUP(E7175,'cpi data'!A:A,'cpi data'!B:B,"NA")</f>
        <v>245.1</v>
      </c>
      <c r="E7175">
        <v>2017</v>
      </c>
      <c r="F7175" t="s">
        <v>20610</v>
      </c>
      <c r="G7175">
        <v>7.1</v>
      </c>
      <c r="H7175">
        <v>51000</v>
      </c>
      <c r="I7175" t="s">
        <v>186</v>
      </c>
      <c r="J7175" t="s">
        <v>186</v>
      </c>
      <c r="K7175" t="s">
        <v>2646</v>
      </c>
      <c r="L7175" t="s">
        <v>33</v>
      </c>
      <c r="N7175" s="1">
        <v>3862498</v>
      </c>
      <c r="O7175" s="1">
        <f>N7175*(D7175/'cpi data'!$A$112)</f>
        <v>467967.50360850221</v>
      </c>
      <c r="P7175" s="2">
        <f t="shared" si="112"/>
        <v>1</v>
      </c>
      <c r="Q7175" t="s">
        <v>12055</v>
      </c>
      <c r="R7175">
        <v>113</v>
      </c>
    </row>
    <row r="7176" spans="1:18">
      <c r="A7176" t="s">
        <v>20611</v>
      </c>
      <c r="B7176" s="6" t="s">
        <v>36</v>
      </c>
      <c r="C7176" t="s">
        <v>393</v>
      </c>
      <c r="D7176">
        <f>_xlfn.XLOOKUP(E7176,'cpi data'!A:A,'cpi data'!B:B,"NA")</f>
        <v>245.1</v>
      </c>
      <c r="E7176">
        <v>2017</v>
      </c>
      <c r="F7176" t="s">
        <v>20358</v>
      </c>
      <c r="G7176">
        <v>6</v>
      </c>
      <c r="H7176">
        <v>24000</v>
      </c>
      <c r="I7176" t="s">
        <v>20612</v>
      </c>
      <c r="J7176" t="s">
        <v>5968</v>
      </c>
      <c r="K7176" t="s">
        <v>2755</v>
      </c>
      <c r="L7176" t="s">
        <v>33</v>
      </c>
      <c r="M7176" s="1">
        <v>70000000</v>
      </c>
      <c r="N7176" s="1">
        <v>123081555</v>
      </c>
      <c r="O7176" s="1">
        <f>N7176*(D7176/'cpi data'!$A$112)</f>
        <v>14912154.785219971</v>
      </c>
      <c r="P7176" s="2">
        <f t="shared" si="112"/>
        <v>0.43127140374526468</v>
      </c>
      <c r="Q7176" t="s">
        <v>20468</v>
      </c>
      <c r="R7176">
        <v>101</v>
      </c>
    </row>
    <row r="7177" spans="1:18">
      <c r="A7177" t="s">
        <v>20613</v>
      </c>
      <c r="B7177" s="6" t="s">
        <v>19</v>
      </c>
      <c r="C7177" t="s">
        <v>66</v>
      </c>
      <c r="D7177">
        <f>_xlfn.XLOOKUP(E7177,'cpi data'!A:A,'cpi data'!B:B,"NA")</f>
        <v>245.1</v>
      </c>
      <c r="E7177">
        <v>2017</v>
      </c>
      <c r="F7177" t="s">
        <v>20614</v>
      </c>
      <c r="G7177">
        <v>6.2</v>
      </c>
      <c r="H7177">
        <v>17000</v>
      </c>
      <c r="I7177" t="s">
        <v>20615</v>
      </c>
      <c r="J7177" t="s">
        <v>20615</v>
      </c>
      <c r="K7177" t="s">
        <v>20616</v>
      </c>
      <c r="L7177" t="s">
        <v>33</v>
      </c>
      <c r="N7177" s="1">
        <v>1436751</v>
      </c>
      <c r="O7177" s="1">
        <f>N7177*(D7177/'cpi data'!$A$112)</f>
        <v>174072.00696984676</v>
      </c>
      <c r="P7177" s="2">
        <f t="shared" si="112"/>
        <v>1</v>
      </c>
      <c r="Q7177" t="s">
        <v>20617</v>
      </c>
      <c r="R7177">
        <v>107</v>
      </c>
    </row>
    <row r="7178" spans="1:18">
      <c r="A7178" t="s">
        <v>20618</v>
      </c>
      <c r="B7178" s="6" t="s">
        <v>19</v>
      </c>
      <c r="C7178" t="s">
        <v>44</v>
      </c>
      <c r="D7178">
        <f>_xlfn.XLOOKUP(E7178,'cpi data'!A:A,'cpi data'!B:B,"NA")</f>
        <v>245.1</v>
      </c>
      <c r="E7178">
        <v>2017</v>
      </c>
      <c r="F7178" t="s">
        <v>20464</v>
      </c>
      <c r="G7178">
        <v>5.6</v>
      </c>
      <c r="H7178">
        <v>42000</v>
      </c>
      <c r="I7178" t="s">
        <v>18848</v>
      </c>
      <c r="J7178" t="s">
        <v>20619</v>
      </c>
      <c r="K7178" t="s">
        <v>13047</v>
      </c>
      <c r="L7178" t="s">
        <v>33</v>
      </c>
      <c r="M7178" s="1">
        <v>40000000</v>
      </c>
      <c r="N7178" s="1">
        <v>34184504</v>
      </c>
      <c r="O7178" s="1">
        <f>N7178*(D7178/'cpi data'!$A$112)</f>
        <v>4141681.6264953041</v>
      </c>
      <c r="P7178" s="2">
        <f t="shared" si="112"/>
        <v>-0.17012082433607931</v>
      </c>
      <c r="Q7178" t="s">
        <v>18043</v>
      </c>
      <c r="R7178">
        <v>88</v>
      </c>
    </row>
    <row r="7179" spans="1:18">
      <c r="A7179" t="s">
        <v>20620</v>
      </c>
      <c r="B7179" s="6" t="s">
        <v>19</v>
      </c>
      <c r="C7179" t="s">
        <v>20</v>
      </c>
      <c r="D7179">
        <f>_xlfn.XLOOKUP(E7179,'cpi data'!A:A,'cpi data'!B:B,"NA")</f>
        <v>245.1</v>
      </c>
      <c r="E7179">
        <v>2017</v>
      </c>
      <c r="F7179" t="s">
        <v>20573</v>
      </c>
      <c r="G7179">
        <v>6.7</v>
      </c>
      <c r="H7179">
        <v>28000</v>
      </c>
      <c r="I7179" t="s">
        <v>15199</v>
      </c>
      <c r="J7179" t="s">
        <v>15199</v>
      </c>
      <c r="K7179" t="s">
        <v>20621</v>
      </c>
      <c r="L7179" t="s">
        <v>1114</v>
      </c>
      <c r="N7179" s="1">
        <v>12294931</v>
      </c>
      <c r="O7179" s="1">
        <f>N7179*(D7179/'cpi data'!$A$112)</f>
        <v>1489613.2417696491</v>
      </c>
      <c r="P7179" s="2">
        <f t="shared" si="112"/>
        <v>1</v>
      </c>
      <c r="Q7179" t="s">
        <v>14705</v>
      </c>
      <c r="R7179">
        <v>110</v>
      </c>
    </row>
    <row r="7180" spans="1:18">
      <c r="A7180" t="s">
        <v>20622</v>
      </c>
      <c r="B7180" s="6" t="s">
        <v>2002</v>
      </c>
      <c r="C7180" t="s">
        <v>66</v>
      </c>
      <c r="D7180">
        <f>_xlfn.XLOOKUP(E7180,'cpi data'!A:A,'cpi data'!B:B,"NA")</f>
        <v>245.1</v>
      </c>
      <c r="E7180">
        <v>2017</v>
      </c>
      <c r="F7180" t="s">
        <v>19854</v>
      </c>
      <c r="G7180">
        <v>7</v>
      </c>
      <c r="H7180">
        <v>41000</v>
      </c>
      <c r="I7180" t="s">
        <v>12724</v>
      </c>
      <c r="J7180" t="s">
        <v>20623</v>
      </c>
      <c r="K7180" t="s">
        <v>17672</v>
      </c>
      <c r="L7180" t="s">
        <v>9405</v>
      </c>
      <c r="M7180" s="1">
        <v>20000000</v>
      </c>
      <c r="N7180" s="1">
        <v>26152835</v>
      </c>
      <c r="O7180" s="1">
        <f>N7180*(D7180/'cpi data'!$A$112)</f>
        <v>3168591.1312407316</v>
      </c>
      <c r="P7180" s="2">
        <f t="shared" si="112"/>
        <v>0.23526455162509149</v>
      </c>
      <c r="Q7180" t="s">
        <v>16491</v>
      </c>
      <c r="R7180">
        <v>127</v>
      </c>
    </row>
    <row r="7181" spans="1:18">
      <c r="A7181" t="s">
        <v>20624</v>
      </c>
      <c r="B7181" s="6" t="s">
        <v>19</v>
      </c>
      <c r="C7181" t="s">
        <v>44</v>
      </c>
      <c r="D7181">
        <f>_xlfn.XLOOKUP(E7181,'cpi data'!A:A,'cpi data'!B:B,"NA")</f>
        <v>245.1</v>
      </c>
      <c r="E7181">
        <v>2017</v>
      </c>
      <c r="F7181" t="s">
        <v>20625</v>
      </c>
      <c r="G7181">
        <v>6</v>
      </c>
      <c r="H7181">
        <v>7800</v>
      </c>
      <c r="I7181" t="s">
        <v>20626</v>
      </c>
      <c r="J7181" t="s">
        <v>20627</v>
      </c>
      <c r="K7181" t="s">
        <v>18882</v>
      </c>
      <c r="L7181" t="s">
        <v>33</v>
      </c>
      <c r="N7181" s="1">
        <v>380553</v>
      </c>
      <c r="O7181" s="1">
        <f>N7181*(D7181/'cpi data'!$A$112)</f>
        <v>46106.544883835886</v>
      </c>
      <c r="P7181" s="2">
        <f t="shared" si="112"/>
        <v>1</v>
      </c>
      <c r="Q7181" t="s">
        <v>20628</v>
      </c>
      <c r="R7181">
        <v>90</v>
      </c>
    </row>
    <row r="7182" spans="1:18">
      <c r="A7182" t="s">
        <v>20629</v>
      </c>
      <c r="B7182" s="6" t="s">
        <v>19</v>
      </c>
      <c r="C7182" t="s">
        <v>20</v>
      </c>
      <c r="D7182">
        <f>_xlfn.XLOOKUP(E7182,'cpi data'!A:A,'cpi data'!B:B,"NA")</f>
        <v>245.1</v>
      </c>
      <c r="E7182">
        <v>2017</v>
      </c>
      <c r="F7182" t="s">
        <v>20069</v>
      </c>
      <c r="G7182">
        <v>5.7</v>
      </c>
      <c r="H7182">
        <v>20000</v>
      </c>
      <c r="I7182" t="s">
        <v>10133</v>
      </c>
      <c r="J7182" t="s">
        <v>10133</v>
      </c>
      <c r="K7182" t="s">
        <v>12168</v>
      </c>
      <c r="L7182" t="s">
        <v>33</v>
      </c>
      <c r="N7182" s="1">
        <v>1813453</v>
      </c>
      <c r="O7182" s="1">
        <f>N7182*(D7182/'cpi data'!$A$112)</f>
        <v>219711.97740978745</v>
      </c>
      <c r="P7182" s="2">
        <f t="shared" ref="P7182:P7245" si="113">(N7182-M7182)/N7182</f>
        <v>1</v>
      </c>
      <c r="Q7182" t="s">
        <v>20630</v>
      </c>
      <c r="R7182">
        <v>129</v>
      </c>
    </row>
    <row r="7183" spans="1:18">
      <c r="A7183" t="s">
        <v>20631</v>
      </c>
      <c r="B7183" s="6" t="s">
        <v>19</v>
      </c>
      <c r="C7183" t="s">
        <v>107</v>
      </c>
      <c r="D7183">
        <f>_xlfn.XLOOKUP(E7183,'cpi data'!A:A,'cpi data'!B:B,"NA")</f>
        <v>245.1</v>
      </c>
      <c r="E7183">
        <v>2017</v>
      </c>
      <c r="F7183" t="s">
        <v>20411</v>
      </c>
      <c r="G7183">
        <v>7.3</v>
      </c>
      <c r="H7183">
        <v>50000</v>
      </c>
      <c r="I7183" t="s">
        <v>3889</v>
      </c>
      <c r="J7183" t="s">
        <v>15603</v>
      </c>
      <c r="K7183" t="s">
        <v>17415</v>
      </c>
      <c r="L7183" t="s">
        <v>33</v>
      </c>
      <c r="M7183" s="1">
        <v>34000000</v>
      </c>
      <c r="N7183" s="1">
        <v>23355100</v>
      </c>
      <c r="O7183" s="1">
        <f>N7183*(D7183/'cpi data'!$A$112)</f>
        <v>2829626.7968363818</v>
      </c>
      <c r="P7183" s="2">
        <f t="shared" si="113"/>
        <v>-0.45578481787703756</v>
      </c>
      <c r="Q7183" t="s">
        <v>18234</v>
      </c>
      <c r="R7183">
        <v>143</v>
      </c>
    </row>
    <row r="7184" spans="1:18">
      <c r="A7184" t="s">
        <v>20632</v>
      </c>
      <c r="B7184" s="6" t="s">
        <v>19</v>
      </c>
      <c r="C7184" t="s">
        <v>44</v>
      </c>
      <c r="D7184">
        <f>_xlfn.XLOOKUP(E7184,'cpi data'!A:A,'cpi data'!B:B,"NA")</f>
        <v>245.1</v>
      </c>
      <c r="E7184">
        <v>2017</v>
      </c>
      <c r="F7184" t="s">
        <v>20288</v>
      </c>
      <c r="G7184">
        <v>6.9</v>
      </c>
      <c r="H7184">
        <v>24000</v>
      </c>
      <c r="I7184" t="s">
        <v>5754</v>
      </c>
      <c r="J7184" t="s">
        <v>5754</v>
      </c>
      <c r="K7184" t="s">
        <v>19476</v>
      </c>
      <c r="L7184" t="s">
        <v>33</v>
      </c>
      <c r="N7184" s="1">
        <v>1872950</v>
      </c>
      <c r="O7184" s="1">
        <f>N7184*(D7184/'cpi data'!$A$112)</f>
        <v>226920.43746910529</v>
      </c>
      <c r="P7184" s="2">
        <f t="shared" si="113"/>
        <v>1</v>
      </c>
      <c r="Q7184" t="s">
        <v>19910</v>
      </c>
      <c r="R7184">
        <v>125</v>
      </c>
    </row>
    <row r="7185" spans="1:18">
      <c r="A7185" t="s">
        <v>20633</v>
      </c>
      <c r="B7185" s="6" t="s">
        <v>2002</v>
      </c>
      <c r="C7185" t="s">
        <v>66</v>
      </c>
      <c r="D7185">
        <f>_xlfn.XLOOKUP(E7185,'cpi data'!A:A,'cpi data'!B:B,"NA")</f>
        <v>245.1</v>
      </c>
      <c r="E7185">
        <v>2017</v>
      </c>
      <c r="F7185" t="s">
        <v>20216</v>
      </c>
      <c r="G7185">
        <v>7.1</v>
      </c>
      <c r="H7185">
        <v>22000</v>
      </c>
      <c r="I7185" t="s">
        <v>20634</v>
      </c>
      <c r="J7185" t="s">
        <v>10802</v>
      </c>
      <c r="K7185" t="s">
        <v>19745</v>
      </c>
      <c r="L7185" t="s">
        <v>33</v>
      </c>
      <c r="N7185" s="1">
        <v>14510490</v>
      </c>
      <c r="O7185" s="1">
        <f>N7185*(D7185/'cpi data'!$A$112)</f>
        <v>1758043.0543746911</v>
      </c>
      <c r="P7185" s="2">
        <f t="shared" si="113"/>
        <v>1</v>
      </c>
      <c r="Q7185" t="s">
        <v>16256</v>
      </c>
      <c r="R7185">
        <v>116</v>
      </c>
    </row>
    <row r="7186" spans="1:18">
      <c r="A7186" t="s">
        <v>20635</v>
      </c>
      <c r="B7186" s="6" t="s">
        <v>19</v>
      </c>
      <c r="C7186" t="s">
        <v>66</v>
      </c>
      <c r="D7186">
        <f>_xlfn.XLOOKUP(E7186,'cpi data'!A:A,'cpi data'!B:B,"NA")</f>
        <v>245.1</v>
      </c>
      <c r="E7186">
        <v>2017</v>
      </c>
      <c r="F7186" t="s">
        <v>20449</v>
      </c>
      <c r="G7186">
        <v>5.9</v>
      </c>
      <c r="H7186">
        <v>22000</v>
      </c>
      <c r="I7186" t="s">
        <v>20636</v>
      </c>
      <c r="J7186" t="s">
        <v>20637</v>
      </c>
      <c r="K7186" t="s">
        <v>20638</v>
      </c>
      <c r="L7186" t="s">
        <v>33</v>
      </c>
      <c r="M7186" s="1">
        <v>40000000</v>
      </c>
      <c r="N7186" s="1">
        <v>55668698</v>
      </c>
      <c r="O7186" s="1">
        <f>N7186*(D7186/'cpi data'!$A$112)</f>
        <v>6744635.6301532378</v>
      </c>
      <c r="P7186" s="2">
        <f t="shared" si="113"/>
        <v>0.28146334588245625</v>
      </c>
      <c r="Q7186" t="s">
        <v>10085</v>
      </c>
      <c r="R7186">
        <v>139</v>
      </c>
    </row>
    <row r="7187" spans="1:18">
      <c r="A7187" t="s">
        <v>20639</v>
      </c>
      <c r="B7187" s="6" t="s">
        <v>19</v>
      </c>
      <c r="C7187" t="s">
        <v>37</v>
      </c>
      <c r="D7187">
        <f>_xlfn.XLOOKUP(E7187,'cpi data'!A:A,'cpi data'!B:B,"NA")</f>
        <v>245.1</v>
      </c>
      <c r="E7187">
        <v>2017</v>
      </c>
      <c r="F7187" t="s">
        <v>19919</v>
      </c>
      <c r="G7187">
        <v>5.6</v>
      </c>
      <c r="H7187">
        <v>31000</v>
      </c>
      <c r="I7187" t="s">
        <v>17014</v>
      </c>
      <c r="J7187" t="s">
        <v>14700</v>
      </c>
      <c r="K7187" t="s">
        <v>9889</v>
      </c>
      <c r="L7187" t="s">
        <v>33</v>
      </c>
      <c r="M7187" s="1">
        <v>30000000</v>
      </c>
      <c r="N7187" s="1">
        <v>32917353</v>
      </c>
      <c r="O7187" s="1">
        <f>N7187*(D7187/'cpi data'!$A$112)</f>
        <v>3988157.7955017299</v>
      </c>
      <c r="P7187" s="2">
        <f t="shared" si="113"/>
        <v>8.8626597648966493E-2</v>
      </c>
      <c r="Q7187" t="s">
        <v>17337</v>
      </c>
      <c r="R7187">
        <v>95</v>
      </c>
    </row>
    <row r="7188" spans="1:18">
      <c r="A7188" t="s">
        <v>20640</v>
      </c>
      <c r="C7188" t="s">
        <v>20</v>
      </c>
      <c r="D7188">
        <f>_xlfn.XLOOKUP(E7188,'cpi data'!A:A,'cpi data'!B:B,"NA")</f>
        <v>245.1</v>
      </c>
      <c r="E7188">
        <v>2017</v>
      </c>
      <c r="F7188" t="s">
        <v>20641</v>
      </c>
      <c r="G7188">
        <v>7.4</v>
      </c>
      <c r="H7188">
        <v>15000</v>
      </c>
      <c r="I7188" t="s">
        <v>14140</v>
      </c>
      <c r="J7188" t="s">
        <v>14140</v>
      </c>
      <c r="K7188" t="s">
        <v>20642</v>
      </c>
      <c r="L7188" t="s">
        <v>5820</v>
      </c>
      <c r="N7188" s="1">
        <v>1196669</v>
      </c>
      <c r="O7188" s="1">
        <f>N7188*(D7188/'cpi data'!$A$112)</f>
        <v>144984.46460701927</v>
      </c>
      <c r="P7188" s="2">
        <f t="shared" si="113"/>
        <v>1</v>
      </c>
      <c r="Q7188" t="s">
        <v>20643</v>
      </c>
      <c r="R7188">
        <v>118</v>
      </c>
    </row>
    <row r="7189" spans="1:18">
      <c r="A7189" t="s">
        <v>20644</v>
      </c>
      <c r="B7189" s="6" t="s">
        <v>19</v>
      </c>
      <c r="C7189" t="s">
        <v>20</v>
      </c>
      <c r="D7189">
        <f>_xlfn.XLOOKUP(E7189,'cpi data'!A:A,'cpi data'!B:B,"NA")</f>
        <v>245.1</v>
      </c>
      <c r="E7189">
        <v>2017</v>
      </c>
      <c r="F7189" t="s">
        <v>20602</v>
      </c>
      <c r="G7189">
        <v>6.2</v>
      </c>
      <c r="H7189">
        <v>19000</v>
      </c>
      <c r="I7189" t="s">
        <v>15628</v>
      </c>
      <c r="J7189" t="s">
        <v>14004</v>
      </c>
      <c r="K7189" t="s">
        <v>17976</v>
      </c>
      <c r="L7189" t="s">
        <v>25</v>
      </c>
      <c r="M7189" s="1">
        <v>25000000</v>
      </c>
      <c r="N7189" s="1">
        <v>9204549</v>
      </c>
      <c r="O7189" s="1">
        <f>N7189*(D7189/'cpi data'!$A$112)</f>
        <v>1115192.7631735047</v>
      </c>
      <c r="P7189" s="2">
        <f t="shared" si="113"/>
        <v>-1.7160483365344679</v>
      </c>
      <c r="Q7189" t="s">
        <v>18252</v>
      </c>
      <c r="R7189">
        <v>105</v>
      </c>
    </row>
    <row r="7190" spans="1:18">
      <c r="A7190" t="s">
        <v>20645</v>
      </c>
      <c r="B7190" s="6" t="s">
        <v>19</v>
      </c>
      <c r="C7190" t="s">
        <v>66</v>
      </c>
      <c r="D7190">
        <f>_xlfn.XLOOKUP(E7190,'cpi data'!A:A,'cpi data'!B:B,"NA")</f>
        <v>245.1</v>
      </c>
      <c r="E7190">
        <v>2017</v>
      </c>
      <c r="F7190" t="s">
        <v>20439</v>
      </c>
      <c r="G7190">
        <v>6.9</v>
      </c>
      <c r="H7190">
        <v>42000</v>
      </c>
      <c r="I7190" t="s">
        <v>13356</v>
      </c>
      <c r="J7190" t="s">
        <v>20646</v>
      </c>
      <c r="K7190" t="s">
        <v>10808</v>
      </c>
      <c r="L7190" t="s">
        <v>33</v>
      </c>
      <c r="M7190" s="1">
        <v>30000000</v>
      </c>
      <c r="N7190" s="1">
        <v>8503658</v>
      </c>
      <c r="O7190" s="1">
        <f>N7190*(D7190/'cpi data'!$A$112)</f>
        <v>1030275.1239742956</v>
      </c>
      <c r="P7190" s="2">
        <f t="shared" si="113"/>
        <v>-2.5278935253510899</v>
      </c>
      <c r="Q7190" t="s">
        <v>14705</v>
      </c>
      <c r="R7190">
        <v>119</v>
      </c>
    </row>
    <row r="7191" spans="1:18">
      <c r="A7191" t="s">
        <v>20647</v>
      </c>
      <c r="B7191" s="6" t="s">
        <v>450</v>
      </c>
      <c r="C7191" t="s">
        <v>55</v>
      </c>
      <c r="D7191">
        <f>_xlfn.XLOOKUP(E7191,'cpi data'!A:A,'cpi data'!B:B,"NA")</f>
        <v>245.1</v>
      </c>
      <c r="E7191">
        <v>2017</v>
      </c>
      <c r="F7191" t="s">
        <v>20648</v>
      </c>
      <c r="G7191">
        <v>3.9</v>
      </c>
      <c r="H7191">
        <v>18000</v>
      </c>
      <c r="I7191" t="s">
        <v>8632</v>
      </c>
      <c r="J7191" t="s">
        <v>8632</v>
      </c>
      <c r="K7191" t="s">
        <v>20649</v>
      </c>
      <c r="L7191" t="s">
        <v>33</v>
      </c>
      <c r="N7191" s="1">
        <v>4017852</v>
      </c>
      <c r="O7191" s="1">
        <f>N7191*(D7191/'cpi data'!$A$112)</f>
        <v>486789.68126544735</v>
      </c>
      <c r="P7191" s="2">
        <f t="shared" si="113"/>
        <v>1</v>
      </c>
      <c r="Q7191" t="s">
        <v>20650</v>
      </c>
      <c r="R7191">
        <v>100</v>
      </c>
    </row>
    <row r="7192" spans="1:18">
      <c r="A7192" t="s">
        <v>20651</v>
      </c>
      <c r="B7192" s="6" t="s">
        <v>2002</v>
      </c>
      <c r="C7192" t="s">
        <v>20</v>
      </c>
      <c r="D7192">
        <f>_xlfn.XLOOKUP(E7192,'cpi data'!A:A,'cpi data'!B:B,"NA")</f>
        <v>245.1</v>
      </c>
      <c r="E7192">
        <v>2017</v>
      </c>
      <c r="F7192" t="s">
        <v>20216</v>
      </c>
      <c r="G7192">
        <v>6</v>
      </c>
      <c r="H7192">
        <v>18000</v>
      </c>
      <c r="I7192" t="s">
        <v>10679</v>
      </c>
      <c r="J7192" t="s">
        <v>10679</v>
      </c>
      <c r="K7192" t="s">
        <v>10031</v>
      </c>
      <c r="L7192" t="s">
        <v>25</v>
      </c>
      <c r="N7192" s="1">
        <v>9200168</v>
      </c>
      <c r="O7192" s="1">
        <f>N7192*(D7192/'cpi data'!$A$112)</f>
        <v>1114661.9756796837</v>
      </c>
      <c r="P7192" s="2">
        <f t="shared" si="113"/>
        <v>1</v>
      </c>
      <c r="Q7192" t="s">
        <v>9442</v>
      </c>
      <c r="R7192">
        <v>106</v>
      </c>
    </row>
    <row r="7193" spans="1:18">
      <c r="A7193" t="s">
        <v>20652</v>
      </c>
      <c r="B7193" s="6" t="s">
        <v>450</v>
      </c>
      <c r="C7193" t="s">
        <v>37</v>
      </c>
      <c r="D7193">
        <f>_xlfn.XLOOKUP(E7193,'cpi data'!A:A,'cpi data'!B:B,"NA")</f>
        <v>245.1</v>
      </c>
      <c r="E7193">
        <v>2017</v>
      </c>
      <c r="F7193" t="s">
        <v>20446</v>
      </c>
      <c r="G7193">
        <v>8.1999999999999993</v>
      </c>
      <c r="H7193">
        <v>79000</v>
      </c>
      <c r="I7193" t="s">
        <v>19497</v>
      </c>
      <c r="J7193" t="s">
        <v>19498</v>
      </c>
      <c r="K7193" t="s">
        <v>19499</v>
      </c>
      <c r="L7193" t="s">
        <v>10296</v>
      </c>
      <c r="N7193" s="1">
        <v>254158390</v>
      </c>
      <c r="O7193" s="1">
        <f>N7193*(D7193/'cpi data'!$A$112)</f>
        <v>30792991.294611964</v>
      </c>
      <c r="P7193" s="2">
        <f t="shared" si="113"/>
        <v>1</v>
      </c>
      <c r="Q7193" t="s">
        <v>19500</v>
      </c>
      <c r="R7193">
        <v>167</v>
      </c>
    </row>
    <row r="7194" spans="1:18">
      <c r="A7194" t="s">
        <v>20653</v>
      </c>
      <c r="B7194" s="6" t="s">
        <v>2002</v>
      </c>
      <c r="C7194" t="s">
        <v>66</v>
      </c>
      <c r="D7194">
        <f>_xlfn.XLOOKUP(E7194,'cpi data'!A:A,'cpi data'!B:B,"NA")</f>
        <v>245.1</v>
      </c>
      <c r="E7194">
        <v>2017</v>
      </c>
      <c r="F7194" t="s">
        <v>20654</v>
      </c>
      <c r="G7194">
        <v>7.2</v>
      </c>
      <c r="H7194">
        <v>20000</v>
      </c>
      <c r="I7194" t="s">
        <v>20442</v>
      </c>
      <c r="J7194" t="s">
        <v>7654</v>
      </c>
      <c r="K7194" t="s">
        <v>17682</v>
      </c>
      <c r="L7194" t="s">
        <v>25</v>
      </c>
      <c r="N7194" s="1">
        <v>5026154</v>
      </c>
      <c r="O7194" s="1">
        <f>N7194*(D7194/'cpi data'!$A$112)</f>
        <v>608952.22214532876</v>
      </c>
      <c r="P7194" s="2">
        <f t="shared" si="113"/>
        <v>1</v>
      </c>
      <c r="Q7194" t="s">
        <v>6567</v>
      </c>
      <c r="R7194">
        <v>118</v>
      </c>
    </row>
    <row r="7195" spans="1:18">
      <c r="A7195" t="s">
        <v>20655</v>
      </c>
      <c r="B7195" s="6" t="s">
        <v>19</v>
      </c>
      <c r="C7195" t="s">
        <v>20</v>
      </c>
      <c r="D7195">
        <f>_xlfn.XLOOKUP(E7195,'cpi data'!A:A,'cpi data'!B:B,"NA")</f>
        <v>245.1</v>
      </c>
      <c r="E7195">
        <v>2017</v>
      </c>
      <c r="F7195" t="s">
        <v>20656</v>
      </c>
      <c r="G7195">
        <v>6.3</v>
      </c>
      <c r="H7195">
        <v>13000</v>
      </c>
      <c r="I7195" t="s">
        <v>16095</v>
      </c>
      <c r="J7195" t="s">
        <v>15529</v>
      </c>
      <c r="K7195" t="s">
        <v>20657</v>
      </c>
      <c r="L7195" t="s">
        <v>33</v>
      </c>
      <c r="N7195" s="1">
        <v>2550321</v>
      </c>
      <c r="O7195" s="1">
        <f>N7195*(D7195/'cpi data'!$A$112)</f>
        <v>308988.47113198222</v>
      </c>
      <c r="P7195" s="2">
        <f t="shared" si="113"/>
        <v>1</v>
      </c>
      <c r="Q7195" t="s">
        <v>19910</v>
      </c>
      <c r="R7195">
        <v>89</v>
      </c>
    </row>
    <row r="7196" spans="1:18">
      <c r="A7196" t="s">
        <v>20658</v>
      </c>
      <c r="B7196" s="6" t="s">
        <v>450</v>
      </c>
      <c r="C7196" t="s">
        <v>37</v>
      </c>
      <c r="D7196">
        <f>_xlfn.XLOOKUP(E7196,'cpi data'!A:A,'cpi data'!B:B,"NA")</f>
        <v>245.1</v>
      </c>
      <c r="E7196">
        <v>2017</v>
      </c>
      <c r="F7196" t="s">
        <v>20437</v>
      </c>
      <c r="G7196">
        <v>7.9</v>
      </c>
      <c r="H7196">
        <v>19000</v>
      </c>
      <c r="I7196" t="s">
        <v>20659</v>
      </c>
      <c r="J7196" t="s">
        <v>20660</v>
      </c>
      <c r="K7196" t="s">
        <v>12592</v>
      </c>
      <c r="L7196" t="s">
        <v>923</v>
      </c>
      <c r="N7196" s="1">
        <v>86252940</v>
      </c>
      <c r="O7196" s="1">
        <f>N7196*(D7196/'cpi data'!$A$112)</f>
        <v>10450121.400889767</v>
      </c>
      <c r="P7196" s="2">
        <f t="shared" si="113"/>
        <v>1</v>
      </c>
      <c r="Q7196" t="s">
        <v>20661</v>
      </c>
      <c r="R7196">
        <v>137</v>
      </c>
    </row>
    <row r="7197" spans="1:18">
      <c r="A7197" t="s">
        <v>20662</v>
      </c>
      <c r="B7197" s="6" t="s">
        <v>19</v>
      </c>
      <c r="C7197" t="s">
        <v>44</v>
      </c>
      <c r="D7197">
        <f>_xlfn.XLOOKUP(E7197,'cpi data'!A:A,'cpi data'!B:B,"NA")</f>
        <v>245.1</v>
      </c>
      <c r="E7197">
        <v>2017</v>
      </c>
      <c r="F7197" t="s">
        <v>20347</v>
      </c>
      <c r="G7197">
        <v>6.5</v>
      </c>
      <c r="H7197">
        <v>17000</v>
      </c>
      <c r="I7197" t="s">
        <v>11562</v>
      </c>
      <c r="J7197" t="s">
        <v>11562</v>
      </c>
      <c r="K7197" t="s">
        <v>8011</v>
      </c>
      <c r="L7197" t="s">
        <v>33</v>
      </c>
      <c r="N7197" s="1">
        <v>3816527</v>
      </c>
      <c r="O7197" s="1">
        <f>N7197*(D7197/'cpi data'!$A$112)</f>
        <v>462397.80904597131</v>
      </c>
      <c r="P7197" s="2">
        <f t="shared" si="113"/>
        <v>1</v>
      </c>
      <c r="Q7197" t="s">
        <v>19910</v>
      </c>
      <c r="R7197">
        <v>102</v>
      </c>
    </row>
    <row r="7198" spans="1:18">
      <c r="A7198" t="s">
        <v>20663</v>
      </c>
      <c r="B7198" s="6" t="s">
        <v>19</v>
      </c>
      <c r="C7198" t="s">
        <v>20</v>
      </c>
      <c r="D7198">
        <f>_xlfn.XLOOKUP(E7198,'cpi data'!A:A,'cpi data'!B:B,"NA")</f>
        <v>245.1</v>
      </c>
      <c r="E7198">
        <v>2017</v>
      </c>
      <c r="F7198" t="s">
        <v>20389</v>
      </c>
      <c r="G7198">
        <v>5.7</v>
      </c>
      <c r="H7198">
        <v>3500</v>
      </c>
      <c r="I7198" t="s">
        <v>20664</v>
      </c>
      <c r="J7198" t="s">
        <v>20664</v>
      </c>
      <c r="K7198" t="s">
        <v>20665</v>
      </c>
      <c r="L7198" t="s">
        <v>33</v>
      </c>
      <c r="N7198" s="1">
        <v>237708</v>
      </c>
      <c r="O7198" s="1">
        <f>N7198*(D7198/'cpi data'!$A$112)</f>
        <v>28799.916361838852</v>
      </c>
      <c r="P7198" s="2">
        <f t="shared" si="113"/>
        <v>1</v>
      </c>
      <c r="Q7198" t="s">
        <v>20666</v>
      </c>
      <c r="R7198">
        <v>111</v>
      </c>
    </row>
    <row r="7199" spans="1:18">
      <c r="A7199" t="s">
        <v>20667</v>
      </c>
      <c r="B7199" s="6" t="s">
        <v>36</v>
      </c>
      <c r="C7199" t="s">
        <v>393</v>
      </c>
      <c r="D7199">
        <f>_xlfn.XLOOKUP(E7199,'cpi data'!A:A,'cpi data'!B:B,"NA")</f>
        <v>245.1</v>
      </c>
      <c r="E7199">
        <v>2017</v>
      </c>
      <c r="F7199" t="s">
        <v>19854</v>
      </c>
      <c r="G7199">
        <v>6</v>
      </c>
      <c r="H7199">
        <v>19000</v>
      </c>
      <c r="I7199" t="s">
        <v>12498</v>
      </c>
      <c r="J7199" t="s">
        <v>20668</v>
      </c>
      <c r="K7199" t="s">
        <v>20669</v>
      </c>
      <c r="L7199" t="s">
        <v>33</v>
      </c>
      <c r="M7199" s="1">
        <v>60000000</v>
      </c>
      <c r="N7199" s="1">
        <v>197183546</v>
      </c>
      <c r="O7199" s="1">
        <f>N7199*(D7199/'cpi data'!$A$112)</f>
        <v>23890107.328027681</v>
      </c>
      <c r="P7199" s="2">
        <f t="shared" si="113"/>
        <v>0.69571497613700484</v>
      </c>
      <c r="Q7199" t="s">
        <v>614</v>
      </c>
      <c r="R7199">
        <v>90</v>
      </c>
    </row>
    <row r="7200" spans="1:18">
      <c r="A7200" t="s">
        <v>20670</v>
      </c>
      <c r="B7200" s="6" t="s">
        <v>2710</v>
      </c>
      <c r="C7200" t="s">
        <v>20</v>
      </c>
      <c r="D7200">
        <f>_xlfn.XLOOKUP(E7200,'cpi data'!A:A,'cpi data'!B:B,"NA")</f>
        <v>245.1</v>
      </c>
      <c r="E7200">
        <v>2017</v>
      </c>
      <c r="F7200" t="s">
        <v>20671</v>
      </c>
      <c r="G7200">
        <v>7</v>
      </c>
      <c r="H7200">
        <v>2300</v>
      </c>
      <c r="I7200" t="s">
        <v>20672</v>
      </c>
      <c r="J7200" t="s">
        <v>20672</v>
      </c>
      <c r="K7200" t="s">
        <v>20673</v>
      </c>
      <c r="L7200" t="s">
        <v>33</v>
      </c>
      <c r="N7200" s="1">
        <v>251541</v>
      </c>
      <c r="O7200" s="1">
        <f>N7200*(D7200/'cpi data'!$A$112)</f>
        <v>30475.876964903608</v>
      </c>
      <c r="P7200" s="2">
        <f t="shared" si="113"/>
        <v>1</v>
      </c>
      <c r="Q7200" t="s">
        <v>20674</v>
      </c>
      <c r="R7200">
        <v>94</v>
      </c>
    </row>
    <row r="7201" spans="1:18">
      <c r="A7201" t="s">
        <v>20675</v>
      </c>
      <c r="B7201" s="6" t="s">
        <v>36</v>
      </c>
      <c r="C7201" t="s">
        <v>28</v>
      </c>
      <c r="D7201">
        <f>_xlfn.XLOOKUP(E7201,'cpi data'!A:A,'cpi data'!B:B,"NA")</f>
        <v>245.1</v>
      </c>
      <c r="E7201">
        <v>2017</v>
      </c>
      <c r="F7201" t="s">
        <v>20444</v>
      </c>
      <c r="G7201">
        <v>6.2</v>
      </c>
      <c r="H7201">
        <v>9800</v>
      </c>
      <c r="I7201" t="s">
        <v>6556</v>
      </c>
      <c r="J7201" t="s">
        <v>20676</v>
      </c>
      <c r="K7201" t="s">
        <v>20677</v>
      </c>
      <c r="L7201" t="s">
        <v>33</v>
      </c>
      <c r="N7201" s="1">
        <v>3285916</v>
      </c>
      <c r="O7201" s="1">
        <f>N7201*(D7201/'cpi data'!$A$112)</f>
        <v>398110.73237765697</v>
      </c>
      <c r="P7201" s="2">
        <f t="shared" si="113"/>
        <v>1</v>
      </c>
      <c r="Q7201" t="s">
        <v>19910</v>
      </c>
      <c r="R7201">
        <v>116</v>
      </c>
    </row>
    <row r="7202" spans="1:18">
      <c r="A7202" t="s">
        <v>20678</v>
      </c>
      <c r="B7202" s="6" t="s">
        <v>19</v>
      </c>
      <c r="C7202" t="s">
        <v>107</v>
      </c>
      <c r="D7202">
        <f>_xlfn.XLOOKUP(E7202,'cpi data'!A:A,'cpi data'!B:B,"NA")</f>
        <v>245.1</v>
      </c>
      <c r="E7202">
        <v>2017</v>
      </c>
      <c r="F7202" t="s">
        <v>20679</v>
      </c>
      <c r="G7202">
        <v>7.1</v>
      </c>
      <c r="H7202">
        <v>30000</v>
      </c>
      <c r="I7202" t="s">
        <v>20680</v>
      </c>
      <c r="J7202" t="s">
        <v>20680</v>
      </c>
      <c r="K7202" t="s">
        <v>20681</v>
      </c>
      <c r="L7202" t="s">
        <v>5820</v>
      </c>
      <c r="N7202" s="1">
        <v>5104991</v>
      </c>
      <c r="O7202" s="1">
        <f>N7202*(D7202/'cpi data'!$A$112)</f>
        <v>618503.85274345032</v>
      </c>
      <c r="P7202" s="2">
        <f t="shared" si="113"/>
        <v>1</v>
      </c>
      <c r="Q7202" t="s">
        <v>26</v>
      </c>
      <c r="R7202">
        <v>106</v>
      </c>
    </row>
    <row r="7203" spans="1:18">
      <c r="A7203" t="s">
        <v>20682</v>
      </c>
      <c r="B7203" s="6" t="s">
        <v>19</v>
      </c>
      <c r="C7203" t="s">
        <v>37</v>
      </c>
      <c r="D7203">
        <f>_xlfn.XLOOKUP(E7203,'cpi data'!A:A,'cpi data'!B:B,"NA")</f>
        <v>245.1</v>
      </c>
      <c r="E7203">
        <v>2017</v>
      </c>
      <c r="F7203" t="s">
        <v>20379</v>
      </c>
      <c r="G7203">
        <v>4.5</v>
      </c>
      <c r="H7203">
        <v>34000</v>
      </c>
      <c r="I7203" t="s">
        <v>16036</v>
      </c>
      <c r="J7203" t="s">
        <v>18420</v>
      </c>
      <c r="K7203" t="s">
        <v>19379</v>
      </c>
      <c r="L7203" t="s">
        <v>33</v>
      </c>
      <c r="M7203" s="1">
        <v>42000000</v>
      </c>
      <c r="N7203" s="1">
        <v>60845711</v>
      </c>
      <c r="O7203" s="1">
        <f>N7203*(D7203/'cpi data'!$A$112)</f>
        <v>7371865.4305981221</v>
      </c>
      <c r="P7203" s="2">
        <f t="shared" si="113"/>
        <v>0.30972948939654926</v>
      </c>
      <c r="Q7203" t="s">
        <v>18875</v>
      </c>
      <c r="R7203">
        <v>90</v>
      </c>
    </row>
    <row r="7204" spans="1:18">
      <c r="A7204" t="s">
        <v>20683</v>
      </c>
      <c r="B7204" s="6" t="s">
        <v>2002</v>
      </c>
      <c r="C7204" t="s">
        <v>107</v>
      </c>
      <c r="D7204">
        <f>_xlfn.XLOOKUP(E7204,'cpi data'!A:A,'cpi data'!B:B,"NA")</f>
        <v>245.1</v>
      </c>
      <c r="E7204">
        <v>2017</v>
      </c>
      <c r="F7204" t="s">
        <v>20327</v>
      </c>
      <c r="G7204">
        <v>6.5</v>
      </c>
      <c r="H7204">
        <v>35000</v>
      </c>
      <c r="I7204" t="s">
        <v>14177</v>
      </c>
      <c r="J7204" t="s">
        <v>14177</v>
      </c>
      <c r="K7204" t="s">
        <v>4128</v>
      </c>
      <c r="L7204" t="s">
        <v>198</v>
      </c>
      <c r="M7204" s="1">
        <v>22000000</v>
      </c>
      <c r="N7204" s="1">
        <v>13025860</v>
      </c>
      <c r="O7204" s="1">
        <f>N7204*(D7204/'cpi data'!$A$112)</f>
        <v>1578170.1858625803</v>
      </c>
      <c r="P7204" s="2">
        <f t="shared" si="113"/>
        <v>-0.68894798500828347</v>
      </c>
      <c r="Q7204" t="s">
        <v>19369</v>
      </c>
      <c r="R7204">
        <v>122</v>
      </c>
    </row>
    <row r="7205" spans="1:18">
      <c r="A7205" t="s">
        <v>20684</v>
      </c>
      <c r="B7205" s="6" t="s">
        <v>2002</v>
      </c>
      <c r="C7205" t="s">
        <v>66</v>
      </c>
      <c r="D7205">
        <f>_xlfn.XLOOKUP(E7205,'cpi data'!A:A,'cpi data'!B:B,"NA")</f>
        <v>245.1</v>
      </c>
      <c r="E7205">
        <v>2017</v>
      </c>
      <c r="F7205" t="s">
        <v>20302</v>
      </c>
      <c r="G7205">
        <v>6.8</v>
      </c>
      <c r="H7205">
        <v>33000</v>
      </c>
      <c r="I7205" t="s">
        <v>2208</v>
      </c>
      <c r="J7205" t="s">
        <v>11361</v>
      </c>
      <c r="K7205" t="s">
        <v>9873</v>
      </c>
      <c r="L7205" t="s">
        <v>25</v>
      </c>
      <c r="M7205" s="1">
        <v>21000000</v>
      </c>
      <c r="N7205" s="1">
        <v>66558465</v>
      </c>
      <c r="O7205" s="1">
        <f>N7205*(D7205/'cpi data'!$A$112)</f>
        <v>8064003.8415719233</v>
      </c>
      <c r="P7205" s="2">
        <f t="shared" si="113"/>
        <v>0.68448791599986569</v>
      </c>
      <c r="Q7205" t="s">
        <v>6567</v>
      </c>
      <c r="R7205">
        <v>111</v>
      </c>
    </row>
    <row r="7206" spans="1:18">
      <c r="A7206" t="s">
        <v>20685</v>
      </c>
      <c r="B7206" s="6" t="s">
        <v>19</v>
      </c>
      <c r="C7206" t="s">
        <v>44</v>
      </c>
      <c r="D7206">
        <f>_xlfn.XLOOKUP(E7206,'cpi data'!A:A,'cpi data'!B:B,"NA")</f>
        <v>245.1</v>
      </c>
      <c r="E7206">
        <v>2017</v>
      </c>
      <c r="F7206" t="s">
        <v>19994</v>
      </c>
      <c r="G7206">
        <v>5.6</v>
      </c>
      <c r="H7206">
        <v>41000</v>
      </c>
      <c r="I7206" t="s">
        <v>20686</v>
      </c>
      <c r="J7206" t="s">
        <v>20687</v>
      </c>
      <c r="K7206" t="s">
        <v>8503</v>
      </c>
      <c r="L7206" t="s">
        <v>33</v>
      </c>
      <c r="M7206" s="1">
        <v>22000000</v>
      </c>
      <c r="N7206" s="1">
        <v>41087017</v>
      </c>
      <c r="O7206" s="1">
        <f>N7206*(D7206/'cpi data'!$A$112)</f>
        <v>4977967.3092931295</v>
      </c>
      <c r="P7206" s="2">
        <f t="shared" si="113"/>
        <v>0.46455105270845048</v>
      </c>
      <c r="Q7206" t="s">
        <v>2029</v>
      </c>
      <c r="R7206">
        <v>91</v>
      </c>
    </row>
    <row r="7207" spans="1:18">
      <c r="A7207" t="s">
        <v>20688</v>
      </c>
      <c r="B7207" s="6" t="s">
        <v>19</v>
      </c>
      <c r="C7207" t="s">
        <v>37</v>
      </c>
      <c r="D7207">
        <f>_xlfn.XLOOKUP(E7207,'cpi data'!A:A,'cpi data'!B:B,"NA")</f>
        <v>245.1</v>
      </c>
      <c r="E7207">
        <v>2017</v>
      </c>
      <c r="F7207" t="s">
        <v>20689</v>
      </c>
      <c r="G7207">
        <v>6.2</v>
      </c>
      <c r="H7207">
        <v>25000</v>
      </c>
      <c r="I7207" t="s">
        <v>9083</v>
      </c>
      <c r="J7207" t="s">
        <v>20690</v>
      </c>
      <c r="K7207" t="s">
        <v>16383</v>
      </c>
      <c r="L7207" t="s">
        <v>33</v>
      </c>
      <c r="N7207" s="1">
        <v>4477141</v>
      </c>
      <c r="O7207" s="1">
        <f>N7207*(D7207/'cpi data'!$A$112)</f>
        <v>542435.61992090952</v>
      </c>
      <c r="P7207" s="2">
        <f t="shared" si="113"/>
        <v>1</v>
      </c>
      <c r="Q7207" t="s">
        <v>19910</v>
      </c>
      <c r="R7207">
        <v>88</v>
      </c>
    </row>
    <row r="7208" spans="1:18">
      <c r="A7208" t="s">
        <v>20691</v>
      </c>
      <c r="B7208" s="6" t="s">
        <v>2002</v>
      </c>
      <c r="C7208" t="s">
        <v>44</v>
      </c>
      <c r="D7208">
        <f>_xlfn.XLOOKUP(E7208,'cpi data'!A:A,'cpi data'!B:B,"NA")</f>
        <v>245.1</v>
      </c>
      <c r="E7208">
        <v>2017</v>
      </c>
      <c r="F7208" t="s">
        <v>20446</v>
      </c>
      <c r="G7208">
        <v>6</v>
      </c>
      <c r="H7208">
        <v>15000</v>
      </c>
      <c r="I7208" t="s">
        <v>20692</v>
      </c>
      <c r="J7208" t="s">
        <v>12051</v>
      </c>
      <c r="K7208" t="s">
        <v>20693</v>
      </c>
      <c r="L7208" t="s">
        <v>1197</v>
      </c>
      <c r="M7208" s="1">
        <v>10000000</v>
      </c>
      <c r="N7208" s="1">
        <v>62547032</v>
      </c>
      <c r="O7208" s="1">
        <f>N7208*(D7208/'cpi data'!$A$112)</f>
        <v>7577991.8651507664</v>
      </c>
      <c r="P7208" s="2">
        <f t="shared" si="113"/>
        <v>0.84012031138423959</v>
      </c>
      <c r="Q7208" t="s">
        <v>20694</v>
      </c>
      <c r="R7208">
        <v>115</v>
      </c>
    </row>
    <row r="7209" spans="1:18">
      <c r="A7209" t="s">
        <v>20695</v>
      </c>
      <c r="B7209" s="6" t="s">
        <v>19</v>
      </c>
      <c r="C7209" t="s">
        <v>28</v>
      </c>
      <c r="D7209">
        <f>_xlfn.XLOOKUP(E7209,'cpi data'!A:A,'cpi data'!B:B,"NA")</f>
        <v>245.1</v>
      </c>
      <c r="E7209">
        <v>2017</v>
      </c>
      <c r="F7209" t="s">
        <v>20696</v>
      </c>
      <c r="G7209">
        <v>6.7</v>
      </c>
      <c r="H7209">
        <v>7800</v>
      </c>
      <c r="I7209" t="s">
        <v>20697</v>
      </c>
      <c r="J7209" t="s">
        <v>20698</v>
      </c>
      <c r="K7209" t="s">
        <v>10865</v>
      </c>
      <c r="L7209" t="s">
        <v>309</v>
      </c>
      <c r="N7209" s="1">
        <v>10472180</v>
      </c>
      <c r="O7209" s="1">
        <f>N7209*(D7209/'cpi data'!$A$112)</f>
        <v>1268774.7493821059</v>
      </c>
      <c r="P7209" s="2">
        <f t="shared" si="113"/>
        <v>1</v>
      </c>
      <c r="Q7209" t="s">
        <v>20699</v>
      </c>
      <c r="R7209">
        <v>112</v>
      </c>
    </row>
    <row r="7210" spans="1:18">
      <c r="A7210" t="s">
        <v>20700</v>
      </c>
      <c r="B7210" s="6" t="s">
        <v>2002</v>
      </c>
      <c r="C7210" t="s">
        <v>66</v>
      </c>
      <c r="D7210">
        <f>_xlfn.XLOOKUP(E7210,'cpi data'!A:A,'cpi data'!B:B,"NA")</f>
        <v>245.1</v>
      </c>
      <c r="E7210">
        <v>2017</v>
      </c>
      <c r="F7210" t="s">
        <v>20444</v>
      </c>
      <c r="G7210">
        <v>6.6</v>
      </c>
      <c r="H7210">
        <v>6900</v>
      </c>
      <c r="I7210" t="s">
        <v>20701</v>
      </c>
      <c r="J7210" t="s">
        <v>20702</v>
      </c>
      <c r="K7210" t="s">
        <v>9382</v>
      </c>
      <c r="L7210" t="s">
        <v>33</v>
      </c>
      <c r="M7210" s="1">
        <v>15000000</v>
      </c>
      <c r="N7210" s="1">
        <v>6423605</v>
      </c>
      <c r="O7210" s="1">
        <f>N7210*(D7210/'cpi data'!$A$112)</f>
        <v>778262.77088482457</v>
      </c>
      <c r="P7210" s="2">
        <f t="shared" si="113"/>
        <v>-1.335137356671215</v>
      </c>
      <c r="Q7210" t="s">
        <v>20703</v>
      </c>
      <c r="R7210">
        <v>119</v>
      </c>
    </row>
    <row r="7211" spans="1:18">
      <c r="A7211" t="s">
        <v>3742</v>
      </c>
      <c r="B7211" s="6" t="s">
        <v>36</v>
      </c>
      <c r="C7211" t="s">
        <v>393</v>
      </c>
      <c r="D7211">
        <f>_xlfn.XLOOKUP(E7211,'cpi data'!A:A,'cpi data'!B:B,"NA")</f>
        <v>245.1</v>
      </c>
      <c r="E7211">
        <v>2017</v>
      </c>
      <c r="F7211" t="s">
        <v>20302</v>
      </c>
      <c r="G7211">
        <v>6.1</v>
      </c>
      <c r="H7211">
        <v>6200</v>
      </c>
      <c r="I7211" t="s">
        <v>20704</v>
      </c>
      <c r="J7211" t="s">
        <v>20705</v>
      </c>
      <c r="K7211" t="s">
        <v>16329</v>
      </c>
      <c r="L7211" t="s">
        <v>33</v>
      </c>
      <c r="M7211" s="1">
        <v>6500000</v>
      </c>
      <c r="N7211" s="1">
        <v>60330833</v>
      </c>
      <c r="O7211" s="1">
        <f>N7211*(D7211/'cpi data'!$A$112)</f>
        <v>7309484.5122590214</v>
      </c>
      <c r="P7211" s="2">
        <f t="shared" si="113"/>
        <v>0.89226072844046422</v>
      </c>
      <c r="Q7211" t="s">
        <v>14705</v>
      </c>
      <c r="R7211">
        <v>99</v>
      </c>
    </row>
    <row r="7212" spans="1:18">
      <c r="A7212" t="s">
        <v>20706</v>
      </c>
      <c r="B7212" s="6" t="s">
        <v>36</v>
      </c>
      <c r="C7212" t="s">
        <v>66</v>
      </c>
      <c r="D7212">
        <f>_xlfn.XLOOKUP(E7212,'cpi data'!A:A,'cpi data'!B:B,"NA")</f>
        <v>245.1</v>
      </c>
      <c r="E7212">
        <v>2017</v>
      </c>
      <c r="F7212" t="s">
        <v>20707</v>
      </c>
      <c r="G7212">
        <v>7.1</v>
      </c>
      <c r="H7212">
        <v>26000</v>
      </c>
      <c r="I7212" t="s">
        <v>17454</v>
      </c>
      <c r="J7212" t="s">
        <v>12684</v>
      </c>
      <c r="K7212" t="s">
        <v>18217</v>
      </c>
      <c r="L7212" t="s">
        <v>25</v>
      </c>
      <c r="N7212" s="1">
        <v>7401949</v>
      </c>
      <c r="O7212" s="1">
        <f>N7212*(D7212/'cpi data'!$A$112)</f>
        <v>896795.69940682151</v>
      </c>
      <c r="P7212" s="2">
        <f t="shared" si="113"/>
        <v>1</v>
      </c>
      <c r="Q7212" t="s">
        <v>17555</v>
      </c>
      <c r="R7212">
        <v>107</v>
      </c>
    </row>
    <row r="7213" spans="1:18">
      <c r="A7213" t="s">
        <v>20708</v>
      </c>
      <c r="B7213" s="6" t="s">
        <v>2002</v>
      </c>
      <c r="C7213" t="s">
        <v>44</v>
      </c>
      <c r="D7213">
        <f>_xlfn.XLOOKUP(E7213,'cpi data'!A:A,'cpi data'!B:B,"NA")</f>
        <v>245.1</v>
      </c>
      <c r="E7213">
        <v>2017</v>
      </c>
      <c r="F7213" t="s">
        <v>20335</v>
      </c>
      <c r="G7213">
        <v>5.8</v>
      </c>
      <c r="H7213">
        <v>27000</v>
      </c>
      <c r="I7213" t="s">
        <v>20709</v>
      </c>
      <c r="J7213" t="s">
        <v>16988</v>
      </c>
      <c r="K7213" t="s">
        <v>17647</v>
      </c>
      <c r="L7213" t="s">
        <v>33</v>
      </c>
      <c r="M7213" s="1">
        <v>5000000</v>
      </c>
      <c r="N7213" s="1">
        <v>5042014</v>
      </c>
      <c r="O7213" s="1">
        <f>N7213*(D7213/'cpi data'!$A$112)</f>
        <v>610873.76737518539</v>
      </c>
      <c r="P7213" s="2">
        <f t="shared" si="113"/>
        <v>8.3327813052482599E-3</v>
      </c>
      <c r="Q7213" t="s">
        <v>18685</v>
      </c>
      <c r="R7213">
        <v>87</v>
      </c>
    </row>
    <row r="7214" spans="1:18">
      <c r="A7214" t="s">
        <v>20710</v>
      </c>
      <c r="B7214" s="6" t="s">
        <v>19</v>
      </c>
      <c r="C7214" t="s">
        <v>44</v>
      </c>
      <c r="D7214">
        <f>_xlfn.XLOOKUP(E7214,'cpi data'!A:A,'cpi data'!B:B,"NA")</f>
        <v>245.1</v>
      </c>
      <c r="E7214">
        <v>2017</v>
      </c>
      <c r="F7214" t="s">
        <v>20291</v>
      </c>
      <c r="G7214">
        <v>5.5</v>
      </c>
      <c r="H7214">
        <v>19000</v>
      </c>
      <c r="I7214" t="s">
        <v>20711</v>
      </c>
      <c r="J7214" t="s">
        <v>20712</v>
      </c>
      <c r="K7214" t="s">
        <v>9045</v>
      </c>
      <c r="L7214" t="s">
        <v>33</v>
      </c>
      <c r="M7214" s="1">
        <v>25000000</v>
      </c>
      <c r="N7214" s="1">
        <v>25601244</v>
      </c>
      <c r="O7214" s="1">
        <f>N7214*(D7214/'cpi data'!$A$112)</f>
        <v>3101762.1870489372</v>
      </c>
      <c r="P7214" s="2">
        <f t="shared" si="113"/>
        <v>2.3484952528088087E-2</v>
      </c>
      <c r="Q7214" t="s">
        <v>11131</v>
      </c>
      <c r="R7214">
        <v>113</v>
      </c>
    </row>
    <row r="7215" spans="1:18">
      <c r="A7215" t="s">
        <v>20713</v>
      </c>
      <c r="B7215" s="6" t="s">
        <v>19</v>
      </c>
      <c r="C7215" t="s">
        <v>37</v>
      </c>
      <c r="D7215">
        <f>_xlfn.XLOOKUP(E7215,'cpi data'!A:A,'cpi data'!B:B,"NA")</f>
        <v>245.1</v>
      </c>
      <c r="E7215">
        <v>2017</v>
      </c>
      <c r="F7215" t="s">
        <v>20411</v>
      </c>
      <c r="G7215">
        <v>5.9</v>
      </c>
      <c r="H7215">
        <v>35000</v>
      </c>
      <c r="I7215" t="s">
        <v>20714</v>
      </c>
      <c r="J7215" t="s">
        <v>20715</v>
      </c>
      <c r="K7215" t="s">
        <v>9775</v>
      </c>
      <c r="L7215" t="s">
        <v>33</v>
      </c>
      <c r="M7215" s="1">
        <v>21000000</v>
      </c>
      <c r="N7215" s="1">
        <v>34814102</v>
      </c>
      <c r="O7215" s="1">
        <f>N7215*(D7215/'cpi data'!$A$112)</f>
        <v>4217961.6412259024</v>
      </c>
      <c r="P7215" s="2">
        <f t="shared" si="113"/>
        <v>0.39679616036053433</v>
      </c>
      <c r="Q7215" t="s">
        <v>14289</v>
      </c>
      <c r="R7215">
        <v>95</v>
      </c>
    </row>
    <row r="7216" spans="1:18">
      <c r="A7216" t="s">
        <v>20716</v>
      </c>
      <c r="B7216" s="6" t="s">
        <v>36</v>
      </c>
      <c r="C7216" t="s">
        <v>393</v>
      </c>
      <c r="D7216">
        <f>_xlfn.XLOOKUP(E7216,'cpi data'!A:A,'cpi data'!B:B,"NA")</f>
        <v>245.1</v>
      </c>
      <c r="E7216">
        <v>2017</v>
      </c>
      <c r="F7216" t="s">
        <v>20340</v>
      </c>
      <c r="G7216">
        <v>4.3</v>
      </c>
      <c r="H7216">
        <v>7700</v>
      </c>
      <c r="I7216" t="s">
        <v>14711</v>
      </c>
      <c r="J7216" t="s">
        <v>20717</v>
      </c>
      <c r="K7216" t="s">
        <v>20718</v>
      </c>
      <c r="L7216" t="s">
        <v>33</v>
      </c>
      <c r="M7216" s="1">
        <v>22000000</v>
      </c>
      <c r="N7216" s="1">
        <v>40140972</v>
      </c>
      <c r="O7216" s="1">
        <f>N7216*(D7216/'cpi data'!$A$112)</f>
        <v>4863347.6209589718</v>
      </c>
      <c r="P7216" s="2">
        <f t="shared" si="113"/>
        <v>0.45193155761150977</v>
      </c>
      <c r="Q7216" t="s">
        <v>183</v>
      </c>
      <c r="R7216">
        <v>91</v>
      </c>
    </row>
    <row r="7217" spans="1:18">
      <c r="A7217" t="s">
        <v>20719</v>
      </c>
      <c r="B7217" s="6" t="s">
        <v>450</v>
      </c>
      <c r="C7217" t="s">
        <v>20</v>
      </c>
      <c r="D7217">
        <f>_xlfn.XLOOKUP(E7217,'cpi data'!A:A,'cpi data'!B:B,"NA")</f>
        <v>245.1</v>
      </c>
      <c r="E7217">
        <v>2017</v>
      </c>
      <c r="F7217" t="s">
        <v>20720</v>
      </c>
      <c r="G7217">
        <v>6.4</v>
      </c>
      <c r="H7217">
        <v>32000</v>
      </c>
      <c r="I7217" t="s">
        <v>20721</v>
      </c>
      <c r="J7217" t="s">
        <v>20721</v>
      </c>
      <c r="K7217" t="s">
        <v>20722</v>
      </c>
      <c r="L7217" t="s">
        <v>25</v>
      </c>
      <c r="N7217" s="1">
        <v>4131358</v>
      </c>
      <c r="O7217" s="1">
        <f>N7217*(D7217/'cpi data'!$A$112)</f>
        <v>500541.69342560554</v>
      </c>
      <c r="P7217" s="2">
        <f t="shared" si="113"/>
        <v>1</v>
      </c>
      <c r="Q7217" t="s">
        <v>13738</v>
      </c>
      <c r="R7217">
        <v>98</v>
      </c>
    </row>
    <row r="7218" spans="1:18">
      <c r="A7218" t="s">
        <v>20723</v>
      </c>
      <c r="B7218" s="6" t="s">
        <v>36</v>
      </c>
      <c r="C7218" t="s">
        <v>66</v>
      </c>
      <c r="D7218">
        <f>_xlfn.XLOOKUP(E7218,'cpi data'!A:A,'cpi data'!B:B,"NA")</f>
        <v>245.1</v>
      </c>
      <c r="E7218">
        <v>2017</v>
      </c>
      <c r="F7218" t="s">
        <v>20106</v>
      </c>
      <c r="G7218">
        <v>6.1</v>
      </c>
      <c r="H7218">
        <v>12000</v>
      </c>
      <c r="I7218" t="s">
        <v>20724</v>
      </c>
      <c r="J7218" t="s">
        <v>20725</v>
      </c>
      <c r="K7218" t="s">
        <v>12288</v>
      </c>
      <c r="L7218" t="s">
        <v>25</v>
      </c>
      <c r="M7218" s="1">
        <v>6400000</v>
      </c>
      <c r="N7218" s="1">
        <v>6724365</v>
      </c>
      <c r="O7218" s="1">
        <f>N7218*(D7218/'cpi data'!$A$112)</f>
        <v>814701.85936727631</v>
      </c>
      <c r="P7218" s="2">
        <f t="shared" si="113"/>
        <v>4.8237268500445768E-2</v>
      </c>
      <c r="Q7218" t="s">
        <v>20726</v>
      </c>
      <c r="R7218">
        <v>105</v>
      </c>
    </row>
    <row r="7219" spans="1:18">
      <c r="A7219" t="s">
        <v>20727</v>
      </c>
      <c r="B7219" s="6" t="s">
        <v>19</v>
      </c>
      <c r="C7219" t="s">
        <v>20</v>
      </c>
      <c r="D7219">
        <f>_xlfn.XLOOKUP(E7219,'cpi data'!A:A,'cpi data'!B:B,"NA")</f>
        <v>245.1</v>
      </c>
      <c r="E7219">
        <v>2017</v>
      </c>
      <c r="F7219" t="s">
        <v>20728</v>
      </c>
      <c r="G7219">
        <v>6.4</v>
      </c>
      <c r="H7219">
        <v>13000</v>
      </c>
      <c r="I7219" t="s">
        <v>20729</v>
      </c>
      <c r="J7219" t="s">
        <v>20729</v>
      </c>
      <c r="K7219" t="s">
        <v>20730</v>
      </c>
      <c r="L7219" t="s">
        <v>33</v>
      </c>
      <c r="N7219" s="1">
        <v>486623</v>
      </c>
      <c r="O7219" s="1">
        <f>N7219*(D7219/'cpi data'!$A$112)</f>
        <v>58957.63583786456</v>
      </c>
      <c r="P7219" s="2">
        <f t="shared" si="113"/>
        <v>1</v>
      </c>
      <c r="Q7219" t="s">
        <v>18019</v>
      </c>
      <c r="R7219">
        <v>98</v>
      </c>
    </row>
    <row r="7220" spans="1:18">
      <c r="A7220" t="s">
        <v>20731</v>
      </c>
      <c r="B7220" s="6" t="s">
        <v>36</v>
      </c>
      <c r="C7220" t="s">
        <v>20</v>
      </c>
      <c r="D7220">
        <f>_xlfn.XLOOKUP(E7220,'cpi data'!A:A,'cpi data'!B:B,"NA")</f>
        <v>245.1</v>
      </c>
      <c r="E7220">
        <v>2017</v>
      </c>
      <c r="F7220" t="s">
        <v>20470</v>
      </c>
      <c r="G7220">
        <v>6.5</v>
      </c>
      <c r="H7220">
        <v>14000</v>
      </c>
      <c r="I7220" t="s">
        <v>13429</v>
      </c>
      <c r="J7220" t="s">
        <v>13429</v>
      </c>
      <c r="K7220" t="s">
        <v>20732</v>
      </c>
      <c r="L7220" t="s">
        <v>25</v>
      </c>
      <c r="M7220" s="1">
        <v>5400000</v>
      </c>
      <c r="N7220" s="1">
        <v>12062146</v>
      </c>
      <c r="O7220" s="1">
        <f>N7220*(D7220/'cpi data'!$A$112)</f>
        <v>1461409.7798319329</v>
      </c>
      <c r="P7220" s="2">
        <f t="shared" si="113"/>
        <v>0.55231846804042994</v>
      </c>
      <c r="Q7220" t="s">
        <v>20733</v>
      </c>
      <c r="R7220">
        <v>113</v>
      </c>
    </row>
    <row r="7221" spans="1:18">
      <c r="A7221" t="s">
        <v>8067</v>
      </c>
      <c r="B7221" s="6" t="s">
        <v>2002</v>
      </c>
      <c r="C7221" t="s">
        <v>66</v>
      </c>
      <c r="D7221">
        <f>_xlfn.XLOOKUP(E7221,'cpi data'!A:A,'cpi data'!B:B,"NA")</f>
        <v>245.1</v>
      </c>
      <c r="E7221">
        <v>2017</v>
      </c>
      <c r="F7221" t="s">
        <v>20734</v>
      </c>
      <c r="G7221">
        <v>6.5</v>
      </c>
      <c r="H7221">
        <v>14000</v>
      </c>
      <c r="I7221" t="s">
        <v>20735</v>
      </c>
      <c r="J7221" t="s">
        <v>20736</v>
      </c>
      <c r="K7221" t="s">
        <v>17190</v>
      </c>
      <c r="L7221" t="s">
        <v>25</v>
      </c>
      <c r="N7221" s="1">
        <v>2096600</v>
      </c>
      <c r="O7221" s="1">
        <f>N7221*(D7221/'cpi data'!$A$112)</f>
        <v>254017.1329708354</v>
      </c>
      <c r="P7221" s="2">
        <f t="shared" si="113"/>
        <v>1</v>
      </c>
      <c r="Q7221" t="s">
        <v>19790</v>
      </c>
      <c r="R7221">
        <v>120</v>
      </c>
    </row>
    <row r="7222" spans="1:18">
      <c r="A7222" t="s">
        <v>20737</v>
      </c>
      <c r="B7222" s="6" t="s">
        <v>19</v>
      </c>
      <c r="C7222" t="s">
        <v>44</v>
      </c>
      <c r="D7222">
        <f>_xlfn.XLOOKUP(E7222,'cpi data'!A:A,'cpi data'!B:B,"NA")</f>
        <v>245.1</v>
      </c>
      <c r="E7222">
        <v>2017</v>
      </c>
      <c r="F7222" t="s">
        <v>20738</v>
      </c>
      <c r="G7222">
        <v>5.6</v>
      </c>
      <c r="H7222">
        <v>46000</v>
      </c>
      <c r="I7222" t="s">
        <v>16079</v>
      </c>
      <c r="J7222" t="s">
        <v>16079</v>
      </c>
      <c r="K7222" t="s">
        <v>17168</v>
      </c>
      <c r="L7222" t="s">
        <v>33</v>
      </c>
      <c r="M7222" s="1">
        <v>28000000</v>
      </c>
      <c r="N7222" s="1">
        <v>130560428</v>
      </c>
      <c r="O7222" s="1">
        <f>N7222*(D7222/'cpi data'!$A$112)</f>
        <v>15818270.34246169</v>
      </c>
      <c r="P7222" s="2">
        <f t="shared" si="113"/>
        <v>0.78553991872636941</v>
      </c>
      <c r="Q7222" t="s">
        <v>20739</v>
      </c>
      <c r="R7222">
        <v>104</v>
      </c>
    </row>
    <row r="7223" spans="1:18">
      <c r="A7223" t="s">
        <v>20740</v>
      </c>
      <c r="B7223" s="6" t="s">
        <v>19</v>
      </c>
      <c r="C7223" t="s">
        <v>20</v>
      </c>
      <c r="D7223">
        <f>_xlfn.XLOOKUP(E7223,'cpi data'!A:A,'cpi data'!B:B,"NA")</f>
        <v>245.1</v>
      </c>
      <c r="E7223">
        <v>2017</v>
      </c>
      <c r="F7223" t="s">
        <v>20741</v>
      </c>
      <c r="G7223">
        <v>7.6</v>
      </c>
      <c r="H7223">
        <v>31000</v>
      </c>
      <c r="I7223" t="s">
        <v>13219</v>
      </c>
      <c r="J7223" t="s">
        <v>19194</v>
      </c>
      <c r="K7223" t="s">
        <v>20742</v>
      </c>
      <c r="L7223" t="s">
        <v>8402</v>
      </c>
      <c r="N7223" s="1">
        <v>3925992</v>
      </c>
      <c r="O7223" s="1">
        <f>N7223*(D7223/'cpi data'!$A$112)</f>
        <v>475660.22698961938</v>
      </c>
      <c r="P7223" s="2">
        <f t="shared" si="113"/>
        <v>1</v>
      </c>
      <c r="Q7223" t="s">
        <v>19196</v>
      </c>
      <c r="R7223">
        <v>127</v>
      </c>
    </row>
    <row r="7224" spans="1:18">
      <c r="A7224" t="s">
        <v>20743</v>
      </c>
      <c r="B7224" s="6" t="s">
        <v>36</v>
      </c>
      <c r="C7224" t="s">
        <v>393</v>
      </c>
      <c r="D7224">
        <f>_xlfn.XLOOKUP(E7224,'cpi data'!A:A,'cpi data'!B:B,"NA")</f>
        <v>245.1</v>
      </c>
      <c r="E7224">
        <v>2017</v>
      </c>
      <c r="F7224" t="s">
        <v>20106</v>
      </c>
      <c r="G7224">
        <v>6.2</v>
      </c>
      <c r="H7224">
        <v>26000</v>
      </c>
      <c r="I7224" t="s">
        <v>18409</v>
      </c>
      <c r="J7224" t="s">
        <v>15576</v>
      </c>
      <c r="K7224" t="s">
        <v>19238</v>
      </c>
      <c r="L7224" t="s">
        <v>33</v>
      </c>
      <c r="M7224" s="1">
        <v>38000000</v>
      </c>
      <c r="N7224" s="1">
        <v>125427681</v>
      </c>
      <c r="O7224" s="1">
        <f>N7224*(D7224/'cpi data'!$A$112)</f>
        <v>15196403.664409293</v>
      </c>
      <c r="P7224" s="2">
        <f t="shared" si="113"/>
        <v>0.69703657360929761</v>
      </c>
      <c r="Q7224" t="s">
        <v>10176</v>
      </c>
      <c r="R7224">
        <v>89</v>
      </c>
    </row>
    <row r="7225" spans="1:18">
      <c r="A7225" t="s">
        <v>20744</v>
      </c>
      <c r="B7225" s="6" t="s">
        <v>19</v>
      </c>
      <c r="C7225" t="s">
        <v>44</v>
      </c>
      <c r="D7225">
        <f>_xlfn.XLOOKUP(E7225,'cpi data'!A:A,'cpi data'!B:B,"NA")</f>
        <v>245.1</v>
      </c>
      <c r="E7225">
        <v>2017</v>
      </c>
      <c r="F7225" t="s">
        <v>20216</v>
      </c>
      <c r="G7225">
        <v>6</v>
      </c>
      <c r="H7225">
        <v>9300</v>
      </c>
      <c r="I7225" t="s">
        <v>11561</v>
      </c>
      <c r="J7225" t="s">
        <v>11562</v>
      </c>
      <c r="K7225" t="s">
        <v>12504</v>
      </c>
      <c r="L7225" t="s">
        <v>33</v>
      </c>
      <c r="N7225" s="1">
        <v>7425391</v>
      </c>
      <c r="O7225" s="1">
        <f>N7225*(D7225/'cpi data'!$A$112)</f>
        <v>899635.85472071182</v>
      </c>
      <c r="P7225" s="2">
        <f t="shared" si="113"/>
        <v>1</v>
      </c>
      <c r="Q7225" t="s">
        <v>19369</v>
      </c>
      <c r="R7225">
        <v>82</v>
      </c>
    </row>
    <row r="7226" spans="1:18">
      <c r="A7226" t="s">
        <v>20745</v>
      </c>
      <c r="B7226" s="6" t="s">
        <v>2002</v>
      </c>
      <c r="C7226" t="s">
        <v>20</v>
      </c>
      <c r="D7226">
        <f>_xlfn.XLOOKUP(E7226,'cpi data'!A:A,'cpi data'!B:B,"NA")</f>
        <v>245.1</v>
      </c>
      <c r="E7226">
        <v>2017</v>
      </c>
      <c r="F7226" t="s">
        <v>19814</v>
      </c>
      <c r="G7226">
        <v>5</v>
      </c>
      <c r="H7226">
        <v>19000</v>
      </c>
      <c r="I7226" t="s">
        <v>9697</v>
      </c>
      <c r="J7226" t="s">
        <v>20746</v>
      </c>
      <c r="K7226" t="s">
        <v>16849</v>
      </c>
      <c r="L7226" t="s">
        <v>33</v>
      </c>
      <c r="M7226" s="1">
        <v>12000000</v>
      </c>
      <c r="N7226" s="1">
        <v>23468586</v>
      </c>
      <c r="O7226" s="1">
        <f>N7226*(D7226/'cpi data'!$A$112)</f>
        <v>2843376.3858625805</v>
      </c>
      <c r="P7226" s="2">
        <f t="shared" si="113"/>
        <v>0.4886781845314413</v>
      </c>
      <c r="Q7226" t="s">
        <v>19255</v>
      </c>
      <c r="R7226">
        <v>90</v>
      </c>
    </row>
    <row r="7227" spans="1:18">
      <c r="A7227" t="s">
        <v>20747</v>
      </c>
      <c r="B7227" s="6" t="s">
        <v>450</v>
      </c>
      <c r="C7227" t="s">
        <v>107</v>
      </c>
      <c r="D7227">
        <f>_xlfn.XLOOKUP(E7227,'cpi data'!A:A,'cpi data'!B:B,"NA")</f>
        <v>245.1</v>
      </c>
      <c r="E7227">
        <v>2017</v>
      </c>
      <c r="F7227" t="s">
        <v>20439</v>
      </c>
      <c r="G7227">
        <v>6.6</v>
      </c>
      <c r="H7227">
        <v>21000</v>
      </c>
      <c r="I7227" t="s">
        <v>20748</v>
      </c>
      <c r="J7227" t="s">
        <v>20749</v>
      </c>
      <c r="K7227" t="s">
        <v>20750</v>
      </c>
      <c r="L7227" t="s">
        <v>33</v>
      </c>
      <c r="N7227" s="1">
        <v>33109</v>
      </c>
      <c r="O7227" s="1">
        <f>N7227*(D7227/'cpi data'!$A$112)</f>
        <v>4011.3771131982203</v>
      </c>
      <c r="P7227" s="2">
        <f t="shared" si="113"/>
        <v>1</v>
      </c>
      <c r="Q7227" t="s">
        <v>20751</v>
      </c>
      <c r="R7227">
        <v>103</v>
      </c>
    </row>
    <row r="7228" spans="1:18">
      <c r="A7228" t="s">
        <v>20752</v>
      </c>
      <c r="B7228" s="6" t="s">
        <v>19</v>
      </c>
      <c r="C7228" t="s">
        <v>37</v>
      </c>
      <c r="D7228">
        <f>_xlfn.XLOOKUP(E7228,'cpi data'!A:A,'cpi data'!B:B,"NA")</f>
        <v>245.1</v>
      </c>
      <c r="E7228">
        <v>2017</v>
      </c>
      <c r="F7228" t="s">
        <v>20288</v>
      </c>
      <c r="G7228">
        <v>6.8</v>
      </c>
      <c r="H7228">
        <v>16000</v>
      </c>
      <c r="I7228" t="s">
        <v>12080</v>
      </c>
      <c r="J7228" t="s">
        <v>20753</v>
      </c>
      <c r="K7228" t="s">
        <v>20754</v>
      </c>
      <c r="L7228" t="s">
        <v>2111</v>
      </c>
      <c r="N7228" s="1">
        <v>7162617</v>
      </c>
      <c r="O7228" s="1">
        <f>N7228*(D7228/'cpi data'!$A$112)</f>
        <v>867799.02456747403</v>
      </c>
      <c r="P7228" s="2">
        <f t="shared" si="113"/>
        <v>1</v>
      </c>
      <c r="Q7228" t="s">
        <v>26</v>
      </c>
      <c r="R7228">
        <v>140</v>
      </c>
    </row>
    <row r="7229" spans="1:18">
      <c r="A7229" t="s">
        <v>20755</v>
      </c>
      <c r="B7229" s="6" t="s">
        <v>19</v>
      </c>
      <c r="C7229" t="s">
        <v>20</v>
      </c>
      <c r="D7229">
        <f>_xlfn.XLOOKUP(E7229,'cpi data'!A:A,'cpi data'!B:B,"NA")</f>
        <v>245.1</v>
      </c>
      <c r="E7229">
        <v>2017</v>
      </c>
      <c r="F7229" t="s">
        <v>20756</v>
      </c>
      <c r="G7229">
        <v>6.7</v>
      </c>
      <c r="H7229">
        <v>8500</v>
      </c>
      <c r="I7229" t="s">
        <v>15599</v>
      </c>
      <c r="J7229" t="s">
        <v>20757</v>
      </c>
      <c r="K7229" t="s">
        <v>16749</v>
      </c>
      <c r="L7229" t="s">
        <v>25</v>
      </c>
      <c r="N7229" s="1">
        <v>970809</v>
      </c>
      <c r="O7229" s="1">
        <f>N7229*(D7229/'cpi data'!$A$112)</f>
        <v>117620.01280276816</v>
      </c>
      <c r="P7229" s="2">
        <f t="shared" si="113"/>
        <v>1</v>
      </c>
      <c r="Q7229" t="s">
        <v>20758</v>
      </c>
      <c r="R7229">
        <v>107</v>
      </c>
    </row>
    <row r="7230" spans="1:18">
      <c r="A7230" t="s">
        <v>20759</v>
      </c>
      <c r="B7230" s="6" t="s">
        <v>19</v>
      </c>
      <c r="C7230" t="s">
        <v>66</v>
      </c>
      <c r="D7230">
        <f>_xlfn.XLOOKUP(E7230,'cpi data'!A:A,'cpi data'!B:B,"NA")</f>
        <v>245.1</v>
      </c>
      <c r="E7230">
        <v>2017</v>
      </c>
      <c r="F7230" t="s">
        <v>20760</v>
      </c>
      <c r="G7230">
        <v>6.6</v>
      </c>
      <c r="H7230">
        <v>4900</v>
      </c>
      <c r="I7230" t="s">
        <v>14905</v>
      </c>
      <c r="J7230" t="s">
        <v>14905</v>
      </c>
      <c r="K7230" t="s">
        <v>20761</v>
      </c>
      <c r="L7230" t="s">
        <v>455</v>
      </c>
      <c r="N7230" s="1">
        <v>1332204</v>
      </c>
      <c r="O7230" s="1">
        <f>N7230*(D7230/'cpi data'!$A$112)</f>
        <v>161405.43766683145</v>
      </c>
      <c r="P7230" s="2">
        <f t="shared" si="113"/>
        <v>1</v>
      </c>
      <c r="Q7230" t="s">
        <v>20762</v>
      </c>
      <c r="R7230">
        <v>107</v>
      </c>
    </row>
    <row r="7231" spans="1:18">
      <c r="A7231" t="s">
        <v>20763</v>
      </c>
      <c r="B7231" s="6" t="s">
        <v>2002</v>
      </c>
      <c r="C7231" t="s">
        <v>66</v>
      </c>
      <c r="D7231">
        <f>_xlfn.XLOOKUP(E7231,'cpi data'!A:A,'cpi data'!B:B,"NA")</f>
        <v>245.1</v>
      </c>
      <c r="E7231">
        <v>2017</v>
      </c>
      <c r="F7231" t="s">
        <v>20389</v>
      </c>
      <c r="G7231">
        <v>7.3</v>
      </c>
      <c r="H7231">
        <v>22000</v>
      </c>
      <c r="I7231" t="s">
        <v>5789</v>
      </c>
      <c r="J7231" t="s">
        <v>20764</v>
      </c>
      <c r="K7231" t="s">
        <v>18452</v>
      </c>
      <c r="L7231" t="s">
        <v>33</v>
      </c>
      <c r="M7231" s="1">
        <v>12000000</v>
      </c>
      <c r="N7231" s="1">
        <v>10116816</v>
      </c>
      <c r="O7231" s="1">
        <f>N7231*(D7231/'cpi data'!$A$112)</f>
        <v>1225720.0205635196</v>
      </c>
      <c r="P7231" s="2">
        <f t="shared" si="113"/>
        <v>-0.18614394093952089</v>
      </c>
      <c r="Q7231" t="s">
        <v>20765</v>
      </c>
      <c r="R7231">
        <v>118</v>
      </c>
    </row>
    <row r="7232" spans="1:18">
      <c r="A7232" t="s">
        <v>20766</v>
      </c>
      <c r="B7232" s="6" t="s">
        <v>450</v>
      </c>
      <c r="C7232" t="s">
        <v>20</v>
      </c>
      <c r="D7232">
        <f>_xlfn.XLOOKUP(E7232,'cpi data'!A:A,'cpi data'!B:B,"NA")</f>
        <v>245.1</v>
      </c>
      <c r="E7232">
        <v>2017</v>
      </c>
      <c r="F7232" t="s">
        <v>20444</v>
      </c>
      <c r="G7232">
        <v>7.4</v>
      </c>
      <c r="H7232">
        <v>14000</v>
      </c>
      <c r="I7232" t="s">
        <v>20767</v>
      </c>
      <c r="J7232" t="s">
        <v>20767</v>
      </c>
      <c r="K7232" t="s">
        <v>20768</v>
      </c>
      <c r="L7232" t="s">
        <v>455</v>
      </c>
      <c r="N7232" s="1">
        <v>7704369</v>
      </c>
      <c r="O7232" s="1">
        <f>N7232*(D7232/'cpi data'!$A$112)</f>
        <v>933435.90800790908</v>
      </c>
      <c r="P7232" s="2">
        <f t="shared" si="113"/>
        <v>1</v>
      </c>
      <c r="Q7232" t="s">
        <v>20769</v>
      </c>
      <c r="R7232">
        <v>143</v>
      </c>
    </row>
    <row r="7233" spans="1:18">
      <c r="A7233" t="s">
        <v>20770</v>
      </c>
      <c r="B7233" s="6" t="s">
        <v>19</v>
      </c>
      <c r="C7233" t="s">
        <v>28</v>
      </c>
      <c r="D7233">
        <f>_xlfn.XLOOKUP(E7233,'cpi data'!A:A,'cpi data'!B:B,"NA")</f>
        <v>245.1</v>
      </c>
      <c r="E7233">
        <v>2017</v>
      </c>
      <c r="F7233" t="s">
        <v>20417</v>
      </c>
      <c r="G7233">
        <v>7.2</v>
      </c>
      <c r="H7233">
        <v>12000</v>
      </c>
      <c r="I7233" t="s">
        <v>17522</v>
      </c>
      <c r="J7233" t="s">
        <v>17522</v>
      </c>
      <c r="K7233" t="s">
        <v>20771</v>
      </c>
      <c r="L7233" t="s">
        <v>25</v>
      </c>
      <c r="N7233" s="1">
        <v>2443584</v>
      </c>
      <c r="O7233" s="1">
        <f>N7233*(D7233/'cpi data'!$A$112)</f>
        <v>296056.56866040535</v>
      </c>
      <c r="P7233" s="2">
        <f t="shared" si="113"/>
        <v>1</v>
      </c>
      <c r="Q7233" t="s">
        <v>15778</v>
      </c>
      <c r="R7233">
        <v>121</v>
      </c>
    </row>
    <row r="7234" spans="1:18">
      <c r="A7234" t="s">
        <v>20772</v>
      </c>
      <c r="B7234" s="6" t="s">
        <v>450</v>
      </c>
      <c r="C7234" t="s">
        <v>37</v>
      </c>
      <c r="D7234">
        <f>_xlfn.XLOOKUP(E7234,'cpi data'!A:A,'cpi data'!B:B,"NA")</f>
        <v>245.1</v>
      </c>
      <c r="E7234">
        <v>2017</v>
      </c>
      <c r="F7234" t="s">
        <v>20296</v>
      </c>
      <c r="G7234">
        <v>7.2</v>
      </c>
      <c r="H7234">
        <v>7300</v>
      </c>
      <c r="I7234" t="s">
        <v>20773</v>
      </c>
      <c r="J7234" t="s">
        <v>20774</v>
      </c>
      <c r="K7234" t="s">
        <v>20775</v>
      </c>
      <c r="L7234" t="s">
        <v>923</v>
      </c>
      <c r="N7234" s="1">
        <v>19015346</v>
      </c>
      <c r="O7234" s="1">
        <f>N7234*(D7234/'cpi data'!$A$112)</f>
        <v>2303836.5321799307</v>
      </c>
      <c r="P7234" s="2">
        <f t="shared" si="113"/>
        <v>1</v>
      </c>
      <c r="Q7234" t="s">
        <v>20776</v>
      </c>
      <c r="R7234">
        <v>118</v>
      </c>
    </row>
    <row r="7235" spans="1:18">
      <c r="A7235" t="s">
        <v>20777</v>
      </c>
      <c r="B7235" s="6" t="s">
        <v>8585</v>
      </c>
      <c r="C7235" t="s">
        <v>44</v>
      </c>
      <c r="D7235">
        <f>_xlfn.XLOOKUP(E7235,'cpi data'!A:A,'cpi data'!B:B,"NA")</f>
        <v>245.1</v>
      </c>
      <c r="E7235">
        <v>2017</v>
      </c>
      <c r="F7235" t="s">
        <v>20304</v>
      </c>
      <c r="G7235">
        <v>6.1</v>
      </c>
      <c r="H7235">
        <v>4900</v>
      </c>
      <c r="I7235" t="s">
        <v>20778</v>
      </c>
      <c r="J7235" t="s">
        <v>20779</v>
      </c>
      <c r="K7235" t="s">
        <v>20778</v>
      </c>
      <c r="L7235" t="s">
        <v>33</v>
      </c>
      <c r="N7235" s="1">
        <v>2583</v>
      </c>
      <c r="O7235" s="1">
        <f>N7235*(D7235/'cpi data'!$A$112)</f>
        <v>312.94775086505189</v>
      </c>
      <c r="P7235" s="2">
        <f t="shared" si="113"/>
        <v>1</v>
      </c>
      <c r="Q7235" t="s">
        <v>19334</v>
      </c>
      <c r="R7235">
        <v>83</v>
      </c>
    </row>
    <row r="7236" spans="1:18">
      <c r="A7236" t="s">
        <v>20780</v>
      </c>
      <c r="B7236" s="6" t="s">
        <v>19</v>
      </c>
      <c r="C7236" t="s">
        <v>20</v>
      </c>
      <c r="D7236">
        <f>_xlfn.XLOOKUP(E7236,'cpi data'!A:A,'cpi data'!B:B,"NA")</f>
        <v>245.1</v>
      </c>
      <c r="E7236">
        <v>2017</v>
      </c>
      <c r="F7236" t="s">
        <v>20781</v>
      </c>
      <c r="G7236">
        <v>7</v>
      </c>
      <c r="H7236">
        <v>3700</v>
      </c>
      <c r="I7236" t="s">
        <v>8214</v>
      </c>
      <c r="J7236" t="s">
        <v>8214</v>
      </c>
      <c r="K7236" t="s">
        <v>203</v>
      </c>
      <c r="L7236" t="s">
        <v>33</v>
      </c>
      <c r="N7236" s="1">
        <v>14410</v>
      </c>
      <c r="O7236" s="1">
        <f>N7236*(D7236/'cpi data'!$A$112)</f>
        <v>1745.8680177953534</v>
      </c>
      <c r="P7236" s="2">
        <f t="shared" si="113"/>
        <v>1</v>
      </c>
      <c r="Q7236" t="s">
        <v>20782</v>
      </c>
      <c r="R7236">
        <v>94</v>
      </c>
    </row>
    <row r="7237" spans="1:18">
      <c r="A7237" t="s">
        <v>20783</v>
      </c>
      <c r="B7237" s="6" t="s">
        <v>19</v>
      </c>
      <c r="C7237" t="s">
        <v>20</v>
      </c>
      <c r="D7237">
        <f>_xlfn.XLOOKUP(E7237,'cpi data'!A:A,'cpi data'!B:B,"NA")</f>
        <v>245.1</v>
      </c>
      <c r="E7237">
        <v>2017</v>
      </c>
      <c r="F7237" t="s">
        <v>20610</v>
      </c>
      <c r="G7237">
        <v>6.3</v>
      </c>
      <c r="H7237">
        <v>10000</v>
      </c>
      <c r="I7237" t="s">
        <v>20784</v>
      </c>
      <c r="J7237" t="s">
        <v>5899</v>
      </c>
      <c r="K7237" t="s">
        <v>20785</v>
      </c>
      <c r="L7237" t="s">
        <v>25</v>
      </c>
      <c r="N7237" s="1">
        <v>3338249</v>
      </c>
      <c r="O7237" s="1">
        <f>N7237*(D7237/'cpi data'!$A$112)</f>
        <v>404451.22585269401</v>
      </c>
      <c r="P7237" s="2">
        <f t="shared" si="113"/>
        <v>1</v>
      </c>
      <c r="Q7237" t="s">
        <v>6567</v>
      </c>
      <c r="R7237">
        <v>110</v>
      </c>
    </row>
    <row r="7238" spans="1:18">
      <c r="A7238" t="s">
        <v>20786</v>
      </c>
      <c r="B7238" s="6" t="s">
        <v>8585</v>
      </c>
      <c r="C7238" t="s">
        <v>28</v>
      </c>
      <c r="D7238">
        <f>_xlfn.XLOOKUP(E7238,'cpi data'!A:A,'cpi data'!B:B,"NA")</f>
        <v>245.1</v>
      </c>
      <c r="E7238">
        <v>2017</v>
      </c>
      <c r="F7238" t="s">
        <v>20787</v>
      </c>
      <c r="G7238">
        <v>6.7</v>
      </c>
      <c r="H7238">
        <v>3000</v>
      </c>
      <c r="I7238" t="s">
        <v>20788</v>
      </c>
      <c r="J7238" t="s">
        <v>5478</v>
      </c>
      <c r="K7238" t="s">
        <v>20789</v>
      </c>
      <c r="L7238" t="s">
        <v>251</v>
      </c>
      <c r="N7238" s="1">
        <v>3322479</v>
      </c>
      <c r="O7238" s="1">
        <f>N7238*(D7238/'cpi data'!$A$112)</f>
        <v>402540.58472565498</v>
      </c>
      <c r="P7238" s="2">
        <f t="shared" si="113"/>
        <v>1</v>
      </c>
      <c r="Q7238" t="s">
        <v>20790</v>
      </c>
      <c r="R7238">
        <v>115</v>
      </c>
    </row>
    <row r="7239" spans="1:18">
      <c r="A7239" t="s">
        <v>20791</v>
      </c>
      <c r="B7239" s="6" t="s">
        <v>450</v>
      </c>
      <c r="C7239" t="s">
        <v>37</v>
      </c>
      <c r="D7239">
        <f>_xlfn.XLOOKUP(E7239,'cpi data'!A:A,'cpi data'!B:B,"NA")</f>
        <v>245.1</v>
      </c>
      <c r="E7239">
        <v>2017</v>
      </c>
      <c r="F7239" t="s">
        <v>20792</v>
      </c>
      <c r="G7239">
        <v>6.7</v>
      </c>
      <c r="H7239">
        <v>13000</v>
      </c>
      <c r="I7239" t="s">
        <v>20793</v>
      </c>
      <c r="J7239" t="s">
        <v>20794</v>
      </c>
      <c r="K7239" t="s">
        <v>20795</v>
      </c>
      <c r="L7239" t="s">
        <v>923</v>
      </c>
      <c r="N7239" s="1">
        <v>8737458</v>
      </c>
      <c r="O7239" s="1">
        <f>N7239*(D7239/'cpi data'!$A$112)</f>
        <v>1058601.5599604547</v>
      </c>
      <c r="P7239" s="2">
        <f t="shared" si="113"/>
        <v>1</v>
      </c>
      <c r="Q7239" t="s">
        <v>20796</v>
      </c>
      <c r="R7239">
        <v>124</v>
      </c>
    </row>
    <row r="7240" spans="1:18">
      <c r="A7240" t="s">
        <v>20797</v>
      </c>
      <c r="B7240" s="6" t="s">
        <v>19</v>
      </c>
      <c r="C7240" t="s">
        <v>44</v>
      </c>
      <c r="D7240">
        <f>_xlfn.XLOOKUP(E7240,'cpi data'!A:A,'cpi data'!B:B,"NA")</f>
        <v>245.1</v>
      </c>
      <c r="E7240">
        <v>2017</v>
      </c>
      <c r="F7240" t="s">
        <v>20798</v>
      </c>
      <c r="G7240">
        <v>5.7</v>
      </c>
      <c r="H7240">
        <v>10000</v>
      </c>
      <c r="I7240" t="s">
        <v>12054</v>
      </c>
      <c r="J7240" t="s">
        <v>20799</v>
      </c>
      <c r="K7240" t="s">
        <v>17190</v>
      </c>
      <c r="L7240" t="s">
        <v>25</v>
      </c>
      <c r="N7240" s="1">
        <v>385733</v>
      </c>
      <c r="O7240" s="1">
        <f>N7240*(D7240/'cpi data'!$A$112)</f>
        <v>46734.136579337617</v>
      </c>
      <c r="P7240" s="2">
        <f t="shared" si="113"/>
        <v>1</v>
      </c>
      <c r="Q7240" t="s">
        <v>20800</v>
      </c>
      <c r="R7240">
        <v>102</v>
      </c>
    </row>
    <row r="7241" spans="1:18">
      <c r="A7241" t="s">
        <v>20801</v>
      </c>
      <c r="B7241" s="6" t="s">
        <v>2002</v>
      </c>
      <c r="C7241" t="s">
        <v>55</v>
      </c>
      <c r="D7241">
        <f>_xlfn.XLOOKUP(E7241,'cpi data'!A:A,'cpi data'!B:B,"NA")</f>
        <v>245.1</v>
      </c>
      <c r="E7241">
        <v>2017</v>
      </c>
      <c r="F7241" t="s">
        <v>20802</v>
      </c>
      <c r="G7241">
        <v>4.8</v>
      </c>
      <c r="H7241">
        <v>13000</v>
      </c>
      <c r="I7241" t="s">
        <v>15366</v>
      </c>
      <c r="J7241" t="s">
        <v>15366</v>
      </c>
      <c r="K7241" t="s">
        <v>4956</v>
      </c>
      <c r="L7241" t="s">
        <v>33</v>
      </c>
      <c r="N7241" s="1">
        <v>8481997</v>
      </c>
      <c r="O7241" s="1">
        <f>N7241*(D7241/'cpi data'!$A$112)</f>
        <v>1027650.7487394958</v>
      </c>
      <c r="P7241" s="2">
        <f t="shared" si="113"/>
        <v>1</v>
      </c>
      <c r="Q7241" t="s">
        <v>8990</v>
      </c>
      <c r="R7241">
        <v>87</v>
      </c>
    </row>
    <row r="7242" spans="1:18">
      <c r="A7242" t="s">
        <v>20803</v>
      </c>
      <c r="B7242" s="6" t="s">
        <v>36</v>
      </c>
      <c r="C7242" t="s">
        <v>44</v>
      </c>
      <c r="D7242">
        <f>_xlfn.XLOOKUP(E7242,'cpi data'!A:A,'cpi data'!B:B,"NA")</f>
        <v>245.1</v>
      </c>
      <c r="E7242">
        <v>2017</v>
      </c>
      <c r="F7242" t="s">
        <v>19806</v>
      </c>
      <c r="G7242">
        <v>6.3</v>
      </c>
      <c r="H7242">
        <v>2000</v>
      </c>
      <c r="I7242" t="s">
        <v>17021</v>
      </c>
      <c r="J7242" t="s">
        <v>20804</v>
      </c>
      <c r="K7242" t="s">
        <v>20805</v>
      </c>
      <c r="L7242" t="s">
        <v>33</v>
      </c>
      <c r="M7242" s="1">
        <v>2000000</v>
      </c>
      <c r="N7242" s="1">
        <v>2308355</v>
      </c>
      <c r="O7242" s="1">
        <f>N7242*(D7242/'cpi data'!$A$112)</f>
        <v>279672.66955017298</v>
      </c>
      <c r="P7242" s="2">
        <f t="shared" si="113"/>
        <v>0.13358213966222698</v>
      </c>
      <c r="Q7242" t="s">
        <v>19427</v>
      </c>
      <c r="R7242">
        <v>91</v>
      </c>
    </row>
    <row r="7243" spans="1:18">
      <c r="A7243" t="s">
        <v>20806</v>
      </c>
      <c r="B7243" s="6" t="s">
        <v>2002</v>
      </c>
      <c r="C7243" t="s">
        <v>20</v>
      </c>
      <c r="D7243">
        <f>_xlfn.XLOOKUP(E7243,'cpi data'!A:A,'cpi data'!B:B,"NA")</f>
        <v>245.1</v>
      </c>
      <c r="E7243">
        <v>2017</v>
      </c>
      <c r="F7243" t="s">
        <v>19919</v>
      </c>
      <c r="G7243">
        <v>4.2</v>
      </c>
      <c r="H7243">
        <v>23000</v>
      </c>
      <c r="I7243" t="s">
        <v>8851</v>
      </c>
      <c r="J7243" t="s">
        <v>20807</v>
      </c>
      <c r="K7243" t="s">
        <v>20808</v>
      </c>
      <c r="L7243" t="s">
        <v>33</v>
      </c>
      <c r="M7243" s="1">
        <v>7400000</v>
      </c>
      <c r="N7243" s="1">
        <v>29874280</v>
      </c>
      <c r="O7243" s="1">
        <f>N7243*(D7243/'cpi data'!$A$112)</f>
        <v>3619469.1191300051</v>
      </c>
      <c r="P7243" s="2">
        <f t="shared" si="113"/>
        <v>0.7522952854428625</v>
      </c>
      <c r="Q7243" t="s">
        <v>20739</v>
      </c>
      <c r="R7243">
        <v>96</v>
      </c>
    </row>
    <row r="7244" spans="1:18">
      <c r="A7244" t="s">
        <v>20809</v>
      </c>
      <c r="B7244" s="6" t="s">
        <v>450</v>
      </c>
      <c r="C7244" t="s">
        <v>37</v>
      </c>
      <c r="D7244">
        <f>_xlfn.XLOOKUP(E7244,'cpi data'!A:A,'cpi data'!B:B,"NA")</f>
        <v>245.1</v>
      </c>
      <c r="E7244">
        <v>2017</v>
      </c>
      <c r="F7244" t="s">
        <v>20810</v>
      </c>
      <c r="G7244">
        <v>7.3</v>
      </c>
      <c r="H7244">
        <v>13000</v>
      </c>
      <c r="I7244" t="s">
        <v>20811</v>
      </c>
      <c r="J7244" t="s">
        <v>20812</v>
      </c>
      <c r="K7244" t="s">
        <v>20813</v>
      </c>
      <c r="L7244" t="s">
        <v>923</v>
      </c>
      <c r="N7244" s="1">
        <v>109383972</v>
      </c>
      <c r="O7244" s="1">
        <f>N7244*(D7244/'cpi data'!$A$112)</f>
        <v>13252600.858724667</v>
      </c>
      <c r="P7244" s="2">
        <f t="shared" si="113"/>
        <v>1</v>
      </c>
      <c r="Q7244" t="s">
        <v>20814</v>
      </c>
      <c r="R7244">
        <v>139</v>
      </c>
    </row>
    <row r="7245" spans="1:18">
      <c r="A7245" t="s">
        <v>20815</v>
      </c>
      <c r="B7245" s="6" t="s">
        <v>2002</v>
      </c>
      <c r="C7245" t="s">
        <v>20</v>
      </c>
      <c r="D7245">
        <f>_xlfn.XLOOKUP(E7245,'cpi data'!A:A,'cpi data'!B:B,"NA")</f>
        <v>251.1</v>
      </c>
      <c r="E7245">
        <v>2018</v>
      </c>
      <c r="F7245" t="s">
        <v>20417</v>
      </c>
      <c r="G7245">
        <v>7.5</v>
      </c>
      <c r="H7245">
        <v>456000</v>
      </c>
      <c r="I7245" t="s">
        <v>16459</v>
      </c>
      <c r="J7245" t="s">
        <v>20816</v>
      </c>
      <c r="K7245" t="s">
        <v>16329</v>
      </c>
      <c r="L7245" t="s">
        <v>33</v>
      </c>
      <c r="M7245" s="1">
        <v>17000000</v>
      </c>
      <c r="N7245" s="1">
        <v>350320413</v>
      </c>
      <c r="O7245" s="1">
        <f>N7245*(D7245/'cpi data'!$A$112)</f>
        <v>43482677.065892234</v>
      </c>
      <c r="P7245" s="2">
        <f t="shared" si="113"/>
        <v>0.95147299623673376</v>
      </c>
      <c r="Q7245" t="s">
        <v>47</v>
      </c>
      <c r="R7245">
        <v>90</v>
      </c>
    </row>
    <row r="7246" spans="1:18">
      <c r="A7246" t="s">
        <v>20817</v>
      </c>
      <c r="B7246" s="6" t="s">
        <v>2002</v>
      </c>
      <c r="C7246" t="s">
        <v>37</v>
      </c>
      <c r="D7246">
        <f>_xlfn.XLOOKUP(E7246,'cpi data'!A:A,'cpi data'!B:B,"NA")</f>
        <v>251.1</v>
      </c>
      <c r="E7246">
        <v>2018</v>
      </c>
      <c r="F7246" t="s">
        <v>20352</v>
      </c>
      <c r="G7246">
        <v>8.4</v>
      </c>
      <c r="H7246">
        <v>897000</v>
      </c>
      <c r="I7246" t="s">
        <v>14868</v>
      </c>
      <c r="J7246" t="s">
        <v>16799</v>
      </c>
      <c r="K7246" t="s">
        <v>4915</v>
      </c>
      <c r="L7246" t="s">
        <v>33</v>
      </c>
      <c r="M7246" s="1">
        <v>321000000</v>
      </c>
      <c r="N7246" s="1">
        <v>2048359754</v>
      </c>
      <c r="O7246" s="1">
        <f>N7246*(D7246/'cpi data'!$A$112)</f>
        <v>254247718.3536332</v>
      </c>
      <c r="P7246" s="2">
        <f t="shared" ref="P7246:P7309" si="114">(N7246-M7246)/N7246</f>
        <v>0.84328924673844186</v>
      </c>
      <c r="Q7246" t="s">
        <v>17635</v>
      </c>
      <c r="R7246">
        <v>149</v>
      </c>
    </row>
    <row r="7247" spans="1:18">
      <c r="A7247" t="s">
        <v>20818</v>
      </c>
      <c r="B7247" s="6" t="s">
        <v>19</v>
      </c>
      <c r="C7247" t="s">
        <v>37</v>
      </c>
      <c r="D7247">
        <f>_xlfn.XLOOKUP(E7247,'cpi data'!A:A,'cpi data'!B:B,"NA")</f>
        <v>251.1</v>
      </c>
      <c r="E7247">
        <v>2018</v>
      </c>
      <c r="F7247" t="s">
        <v>20610</v>
      </c>
      <c r="G7247">
        <v>7.7</v>
      </c>
      <c r="H7247">
        <v>505000</v>
      </c>
      <c r="I7247" t="s">
        <v>20371</v>
      </c>
      <c r="J7247" t="s">
        <v>13984</v>
      </c>
      <c r="K7247" t="s">
        <v>12494</v>
      </c>
      <c r="L7247" t="s">
        <v>198</v>
      </c>
      <c r="M7247" s="1">
        <v>110000000</v>
      </c>
      <c r="N7247" s="1">
        <v>786470484</v>
      </c>
      <c r="O7247" s="1">
        <f>N7247*(D7247/'cpi data'!$A$112)</f>
        <v>97618753.599802271</v>
      </c>
      <c r="P7247" s="2">
        <f t="shared" si="114"/>
        <v>0.86013461123100454</v>
      </c>
      <c r="Q7247" t="s">
        <v>183</v>
      </c>
      <c r="R7247">
        <v>119</v>
      </c>
    </row>
    <row r="7248" spans="1:18">
      <c r="A7248" t="s">
        <v>20819</v>
      </c>
      <c r="B7248" s="6" t="s">
        <v>2002</v>
      </c>
      <c r="C7248" t="s">
        <v>66</v>
      </c>
      <c r="D7248">
        <f>_xlfn.XLOOKUP(E7248,'cpi data'!A:A,'cpi data'!B:B,"NA")</f>
        <v>251.1</v>
      </c>
      <c r="E7248">
        <v>2018</v>
      </c>
      <c r="F7248" t="s">
        <v>20820</v>
      </c>
      <c r="G7248">
        <v>7.9</v>
      </c>
      <c r="H7248">
        <v>476000</v>
      </c>
      <c r="I7248" t="s">
        <v>8462</v>
      </c>
      <c r="J7248" t="s">
        <v>18834</v>
      </c>
      <c r="K7248" t="s">
        <v>20273</v>
      </c>
      <c r="L7248" t="s">
        <v>25</v>
      </c>
      <c r="M7248" s="1">
        <v>52000000</v>
      </c>
      <c r="N7248" s="1">
        <v>911902649</v>
      </c>
      <c r="O7248" s="1">
        <f>N7248*(D7248/'cpi data'!$A$112)</f>
        <v>113187718.81557092</v>
      </c>
      <c r="P7248" s="2">
        <f t="shared" si="114"/>
        <v>0.94297636918039041</v>
      </c>
      <c r="Q7248" t="s">
        <v>183</v>
      </c>
      <c r="R7248">
        <v>134</v>
      </c>
    </row>
    <row r="7249" spans="1:18">
      <c r="A7249" t="s">
        <v>20821</v>
      </c>
      <c r="B7249" s="6" t="s">
        <v>2002</v>
      </c>
      <c r="C7249" t="s">
        <v>37</v>
      </c>
      <c r="D7249">
        <f>_xlfn.XLOOKUP(E7249,'cpi data'!A:A,'cpi data'!B:B,"NA")</f>
        <v>251.1</v>
      </c>
      <c r="E7249">
        <v>2018</v>
      </c>
      <c r="F7249" t="s">
        <v>20822</v>
      </c>
      <c r="G7249">
        <v>7.3</v>
      </c>
      <c r="H7249">
        <v>661000</v>
      </c>
      <c r="I7249" t="s">
        <v>18575</v>
      </c>
      <c r="J7249" t="s">
        <v>18575</v>
      </c>
      <c r="K7249" t="s">
        <v>18452</v>
      </c>
      <c r="L7249" t="s">
        <v>33</v>
      </c>
      <c r="M7249" s="1">
        <v>200000000</v>
      </c>
      <c r="N7249" s="1">
        <v>1347597973</v>
      </c>
      <c r="O7249" s="1">
        <f>N7249*(D7249/'cpi data'!$A$112)</f>
        <v>167267350.97394958</v>
      </c>
      <c r="P7249" s="2">
        <f t="shared" si="114"/>
        <v>0.85158778507601685</v>
      </c>
      <c r="Q7249" t="s">
        <v>17635</v>
      </c>
      <c r="R7249">
        <v>134</v>
      </c>
    </row>
    <row r="7250" spans="1:18">
      <c r="A7250" t="s">
        <v>20823</v>
      </c>
      <c r="B7250" s="6" t="s">
        <v>19</v>
      </c>
      <c r="C7250" t="s">
        <v>20</v>
      </c>
      <c r="D7250">
        <f>_xlfn.XLOOKUP(E7250,'cpi data'!A:A,'cpi data'!B:B,"NA")</f>
        <v>251.1</v>
      </c>
      <c r="E7250">
        <v>2018</v>
      </c>
      <c r="F7250" t="s">
        <v>20824</v>
      </c>
      <c r="G7250">
        <v>7.3</v>
      </c>
      <c r="H7250">
        <v>259000</v>
      </c>
      <c r="I7250" t="s">
        <v>20825</v>
      </c>
      <c r="J7250" t="s">
        <v>20825</v>
      </c>
      <c r="K7250" t="s">
        <v>8046</v>
      </c>
      <c r="L7250" t="s">
        <v>33</v>
      </c>
      <c r="M7250" s="1">
        <v>10000000</v>
      </c>
      <c r="N7250" s="1">
        <v>80239658</v>
      </c>
      <c r="O7250" s="1">
        <f>N7250*(D7250/'cpi data'!$A$112)</f>
        <v>9959554.1887296084</v>
      </c>
      <c r="P7250" s="2">
        <f t="shared" si="114"/>
        <v>0.87537334717952064</v>
      </c>
      <c r="Q7250" t="s">
        <v>19306</v>
      </c>
      <c r="R7250">
        <v>127</v>
      </c>
    </row>
    <row r="7251" spans="1:18">
      <c r="A7251" t="s">
        <v>20826</v>
      </c>
      <c r="B7251" s="6" t="s">
        <v>19</v>
      </c>
      <c r="C7251" t="s">
        <v>44</v>
      </c>
      <c r="D7251">
        <f>_xlfn.XLOOKUP(E7251,'cpi data'!A:A,'cpi data'!B:B,"NA")</f>
        <v>251.1</v>
      </c>
      <c r="E7251">
        <v>2018</v>
      </c>
      <c r="F7251" t="s">
        <v>20827</v>
      </c>
      <c r="G7251">
        <v>6.8</v>
      </c>
      <c r="H7251">
        <v>136000</v>
      </c>
      <c r="I7251" t="s">
        <v>17129</v>
      </c>
      <c r="J7251" t="s">
        <v>20828</v>
      </c>
      <c r="K7251" t="s">
        <v>17647</v>
      </c>
      <c r="L7251" t="s">
        <v>198</v>
      </c>
      <c r="M7251" s="1">
        <v>20000000</v>
      </c>
      <c r="N7251" s="1">
        <v>97644617</v>
      </c>
      <c r="O7251" s="1">
        <f>N7251*(D7251/'cpi data'!$A$112)</f>
        <v>12119902.782352941</v>
      </c>
      <c r="P7251" s="2">
        <f t="shared" si="114"/>
        <v>0.79517560092431927</v>
      </c>
      <c r="Q7251" t="s">
        <v>19369</v>
      </c>
      <c r="R7251">
        <v>117</v>
      </c>
    </row>
    <row r="7252" spans="1:18">
      <c r="A7252" t="s">
        <v>20829</v>
      </c>
      <c r="B7252" s="6" t="s">
        <v>2002</v>
      </c>
      <c r="C7252" t="s">
        <v>37</v>
      </c>
      <c r="D7252">
        <f>_xlfn.XLOOKUP(E7252,'cpi data'!A:A,'cpi data'!B:B,"NA")</f>
        <v>251.1</v>
      </c>
      <c r="E7252">
        <v>2018</v>
      </c>
      <c r="F7252" t="s">
        <v>20830</v>
      </c>
      <c r="G7252">
        <v>6.9</v>
      </c>
      <c r="H7252">
        <v>404000</v>
      </c>
      <c r="I7252" t="s">
        <v>13492</v>
      </c>
      <c r="J7252" t="s">
        <v>16115</v>
      </c>
      <c r="K7252" t="s">
        <v>17205</v>
      </c>
      <c r="L7252" t="s">
        <v>33</v>
      </c>
      <c r="M7252" s="1">
        <v>160000000</v>
      </c>
      <c r="N7252" s="1">
        <v>1148485886</v>
      </c>
      <c r="O7252" s="1">
        <f>N7252*(D7252/'cpi data'!$A$112)</f>
        <v>142553042.99288186</v>
      </c>
      <c r="P7252" s="2">
        <f t="shared" si="114"/>
        <v>0.86068614168411295</v>
      </c>
      <c r="Q7252" t="s">
        <v>26</v>
      </c>
      <c r="R7252">
        <v>143</v>
      </c>
    </row>
    <row r="7253" spans="1:18">
      <c r="A7253" t="s">
        <v>20831</v>
      </c>
      <c r="B7253" s="6" t="s">
        <v>2002</v>
      </c>
      <c r="C7253" t="s">
        <v>37</v>
      </c>
      <c r="D7253">
        <f>_xlfn.XLOOKUP(E7253,'cpi data'!A:A,'cpi data'!B:B,"NA")</f>
        <v>251.1</v>
      </c>
      <c r="E7253">
        <v>2018</v>
      </c>
      <c r="F7253" t="s">
        <v>20832</v>
      </c>
      <c r="G7253">
        <v>7.4</v>
      </c>
      <c r="H7253">
        <v>388000</v>
      </c>
      <c r="I7253" t="s">
        <v>498</v>
      </c>
      <c r="J7253" t="s">
        <v>7408</v>
      </c>
      <c r="K7253" t="s">
        <v>19441</v>
      </c>
      <c r="L7253" t="s">
        <v>33</v>
      </c>
      <c r="M7253" s="1">
        <v>175000000</v>
      </c>
      <c r="N7253" s="1">
        <v>582893671</v>
      </c>
      <c r="O7253" s="1">
        <f>N7253*(D7253/'cpi data'!$A$112)</f>
        <v>72350272.263025209</v>
      </c>
      <c r="P7253" s="2">
        <f t="shared" si="114"/>
        <v>0.69977371739210392</v>
      </c>
      <c r="Q7253" t="s">
        <v>26</v>
      </c>
      <c r="R7253">
        <v>140</v>
      </c>
    </row>
    <row r="7254" spans="1:18">
      <c r="A7254" t="s">
        <v>20833</v>
      </c>
      <c r="B7254" s="6" t="s">
        <v>36</v>
      </c>
      <c r="C7254" t="s">
        <v>393</v>
      </c>
      <c r="D7254">
        <f>_xlfn.XLOOKUP(E7254,'cpi data'!A:A,'cpi data'!B:B,"NA")</f>
        <v>251.1</v>
      </c>
      <c r="E7254">
        <v>2018</v>
      </c>
      <c r="F7254" t="s">
        <v>20834</v>
      </c>
      <c r="G7254">
        <v>8.4</v>
      </c>
      <c r="H7254">
        <v>411000</v>
      </c>
      <c r="I7254" t="s">
        <v>20835</v>
      </c>
      <c r="J7254" t="s">
        <v>16236</v>
      </c>
      <c r="K7254" t="s">
        <v>19642</v>
      </c>
      <c r="L7254" t="s">
        <v>33</v>
      </c>
      <c r="M7254" s="1">
        <v>90000000</v>
      </c>
      <c r="N7254" s="1">
        <v>375540831</v>
      </c>
      <c r="O7254" s="1">
        <f>N7254*(D7254/'cpi data'!$A$112)</f>
        <v>46613100.674295597</v>
      </c>
      <c r="P7254" s="2">
        <f t="shared" si="114"/>
        <v>0.76034563336203509</v>
      </c>
      <c r="Q7254" t="s">
        <v>19548</v>
      </c>
      <c r="R7254">
        <v>117</v>
      </c>
    </row>
    <row r="7255" spans="1:18">
      <c r="A7255" t="s">
        <v>20836</v>
      </c>
      <c r="B7255" s="6" t="s">
        <v>2002</v>
      </c>
      <c r="C7255" t="s">
        <v>37</v>
      </c>
      <c r="D7255">
        <f>_xlfn.XLOOKUP(E7255,'cpi data'!A:A,'cpi data'!B:B,"NA")</f>
        <v>251.1</v>
      </c>
      <c r="E7255">
        <v>2018</v>
      </c>
      <c r="F7255" t="s">
        <v>20641</v>
      </c>
      <c r="G7255">
        <v>7.7</v>
      </c>
      <c r="H7255">
        <v>303000</v>
      </c>
      <c r="I7255" t="s">
        <v>8463</v>
      </c>
      <c r="J7255" t="s">
        <v>9001</v>
      </c>
      <c r="K7255" t="s">
        <v>1481</v>
      </c>
      <c r="L7255" t="s">
        <v>33</v>
      </c>
      <c r="M7255" s="1">
        <v>178000000</v>
      </c>
      <c r="N7255" s="1">
        <v>791657398</v>
      </c>
      <c r="O7255" s="1">
        <f>N7255*(D7255/'cpi data'!$A$112)</f>
        <v>98262566.800692037</v>
      </c>
      <c r="P7255" s="2">
        <f t="shared" si="114"/>
        <v>0.77515526230198883</v>
      </c>
      <c r="Q7255" t="s">
        <v>47</v>
      </c>
      <c r="R7255">
        <v>147</v>
      </c>
    </row>
    <row r="7256" spans="1:18">
      <c r="A7256" t="s">
        <v>805</v>
      </c>
      <c r="B7256" s="6" t="s">
        <v>2002</v>
      </c>
      <c r="C7256" t="s">
        <v>37</v>
      </c>
      <c r="D7256">
        <f>_xlfn.XLOOKUP(E7256,'cpi data'!A:A,'cpi data'!B:B,"NA")</f>
        <v>251.1</v>
      </c>
      <c r="E7256">
        <v>2018</v>
      </c>
      <c r="F7256" t="s">
        <v>20837</v>
      </c>
      <c r="G7256">
        <v>6.7</v>
      </c>
      <c r="H7256">
        <v>387000</v>
      </c>
      <c r="I7256" t="s">
        <v>16092</v>
      </c>
      <c r="J7256" t="s">
        <v>20838</v>
      </c>
      <c r="K7256" t="s">
        <v>15688</v>
      </c>
      <c r="L7256" t="s">
        <v>5994</v>
      </c>
      <c r="M7256" s="1">
        <v>100000000</v>
      </c>
      <c r="N7256" s="1">
        <v>856085151</v>
      </c>
      <c r="O7256" s="1">
        <f>N7256*(D7256/'cpi data'!$A$112)</f>
        <v>106259506.38462679</v>
      </c>
      <c r="P7256" s="2">
        <f t="shared" si="114"/>
        <v>0.8831891899033768</v>
      </c>
      <c r="Q7256" t="s">
        <v>20839</v>
      </c>
      <c r="R7256">
        <v>112</v>
      </c>
    </row>
    <row r="7257" spans="1:18">
      <c r="A7257" t="s">
        <v>20840</v>
      </c>
      <c r="B7257" s="6" t="s">
        <v>2002</v>
      </c>
      <c r="C7257" t="s">
        <v>66</v>
      </c>
      <c r="D7257">
        <f>_xlfn.XLOOKUP(E7257,'cpi data'!A:A,'cpi data'!B:B,"NA")</f>
        <v>251.1</v>
      </c>
      <c r="E7257">
        <v>2018</v>
      </c>
      <c r="F7257" t="s">
        <v>20841</v>
      </c>
      <c r="G7257">
        <v>8.1999999999999993</v>
      </c>
      <c r="H7257">
        <v>414000</v>
      </c>
      <c r="I7257" t="s">
        <v>7930</v>
      </c>
      <c r="J7257" t="s">
        <v>20842</v>
      </c>
      <c r="K7257" t="s">
        <v>13763</v>
      </c>
      <c r="L7257" t="s">
        <v>33</v>
      </c>
      <c r="M7257" s="1">
        <v>23000000</v>
      </c>
      <c r="N7257" s="1">
        <v>321752656</v>
      </c>
      <c r="O7257" s="1">
        <f>N7257*(D7257/'cpi data'!$A$112)</f>
        <v>39936773.070489369</v>
      </c>
      <c r="P7257" s="2">
        <f t="shared" si="114"/>
        <v>0.92851651860179207</v>
      </c>
      <c r="Q7257" t="s">
        <v>19304</v>
      </c>
      <c r="R7257">
        <v>130</v>
      </c>
    </row>
    <row r="7258" spans="1:18">
      <c r="A7258" t="s">
        <v>20843</v>
      </c>
      <c r="B7258" s="6" t="s">
        <v>2002</v>
      </c>
      <c r="C7258" t="s">
        <v>44</v>
      </c>
      <c r="D7258">
        <f>_xlfn.XLOOKUP(E7258,'cpi data'!A:A,'cpi data'!B:B,"NA")</f>
        <v>251.1</v>
      </c>
      <c r="E7258">
        <v>2018</v>
      </c>
      <c r="F7258" t="s">
        <v>20844</v>
      </c>
      <c r="G7258">
        <v>6.9</v>
      </c>
      <c r="H7258">
        <v>152000</v>
      </c>
      <c r="I7258" t="s">
        <v>15753</v>
      </c>
      <c r="J7258" t="s">
        <v>16157</v>
      </c>
      <c r="K7258" t="s">
        <v>20845</v>
      </c>
      <c r="L7258" t="s">
        <v>33</v>
      </c>
      <c r="M7258" s="1">
        <v>30000000</v>
      </c>
      <c r="N7258" s="1">
        <v>238539198</v>
      </c>
      <c r="O7258" s="1">
        <f>N7258*(D7258/'cpi data'!$A$112)</f>
        <v>29608103.122985665</v>
      </c>
      <c r="P7258" s="2">
        <f t="shared" si="114"/>
        <v>0.87423450631371702</v>
      </c>
      <c r="Q7258" t="s">
        <v>26</v>
      </c>
      <c r="R7258">
        <v>120</v>
      </c>
    </row>
    <row r="7259" spans="1:18">
      <c r="A7259" t="s">
        <v>20846</v>
      </c>
      <c r="B7259" s="6" t="s">
        <v>2002</v>
      </c>
      <c r="C7259" t="s">
        <v>37</v>
      </c>
      <c r="D7259">
        <f>_xlfn.XLOOKUP(E7259,'cpi data'!A:A,'cpi data'!B:B,"NA")</f>
        <v>251.1</v>
      </c>
      <c r="E7259">
        <v>2018</v>
      </c>
      <c r="F7259" t="s">
        <v>20847</v>
      </c>
      <c r="G7259">
        <v>7</v>
      </c>
      <c r="H7259">
        <v>333000</v>
      </c>
      <c r="I7259" t="s">
        <v>11286</v>
      </c>
      <c r="J7259" t="s">
        <v>16034</v>
      </c>
      <c r="K7259" t="s">
        <v>13302</v>
      </c>
      <c r="L7259" t="s">
        <v>33</v>
      </c>
      <c r="M7259" s="1">
        <v>162000000</v>
      </c>
      <c r="N7259" s="1">
        <v>622674139</v>
      </c>
      <c r="O7259" s="1">
        <f>N7259*(D7259/'cpi data'!$A$112)</f>
        <v>77287926.991052881</v>
      </c>
      <c r="P7259" s="2">
        <f t="shared" si="114"/>
        <v>0.73983181594763481</v>
      </c>
      <c r="Q7259" t="s">
        <v>17635</v>
      </c>
      <c r="R7259">
        <v>118</v>
      </c>
    </row>
    <row r="7260" spans="1:18">
      <c r="A7260" t="s">
        <v>20848</v>
      </c>
      <c r="B7260" s="6" t="s">
        <v>19</v>
      </c>
      <c r="C7260" t="s">
        <v>66</v>
      </c>
      <c r="D7260">
        <f>_xlfn.XLOOKUP(E7260,'cpi data'!A:A,'cpi data'!B:B,"NA")</f>
        <v>251.1</v>
      </c>
      <c r="E7260">
        <v>2018</v>
      </c>
      <c r="F7260" t="s">
        <v>20849</v>
      </c>
      <c r="G7260">
        <v>7.5</v>
      </c>
      <c r="H7260">
        <v>236000</v>
      </c>
      <c r="I7260" t="s">
        <v>3431</v>
      </c>
      <c r="J7260" t="s">
        <v>20850</v>
      </c>
      <c r="K7260" t="s">
        <v>20851</v>
      </c>
      <c r="L7260" t="s">
        <v>33</v>
      </c>
      <c r="M7260" s="1">
        <v>15000000</v>
      </c>
      <c r="N7260" s="1">
        <v>93413709</v>
      </c>
      <c r="O7260" s="1">
        <f>N7260*(D7260/'cpi data'!$A$112)</f>
        <v>11594751.522441918</v>
      </c>
      <c r="P7260" s="2">
        <f t="shared" si="114"/>
        <v>0.83942399717797311</v>
      </c>
      <c r="Q7260" t="s">
        <v>12698</v>
      </c>
      <c r="R7260">
        <v>135</v>
      </c>
    </row>
    <row r="7261" spans="1:18">
      <c r="A7261" t="s">
        <v>20852</v>
      </c>
      <c r="B7261" s="6" t="s">
        <v>19</v>
      </c>
      <c r="C7261" t="s">
        <v>37</v>
      </c>
      <c r="D7261">
        <f>_xlfn.XLOOKUP(E7261,'cpi data'!A:A,'cpi data'!B:B,"NA")</f>
        <v>251.1</v>
      </c>
      <c r="E7261">
        <v>2018</v>
      </c>
      <c r="F7261" t="s">
        <v>20827</v>
      </c>
      <c r="G7261">
        <v>5.3</v>
      </c>
      <c r="H7261">
        <v>120000</v>
      </c>
      <c r="I7261" t="s">
        <v>3886</v>
      </c>
      <c r="J7261" t="s">
        <v>2693</v>
      </c>
      <c r="K7261" t="s">
        <v>20853</v>
      </c>
      <c r="L7261" t="s">
        <v>33</v>
      </c>
      <c r="M7261" s="1">
        <v>88000000</v>
      </c>
      <c r="N7261" s="1">
        <v>160542134</v>
      </c>
      <c r="O7261" s="1">
        <f>N7261*(D7261/'cpi data'!$A$112)</f>
        <v>19926905.510331191</v>
      </c>
      <c r="P7261" s="2">
        <f t="shared" si="114"/>
        <v>0.4518572924912036</v>
      </c>
      <c r="Q7261" t="s">
        <v>183</v>
      </c>
      <c r="R7261">
        <v>107</v>
      </c>
    </row>
    <row r="7262" spans="1:18">
      <c r="A7262" t="s">
        <v>20854</v>
      </c>
      <c r="B7262" s="6" t="s">
        <v>19</v>
      </c>
      <c r="C7262" t="s">
        <v>107</v>
      </c>
      <c r="D7262">
        <f>_xlfn.XLOOKUP(E7262,'cpi data'!A:A,'cpi data'!B:B,"NA")</f>
        <v>251.1</v>
      </c>
      <c r="E7262">
        <v>2018</v>
      </c>
      <c r="F7262" t="s">
        <v>20827</v>
      </c>
      <c r="G7262">
        <v>6.5</v>
      </c>
      <c r="H7262">
        <v>33000</v>
      </c>
      <c r="I7262" t="s">
        <v>19046</v>
      </c>
      <c r="J7262" t="s">
        <v>20855</v>
      </c>
      <c r="K7262" t="s">
        <v>9024</v>
      </c>
      <c r="L7262" t="s">
        <v>33</v>
      </c>
      <c r="M7262" s="1">
        <v>29000000</v>
      </c>
      <c r="N7262" s="1">
        <v>25957482</v>
      </c>
      <c r="O7262" s="1">
        <f>N7262*(D7262/'cpi data'!$A$112)</f>
        <v>3221909.9012357881</v>
      </c>
      <c r="P7262" s="2">
        <f t="shared" si="114"/>
        <v>-0.11721160010820772</v>
      </c>
      <c r="Q7262" t="s">
        <v>20856</v>
      </c>
      <c r="R7262">
        <v>111</v>
      </c>
    </row>
    <row r="7263" spans="1:18">
      <c r="A7263" t="s">
        <v>20857</v>
      </c>
      <c r="B7263" s="6" t="s">
        <v>2002</v>
      </c>
      <c r="C7263" t="s">
        <v>37</v>
      </c>
      <c r="D7263">
        <f>_xlfn.XLOOKUP(E7263,'cpi data'!A:A,'cpi data'!B:B,"NA")</f>
        <v>251.1</v>
      </c>
      <c r="E7263">
        <v>2018</v>
      </c>
      <c r="F7263" t="s">
        <v>20798</v>
      </c>
      <c r="G7263">
        <v>6.9</v>
      </c>
      <c r="H7263">
        <v>306000</v>
      </c>
      <c r="I7263" t="s">
        <v>1137</v>
      </c>
      <c r="J7263" t="s">
        <v>15469</v>
      </c>
      <c r="K7263" t="s">
        <v>20858</v>
      </c>
      <c r="L7263" t="s">
        <v>33</v>
      </c>
      <c r="M7263" s="1">
        <v>275000000</v>
      </c>
      <c r="N7263" s="1">
        <v>392924807</v>
      </c>
      <c r="O7263" s="1">
        <f>N7263*(D7263/'cpi data'!$A$112)</f>
        <v>48770844.803608499</v>
      </c>
      <c r="P7263" s="2">
        <f t="shared" si="114"/>
        <v>0.3001205444379082</v>
      </c>
      <c r="Q7263" t="s">
        <v>42</v>
      </c>
      <c r="R7263">
        <v>135</v>
      </c>
    </row>
    <row r="7264" spans="1:18">
      <c r="A7264" t="s">
        <v>20859</v>
      </c>
      <c r="B7264" s="6" t="s">
        <v>2002</v>
      </c>
      <c r="C7264" t="s">
        <v>20</v>
      </c>
      <c r="D7264">
        <f>_xlfn.XLOOKUP(E7264,'cpi data'!A:A,'cpi data'!B:B,"NA")</f>
        <v>251.1</v>
      </c>
      <c r="E7264">
        <v>2018</v>
      </c>
      <c r="F7264" t="s">
        <v>20860</v>
      </c>
      <c r="G7264">
        <v>6.6</v>
      </c>
      <c r="H7264">
        <v>26000</v>
      </c>
      <c r="I7264" t="s">
        <v>17908</v>
      </c>
      <c r="J7264" t="s">
        <v>20861</v>
      </c>
      <c r="K7264" t="s">
        <v>20862</v>
      </c>
      <c r="L7264" t="s">
        <v>33</v>
      </c>
      <c r="M7264" s="1">
        <v>2800000</v>
      </c>
      <c r="N7264" s="1">
        <v>27365467</v>
      </c>
      <c r="O7264" s="1">
        <f>N7264*(D7264/'cpi data'!$A$112)</f>
        <v>3396672.6464162134</v>
      </c>
      <c r="P7264" s="2">
        <f t="shared" si="114"/>
        <v>0.89768126376209845</v>
      </c>
      <c r="Q7264" t="s">
        <v>20863</v>
      </c>
      <c r="R7264">
        <v>91</v>
      </c>
    </row>
    <row r="7265" spans="1:18">
      <c r="A7265" t="s">
        <v>20864</v>
      </c>
      <c r="B7265" s="6" t="s">
        <v>19</v>
      </c>
      <c r="C7265" t="s">
        <v>107</v>
      </c>
      <c r="D7265">
        <f>_xlfn.XLOOKUP(E7265,'cpi data'!A:A,'cpi data'!B:B,"NA")</f>
        <v>251.1</v>
      </c>
      <c r="E7265">
        <v>2018</v>
      </c>
      <c r="F7265" t="s">
        <v>20865</v>
      </c>
      <c r="G7265">
        <v>6.5</v>
      </c>
      <c r="H7265">
        <v>36000</v>
      </c>
      <c r="I7265" t="s">
        <v>18775</v>
      </c>
      <c r="J7265" t="s">
        <v>18775</v>
      </c>
      <c r="K7265" t="s">
        <v>17682</v>
      </c>
      <c r="L7265" t="s">
        <v>33</v>
      </c>
      <c r="M7265" s="1">
        <v>8500000</v>
      </c>
      <c r="N7265" s="1">
        <v>2053469</v>
      </c>
      <c r="O7265" s="1">
        <f>N7265*(D7265/'cpi data'!$A$112)</f>
        <v>254881.89120118634</v>
      </c>
      <c r="P7265" s="2">
        <f t="shared" si="114"/>
        <v>-3.1393368977082194</v>
      </c>
      <c r="Q7265" t="s">
        <v>20866</v>
      </c>
      <c r="R7265">
        <v>139</v>
      </c>
    </row>
    <row r="7266" spans="1:18">
      <c r="A7266" t="s">
        <v>20867</v>
      </c>
      <c r="B7266" s="6" t="s">
        <v>19</v>
      </c>
      <c r="C7266" t="s">
        <v>37</v>
      </c>
      <c r="D7266">
        <f>_xlfn.XLOOKUP(E7266,'cpi data'!A:A,'cpi data'!B:B,"NA")</f>
        <v>251.1</v>
      </c>
      <c r="E7266">
        <v>2018</v>
      </c>
      <c r="F7266" t="s">
        <v>20314</v>
      </c>
      <c r="G7266">
        <v>7</v>
      </c>
      <c r="H7266">
        <v>99000</v>
      </c>
      <c r="I7266" t="s">
        <v>13152</v>
      </c>
      <c r="J7266" t="s">
        <v>13152</v>
      </c>
      <c r="K7266" t="s">
        <v>11444</v>
      </c>
      <c r="L7266" t="s">
        <v>33</v>
      </c>
      <c r="M7266" s="1">
        <v>30000000</v>
      </c>
      <c r="N7266" s="1">
        <v>80509622</v>
      </c>
      <c r="O7266" s="1">
        <f>N7266*(D7266/'cpi data'!$A$112)</f>
        <v>9993062.8196737505</v>
      </c>
      <c r="P7266" s="2">
        <f t="shared" si="114"/>
        <v>0.62737373180065359</v>
      </c>
      <c r="Q7266" t="s">
        <v>20868</v>
      </c>
      <c r="R7266">
        <v>140</v>
      </c>
    </row>
    <row r="7267" spans="1:18">
      <c r="A7267" t="s">
        <v>20869</v>
      </c>
      <c r="B7267" s="6" t="s">
        <v>19</v>
      </c>
      <c r="C7267" t="s">
        <v>28</v>
      </c>
      <c r="D7267">
        <f>_xlfn.XLOOKUP(E7267,'cpi data'!A:A,'cpi data'!B:B,"NA")</f>
        <v>251.1</v>
      </c>
      <c r="E7267">
        <v>2018</v>
      </c>
      <c r="F7267" t="s">
        <v>20870</v>
      </c>
      <c r="G7267">
        <v>6.8</v>
      </c>
      <c r="H7267">
        <v>292000</v>
      </c>
      <c r="I7267" t="s">
        <v>12394</v>
      </c>
      <c r="J7267" t="s">
        <v>12394</v>
      </c>
      <c r="K7267" t="s">
        <v>11408</v>
      </c>
      <c r="L7267" t="s">
        <v>25</v>
      </c>
      <c r="M7267" s="1">
        <v>40000000</v>
      </c>
      <c r="N7267" s="1">
        <v>43070915</v>
      </c>
      <c r="O7267" s="1">
        <f>N7267*(D7267/'cpi data'!$A$112)</f>
        <v>5346073.5326248147</v>
      </c>
      <c r="P7267" s="2">
        <f t="shared" si="114"/>
        <v>7.1299042520921604E-2</v>
      </c>
      <c r="Q7267" t="s">
        <v>47</v>
      </c>
      <c r="R7267">
        <v>115</v>
      </c>
    </row>
    <row r="7268" spans="1:18">
      <c r="A7268" t="s">
        <v>20871</v>
      </c>
      <c r="B7268" s="6" t="s">
        <v>19</v>
      </c>
      <c r="C7268" t="s">
        <v>37</v>
      </c>
      <c r="D7268">
        <f>_xlfn.XLOOKUP(E7268,'cpi data'!A:A,'cpi data'!B:B,"NA")</f>
        <v>251.1</v>
      </c>
      <c r="E7268">
        <v>2018</v>
      </c>
      <c r="F7268" t="s">
        <v>20872</v>
      </c>
      <c r="G7268">
        <v>6.6</v>
      </c>
      <c r="H7268">
        <v>173000</v>
      </c>
      <c r="I7268" t="s">
        <v>14035</v>
      </c>
      <c r="J7268" t="s">
        <v>15568</v>
      </c>
      <c r="K7268" t="s">
        <v>16760</v>
      </c>
      <c r="L7268" t="s">
        <v>33</v>
      </c>
      <c r="M7268" s="1">
        <v>69000000</v>
      </c>
      <c r="N7268" s="1">
        <v>151572634</v>
      </c>
      <c r="O7268" s="1">
        <f>N7268*(D7268/'cpi data'!$A$112)</f>
        <v>18813587.937419672</v>
      </c>
      <c r="P7268" s="2">
        <f t="shared" si="114"/>
        <v>0.54477270613374706</v>
      </c>
      <c r="Q7268" t="s">
        <v>18875</v>
      </c>
      <c r="R7268">
        <v>140</v>
      </c>
    </row>
    <row r="7269" spans="1:18">
      <c r="A7269" t="s">
        <v>20873</v>
      </c>
      <c r="B7269" s="6" t="s">
        <v>19</v>
      </c>
      <c r="C7269" t="s">
        <v>20</v>
      </c>
      <c r="D7269">
        <f>_xlfn.XLOOKUP(E7269,'cpi data'!A:A,'cpi data'!B:B,"NA")</f>
        <v>251.1</v>
      </c>
      <c r="E7269">
        <v>2018</v>
      </c>
      <c r="F7269" t="s">
        <v>20837</v>
      </c>
      <c r="G7269">
        <v>7.6</v>
      </c>
      <c r="H7269">
        <v>350000</v>
      </c>
      <c r="I7269" t="s">
        <v>17194</v>
      </c>
      <c r="J7269" t="s">
        <v>4164</v>
      </c>
      <c r="K7269" t="s">
        <v>20874</v>
      </c>
      <c r="L7269" t="s">
        <v>33</v>
      </c>
      <c r="M7269" s="1">
        <v>36000000</v>
      </c>
      <c r="N7269" s="1">
        <v>436188866</v>
      </c>
      <c r="O7269" s="1">
        <f>N7269*(D7269/'cpi data'!$A$112)</f>
        <v>54140891.869797327</v>
      </c>
      <c r="P7269" s="2">
        <f t="shared" si="114"/>
        <v>0.91746694423878306</v>
      </c>
      <c r="Q7269" t="s">
        <v>20875</v>
      </c>
      <c r="R7269">
        <v>136</v>
      </c>
    </row>
    <row r="7270" spans="1:18">
      <c r="A7270" t="s">
        <v>20876</v>
      </c>
      <c r="B7270" s="6" t="s">
        <v>2002</v>
      </c>
      <c r="C7270" t="s">
        <v>44</v>
      </c>
      <c r="D7270">
        <f>_xlfn.XLOOKUP(E7270,'cpi data'!A:A,'cpi data'!B:B,"NA")</f>
        <v>251.1</v>
      </c>
      <c r="E7270">
        <v>2018</v>
      </c>
      <c r="F7270" t="s">
        <v>20877</v>
      </c>
      <c r="G7270">
        <v>6.6</v>
      </c>
      <c r="H7270">
        <v>85000</v>
      </c>
      <c r="I7270" t="s">
        <v>14223</v>
      </c>
      <c r="J7270" t="s">
        <v>14223</v>
      </c>
      <c r="K7270" t="s">
        <v>19312</v>
      </c>
      <c r="L7270" t="s">
        <v>25</v>
      </c>
      <c r="M7270" s="1">
        <v>75000000</v>
      </c>
      <c r="N7270" s="1">
        <v>395618157</v>
      </c>
      <c r="O7270" s="1">
        <f>N7270*(D7270/'cpi data'!$A$112)</f>
        <v>49105150.381957486</v>
      </c>
      <c r="P7270" s="2">
        <f t="shared" si="114"/>
        <v>0.81042326123570718</v>
      </c>
      <c r="Q7270" t="s">
        <v>64</v>
      </c>
      <c r="R7270">
        <v>114</v>
      </c>
    </row>
    <row r="7271" spans="1:18">
      <c r="A7271" t="s">
        <v>20878</v>
      </c>
      <c r="B7271" s="6" t="s">
        <v>19</v>
      </c>
      <c r="C7271" t="s">
        <v>37</v>
      </c>
      <c r="D7271">
        <f>_xlfn.XLOOKUP(E7271,'cpi data'!A:A,'cpi data'!B:B,"NA")</f>
        <v>251.1</v>
      </c>
      <c r="E7271">
        <v>2018</v>
      </c>
      <c r="F7271" t="s">
        <v>20872</v>
      </c>
      <c r="G7271">
        <v>6.3</v>
      </c>
      <c r="H7271">
        <v>67000</v>
      </c>
      <c r="I7271" t="s">
        <v>12535</v>
      </c>
      <c r="J7271" t="s">
        <v>12735</v>
      </c>
      <c r="K7271" t="s">
        <v>4462</v>
      </c>
      <c r="L7271" t="s">
        <v>33</v>
      </c>
      <c r="M7271" s="1">
        <v>30000000</v>
      </c>
      <c r="N7271" s="1">
        <v>49562710</v>
      </c>
      <c r="O7271" s="1">
        <f>N7271*(D7271/'cpi data'!$A$112)</f>
        <v>6151851.9431537315</v>
      </c>
      <c r="P7271" s="2">
        <f t="shared" si="114"/>
        <v>0.39470622167351221</v>
      </c>
      <c r="Q7271" t="s">
        <v>20879</v>
      </c>
      <c r="R7271">
        <v>107</v>
      </c>
    </row>
    <row r="7272" spans="1:18">
      <c r="A7272" t="s">
        <v>20880</v>
      </c>
      <c r="B7272" s="6" t="s">
        <v>2002</v>
      </c>
      <c r="C7272" t="s">
        <v>44</v>
      </c>
      <c r="D7272">
        <f>_xlfn.XLOOKUP(E7272,'cpi data'!A:A,'cpi data'!B:B,"NA")</f>
        <v>251.1</v>
      </c>
      <c r="E7272">
        <v>2018</v>
      </c>
      <c r="F7272" t="s">
        <v>20841</v>
      </c>
      <c r="G7272">
        <v>7.3</v>
      </c>
      <c r="H7272">
        <v>97000</v>
      </c>
      <c r="I7272" t="s">
        <v>15651</v>
      </c>
      <c r="J7272" t="s">
        <v>15651</v>
      </c>
      <c r="K7272" t="s">
        <v>9041</v>
      </c>
      <c r="L7272" t="s">
        <v>33</v>
      </c>
      <c r="M7272" s="1">
        <v>48000000</v>
      </c>
      <c r="N7272" s="1">
        <v>120556201</v>
      </c>
      <c r="O7272" s="1">
        <f>N7272*(D7272/'cpi data'!$A$112)</f>
        <v>14963747.934305485</v>
      </c>
      <c r="P7272" s="2">
        <f t="shared" si="114"/>
        <v>0.60184544965878606</v>
      </c>
      <c r="Q7272" t="s">
        <v>16702</v>
      </c>
      <c r="R7272">
        <v>118</v>
      </c>
    </row>
    <row r="7273" spans="1:18">
      <c r="A7273" t="s">
        <v>20881</v>
      </c>
      <c r="B7273" s="6" t="s">
        <v>2002</v>
      </c>
      <c r="C7273" t="s">
        <v>37</v>
      </c>
      <c r="D7273">
        <f>_xlfn.XLOOKUP(E7273,'cpi data'!A:A,'cpi data'!B:B,"NA")</f>
        <v>251.1</v>
      </c>
      <c r="E7273">
        <v>2018</v>
      </c>
      <c r="F7273" t="s">
        <v>20882</v>
      </c>
      <c r="G7273">
        <v>6.2</v>
      </c>
      <c r="H7273">
        <v>277000</v>
      </c>
      <c r="I7273" t="s">
        <v>15198</v>
      </c>
      <c r="J7273" t="s">
        <v>17793</v>
      </c>
      <c r="K7273" t="s">
        <v>18714</v>
      </c>
      <c r="L7273" t="s">
        <v>33</v>
      </c>
      <c r="M7273" s="1">
        <v>170000000</v>
      </c>
      <c r="N7273" s="1">
        <v>1310466296</v>
      </c>
      <c r="O7273" s="1">
        <f>N7273*(D7273/'cpi data'!$A$112)</f>
        <v>162658471.0457736</v>
      </c>
      <c r="P7273" s="2">
        <f t="shared" si="114"/>
        <v>0.87027518333062115</v>
      </c>
      <c r="Q7273" t="s">
        <v>64</v>
      </c>
      <c r="R7273">
        <v>128</v>
      </c>
    </row>
    <row r="7274" spans="1:18">
      <c r="A7274" t="s">
        <v>20883</v>
      </c>
      <c r="B7274" s="6" t="s">
        <v>19</v>
      </c>
      <c r="C7274" t="s">
        <v>44</v>
      </c>
      <c r="D7274">
        <f>_xlfn.XLOOKUP(E7274,'cpi data'!A:A,'cpi data'!B:B,"NA")</f>
        <v>251.1</v>
      </c>
      <c r="E7274">
        <v>2018</v>
      </c>
      <c r="F7274" t="s">
        <v>20884</v>
      </c>
      <c r="G7274">
        <v>7.4</v>
      </c>
      <c r="H7274">
        <v>68000</v>
      </c>
      <c r="I7274" t="s">
        <v>20885</v>
      </c>
      <c r="J7274" t="s">
        <v>20885</v>
      </c>
      <c r="K7274" t="s">
        <v>20886</v>
      </c>
      <c r="L7274" t="s">
        <v>33</v>
      </c>
      <c r="M7274" s="1">
        <v>2000000</v>
      </c>
      <c r="N7274" s="1">
        <v>14347433</v>
      </c>
      <c r="O7274" s="1">
        <f>N7274*(D7274/'cpi data'!$A$112)</f>
        <v>1780840.5468610972</v>
      </c>
      <c r="P7274" s="2">
        <f t="shared" si="114"/>
        <v>0.86060224152989595</v>
      </c>
      <c r="Q7274" t="s">
        <v>18737</v>
      </c>
      <c r="R7274">
        <v>93</v>
      </c>
    </row>
    <row r="7275" spans="1:18">
      <c r="A7275" t="s">
        <v>20887</v>
      </c>
      <c r="B7275" s="6" t="s">
        <v>2002</v>
      </c>
      <c r="C7275" t="s">
        <v>37</v>
      </c>
      <c r="D7275">
        <f>_xlfn.XLOOKUP(E7275,'cpi data'!A:A,'cpi data'!B:B,"NA")</f>
        <v>251.1</v>
      </c>
      <c r="E7275">
        <v>2018</v>
      </c>
      <c r="F7275" t="s">
        <v>20824</v>
      </c>
      <c r="G7275">
        <v>6.3</v>
      </c>
      <c r="H7275">
        <v>197000</v>
      </c>
      <c r="I7275" t="s">
        <v>4470</v>
      </c>
      <c r="J7275" t="s">
        <v>4470</v>
      </c>
      <c r="K7275" t="s">
        <v>8593</v>
      </c>
      <c r="L7275" t="s">
        <v>33</v>
      </c>
      <c r="M7275" s="1">
        <v>70000000</v>
      </c>
      <c r="N7275" s="1">
        <v>297718711</v>
      </c>
      <c r="O7275" s="1">
        <f>N7275*(D7275/'cpi data'!$A$112)</f>
        <v>36953617.564063273</v>
      </c>
      <c r="P7275" s="2">
        <f t="shared" si="114"/>
        <v>0.76487873481354685</v>
      </c>
      <c r="Q7275" t="s">
        <v>26</v>
      </c>
      <c r="R7275">
        <v>110</v>
      </c>
    </row>
    <row r="7276" spans="1:18">
      <c r="A7276" t="s">
        <v>20888</v>
      </c>
      <c r="B7276" s="6" t="s">
        <v>19</v>
      </c>
      <c r="C7276" t="s">
        <v>154</v>
      </c>
      <c r="D7276">
        <f>_xlfn.XLOOKUP(E7276,'cpi data'!A:A,'cpi data'!B:B,"NA")</f>
        <v>251.1</v>
      </c>
      <c r="E7276">
        <v>2018</v>
      </c>
      <c r="F7276" t="s">
        <v>20820</v>
      </c>
      <c r="G7276">
        <v>6.7</v>
      </c>
      <c r="H7276">
        <v>66000</v>
      </c>
      <c r="I7276" t="s">
        <v>16435</v>
      </c>
      <c r="J7276" t="s">
        <v>6022</v>
      </c>
      <c r="K7276" t="s">
        <v>18403</v>
      </c>
      <c r="L7276" t="s">
        <v>309</v>
      </c>
      <c r="M7276" s="1">
        <v>20000000</v>
      </c>
      <c r="N7276" s="1">
        <v>7942093</v>
      </c>
      <c r="O7276" s="1">
        <f>N7276*(D7276/'cpi data'!$A$112)</f>
        <v>985793.15486900636</v>
      </c>
      <c r="P7276" s="2">
        <f t="shared" si="114"/>
        <v>-1.5182278777143505</v>
      </c>
      <c r="Q7276" t="s">
        <v>19502</v>
      </c>
      <c r="R7276">
        <v>152</v>
      </c>
    </row>
    <row r="7277" spans="1:18">
      <c r="A7277" t="s">
        <v>20889</v>
      </c>
      <c r="B7277" s="6" t="s">
        <v>19</v>
      </c>
      <c r="C7277" t="s">
        <v>66</v>
      </c>
      <c r="D7277">
        <f>_xlfn.XLOOKUP(E7277,'cpi data'!A:A,'cpi data'!B:B,"NA")</f>
        <v>251.1</v>
      </c>
      <c r="E7277">
        <v>2018</v>
      </c>
      <c r="F7277" t="s">
        <v>20830</v>
      </c>
      <c r="G7277">
        <v>7.5</v>
      </c>
      <c r="H7277">
        <v>181000</v>
      </c>
      <c r="I7277" t="s">
        <v>16174</v>
      </c>
      <c r="J7277" t="s">
        <v>20890</v>
      </c>
      <c r="K7277" t="s">
        <v>20891</v>
      </c>
      <c r="L7277" t="s">
        <v>3159</v>
      </c>
      <c r="M7277" s="1">
        <v>15000000</v>
      </c>
      <c r="N7277" s="1">
        <v>95918706</v>
      </c>
      <c r="O7277" s="1">
        <f>N7277*(D7277/'cpi data'!$A$112)</f>
        <v>11905678.238556599</v>
      </c>
      <c r="P7277" s="2">
        <f t="shared" si="114"/>
        <v>0.84361757340638022</v>
      </c>
      <c r="Q7277" t="s">
        <v>9442</v>
      </c>
      <c r="R7277">
        <v>119</v>
      </c>
    </row>
    <row r="7278" spans="1:18">
      <c r="A7278" t="s">
        <v>20892</v>
      </c>
      <c r="B7278" s="6" t="s">
        <v>2002</v>
      </c>
      <c r="C7278" t="s">
        <v>37</v>
      </c>
      <c r="D7278">
        <f>_xlfn.XLOOKUP(E7278,'cpi data'!A:A,'cpi data'!B:B,"NA")</f>
        <v>251.1</v>
      </c>
      <c r="E7278">
        <v>2018</v>
      </c>
      <c r="F7278" t="s">
        <v>20849</v>
      </c>
      <c r="G7278">
        <v>5.6</v>
      </c>
      <c r="H7278">
        <v>157000</v>
      </c>
      <c r="I7278" t="s">
        <v>6948</v>
      </c>
      <c r="J7278" t="s">
        <v>13101</v>
      </c>
      <c r="K7278" t="s">
        <v>11243</v>
      </c>
      <c r="L7278" t="s">
        <v>33</v>
      </c>
      <c r="M7278" s="1">
        <v>130000000</v>
      </c>
      <c r="N7278" s="1">
        <v>530259473</v>
      </c>
      <c r="O7278" s="1">
        <f>N7278*(D7278/'cpi data'!$A$112)</f>
        <v>65817179.273504689</v>
      </c>
      <c r="P7278" s="2">
        <f t="shared" si="114"/>
        <v>0.75483700599536485</v>
      </c>
      <c r="Q7278" t="s">
        <v>14289</v>
      </c>
      <c r="R7278">
        <v>113</v>
      </c>
    </row>
    <row r="7279" spans="1:18">
      <c r="A7279" t="s">
        <v>20893</v>
      </c>
      <c r="B7279" s="6" t="s">
        <v>450</v>
      </c>
      <c r="C7279" t="s">
        <v>55</v>
      </c>
      <c r="D7279">
        <f>_xlfn.XLOOKUP(E7279,'cpi data'!A:A,'cpi data'!B:B,"NA")</f>
        <v>251.1</v>
      </c>
      <c r="E7279">
        <v>2018</v>
      </c>
      <c r="F7279" t="s">
        <v>20827</v>
      </c>
      <c r="G7279">
        <v>6.5</v>
      </c>
      <c r="H7279">
        <v>68000</v>
      </c>
      <c r="I7279" t="s">
        <v>16828</v>
      </c>
      <c r="J7279" t="s">
        <v>16828</v>
      </c>
      <c r="K7279" t="s">
        <v>1538</v>
      </c>
      <c r="L7279" t="s">
        <v>25</v>
      </c>
      <c r="M7279" s="1">
        <v>6000000</v>
      </c>
      <c r="N7279" s="1">
        <v>1555203</v>
      </c>
      <c r="O7279" s="1">
        <f>N7279*(D7279/'cpi data'!$A$112)</f>
        <v>193035.82466633711</v>
      </c>
      <c r="P7279" s="2">
        <f t="shared" si="114"/>
        <v>-2.8580172491951212</v>
      </c>
      <c r="Q7279" t="s">
        <v>18941</v>
      </c>
      <c r="R7279">
        <v>121</v>
      </c>
    </row>
    <row r="7280" spans="1:18">
      <c r="A7280" t="s">
        <v>20894</v>
      </c>
      <c r="B7280" s="6" t="s">
        <v>19</v>
      </c>
      <c r="C7280" t="s">
        <v>37</v>
      </c>
      <c r="D7280">
        <f>_xlfn.XLOOKUP(E7280,'cpi data'!A:A,'cpi data'!B:B,"NA")</f>
        <v>251.1</v>
      </c>
      <c r="E7280">
        <v>2018</v>
      </c>
      <c r="F7280" t="s">
        <v>20895</v>
      </c>
      <c r="G7280">
        <v>7.1</v>
      </c>
      <c r="H7280">
        <v>132000</v>
      </c>
      <c r="I7280" t="s">
        <v>20896</v>
      </c>
      <c r="J7280" t="s">
        <v>19285</v>
      </c>
      <c r="K7280" t="s">
        <v>16804</v>
      </c>
      <c r="L7280" t="s">
        <v>33</v>
      </c>
      <c r="M7280" s="1">
        <v>35000000</v>
      </c>
      <c r="N7280" s="1">
        <v>75837743</v>
      </c>
      <c r="O7280" s="1">
        <f>N7280*(D7280/'cpi data'!$A$112)</f>
        <v>9413177.0970341079</v>
      </c>
      <c r="P7280" s="2">
        <f t="shared" si="114"/>
        <v>0.53848837510894809</v>
      </c>
      <c r="Q7280" t="s">
        <v>34</v>
      </c>
      <c r="R7280">
        <v>122</v>
      </c>
    </row>
    <row r="7281" spans="1:18">
      <c r="A7281" t="s">
        <v>20897</v>
      </c>
      <c r="B7281" s="6" t="s">
        <v>19</v>
      </c>
      <c r="C7281" t="s">
        <v>20</v>
      </c>
      <c r="D7281">
        <f>_xlfn.XLOOKUP(E7281,'cpi data'!A:A,'cpi data'!B:B,"NA")</f>
        <v>251.1</v>
      </c>
      <c r="E7281">
        <v>2018</v>
      </c>
      <c r="F7281" t="s">
        <v>20898</v>
      </c>
      <c r="G7281">
        <v>4.5</v>
      </c>
      <c r="H7281">
        <v>59000</v>
      </c>
      <c r="I7281" t="s">
        <v>2280</v>
      </c>
      <c r="J7281" t="s">
        <v>20387</v>
      </c>
      <c r="K7281" t="s">
        <v>19282</v>
      </c>
      <c r="L7281" t="s">
        <v>33</v>
      </c>
      <c r="M7281" s="1">
        <v>55000000</v>
      </c>
      <c r="N7281" s="1">
        <v>371987838</v>
      </c>
      <c r="O7281" s="1">
        <f>N7281*(D7281/'cpi data'!$A$112)</f>
        <v>46172093.980128519</v>
      </c>
      <c r="P7281" s="2">
        <f t="shared" si="114"/>
        <v>0.85214570375281995</v>
      </c>
      <c r="Q7281" t="s">
        <v>20544</v>
      </c>
      <c r="R7281">
        <v>105</v>
      </c>
    </row>
    <row r="7282" spans="1:18">
      <c r="A7282" t="s">
        <v>15095</v>
      </c>
      <c r="B7282" s="6" t="s">
        <v>19</v>
      </c>
      <c r="C7282" t="s">
        <v>107</v>
      </c>
      <c r="D7282">
        <f>_xlfn.XLOOKUP(E7282,'cpi data'!A:A,'cpi data'!B:B,"NA")</f>
        <v>251.1</v>
      </c>
      <c r="E7282">
        <v>2018</v>
      </c>
      <c r="F7282" t="s">
        <v>20899</v>
      </c>
      <c r="G7282">
        <v>6.5</v>
      </c>
      <c r="H7282">
        <v>126000</v>
      </c>
      <c r="I7282" t="s">
        <v>13356</v>
      </c>
      <c r="J7282" t="s">
        <v>129</v>
      </c>
      <c r="K7282" t="s">
        <v>595</v>
      </c>
      <c r="L7282" t="s">
        <v>33</v>
      </c>
      <c r="M7282" s="1">
        <v>10000000</v>
      </c>
      <c r="N7282" s="1">
        <v>255614941</v>
      </c>
      <c r="O7282" s="1">
        <f>N7282*(D7282/'cpi data'!$A$112)</f>
        <v>31727588.573949579</v>
      </c>
      <c r="P7282" s="2">
        <f t="shared" si="114"/>
        <v>0.96087865615022872</v>
      </c>
      <c r="Q7282" t="s">
        <v>19427</v>
      </c>
      <c r="R7282">
        <v>106</v>
      </c>
    </row>
    <row r="7283" spans="1:18">
      <c r="A7283" t="s">
        <v>20900</v>
      </c>
      <c r="B7283" s="6" t="s">
        <v>36</v>
      </c>
      <c r="C7283" t="s">
        <v>393</v>
      </c>
      <c r="D7283">
        <f>_xlfn.XLOOKUP(E7283,'cpi data'!A:A,'cpi data'!B:B,"NA")</f>
        <v>251.1</v>
      </c>
      <c r="E7283">
        <v>2018</v>
      </c>
      <c r="F7283" t="s">
        <v>20901</v>
      </c>
      <c r="G7283">
        <v>7.6</v>
      </c>
      <c r="H7283">
        <v>263000</v>
      </c>
      <c r="I7283" t="s">
        <v>10737</v>
      </c>
      <c r="J7283" t="s">
        <v>10737</v>
      </c>
      <c r="K7283" t="s">
        <v>13489</v>
      </c>
      <c r="L7283" t="s">
        <v>33</v>
      </c>
      <c r="M7283" s="1">
        <v>200000000</v>
      </c>
      <c r="N7283" s="1">
        <v>1244639527</v>
      </c>
      <c r="O7283" s="1">
        <f>N7283*(D7283/'cpi data'!$A$112)</f>
        <v>154487881.97217003</v>
      </c>
      <c r="P7283" s="2">
        <f t="shared" si="114"/>
        <v>0.8393109043531124</v>
      </c>
      <c r="Q7283" t="s">
        <v>1727</v>
      </c>
      <c r="R7283">
        <v>118</v>
      </c>
    </row>
    <row r="7284" spans="1:18">
      <c r="A7284" t="s">
        <v>20902</v>
      </c>
      <c r="B7284" s="6" t="s">
        <v>19</v>
      </c>
      <c r="C7284" t="s">
        <v>37</v>
      </c>
      <c r="D7284">
        <f>_xlfn.XLOOKUP(E7284,'cpi data'!A:A,'cpi data'!B:B,"NA")</f>
        <v>251.1</v>
      </c>
      <c r="E7284">
        <v>2018</v>
      </c>
      <c r="F7284" t="s">
        <v>20903</v>
      </c>
      <c r="G7284">
        <v>5.2</v>
      </c>
      <c r="H7284">
        <v>58000</v>
      </c>
      <c r="I7284" t="s">
        <v>20904</v>
      </c>
      <c r="J7284" t="s">
        <v>9129</v>
      </c>
      <c r="K7284" t="s">
        <v>20905</v>
      </c>
      <c r="L7284" t="s">
        <v>33</v>
      </c>
      <c r="M7284" s="1">
        <v>13000000</v>
      </c>
      <c r="N7284" s="1">
        <v>137056262</v>
      </c>
      <c r="O7284" s="1">
        <f>N7284*(D7284/'cpi data'!$A$112)</f>
        <v>17011778.244290657</v>
      </c>
      <c r="P7284" s="2">
        <f t="shared" si="114"/>
        <v>0.90514844188585852</v>
      </c>
      <c r="Q7284" t="s">
        <v>19427</v>
      </c>
      <c r="R7284">
        <v>97</v>
      </c>
    </row>
    <row r="7285" spans="1:18">
      <c r="A7285" t="s">
        <v>20906</v>
      </c>
      <c r="B7285" s="6" t="s">
        <v>19</v>
      </c>
      <c r="C7285" t="s">
        <v>107</v>
      </c>
      <c r="D7285">
        <f>_xlfn.XLOOKUP(E7285,'cpi data'!A:A,'cpi data'!B:B,"NA")</f>
        <v>251.1</v>
      </c>
      <c r="E7285">
        <v>2018</v>
      </c>
      <c r="F7285" t="s">
        <v>20907</v>
      </c>
      <c r="G7285">
        <v>6.8</v>
      </c>
      <c r="H7285">
        <v>64000</v>
      </c>
      <c r="I7285" t="s">
        <v>6527</v>
      </c>
      <c r="J7285" t="s">
        <v>6527</v>
      </c>
      <c r="K7285" t="s">
        <v>1220</v>
      </c>
      <c r="L7285" t="s">
        <v>3814</v>
      </c>
      <c r="N7285" s="1">
        <v>3081913</v>
      </c>
      <c r="O7285" s="1">
        <f>N7285*(D7285/'cpi data'!$A$112)</f>
        <v>382535.0243697479</v>
      </c>
      <c r="P7285" s="2">
        <f t="shared" si="114"/>
        <v>1</v>
      </c>
      <c r="Q7285" t="s">
        <v>10417</v>
      </c>
      <c r="R7285">
        <v>152</v>
      </c>
    </row>
    <row r="7286" spans="1:18">
      <c r="A7286" t="s">
        <v>20908</v>
      </c>
      <c r="B7286" s="6" t="s">
        <v>2002</v>
      </c>
      <c r="C7286" t="s">
        <v>20</v>
      </c>
      <c r="D7286">
        <f>_xlfn.XLOOKUP(E7286,'cpi data'!A:A,'cpi data'!B:B,"NA")</f>
        <v>251.1</v>
      </c>
      <c r="E7286">
        <v>2018</v>
      </c>
      <c r="F7286" t="s">
        <v>20909</v>
      </c>
      <c r="G7286">
        <v>6.6</v>
      </c>
      <c r="H7286">
        <v>8500</v>
      </c>
      <c r="I7286" t="s">
        <v>20910</v>
      </c>
      <c r="J7286" t="s">
        <v>20911</v>
      </c>
      <c r="K7286" t="s">
        <v>19316</v>
      </c>
      <c r="L7286" t="s">
        <v>25</v>
      </c>
      <c r="M7286" s="1">
        <v>12000000</v>
      </c>
      <c r="N7286" s="1">
        <v>242115</v>
      </c>
      <c r="O7286" s="1">
        <f>N7286*(D7286/'cpi data'!$A$112)</f>
        <v>30051.940929312899</v>
      </c>
      <c r="P7286" s="2">
        <f t="shared" si="114"/>
        <v>-48.563224087726908</v>
      </c>
      <c r="Q7286" t="s">
        <v>19682</v>
      </c>
      <c r="R7286">
        <v>106</v>
      </c>
    </row>
    <row r="7287" spans="1:18">
      <c r="A7287" t="s">
        <v>20912</v>
      </c>
      <c r="B7287" s="6" t="s">
        <v>19</v>
      </c>
      <c r="C7287" t="s">
        <v>55</v>
      </c>
      <c r="D7287">
        <f>_xlfn.XLOOKUP(E7287,'cpi data'!A:A,'cpi data'!B:B,"NA")</f>
        <v>251.1</v>
      </c>
      <c r="E7287">
        <v>2018</v>
      </c>
      <c r="F7287" t="s">
        <v>20913</v>
      </c>
      <c r="G7287">
        <v>5.3</v>
      </c>
      <c r="H7287">
        <v>127000</v>
      </c>
      <c r="I7287" t="s">
        <v>20914</v>
      </c>
      <c r="J7287" t="s">
        <v>18827</v>
      </c>
      <c r="K7287" t="s">
        <v>20915</v>
      </c>
      <c r="L7287" t="s">
        <v>33</v>
      </c>
      <c r="M7287" s="1">
        <v>22000000</v>
      </c>
      <c r="N7287" s="1">
        <v>365551694</v>
      </c>
      <c r="O7287" s="1">
        <f>N7287*(D7287/'cpi data'!$A$112)</f>
        <v>45373223.115867518</v>
      </c>
      <c r="P7287" s="2">
        <f t="shared" si="114"/>
        <v>0.93981699343458658</v>
      </c>
      <c r="Q7287" t="s">
        <v>20916</v>
      </c>
      <c r="R7287">
        <v>96</v>
      </c>
    </row>
    <row r="7288" spans="1:18">
      <c r="A7288" t="s">
        <v>20917</v>
      </c>
      <c r="B7288" s="6" t="s">
        <v>19</v>
      </c>
      <c r="C7288" t="s">
        <v>66</v>
      </c>
      <c r="D7288">
        <f>_xlfn.XLOOKUP(E7288,'cpi data'!A:A,'cpi data'!B:B,"NA")</f>
        <v>251.1</v>
      </c>
      <c r="E7288">
        <v>2018</v>
      </c>
      <c r="F7288" t="s">
        <v>20918</v>
      </c>
      <c r="G7288">
        <v>5.9</v>
      </c>
      <c r="H7288">
        <v>3500</v>
      </c>
      <c r="I7288" t="s">
        <v>9431</v>
      </c>
      <c r="J7288" t="s">
        <v>14314</v>
      </c>
      <c r="K7288" t="s">
        <v>20919</v>
      </c>
      <c r="L7288" t="s">
        <v>33</v>
      </c>
      <c r="N7288" s="1">
        <v>98240</v>
      </c>
      <c r="O7288" s="1">
        <f>N7288*(D7288/'cpi data'!$A$112)</f>
        <v>12193.803262481462</v>
      </c>
      <c r="P7288" s="2">
        <f t="shared" si="114"/>
        <v>1</v>
      </c>
      <c r="Q7288" t="s">
        <v>20920</v>
      </c>
      <c r="R7288">
        <v>110</v>
      </c>
    </row>
    <row r="7289" spans="1:18">
      <c r="A7289" t="s">
        <v>20921</v>
      </c>
      <c r="B7289" s="6" t="s">
        <v>19</v>
      </c>
      <c r="C7289" t="s">
        <v>37</v>
      </c>
      <c r="D7289">
        <f>_xlfn.XLOOKUP(E7289,'cpi data'!A:A,'cpi data'!B:B,"NA")</f>
        <v>251.1</v>
      </c>
      <c r="E7289">
        <v>2018</v>
      </c>
      <c r="F7289" t="s">
        <v>20877</v>
      </c>
      <c r="G7289">
        <v>6.7</v>
      </c>
      <c r="H7289">
        <v>141000</v>
      </c>
      <c r="I7289" t="s">
        <v>10323</v>
      </c>
      <c r="J7289" t="s">
        <v>3572</v>
      </c>
      <c r="K7289" t="s">
        <v>4128</v>
      </c>
      <c r="L7289" t="s">
        <v>33</v>
      </c>
      <c r="M7289" s="1">
        <v>62000000</v>
      </c>
      <c r="N7289" s="1">
        <v>190400157</v>
      </c>
      <c r="O7289" s="1">
        <f>N7289*(D7289/'cpi data'!$A$112)</f>
        <v>23632960.663717251</v>
      </c>
      <c r="P7289" s="2">
        <f t="shared" si="114"/>
        <v>0.67437001640707683</v>
      </c>
      <c r="Q7289" t="s">
        <v>34</v>
      </c>
      <c r="R7289">
        <v>121</v>
      </c>
    </row>
    <row r="7290" spans="1:18">
      <c r="A7290" t="s">
        <v>20922</v>
      </c>
      <c r="B7290" s="6" t="s">
        <v>19</v>
      </c>
      <c r="C7290" t="s">
        <v>20</v>
      </c>
      <c r="D7290">
        <f>_xlfn.XLOOKUP(E7290,'cpi data'!A:A,'cpi data'!B:B,"NA")</f>
        <v>251.1</v>
      </c>
      <c r="E7290">
        <v>2018</v>
      </c>
      <c r="F7290" t="s">
        <v>20923</v>
      </c>
      <c r="G7290">
        <v>7</v>
      </c>
      <c r="H7290">
        <v>57000</v>
      </c>
      <c r="I7290" t="s">
        <v>10279</v>
      </c>
      <c r="J7290" t="s">
        <v>10279</v>
      </c>
      <c r="K7290" t="s">
        <v>20924</v>
      </c>
      <c r="L7290" t="s">
        <v>455</v>
      </c>
      <c r="N7290" s="1">
        <v>2027391</v>
      </c>
      <c r="O7290" s="1">
        <f>N7290*(D7290/'cpi data'!$A$112)</f>
        <v>251645.0222936233</v>
      </c>
      <c r="P7290" s="2">
        <f t="shared" si="114"/>
        <v>1</v>
      </c>
      <c r="Q7290" t="s">
        <v>20925</v>
      </c>
      <c r="R7290">
        <v>97</v>
      </c>
    </row>
    <row r="7291" spans="1:18">
      <c r="A7291" t="s">
        <v>20926</v>
      </c>
      <c r="B7291" s="6" t="s">
        <v>2002</v>
      </c>
      <c r="C7291" t="s">
        <v>37</v>
      </c>
      <c r="D7291">
        <f>_xlfn.XLOOKUP(E7291,'cpi data'!A:A,'cpi data'!B:B,"NA")</f>
        <v>251.1</v>
      </c>
      <c r="E7291">
        <v>2018</v>
      </c>
      <c r="F7291" t="s">
        <v>20497</v>
      </c>
      <c r="G7291">
        <v>6.3</v>
      </c>
      <c r="H7291">
        <v>107000</v>
      </c>
      <c r="I7291" t="s">
        <v>14090</v>
      </c>
      <c r="J7291" t="s">
        <v>20927</v>
      </c>
      <c r="K7291" t="s">
        <v>5713</v>
      </c>
      <c r="L7291" t="s">
        <v>33</v>
      </c>
      <c r="M7291" s="1">
        <v>30000000</v>
      </c>
      <c r="N7291" s="1">
        <v>119942387</v>
      </c>
      <c r="O7291" s="1">
        <f>N7291*(D7291/'cpi data'!$A$112)</f>
        <v>14887559.750716757</v>
      </c>
      <c r="P7291" s="2">
        <f t="shared" si="114"/>
        <v>0.7498799152629837</v>
      </c>
      <c r="Q7291" t="s">
        <v>6858</v>
      </c>
      <c r="R7291">
        <v>104</v>
      </c>
    </row>
    <row r="7292" spans="1:18">
      <c r="A7292" t="s">
        <v>20928</v>
      </c>
      <c r="B7292" s="6" t="s">
        <v>19</v>
      </c>
      <c r="C7292" t="s">
        <v>37</v>
      </c>
      <c r="D7292">
        <f>_xlfn.XLOOKUP(E7292,'cpi data'!A:A,'cpi data'!B:B,"NA")</f>
        <v>251.1</v>
      </c>
      <c r="E7292">
        <v>2018</v>
      </c>
      <c r="F7292" t="s">
        <v>20870</v>
      </c>
      <c r="G7292">
        <v>6.9</v>
      </c>
      <c r="H7292">
        <v>215000</v>
      </c>
      <c r="I7292" t="s">
        <v>19352</v>
      </c>
      <c r="J7292" t="s">
        <v>12783</v>
      </c>
      <c r="K7292" t="s">
        <v>4026</v>
      </c>
      <c r="L7292" t="s">
        <v>33</v>
      </c>
      <c r="M7292" s="1">
        <v>37000000</v>
      </c>
      <c r="N7292" s="1">
        <v>117679066</v>
      </c>
      <c r="O7292" s="1">
        <f>N7292*(D7292/'cpi data'!$A$112)</f>
        <v>14606630.485714285</v>
      </c>
      <c r="P7292" s="2">
        <f t="shared" si="114"/>
        <v>0.68558553991242588</v>
      </c>
      <c r="Q7292" t="s">
        <v>20929</v>
      </c>
      <c r="R7292">
        <v>100</v>
      </c>
    </row>
    <row r="7293" spans="1:18">
      <c r="A7293" t="s">
        <v>20930</v>
      </c>
      <c r="B7293" s="6" t="s">
        <v>19</v>
      </c>
      <c r="C7293" t="s">
        <v>66</v>
      </c>
      <c r="D7293">
        <f>_xlfn.XLOOKUP(E7293,'cpi data'!A:A,'cpi data'!B:B,"NA")</f>
        <v>251.1</v>
      </c>
      <c r="E7293">
        <v>2018</v>
      </c>
      <c r="F7293" t="s">
        <v>20931</v>
      </c>
      <c r="G7293">
        <v>6.4</v>
      </c>
      <c r="H7293">
        <v>11000</v>
      </c>
      <c r="I7293" t="s">
        <v>3493</v>
      </c>
      <c r="J7293" t="s">
        <v>20932</v>
      </c>
      <c r="K7293" t="s">
        <v>9873</v>
      </c>
      <c r="L7293" t="s">
        <v>25</v>
      </c>
      <c r="N7293" s="1">
        <v>10647493</v>
      </c>
      <c r="O7293" s="1">
        <f>N7293*(D7293/'cpi data'!$A$112)</f>
        <v>1321594.4104300542</v>
      </c>
      <c r="P7293" s="2">
        <f t="shared" si="114"/>
        <v>1</v>
      </c>
      <c r="Q7293" t="s">
        <v>20933</v>
      </c>
      <c r="R7293">
        <v>101</v>
      </c>
    </row>
    <row r="7294" spans="1:18">
      <c r="A7294" t="s">
        <v>20934</v>
      </c>
      <c r="B7294" s="6" t="s">
        <v>19</v>
      </c>
      <c r="C7294" t="s">
        <v>37</v>
      </c>
      <c r="D7294">
        <f>_xlfn.XLOOKUP(E7294,'cpi data'!A:A,'cpi data'!B:B,"NA")</f>
        <v>251.1</v>
      </c>
      <c r="E7294">
        <v>2018</v>
      </c>
      <c r="F7294" t="s">
        <v>20901</v>
      </c>
      <c r="G7294">
        <v>6.5</v>
      </c>
      <c r="H7294">
        <v>121000</v>
      </c>
      <c r="I7294" t="s">
        <v>20935</v>
      </c>
      <c r="J7294" t="s">
        <v>14060</v>
      </c>
      <c r="K7294" t="s">
        <v>12746</v>
      </c>
      <c r="L7294" t="s">
        <v>33</v>
      </c>
      <c r="M7294" s="1">
        <v>28000000</v>
      </c>
      <c r="N7294" s="1">
        <v>78130625</v>
      </c>
      <c r="O7294" s="1">
        <f>N7294*(D7294/'cpi data'!$A$112)</f>
        <v>9697775.5499258526</v>
      </c>
      <c r="P7294" s="2">
        <f t="shared" si="114"/>
        <v>0.64162580294218818</v>
      </c>
      <c r="Q7294" t="s">
        <v>18923</v>
      </c>
      <c r="R7294">
        <v>100</v>
      </c>
    </row>
    <row r="7295" spans="1:18">
      <c r="A7295" t="s">
        <v>20936</v>
      </c>
      <c r="B7295" s="6" t="s">
        <v>2002</v>
      </c>
      <c r="C7295" t="s">
        <v>107</v>
      </c>
      <c r="D7295">
        <f>_xlfn.XLOOKUP(E7295,'cpi data'!A:A,'cpi data'!B:B,"NA")</f>
        <v>251.1</v>
      </c>
      <c r="E7295">
        <v>2018</v>
      </c>
      <c r="F7295" t="s">
        <v>20899</v>
      </c>
      <c r="G7295">
        <v>7.5</v>
      </c>
      <c r="H7295">
        <v>33000</v>
      </c>
      <c r="I7295" t="s">
        <v>9746</v>
      </c>
      <c r="J7295" t="s">
        <v>9376</v>
      </c>
      <c r="K7295" t="s">
        <v>20501</v>
      </c>
      <c r="L7295" t="s">
        <v>33</v>
      </c>
      <c r="M7295" s="1">
        <v>23000000</v>
      </c>
      <c r="N7295" s="1">
        <v>34934009</v>
      </c>
      <c r="O7295" s="1">
        <f>N7295*(D7295/'cpi data'!$A$112)</f>
        <v>4336099.6835887292</v>
      </c>
      <c r="P7295" s="2">
        <f t="shared" si="114"/>
        <v>0.34161578764120659</v>
      </c>
      <c r="Q7295" t="s">
        <v>9112</v>
      </c>
      <c r="R7295">
        <v>133</v>
      </c>
    </row>
    <row r="7296" spans="1:18">
      <c r="A7296" t="s">
        <v>20937</v>
      </c>
      <c r="B7296" s="6" t="s">
        <v>19</v>
      </c>
      <c r="C7296" t="s">
        <v>107</v>
      </c>
      <c r="D7296">
        <f>_xlfn.XLOOKUP(E7296,'cpi data'!A:A,'cpi data'!B:B,"NA")</f>
        <v>251.1</v>
      </c>
      <c r="E7296">
        <v>2018</v>
      </c>
      <c r="F7296" t="s">
        <v>20938</v>
      </c>
      <c r="G7296">
        <v>7.1</v>
      </c>
      <c r="H7296">
        <v>135000</v>
      </c>
      <c r="I7296" t="s">
        <v>15617</v>
      </c>
      <c r="J7296" t="s">
        <v>15617</v>
      </c>
      <c r="K7296" t="s">
        <v>665</v>
      </c>
      <c r="L7296" t="s">
        <v>33</v>
      </c>
      <c r="M7296" s="1">
        <v>32000000</v>
      </c>
      <c r="N7296" s="1">
        <v>31882724</v>
      </c>
      <c r="O7296" s="1">
        <f>N7296*(D7296/'cpi data'!$A$112)</f>
        <v>3957366.2859120118</v>
      </c>
      <c r="P7296" s="2">
        <f t="shared" si="114"/>
        <v>-3.6783557138969684E-3</v>
      </c>
      <c r="Q7296" t="s">
        <v>20939</v>
      </c>
      <c r="R7296">
        <v>141</v>
      </c>
    </row>
    <row r="7297" spans="1:18">
      <c r="A7297" t="s">
        <v>20940</v>
      </c>
      <c r="B7297" s="6" t="s">
        <v>2002</v>
      </c>
      <c r="C7297" t="s">
        <v>393</v>
      </c>
      <c r="D7297">
        <f>_xlfn.XLOOKUP(E7297,'cpi data'!A:A,'cpi data'!B:B,"NA")</f>
        <v>251.1</v>
      </c>
      <c r="E7297">
        <v>2018</v>
      </c>
      <c r="F7297" t="s">
        <v>20573</v>
      </c>
      <c r="G7297">
        <v>7.9</v>
      </c>
      <c r="H7297">
        <v>147000</v>
      </c>
      <c r="I7297" t="s">
        <v>9044</v>
      </c>
      <c r="J7297" t="s">
        <v>9044</v>
      </c>
      <c r="K7297" t="s">
        <v>19476</v>
      </c>
      <c r="L7297" t="s">
        <v>5820</v>
      </c>
      <c r="N7297" s="1">
        <v>64337744</v>
      </c>
      <c r="O7297" s="1">
        <f>N7297*(D7297/'cpi data'!$A$112)</f>
        <v>7985767.4337123083</v>
      </c>
      <c r="P7297" s="2">
        <f t="shared" si="114"/>
        <v>1</v>
      </c>
      <c r="Q7297" t="s">
        <v>15451</v>
      </c>
      <c r="R7297">
        <v>101</v>
      </c>
    </row>
    <row r="7298" spans="1:18">
      <c r="A7298" t="s">
        <v>20941</v>
      </c>
      <c r="B7298" s="6" t="s">
        <v>2002</v>
      </c>
      <c r="C7298" t="s">
        <v>28</v>
      </c>
      <c r="D7298">
        <f>_xlfn.XLOOKUP(E7298,'cpi data'!A:A,'cpi data'!B:B,"NA")</f>
        <v>251.1</v>
      </c>
      <c r="E7298">
        <v>2018</v>
      </c>
      <c r="F7298" t="s">
        <v>20841</v>
      </c>
      <c r="G7298">
        <v>6.5</v>
      </c>
      <c r="H7298">
        <v>234000</v>
      </c>
      <c r="I7298" t="s">
        <v>15038</v>
      </c>
      <c r="J7298" t="s">
        <v>11816</v>
      </c>
      <c r="K7298" t="s">
        <v>16888</v>
      </c>
      <c r="L7298" t="s">
        <v>25</v>
      </c>
      <c r="M7298" s="1">
        <v>200000000</v>
      </c>
      <c r="N7298" s="1">
        <v>654855901</v>
      </c>
      <c r="O7298" s="1">
        <f>N7298*(D7298/'cpi data'!$A$112)</f>
        <v>81282410.648096874</v>
      </c>
      <c r="P7298" s="2">
        <f t="shared" si="114"/>
        <v>0.6945892986615998</v>
      </c>
      <c r="Q7298" t="s">
        <v>19874</v>
      </c>
      <c r="R7298">
        <v>134</v>
      </c>
    </row>
    <row r="7299" spans="1:18">
      <c r="A7299" t="s">
        <v>20942</v>
      </c>
      <c r="B7299" s="6" t="s">
        <v>19</v>
      </c>
      <c r="C7299" t="s">
        <v>37</v>
      </c>
      <c r="D7299">
        <f>_xlfn.XLOOKUP(E7299,'cpi data'!A:A,'cpi data'!B:B,"NA")</f>
        <v>251.1</v>
      </c>
      <c r="E7299">
        <v>2018</v>
      </c>
      <c r="F7299" t="s">
        <v>20943</v>
      </c>
      <c r="G7299">
        <v>6.6</v>
      </c>
      <c r="H7299">
        <v>58000</v>
      </c>
      <c r="I7299" t="s">
        <v>20944</v>
      </c>
      <c r="J7299" t="s">
        <v>9139</v>
      </c>
      <c r="K7299" t="s">
        <v>11444</v>
      </c>
      <c r="L7299" t="s">
        <v>25</v>
      </c>
      <c r="M7299" s="1">
        <v>40000000</v>
      </c>
      <c r="N7299" s="1">
        <v>31676128</v>
      </c>
      <c r="O7299" s="1">
        <f>N7299*(D7299/'cpi data'!$A$112)</f>
        <v>3931723.0552644585</v>
      </c>
      <c r="P7299" s="2">
        <f t="shared" si="114"/>
        <v>-0.26278060247767654</v>
      </c>
      <c r="Q7299" t="s">
        <v>20945</v>
      </c>
      <c r="R7299">
        <v>121</v>
      </c>
    </row>
    <row r="7300" spans="1:18">
      <c r="A7300" t="s">
        <v>20946</v>
      </c>
      <c r="B7300" s="6" t="s">
        <v>19</v>
      </c>
      <c r="C7300" t="s">
        <v>107</v>
      </c>
      <c r="D7300">
        <f>_xlfn.XLOOKUP(E7300,'cpi data'!A:A,'cpi data'!B:B,"NA")</f>
        <v>251.1</v>
      </c>
      <c r="E7300">
        <v>2018</v>
      </c>
      <c r="F7300" t="s">
        <v>20834</v>
      </c>
      <c r="G7300">
        <v>7</v>
      </c>
      <c r="H7300">
        <v>121000</v>
      </c>
      <c r="I7300" t="s">
        <v>88</v>
      </c>
      <c r="J7300" t="s">
        <v>15595</v>
      </c>
      <c r="K7300" t="s">
        <v>88</v>
      </c>
      <c r="L7300" t="s">
        <v>33</v>
      </c>
      <c r="M7300" s="1">
        <v>50000000</v>
      </c>
      <c r="N7300" s="1">
        <v>174804407</v>
      </c>
      <c r="O7300" s="1">
        <f>N7300*(D7300/'cpi data'!$A$112)</f>
        <v>21697175.777409784</v>
      </c>
      <c r="P7300" s="2">
        <f t="shared" si="114"/>
        <v>0.71396602146306298</v>
      </c>
      <c r="Q7300" t="s">
        <v>26</v>
      </c>
      <c r="R7300">
        <v>116</v>
      </c>
    </row>
    <row r="7301" spans="1:18">
      <c r="A7301" t="s">
        <v>20947</v>
      </c>
      <c r="B7301" s="6" t="s">
        <v>2710</v>
      </c>
      <c r="C7301" t="s">
        <v>107</v>
      </c>
      <c r="D7301">
        <f>_xlfn.XLOOKUP(E7301,'cpi data'!A:A,'cpi data'!B:B,"NA")</f>
        <v>251.1</v>
      </c>
      <c r="E7301">
        <v>2018</v>
      </c>
      <c r="F7301" t="s">
        <v>20841</v>
      </c>
      <c r="G7301">
        <v>6.6</v>
      </c>
      <c r="H7301">
        <v>21000</v>
      </c>
      <c r="I7301" t="s">
        <v>20948</v>
      </c>
      <c r="J7301" t="s">
        <v>18193</v>
      </c>
      <c r="K7301" t="s">
        <v>5877</v>
      </c>
      <c r="L7301" t="s">
        <v>33</v>
      </c>
      <c r="N7301" s="1">
        <v>167994</v>
      </c>
      <c r="O7301" s="1">
        <f>N7301*(D7301/'cpi data'!$A$112)</f>
        <v>20851.850420168066</v>
      </c>
      <c r="P7301" s="2">
        <f t="shared" si="114"/>
        <v>1</v>
      </c>
      <c r="Q7301" t="s">
        <v>20949</v>
      </c>
      <c r="R7301">
        <v>109</v>
      </c>
    </row>
    <row r="7302" spans="1:18">
      <c r="A7302" t="s">
        <v>16614</v>
      </c>
      <c r="B7302" s="6" t="s">
        <v>2002</v>
      </c>
      <c r="C7302" t="s">
        <v>37</v>
      </c>
      <c r="D7302">
        <f>_xlfn.XLOOKUP(E7302,'cpi data'!A:A,'cpi data'!B:B,"NA")</f>
        <v>251.1</v>
      </c>
      <c r="E7302">
        <v>2018</v>
      </c>
      <c r="F7302" t="s">
        <v>20950</v>
      </c>
      <c r="G7302">
        <v>5.3</v>
      </c>
      <c r="H7302">
        <v>68000</v>
      </c>
      <c r="I7302" t="s">
        <v>20951</v>
      </c>
      <c r="J7302" t="s">
        <v>20952</v>
      </c>
      <c r="K7302" t="s">
        <v>19586</v>
      </c>
      <c r="L7302" t="s">
        <v>33</v>
      </c>
      <c r="M7302" s="1">
        <v>100000000</v>
      </c>
      <c r="N7302" s="1">
        <v>86493046</v>
      </c>
      <c r="O7302" s="1">
        <f>N7302*(D7302/'cpi data'!$A$112)</f>
        <v>10735740.904893722</v>
      </c>
      <c r="P7302" s="2">
        <f t="shared" si="114"/>
        <v>-0.15616231159207875</v>
      </c>
      <c r="Q7302" t="s">
        <v>10085</v>
      </c>
      <c r="R7302">
        <v>116</v>
      </c>
    </row>
    <row r="7303" spans="1:18">
      <c r="A7303" t="s">
        <v>20953</v>
      </c>
      <c r="B7303" s="6" t="s">
        <v>19</v>
      </c>
      <c r="C7303" t="s">
        <v>66</v>
      </c>
      <c r="D7303">
        <f>_xlfn.XLOOKUP(E7303,'cpi data'!A:A,'cpi data'!B:B,"NA")</f>
        <v>251.1</v>
      </c>
      <c r="E7303">
        <v>2018</v>
      </c>
      <c r="F7303" t="s">
        <v>20954</v>
      </c>
      <c r="G7303">
        <v>7.3</v>
      </c>
      <c r="H7303">
        <v>59000</v>
      </c>
      <c r="I7303" t="s">
        <v>17994</v>
      </c>
      <c r="J7303" t="s">
        <v>14762</v>
      </c>
      <c r="K7303" t="s">
        <v>13997</v>
      </c>
      <c r="L7303" t="s">
        <v>33</v>
      </c>
      <c r="M7303" s="1">
        <v>25000000</v>
      </c>
      <c r="N7303" s="1">
        <v>16636604</v>
      </c>
      <c r="O7303" s="1">
        <f>N7303*(D7303/'cpi data'!$A$112)</f>
        <v>2064978.3808205633</v>
      </c>
      <c r="P7303" s="2">
        <f t="shared" si="114"/>
        <v>-0.5027105291440489</v>
      </c>
      <c r="Q7303" t="s">
        <v>19910</v>
      </c>
      <c r="R7303">
        <v>120</v>
      </c>
    </row>
    <row r="7304" spans="1:18">
      <c r="A7304" t="s">
        <v>20955</v>
      </c>
      <c r="B7304" s="6" t="s">
        <v>19</v>
      </c>
      <c r="C7304" t="s">
        <v>20</v>
      </c>
      <c r="D7304">
        <f>_xlfn.XLOOKUP(E7304,'cpi data'!A:A,'cpi data'!B:B,"NA")</f>
        <v>251.1</v>
      </c>
      <c r="E7304">
        <v>2018</v>
      </c>
      <c r="F7304" t="s">
        <v>20956</v>
      </c>
      <c r="G7304">
        <v>8.4</v>
      </c>
      <c r="H7304">
        <v>71000</v>
      </c>
      <c r="I7304" t="s">
        <v>20957</v>
      </c>
      <c r="J7304" t="s">
        <v>20957</v>
      </c>
      <c r="K7304" t="s">
        <v>20958</v>
      </c>
      <c r="L7304" t="s">
        <v>20959</v>
      </c>
      <c r="M7304" s="1">
        <v>4000000</v>
      </c>
      <c r="N7304" s="1">
        <v>64417003</v>
      </c>
      <c r="O7304" s="1">
        <f>N7304*(D7304/'cpi data'!$A$112)</f>
        <v>7995605.2660899647</v>
      </c>
      <c r="P7304" s="2">
        <f t="shared" si="114"/>
        <v>0.93790459329503428</v>
      </c>
      <c r="Q7304" t="s">
        <v>20960</v>
      </c>
      <c r="R7304">
        <v>126</v>
      </c>
    </row>
    <row r="7305" spans="1:18">
      <c r="A7305" t="s">
        <v>20961</v>
      </c>
      <c r="B7305" s="6" t="s">
        <v>2002</v>
      </c>
      <c r="C7305" t="s">
        <v>37</v>
      </c>
      <c r="D7305">
        <f>_xlfn.XLOOKUP(E7305,'cpi data'!A:A,'cpi data'!B:B,"NA")</f>
        <v>251.1</v>
      </c>
      <c r="E7305">
        <v>2018</v>
      </c>
      <c r="F7305" t="s">
        <v>20962</v>
      </c>
      <c r="G7305">
        <v>6.6</v>
      </c>
      <c r="H7305">
        <v>50000</v>
      </c>
      <c r="I7305" t="s">
        <v>17958</v>
      </c>
      <c r="J7305" t="s">
        <v>20963</v>
      </c>
      <c r="K7305" t="s">
        <v>18740</v>
      </c>
      <c r="L7305" t="s">
        <v>494</v>
      </c>
      <c r="M7305" s="1">
        <v>35000000</v>
      </c>
      <c r="N7305" s="1">
        <v>59945012</v>
      </c>
      <c r="O7305" s="1">
        <f>N7305*(D7305/'cpi data'!$A$112)</f>
        <v>7440530.159762728</v>
      </c>
      <c r="P7305" s="2">
        <f t="shared" si="114"/>
        <v>0.41613157071350659</v>
      </c>
      <c r="Q7305" t="s">
        <v>20964</v>
      </c>
      <c r="R7305">
        <v>96</v>
      </c>
    </row>
    <row r="7306" spans="1:18">
      <c r="A7306" t="s">
        <v>20965</v>
      </c>
      <c r="B7306" s="6" t="s">
        <v>2002</v>
      </c>
      <c r="C7306" t="s">
        <v>44</v>
      </c>
      <c r="D7306">
        <f>_xlfn.XLOOKUP(E7306,'cpi data'!A:A,'cpi data'!B:B,"NA")</f>
        <v>251.1</v>
      </c>
      <c r="E7306">
        <v>2018</v>
      </c>
      <c r="F7306" t="s">
        <v>20625</v>
      </c>
      <c r="G7306">
        <v>7.6</v>
      </c>
      <c r="H7306">
        <v>104000</v>
      </c>
      <c r="I7306" t="s">
        <v>11648</v>
      </c>
      <c r="J7306" t="s">
        <v>20966</v>
      </c>
      <c r="K7306" t="s">
        <v>18526</v>
      </c>
      <c r="L7306" t="s">
        <v>33</v>
      </c>
      <c r="M7306" s="1">
        <v>17000000</v>
      </c>
      <c r="N7306" s="1">
        <v>66316289</v>
      </c>
      <c r="O7306" s="1">
        <f>N7306*(D7306/'cpi data'!$A$112)</f>
        <v>8231349.5639644088</v>
      </c>
      <c r="P7306" s="2">
        <f t="shared" si="114"/>
        <v>0.74365272459681808</v>
      </c>
      <c r="Q7306" t="s">
        <v>9112</v>
      </c>
      <c r="R7306">
        <v>110</v>
      </c>
    </row>
    <row r="7307" spans="1:18">
      <c r="A7307" t="s">
        <v>20967</v>
      </c>
      <c r="B7307" s="6" t="s">
        <v>36</v>
      </c>
      <c r="C7307" t="s">
        <v>44</v>
      </c>
      <c r="D7307">
        <f>_xlfn.XLOOKUP(E7307,'cpi data'!A:A,'cpi data'!B:B,"NA")</f>
        <v>251.1</v>
      </c>
      <c r="E7307">
        <v>2018</v>
      </c>
      <c r="F7307" t="s">
        <v>20968</v>
      </c>
      <c r="G7307">
        <v>6.7</v>
      </c>
      <c r="H7307">
        <v>80000</v>
      </c>
      <c r="I7307" t="s">
        <v>12453</v>
      </c>
      <c r="J7307" t="s">
        <v>20969</v>
      </c>
      <c r="K7307" t="s">
        <v>16329</v>
      </c>
      <c r="L7307" t="s">
        <v>33</v>
      </c>
      <c r="M7307" s="1">
        <v>130000000</v>
      </c>
      <c r="N7307" s="1">
        <v>349546142</v>
      </c>
      <c r="O7307" s="1">
        <f>N7307*(D7307/'cpi data'!$A$112)</f>
        <v>43386572.543845773</v>
      </c>
      <c r="P7307" s="2">
        <f t="shared" si="114"/>
        <v>0.62808915796873532</v>
      </c>
      <c r="Q7307" t="s">
        <v>20970</v>
      </c>
      <c r="R7307">
        <v>130</v>
      </c>
    </row>
    <row r="7308" spans="1:18">
      <c r="A7308" t="s">
        <v>20971</v>
      </c>
      <c r="B7308" s="6" t="s">
        <v>36</v>
      </c>
      <c r="C7308" t="s">
        <v>28</v>
      </c>
      <c r="D7308">
        <f>_xlfn.XLOOKUP(E7308,'cpi data'!A:A,'cpi data'!B:B,"NA")</f>
        <v>251.1</v>
      </c>
      <c r="E7308">
        <v>2018</v>
      </c>
      <c r="F7308" t="s">
        <v>20972</v>
      </c>
      <c r="G7308">
        <v>7.2</v>
      </c>
      <c r="H7308">
        <v>54000</v>
      </c>
      <c r="I7308" t="s">
        <v>16759</v>
      </c>
      <c r="J7308" t="s">
        <v>16759</v>
      </c>
      <c r="K7308" t="s">
        <v>20973</v>
      </c>
      <c r="L7308" t="s">
        <v>33</v>
      </c>
      <c r="N7308" s="1">
        <v>7682928</v>
      </c>
      <c r="O7308" s="1">
        <f>N7308*(D7308/'cpi data'!$A$112)</f>
        <v>953624.92377656943</v>
      </c>
      <c r="P7308" s="2">
        <f t="shared" si="114"/>
        <v>1</v>
      </c>
      <c r="Q7308" t="s">
        <v>19369</v>
      </c>
      <c r="R7308">
        <v>109</v>
      </c>
    </row>
    <row r="7309" spans="1:18">
      <c r="A7309" t="s">
        <v>20974</v>
      </c>
      <c r="B7309" s="6" t="s">
        <v>2002</v>
      </c>
      <c r="C7309" t="s">
        <v>37</v>
      </c>
      <c r="D7309">
        <f>_xlfn.XLOOKUP(E7309,'cpi data'!A:A,'cpi data'!B:B,"NA")</f>
        <v>251.1</v>
      </c>
      <c r="E7309">
        <v>2018</v>
      </c>
      <c r="F7309" t="s">
        <v>20830</v>
      </c>
      <c r="G7309">
        <v>6.7</v>
      </c>
      <c r="H7309">
        <v>147000</v>
      </c>
      <c r="I7309" t="s">
        <v>20138</v>
      </c>
      <c r="J7309" t="s">
        <v>20539</v>
      </c>
      <c r="K7309" t="s">
        <v>18612</v>
      </c>
      <c r="L7309" t="s">
        <v>5994</v>
      </c>
      <c r="M7309" s="1">
        <v>135000000</v>
      </c>
      <c r="N7309" s="1">
        <v>467989645</v>
      </c>
      <c r="O7309" s="1">
        <f>N7309*(D7309/'cpi data'!$A$112)</f>
        <v>58088086.930054374</v>
      </c>
      <c r="P7309" s="2">
        <f t="shared" si="114"/>
        <v>0.71153207887751446</v>
      </c>
      <c r="Q7309" t="s">
        <v>20975</v>
      </c>
      <c r="R7309">
        <v>114</v>
      </c>
    </row>
    <row r="7310" spans="1:18">
      <c r="A7310" t="s">
        <v>20976</v>
      </c>
      <c r="B7310" s="6" t="s">
        <v>19</v>
      </c>
      <c r="C7310" t="s">
        <v>66</v>
      </c>
      <c r="D7310">
        <f>_xlfn.XLOOKUP(E7310,'cpi data'!A:A,'cpi data'!B:B,"NA")</f>
        <v>251.1</v>
      </c>
      <c r="E7310">
        <v>2018</v>
      </c>
      <c r="F7310" t="s">
        <v>20977</v>
      </c>
      <c r="G7310">
        <v>7.2</v>
      </c>
      <c r="H7310">
        <v>130000</v>
      </c>
      <c r="I7310" t="s">
        <v>13567</v>
      </c>
      <c r="J7310" t="s">
        <v>13567</v>
      </c>
      <c r="K7310" t="s">
        <v>3910</v>
      </c>
      <c r="L7310" t="s">
        <v>33</v>
      </c>
      <c r="M7310" s="1">
        <v>60000000</v>
      </c>
      <c r="N7310" s="1">
        <v>76073488</v>
      </c>
      <c r="O7310" s="1">
        <f>N7310*(D7310/'cpi data'!$A$112)</f>
        <v>9442438.3770637661</v>
      </c>
      <c r="P7310" s="2">
        <f t="shared" ref="P7310:P7373" si="115">(N7310-M7310)/N7310</f>
        <v>0.21128895785611934</v>
      </c>
      <c r="Q7310" t="s">
        <v>18234</v>
      </c>
      <c r="R7310">
        <v>132</v>
      </c>
    </row>
    <row r="7311" spans="1:18">
      <c r="A7311" t="s">
        <v>20978</v>
      </c>
      <c r="B7311" s="6" t="s">
        <v>36</v>
      </c>
      <c r="C7311" t="s">
        <v>393</v>
      </c>
      <c r="D7311">
        <f>_xlfn.XLOOKUP(E7311,'cpi data'!A:A,'cpi data'!B:B,"NA")</f>
        <v>251.1</v>
      </c>
      <c r="E7311">
        <v>2018</v>
      </c>
      <c r="F7311" t="s">
        <v>20979</v>
      </c>
      <c r="G7311">
        <v>6.3</v>
      </c>
      <c r="H7311">
        <v>62000</v>
      </c>
      <c r="I7311" t="s">
        <v>17728</v>
      </c>
      <c r="J7311" t="s">
        <v>17728</v>
      </c>
      <c r="K7311" t="s">
        <v>8517</v>
      </c>
      <c r="L7311" t="s">
        <v>33</v>
      </c>
      <c r="M7311" s="1">
        <v>80000000</v>
      </c>
      <c r="N7311" s="1">
        <v>528583774</v>
      </c>
      <c r="O7311" s="1">
        <f>N7311*(D7311/'cpi data'!$A$112)</f>
        <v>65609187.173208103</v>
      </c>
      <c r="P7311" s="2">
        <f t="shared" si="115"/>
        <v>0.84865218356097327</v>
      </c>
      <c r="Q7311" t="s">
        <v>19493</v>
      </c>
      <c r="R7311">
        <v>97</v>
      </c>
    </row>
    <row r="7312" spans="1:18">
      <c r="A7312" t="s">
        <v>20980</v>
      </c>
      <c r="B7312" s="6" t="s">
        <v>19</v>
      </c>
      <c r="C7312" t="s">
        <v>37</v>
      </c>
      <c r="D7312">
        <f>_xlfn.XLOOKUP(E7312,'cpi data'!A:A,'cpi data'!B:B,"NA")</f>
        <v>251.1</v>
      </c>
      <c r="E7312">
        <v>2018</v>
      </c>
      <c r="F7312" t="s">
        <v>20981</v>
      </c>
      <c r="G7312">
        <v>6.1</v>
      </c>
      <c r="H7312">
        <v>72000</v>
      </c>
      <c r="I7312" t="s">
        <v>6749</v>
      </c>
      <c r="J7312" t="s">
        <v>20982</v>
      </c>
      <c r="K7312" t="s">
        <v>9041</v>
      </c>
      <c r="L7312" t="s">
        <v>33</v>
      </c>
      <c r="M7312" s="1">
        <v>50000000</v>
      </c>
      <c r="N7312" s="1">
        <v>66308758</v>
      </c>
      <c r="O7312" s="1">
        <f>N7312*(D7312/'cpi data'!$A$112)</f>
        <v>8230414.7967375182</v>
      </c>
      <c r="P7312" s="2">
        <f t="shared" si="115"/>
        <v>0.24595179418079283</v>
      </c>
      <c r="Q7312" t="s">
        <v>20018</v>
      </c>
      <c r="R7312">
        <v>94</v>
      </c>
    </row>
    <row r="7313" spans="1:18">
      <c r="A7313" t="s">
        <v>20983</v>
      </c>
      <c r="B7313" s="6" t="s">
        <v>36</v>
      </c>
      <c r="C7313" t="s">
        <v>393</v>
      </c>
      <c r="D7313">
        <f>_xlfn.XLOOKUP(E7313,'cpi data'!A:A,'cpi data'!B:B,"NA")</f>
        <v>251.1</v>
      </c>
      <c r="E7313">
        <v>2018</v>
      </c>
      <c r="F7313" t="s">
        <v>20898</v>
      </c>
      <c r="G7313">
        <v>6.6</v>
      </c>
      <c r="H7313">
        <v>38000</v>
      </c>
      <c r="I7313" t="s">
        <v>16170</v>
      </c>
      <c r="J7313" t="s">
        <v>19118</v>
      </c>
      <c r="K7313" t="s">
        <v>18553</v>
      </c>
      <c r="L7313" t="s">
        <v>33</v>
      </c>
      <c r="M7313" s="1">
        <v>50000000</v>
      </c>
      <c r="N7313" s="1">
        <v>351496066</v>
      </c>
      <c r="O7313" s="1">
        <f>N7313*(D7313/'cpi data'!$A$112)</f>
        <v>43628602.161443397</v>
      </c>
      <c r="P7313" s="2">
        <f t="shared" si="115"/>
        <v>0.85775089727462273</v>
      </c>
      <c r="Q7313" t="s">
        <v>34</v>
      </c>
      <c r="R7313">
        <v>95</v>
      </c>
    </row>
    <row r="7314" spans="1:18">
      <c r="A7314" t="s">
        <v>20984</v>
      </c>
      <c r="B7314" s="6" t="s">
        <v>19</v>
      </c>
      <c r="C7314" t="s">
        <v>37</v>
      </c>
      <c r="D7314">
        <f>_xlfn.XLOOKUP(E7314,'cpi data'!A:A,'cpi data'!B:B,"NA")</f>
        <v>251.1</v>
      </c>
      <c r="E7314">
        <v>2018</v>
      </c>
      <c r="F7314" t="s">
        <v>20314</v>
      </c>
      <c r="G7314">
        <v>6.6</v>
      </c>
      <c r="H7314">
        <v>72000</v>
      </c>
      <c r="I7314" t="s">
        <v>20985</v>
      </c>
      <c r="J7314" t="s">
        <v>20986</v>
      </c>
      <c r="K7314" t="s">
        <v>17121</v>
      </c>
      <c r="L7314" t="s">
        <v>33</v>
      </c>
      <c r="M7314" s="1">
        <v>35000000</v>
      </c>
      <c r="N7314" s="1">
        <v>67450815</v>
      </c>
      <c r="O7314" s="1">
        <f>N7314*(D7314/'cpi data'!$A$112)</f>
        <v>8372169.8697478985</v>
      </c>
      <c r="P7314" s="2">
        <f t="shared" si="115"/>
        <v>0.48110337881017451</v>
      </c>
      <c r="Q7314" t="s">
        <v>11131</v>
      </c>
      <c r="R7314">
        <v>130</v>
      </c>
    </row>
    <row r="7315" spans="1:18">
      <c r="A7315" t="s">
        <v>20987</v>
      </c>
      <c r="B7315" s="6" t="s">
        <v>19</v>
      </c>
      <c r="C7315" t="s">
        <v>37</v>
      </c>
      <c r="D7315">
        <f>_xlfn.XLOOKUP(E7315,'cpi data'!A:A,'cpi data'!B:B,"NA")</f>
        <v>251.1</v>
      </c>
      <c r="E7315">
        <v>2018</v>
      </c>
      <c r="F7315" t="s">
        <v>20884</v>
      </c>
      <c r="G7315">
        <v>6.1</v>
      </c>
      <c r="H7315">
        <v>72000</v>
      </c>
      <c r="I7315" t="s">
        <v>20988</v>
      </c>
      <c r="J7315" t="s">
        <v>20988</v>
      </c>
      <c r="K7315" t="s">
        <v>15544</v>
      </c>
      <c r="L7315" t="s">
        <v>198</v>
      </c>
      <c r="M7315" s="1">
        <v>40000000</v>
      </c>
      <c r="N7315" s="1">
        <v>75339459</v>
      </c>
      <c r="O7315" s="1">
        <f>N7315*(D7315/'cpi data'!$A$112)</f>
        <v>9351328.7962926347</v>
      </c>
      <c r="P7315" s="2">
        <f t="shared" si="115"/>
        <v>0.46906972082186044</v>
      </c>
      <c r="Q7315" t="s">
        <v>19369</v>
      </c>
      <c r="R7315">
        <v>117</v>
      </c>
    </row>
    <row r="7316" spans="1:18">
      <c r="A7316" t="s">
        <v>20989</v>
      </c>
      <c r="B7316" s="6" t="s">
        <v>19</v>
      </c>
      <c r="C7316" t="s">
        <v>37</v>
      </c>
      <c r="D7316">
        <f>_xlfn.XLOOKUP(E7316,'cpi data'!A:A,'cpi data'!B:B,"NA")</f>
        <v>251.1</v>
      </c>
      <c r="E7316">
        <v>2018</v>
      </c>
      <c r="F7316" t="s">
        <v>20962</v>
      </c>
      <c r="G7316">
        <v>7.5</v>
      </c>
      <c r="H7316">
        <v>168000</v>
      </c>
      <c r="I7316" t="s">
        <v>13493</v>
      </c>
      <c r="J7316" t="s">
        <v>13493</v>
      </c>
      <c r="K7316" t="s">
        <v>19424</v>
      </c>
      <c r="L7316" t="s">
        <v>33</v>
      </c>
      <c r="M7316" s="1">
        <v>5000000</v>
      </c>
      <c r="N7316" s="1">
        <v>16706680</v>
      </c>
      <c r="O7316" s="1">
        <f>N7316*(D7316/'cpi data'!$A$112)</f>
        <v>2073676.3954522985</v>
      </c>
      <c r="P7316" s="2">
        <f t="shared" si="115"/>
        <v>0.70071851498921389</v>
      </c>
      <c r="Q7316" t="s">
        <v>20990</v>
      </c>
      <c r="R7316">
        <v>100</v>
      </c>
    </row>
    <row r="7317" spans="1:18">
      <c r="A7317" t="s">
        <v>20991</v>
      </c>
      <c r="B7317" s="6" t="s">
        <v>19</v>
      </c>
      <c r="C7317" t="s">
        <v>66</v>
      </c>
      <c r="D7317">
        <f>_xlfn.XLOOKUP(E7317,'cpi data'!A:A,'cpi data'!B:B,"NA")</f>
        <v>251.1</v>
      </c>
      <c r="E7317">
        <v>2018</v>
      </c>
      <c r="F7317" t="s">
        <v>20830</v>
      </c>
      <c r="G7317">
        <v>6.3</v>
      </c>
      <c r="H7317">
        <v>45000</v>
      </c>
      <c r="I7317" t="s">
        <v>20992</v>
      </c>
      <c r="J7317" t="s">
        <v>20993</v>
      </c>
      <c r="K7317" t="s">
        <v>15862</v>
      </c>
      <c r="L7317" t="s">
        <v>25</v>
      </c>
      <c r="M7317" s="1">
        <v>25000000</v>
      </c>
      <c r="N7317" s="1">
        <v>46712809</v>
      </c>
      <c r="O7317" s="1">
        <f>N7317*(D7317/'cpi data'!$A$112)</f>
        <v>5798114.849184379</v>
      </c>
      <c r="P7317" s="2">
        <f t="shared" si="115"/>
        <v>0.46481488621247335</v>
      </c>
      <c r="Q7317" t="s">
        <v>12698</v>
      </c>
      <c r="R7317">
        <v>124</v>
      </c>
    </row>
    <row r="7318" spans="1:18">
      <c r="A7318" t="s">
        <v>20994</v>
      </c>
      <c r="B7318" s="6" t="s">
        <v>36</v>
      </c>
      <c r="C7318" t="s">
        <v>393</v>
      </c>
      <c r="D7318">
        <f>_xlfn.XLOOKUP(E7318,'cpi data'!A:A,'cpi data'!B:B,"NA")</f>
        <v>251.1</v>
      </c>
      <c r="E7318">
        <v>2018</v>
      </c>
      <c r="F7318" t="s">
        <v>20950</v>
      </c>
      <c r="G7318">
        <v>7</v>
      </c>
      <c r="H7318">
        <v>140000</v>
      </c>
      <c r="I7318" t="s">
        <v>20995</v>
      </c>
      <c r="J7318" t="s">
        <v>20995</v>
      </c>
      <c r="K7318" t="s">
        <v>15190</v>
      </c>
      <c r="L7318" t="s">
        <v>33</v>
      </c>
      <c r="M7318" s="1">
        <v>175000000</v>
      </c>
      <c r="N7318" s="1">
        <v>529323962</v>
      </c>
      <c r="O7318" s="1">
        <f>N7318*(D7318/'cpi data'!$A$112)</f>
        <v>65701061.225012355</v>
      </c>
      <c r="P7318" s="2">
        <f t="shared" si="115"/>
        <v>0.66938961285867504</v>
      </c>
      <c r="Q7318" t="s">
        <v>614</v>
      </c>
      <c r="R7318">
        <v>112</v>
      </c>
    </row>
    <row r="7319" spans="1:18">
      <c r="A7319" t="s">
        <v>20996</v>
      </c>
      <c r="B7319" s="6" t="s">
        <v>19</v>
      </c>
      <c r="C7319" t="s">
        <v>37</v>
      </c>
      <c r="D7319">
        <f>_xlfn.XLOOKUP(E7319,'cpi data'!A:A,'cpi data'!B:B,"NA")</f>
        <v>251.1</v>
      </c>
      <c r="E7319">
        <v>2018</v>
      </c>
      <c r="F7319" t="s">
        <v>20997</v>
      </c>
      <c r="G7319">
        <v>6.6</v>
      </c>
      <c r="H7319">
        <v>91000</v>
      </c>
      <c r="I7319" t="s">
        <v>19110</v>
      </c>
      <c r="J7319" t="s">
        <v>8038</v>
      </c>
      <c r="K7319" t="s">
        <v>20998</v>
      </c>
      <c r="L7319" t="s">
        <v>33</v>
      </c>
      <c r="M7319" s="1">
        <v>38000000</v>
      </c>
      <c r="N7319" s="1">
        <v>41657844</v>
      </c>
      <c r="O7319" s="1">
        <f>N7319*(D7319/'cpi data'!$A$112)</f>
        <v>5170679.4999505682</v>
      </c>
      <c r="P7319" s="2">
        <f t="shared" si="115"/>
        <v>8.7806848573344309E-2</v>
      </c>
      <c r="Q7319" t="s">
        <v>16757</v>
      </c>
      <c r="R7319">
        <v>110</v>
      </c>
    </row>
    <row r="7320" spans="1:18">
      <c r="A7320" t="s">
        <v>20999</v>
      </c>
      <c r="B7320" s="6" t="s">
        <v>2002</v>
      </c>
      <c r="C7320" t="s">
        <v>37</v>
      </c>
      <c r="D7320">
        <f>_xlfn.XLOOKUP(E7320,'cpi data'!A:A,'cpi data'!B:B,"NA")</f>
        <v>251.1</v>
      </c>
      <c r="E7320">
        <v>2018</v>
      </c>
      <c r="F7320" t="s">
        <v>20625</v>
      </c>
      <c r="G7320">
        <v>6.3</v>
      </c>
      <c r="H7320">
        <v>197000</v>
      </c>
      <c r="I7320" t="s">
        <v>19521</v>
      </c>
      <c r="J7320" t="s">
        <v>21000</v>
      </c>
      <c r="K7320" t="s">
        <v>17976</v>
      </c>
      <c r="L7320" t="s">
        <v>25</v>
      </c>
      <c r="M7320" s="1">
        <v>94000000</v>
      </c>
      <c r="N7320" s="1">
        <v>274650803</v>
      </c>
      <c r="O7320" s="1">
        <f>N7320*(D7320/'cpi data'!$A$112)</f>
        <v>34090369.072318338</v>
      </c>
      <c r="P7320" s="2">
        <f t="shared" si="115"/>
        <v>0.65774722311662059</v>
      </c>
      <c r="Q7320" t="s">
        <v>26</v>
      </c>
      <c r="R7320">
        <v>119</v>
      </c>
    </row>
    <row r="7321" spans="1:18">
      <c r="A7321" t="s">
        <v>21001</v>
      </c>
      <c r="B7321" s="6" t="s">
        <v>19</v>
      </c>
      <c r="C7321" t="s">
        <v>37</v>
      </c>
      <c r="D7321">
        <f>_xlfn.XLOOKUP(E7321,'cpi data'!A:A,'cpi data'!B:B,"NA")</f>
        <v>251.1</v>
      </c>
      <c r="E7321">
        <v>2018</v>
      </c>
      <c r="F7321" t="s">
        <v>20997</v>
      </c>
      <c r="G7321">
        <v>6.1</v>
      </c>
      <c r="H7321">
        <v>44000</v>
      </c>
      <c r="I7321" t="s">
        <v>18300</v>
      </c>
      <c r="J7321" t="s">
        <v>21002</v>
      </c>
      <c r="K7321" t="s">
        <v>21003</v>
      </c>
      <c r="L7321" t="s">
        <v>5820</v>
      </c>
      <c r="M7321" s="1">
        <v>43000000</v>
      </c>
      <c r="N7321" s="1">
        <v>35164920</v>
      </c>
      <c r="O7321" s="1">
        <f>N7321*(D7321/'cpi data'!$A$112)</f>
        <v>4364760.9550173003</v>
      </c>
      <c r="P7321" s="2">
        <f t="shared" si="115"/>
        <v>-0.2228095499719607</v>
      </c>
      <c r="Q7321" t="s">
        <v>34</v>
      </c>
      <c r="R7321">
        <v>115</v>
      </c>
    </row>
    <row r="7322" spans="1:18">
      <c r="A7322" t="s">
        <v>21004</v>
      </c>
      <c r="B7322" s="6" t="s">
        <v>2002</v>
      </c>
      <c r="C7322" t="s">
        <v>37</v>
      </c>
      <c r="D7322">
        <f>_xlfn.XLOOKUP(E7322,'cpi data'!A:A,'cpi data'!B:B,"NA")</f>
        <v>251.1</v>
      </c>
      <c r="E7322">
        <v>2018</v>
      </c>
      <c r="F7322" t="s">
        <v>20834</v>
      </c>
      <c r="G7322">
        <v>6.1</v>
      </c>
      <c r="H7322">
        <v>115000</v>
      </c>
      <c r="I7322" t="s">
        <v>21005</v>
      </c>
      <c r="J7322" t="s">
        <v>7969</v>
      </c>
      <c r="K7322" t="s">
        <v>21006</v>
      </c>
      <c r="L7322" t="s">
        <v>33</v>
      </c>
      <c r="M7322" s="1">
        <v>100000000</v>
      </c>
      <c r="N7322" s="1">
        <v>83869818</v>
      </c>
      <c r="O7322" s="1">
        <f>N7322*(D7322/'cpi data'!$A$112)</f>
        <v>10410139.05081562</v>
      </c>
      <c r="P7322" s="2">
        <f t="shared" si="115"/>
        <v>-0.19232403723589814</v>
      </c>
      <c r="Q7322" t="s">
        <v>21007</v>
      </c>
      <c r="R7322">
        <v>128</v>
      </c>
    </row>
    <row r="7323" spans="1:18">
      <c r="A7323" t="s">
        <v>21008</v>
      </c>
      <c r="B7323" s="6" t="s">
        <v>2002</v>
      </c>
      <c r="C7323" t="s">
        <v>37</v>
      </c>
      <c r="D7323">
        <f>_xlfn.XLOOKUP(E7323,'cpi data'!A:A,'cpi data'!B:B,"NA")</f>
        <v>251.1</v>
      </c>
      <c r="E7323">
        <v>2018</v>
      </c>
      <c r="F7323" t="s">
        <v>20405</v>
      </c>
      <c r="G7323">
        <v>6.3</v>
      </c>
      <c r="H7323">
        <v>121000</v>
      </c>
      <c r="I7323" t="s">
        <v>18749</v>
      </c>
      <c r="J7323" t="s">
        <v>19405</v>
      </c>
      <c r="K7323" t="s">
        <v>17882</v>
      </c>
      <c r="L7323" t="s">
        <v>33</v>
      </c>
      <c r="M7323" s="1">
        <v>62000000</v>
      </c>
      <c r="N7323" s="1">
        <v>288175335</v>
      </c>
      <c r="O7323" s="1">
        <f>N7323*(D7323/'cpi data'!$A$112)</f>
        <v>35769069.015570931</v>
      </c>
      <c r="P7323" s="2">
        <f t="shared" si="115"/>
        <v>0.78485320403982528</v>
      </c>
      <c r="Q7323" t="s">
        <v>19406</v>
      </c>
      <c r="R7323">
        <v>143</v>
      </c>
    </row>
    <row r="7324" spans="1:18">
      <c r="A7324" t="s">
        <v>21009</v>
      </c>
      <c r="B7324" s="6" t="s">
        <v>2002</v>
      </c>
      <c r="C7324" t="s">
        <v>66</v>
      </c>
      <c r="D7324">
        <f>_xlfn.XLOOKUP(E7324,'cpi data'!A:A,'cpi data'!B:B,"NA")</f>
        <v>251.1</v>
      </c>
      <c r="E7324">
        <v>2018</v>
      </c>
      <c r="F7324" t="s">
        <v>20938</v>
      </c>
      <c r="G7324">
        <v>7.3</v>
      </c>
      <c r="H7324">
        <v>176000</v>
      </c>
      <c r="I7324" t="s">
        <v>18732</v>
      </c>
      <c r="J7324" t="s">
        <v>19303</v>
      </c>
      <c r="K7324" t="s">
        <v>12168</v>
      </c>
      <c r="L7324" t="s">
        <v>33</v>
      </c>
      <c r="M7324" s="1">
        <v>59000000</v>
      </c>
      <c r="N7324" s="1">
        <v>105713218</v>
      </c>
      <c r="O7324" s="1">
        <f>N7324*(D7324/'cpi data'!$A$112)</f>
        <v>13121398.437864557</v>
      </c>
      <c r="P7324" s="2">
        <f t="shared" si="115"/>
        <v>0.44188625494306683</v>
      </c>
      <c r="Q7324" t="s">
        <v>64</v>
      </c>
      <c r="R7324">
        <v>141</v>
      </c>
    </row>
    <row r="7325" spans="1:18">
      <c r="A7325" t="s">
        <v>21010</v>
      </c>
      <c r="B7325" s="6" t="s">
        <v>2002</v>
      </c>
      <c r="C7325" t="s">
        <v>20</v>
      </c>
      <c r="D7325">
        <f>_xlfn.XLOOKUP(E7325,'cpi data'!A:A,'cpi data'!B:B,"NA")</f>
        <v>251.1</v>
      </c>
      <c r="E7325">
        <v>2018</v>
      </c>
      <c r="F7325" t="s">
        <v>20950</v>
      </c>
      <c r="G7325">
        <v>7.1</v>
      </c>
      <c r="H7325">
        <v>111000</v>
      </c>
      <c r="I7325" t="s">
        <v>21011</v>
      </c>
      <c r="J7325" t="s">
        <v>21012</v>
      </c>
      <c r="K7325" t="s">
        <v>18576</v>
      </c>
      <c r="L7325" t="s">
        <v>33</v>
      </c>
      <c r="M7325" s="1">
        <v>50000000</v>
      </c>
      <c r="N7325" s="1">
        <v>214215889</v>
      </c>
      <c r="O7325" s="1">
        <f>N7325*(D7325/'cpi data'!$A$112)</f>
        <v>26589031.007365298</v>
      </c>
      <c r="P7325" s="2">
        <f t="shared" si="115"/>
        <v>0.76659060990569194</v>
      </c>
      <c r="Q7325" t="s">
        <v>121</v>
      </c>
      <c r="R7325">
        <v>130</v>
      </c>
    </row>
    <row r="7326" spans="1:18">
      <c r="A7326" t="s">
        <v>4259</v>
      </c>
      <c r="B7326" s="6" t="s">
        <v>2002</v>
      </c>
      <c r="C7326" t="s">
        <v>37</v>
      </c>
      <c r="D7326">
        <f>_xlfn.XLOOKUP(E7326,'cpi data'!A:A,'cpi data'!B:B,"NA")</f>
        <v>251.1</v>
      </c>
      <c r="E7326">
        <v>2018</v>
      </c>
      <c r="F7326" t="s">
        <v>20573</v>
      </c>
      <c r="G7326">
        <v>6.1</v>
      </c>
      <c r="H7326">
        <v>151000</v>
      </c>
      <c r="I7326" t="s">
        <v>17778</v>
      </c>
      <c r="J7326" t="s">
        <v>21013</v>
      </c>
      <c r="K7326" t="s">
        <v>12472</v>
      </c>
      <c r="L7326" t="s">
        <v>33</v>
      </c>
      <c r="M7326" s="1">
        <v>120000000</v>
      </c>
      <c r="N7326" s="1">
        <v>428028233</v>
      </c>
      <c r="O7326" s="1">
        <f>N7326*(D7326/'cpi data'!$A$112)</f>
        <v>53127972.964063272</v>
      </c>
      <c r="P7326" s="2">
        <f t="shared" si="115"/>
        <v>0.71964466185107934</v>
      </c>
      <c r="Q7326" t="s">
        <v>2029</v>
      </c>
      <c r="R7326">
        <v>107</v>
      </c>
    </row>
    <row r="7327" spans="1:18">
      <c r="A7327" t="s">
        <v>21014</v>
      </c>
      <c r="B7327" s="6" t="s">
        <v>19</v>
      </c>
      <c r="C7327" t="s">
        <v>107</v>
      </c>
      <c r="D7327">
        <f>_xlfn.XLOOKUP(E7327,'cpi data'!A:A,'cpi data'!B:B,"NA")</f>
        <v>251.1</v>
      </c>
      <c r="E7327">
        <v>2018</v>
      </c>
      <c r="F7327" t="s">
        <v>21015</v>
      </c>
      <c r="G7327">
        <v>6.9</v>
      </c>
      <c r="H7327">
        <v>31000</v>
      </c>
      <c r="I7327" t="s">
        <v>16422</v>
      </c>
      <c r="J7327" t="s">
        <v>16422</v>
      </c>
      <c r="K7327" t="s">
        <v>6967</v>
      </c>
      <c r="L7327" t="s">
        <v>1114</v>
      </c>
      <c r="N7327" s="1">
        <v>19176163</v>
      </c>
      <c r="O7327" s="1">
        <f>N7327*(D7327/'cpi data'!$A$112)</f>
        <v>2380195.0218981709</v>
      </c>
      <c r="P7327" s="2">
        <f t="shared" si="115"/>
        <v>1</v>
      </c>
      <c r="Q7327" t="s">
        <v>18651</v>
      </c>
      <c r="R7327">
        <v>133</v>
      </c>
    </row>
    <row r="7328" spans="1:18">
      <c r="A7328" t="s">
        <v>21016</v>
      </c>
      <c r="B7328" s="6" t="s">
        <v>19</v>
      </c>
      <c r="C7328" t="s">
        <v>44</v>
      </c>
      <c r="D7328">
        <f>_xlfn.XLOOKUP(E7328,'cpi data'!A:A,'cpi data'!B:B,"NA")</f>
        <v>251.1</v>
      </c>
      <c r="E7328">
        <v>2018</v>
      </c>
      <c r="F7328" t="s">
        <v>20943</v>
      </c>
      <c r="G7328">
        <v>7.4</v>
      </c>
      <c r="H7328">
        <v>54000</v>
      </c>
      <c r="I7328" t="s">
        <v>16862</v>
      </c>
      <c r="J7328" t="s">
        <v>16862</v>
      </c>
      <c r="K7328" t="s">
        <v>21017</v>
      </c>
      <c r="L7328" t="s">
        <v>33</v>
      </c>
      <c r="M7328" s="1">
        <v>10000000</v>
      </c>
      <c r="N7328" s="1">
        <v>9303022</v>
      </c>
      <c r="O7328" s="1">
        <f>N7328*(D7328/'cpi data'!$A$112)</f>
        <v>1154715.1874443896</v>
      </c>
      <c r="P7328" s="2">
        <f t="shared" si="115"/>
        <v>-7.4919526149674801E-2</v>
      </c>
      <c r="Q7328" t="s">
        <v>18737</v>
      </c>
      <c r="R7328">
        <v>85</v>
      </c>
    </row>
    <row r="7329" spans="1:18">
      <c r="A7329" t="s">
        <v>21018</v>
      </c>
      <c r="B7329" s="6" t="s">
        <v>2002</v>
      </c>
      <c r="C7329" t="s">
        <v>20</v>
      </c>
      <c r="D7329">
        <f>_xlfn.XLOOKUP(E7329,'cpi data'!A:A,'cpi data'!B:B,"NA")</f>
        <v>251.1</v>
      </c>
      <c r="E7329">
        <v>2018</v>
      </c>
      <c r="F7329" t="s">
        <v>20432</v>
      </c>
      <c r="G7329">
        <v>5.5</v>
      </c>
      <c r="H7329">
        <v>34000</v>
      </c>
      <c r="I7329" t="s">
        <v>15966</v>
      </c>
      <c r="J7329" t="s">
        <v>21019</v>
      </c>
      <c r="K7329" t="s">
        <v>5079</v>
      </c>
      <c r="L7329" t="s">
        <v>25</v>
      </c>
      <c r="M7329" s="1">
        <v>30000000</v>
      </c>
      <c r="N7329" s="1">
        <v>9330075</v>
      </c>
      <c r="O7329" s="1">
        <f>N7329*(D7329/'cpi data'!$A$112)</f>
        <v>1158073.0758774097</v>
      </c>
      <c r="P7329" s="2">
        <f t="shared" si="115"/>
        <v>-2.2154082362681971</v>
      </c>
      <c r="Q7329" t="s">
        <v>17070</v>
      </c>
      <c r="R7329">
        <v>107</v>
      </c>
    </row>
    <row r="7330" spans="1:18">
      <c r="A7330" t="s">
        <v>21020</v>
      </c>
      <c r="B7330" s="6" t="s">
        <v>19</v>
      </c>
      <c r="C7330" t="s">
        <v>107</v>
      </c>
      <c r="D7330">
        <f>_xlfn.XLOOKUP(E7330,'cpi data'!A:A,'cpi data'!B:B,"NA")</f>
        <v>251.1</v>
      </c>
      <c r="E7330">
        <v>2018</v>
      </c>
      <c r="F7330" t="s">
        <v>20841</v>
      </c>
      <c r="G7330">
        <v>6.9</v>
      </c>
      <c r="H7330">
        <v>91000</v>
      </c>
      <c r="I7330" t="s">
        <v>15775</v>
      </c>
      <c r="J7330" t="s">
        <v>18724</v>
      </c>
      <c r="K7330" t="s">
        <v>21021</v>
      </c>
      <c r="L7330" t="s">
        <v>25</v>
      </c>
      <c r="M7330" s="1">
        <v>42000000</v>
      </c>
      <c r="N7330" s="1">
        <v>75984700</v>
      </c>
      <c r="O7330" s="1">
        <f>N7330*(D7330/'cpi data'!$A$112)</f>
        <v>9431417.7805239744</v>
      </c>
      <c r="P7330" s="2">
        <f t="shared" si="115"/>
        <v>0.44725714518843923</v>
      </c>
      <c r="Q7330" t="s">
        <v>8628</v>
      </c>
      <c r="R7330">
        <v>129</v>
      </c>
    </row>
    <row r="7331" spans="1:18">
      <c r="A7331" t="s">
        <v>21022</v>
      </c>
      <c r="B7331" s="6" t="s">
        <v>450</v>
      </c>
      <c r="C7331" t="s">
        <v>20</v>
      </c>
      <c r="D7331">
        <f>_xlfn.XLOOKUP(E7331,'cpi data'!A:A,'cpi data'!B:B,"NA")</f>
        <v>251.1</v>
      </c>
      <c r="E7331">
        <v>2018</v>
      </c>
      <c r="F7331" t="s">
        <v>21023</v>
      </c>
      <c r="G7331">
        <v>7.5</v>
      </c>
      <c r="H7331">
        <v>54000</v>
      </c>
      <c r="I7331" t="s">
        <v>21024</v>
      </c>
      <c r="J7331" t="s">
        <v>21025</v>
      </c>
      <c r="K7331" t="s">
        <v>21026</v>
      </c>
      <c r="L7331" t="s">
        <v>923</v>
      </c>
      <c r="N7331" s="1">
        <v>7578063</v>
      </c>
      <c r="O7331" s="1">
        <f>N7331*(D7331/'cpi data'!$A$112)</f>
        <v>940608.80835392978</v>
      </c>
      <c r="P7331" s="2">
        <f t="shared" si="115"/>
        <v>1</v>
      </c>
      <c r="Q7331" t="s">
        <v>21027</v>
      </c>
      <c r="R7331">
        <v>148</v>
      </c>
    </row>
    <row r="7332" spans="1:18">
      <c r="A7332" t="s">
        <v>21028</v>
      </c>
      <c r="B7332" s="6" t="s">
        <v>2002</v>
      </c>
      <c r="C7332" t="s">
        <v>20</v>
      </c>
      <c r="D7332">
        <f>_xlfn.XLOOKUP(E7332,'cpi data'!A:A,'cpi data'!B:B,"NA")</f>
        <v>251.1</v>
      </c>
      <c r="E7332">
        <v>2018</v>
      </c>
      <c r="F7332" t="s">
        <v>21029</v>
      </c>
      <c r="G7332">
        <v>7.6</v>
      </c>
      <c r="H7332">
        <v>148000</v>
      </c>
      <c r="I7332" t="s">
        <v>21030</v>
      </c>
      <c r="J7332" t="s">
        <v>21030</v>
      </c>
      <c r="K7332" t="s">
        <v>13595</v>
      </c>
      <c r="L7332" t="s">
        <v>33</v>
      </c>
      <c r="M7332" s="1">
        <v>880000</v>
      </c>
      <c r="N7332" s="1">
        <v>75462037</v>
      </c>
      <c r="O7332" s="1">
        <f>N7332*(D7332/'cpi data'!$A$112)</f>
        <v>9366543.4951557089</v>
      </c>
      <c r="P7332" s="2">
        <f t="shared" si="115"/>
        <v>0.98833850721522398</v>
      </c>
      <c r="Q7332" t="s">
        <v>10878</v>
      </c>
      <c r="R7332">
        <v>102</v>
      </c>
    </row>
    <row r="7333" spans="1:18">
      <c r="A7333" t="s">
        <v>21031</v>
      </c>
      <c r="B7333" s="6" t="s">
        <v>19</v>
      </c>
      <c r="C7333" t="s">
        <v>20</v>
      </c>
      <c r="D7333">
        <f>_xlfn.XLOOKUP(E7333,'cpi data'!A:A,'cpi data'!B:B,"NA")</f>
        <v>251.1</v>
      </c>
      <c r="E7333">
        <v>2018</v>
      </c>
      <c r="F7333" t="s">
        <v>21032</v>
      </c>
      <c r="G7333">
        <v>6.9</v>
      </c>
      <c r="H7333">
        <v>19000</v>
      </c>
      <c r="I7333" t="s">
        <v>15412</v>
      </c>
      <c r="J7333" t="s">
        <v>15412</v>
      </c>
      <c r="K7333" t="s">
        <v>18398</v>
      </c>
      <c r="L7333" t="s">
        <v>33</v>
      </c>
      <c r="M7333" s="1">
        <v>10000000</v>
      </c>
      <c r="N7333" s="1">
        <v>7997774</v>
      </c>
      <c r="O7333" s="1">
        <f>N7333*(D7333/'cpi data'!$A$112)</f>
        <v>992704.4248146317</v>
      </c>
      <c r="P7333" s="2">
        <f t="shared" si="115"/>
        <v>-0.25034790930576434</v>
      </c>
      <c r="Q7333" t="s">
        <v>21033</v>
      </c>
      <c r="R7333">
        <v>117</v>
      </c>
    </row>
    <row r="7334" spans="1:18">
      <c r="A7334" t="s">
        <v>21034</v>
      </c>
      <c r="B7334" s="6" t="s">
        <v>19</v>
      </c>
      <c r="C7334" t="s">
        <v>44</v>
      </c>
      <c r="D7334">
        <f>_xlfn.XLOOKUP(E7334,'cpi data'!A:A,'cpi data'!B:B,"NA")</f>
        <v>251.1</v>
      </c>
      <c r="E7334">
        <v>2018</v>
      </c>
      <c r="F7334" t="s">
        <v>20417</v>
      </c>
      <c r="G7334">
        <v>6.2</v>
      </c>
      <c r="H7334">
        <v>74000</v>
      </c>
      <c r="I7334" t="s">
        <v>17646</v>
      </c>
      <c r="J7334" t="s">
        <v>21035</v>
      </c>
      <c r="K7334" t="s">
        <v>21036</v>
      </c>
      <c r="L7334" t="s">
        <v>33</v>
      </c>
      <c r="M7334" s="1">
        <v>21000000</v>
      </c>
      <c r="N7334" s="1">
        <v>94019120</v>
      </c>
      <c r="O7334" s="1">
        <f>N7334*(D7334/'cpi data'!$A$112)</f>
        <v>11669896.703905091</v>
      </c>
      <c r="P7334" s="2">
        <f t="shared" si="115"/>
        <v>0.7766411768159498</v>
      </c>
      <c r="Q7334" t="s">
        <v>21037</v>
      </c>
      <c r="R7334">
        <v>102</v>
      </c>
    </row>
    <row r="7335" spans="1:18">
      <c r="A7335" t="s">
        <v>21038</v>
      </c>
      <c r="B7335" s="6" t="s">
        <v>19</v>
      </c>
      <c r="C7335" t="s">
        <v>55</v>
      </c>
      <c r="D7335">
        <f>_xlfn.XLOOKUP(E7335,'cpi data'!A:A,'cpi data'!B:B,"NA")</f>
        <v>251.1</v>
      </c>
      <c r="E7335">
        <v>2018</v>
      </c>
      <c r="F7335" t="s">
        <v>20424</v>
      </c>
      <c r="G7335">
        <v>5.2</v>
      </c>
      <c r="H7335">
        <v>28000</v>
      </c>
      <c r="I7335" t="s">
        <v>20494</v>
      </c>
      <c r="J7335" t="s">
        <v>15553</v>
      </c>
      <c r="K7335" t="s">
        <v>19169</v>
      </c>
      <c r="L7335" t="s">
        <v>33</v>
      </c>
      <c r="M7335" s="1">
        <v>5000000</v>
      </c>
      <c r="N7335" s="1">
        <v>31039126</v>
      </c>
      <c r="O7335" s="1">
        <f>N7335*(D7335/'cpi data'!$A$112)</f>
        <v>3852656.71705388</v>
      </c>
      <c r="P7335" s="2">
        <f t="shared" si="115"/>
        <v>0.83891299001138109</v>
      </c>
      <c r="Q7335" t="s">
        <v>21039</v>
      </c>
      <c r="R7335">
        <v>85</v>
      </c>
    </row>
    <row r="7336" spans="1:18">
      <c r="A7336" t="s">
        <v>21040</v>
      </c>
      <c r="B7336" s="6" t="s">
        <v>19</v>
      </c>
      <c r="C7336" t="s">
        <v>37</v>
      </c>
      <c r="D7336">
        <f>_xlfn.XLOOKUP(E7336,'cpi data'!A:A,'cpi data'!B:B,"NA")</f>
        <v>251.1</v>
      </c>
      <c r="E7336">
        <v>2018</v>
      </c>
      <c r="F7336" t="s">
        <v>20913</v>
      </c>
      <c r="G7336">
        <v>6.5</v>
      </c>
      <c r="H7336">
        <v>60000</v>
      </c>
      <c r="I7336" t="s">
        <v>13734</v>
      </c>
      <c r="J7336" t="s">
        <v>21019</v>
      </c>
      <c r="K7336" t="s">
        <v>13546</v>
      </c>
      <c r="L7336" t="s">
        <v>494</v>
      </c>
      <c r="M7336" s="1">
        <v>25000000</v>
      </c>
      <c r="N7336" s="1">
        <v>53918723</v>
      </c>
      <c r="O7336" s="1">
        <f>N7336*(D7336/'cpi data'!$A$112)</f>
        <v>6692531.5597132966</v>
      </c>
      <c r="P7336" s="2">
        <f t="shared" si="115"/>
        <v>0.53633916737976162</v>
      </c>
      <c r="Q7336" t="s">
        <v>20868</v>
      </c>
      <c r="R7336">
        <v>101</v>
      </c>
    </row>
    <row r="7337" spans="1:18">
      <c r="A7337" t="s">
        <v>21041</v>
      </c>
      <c r="B7337" s="6" t="s">
        <v>19</v>
      </c>
      <c r="C7337" t="s">
        <v>28</v>
      </c>
      <c r="D7337">
        <f>_xlfn.XLOOKUP(E7337,'cpi data'!A:A,'cpi data'!B:B,"NA")</f>
        <v>251.1</v>
      </c>
      <c r="E7337">
        <v>2018</v>
      </c>
      <c r="F7337" t="s">
        <v>21042</v>
      </c>
      <c r="G7337">
        <v>5.8</v>
      </c>
      <c r="H7337">
        <v>31000</v>
      </c>
      <c r="I7337" t="s">
        <v>4924</v>
      </c>
      <c r="J7337" t="s">
        <v>4924</v>
      </c>
      <c r="K7337" t="s">
        <v>16752</v>
      </c>
      <c r="L7337" t="s">
        <v>455</v>
      </c>
      <c r="N7337" s="1">
        <v>2133033</v>
      </c>
      <c r="O7337" s="1">
        <f>N7337*(D7337/'cpi data'!$A$112)</f>
        <v>264757.58096885809</v>
      </c>
      <c r="P7337" s="2">
        <f t="shared" si="115"/>
        <v>1</v>
      </c>
      <c r="Q7337" t="s">
        <v>21043</v>
      </c>
      <c r="R7337">
        <v>113</v>
      </c>
    </row>
    <row r="7338" spans="1:18">
      <c r="A7338" t="s">
        <v>21044</v>
      </c>
      <c r="B7338" s="6" t="s">
        <v>2002</v>
      </c>
      <c r="C7338" t="s">
        <v>20</v>
      </c>
      <c r="D7338">
        <f>_xlfn.XLOOKUP(E7338,'cpi data'!A:A,'cpi data'!B:B,"NA")</f>
        <v>251.1</v>
      </c>
      <c r="E7338">
        <v>2018</v>
      </c>
      <c r="F7338" t="s">
        <v>20870</v>
      </c>
      <c r="G7338">
        <v>6.5</v>
      </c>
      <c r="H7338">
        <v>20000</v>
      </c>
      <c r="I7338" t="s">
        <v>17848</v>
      </c>
      <c r="J7338" t="s">
        <v>19532</v>
      </c>
      <c r="K7338" t="s">
        <v>21045</v>
      </c>
      <c r="L7338" t="s">
        <v>198</v>
      </c>
      <c r="M7338" s="1">
        <v>4900000</v>
      </c>
      <c r="N7338" s="1">
        <v>10421847</v>
      </c>
      <c r="O7338" s="1">
        <f>N7338*(D7338/'cpi data'!$A$112)</f>
        <v>1293586.644438952</v>
      </c>
      <c r="P7338" s="2">
        <f t="shared" si="115"/>
        <v>0.52983381928366435</v>
      </c>
      <c r="Q7338" t="s">
        <v>21046</v>
      </c>
      <c r="R7338">
        <v>97</v>
      </c>
    </row>
    <row r="7339" spans="1:18">
      <c r="A7339" t="s">
        <v>21047</v>
      </c>
      <c r="B7339" s="6" t="s">
        <v>2002</v>
      </c>
      <c r="C7339" t="s">
        <v>66</v>
      </c>
      <c r="D7339">
        <f>_xlfn.XLOOKUP(E7339,'cpi data'!A:A,'cpi data'!B:B,"NA")</f>
        <v>251.1</v>
      </c>
      <c r="E7339">
        <v>2018</v>
      </c>
      <c r="F7339" t="s">
        <v>21048</v>
      </c>
      <c r="G7339">
        <v>6.6</v>
      </c>
      <c r="H7339">
        <v>36000</v>
      </c>
      <c r="I7339" t="s">
        <v>12310</v>
      </c>
      <c r="J7339" t="s">
        <v>21049</v>
      </c>
      <c r="K7339" t="s">
        <v>18398</v>
      </c>
      <c r="L7339" t="s">
        <v>33</v>
      </c>
      <c r="M7339" s="1">
        <v>24000000</v>
      </c>
      <c r="N7339" s="1">
        <v>17612099</v>
      </c>
      <c r="O7339" s="1">
        <f>N7339*(D7339/'cpi data'!$A$112)</f>
        <v>2186059.3469599602</v>
      </c>
      <c r="P7339" s="2">
        <f t="shared" si="115"/>
        <v>-0.36269958509772177</v>
      </c>
      <c r="Q7339" t="s">
        <v>121</v>
      </c>
      <c r="R7339">
        <v>122</v>
      </c>
    </row>
    <row r="7340" spans="1:18">
      <c r="A7340" t="s">
        <v>21050</v>
      </c>
      <c r="B7340" s="6" t="s">
        <v>19</v>
      </c>
      <c r="C7340" t="s">
        <v>107</v>
      </c>
      <c r="D7340">
        <f>_xlfn.XLOOKUP(E7340,'cpi data'!A:A,'cpi data'!B:B,"NA")</f>
        <v>251.1</v>
      </c>
      <c r="E7340">
        <v>2018</v>
      </c>
      <c r="F7340" t="s">
        <v>21051</v>
      </c>
      <c r="G7340">
        <v>7.9</v>
      </c>
      <c r="H7340">
        <v>68000</v>
      </c>
      <c r="I7340" t="s">
        <v>10534</v>
      </c>
      <c r="J7340" t="s">
        <v>10534</v>
      </c>
      <c r="K7340" t="s">
        <v>21052</v>
      </c>
      <c r="L7340" t="s">
        <v>2111</v>
      </c>
      <c r="N7340" s="1">
        <v>67999335</v>
      </c>
      <c r="O7340" s="1">
        <f>N7340*(D7340/'cpi data'!$A$112)</f>
        <v>8440253.5929312892</v>
      </c>
      <c r="P7340" s="2">
        <f t="shared" si="115"/>
        <v>1</v>
      </c>
      <c r="Q7340" t="s">
        <v>21053</v>
      </c>
      <c r="R7340">
        <v>121</v>
      </c>
    </row>
    <row r="7341" spans="1:18">
      <c r="A7341" t="s">
        <v>21054</v>
      </c>
      <c r="B7341" s="6" t="s">
        <v>19</v>
      </c>
      <c r="C7341" t="s">
        <v>44</v>
      </c>
      <c r="D7341">
        <f>_xlfn.XLOOKUP(E7341,'cpi data'!A:A,'cpi data'!B:B,"NA")</f>
        <v>251.1</v>
      </c>
      <c r="E7341">
        <v>2018</v>
      </c>
      <c r="F7341" t="s">
        <v>20641</v>
      </c>
      <c r="G7341">
        <v>7.4</v>
      </c>
      <c r="H7341">
        <v>29000</v>
      </c>
      <c r="I7341" t="s">
        <v>21055</v>
      </c>
      <c r="J7341" t="s">
        <v>21056</v>
      </c>
      <c r="K7341" t="s">
        <v>21057</v>
      </c>
      <c r="L7341" t="s">
        <v>33</v>
      </c>
      <c r="N7341" s="1">
        <v>5006989</v>
      </c>
      <c r="O7341" s="1">
        <f>N7341*(D7341/'cpi data'!$A$112)</f>
        <v>621480.44384577358</v>
      </c>
      <c r="P7341" s="2">
        <f t="shared" si="115"/>
        <v>1</v>
      </c>
      <c r="Q7341" t="s">
        <v>17313</v>
      </c>
      <c r="R7341">
        <v>95</v>
      </c>
    </row>
    <row r="7342" spans="1:18">
      <c r="A7342" t="s">
        <v>21058</v>
      </c>
      <c r="B7342" s="6" t="s">
        <v>19</v>
      </c>
      <c r="C7342" t="s">
        <v>107</v>
      </c>
      <c r="D7342">
        <f>_xlfn.XLOOKUP(E7342,'cpi data'!A:A,'cpi data'!B:B,"NA")</f>
        <v>251.1</v>
      </c>
      <c r="E7342">
        <v>2018</v>
      </c>
      <c r="F7342" t="s">
        <v>20899</v>
      </c>
      <c r="G7342">
        <v>7</v>
      </c>
      <c r="H7342">
        <v>58000</v>
      </c>
      <c r="I7342" t="s">
        <v>12351</v>
      </c>
      <c r="J7342" t="s">
        <v>12351</v>
      </c>
      <c r="K7342" t="s">
        <v>15190</v>
      </c>
      <c r="L7342" t="s">
        <v>455</v>
      </c>
      <c r="M7342" s="1">
        <v>38000000</v>
      </c>
      <c r="N7342" s="1">
        <v>13143056</v>
      </c>
      <c r="O7342" s="1">
        <f>N7342*(D7342/'cpi data'!$A$112)</f>
        <v>1631350.1540286702</v>
      </c>
      <c r="P7342" s="2">
        <f t="shared" si="115"/>
        <v>-1.891260601796112</v>
      </c>
      <c r="Q7342" t="s">
        <v>7200</v>
      </c>
      <c r="R7342">
        <v>122</v>
      </c>
    </row>
    <row r="7343" spans="1:18">
      <c r="A7343" t="s">
        <v>21059</v>
      </c>
      <c r="B7343" s="6" t="s">
        <v>19</v>
      </c>
      <c r="C7343" t="s">
        <v>28</v>
      </c>
      <c r="D7343">
        <f>_xlfn.XLOOKUP(E7343,'cpi data'!A:A,'cpi data'!B:B,"NA")</f>
        <v>251.1</v>
      </c>
      <c r="E7343">
        <v>2018</v>
      </c>
      <c r="F7343" t="s">
        <v>21060</v>
      </c>
      <c r="G7343">
        <v>7.3</v>
      </c>
      <c r="H7343">
        <v>24000</v>
      </c>
      <c r="I7343" t="s">
        <v>18851</v>
      </c>
      <c r="J7343" t="s">
        <v>18851</v>
      </c>
      <c r="K7343" t="s">
        <v>21061</v>
      </c>
      <c r="L7343" t="s">
        <v>251</v>
      </c>
      <c r="N7343" s="1">
        <v>988687</v>
      </c>
      <c r="O7343" s="1">
        <f>N7343*(D7343/'cpi data'!$A$112)</f>
        <v>122718.39134948097</v>
      </c>
      <c r="P7343" s="2">
        <f t="shared" si="115"/>
        <v>1</v>
      </c>
      <c r="Q7343" t="s">
        <v>21062</v>
      </c>
      <c r="R7343">
        <v>136</v>
      </c>
    </row>
    <row r="7344" spans="1:18">
      <c r="A7344" t="s">
        <v>21063</v>
      </c>
      <c r="B7344" s="6" t="s">
        <v>19</v>
      </c>
      <c r="C7344" t="s">
        <v>20</v>
      </c>
      <c r="D7344">
        <f>_xlfn.XLOOKUP(E7344,'cpi data'!A:A,'cpi data'!B:B,"NA")</f>
        <v>251.1</v>
      </c>
      <c r="E7344">
        <v>2018</v>
      </c>
      <c r="F7344" t="s">
        <v>21064</v>
      </c>
      <c r="G7344">
        <v>6</v>
      </c>
      <c r="H7344">
        <v>30000</v>
      </c>
      <c r="I7344" t="s">
        <v>2246</v>
      </c>
      <c r="J7344" t="s">
        <v>16283</v>
      </c>
      <c r="K7344" t="s">
        <v>3233</v>
      </c>
      <c r="L7344" t="s">
        <v>3159</v>
      </c>
      <c r="N7344" s="1">
        <v>18653107</v>
      </c>
      <c r="O7344" s="1">
        <f>N7344*(D7344/'cpi data'!$A$112)</f>
        <v>2315271.9563519526</v>
      </c>
      <c r="P7344" s="2">
        <f t="shared" si="115"/>
        <v>1</v>
      </c>
      <c r="Q7344" t="s">
        <v>14652</v>
      </c>
      <c r="R7344">
        <v>98</v>
      </c>
    </row>
    <row r="7345" spans="1:18">
      <c r="A7345" t="s">
        <v>21065</v>
      </c>
      <c r="B7345" s="6" t="s">
        <v>2002</v>
      </c>
      <c r="C7345" t="s">
        <v>44</v>
      </c>
      <c r="D7345">
        <f>_xlfn.XLOOKUP(E7345,'cpi data'!A:A,'cpi data'!B:B,"NA")</f>
        <v>251.1</v>
      </c>
      <c r="E7345">
        <v>2018</v>
      </c>
      <c r="F7345" t="s">
        <v>20720</v>
      </c>
      <c r="G7345">
        <v>5.5</v>
      </c>
      <c r="H7345">
        <v>51000</v>
      </c>
      <c r="I7345" t="s">
        <v>10791</v>
      </c>
      <c r="J7345" t="s">
        <v>10791</v>
      </c>
      <c r="K7345" t="s">
        <v>19379</v>
      </c>
      <c r="L7345" t="s">
        <v>5994</v>
      </c>
      <c r="M7345" s="1">
        <v>32000000</v>
      </c>
      <c r="N7345" s="1">
        <v>94539426</v>
      </c>
      <c r="O7345" s="1">
        <f>N7345*(D7345/'cpi data'!$A$112)</f>
        <v>11734478.432328224</v>
      </c>
      <c r="P7345" s="2">
        <f t="shared" si="115"/>
        <v>0.66151687868297404</v>
      </c>
      <c r="Q7345" t="s">
        <v>21066</v>
      </c>
      <c r="R7345">
        <v>110</v>
      </c>
    </row>
    <row r="7346" spans="1:18">
      <c r="A7346" t="s">
        <v>21067</v>
      </c>
      <c r="B7346" s="6" t="s">
        <v>19</v>
      </c>
      <c r="C7346" t="s">
        <v>37</v>
      </c>
      <c r="D7346">
        <f>_xlfn.XLOOKUP(E7346,'cpi data'!A:A,'cpi data'!B:B,"NA")</f>
        <v>251.1</v>
      </c>
      <c r="E7346">
        <v>2018</v>
      </c>
      <c r="F7346" t="s">
        <v>20824</v>
      </c>
      <c r="G7346">
        <v>6.1</v>
      </c>
      <c r="H7346">
        <v>49000</v>
      </c>
      <c r="I7346" t="s">
        <v>18200</v>
      </c>
      <c r="J7346" t="s">
        <v>18200</v>
      </c>
      <c r="K7346" t="s">
        <v>4364</v>
      </c>
      <c r="L7346" t="s">
        <v>25</v>
      </c>
      <c r="M7346" s="1">
        <v>15000000</v>
      </c>
      <c r="N7346" s="1">
        <v>13313581</v>
      </c>
      <c r="O7346" s="1">
        <f>N7346*(D7346/'cpi data'!$A$112)</f>
        <v>1652516.1587246663</v>
      </c>
      <c r="P7346" s="2">
        <f t="shared" si="115"/>
        <v>-0.1266690757355215</v>
      </c>
      <c r="Q7346" t="s">
        <v>21068</v>
      </c>
      <c r="R7346">
        <v>94</v>
      </c>
    </row>
    <row r="7347" spans="1:18">
      <c r="A7347" t="s">
        <v>21069</v>
      </c>
      <c r="B7347" s="6" t="s">
        <v>2002</v>
      </c>
      <c r="C7347" t="s">
        <v>55</v>
      </c>
      <c r="D7347">
        <f>_xlfn.XLOOKUP(E7347,'cpi data'!A:A,'cpi data'!B:B,"NA")</f>
        <v>251.1</v>
      </c>
      <c r="E7347">
        <v>2018</v>
      </c>
      <c r="F7347" t="s">
        <v>20849</v>
      </c>
      <c r="G7347">
        <v>3.2</v>
      </c>
      <c r="H7347">
        <v>30000</v>
      </c>
      <c r="I7347" t="s">
        <v>15500</v>
      </c>
      <c r="J7347" t="s">
        <v>12745</v>
      </c>
      <c r="K7347" t="s">
        <v>16849</v>
      </c>
      <c r="L7347" t="s">
        <v>33</v>
      </c>
      <c r="M7347" s="1">
        <v>10000000</v>
      </c>
      <c r="N7347" s="1">
        <v>51738549</v>
      </c>
      <c r="O7347" s="1">
        <f>N7347*(D7347/'cpi data'!$A$112)</f>
        <v>6421922.7157192286</v>
      </c>
      <c r="P7347" s="2">
        <f t="shared" si="115"/>
        <v>0.80672051703653302</v>
      </c>
      <c r="Q7347" t="s">
        <v>10878</v>
      </c>
      <c r="R7347">
        <v>93</v>
      </c>
    </row>
    <row r="7348" spans="1:18">
      <c r="A7348" t="s">
        <v>21070</v>
      </c>
      <c r="B7348" s="6" t="s">
        <v>19</v>
      </c>
      <c r="C7348" t="s">
        <v>66</v>
      </c>
      <c r="D7348">
        <f>_xlfn.XLOOKUP(E7348,'cpi data'!A:A,'cpi data'!B:B,"NA")</f>
        <v>251.1</v>
      </c>
      <c r="E7348">
        <v>2018</v>
      </c>
      <c r="F7348" t="s">
        <v>20918</v>
      </c>
      <c r="G7348">
        <v>7</v>
      </c>
      <c r="H7348">
        <v>7200</v>
      </c>
      <c r="I7348" t="s">
        <v>3352</v>
      </c>
      <c r="J7348" t="s">
        <v>16232</v>
      </c>
      <c r="K7348" t="s">
        <v>18603</v>
      </c>
      <c r="L7348" t="s">
        <v>33</v>
      </c>
      <c r="N7348" s="1">
        <v>148504</v>
      </c>
      <c r="O7348" s="1">
        <f>N7348*(D7348/'cpi data'!$A$112)</f>
        <v>18432.701136925356</v>
      </c>
      <c r="P7348" s="2">
        <f t="shared" si="115"/>
        <v>1</v>
      </c>
      <c r="Q7348" t="s">
        <v>19980</v>
      </c>
      <c r="R7348">
        <v>127</v>
      </c>
    </row>
    <row r="7349" spans="1:18">
      <c r="A7349" t="s">
        <v>21071</v>
      </c>
      <c r="B7349" s="6" t="s">
        <v>19</v>
      </c>
      <c r="C7349" t="s">
        <v>20</v>
      </c>
      <c r="D7349">
        <f>_xlfn.XLOOKUP(E7349,'cpi data'!A:A,'cpi data'!B:B,"NA")</f>
        <v>251.1</v>
      </c>
      <c r="E7349">
        <v>2018</v>
      </c>
      <c r="F7349" t="s">
        <v>20399</v>
      </c>
      <c r="G7349">
        <v>6.8</v>
      </c>
      <c r="H7349">
        <v>5800</v>
      </c>
      <c r="I7349" t="s">
        <v>11155</v>
      </c>
      <c r="J7349" t="s">
        <v>18316</v>
      </c>
      <c r="K7349" t="s">
        <v>14829</v>
      </c>
      <c r="L7349" t="s">
        <v>25</v>
      </c>
      <c r="N7349" s="1">
        <v>245416</v>
      </c>
      <c r="O7349" s="1">
        <f>N7349*(D7349/'cpi data'!$A$112)</f>
        <v>30461.669599604546</v>
      </c>
      <c r="P7349" s="2">
        <f t="shared" si="115"/>
        <v>1</v>
      </c>
      <c r="Q7349" t="s">
        <v>21072</v>
      </c>
      <c r="R7349">
        <v>111</v>
      </c>
    </row>
    <row r="7350" spans="1:18">
      <c r="A7350" t="s">
        <v>21073</v>
      </c>
      <c r="B7350" s="6" t="s">
        <v>2002</v>
      </c>
      <c r="C7350" t="s">
        <v>44</v>
      </c>
      <c r="D7350">
        <f>_xlfn.XLOOKUP(E7350,'cpi data'!A:A,'cpi data'!B:B,"NA")</f>
        <v>251.1</v>
      </c>
      <c r="E7350">
        <v>2018</v>
      </c>
      <c r="F7350" t="s">
        <v>20610</v>
      </c>
      <c r="G7350">
        <v>6.1</v>
      </c>
      <c r="H7350">
        <v>26000</v>
      </c>
      <c r="I7350" t="s">
        <v>21074</v>
      </c>
      <c r="J7350" t="s">
        <v>21074</v>
      </c>
      <c r="K7350" t="s">
        <v>2369</v>
      </c>
      <c r="L7350" t="s">
        <v>33</v>
      </c>
      <c r="M7350" s="1">
        <v>10000000</v>
      </c>
      <c r="N7350" s="1">
        <v>104438188</v>
      </c>
      <c r="O7350" s="1">
        <f>N7350*(D7350/'cpi data'!$A$112)</f>
        <v>12963138.411665842</v>
      </c>
      <c r="P7350" s="2">
        <f t="shared" si="115"/>
        <v>0.9042495834952633</v>
      </c>
      <c r="Q7350" t="s">
        <v>21075</v>
      </c>
      <c r="R7350">
        <v>104</v>
      </c>
    </row>
    <row r="7351" spans="1:18">
      <c r="A7351" t="s">
        <v>21076</v>
      </c>
      <c r="B7351" s="6" t="s">
        <v>19</v>
      </c>
      <c r="C7351" t="s">
        <v>37</v>
      </c>
      <c r="D7351">
        <f>_xlfn.XLOOKUP(E7351,'cpi data'!A:A,'cpi data'!B:B,"NA")</f>
        <v>251.1</v>
      </c>
      <c r="E7351">
        <v>2018</v>
      </c>
      <c r="F7351" t="s">
        <v>20918</v>
      </c>
      <c r="G7351">
        <v>5.3</v>
      </c>
      <c r="H7351">
        <v>13000</v>
      </c>
      <c r="I7351" t="s">
        <v>21077</v>
      </c>
      <c r="J7351" t="s">
        <v>21077</v>
      </c>
      <c r="K7351" t="s">
        <v>21078</v>
      </c>
      <c r="L7351" t="s">
        <v>25</v>
      </c>
      <c r="N7351" s="1">
        <v>730762</v>
      </c>
      <c r="O7351" s="1">
        <f>N7351*(D7351/'cpi data'!$A$112)</f>
        <v>90704.072268907563</v>
      </c>
      <c r="P7351" s="2">
        <f t="shared" si="115"/>
        <v>1</v>
      </c>
      <c r="Q7351" t="s">
        <v>21079</v>
      </c>
      <c r="R7351">
        <v>104</v>
      </c>
    </row>
    <row r="7352" spans="1:18">
      <c r="A7352" t="s">
        <v>21080</v>
      </c>
      <c r="B7352" s="6" t="s">
        <v>19</v>
      </c>
      <c r="C7352" t="s">
        <v>44</v>
      </c>
      <c r="D7352">
        <f>_xlfn.XLOOKUP(E7352,'cpi data'!A:A,'cpi data'!B:B,"NA")</f>
        <v>251.1</v>
      </c>
      <c r="E7352">
        <v>2018</v>
      </c>
      <c r="F7352" t="s">
        <v>20979</v>
      </c>
      <c r="G7352">
        <v>6.9</v>
      </c>
      <c r="H7352">
        <v>69000</v>
      </c>
      <c r="I7352" t="s">
        <v>21081</v>
      </c>
      <c r="J7352" t="s">
        <v>21081</v>
      </c>
      <c r="K7352" t="s">
        <v>21082</v>
      </c>
      <c r="L7352" t="s">
        <v>33</v>
      </c>
      <c r="M7352" s="1">
        <v>3200000</v>
      </c>
      <c r="N7352" s="1">
        <v>18170707</v>
      </c>
      <c r="O7352" s="1">
        <f>N7352*(D7352/'cpi data'!$A$112)</f>
        <v>2255395.2188334158</v>
      </c>
      <c r="P7352" s="2">
        <f t="shared" si="115"/>
        <v>0.82389237799057569</v>
      </c>
      <c r="Q7352" t="s">
        <v>18019</v>
      </c>
      <c r="R7352">
        <v>112</v>
      </c>
    </row>
    <row r="7353" spans="1:18">
      <c r="A7353" t="s">
        <v>21083</v>
      </c>
      <c r="B7353" s="6" t="s">
        <v>2002</v>
      </c>
      <c r="C7353" t="s">
        <v>37</v>
      </c>
      <c r="D7353">
        <f>_xlfn.XLOOKUP(E7353,'cpi data'!A:A,'cpi data'!B:B,"NA")</f>
        <v>251.1</v>
      </c>
      <c r="E7353">
        <v>2018</v>
      </c>
      <c r="F7353" t="s">
        <v>20860</v>
      </c>
      <c r="G7353">
        <v>5.6</v>
      </c>
      <c r="H7353">
        <v>110000</v>
      </c>
      <c r="I7353" t="s">
        <v>21084</v>
      </c>
      <c r="J7353" t="s">
        <v>21084</v>
      </c>
      <c r="K7353" t="s">
        <v>17415</v>
      </c>
      <c r="L7353" t="s">
        <v>25</v>
      </c>
      <c r="M7353" s="1">
        <v>150000000</v>
      </c>
      <c r="N7353" s="1">
        <v>290930148</v>
      </c>
      <c r="O7353" s="1">
        <f>N7353*(D7353/'cpi data'!$A$112)</f>
        <v>36111003.540682152</v>
      </c>
      <c r="P7353" s="2">
        <f t="shared" si="115"/>
        <v>0.48441232016971991</v>
      </c>
      <c r="Q7353" t="s">
        <v>18825</v>
      </c>
      <c r="R7353">
        <v>111</v>
      </c>
    </row>
    <row r="7354" spans="1:18">
      <c r="A7354" t="s">
        <v>21085</v>
      </c>
      <c r="B7354" s="6" t="s">
        <v>2002</v>
      </c>
      <c r="C7354" t="s">
        <v>44</v>
      </c>
      <c r="D7354">
        <f>_xlfn.XLOOKUP(E7354,'cpi data'!A:A,'cpi data'!B:B,"NA")</f>
        <v>251.1</v>
      </c>
      <c r="E7354">
        <v>2018</v>
      </c>
      <c r="F7354" t="s">
        <v>20977</v>
      </c>
      <c r="G7354">
        <v>3.8</v>
      </c>
      <c r="H7354">
        <v>33000</v>
      </c>
      <c r="I7354" t="s">
        <v>15737</v>
      </c>
      <c r="J7354" t="s">
        <v>15737</v>
      </c>
      <c r="K7354" t="s">
        <v>13047</v>
      </c>
      <c r="L7354" t="s">
        <v>33</v>
      </c>
      <c r="M7354" s="1">
        <v>42000000</v>
      </c>
      <c r="N7354" s="1">
        <v>40466970</v>
      </c>
      <c r="O7354" s="1">
        <f>N7354*(D7354/'cpi data'!$A$112)</f>
        <v>5022865.1344537809</v>
      </c>
      <c r="P7354" s="2">
        <f t="shared" si="115"/>
        <v>-3.7883488682251228E-2</v>
      </c>
      <c r="Q7354" t="s">
        <v>34</v>
      </c>
      <c r="R7354">
        <v>90</v>
      </c>
    </row>
    <row r="7355" spans="1:18">
      <c r="A7355" t="s">
        <v>21086</v>
      </c>
      <c r="B7355" s="6" t="s">
        <v>2002</v>
      </c>
      <c r="C7355" t="s">
        <v>37</v>
      </c>
      <c r="D7355">
        <f>_xlfn.XLOOKUP(E7355,'cpi data'!A:A,'cpi data'!B:B,"NA")</f>
        <v>251.1</v>
      </c>
      <c r="E7355">
        <v>2018</v>
      </c>
      <c r="F7355" t="s">
        <v>20884</v>
      </c>
      <c r="G7355">
        <v>5.7</v>
      </c>
      <c r="H7355">
        <v>30000</v>
      </c>
      <c r="I7355" t="s">
        <v>17165</v>
      </c>
      <c r="J7355" t="s">
        <v>21087</v>
      </c>
      <c r="K7355" t="s">
        <v>20501</v>
      </c>
      <c r="L7355" t="s">
        <v>33</v>
      </c>
      <c r="M7355" s="1">
        <v>34000000</v>
      </c>
      <c r="N7355" s="1">
        <v>41142379</v>
      </c>
      <c r="O7355" s="1">
        <f>N7355*(D7355/'cpi data'!$A$112)</f>
        <v>5106698.6489866534</v>
      </c>
      <c r="P7355" s="2">
        <f t="shared" si="115"/>
        <v>0.17360150709807035</v>
      </c>
      <c r="Q7355" t="s">
        <v>18919</v>
      </c>
      <c r="R7355">
        <v>104</v>
      </c>
    </row>
    <row r="7356" spans="1:18">
      <c r="A7356" t="s">
        <v>21088</v>
      </c>
      <c r="B7356" s="6" t="s">
        <v>19</v>
      </c>
      <c r="C7356" t="s">
        <v>20</v>
      </c>
      <c r="D7356">
        <f>_xlfn.XLOOKUP(E7356,'cpi data'!A:A,'cpi data'!B:B,"NA")</f>
        <v>251.1</v>
      </c>
      <c r="E7356">
        <v>2018</v>
      </c>
      <c r="F7356" t="s">
        <v>21089</v>
      </c>
      <c r="G7356">
        <v>7.6</v>
      </c>
      <c r="H7356">
        <v>52000</v>
      </c>
      <c r="I7356" t="s">
        <v>13522</v>
      </c>
      <c r="J7356" t="s">
        <v>13522</v>
      </c>
      <c r="K7356" t="s">
        <v>21090</v>
      </c>
      <c r="L7356" t="s">
        <v>18671</v>
      </c>
      <c r="N7356" s="1">
        <v>20343051</v>
      </c>
      <c r="O7356" s="1">
        <f>N7356*(D7356/'cpi data'!$A$112)</f>
        <v>2525032.1829461195</v>
      </c>
      <c r="P7356" s="2">
        <f t="shared" si="115"/>
        <v>1</v>
      </c>
      <c r="Q7356" t="s">
        <v>18672</v>
      </c>
      <c r="R7356">
        <v>89</v>
      </c>
    </row>
    <row r="7357" spans="1:18">
      <c r="A7357" t="s">
        <v>21091</v>
      </c>
      <c r="B7357" s="6" t="s">
        <v>2002</v>
      </c>
      <c r="C7357" t="s">
        <v>55</v>
      </c>
      <c r="D7357">
        <f>_xlfn.XLOOKUP(E7357,'cpi data'!A:A,'cpi data'!B:B,"NA")</f>
        <v>251.1</v>
      </c>
      <c r="E7357">
        <v>2018</v>
      </c>
      <c r="F7357" t="s">
        <v>20573</v>
      </c>
      <c r="G7357">
        <v>5.2</v>
      </c>
      <c r="H7357">
        <v>50000</v>
      </c>
      <c r="I7357" t="s">
        <v>14339</v>
      </c>
      <c r="J7357" t="s">
        <v>21092</v>
      </c>
      <c r="K7357" t="s">
        <v>21093</v>
      </c>
      <c r="L7357" t="s">
        <v>33</v>
      </c>
      <c r="M7357" s="1">
        <v>3500000</v>
      </c>
      <c r="N7357" s="1">
        <v>95330710</v>
      </c>
      <c r="O7357" s="1">
        <f>N7357*(D7357/'cpi data'!$A$112)</f>
        <v>11832694.652001977</v>
      </c>
      <c r="P7357" s="2">
        <f t="shared" si="115"/>
        <v>0.96328570300168748</v>
      </c>
      <c r="Q7357" t="s">
        <v>19427</v>
      </c>
      <c r="R7357">
        <v>100</v>
      </c>
    </row>
    <row r="7358" spans="1:18">
      <c r="A7358" t="s">
        <v>21094</v>
      </c>
      <c r="B7358" s="6" t="s">
        <v>2002</v>
      </c>
      <c r="C7358" t="s">
        <v>37</v>
      </c>
      <c r="D7358">
        <f>_xlfn.XLOOKUP(E7358,'cpi data'!A:A,'cpi data'!B:B,"NA")</f>
        <v>251.1</v>
      </c>
      <c r="E7358">
        <v>2018</v>
      </c>
      <c r="F7358" t="s">
        <v>20981</v>
      </c>
      <c r="G7358">
        <v>6.7</v>
      </c>
      <c r="H7358">
        <v>58000</v>
      </c>
      <c r="I7358" t="s">
        <v>7451</v>
      </c>
      <c r="J7358" t="s">
        <v>21095</v>
      </c>
      <c r="K7358" t="s">
        <v>16802</v>
      </c>
      <c r="L7358" t="s">
        <v>33</v>
      </c>
      <c r="M7358" s="1">
        <v>51000000</v>
      </c>
      <c r="N7358" s="1">
        <v>98203196</v>
      </c>
      <c r="O7358" s="1">
        <f>N7358*(D7358/'cpi data'!$A$112)</f>
        <v>12189235.05467128</v>
      </c>
      <c r="P7358" s="2">
        <f t="shared" si="115"/>
        <v>0.48066863322859676</v>
      </c>
      <c r="Q7358" t="s">
        <v>21096</v>
      </c>
      <c r="R7358">
        <v>96</v>
      </c>
    </row>
    <row r="7359" spans="1:18">
      <c r="A7359" t="s">
        <v>21097</v>
      </c>
      <c r="B7359" s="6" t="s">
        <v>2002</v>
      </c>
      <c r="C7359" t="s">
        <v>66</v>
      </c>
      <c r="D7359">
        <f>_xlfn.XLOOKUP(E7359,'cpi data'!A:A,'cpi data'!B:B,"NA")</f>
        <v>251.1</v>
      </c>
      <c r="E7359">
        <v>2018</v>
      </c>
      <c r="F7359" t="s">
        <v>21098</v>
      </c>
      <c r="G7359">
        <v>6.9</v>
      </c>
      <c r="H7359">
        <v>31000</v>
      </c>
      <c r="I7359" t="s">
        <v>9264</v>
      </c>
      <c r="J7359" t="s">
        <v>1377</v>
      </c>
      <c r="K7359" t="s">
        <v>4547</v>
      </c>
      <c r="L7359" t="s">
        <v>3159</v>
      </c>
      <c r="N7359" s="1">
        <v>11473638</v>
      </c>
      <c r="O7359" s="1">
        <f>N7359*(D7359/'cpi data'!$A$112)</f>
        <v>1424137.6677212061</v>
      </c>
      <c r="P7359" s="2">
        <f t="shared" si="115"/>
        <v>1</v>
      </c>
      <c r="Q7359" t="s">
        <v>16788</v>
      </c>
      <c r="R7359">
        <v>111</v>
      </c>
    </row>
    <row r="7360" spans="1:18">
      <c r="A7360" t="s">
        <v>3942</v>
      </c>
      <c r="B7360" s="6" t="s">
        <v>2002</v>
      </c>
      <c r="C7360" t="s">
        <v>44</v>
      </c>
      <c r="D7360">
        <f>_xlfn.XLOOKUP(E7360,'cpi data'!A:A,'cpi data'!B:B,"NA")</f>
        <v>251.1</v>
      </c>
      <c r="E7360">
        <v>2018</v>
      </c>
      <c r="F7360" t="s">
        <v>21099</v>
      </c>
      <c r="G7360">
        <v>6</v>
      </c>
      <c r="H7360">
        <v>36000</v>
      </c>
      <c r="I7360" t="s">
        <v>16026</v>
      </c>
      <c r="J7360" t="s">
        <v>18241</v>
      </c>
      <c r="K7360" t="s">
        <v>20693</v>
      </c>
      <c r="L7360" t="s">
        <v>33</v>
      </c>
      <c r="M7360" s="1">
        <v>12000000</v>
      </c>
      <c r="N7360" s="1">
        <v>91244913</v>
      </c>
      <c r="O7360" s="1">
        <f>N7360*(D7360/'cpi data'!$A$112)</f>
        <v>11325554.945279287</v>
      </c>
      <c r="P7360" s="2">
        <f t="shared" si="115"/>
        <v>0.86848581903957756</v>
      </c>
      <c r="Q7360" t="s">
        <v>121</v>
      </c>
      <c r="R7360">
        <v>112</v>
      </c>
    </row>
    <row r="7361" spans="1:18">
      <c r="A7361" t="s">
        <v>21100</v>
      </c>
      <c r="B7361" s="6" t="s">
        <v>450</v>
      </c>
      <c r="C7361" t="s">
        <v>20</v>
      </c>
      <c r="D7361">
        <f>_xlfn.XLOOKUP(E7361,'cpi data'!A:A,'cpi data'!B:B,"NA")</f>
        <v>251.1</v>
      </c>
      <c r="E7361">
        <v>2018</v>
      </c>
      <c r="F7361" t="s">
        <v>20849</v>
      </c>
      <c r="G7361">
        <v>6.7</v>
      </c>
      <c r="H7361">
        <v>36000</v>
      </c>
      <c r="I7361" t="s">
        <v>19754</v>
      </c>
      <c r="J7361" t="s">
        <v>21101</v>
      </c>
      <c r="K7361" t="s">
        <v>21102</v>
      </c>
      <c r="L7361" t="s">
        <v>198</v>
      </c>
      <c r="N7361" s="1">
        <v>42027</v>
      </c>
      <c r="O7361" s="1">
        <f>N7361*(D7361/'cpi data'!$A$112)</f>
        <v>5216.5000988630745</v>
      </c>
      <c r="P7361" s="2">
        <f t="shared" si="115"/>
        <v>1</v>
      </c>
      <c r="Q7361" t="s">
        <v>21103</v>
      </c>
      <c r="R7361">
        <v>105</v>
      </c>
    </row>
    <row r="7362" spans="1:18">
      <c r="A7362" t="s">
        <v>21104</v>
      </c>
      <c r="B7362" s="6" t="s">
        <v>2002</v>
      </c>
      <c r="C7362" t="s">
        <v>28</v>
      </c>
      <c r="D7362">
        <f>_xlfn.XLOOKUP(E7362,'cpi data'!A:A,'cpi data'!B:B,"NA")</f>
        <v>251.1</v>
      </c>
      <c r="E7362">
        <v>2018</v>
      </c>
      <c r="F7362" t="s">
        <v>21105</v>
      </c>
      <c r="G7362">
        <v>6.8</v>
      </c>
      <c r="H7362">
        <v>46000</v>
      </c>
      <c r="I7362" t="s">
        <v>21106</v>
      </c>
      <c r="J7362" t="s">
        <v>21106</v>
      </c>
      <c r="K7362" t="s">
        <v>14881</v>
      </c>
      <c r="L7362" t="s">
        <v>19635</v>
      </c>
      <c r="M7362" s="1">
        <v>2000000</v>
      </c>
      <c r="N7362" s="1">
        <v>4165776</v>
      </c>
      <c r="O7362" s="1">
        <f>N7362*(D7362/'cpi data'!$A$112)</f>
        <v>517066.907365299</v>
      </c>
      <c r="P7362" s="2">
        <f t="shared" si="115"/>
        <v>0.51989737326250862</v>
      </c>
      <c r="Q7362" t="s">
        <v>19185</v>
      </c>
      <c r="R7362">
        <v>98</v>
      </c>
    </row>
    <row r="7363" spans="1:18">
      <c r="A7363" t="s">
        <v>21107</v>
      </c>
      <c r="B7363" s="6" t="s">
        <v>36</v>
      </c>
      <c r="C7363" t="s">
        <v>28</v>
      </c>
      <c r="D7363">
        <f>_xlfn.XLOOKUP(E7363,'cpi data'!A:A,'cpi data'!B:B,"NA")</f>
        <v>251.1</v>
      </c>
      <c r="E7363">
        <v>2018</v>
      </c>
      <c r="F7363" t="s">
        <v>20424</v>
      </c>
      <c r="G7363">
        <v>4.2</v>
      </c>
      <c r="H7363">
        <v>42000</v>
      </c>
      <c r="I7363" t="s">
        <v>19071</v>
      </c>
      <c r="J7363" t="s">
        <v>18245</v>
      </c>
      <c r="K7363" t="s">
        <v>21108</v>
      </c>
      <c r="L7363" t="s">
        <v>33</v>
      </c>
      <c r="M7363" s="1">
        <v>100000000</v>
      </c>
      <c r="N7363" s="1">
        <v>132675864</v>
      </c>
      <c r="O7363" s="1">
        <f>N7363*(D7363/'cpi data'!$A$112)</f>
        <v>16468071.898368759</v>
      </c>
      <c r="P7363" s="2">
        <f t="shared" si="115"/>
        <v>0.24628340841255045</v>
      </c>
      <c r="Q7363" t="s">
        <v>21109</v>
      </c>
      <c r="R7363">
        <v>109</v>
      </c>
    </row>
    <row r="7364" spans="1:18">
      <c r="A7364" t="s">
        <v>21110</v>
      </c>
      <c r="B7364" s="6" t="s">
        <v>19</v>
      </c>
      <c r="C7364" t="s">
        <v>107</v>
      </c>
      <c r="D7364">
        <f>_xlfn.XLOOKUP(E7364,'cpi data'!A:A,'cpi data'!B:B,"NA")</f>
        <v>251.1</v>
      </c>
      <c r="E7364">
        <v>2018</v>
      </c>
      <c r="F7364" t="s">
        <v>20943</v>
      </c>
      <c r="G7364">
        <v>4</v>
      </c>
      <c r="H7364">
        <v>7800</v>
      </c>
      <c r="I7364" t="s">
        <v>21111</v>
      </c>
      <c r="J7364" t="s">
        <v>21112</v>
      </c>
      <c r="K7364" t="s">
        <v>21113</v>
      </c>
      <c r="L7364" t="s">
        <v>25</v>
      </c>
      <c r="M7364" s="1">
        <v>8000000</v>
      </c>
      <c r="N7364" s="1">
        <v>487420</v>
      </c>
      <c r="O7364" s="1">
        <f>N7364*(D7364/'cpi data'!$A$112)</f>
        <v>60499.832921403853</v>
      </c>
      <c r="P7364" s="2">
        <f t="shared" si="115"/>
        <v>-15.412949817405933</v>
      </c>
      <c r="Q7364" t="s">
        <v>12587</v>
      </c>
      <c r="R7364">
        <v>118</v>
      </c>
    </row>
    <row r="7365" spans="1:18">
      <c r="A7365" t="s">
        <v>21114</v>
      </c>
      <c r="B7365" s="6" t="s">
        <v>450</v>
      </c>
      <c r="C7365" t="s">
        <v>107</v>
      </c>
      <c r="D7365">
        <f>_xlfn.XLOOKUP(E7365,'cpi data'!A:A,'cpi data'!B:B,"NA")</f>
        <v>251.1</v>
      </c>
      <c r="E7365">
        <v>2018</v>
      </c>
      <c r="F7365" t="s">
        <v>20837</v>
      </c>
      <c r="G7365">
        <v>8.1999999999999993</v>
      </c>
      <c r="H7365">
        <v>79000</v>
      </c>
      <c r="I7365" t="s">
        <v>21115</v>
      </c>
      <c r="J7365" t="s">
        <v>21116</v>
      </c>
      <c r="K7365" t="s">
        <v>21117</v>
      </c>
      <c r="L7365" t="s">
        <v>10296</v>
      </c>
      <c r="M7365" s="1">
        <v>4500000</v>
      </c>
      <c r="N7365" s="1">
        <v>62475342</v>
      </c>
      <c r="O7365" s="1">
        <f>N7365*(D7365/'cpi data'!$A$112)</f>
        <v>7754601.273455264</v>
      </c>
      <c r="P7365" s="2">
        <f t="shared" si="115"/>
        <v>0.92797158277260816</v>
      </c>
      <c r="Q7365" t="s">
        <v>21118</v>
      </c>
      <c r="R7365">
        <v>139</v>
      </c>
    </row>
    <row r="7366" spans="1:18">
      <c r="A7366" t="s">
        <v>21119</v>
      </c>
      <c r="B7366" s="6" t="s">
        <v>19</v>
      </c>
      <c r="C7366" t="s">
        <v>37</v>
      </c>
      <c r="D7366">
        <f>_xlfn.XLOOKUP(E7366,'cpi data'!A:A,'cpi data'!B:B,"NA")</f>
        <v>251.1</v>
      </c>
      <c r="E7366">
        <v>2018</v>
      </c>
      <c r="F7366" t="s">
        <v>21120</v>
      </c>
      <c r="G7366">
        <v>7.6</v>
      </c>
      <c r="H7366">
        <v>57000</v>
      </c>
      <c r="I7366" t="s">
        <v>21121</v>
      </c>
      <c r="J7366" t="s">
        <v>21122</v>
      </c>
      <c r="K7366" t="s">
        <v>15589</v>
      </c>
      <c r="L7366" t="s">
        <v>251</v>
      </c>
      <c r="N7366" s="1">
        <v>21315827</v>
      </c>
      <c r="O7366" s="1">
        <f>N7366*(D7366/'cpi data'!$A$112)</f>
        <v>2645775.6597627285</v>
      </c>
      <c r="P7366" s="2">
        <f t="shared" si="115"/>
        <v>1</v>
      </c>
      <c r="Q7366" t="s">
        <v>10915</v>
      </c>
      <c r="R7366">
        <v>123</v>
      </c>
    </row>
    <row r="7367" spans="1:18">
      <c r="A7367" t="s">
        <v>21123</v>
      </c>
      <c r="B7367" s="6" t="s">
        <v>2002</v>
      </c>
      <c r="C7367" t="s">
        <v>44</v>
      </c>
      <c r="D7367">
        <f>_xlfn.XLOOKUP(E7367,'cpi data'!A:A,'cpi data'!B:B,"NA")</f>
        <v>251.1</v>
      </c>
      <c r="E7367">
        <v>2018</v>
      </c>
      <c r="F7367" t="s">
        <v>20364</v>
      </c>
      <c r="G7367">
        <v>5.6</v>
      </c>
      <c r="H7367">
        <v>35000</v>
      </c>
      <c r="I7367" t="s">
        <v>19148</v>
      </c>
      <c r="J7367" t="s">
        <v>19149</v>
      </c>
      <c r="K7367" t="s">
        <v>19149</v>
      </c>
      <c r="L7367" t="s">
        <v>33</v>
      </c>
      <c r="M7367" s="1">
        <v>30000000</v>
      </c>
      <c r="N7367" s="1">
        <v>65859911</v>
      </c>
      <c r="O7367" s="1">
        <f>N7367*(D7367/'cpi data'!$A$112)</f>
        <v>8174702.7444883827</v>
      </c>
      <c r="P7367" s="2">
        <f t="shared" si="115"/>
        <v>0.54448769297608068</v>
      </c>
      <c r="Q7367" t="s">
        <v>2029</v>
      </c>
      <c r="R7367">
        <v>105</v>
      </c>
    </row>
    <row r="7368" spans="1:18">
      <c r="A7368" t="s">
        <v>21124</v>
      </c>
      <c r="B7368" s="6" t="s">
        <v>19</v>
      </c>
      <c r="C7368" t="s">
        <v>66</v>
      </c>
      <c r="D7368">
        <f>_xlfn.XLOOKUP(E7368,'cpi data'!A:A,'cpi data'!B:B,"NA")</f>
        <v>251.1</v>
      </c>
      <c r="E7368">
        <v>2018</v>
      </c>
      <c r="F7368" t="s">
        <v>21125</v>
      </c>
      <c r="G7368">
        <v>7</v>
      </c>
      <c r="H7368">
        <v>41000</v>
      </c>
      <c r="I7368" t="s">
        <v>21126</v>
      </c>
      <c r="J7368" t="s">
        <v>21126</v>
      </c>
      <c r="K7368" t="s">
        <v>21127</v>
      </c>
      <c r="L7368" t="s">
        <v>25</v>
      </c>
      <c r="N7368" s="1">
        <v>4080073</v>
      </c>
      <c r="O7368" s="1">
        <f>N7368*(D7368/'cpi data'!$A$112)</f>
        <v>506429.2290163124</v>
      </c>
      <c r="P7368" s="2">
        <f t="shared" si="115"/>
        <v>1</v>
      </c>
      <c r="Q7368" t="s">
        <v>15778</v>
      </c>
      <c r="R7368">
        <v>116</v>
      </c>
    </row>
    <row r="7369" spans="1:18">
      <c r="A7369" t="s">
        <v>21128</v>
      </c>
      <c r="B7369" s="6" t="s">
        <v>36</v>
      </c>
      <c r="C7369" t="s">
        <v>44</v>
      </c>
      <c r="D7369">
        <f>_xlfn.XLOOKUP(E7369,'cpi data'!A:A,'cpi data'!B:B,"NA")</f>
        <v>251.1</v>
      </c>
      <c r="E7369">
        <v>2018</v>
      </c>
      <c r="F7369" t="s">
        <v>21032</v>
      </c>
      <c r="G7369">
        <v>6.1</v>
      </c>
      <c r="H7369">
        <v>48000</v>
      </c>
      <c r="I7369" t="s">
        <v>12535</v>
      </c>
      <c r="J7369" t="s">
        <v>21129</v>
      </c>
      <c r="K7369" t="s">
        <v>11920</v>
      </c>
      <c r="L7369" t="s">
        <v>33</v>
      </c>
      <c r="M7369" s="1">
        <v>42000000</v>
      </c>
      <c r="N7369" s="1">
        <v>131523093</v>
      </c>
      <c r="O7369" s="1">
        <f>N7369*(D7369/'cpi data'!$A$112)</f>
        <v>16324986.975926841</v>
      </c>
      <c r="P7369" s="2">
        <f t="shared" si="115"/>
        <v>0.68066444422805661</v>
      </c>
      <c r="Q7369" t="s">
        <v>14593</v>
      </c>
      <c r="R7369">
        <v>105</v>
      </c>
    </row>
    <row r="7370" spans="1:18">
      <c r="A7370" t="s">
        <v>21130</v>
      </c>
      <c r="B7370" s="6" t="s">
        <v>2002</v>
      </c>
      <c r="C7370" t="s">
        <v>66</v>
      </c>
      <c r="D7370">
        <f>_xlfn.XLOOKUP(E7370,'cpi data'!A:A,'cpi data'!B:B,"NA")</f>
        <v>251.1</v>
      </c>
      <c r="E7370">
        <v>2018</v>
      </c>
      <c r="F7370" t="s">
        <v>21131</v>
      </c>
      <c r="G7370">
        <v>7.2</v>
      </c>
      <c r="H7370">
        <v>5400</v>
      </c>
      <c r="I7370" t="s">
        <v>7950</v>
      </c>
      <c r="J7370" t="s">
        <v>14831</v>
      </c>
      <c r="K7370" t="s">
        <v>21132</v>
      </c>
      <c r="L7370" t="s">
        <v>33</v>
      </c>
      <c r="M7370" s="1">
        <v>10000000</v>
      </c>
      <c r="N7370" s="1">
        <v>4376819</v>
      </c>
      <c r="O7370" s="1">
        <f>N7370*(D7370/'cpi data'!$A$112)</f>
        <v>543262.11117152742</v>
      </c>
      <c r="P7370" s="2">
        <f t="shared" si="115"/>
        <v>-1.2847643459782092</v>
      </c>
      <c r="Q7370" t="s">
        <v>21133</v>
      </c>
      <c r="R7370">
        <v>99</v>
      </c>
    </row>
    <row r="7371" spans="1:18">
      <c r="A7371" t="s">
        <v>21134</v>
      </c>
      <c r="B7371" s="6" t="s">
        <v>19</v>
      </c>
      <c r="C7371" t="s">
        <v>66</v>
      </c>
      <c r="D7371">
        <f>_xlfn.XLOOKUP(E7371,'cpi data'!A:A,'cpi data'!B:B,"NA")</f>
        <v>251.1</v>
      </c>
      <c r="E7371">
        <v>2018</v>
      </c>
      <c r="F7371" t="s">
        <v>21135</v>
      </c>
      <c r="G7371">
        <v>4.7</v>
      </c>
      <c r="H7371">
        <v>14000</v>
      </c>
      <c r="I7371" t="s">
        <v>21136</v>
      </c>
      <c r="J7371" t="s">
        <v>21137</v>
      </c>
      <c r="K7371" t="s">
        <v>163</v>
      </c>
      <c r="L7371" t="s">
        <v>198</v>
      </c>
      <c r="M7371" s="1">
        <v>10000000</v>
      </c>
      <c r="N7371" s="1">
        <v>6412349</v>
      </c>
      <c r="O7371" s="1">
        <f>N7371*(D7371/'cpi data'!$A$112)</f>
        <v>795917.36722689075</v>
      </c>
      <c r="P7371" s="2">
        <f t="shared" si="115"/>
        <v>-0.55949091354821767</v>
      </c>
      <c r="Q7371" t="s">
        <v>18047</v>
      </c>
      <c r="R7371">
        <v>112</v>
      </c>
    </row>
    <row r="7372" spans="1:18">
      <c r="A7372" t="s">
        <v>21138</v>
      </c>
      <c r="B7372" s="6" t="s">
        <v>36</v>
      </c>
      <c r="C7372" t="s">
        <v>28</v>
      </c>
      <c r="D7372">
        <f>_xlfn.XLOOKUP(E7372,'cpi data'!A:A,'cpi data'!B:B,"NA")</f>
        <v>251.1</v>
      </c>
      <c r="E7372">
        <v>2018</v>
      </c>
      <c r="F7372" t="s">
        <v>20884</v>
      </c>
      <c r="G7372">
        <v>7.3</v>
      </c>
      <c r="H7372">
        <v>72000</v>
      </c>
      <c r="I7372" t="s">
        <v>11947</v>
      </c>
      <c r="J7372" t="s">
        <v>21139</v>
      </c>
      <c r="K7372" t="s">
        <v>9007</v>
      </c>
      <c r="L7372" t="s">
        <v>25</v>
      </c>
      <c r="M7372" s="1">
        <v>75000000</v>
      </c>
      <c r="N7372" s="1">
        <v>197744377</v>
      </c>
      <c r="O7372" s="1">
        <f>N7372*(D7372/'cpi data'!$A$112)</f>
        <v>24544544.273208104</v>
      </c>
      <c r="P7372" s="2">
        <f t="shared" si="115"/>
        <v>0.62072246433586331</v>
      </c>
      <c r="Q7372" t="s">
        <v>20179</v>
      </c>
      <c r="R7372">
        <v>104</v>
      </c>
    </row>
    <row r="7373" spans="1:18">
      <c r="A7373" t="s">
        <v>21140</v>
      </c>
      <c r="B7373" s="6" t="s">
        <v>19</v>
      </c>
      <c r="C7373" t="s">
        <v>37</v>
      </c>
      <c r="D7373">
        <f>_xlfn.XLOOKUP(E7373,'cpi data'!A:A,'cpi data'!B:B,"NA")</f>
        <v>251.1</v>
      </c>
      <c r="E7373">
        <v>2018</v>
      </c>
      <c r="F7373" t="s">
        <v>21141</v>
      </c>
      <c r="G7373">
        <v>6.2</v>
      </c>
      <c r="H7373">
        <v>27000</v>
      </c>
      <c r="I7373" t="s">
        <v>11656</v>
      </c>
      <c r="J7373" t="s">
        <v>12210</v>
      </c>
      <c r="K7373" t="s">
        <v>5214</v>
      </c>
      <c r="L7373" t="s">
        <v>33</v>
      </c>
      <c r="M7373" s="1">
        <v>9000000</v>
      </c>
      <c r="N7373" s="1">
        <v>5580940</v>
      </c>
      <c r="O7373" s="1">
        <f>N7373*(D7373/'cpi data'!$A$112)</f>
        <v>692720.72862086003</v>
      </c>
      <c r="P7373" s="2">
        <f t="shared" si="115"/>
        <v>-0.6126315638584181</v>
      </c>
      <c r="Q7373" t="s">
        <v>18234</v>
      </c>
      <c r="R7373">
        <v>121</v>
      </c>
    </row>
    <row r="7374" spans="1:18">
      <c r="A7374" t="s">
        <v>21142</v>
      </c>
      <c r="B7374" s="6" t="s">
        <v>450</v>
      </c>
      <c r="C7374" t="s">
        <v>20</v>
      </c>
      <c r="D7374">
        <f>_xlfn.XLOOKUP(E7374,'cpi data'!A:A,'cpi data'!B:B,"NA")</f>
        <v>251.1</v>
      </c>
      <c r="E7374">
        <v>2018</v>
      </c>
      <c r="F7374" t="s">
        <v>20918</v>
      </c>
      <c r="G7374">
        <v>5.6</v>
      </c>
      <c r="H7374">
        <v>6100</v>
      </c>
      <c r="I7374" t="s">
        <v>21143</v>
      </c>
      <c r="J7374" t="s">
        <v>21144</v>
      </c>
      <c r="K7374" t="s">
        <v>21145</v>
      </c>
      <c r="L7374" t="s">
        <v>33</v>
      </c>
      <c r="N7374" s="1">
        <v>62567</v>
      </c>
      <c r="O7374" s="1">
        <f>N7374*(D7374/'cpi data'!$A$112)</f>
        <v>7765.9781018289668</v>
      </c>
      <c r="P7374" s="2">
        <f t="shared" ref="P7374:P7437" si="116">(N7374-M7374)/N7374</f>
        <v>1</v>
      </c>
      <c r="Q7374" t="s">
        <v>21146</v>
      </c>
      <c r="R7374">
        <v>90</v>
      </c>
    </row>
    <row r="7375" spans="1:18">
      <c r="A7375" t="s">
        <v>21147</v>
      </c>
      <c r="B7375" s="6" t="s">
        <v>450</v>
      </c>
      <c r="C7375" t="s">
        <v>20</v>
      </c>
      <c r="D7375">
        <f>_xlfn.XLOOKUP(E7375,'cpi data'!A:A,'cpi data'!B:B,"NA")</f>
        <v>251.1</v>
      </c>
      <c r="E7375">
        <v>2018</v>
      </c>
      <c r="F7375" t="s">
        <v>21148</v>
      </c>
      <c r="G7375">
        <v>6.6</v>
      </c>
      <c r="H7375">
        <v>20000</v>
      </c>
      <c r="I7375" t="s">
        <v>21149</v>
      </c>
      <c r="J7375" t="s">
        <v>21149</v>
      </c>
      <c r="K7375" t="s">
        <v>18403</v>
      </c>
      <c r="L7375" t="s">
        <v>33</v>
      </c>
      <c r="N7375" s="1">
        <v>1474577</v>
      </c>
      <c r="O7375" s="1">
        <f>N7375*(D7375/'cpi data'!$A$112)</f>
        <v>183028.3167078596</v>
      </c>
      <c r="P7375" s="2">
        <f t="shared" si="116"/>
        <v>1</v>
      </c>
      <c r="Q7375" t="s">
        <v>21150</v>
      </c>
      <c r="R7375">
        <v>91</v>
      </c>
    </row>
    <row r="7376" spans="1:18">
      <c r="A7376" t="s">
        <v>21151</v>
      </c>
      <c r="B7376" s="6" t="s">
        <v>2002</v>
      </c>
      <c r="C7376" t="s">
        <v>55</v>
      </c>
      <c r="D7376">
        <f>_xlfn.XLOOKUP(E7376,'cpi data'!A:A,'cpi data'!B:B,"NA")</f>
        <v>251.1</v>
      </c>
      <c r="E7376">
        <v>2018</v>
      </c>
      <c r="F7376" t="s">
        <v>20403</v>
      </c>
      <c r="G7376">
        <v>5.7</v>
      </c>
      <c r="H7376">
        <v>55000</v>
      </c>
      <c r="I7376" t="s">
        <v>21152</v>
      </c>
      <c r="J7376" t="s">
        <v>13493</v>
      </c>
      <c r="K7376" t="s">
        <v>21153</v>
      </c>
      <c r="L7376" t="s">
        <v>33</v>
      </c>
      <c r="M7376" s="1">
        <v>10000000</v>
      </c>
      <c r="N7376" s="1">
        <v>167885588</v>
      </c>
      <c r="O7376" s="1">
        <f>N7376*(D7376/'cpi data'!$A$112)</f>
        <v>20838394.041917942</v>
      </c>
      <c r="P7376" s="2">
        <f t="shared" si="116"/>
        <v>0.94043562571910577</v>
      </c>
      <c r="Q7376" t="s">
        <v>19427</v>
      </c>
      <c r="R7376">
        <v>103</v>
      </c>
    </row>
    <row r="7377" spans="1:18">
      <c r="A7377" t="s">
        <v>21154</v>
      </c>
      <c r="B7377" s="6" t="s">
        <v>19</v>
      </c>
      <c r="C7377" t="s">
        <v>66</v>
      </c>
      <c r="D7377">
        <f>_xlfn.XLOOKUP(E7377,'cpi data'!A:A,'cpi data'!B:B,"NA")</f>
        <v>251.1</v>
      </c>
      <c r="E7377">
        <v>2018</v>
      </c>
      <c r="F7377" t="s">
        <v>21155</v>
      </c>
      <c r="G7377">
        <v>5.9</v>
      </c>
      <c r="H7377">
        <v>9300</v>
      </c>
      <c r="I7377" t="s">
        <v>19947</v>
      </c>
      <c r="J7377" t="s">
        <v>21156</v>
      </c>
      <c r="K7377" t="s">
        <v>16574</v>
      </c>
      <c r="L7377" t="s">
        <v>25</v>
      </c>
      <c r="N7377" s="1">
        <v>11710110</v>
      </c>
      <c r="O7377" s="1">
        <f>N7377*(D7377/'cpi data'!$A$112)</f>
        <v>1453489.1848739495</v>
      </c>
      <c r="P7377" s="2">
        <f t="shared" si="116"/>
        <v>1</v>
      </c>
      <c r="Q7377" t="s">
        <v>18678</v>
      </c>
      <c r="R7377">
        <v>120</v>
      </c>
    </row>
    <row r="7378" spans="1:18">
      <c r="A7378" t="s">
        <v>21157</v>
      </c>
      <c r="B7378" s="6" t="s">
        <v>19</v>
      </c>
      <c r="C7378" t="s">
        <v>66</v>
      </c>
      <c r="D7378">
        <f>_xlfn.XLOOKUP(E7378,'cpi data'!A:A,'cpi data'!B:B,"NA")</f>
        <v>251.1</v>
      </c>
      <c r="E7378">
        <v>2018</v>
      </c>
      <c r="F7378" t="s">
        <v>21158</v>
      </c>
      <c r="G7378">
        <v>6.9</v>
      </c>
      <c r="H7378">
        <v>24000</v>
      </c>
      <c r="I7378" t="s">
        <v>5228</v>
      </c>
      <c r="J7378" t="s">
        <v>21159</v>
      </c>
      <c r="K7378" t="s">
        <v>10570</v>
      </c>
      <c r="L7378" t="s">
        <v>455</v>
      </c>
      <c r="N7378" s="1">
        <v>4241656</v>
      </c>
      <c r="O7378" s="1">
        <f>N7378*(D7378/'cpi data'!$A$112)</f>
        <v>526485.32951062778</v>
      </c>
      <c r="P7378" s="2">
        <f t="shared" si="116"/>
        <v>1</v>
      </c>
      <c r="Q7378" t="s">
        <v>19910</v>
      </c>
      <c r="R7378">
        <v>114</v>
      </c>
    </row>
    <row r="7379" spans="1:18">
      <c r="A7379" t="s">
        <v>21160</v>
      </c>
      <c r="B7379" s="6" t="s">
        <v>19</v>
      </c>
      <c r="C7379" t="s">
        <v>66</v>
      </c>
      <c r="D7379">
        <f>_xlfn.XLOOKUP(E7379,'cpi data'!A:A,'cpi data'!B:B,"NA")</f>
        <v>251.1</v>
      </c>
      <c r="E7379">
        <v>2018</v>
      </c>
      <c r="F7379" t="s">
        <v>21161</v>
      </c>
      <c r="G7379">
        <v>7.1</v>
      </c>
      <c r="H7379">
        <v>49000</v>
      </c>
      <c r="I7379" t="s">
        <v>19539</v>
      </c>
      <c r="J7379" t="s">
        <v>12338</v>
      </c>
      <c r="K7379" t="s">
        <v>19149</v>
      </c>
      <c r="L7379" t="s">
        <v>33</v>
      </c>
      <c r="M7379" s="1">
        <v>10000000</v>
      </c>
      <c r="N7379" s="1">
        <v>12442161</v>
      </c>
      <c r="O7379" s="1">
        <f>N7379*(D7379/'cpi data'!$A$112)</f>
        <v>1544353.251161641</v>
      </c>
      <c r="P7379" s="2">
        <f t="shared" si="116"/>
        <v>0.19628109618578315</v>
      </c>
      <c r="Q7379" t="s">
        <v>21162</v>
      </c>
      <c r="R7379">
        <v>106</v>
      </c>
    </row>
    <row r="7380" spans="1:18">
      <c r="A7380" t="s">
        <v>21163</v>
      </c>
      <c r="B7380" s="6" t="s">
        <v>19</v>
      </c>
      <c r="C7380" t="s">
        <v>20</v>
      </c>
      <c r="D7380">
        <f>_xlfn.XLOOKUP(E7380,'cpi data'!A:A,'cpi data'!B:B,"NA")</f>
        <v>251.1</v>
      </c>
      <c r="E7380">
        <v>2018</v>
      </c>
      <c r="F7380" t="s">
        <v>20860</v>
      </c>
      <c r="G7380">
        <v>6.4</v>
      </c>
      <c r="H7380">
        <v>42000</v>
      </c>
      <c r="I7380" t="s">
        <v>5109</v>
      </c>
      <c r="J7380" t="s">
        <v>16940</v>
      </c>
      <c r="K7380" t="s">
        <v>21003</v>
      </c>
      <c r="L7380" t="s">
        <v>33</v>
      </c>
      <c r="M7380" s="1">
        <v>1500000</v>
      </c>
      <c r="N7380" s="1">
        <v>14293601</v>
      </c>
      <c r="O7380" s="1">
        <f>N7380*(D7380/'cpi data'!$A$112)</f>
        <v>1774158.779584775</v>
      </c>
      <c r="P7380" s="2">
        <f t="shared" si="116"/>
        <v>0.89505793536562273</v>
      </c>
      <c r="Q7380" t="s">
        <v>20385</v>
      </c>
      <c r="R7380">
        <v>98</v>
      </c>
    </row>
    <row r="7381" spans="1:18">
      <c r="A7381" t="s">
        <v>21164</v>
      </c>
      <c r="B7381" s="6" t="s">
        <v>19</v>
      </c>
      <c r="C7381" t="s">
        <v>66</v>
      </c>
      <c r="D7381">
        <f>_xlfn.XLOOKUP(E7381,'cpi data'!A:A,'cpi data'!B:B,"NA")</f>
        <v>251.1</v>
      </c>
      <c r="E7381">
        <v>2018</v>
      </c>
      <c r="F7381" t="s">
        <v>21165</v>
      </c>
      <c r="G7381">
        <v>6.9</v>
      </c>
      <c r="H7381">
        <v>35000</v>
      </c>
      <c r="I7381" t="s">
        <v>19426</v>
      </c>
      <c r="J7381" t="s">
        <v>21166</v>
      </c>
      <c r="K7381" t="s">
        <v>21167</v>
      </c>
      <c r="L7381" t="s">
        <v>251</v>
      </c>
      <c r="M7381" s="1">
        <v>11000000</v>
      </c>
      <c r="N7381" s="1">
        <v>11853081</v>
      </c>
      <c r="O7381" s="1">
        <f>N7381*(D7381/'cpi data'!$A$112)</f>
        <v>1471235.1157192288</v>
      </c>
      <c r="P7381" s="2">
        <f t="shared" si="116"/>
        <v>7.1971245282133819E-2</v>
      </c>
      <c r="Q7381" t="s">
        <v>12698</v>
      </c>
      <c r="R7381">
        <v>115</v>
      </c>
    </row>
    <row r="7382" spans="1:18">
      <c r="A7382" t="s">
        <v>21168</v>
      </c>
      <c r="B7382" s="6" t="s">
        <v>36</v>
      </c>
      <c r="C7382" t="s">
        <v>37</v>
      </c>
      <c r="D7382">
        <f>_xlfn.XLOOKUP(E7382,'cpi data'!A:A,'cpi data'!B:B,"NA")</f>
        <v>251.1</v>
      </c>
      <c r="E7382">
        <v>2018</v>
      </c>
      <c r="F7382" t="s">
        <v>20943</v>
      </c>
      <c r="G7382">
        <v>6.2</v>
      </c>
      <c r="H7382">
        <v>67000</v>
      </c>
      <c r="I7382" t="s">
        <v>21169</v>
      </c>
      <c r="J7382" t="s">
        <v>4519</v>
      </c>
      <c r="K7382" t="s">
        <v>9759</v>
      </c>
      <c r="L7382" t="s">
        <v>25</v>
      </c>
      <c r="M7382" s="1">
        <v>25000000</v>
      </c>
      <c r="N7382" s="1">
        <v>158972499</v>
      </c>
      <c r="O7382" s="1">
        <f>N7382*(D7382/'cpi data'!$A$112)</f>
        <v>19732078.348442905</v>
      </c>
      <c r="P7382" s="2">
        <f t="shared" si="116"/>
        <v>0.84274009556835361</v>
      </c>
      <c r="Q7382" t="s">
        <v>64</v>
      </c>
      <c r="R7382">
        <v>89</v>
      </c>
    </row>
    <row r="7383" spans="1:18">
      <c r="A7383" t="s">
        <v>21170</v>
      </c>
      <c r="B7383" s="6" t="s">
        <v>2002</v>
      </c>
      <c r="C7383" t="s">
        <v>37</v>
      </c>
      <c r="D7383">
        <f>_xlfn.XLOOKUP(E7383,'cpi data'!A:A,'cpi data'!B:B,"NA")</f>
        <v>251.1</v>
      </c>
      <c r="E7383">
        <v>2018</v>
      </c>
      <c r="F7383" t="s">
        <v>20979</v>
      </c>
      <c r="G7383">
        <v>5.8</v>
      </c>
      <c r="H7383">
        <v>111000</v>
      </c>
      <c r="I7383" t="s">
        <v>13469</v>
      </c>
      <c r="J7383" t="s">
        <v>13469</v>
      </c>
      <c r="K7383" t="s">
        <v>12472</v>
      </c>
      <c r="L7383" t="s">
        <v>33</v>
      </c>
      <c r="M7383" s="1">
        <v>125000000</v>
      </c>
      <c r="N7383" s="1">
        <v>304868961</v>
      </c>
      <c r="O7383" s="1">
        <f>N7383*(D7383/'cpi data'!$A$112)</f>
        <v>37841125.114730597</v>
      </c>
      <c r="P7383" s="2">
        <f t="shared" si="116"/>
        <v>0.58998777838849914</v>
      </c>
      <c r="Q7383" t="s">
        <v>18825</v>
      </c>
      <c r="R7383">
        <v>102</v>
      </c>
    </row>
    <row r="7384" spans="1:18">
      <c r="A7384" t="s">
        <v>21171</v>
      </c>
      <c r="B7384" s="6" t="s">
        <v>2002</v>
      </c>
      <c r="C7384" t="s">
        <v>20</v>
      </c>
      <c r="D7384">
        <f>_xlfn.XLOOKUP(E7384,'cpi data'!A:A,'cpi data'!B:B,"NA")</f>
        <v>251.1</v>
      </c>
      <c r="E7384">
        <v>2018</v>
      </c>
      <c r="F7384" t="s">
        <v>21172</v>
      </c>
      <c r="G7384">
        <v>6.8</v>
      </c>
      <c r="H7384">
        <v>26000</v>
      </c>
      <c r="I7384" t="s">
        <v>17914</v>
      </c>
      <c r="J7384" t="s">
        <v>17914</v>
      </c>
      <c r="K7384" t="s">
        <v>21173</v>
      </c>
      <c r="L7384" t="s">
        <v>33</v>
      </c>
      <c r="N7384" s="1">
        <v>3321367</v>
      </c>
      <c r="O7384" s="1">
        <f>N7384*(D7384/'cpi data'!$A$112)</f>
        <v>412256.67508650519</v>
      </c>
      <c r="P7384" s="2">
        <f t="shared" si="116"/>
        <v>1</v>
      </c>
      <c r="Q7384" t="s">
        <v>21174</v>
      </c>
      <c r="R7384">
        <v>105</v>
      </c>
    </row>
    <row r="7385" spans="1:18">
      <c r="A7385" t="s">
        <v>21175</v>
      </c>
      <c r="B7385" s="6" t="s">
        <v>2002</v>
      </c>
      <c r="C7385" t="s">
        <v>66</v>
      </c>
      <c r="D7385">
        <f>_xlfn.XLOOKUP(E7385,'cpi data'!A:A,'cpi data'!B:B,"NA")</f>
        <v>251.1</v>
      </c>
      <c r="E7385">
        <v>2018</v>
      </c>
      <c r="F7385" t="s">
        <v>20899</v>
      </c>
      <c r="G7385">
        <v>6.7</v>
      </c>
      <c r="H7385">
        <v>42000</v>
      </c>
      <c r="I7385" t="s">
        <v>18687</v>
      </c>
      <c r="J7385" t="s">
        <v>18687</v>
      </c>
      <c r="K7385" t="s">
        <v>103</v>
      </c>
      <c r="L7385" t="s">
        <v>33</v>
      </c>
      <c r="N7385" s="1">
        <v>17860397</v>
      </c>
      <c r="O7385" s="1">
        <f>N7385*(D7385/'cpi data'!$A$112)</f>
        <v>2216878.7378645577</v>
      </c>
      <c r="P7385" s="2">
        <f t="shared" si="116"/>
        <v>1</v>
      </c>
      <c r="Q7385" t="s">
        <v>9442</v>
      </c>
      <c r="R7385">
        <v>93</v>
      </c>
    </row>
    <row r="7386" spans="1:18">
      <c r="A7386" t="s">
        <v>21176</v>
      </c>
      <c r="B7386" s="6" t="s">
        <v>36</v>
      </c>
      <c r="C7386" t="s">
        <v>44</v>
      </c>
      <c r="D7386">
        <f>_xlfn.XLOOKUP(E7386,'cpi data'!A:A,'cpi data'!B:B,"NA")</f>
        <v>251.1</v>
      </c>
      <c r="E7386">
        <v>2018</v>
      </c>
      <c r="F7386" t="s">
        <v>20314</v>
      </c>
      <c r="G7386">
        <v>6.7</v>
      </c>
      <c r="H7386">
        <v>16000</v>
      </c>
      <c r="I7386" t="s">
        <v>21177</v>
      </c>
      <c r="J7386" t="s">
        <v>21177</v>
      </c>
      <c r="K7386" t="s">
        <v>21178</v>
      </c>
      <c r="L7386" t="s">
        <v>33</v>
      </c>
      <c r="M7386" s="1">
        <v>3500000</v>
      </c>
      <c r="N7386" s="1">
        <v>16376066</v>
      </c>
      <c r="O7386" s="1">
        <f>N7386*(D7386/'cpi data'!$A$112)</f>
        <v>2032639.7294117645</v>
      </c>
      <c r="P7386" s="2">
        <f t="shared" si="116"/>
        <v>0.786273455419635</v>
      </c>
      <c r="Q7386" t="s">
        <v>16256</v>
      </c>
      <c r="R7386">
        <v>108</v>
      </c>
    </row>
    <row r="7387" spans="1:18">
      <c r="A7387" t="s">
        <v>21179</v>
      </c>
      <c r="B7387" s="6" t="s">
        <v>2002</v>
      </c>
      <c r="C7387" t="s">
        <v>66</v>
      </c>
      <c r="D7387">
        <f>_xlfn.XLOOKUP(E7387,'cpi data'!A:A,'cpi data'!B:B,"NA")</f>
        <v>251.1</v>
      </c>
      <c r="E7387">
        <v>2018</v>
      </c>
      <c r="F7387" t="s">
        <v>20432</v>
      </c>
      <c r="G7387">
        <v>7.1</v>
      </c>
      <c r="H7387">
        <v>31000</v>
      </c>
      <c r="I7387" t="s">
        <v>9714</v>
      </c>
      <c r="J7387" t="s">
        <v>21180</v>
      </c>
      <c r="K7387" t="s">
        <v>17436</v>
      </c>
      <c r="L7387" t="s">
        <v>33</v>
      </c>
      <c r="M7387" s="1">
        <v>20000000</v>
      </c>
      <c r="N7387" s="1">
        <v>38755900</v>
      </c>
      <c r="O7387" s="1">
        <f>N7387*(D7387/'cpi data'!$A$112)</f>
        <v>4810482.694018784</v>
      </c>
      <c r="P7387" s="2">
        <f t="shared" si="116"/>
        <v>0.48394954058607853</v>
      </c>
      <c r="Q7387" t="s">
        <v>21181</v>
      </c>
      <c r="R7387">
        <v>120</v>
      </c>
    </row>
    <row r="7388" spans="1:18">
      <c r="A7388" t="s">
        <v>21182</v>
      </c>
      <c r="B7388" s="6" t="s">
        <v>450</v>
      </c>
      <c r="C7388" t="s">
        <v>393</v>
      </c>
      <c r="D7388">
        <f>_xlfn.XLOOKUP(E7388,'cpi data'!A:A,'cpi data'!B:B,"NA")</f>
        <v>251.1</v>
      </c>
      <c r="E7388">
        <v>2018</v>
      </c>
      <c r="F7388" t="s">
        <v>21183</v>
      </c>
      <c r="G7388">
        <v>8</v>
      </c>
      <c r="H7388">
        <v>11000</v>
      </c>
      <c r="I7388" t="s">
        <v>21184</v>
      </c>
      <c r="J7388" t="s">
        <v>21185</v>
      </c>
      <c r="K7388" t="s">
        <v>21186</v>
      </c>
      <c r="L7388" t="s">
        <v>2111</v>
      </c>
      <c r="N7388" s="1">
        <v>33748006</v>
      </c>
      <c r="O7388" s="1">
        <f>N7388*(D7388/'cpi data'!$A$112)</f>
        <v>4188889.9192288676</v>
      </c>
      <c r="P7388" s="2">
        <f t="shared" si="116"/>
        <v>1</v>
      </c>
      <c r="Q7388" t="s">
        <v>21187</v>
      </c>
      <c r="R7388">
        <v>109</v>
      </c>
    </row>
    <row r="7389" spans="1:18">
      <c r="A7389" t="s">
        <v>21188</v>
      </c>
      <c r="B7389" s="6" t="s">
        <v>450</v>
      </c>
      <c r="C7389" t="s">
        <v>28</v>
      </c>
      <c r="D7389">
        <f>_xlfn.XLOOKUP(E7389,'cpi data'!A:A,'cpi data'!B:B,"NA")</f>
        <v>251.1</v>
      </c>
      <c r="E7389">
        <v>2018</v>
      </c>
      <c r="F7389" t="s">
        <v>21189</v>
      </c>
      <c r="G7389">
        <v>6.4</v>
      </c>
      <c r="H7389">
        <v>17000</v>
      </c>
      <c r="I7389" t="s">
        <v>570</v>
      </c>
      <c r="J7389" t="s">
        <v>570</v>
      </c>
      <c r="K7389" t="s">
        <v>21190</v>
      </c>
      <c r="L7389" t="s">
        <v>1114</v>
      </c>
      <c r="N7389" s="1">
        <v>2390383</v>
      </c>
      <c r="O7389" s="1">
        <f>N7389*(D7389/'cpi data'!$A$112)</f>
        <v>296700.52956005931</v>
      </c>
      <c r="P7389" s="2">
        <f t="shared" si="116"/>
        <v>1</v>
      </c>
      <c r="Q7389" t="s">
        <v>21191</v>
      </c>
      <c r="R7389">
        <v>132</v>
      </c>
    </row>
    <row r="7390" spans="1:18">
      <c r="A7390" t="s">
        <v>21192</v>
      </c>
      <c r="B7390" s="6" t="s">
        <v>19</v>
      </c>
      <c r="C7390" t="s">
        <v>66</v>
      </c>
      <c r="D7390">
        <f>_xlfn.XLOOKUP(E7390,'cpi data'!A:A,'cpi data'!B:B,"NA")</f>
        <v>251.1</v>
      </c>
      <c r="E7390">
        <v>2018</v>
      </c>
      <c r="F7390" t="s">
        <v>20882</v>
      </c>
      <c r="G7390">
        <v>6.2</v>
      </c>
      <c r="H7390">
        <v>8500</v>
      </c>
      <c r="I7390" t="s">
        <v>17840</v>
      </c>
      <c r="J7390" t="s">
        <v>10075</v>
      </c>
      <c r="K7390" t="s">
        <v>13302</v>
      </c>
      <c r="L7390" t="s">
        <v>33</v>
      </c>
      <c r="M7390" s="1">
        <v>14000000</v>
      </c>
      <c r="N7390" s="1">
        <v>953953</v>
      </c>
      <c r="O7390" s="1">
        <f>N7390*(D7390/'cpi data'!$A$112)</f>
        <v>118407.11730103806</v>
      </c>
      <c r="P7390" s="2">
        <f t="shared" si="116"/>
        <v>-13.67577543128435</v>
      </c>
      <c r="Q7390" t="s">
        <v>19306</v>
      </c>
      <c r="R7390">
        <v>94</v>
      </c>
    </row>
    <row r="7391" spans="1:18">
      <c r="A7391" t="s">
        <v>21193</v>
      </c>
      <c r="B7391" s="6" t="s">
        <v>2002</v>
      </c>
      <c r="C7391" t="s">
        <v>66</v>
      </c>
      <c r="D7391">
        <f>_xlfn.XLOOKUP(E7391,'cpi data'!A:A,'cpi data'!B:B,"NA")</f>
        <v>251.1</v>
      </c>
      <c r="E7391">
        <v>2018</v>
      </c>
      <c r="F7391" t="s">
        <v>20830</v>
      </c>
      <c r="G7391">
        <v>6.2</v>
      </c>
      <c r="H7391">
        <v>21000</v>
      </c>
      <c r="I7391" t="s">
        <v>2058</v>
      </c>
      <c r="J7391" t="s">
        <v>2058</v>
      </c>
      <c r="K7391" t="s">
        <v>13997</v>
      </c>
      <c r="L7391" t="s">
        <v>2111</v>
      </c>
      <c r="M7391" s="1">
        <v>39000000</v>
      </c>
      <c r="N7391" s="1">
        <v>13061491</v>
      </c>
      <c r="O7391" s="1">
        <f>N7391*(D7391/'cpi data'!$A$112)</f>
        <v>1621226.0949579831</v>
      </c>
      <c r="P7391" s="2">
        <f t="shared" si="116"/>
        <v>-1.9858765741215916</v>
      </c>
      <c r="Q7391" t="s">
        <v>64</v>
      </c>
      <c r="R7391">
        <v>116</v>
      </c>
    </row>
    <row r="7392" spans="1:18">
      <c r="A7392" t="s">
        <v>21194</v>
      </c>
      <c r="B7392" s="6" t="s">
        <v>19</v>
      </c>
      <c r="C7392" t="s">
        <v>107</v>
      </c>
      <c r="D7392">
        <f>_xlfn.XLOOKUP(E7392,'cpi data'!A:A,'cpi data'!B:B,"NA")</f>
        <v>251.1</v>
      </c>
      <c r="E7392">
        <v>2018</v>
      </c>
      <c r="F7392" t="s">
        <v>21099</v>
      </c>
      <c r="G7392">
        <v>6.5</v>
      </c>
      <c r="H7392">
        <v>21000</v>
      </c>
      <c r="I7392" t="s">
        <v>7924</v>
      </c>
      <c r="J7392" t="s">
        <v>21195</v>
      </c>
      <c r="K7392" t="s">
        <v>21196</v>
      </c>
      <c r="L7392" t="s">
        <v>33</v>
      </c>
      <c r="N7392" s="1">
        <v>4623836</v>
      </c>
      <c r="O7392" s="1">
        <f>N7392*(D7392/'cpi data'!$A$112)</f>
        <v>573922.50103806227</v>
      </c>
      <c r="P7392" s="2">
        <f t="shared" si="116"/>
        <v>1</v>
      </c>
      <c r="Q7392" t="s">
        <v>14864</v>
      </c>
      <c r="R7392">
        <v>110</v>
      </c>
    </row>
    <row r="7393" spans="1:18">
      <c r="A7393" t="s">
        <v>21197</v>
      </c>
      <c r="B7393" s="6" t="s">
        <v>19</v>
      </c>
      <c r="C7393" t="s">
        <v>107</v>
      </c>
      <c r="D7393">
        <f>_xlfn.XLOOKUP(E7393,'cpi data'!A:A,'cpi data'!B:B,"NA")</f>
        <v>251.1</v>
      </c>
      <c r="E7393">
        <v>2018</v>
      </c>
      <c r="F7393" t="s">
        <v>20943</v>
      </c>
      <c r="G7393">
        <v>7</v>
      </c>
      <c r="H7393">
        <v>26000</v>
      </c>
      <c r="I7393" t="s">
        <v>21198</v>
      </c>
      <c r="J7393" t="s">
        <v>15669</v>
      </c>
      <c r="K7393" t="s">
        <v>21199</v>
      </c>
      <c r="L7393" t="s">
        <v>1096</v>
      </c>
      <c r="N7393" s="1">
        <v>2177678</v>
      </c>
      <c r="O7393" s="1">
        <f>N7393*(D7393/'cpi data'!$A$112)</f>
        <v>270299.03400889767</v>
      </c>
      <c r="P7393" s="2">
        <f t="shared" si="116"/>
        <v>1</v>
      </c>
      <c r="Q7393" t="s">
        <v>21200</v>
      </c>
      <c r="R7393">
        <v>110</v>
      </c>
    </row>
    <row r="7394" spans="1:18">
      <c r="A7394" t="s">
        <v>21201</v>
      </c>
      <c r="B7394" s="6" t="s">
        <v>19</v>
      </c>
      <c r="C7394" t="s">
        <v>37</v>
      </c>
      <c r="D7394">
        <f>_xlfn.XLOOKUP(E7394,'cpi data'!A:A,'cpi data'!B:B,"NA")</f>
        <v>251.1</v>
      </c>
      <c r="E7394">
        <v>2018</v>
      </c>
      <c r="F7394" t="s">
        <v>20424</v>
      </c>
      <c r="G7394">
        <v>6.1</v>
      </c>
      <c r="H7394">
        <v>28000</v>
      </c>
      <c r="I7394" t="s">
        <v>21202</v>
      </c>
      <c r="J7394" t="s">
        <v>21203</v>
      </c>
      <c r="K7394" t="s">
        <v>19426</v>
      </c>
      <c r="L7394" t="s">
        <v>251</v>
      </c>
      <c r="N7394" s="1">
        <v>11001627</v>
      </c>
      <c r="O7394" s="1">
        <f>N7394*(D7394/'cpi data'!$A$112)</f>
        <v>1365550.4397923874</v>
      </c>
      <c r="P7394" s="2">
        <f t="shared" si="116"/>
        <v>1</v>
      </c>
      <c r="Q7394" t="s">
        <v>19910</v>
      </c>
      <c r="R7394">
        <v>111</v>
      </c>
    </row>
    <row r="7395" spans="1:18">
      <c r="A7395" t="s">
        <v>21204</v>
      </c>
      <c r="B7395" s="6" t="s">
        <v>19</v>
      </c>
      <c r="C7395" t="s">
        <v>37</v>
      </c>
      <c r="D7395">
        <f>_xlfn.XLOOKUP(E7395,'cpi data'!A:A,'cpi data'!B:B,"NA")</f>
        <v>251.1</v>
      </c>
      <c r="E7395">
        <v>2018</v>
      </c>
      <c r="F7395" t="s">
        <v>21032</v>
      </c>
      <c r="G7395">
        <v>6</v>
      </c>
      <c r="H7395">
        <v>17000</v>
      </c>
      <c r="I7395" t="s">
        <v>21205</v>
      </c>
      <c r="J7395" t="s">
        <v>21205</v>
      </c>
      <c r="K7395" t="s">
        <v>21206</v>
      </c>
      <c r="L7395" t="s">
        <v>33</v>
      </c>
      <c r="M7395" s="1">
        <v>7000000</v>
      </c>
      <c r="N7395" s="1">
        <v>2584988</v>
      </c>
      <c r="O7395" s="1">
        <f>N7395*(D7395/'cpi data'!$A$112)</f>
        <v>320855.4062283737</v>
      </c>
      <c r="P7395" s="2">
        <f t="shared" si="116"/>
        <v>-1.7079429382264057</v>
      </c>
      <c r="Q7395" t="s">
        <v>19369</v>
      </c>
      <c r="R7395">
        <v>108</v>
      </c>
    </row>
    <row r="7396" spans="1:18">
      <c r="A7396" t="s">
        <v>21207</v>
      </c>
      <c r="B7396" s="6" t="s">
        <v>19</v>
      </c>
      <c r="C7396" t="s">
        <v>55</v>
      </c>
      <c r="D7396">
        <f>_xlfn.XLOOKUP(E7396,'cpi data'!A:A,'cpi data'!B:B,"NA")</f>
        <v>251.1</v>
      </c>
      <c r="E7396">
        <v>2018</v>
      </c>
      <c r="F7396" t="s">
        <v>20877</v>
      </c>
      <c r="G7396">
        <v>6</v>
      </c>
      <c r="H7396">
        <v>29000</v>
      </c>
      <c r="I7396" t="s">
        <v>13678</v>
      </c>
      <c r="J7396" t="s">
        <v>13678</v>
      </c>
      <c r="K7396" t="s">
        <v>21208</v>
      </c>
      <c r="L7396" t="s">
        <v>33</v>
      </c>
      <c r="M7396" s="1">
        <v>1000000</v>
      </c>
      <c r="N7396" s="1">
        <v>16024987</v>
      </c>
      <c r="O7396" s="1">
        <f>N7396*(D7396/'cpi data'!$A$112)</f>
        <v>1989062.8945625308</v>
      </c>
      <c r="P7396" s="2">
        <f t="shared" si="116"/>
        <v>0.93759745327718513</v>
      </c>
      <c r="Q7396" t="s">
        <v>13862</v>
      </c>
      <c r="R7396">
        <v>92</v>
      </c>
    </row>
    <row r="7397" spans="1:18">
      <c r="A7397" t="s">
        <v>21209</v>
      </c>
      <c r="B7397" s="6" t="s">
        <v>36</v>
      </c>
      <c r="C7397" t="s">
        <v>28</v>
      </c>
      <c r="D7397">
        <f>_xlfn.XLOOKUP(E7397,'cpi data'!A:A,'cpi data'!B:B,"NA")</f>
        <v>251.1</v>
      </c>
      <c r="E7397">
        <v>2018</v>
      </c>
      <c r="F7397" t="s">
        <v>20820</v>
      </c>
      <c r="G7397">
        <v>5.6</v>
      </c>
      <c r="H7397">
        <v>30000</v>
      </c>
      <c r="I7397" t="s">
        <v>2881</v>
      </c>
      <c r="J7397" t="s">
        <v>21210</v>
      </c>
      <c r="K7397" t="s">
        <v>21211</v>
      </c>
      <c r="L7397" t="s">
        <v>33</v>
      </c>
      <c r="M7397" s="1">
        <v>120000000</v>
      </c>
      <c r="N7397" s="1">
        <v>173961069</v>
      </c>
      <c r="O7397" s="1">
        <f>N7397*(D7397/'cpi data'!$A$112)</f>
        <v>21592498.480425108</v>
      </c>
      <c r="P7397" s="2">
        <f t="shared" si="116"/>
        <v>0.31019048865467708</v>
      </c>
      <c r="Q7397" t="s">
        <v>1727</v>
      </c>
      <c r="R7397">
        <v>99</v>
      </c>
    </row>
    <row r="7398" spans="1:18">
      <c r="A7398" t="s">
        <v>21212</v>
      </c>
      <c r="B7398" s="6" t="s">
        <v>19</v>
      </c>
      <c r="C7398" t="s">
        <v>44</v>
      </c>
      <c r="D7398">
        <f>_xlfn.XLOOKUP(E7398,'cpi data'!A:A,'cpi data'!B:B,"NA")</f>
        <v>251.1</v>
      </c>
      <c r="E7398">
        <v>2018</v>
      </c>
      <c r="F7398" t="s">
        <v>21032</v>
      </c>
      <c r="G7398">
        <v>5.7</v>
      </c>
      <c r="H7398">
        <v>13000</v>
      </c>
      <c r="I7398" t="s">
        <v>4499</v>
      </c>
      <c r="J7398" t="s">
        <v>21213</v>
      </c>
      <c r="K7398" t="s">
        <v>14656</v>
      </c>
      <c r="L7398" t="s">
        <v>198</v>
      </c>
      <c r="N7398" s="1">
        <v>1362536</v>
      </c>
      <c r="O7398" s="1">
        <f>N7398*(D7398/'cpi data'!$A$112)</f>
        <v>169121.49757785466</v>
      </c>
      <c r="P7398" s="2">
        <f t="shared" si="116"/>
        <v>1</v>
      </c>
      <c r="Q7398" t="s">
        <v>21214</v>
      </c>
      <c r="R7398">
        <v>102</v>
      </c>
    </row>
    <row r="7399" spans="1:18">
      <c r="A7399" t="s">
        <v>21215</v>
      </c>
      <c r="B7399" s="6" t="s">
        <v>19</v>
      </c>
      <c r="C7399" t="s">
        <v>37</v>
      </c>
      <c r="D7399">
        <f>_xlfn.XLOOKUP(E7399,'cpi data'!A:A,'cpi data'!B:B,"NA")</f>
        <v>251.1</v>
      </c>
      <c r="E7399">
        <v>2018</v>
      </c>
      <c r="F7399" t="s">
        <v>20470</v>
      </c>
      <c r="G7399">
        <v>5.4</v>
      </c>
      <c r="H7399">
        <v>26000</v>
      </c>
      <c r="I7399" t="s">
        <v>7118</v>
      </c>
      <c r="J7399" t="s">
        <v>21216</v>
      </c>
      <c r="K7399" t="s">
        <v>19149</v>
      </c>
      <c r="L7399" t="s">
        <v>33</v>
      </c>
      <c r="M7399" s="1">
        <v>40000000</v>
      </c>
      <c r="N7399" s="1">
        <v>27506452</v>
      </c>
      <c r="O7399" s="1">
        <f>N7399*(D7399/'cpi data'!$A$112)</f>
        <v>3414172.0697973305</v>
      </c>
      <c r="P7399" s="2">
        <f t="shared" si="116"/>
        <v>-0.45420427178321654</v>
      </c>
      <c r="Q7399" t="s">
        <v>20018</v>
      </c>
      <c r="R7399">
        <v>91</v>
      </c>
    </row>
    <row r="7400" spans="1:18">
      <c r="A7400" t="s">
        <v>21217</v>
      </c>
      <c r="B7400" s="6" t="s">
        <v>19</v>
      </c>
      <c r="C7400" t="s">
        <v>44</v>
      </c>
      <c r="D7400">
        <f>_xlfn.XLOOKUP(E7400,'cpi data'!A:A,'cpi data'!B:B,"NA")</f>
        <v>251.1</v>
      </c>
      <c r="E7400">
        <v>2018</v>
      </c>
      <c r="F7400" t="s">
        <v>21099</v>
      </c>
      <c r="G7400">
        <v>7</v>
      </c>
      <c r="H7400">
        <v>55000</v>
      </c>
      <c r="I7400" t="s">
        <v>14273</v>
      </c>
      <c r="J7400" t="s">
        <v>15060</v>
      </c>
      <c r="K7400" t="s">
        <v>11000</v>
      </c>
      <c r="L7400" t="s">
        <v>33</v>
      </c>
      <c r="M7400" s="1">
        <v>13000000</v>
      </c>
      <c r="N7400" s="1">
        <v>15636462</v>
      </c>
      <c r="O7400" s="1">
        <f>N7400*(D7400/'cpi data'!$A$112)</f>
        <v>1940838.1652001976</v>
      </c>
      <c r="P7400" s="2">
        <f t="shared" si="116"/>
        <v>0.16860988118667766</v>
      </c>
      <c r="Q7400" t="s">
        <v>19369</v>
      </c>
      <c r="R7400">
        <v>95</v>
      </c>
    </row>
    <row r="7401" spans="1:18">
      <c r="A7401" t="s">
        <v>869</v>
      </c>
      <c r="B7401" s="6" t="s">
        <v>2002</v>
      </c>
      <c r="C7401" t="s">
        <v>44</v>
      </c>
      <c r="D7401">
        <f>_xlfn.XLOOKUP(E7401,'cpi data'!A:A,'cpi data'!B:B,"NA")</f>
        <v>251.1</v>
      </c>
      <c r="E7401">
        <v>2018</v>
      </c>
      <c r="F7401" t="s">
        <v>21218</v>
      </c>
      <c r="G7401">
        <v>5.6</v>
      </c>
      <c r="H7401">
        <v>38000</v>
      </c>
      <c r="I7401" t="s">
        <v>10924</v>
      </c>
      <c r="J7401" t="s">
        <v>19238</v>
      </c>
      <c r="K7401" t="s">
        <v>19238</v>
      </c>
      <c r="L7401" t="s">
        <v>33</v>
      </c>
      <c r="M7401" s="1">
        <v>29000000</v>
      </c>
      <c r="N7401" s="1">
        <v>103105878</v>
      </c>
      <c r="O7401" s="1">
        <f>N7401*(D7401/'cpi data'!$A$112)</f>
        <v>12797768.643499753</v>
      </c>
      <c r="P7401" s="2">
        <f t="shared" si="116"/>
        <v>0.71873572523188256</v>
      </c>
      <c r="Q7401" t="s">
        <v>21219</v>
      </c>
      <c r="R7401">
        <v>111</v>
      </c>
    </row>
    <row r="7402" spans="1:18">
      <c r="A7402" t="s">
        <v>21220</v>
      </c>
      <c r="B7402" s="6" t="s">
        <v>19</v>
      </c>
      <c r="C7402" t="s">
        <v>66</v>
      </c>
      <c r="D7402">
        <f>_xlfn.XLOOKUP(E7402,'cpi data'!A:A,'cpi data'!B:B,"NA")</f>
        <v>251.1</v>
      </c>
      <c r="E7402">
        <v>2018</v>
      </c>
      <c r="F7402" t="s">
        <v>21015</v>
      </c>
      <c r="G7402">
        <v>6.6</v>
      </c>
      <c r="H7402">
        <v>13000</v>
      </c>
      <c r="I7402" t="s">
        <v>12585</v>
      </c>
      <c r="J7402" t="s">
        <v>21221</v>
      </c>
      <c r="K7402" t="s">
        <v>13768</v>
      </c>
      <c r="L7402" t="s">
        <v>25</v>
      </c>
      <c r="N7402" s="1">
        <v>365353</v>
      </c>
      <c r="O7402" s="1">
        <f>N7402*(D7402/'cpi data'!$A$112)</f>
        <v>45348.560701927825</v>
      </c>
      <c r="P7402" s="2">
        <f t="shared" si="116"/>
        <v>1</v>
      </c>
      <c r="Q7402" t="s">
        <v>21222</v>
      </c>
      <c r="R7402">
        <v>118</v>
      </c>
    </row>
    <row r="7403" spans="1:18">
      <c r="A7403" t="s">
        <v>21223</v>
      </c>
      <c r="B7403" s="6" t="s">
        <v>36</v>
      </c>
      <c r="C7403" t="s">
        <v>393</v>
      </c>
      <c r="D7403">
        <f>_xlfn.XLOOKUP(E7403,'cpi data'!A:A,'cpi data'!B:B,"NA")</f>
        <v>251.1</v>
      </c>
      <c r="E7403">
        <v>2018</v>
      </c>
      <c r="F7403" t="s">
        <v>21218</v>
      </c>
      <c r="G7403">
        <v>6.6</v>
      </c>
      <c r="H7403">
        <v>36000</v>
      </c>
      <c r="I7403" t="s">
        <v>15727</v>
      </c>
      <c r="J7403" t="s">
        <v>15727</v>
      </c>
      <c r="K7403" t="s">
        <v>14627</v>
      </c>
      <c r="L7403" t="s">
        <v>33</v>
      </c>
      <c r="M7403" s="1">
        <v>80000000</v>
      </c>
      <c r="N7403" s="1">
        <v>214040103</v>
      </c>
      <c r="O7403" s="1">
        <f>N7403*(D7403/'cpi data'!$A$112)</f>
        <v>26567211.993722193</v>
      </c>
      <c r="P7403" s="2">
        <f t="shared" si="116"/>
        <v>0.62623826620004941</v>
      </c>
      <c r="Q7403" t="s">
        <v>21224</v>
      </c>
      <c r="R7403">
        <v>96</v>
      </c>
    </row>
    <row r="7404" spans="1:18">
      <c r="A7404" t="s">
        <v>21225</v>
      </c>
      <c r="B7404" s="6" t="s">
        <v>19</v>
      </c>
      <c r="C7404" t="s">
        <v>55</v>
      </c>
      <c r="D7404">
        <f>_xlfn.XLOOKUP(E7404,'cpi data'!A:A,'cpi data'!B:B,"NA")</f>
        <v>251.1</v>
      </c>
      <c r="E7404">
        <v>2018</v>
      </c>
      <c r="F7404" t="s">
        <v>21218</v>
      </c>
      <c r="G7404">
        <v>5.5</v>
      </c>
      <c r="H7404">
        <v>15000</v>
      </c>
      <c r="I7404" t="s">
        <v>21226</v>
      </c>
      <c r="J7404" t="s">
        <v>21227</v>
      </c>
      <c r="K7404" t="s">
        <v>21228</v>
      </c>
      <c r="L7404" t="s">
        <v>33</v>
      </c>
      <c r="M7404" s="1">
        <v>5500000</v>
      </c>
      <c r="N7404" s="1">
        <v>18160930</v>
      </c>
      <c r="O7404" s="1">
        <f>N7404*(D7404/'cpi data'!$A$112)</f>
        <v>2254181.6722689075</v>
      </c>
      <c r="P7404" s="2">
        <f t="shared" si="116"/>
        <v>0.69715207315924899</v>
      </c>
      <c r="Q7404" t="s">
        <v>16788</v>
      </c>
      <c r="R7404">
        <v>89</v>
      </c>
    </row>
    <row r="7405" spans="1:18">
      <c r="A7405" t="s">
        <v>21229</v>
      </c>
      <c r="B7405" s="6" t="s">
        <v>19</v>
      </c>
      <c r="C7405" t="s">
        <v>66</v>
      </c>
      <c r="D7405">
        <f>_xlfn.XLOOKUP(E7405,'cpi data'!A:A,'cpi data'!B:B,"NA")</f>
        <v>251.1</v>
      </c>
      <c r="E7405">
        <v>2018</v>
      </c>
      <c r="F7405" t="s">
        <v>20841</v>
      </c>
      <c r="G7405">
        <v>6.7</v>
      </c>
      <c r="H7405">
        <v>18000</v>
      </c>
      <c r="I7405" t="s">
        <v>21230</v>
      </c>
      <c r="J7405" t="s">
        <v>21231</v>
      </c>
      <c r="K7405" t="s">
        <v>21232</v>
      </c>
      <c r="L7405" t="s">
        <v>25</v>
      </c>
      <c r="N7405" s="1">
        <v>3915207</v>
      </c>
      <c r="O7405" s="1">
        <f>N7405*(D7405/'cpi data'!$A$112)</f>
        <v>485965.63405832916</v>
      </c>
      <c r="P7405" s="2">
        <f t="shared" si="116"/>
        <v>1</v>
      </c>
      <c r="Q7405" t="s">
        <v>20373</v>
      </c>
      <c r="R7405">
        <v>110</v>
      </c>
    </row>
    <row r="7406" spans="1:18">
      <c r="A7406" t="s">
        <v>21233</v>
      </c>
      <c r="B7406" s="6" t="s">
        <v>2002</v>
      </c>
      <c r="C7406" t="s">
        <v>44</v>
      </c>
      <c r="D7406">
        <f>_xlfn.XLOOKUP(E7406,'cpi data'!A:A,'cpi data'!B:B,"NA")</f>
        <v>251.1</v>
      </c>
      <c r="E7406">
        <v>2018</v>
      </c>
      <c r="F7406" t="s">
        <v>20830</v>
      </c>
      <c r="G7406">
        <v>5.8</v>
      </c>
      <c r="H7406">
        <v>24000</v>
      </c>
      <c r="I7406" t="s">
        <v>8015</v>
      </c>
      <c r="J7406" t="s">
        <v>15172</v>
      </c>
      <c r="K7406" t="s">
        <v>9705</v>
      </c>
      <c r="L7406" t="s">
        <v>33</v>
      </c>
      <c r="M7406" s="1">
        <v>16000000</v>
      </c>
      <c r="N7406" s="1">
        <v>72294066</v>
      </c>
      <c r="O7406" s="1">
        <f>N7406*(D7406/'cpi data'!$A$112)</f>
        <v>8973326.7289174497</v>
      </c>
      <c r="P7406" s="2">
        <f t="shared" si="116"/>
        <v>0.77868169705657442</v>
      </c>
      <c r="Q7406" t="s">
        <v>20964</v>
      </c>
      <c r="R7406">
        <v>103</v>
      </c>
    </row>
    <row r="7407" spans="1:18">
      <c r="A7407" t="s">
        <v>21234</v>
      </c>
      <c r="B7407" s="6" t="s">
        <v>2002</v>
      </c>
      <c r="C7407" t="s">
        <v>44</v>
      </c>
      <c r="D7407">
        <f>_xlfn.XLOOKUP(E7407,'cpi data'!A:A,'cpi data'!B:B,"NA")</f>
        <v>251.1</v>
      </c>
      <c r="E7407">
        <v>2018</v>
      </c>
      <c r="F7407" t="s">
        <v>20895</v>
      </c>
      <c r="G7407">
        <v>5.8</v>
      </c>
      <c r="H7407">
        <v>13000</v>
      </c>
      <c r="I7407" t="s">
        <v>12616</v>
      </c>
      <c r="J7407" t="s">
        <v>21235</v>
      </c>
      <c r="K7407" t="s">
        <v>21236</v>
      </c>
      <c r="L7407" t="s">
        <v>33</v>
      </c>
      <c r="M7407" s="1">
        <v>19000000</v>
      </c>
      <c r="N7407" s="1">
        <v>46664414</v>
      </c>
      <c r="O7407" s="1">
        <f>N7407*(D7407/'cpi data'!$A$112)</f>
        <v>5792107.9364310429</v>
      </c>
      <c r="P7407" s="2">
        <f t="shared" si="116"/>
        <v>0.592837488541054</v>
      </c>
      <c r="Q7407" t="s">
        <v>10085</v>
      </c>
      <c r="R7407">
        <v>103</v>
      </c>
    </row>
    <row r="7408" spans="1:18">
      <c r="A7408" t="s">
        <v>21237</v>
      </c>
      <c r="B7408" s="6" t="s">
        <v>19</v>
      </c>
      <c r="C7408" t="s">
        <v>44</v>
      </c>
      <c r="D7408">
        <f>_xlfn.XLOOKUP(E7408,'cpi data'!A:A,'cpi data'!B:B,"NA")</f>
        <v>251.1</v>
      </c>
      <c r="E7408">
        <v>2018</v>
      </c>
      <c r="F7408" t="s">
        <v>21238</v>
      </c>
      <c r="G7408">
        <v>7.2</v>
      </c>
      <c r="H7408">
        <v>12000</v>
      </c>
      <c r="I7408" t="s">
        <v>21239</v>
      </c>
      <c r="J7408" t="s">
        <v>21240</v>
      </c>
      <c r="K7408" t="s">
        <v>20365</v>
      </c>
      <c r="L7408" t="s">
        <v>25</v>
      </c>
      <c r="N7408" s="1">
        <v>7123449</v>
      </c>
      <c r="O7408" s="1">
        <f>N7408*(D7408/'cpi data'!$A$112)</f>
        <v>884180.94112703903</v>
      </c>
      <c r="P7408" s="2">
        <f t="shared" si="116"/>
        <v>1</v>
      </c>
      <c r="Q7408" t="s">
        <v>19790</v>
      </c>
      <c r="R7408">
        <v>101</v>
      </c>
    </row>
    <row r="7409" spans="1:18">
      <c r="A7409" t="s">
        <v>21241</v>
      </c>
      <c r="B7409" s="6" t="s">
        <v>19</v>
      </c>
      <c r="C7409" t="s">
        <v>55</v>
      </c>
      <c r="D7409">
        <f>_xlfn.XLOOKUP(E7409,'cpi data'!A:A,'cpi data'!B:B,"NA")</f>
        <v>251.1</v>
      </c>
      <c r="E7409">
        <v>2018</v>
      </c>
      <c r="F7409" t="s">
        <v>21242</v>
      </c>
      <c r="G7409">
        <v>5.2</v>
      </c>
      <c r="H7409">
        <v>20000</v>
      </c>
      <c r="I7409" t="s">
        <v>21243</v>
      </c>
      <c r="J7409" t="s">
        <v>21244</v>
      </c>
      <c r="K7409" t="s">
        <v>21245</v>
      </c>
      <c r="L7409" t="s">
        <v>33</v>
      </c>
      <c r="M7409" s="1">
        <v>7700000</v>
      </c>
      <c r="N7409" s="1">
        <v>43016528</v>
      </c>
      <c r="O7409" s="1">
        <f>N7409*(D7409/'cpi data'!$A$112)</f>
        <v>5339322.8773109242</v>
      </c>
      <c r="P7409" s="2">
        <f t="shared" si="116"/>
        <v>0.82099903553350473</v>
      </c>
      <c r="Q7409" t="s">
        <v>10878</v>
      </c>
      <c r="R7409">
        <v>86</v>
      </c>
    </row>
    <row r="7410" spans="1:18">
      <c r="A7410" t="s">
        <v>21246</v>
      </c>
      <c r="B7410" s="6" t="s">
        <v>19</v>
      </c>
      <c r="C7410" t="s">
        <v>20</v>
      </c>
      <c r="D7410">
        <f>_xlfn.XLOOKUP(E7410,'cpi data'!A:A,'cpi data'!B:B,"NA")</f>
        <v>251.1</v>
      </c>
      <c r="E7410">
        <v>2018</v>
      </c>
      <c r="F7410" t="s">
        <v>20977</v>
      </c>
      <c r="G7410">
        <v>7.1</v>
      </c>
      <c r="H7410">
        <v>45000</v>
      </c>
      <c r="I7410" t="s">
        <v>19906</v>
      </c>
      <c r="J7410" t="s">
        <v>19906</v>
      </c>
      <c r="K7410" t="s">
        <v>21247</v>
      </c>
      <c r="L7410" t="s">
        <v>33</v>
      </c>
      <c r="M7410" s="1">
        <v>12000000</v>
      </c>
      <c r="N7410" s="1">
        <v>20596567</v>
      </c>
      <c r="O7410" s="1">
        <f>N7410*(D7410/'cpi data'!$A$112)</f>
        <v>2556499.2455264456</v>
      </c>
      <c r="P7410" s="2">
        <f t="shared" si="116"/>
        <v>0.41737863402187364</v>
      </c>
      <c r="Q7410" t="s">
        <v>18234</v>
      </c>
      <c r="R7410">
        <v>119</v>
      </c>
    </row>
    <row r="7411" spans="1:18">
      <c r="A7411" t="s">
        <v>21248</v>
      </c>
      <c r="B7411" s="6" t="s">
        <v>2710</v>
      </c>
      <c r="C7411" t="s">
        <v>107</v>
      </c>
      <c r="D7411">
        <f>_xlfn.XLOOKUP(E7411,'cpi data'!A:A,'cpi data'!B:B,"NA")</f>
        <v>251.1</v>
      </c>
      <c r="E7411">
        <v>2018</v>
      </c>
      <c r="F7411" t="s">
        <v>21249</v>
      </c>
      <c r="G7411">
        <v>4.8</v>
      </c>
      <c r="H7411">
        <v>1700</v>
      </c>
      <c r="I7411" t="s">
        <v>21250</v>
      </c>
      <c r="J7411" t="s">
        <v>21251</v>
      </c>
      <c r="K7411" t="s">
        <v>21252</v>
      </c>
      <c r="L7411" t="s">
        <v>25</v>
      </c>
      <c r="N7411" s="1">
        <v>242847</v>
      </c>
      <c r="O7411" s="1">
        <f>N7411*(D7411/'cpi data'!$A$112)</f>
        <v>30142.798665348491</v>
      </c>
      <c r="P7411" s="2">
        <f t="shared" si="116"/>
        <v>1</v>
      </c>
      <c r="Q7411" t="s">
        <v>21253</v>
      </c>
      <c r="R7411">
        <v>109</v>
      </c>
    </row>
    <row r="7412" spans="1:18">
      <c r="A7412" t="s">
        <v>21254</v>
      </c>
      <c r="B7412" s="6" t="s">
        <v>36</v>
      </c>
      <c r="C7412" t="s">
        <v>393</v>
      </c>
      <c r="D7412">
        <f>_xlfn.XLOOKUP(E7412,'cpi data'!A:A,'cpi data'!B:B,"NA")</f>
        <v>251.1</v>
      </c>
      <c r="E7412">
        <v>2018</v>
      </c>
      <c r="F7412" t="s">
        <v>20997</v>
      </c>
      <c r="G7412">
        <v>6.3</v>
      </c>
      <c r="H7412">
        <v>58000</v>
      </c>
      <c r="I7412" t="s">
        <v>21255</v>
      </c>
      <c r="J7412" t="s">
        <v>14869</v>
      </c>
      <c r="K7412" t="s">
        <v>18667</v>
      </c>
      <c r="L7412" t="s">
        <v>455</v>
      </c>
      <c r="M7412" s="1">
        <v>75000000</v>
      </c>
      <c r="N7412" s="1">
        <v>512492755</v>
      </c>
      <c r="O7412" s="1">
        <f>N7412*(D7412/'cpi data'!$A$112)</f>
        <v>63611928.215768658</v>
      </c>
      <c r="P7412" s="2">
        <f t="shared" si="116"/>
        <v>0.85365646778753002</v>
      </c>
      <c r="Q7412" t="s">
        <v>64</v>
      </c>
      <c r="R7412">
        <v>85</v>
      </c>
    </row>
    <row r="7413" spans="1:18">
      <c r="A7413" t="s">
        <v>21256</v>
      </c>
      <c r="B7413" s="6" t="s">
        <v>19</v>
      </c>
      <c r="C7413" t="s">
        <v>66</v>
      </c>
      <c r="D7413">
        <f>_xlfn.XLOOKUP(E7413,'cpi data'!A:A,'cpi data'!B:B,"NA")</f>
        <v>251.1</v>
      </c>
      <c r="E7413">
        <v>2018</v>
      </c>
      <c r="F7413" t="s">
        <v>21257</v>
      </c>
      <c r="G7413">
        <v>6.7</v>
      </c>
      <c r="H7413">
        <v>21000</v>
      </c>
      <c r="I7413" t="s">
        <v>21258</v>
      </c>
      <c r="J7413" t="s">
        <v>19051</v>
      </c>
      <c r="K7413" t="s">
        <v>14005</v>
      </c>
      <c r="L7413" t="s">
        <v>25</v>
      </c>
      <c r="N7413" s="1">
        <v>14273033</v>
      </c>
      <c r="O7413" s="1">
        <f>N7413*(D7413/'cpi data'!$A$112)</f>
        <v>1771605.8261492832</v>
      </c>
      <c r="P7413" s="2">
        <f t="shared" si="116"/>
        <v>1</v>
      </c>
      <c r="Q7413" t="s">
        <v>15830</v>
      </c>
      <c r="R7413">
        <v>111</v>
      </c>
    </row>
    <row r="7414" spans="1:18">
      <c r="A7414" t="s">
        <v>21259</v>
      </c>
      <c r="B7414" s="6" t="s">
        <v>2002</v>
      </c>
      <c r="C7414" t="s">
        <v>66</v>
      </c>
      <c r="D7414">
        <f>_xlfn.XLOOKUP(E7414,'cpi data'!A:A,'cpi data'!B:B,"NA")</f>
        <v>251.1</v>
      </c>
      <c r="E7414">
        <v>2018</v>
      </c>
      <c r="F7414" t="s">
        <v>21260</v>
      </c>
      <c r="G7414">
        <v>5.5</v>
      </c>
      <c r="H7414">
        <v>32000</v>
      </c>
      <c r="I7414" t="s">
        <v>16301</v>
      </c>
      <c r="J7414" t="s">
        <v>14966</v>
      </c>
      <c r="K7414" t="s">
        <v>10865</v>
      </c>
      <c r="L7414" t="s">
        <v>251</v>
      </c>
      <c r="M7414" s="1">
        <v>3500000</v>
      </c>
      <c r="N7414" s="1">
        <v>44019588</v>
      </c>
      <c r="O7414" s="1">
        <f>N7414*(D7414/'cpi data'!$A$112)</f>
        <v>5463825.2826495301</v>
      </c>
      <c r="P7414" s="2">
        <f t="shared" si="116"/>
        <v>0.92048994188678002</v>
      </c>
      <c r="Q7414" t="s">
        <v>16788</v>
      </c>
      <c r="R7414">
        <v>99</v>
      </c>
    </row>
    <row r="7415" spans="1:18">
      <c r="A7415" t="s">
        <v>21261</v>
      </c>
      <c r="B7415" s="6" t="s">
        <v>2002</v>
      </c>
      <c r="C7415" t="s">
        <v>66</v>
      </c>
      <c r="D7415">
        <f>_xlfn.XLOOKUP(E7415,'cpi data'!A:A,'cpi data'!B:B,"NA")</f>
        <v>251.1</v>
      </c>
      <c r="E7415">
        <v>2018</v>
      </c>
      <c r="F7415" t="s">
        <v>20898</v>
      </c>
      <c r="G7415">
        <v>5.3</v>
      </c>
      <c r="H7415">
        <v>30000</v>
      </c>
      <c r="I7415" t="s">
        <v>88</v>
      </c>
      <c r="J7415" t="s">
        <v>21262</v>
      </c>
      <c r="K7415" t="s">
        <v>21263</v>
      </c>
      <c r="L7415" t="s">
        <v>33</v>
      </c>
      <c r="M7415" s="1">
        <v>30000000</v>
      </c>
      <c r="N7415" s="1">
        <v>57076286</v>
      </c>
      <c r="O7415" s="1">
        <f>N7415*(D7415/'cpi data'!$A$112)</f>
        <v>7084456.4580326248</v>
      </c>
      <c r="P7415" s="2">
        <f t="shared" si="116"/>
        <v>0.47438766425692097</v>
      </c>
      <c r="Q7415" t="s">
        <v>26</v>
      </c>
      <c r="R7415">
        <v>94</v>
      </c>
    </row>
    <row r="7416" spans="1:18">
      <c r="A7416" t="s">
        <v>21264</v>
      </c>
      <c r="B7416" s="6" t="s">
        <v>19</v>
      </c>
      <c r="C7416" t="s">
        <v>44</v>
      </c>
      <c r="D7416">
        <f>_xlfn.XLOOKUP(E7416,'cpi data'!A:A,'cpi data'!B:B,"NA")</f>
        <v>251.1</v>
      </c>
      <c r="E7416">
        <v>2018</v>
      </c>
      <c r="F7416" t="s">
        <v>20962</v>
      </c>
      <c r="G7416">
        <v>5.0999999999999996</v>
      </c>
      <c r="H7416">
        <v>11000</v>
      </c>
      <c r="I7416" t="s">
        <v>21265</v>
      </c>
      <c r="J7416" t="s">
        <v>21266</v>
      </c>
      <c r="K7416" t="s">
        <v>14211</v>
      </c>
      <c r="L7416" t="s">
        <v>33</v>
      </c>
      <c r="M7416" s="1">
        <v>19000000</v>
      </c>
      <c r="N7416" s="1">
        <v>5103663</v>
      </c>
      <c r="O7416" s="1">
        <f>N7416*(D7416/'cpi data'!$A$112)</f>
        <v>633479.87113198219</v>
      </c>
      <c r="P7416" s="2">
        <f t="shared" si="116"/>
        <v>-2.7228163379909684</v>
      </c>
      <c r="Q7416" t="s">
        <v>47</v>
      </c>
      <c r="R7416">
        <v>85</v>
      </c>
    </row>
    <row r="7417" spans="1:18">
      <c r="A7417" t="s">
        <v>21267</v>
      </c>
      <c r="B7417" s="6" t="s">
        <v>19</v>
      </c>
      <c r="C7417" t="s">
        <v>44</v>
      </c>
      <c r="D7417">
        <f>_xlfn.XLOOKUP(E7417,'cpi data'!A:A,'cpi data'!B:B,"NA")</f>
        <v>251.1</v>
      </c>
      <c r="E7417">
        <v>2018</v>
      </c>
      <c r="F7417" t="s">
        <v>20981</v>
      </c>
      <c r="G7417">
        <v>6.6</v>
      </c>
      <c r="H7417">
        <v>21000</v>
      </c>
      <c r="I7417" t="s">
        <v>17518</v>
      </c>
      <c r="J7417" t="s">
        <v>21268</v>
      </c>
      <c r="K7417" t="s">
        <v>21269</v>
      </c>
      <c r="L7417" t="s">
        <v>33</v>
      </c>
      <c r="N7417" s="1">
        <v>4511157</v>
      </c>
      <c r="O7417" s="1">
        <f>N7417*(D7417/'cpi data'!$A$112)</f>
        <v>559936.49169550173</v>
      </c>
      <c r="P7417" s="2">
        <f t="shared" si="116"/>
        <v>1</v>
      </c>
      <c r="Q7417" t="s">
        <v>20551</v>
      </c>
      <c r="R7417">
        <v>97</v>
      </c>
    </row>
    <row r="7418" spans="1:18">
      <c r="A7418" t="s">
        <v>21270</v>
      </c>
      <c r="B7418" s="6" t="s">
        <v>19</v>
      </c>
      <c r="C7418" t="s">
        <v>107</v>
      </c>
      <c r="D7418">
        <f>_xlfn.XLOOKUP(E7418,'cpi data'!A:A,'cpi data'!B:B,"NA")</f>
        <v>251.1</v>
      </c>
      <c r="E7418">
        <v>2018</v>
      </c>
      <c r="F7418" t="s">
        <v>20899</v>
      </c>
      <c r="G7418">
        <v>7.5</v>
      </c>
      <c r="H7418">
        <v>48000</v>
      </c>
      <c r="I7418" t="s">
        <v>21271</v>
      </c>
      <c r="J7418" t="s">
        <v>21271</v>
      </c>
      <c r="K7418" t="s">
        <v>21272</v>
      </c>
      <c r="L7418" t="s">
        <v>3814</v>
      </c>
      <c r="N7418" s="1">
        <v>4598051</v>
      </c>
      <c r="O7418" s="1">
        <f>N7418*(D7418/'cpi data'!$A$112)</f>
        <v>570722.00004943146</v>
      </c>
      <c r="P7418" s="2">
        <f t="shared" si="116"/>
        <v>1</v>
      </c>
      <c r="Q7418" t="s">
        <v>21273</v>
      </c>
      <c r="R7418">
        <v>85</v>
      </c>
    </row>
    <row r="7419" spans="1:18">
      <c r="A7419" t="s">
        <v>21274</v>
      </c>
      <c r="B7419" s="6" t="s">
        <v>19</v>
      </c>
      <c r="C7419" t="s">
        <v>66</v>
      </c>
      <c r="D7419">
        <f>_xlfn.XLOOKUP(E7419,'cpi data'!A:A,'cpi data'!B:B,"NA")</f>
        <v>251.1</v>
      </c>
      <c r="E7419">
        <v>2018</v>
      </c>
      <c r="F7419" t="s">
        <v>21275</v>
      </c>
      <c r="G7419">
        <v>7.7</v>
      </c>
      <c r="H7419">
        <v>18000</v>
      </c>
      <c r="I7419" t="s">
        <v>14551</v>
      </c>
      <c r="J7419" t="s">
        <v>14551</v>
      </c>
      <c r="K7419" t="s">
        <v>21276</v>
      </c>
      <c r="L7419" t="s">
        <v>5820</v>
      </c>
      <c r="N7419" s="1">
        <v>6193234</v>
      </c>
      <c r="O7419" s="1">
        <f>N7419*(D7419/'cpi data'!$A$112)</f>
        <v>768720.24587246659</v>
      </c>
      <c r="P7419" s="2">
        <f t="shared" si="116"/>
        <v>1</v>
      </c>
      <c r="Q7419" t="s">
        <v>21277</v>
      </c>
      <c r="R7419">
        <v>189</v>
      </c>
    </row>
    <row r="7420" spans="1:18">
      <c r="A7420" t="s">
        <v>21278</v>
      </c>
      <c r="B7420" s="6" t="s">
        <v>19</v>
      </c>
      <c r="C7420" t="s">
        <v>20</v>
      </c>
      <c r="D7420">
        <f>_xlfn.XLOOKUP(E7420,'cpi data'!A:A,'cpi data'!B:B,"NA")</f>
        <v>251.1</v>
      </c>
      <c r="E7420">
        <v>2018</v>
      </c>
      <c r="F7420" t="s">
        <v>21279</v>
      </c>
      <c r="G7420">
        <v>5.8</v>
      </c>
      <c r="H7420">
        <v>17000</v>
      </c>
      <c r="I7420" t="s">
        <v>13697</v>
      </c>
      <c r="J7420" t="s">
        <v>13697</v>
      </c>
      <c r="K7420" t="s">
        <v>11408</v>
      </c>
      <c r="L7420" t="s">
        <v>33</v>
      </c>
      <c r="N7420" s="1">
        <v>1399272</v>
      </c>
      <c r="O7420" s="1">
        <f>N7420*(D7420/'cpi data'!$A$112)</f>
        <v>173681.26505190312</v>
      </c>
      <c r="P7420" s="2">
        <f t="shared" si="116"/>
        <v>1</v>
      </c>
      <c r="Q7420" t="s">
        <v>14971</v>
      </c>
      <c r="R7420">
        <v>114</v>
      </c>
    </row>
    <row r="7421" spans="1:18">
      <c r="A7421" t="s">
        <v>21280</v>
      </c>
      <c r="B7421" s="6" t="s">
        <v>19</v>
      </c>
      <c r="C7421" t="s">
        <v>55</v>
      </c>
      <c r="D7421">
        <f>_xlfn.XLOOKUP(E7421,'cpi data'!A:A,'cpi data'!B:B,"NA")</f>
        <v>251.1</v>
      </c>
      <c r="E7421">
        <v>2018</v>
      </c>
      <c r="F7421" t="s">
        <v>21281</v>
      </c>
      <c r="G7421">
        <v>5.6</v>
      </c>
      <c r="H7421">
        <v>6800</v>
      </c>
      <c r="I7421" t="s">
        <v>21282</v>
      </c>
      <c r="J7421" t="s">
        <v>21283</v>
      </c>
      <c r="K7421" t="s">
        <v>21284</v>
      </c>
      <c r="L7421" t="s">
        <v>33</v>
      </c>
      <c r="N7421" s="1">
        <v>130974</v>
      </c>
      <c r="O7421" s="1">
        <f>N7421*(D7421/'cpi data'!$A$112)</f>
        <v>16256.832130499257</v>
      </c>
      <c r="P7421" s="2">
        <f t="shared" si="116"/>
        <v>1</v>
      </c>
      <c r="Q7421" t="s">
        <v>19716</v>
      </c>
      <c r="R7421">
        <v>88</v>
      </c>
    </row>
    <row r="7422" spans="1:18">
      <c r="A7422" t="s">
        <v>21285</v>
      </c>
      <c r="B7422" s="6" t="s">
        <v>19</v>
      </c>
      <c r="C7422" t="s">
        <v>44</v>
      </c>
      <c r="D7422">
        <f>_xlfn.XLOOKUP(E7422,'cpi data'!A:A,'cpi data'!B:B,"NA")</f>
        <v>251.1</v>
      </c>
      <c r="E7422">
        <v>2018</v>
      </c>
      <c r="F7422" t="s">
        <v>20720</v>
      </c>
      <c r="G7422">
        <v>6.1</v>
      </c>
      <c r="H7422">
        <v>25000</v>
      </c>
      <c r="I7422" t="s">
        <v>11880</v>
      </c>
      <c r="J7422" t="s">
        <v>11880</v>
      </c>
      <c r="K7422" t="s">
        <v>11880</v>
      </c>
      <c r="L7422" t="s">
        <v>33</v>
      </c>
      <c r="M7422" s="1">
        <v>13500000</v>
      </c>
      <c r="N7422" s="1">
        <v>31626386</v>
      </c>
      <c r="O7422" s="1">
        <f>N7422*(D7422/'cpi data'!$A$112)</f>
        <v>3925548.9493821054</v>
      </c>
      <c r="P7422" s="2">
        <f t="shared" si="116"/>
        <v>0.57314123719352572</v>
      </c>
      <c r="Q7422" t="s">
        <v>17954</v>
      </c>
      <c r="R7422">
        <v>99</v>
      </c>
    </row>
    <row r="7423" spans="1:18">
      <c r="A7423" t="s">
        <v>21286</v>
      </c>
      <c r="B7423" s="6" t="s">
        <v>450</v>
      </c>
      <c r="C7423" t="s">
        <v>44</v>
      </c>
      <c r="D7423">
        <f>_xlfn.XLOOKUP(E7423,'cpi data'!A:A,'cpi data'!B:B,"NA")</f>
        <v>251.1</v>
      </c>
      <c r="E7423">
        <v>2018</v>
      </c>
      <c r="F7423" t="s">
        <v>21287</v>
      </c>
      <c r="G7423">
        <v>5.5</v>
      </c>
      <c r="H7423">
        <v>2900</v>
      </c>
      <c r="I7423" t="s">
        <v>21288</v>
      </c>
      <c r="J7423" t="s">
        <v>21288</v>
      </c>
      <c r="K7423" t="s">
        <v>16849</v>
      </c>
      <c r="L7423" t="s">
        <v>33</v>
      </c>
      <c r="N7423" s="1">
        <v>11746</v>
      </c>
      <c r="O7423" s="1">
        <f>N7423*(D7423/'cpi data'!$A$112)</f>
        <v>1457.9439446366782</v>
      </c>
      <c r="P7423" s="2">
        <f t="shared" si="116"/>
        <v>1</v>
      </c>
      <c r="Q7423" t="s">
        <v>21289</v>
      </c>
      <c r="R7423">
        <v>95</v>
      </c>
    </row>
    <row r="7424" spans="1:18">
      <c r="A7424" t="s">
        <v>21290</v>
      </c>
      <c r="B7424" s="6" t="s">
        <v>19</v>
      </c>
      <c r="C7424" t="s">
        <v>20</v>
      </c>
      <c r="D7424">
        <f>_xlfn.XLOOKUP(E7424,'cpi data'!A:A,'cpi data'!B:B,"NA")</f>
        <v>251.1</v>
      </c>
      <c r="E7424">
        <v>2018</v>
      </c>
      <c r="F7424" t="s">
        <v>21291</v>
      </c>
      <c r="G7424">
        <v>5.4</v>
      </c>
      <c r="H7424">
        <v>1200</v>
      </c>
      <c r="I7424" t="s">
        <v>8656</v>
      </c>
      <c r="J7424" t="s">
        <v>8656</v>
      </c>
      <c r="K7424" t="s">
        <v>21292</v>
      </c>
      <c r="L7424" t="s">
        <v>33</v>
      </c>
      <c r="N7424" s="1">
        <v>32427</v>
      </c>
      <c r="O7424" s="1">
        <f>N7424*(D7424/'cpi data'!$A$112)</f>
        <v>4024.9232328225407</v>
      </c>
      <c r="P7424" s="2">
        <f t="shared" si="116"/>
        <v>1</v>
      </c>
      <c r="Q7424" t="s">
        <v>21293</v>
      </c>
      <c r="R7424">
        <v>102</v>
      </c>
    </row>
    <row r="7425" spans="1:18">
      <c r="A7425" t="s">
        <v>21294</v>
      </c>
      <c r="B7425" s="6" t="s">
        <v>19</v>
      </c>
      <c r="C7425" t="s">
        <v>20</v>
      </c>
      <c r="D7425">
        <f>_xlfn.XLOOKUP(E7425,'cpi data'!A:A,'cpi data'!B:B,"NA")</f>
        <v>251.1</v>
      </c>
      <c r="E7425">
        <v>2018</v>
      </c>
      <c r="F7425" t="s">
        <v>21295</v>
      </c>
      <c r="G7425">
        <v>6.2</v>
      </c>
      <c r="H7425">
        <v>5900</v>
      </c>
      <c r="I7425" t="s">
        <v>18931</v>
      </c>
      <c r="J7425" t="s">
        <v>18931</v>
      </c>
      <c r="K7425" t="s">
        <v>18988</v>
      </c>
      <c r="L7425" t="s">
        <v>198</v>
      </c>
      <c r="M7425" s="1">
        <v>35000000</v>
      </c>
      <c r="N7425" s="1">
        <v>3326364</v>
      </c>
      <c r="O7425" s="1">
        <f>N7425*(D7425/'cpi data'!$A$112)</f>
        <v>412876.91566979728</v>
      </c>
      <c r="P7425" s="2">
        <f t="shared" si="116"/>
        <v>-9.5219993963378631</v>
      </c>
      <c r="Q7425" t="s">
        <v>21296</v>
      </c>
      <c r="R7425">
        <v>123</v>
      </c>
    </row>
    <row r="7426" spans="1:18">
      <c r="A7426" t="s">
        <v>21297</v>
      </c>
      <c r="B7426" s="6" t="s">
        <v>450</v>
      </c>
      <c r="C7426" t="s">
        <v>44</v>
      </c>
      <c r="D7426">
        <f>_xlfn.XLOOKUP(E7426,'cpi data'!A:A,'cpi data'!B:B,"NA")</f>
        <v>251.1</v>
      </c>
      <c r="E7426">
        <v>2018</v>
      </c>
      <c r="F7426" t="s">
        <v>20352</v>
      </c>
      <c r="G7426">
        <v>5.3</v>
      </c>
      <c r="H7426">
        <v>3500</v>
      </c>
      <c r="I7426" t="s">
        <v>11561</v>
      </c>
      <c r="J7426" t="s">
        <v>11561</v>
      </c>
      <c r="K7426" t="s">
        <v>21298</v>
      </c>
      <c r="L7426" t="s">
        <v>33</v>
      </c>
      <c r="N7426" s="1">
        <v>6877</v>
      </c>
      <c r="O7426" s="1">
        <f>N7426*(D7426/'cpi data'!$A$112)</f>
        <v>853.59105289174488</v>
      </c>
      <c r="P7426" s="2">
        <f t="shared" si="116"/>
        <v>1</v>
      </c>
      <c r="Q7426" t="s">
        <v>19334</v>
      </c>
      <c r="R7426">
        <v>93</v>
      </c>
    </row>
    <row r="7427" spans="1:18">
      <c r="A7427" t="s">
        <v>5087</v>
      </c>
      <c r="B7427" s="6" t="s">
        <v>36</v>
      </c>
      <c r="C7427" t="s">
        <v>28</v>
      </c>
      <c r="D7427">
        <f>_xlfn.XLOOKUP(E7427,'cpi data'!A:A,'cpi data'!B:B,"NA")</f>
        <v>251.1</v>
      </c>
      <c r="E7427">
        <v>2018</v>
      </c>
      <c r="F7427" t="s">
        <v>20981</v>
      </c>
      <c r="G7427">
        <v>4.3</v>
      </c>
      <c r="H7427">
        <v>8500</v>
      </c>
      <c r="I7427" t="s">
        <v>21299</v>
      </c>
      <c r="J7427" t="s">
        <v>21299</v>
      </c>
      <c r="K7427" t="s">
        <v>21300</v>
      </c>
      <c r="L7427" t="s">
        <v>33</v>
      </c>
      <c r="N7427" s="1">
        <v>2614006</v>
      </c>
      <c r="O7427" s="1">
        <f>N7427*(D7427/'cpi data'!$A$112)</f>
        <v>324457.1955511616</v>
      </c>
      <c r="P7427" s="2">
        <f t="shared" si="116"/>
        <v>1</v>
      </c>
      <c r="Q7427" t="s">
        <v>21301</v>
      </c>
      <c r="R7427">
        <v>85</v>
      </c>
    </row>
    <row r="7428" spans="1:18">
      <c r="A7428" t="s">
        <v>21302</v>
      </c>
      <c r="B7428" s="6" t="s">
        <v>450</v>
      </c>
      <c r="C7428" t="s">
        <v>20</v>
      </c>
      <c r="D7428">
        <f>_xlfn.XLOOKUP(E7428,'cpi data'!A:A,'cpi data'!B:B,"NA")</f>
        <v>251.1</v>
      </c>
      <c r="E7428">
        <v>2018</v>
      </c>
      <c r="F7428" t="s">
        <v>21303</v>
      </c>
      <c r="G7428">
        <v>7</v>
      </c>
      <c r="H7428">
        <v>29000</v>
      </c>
      <c r="I7428" t="s">
        <v>12552</v>
      </c>
      <c r="J7428" t="s">
        <v>21304</v>
      </c>
      <c r="K7428" t="s">
        <v>21305</v>
      </c>
      <c r="L7428" t="s">
        <v>10296</v>
      </c>
      <c r="N7428" s="1">
        <v>60508780</v>
      </c>
      <c r="O7428" s="1">
        <f>N7428*(D7428/'cpi data'!$A$112)</f>
        <v>7510506.5042016804</v>
      </c>
      <c r="P7428" s="2">
        <f t="shared" si="116"/>
        <v>1</v>
      </c>
      <c r="Q7428" t="s">
        <v>19605</v>
      </c>
      <c r="R7428">
        <v>164</v>
      </c>
    </row>
    <row r="7429" spans="1:18">
      <c r="A7429" t="s">
        <v>21306</v>
      </c>
      <c r="B7429" s="6" t="s">
        <v>36</v>
      </c>
      <c r="C7429" t="s">
        <v>66</v>
      </c>
      <c r="D7429">
        <f>_xlfn.XLOOKUP(E7429,'cpi data'!A:A,'cpi data'!B:B,"NA")</f>
        <v>251.1</v>
      </c>
      <c r="E7429">
        <v>2018</v>
      </c>
      <c r="F7429" t="s">
        <v>21307</v>
      </c>
      <c r="G7429">
        <v>7.2</v>
      </c>
      <c r="H7429">
        <v>34000</v>
      </c>
      <c r="I7429" t="s">
        <v>18460</v>
      </c>
      <c r="J7429" t="s">
        <v>21308</v>
      </c>
      <c r="K7429" t="s">
        <v>12685</v>
      </c>
      <c r="L7429" t="s">
        <v>25</v>
      </c>
      <c r="M7429" s="1">
        <v>10000000</v>
      </c>
      <c r="N7429" s="1">
        <v>24420923</v>
      </c>
      <c r="O7429" s="1">
        <f>N7429*(D7429/'cpi data'!$A$112)</f>
        <v>3031188.2181413742</v>
      </c>
      <c r="P7429" s="2">
        <f t="shared" si="116"/>
        <v>0.59051506775562901</v>
      </c>
      <c r="Q7429" t="s">
        <v>18009</v>
      </c>
      <c r="R7429">
        <v>98</v>
      </c>
    </row>
    <row r="7430" spans="1:18">
      <c r="A7430" t="s">
        <v>21309</v>
      </c>
      <c r="B7430" s="6" t="s">
        <v>19</v>
      </c>
      <c r="C7430" t="s">
        <v>37</v>
      </c>
      <c r="D7430">
        <f>_xlfn.XLOOKUP(E7430,'cpi data'!A:A,'cpi data'!B:B,"NA")</f>
        <v>251.1</v>
      </c>
      <c r="E7430">
        <v>2018</v>
      </c>
      <c r="F7430" t="s">
        <v>21310</v>
      </c>
      <c r="G7430">
        <v>5.2</v>
      </c>
      <c r="H7430">
        <v>6500</v>
      </c>
      <c r="I7430" t="s">
        <v>21311</v>
      </c>
      <c r="J7430" t="s">
        <v>21312</v>
      </c>
      <c r="K7430" t="s">
        <v>21313</v>
      </c>
      <c r="L7430" t="s">
        <v>33</v>
      </c>
      <c r="M7430" s="1">
        <v>16000000</v>
      </c>
      <c r="N7430" s="1">
        <v>20780685</v>
      </c>
      <c r="O7430" s="1">
        <f>N7430*(D7430/'cpi data'!$A$112)</f>
        <v>2579352.4485912011</v>
      </c>
      <c r="P7430" s="2">
        <f t="shared" si="116"/>
        <v>0.23005425470815807</v>
      </c>
      <c r="Q7430" t="s">
        <v>34</v>
      </c>
      <c r="R7430">
        <v>116</v>
      </c>
    </row>
    <row r="7431" spans="1:18">
      <c r="A7431" t="s">
        <v>21314</v>
      </c>
      <c r="B7431" s="6" t="s">
        <v>36</v>
      </c>
      <c r="C7431" t="s">
        <v>393</v>
      </c>
      <c r="D7431">
        <f>_xlfn.XLOOKUP(E7431,'cpi data'!A:A,'cpi data'!B:B,"NA")</f>
        <v>251.1</v>
      </c>
      <c r="E7431">
        <v>2018</v>
      </c>
      <c r="F7431" t="s">
        <v>20822</v>
      </c>
      <c r="G7431">
        <v>6.1</v>
      </c>
      <c r="H7431">
        <v>21000</v>
      </c>
      <c r="I7431" t="s">
        <v>21315</v>
      </c>
      <c r="J7431" t="s">
        <v>14075</v>
      </c>
      <c r="K7431" t="s">
        <v>16888</v>
      </c>
      <c r="L7431" t="s">
        <v>455</v>
      </c>
      <c r="M7431" s="1">
        <v>50000000</v>
      </c>
      <c r="N7431" s="1">
        <v>54622814</v>
      </c>
      <c r="O7431" s="1">
        <f>N7431*(D7431/'cpi data'!$A$112)</f>
        <v>6779925.1583786448</v>
      </c>
      <c r="P7431" s="2">
        <f t="shared" si="116"/>
        <v>8.4631560724791666E-2</v>
      </c>
      <c r="Q7431" t="s">
        <v>10085</v>
      </c>
      <c r="R7431">
        <v>89</v>
      </c>
    </row>
    <row r="7432" spans="1:18">
      <c r="A7432" t="s">
        <v>21316</v>
      </c>
      <c r="B7432" s="6" t="s">
        <v>36</v>
      </c>
      <c r="C7432" t="s">
        <v>66</v>
      </c>
      <c r="D7432">
        <f>_xlfn.XLOOKUP(E7432,'cpi data'!A:A,'cpi data'!B:B,"NA")</f>
        <v>251.1</v>
      </c>
      <c r="E7432">
        <v>2018</v>
      </c>
      <c r="F7432" t="s">
        <v>20625</v>
      </c>
      <c r="G7432">
        <v>7.3</v>
      </c>
      <c r="H7432">
        <v>15000</v>
      </c>
      <c r="I7432" t="s">
        <v>21317</v>
      </c>
      <c r="J7432" t="s">
        <v>21318</v>
      </c>
      <c r="K7432" t="s">
        <v>21319</v>
      </c>
      <c r="L7432" t="s">
        <v>33</v>
      </c>
      <c r="M7432" s="1">
        <v>7000000</v>
      </c>
      <c r="N7432" s="1">
        <v>86086881</v>
      </c>
      <c r="O7432" s="1">
        <f>N7432*(D7432/'cpi data'!$A$112)</f>
        <v>10685326.653040038</v>
      </c>
      <c r="P7432" s="2">
        <f t="shared" si="116"/>
        <v>0.91868679735301362</v>
      </c>
      <c r="Q7432" t="s">
        <v>21320</v>
      </c>
      <c r="R7432">
        <v>110</v>
      </c>
    </row>
    <row r="7433" spans="1:18">
      <c r="A7433" t="s">
        <v>21321</v>
      </c>
      <c r="B7433" s="6" t="s">
        <v>19</v>
      </c>
      <c r="C7433" t="s">
        <v>20</v>
      </c>
      <c r="D7433">
        <f>_xlfn.XLOOKUP(E7433,'cpi data'!A:A,'cpi data'!B:B,"NA")</f>
        <v>251.1</v>
      </c>
      <c r="E7433">
        <v>2018</v>
      </c>
      <c r="F7433" t="s">
        <v>21322</v>
      </c>
      <c r="G7433">
        <v>6.2</v>
      </c>
      <c r="H7433">
        <v>13000</v>
      </c>
      <c r="I7433" t="s">
        <v>21323</v>
      </c>
      <c r="J7433" t="s">
        <v>21323</v>
      </c>
      <c r="K7433" t="s">
        <v>16093</v>
      </c>
      <c r="L7433" t="s">
        <v>198</v>
      </c>
      <c r="N7433" s="1">
        <v>878199</v>
      </c>
      <c r="O7433" s="1">
        <f>N7433*(D7433/'cpi data'!$A$112)</f>
        <v>109004.33460207612</v>
      </c>
      <c r="P7433" s="2">
        <f t="shared" si="116"/>
        <v>1</v>
      </c>
      <c r="Q7433" t="s">
        <v>21324</v>
      </c>
      <c r="R7433">
        <v>111</v>
      </c>
    </row>
    <row r="7434" spans="1:18">
      <c r="A7434" t="s">
        <v>21325</v>
      </c>
      <c r="B7434" s="6" t="s">
        <v>36</v>
      </c>
      <c r="C7434" t="s">
        <v>393</v>
      </c>
      <c r="D7434">
        <f>_xlfn.XLOOKUP(E7434,'cpi data'!A:A,'cpi data'!B:B,"NA")</f>
        <v>251.1</v>
      </c>
      <c r="E7434">
        <v>2018</v>
      </c>
      <c r="F7434" t="s">
        <v>21326</v>
      </c>
      <c r="G7434">
        <v>7.8</v>
      </c>
      <c r="H7434">
        <v>24000</v>
      </c>
      <c r="I7434" t="s">
        <v>21327</v>
      </c>
      <c r="J7434" t="s">
        <v>21328</v>
      </c>
      <c r="K7434" t="s">
        <v>21329</v>
      </c>
      <c r="L7434" t="s">
        <v>2111</v>
      </c>
      <c r="M7434" s="1">
        <v>8500000</v>
      </c>
      <c r="N7434" s="1">
        <v>115757940</v>
      </c>
      <c r="O7434" s="1">
        <f>N7434*(D7434/'cpi data'!$A$112)</f>
        <v>14368175.350469599</v>
      </c>
      <c r="P7434" s="2">
        <f t="shared" si="116"/>
        <v>0.92657091168001093</v>
      </c>
      <c r="Q7434" t="s">
        <v>21330</v>
      </c>
      <c r="R7434">
        <v>100</v>
      </c>
    </row>
    <row r="7435" spans="1:18">
      <c r="A7435" t="s">
        <v>21331</v>
      </c>
      <c r="B7435" s="6" t="s">
        <v>19</v>
      </c>
      <c r="C7435" t="s">
        <v>44</v>
      </c>
      <c r="D7435">
        <f>_xlfn.XLOOKUP(E7435,'cpi data'!A:A,'cpi data'!B:B,"NA")</f>
        <v>251.1</v>
      </c>
      <c r="E7435">
        <v>2018</v>
      </c>
      <c r="F7435" t="s">
        <v>21249</v>
      </c>
      <c r="G7435">
        <v>6.3</v>
      </c>
      <c r="H7435">
        <v>10000</v>
      </c>
      <c r="I7435" t="s">
        <v>20353</v>
      </c>
      <c r="J7435" t="s">
        <v>21332</v>
      </c>
      <c r="K7435" t="s">
        <v>8770</v>
      </c>
      <c r="L7435" t="s">
        <v>19696</v>
      </c>
      <c r="N7435" s="1">
        <v>11145006</v>
      </c>
      <c r="O7435" s="1">
        <f>N7435*(D7435/'cpi data'!$A$112)</f>
        <v>1383347.0126544735</v>
      </c>
      <c r="P7435" s="2">
        <f t="shared" si="116"/>
        <v>1</v>
      </c>
      <c r="Q7435" t="s">
        <v>21333</v>
      </c>
      <c r="R7435">
        <v>102</v>
      </c>
    </row>
    <row r="7436" spans="1:18">
      <c r="A7436" t="s">
        <v>21334</v>
      </c>
      <c r="B7436" s="6" t="s">
        <v>2002</v>
      </c>
      <c r="C7436" t="s">
        <v>37</v>
      </c>
      <c r="D7436">
        <f>_xlfn.XLOOKUP(E7436,'cpi data'!A:A,'cpi data'!B:B,"NA")</f>
        <v>251.1</v>
      </c>
      <c r="E7436">
        <v>2018</v>
      </c>
      <c r="F7436" t="s">
        <v>21029</v>
      </c>
      <c r="G7436">
        <v>5.8</v>
      </c>
      <c r="H7436">
        <v>16000</v>
      </c>
      <c r="I7436" t="s">
        <v>21335</v>
      </c>
      <c r="J7436" t="s">
        <v>21335</v>
      </c>
      <c r="K7436" t="s">
        <v>21336</v>
      </c>
      <c r="L7436" t="s">
        <v>33</v>
      </c>
      <c r="M7436" s="1">
        <v>30000000</v>
      </c>
      <c r="N7436" s="1">
        <v>10313019</v>
      </c>
      <c r="O7436" s="1">
        <f>N7436*(D7436/'cpi data'!$A$112)</f>
        <v>1280078.6311913</v>
      </c>
      <c r="P7436" s="2">
        <f t="shared" si="116"/>
        <v>-1.9089445098472135</v>
      </c>
      <c r="Q7436" t="s">
        <v>10085</v>
      </c>
      <c r="R7436">
        <v>102</v>
      </c>
    </row>
    <row r="7437" spans="1:18">
      <c r="A7437" t="s">
        <v>21337</v>
      </c>
      <c r="B7437" s="6" t="s">
        <v>19</v>
      </c>
      <c r="C7437" t="s">
        <v>20</v>
      </c>
      <c r="D7437">
        <f>_xlfn.XLOOKUP(E7437,'cpi data'!A:A,'cpi data'!B:B,"NA")</f>
        <v>251.1</v>
      </c>
      <c r="E7437">
        <v>2018</v>
      </c>
      <c r="F7437" t="s">
        <v>20918</v>
      </c>
      <c r="G7437">
        <v>6.3</v>
      </c>
      <c r="H7437">
        <v>7400</v>
      </c>
      <c r="I7437" t="s">
        <v>21338</v>
      </c>
      <c r="J7437" t="s">
        <v>21338</v>
      </c>
      <c r="K7437" t="s">
        <v>21339</v>
      </c>
      <c r="L7437" t="s">
        <v>1096</v>
      </c>
      <c r="N7437" s="1">
        <v>40124</v>
      </c>
      <c r="O7437" s="1">
        <f>N7437*(D7437/'cpi data'!$A$112)</f>
        <v>4980.2948096885812</v>
      </c>
      <c r="P7437" s="2">
        <f t="shared" si="116"/>
        <v>1</v>
      </c>
      <c r="Q7437" t="s">
        <v>21340</v>
      </c>
      <c r="R7437">
        <v>106</v>
      </c>
    </row>
    <row r="7438" spans="1:18">
      <c r="A7438" t="s">
        <v>21341</v>
      </c>
      <c r="C7438" t="s">
        <v>66</v>
      </c>
      <c r="D7438">
        <f>_xlfn.XLOOKUP(E7438,'cpi data'!A:A,'cpi data'!B:B,"NA")</f>
        <v>251.1</v>
      </c>
      <c r="E7438">
        <v>2018</v>
      </c>
      <c r="F7438" t="s">
        <v>21342</v>
      </c>
      <c r="G7438">
        <v>7.1</v>
      </c>
      <c r="H7438">
        <v>5300</v>
      </c>
      <c r="I7438" t="s">
        <v>21343</v>
      </c>
      <c r="J7438" t="s">
        <v>17432</v>
      </c>
      <c r="K7438" t="s">
        <v>21344</v>
      </c>
      <c r="L7438" t="s">
        <v>1096</v>
      </c>
      <c r="N7438" s="1">
        <v>962653</v>
      </c>
      <c r="O7438" s="1">
        <f>N7438*(D7438/'cpi data'!$A$112)</f>
        <v>119486.98383588729</v>
      </c>
      <c r="P7438" s="2">
        <f t="shared" ref="P7438:P7501" si="117">(N7438-M7438)/N7438</f>
        <v>1</v>
      </c>
      <c r="Q7438" t="s">
        <v>21345</v>
      </c>
      <c r="R7438">
        <v>123</v>
      </c>
    </row>
    <row r="7439" spans="1:18">
      <c r="A7439" t="s">
        <v>21346</v>
      </c>
      <c r="B7439" s="6" t="s">
        <v>36</v>
      </c>
      <c r="C7439" t="s">
        <v>393</v>
      </c>
      <c r="D7439">
        <f>_xlfn.XLOOKUP(E7439,'cpi data'!A:A,'cpi data'!B:B,"NA")</f>
        <v>251.1</v>
      </c>
      <c r="E7439">
        <v>2018</v>
      </c>
      <c r="F7439" t="s">
        <v>20938</v>
      </c>
      <c r="G7439">
        <v>5.6</v>
      </c>
      <c r="H7439">
        <v>19000</v>
      </c>
      <c r="I7439" t="s">
        <v>19470</v>
      </c>
      <c r="J7439" t="s">
        <v>19118</v>
      </c>
      <c r="K7439" t="s">
        <v>21347</v>
      </c>
      <c r="L7439" t="s">
        <v>33</v>
      </c>
      <c r="M7439" s="1">
        <v>35000000</v>
      </c>
      <c r="N7439" s="1">
        <v>93320380</v>
      </c>
      <c r="O7439" s="1">
        <f>N7439*(D7439/'cpi data'!$A$112)</f>
        <v>11583167.285219969</v>
      </c>
      <c r="P7439" s="2">
        <f t="shared" si="117"/>
        <v>0.62494794813308729</v>
      </c>
      <c r="Q7439" t="s">
        <v>19493</v>
      </c>
      <c r="R7439">
        <v>90</v>
      </c>
    </row>
    <row r="7440" spans="1:18">
      <c r="A7440" t="s">
        <v>21348</v>
      </c>
      <c r="B7440" s="6" t="s">
        <v>2002</v>
      </c>
      <c r="C7440" t="s">
        <v>37</v>
      </c>
      <c r="D7440">
        <f>_xlfn.XLOOKUP(E7440,'cpi data'!A:A,'cpi data'!B:B,"NA")</f>
        <v>251.1</v>
      </c>
      <c r="E7440">
        <v>2018</v>
      </c>
      <c r="F7440" t="s">
        <v>20834</v>
      </c>
      <c r="G7440">
        <v>6.2</v>
      </c>
      <c r="H7440">
        <v>11000</v>
      </c>
      <c r="I7440" t="s">
        <v>21349</v>
      </c>
      <c r="J7440" t="s">
        <v>19522</v>
      </c>
      <c r="K7440" t="s">
        <v>19523</v>
      </c>
      <c r="L7440" t="s">
        <v>9885</v>
      </c>
      <c r="N7440" s="1">
        <v>13837294</v>
      </c>
      <c r="O7440" s="1">
        <f>N7440*(D7440/'cpi data'!$A$112)</f>
        <v>1717520.7728126543</v>
      </c>
      <c r="P7440" s="2">
        <f t="shared" si="117"/>
        <v>1</v>
      </c>
      <c r="Q7440" t="s">
        <v>19524</v>
      </c>
      <c r="R7440">
        <v>106</v>
      </c>
    </row>
    <row r="7441" spans="1:18">
      <c r="A7441" t="s">
        <v>3839</v>
      </c>
      <c r="B7441" s="6" t="s">
        <v>19</v>
      </c>
      <c r="C7441" t="s">
        <v>44</v>
      </c>
      <c r="D7441">
        <f>_xlfn.XLOOKUP(E7441,'cpi data'!A:A,'cpi data'!B:B,"NA")</f>
        <v>251.1</v>
      </c>
      <c r="E7441">
        <v>2018</v>
      </c>
      <c r="F7441" t="s">
        <v>20820</v>
      </c>
      <c r="G7441">
        <v>4.9000000000000004</v>
      </c>
      <c r="H7441">
        <v>7000</v>
      </c>
      <c r="I7441" t="s">
        <v>14257</v>
      </c>
      <c r="J7441" t="s">
        <v>14257</v>
      </c>
      <c r="K7441" t="s">
        <v>21350</v>
      </c>
      <c r="L7441" t="s">
        <v>33</v>
      </c>
      <c r="M7441" s="1">
        <v>19000000</v>
      </c>
      <c r="N7441" s="1">
        <v>33705333</v>
      </c>
      <c r="O7441" s="1">
        <f>N7441*(D7441/'cpi data'!$A$112)</f>
        <v>4183593.2359367274</v>
      </c>
      <c r="P7441" s="2">
        <f t="shared" si="117"/>
        <v>0.43629098694856389</v>
      </c>
      <c r="Q7441" t="s">
        <v>21351</v>
      </c>
      <c r="R7441">
        <v>110</v>
      </c>
    </row>
    <row r="7442" spans="1:18">
      <c r="A7442" t="s">
        <v>21352</v>
      </c>
      <c r="B7442" s="6" t="s">
        <v>2002</v>
      </c>
      <c r="C7442" t="s">
        <v>37</v>
      </c>
      <c r="D7442">
        <f>_xlfn.XLOOKUP(E7442,'cpi data'!A:A,'cpi data'!B:B,"NA")</f>
        <v>251.1</v>
      </c>
      <c r="E7442">
        <v>2018</v>
      </c>
      <c r="F7442" t="s">
        <v>20625</v>
      </c>
      <c r="G7442">
        <v>5.8</v>
      </c>
      <c r="H7442">
        <v>15000</v>
      </c>
      <c r="I7442" t="s">
        <v>15336</v>
      </c>
      <c r="J7442" t="s">
        <v>19047</v>
      </c>
      <c r="K7442" t="s">
        <v>21353</v>
      </c>
      <c r="L7442" t="s">
        <v>25</v>
      </c>
      <c r="N7442" s="1">
        <v>8771432</v>
      </c>
      <c r="O7442" s="1">
        <f>N7442*(D7442/'cpi data'!$A$112)</f>
        <v>1088732.8597132971</v>
      </c>
      <c r="P7442" s="2">
        <f t="shared" si="117"/>
        <v>1</v>
      </c>
      <c r="Q7442" t="s">
        <v>19304</v>
      </c>
      <c r="R7442">
        <v>107</v>
      </c>
    </row>
    <row r="7443" spans="1:18">
      <c r="A7443" t="s">
        <v>21354</v>
      </c>
      <c r="B7443" s="6" t="s">
        <v>2002</v>
      </c>
      <c r="C7443" t="s">
        <v>393</v>
      </c>
      <c r="D7443">
        <f>_xlfn.XLOOKUP(E7443,'cpi data'!A:A,'cpi data'!B:B,"NA")</f>
        <v>251.1</v>
      </c>
      <c r="E7443">
        <v>2018</v>
      </c>
      <c r="F7443" t="s">
        <v>21355</v>
      </c>
      <c r="G7443">
        <v>7.5</v>
      </c>
      <c r="H7443">
        <v>8000</v>
      </c>
      <c r="I7443" t="s">
        <v>21356</v>
      </c>
      <c r="J7443" t="s">
        <v>21357</v>
      </c>
      <c r="K7443" t="s">
        <v>21358</v>
      </c>
      <c r="L7443" t="s">
        <v>2111</v>
      </c>
      <c r="N7443" s="1">
        <v>21022724</v>
      </c>
      <c r="O7443" s="1">
        <f>N7443*(D7443/'cpi data'!$A$112)</f>
        <v>2609394.9562036577</v>
      </c>
      <c r="P7443" s="2">
        <f t="shared" si="117"/>
        <v>1</v>
      </c>
      <c r="Q7443" t="s">
        <v>12294</v>
      </c>
      <c r="R7443">
        <v>96</v>
      </c>
    </row>
    <row r="7444" spans="1:18">
      <c r="A7444" t="s">
        <v>21359</v>
      </c>
      <c r="B7444" s="6" t="s">
        <v>2710</v>
      </c>
      <c r="C7444" t="s">
        <v>20</v>
      </c>
      <c r="D7444">
        <f>_xlfn.XLOOKUP(E7444,'cpi data'!A:A,'cpi data'!B:B,"NA")</f>
        <v>251.1</v>
      </c>
      <c r="E7444">
        <v>2018</v>
      </c>
      <c r="F7444" t="s">
        <v>21360</v>
      </c>
      <c r="G7444">
        <v>5.8</v>
      </c>
      <c r="H7444">
        <v>3400</v>
      </c>
      <c r="I7444" t="s">
        <v>21361</v>
      </c>
      <c r="J7444" t="s">
        <v>21362</v>
      </c>
      <c r="K7444" t="s">
        <v>14334</v>
      </c>
      <c r="L7444" t="s">
        <v>33</v>
      </c>
      <c r="N7444" s="1">
        <v>2251795</v>
      </c>
      <c r="O7444" s="1">
        <f>N7444*(D7444/'cpi data'!$A$112)</f>
        <v>279498.62802768167</v>
      </c>
      <c r="P7444" s="2">
        <f t="shared" si="117"/>
        <v>1</v>
      </c>
      <c r="Q7444" t="s">
        <v>19666</v>
      </c>
      <c r="R7444">
        <v>97</v>
      </c>
    </row>
    <row r="7445" spans="1:18">
      <c r="A7445" t="s">
        <v>21363</v>
      </c>
      <c r="B7445" s="6" t="s">
        <v>19</v>
      </c>
      <c r="C7445" t="s">
        <v>20</v>
      </c>
      <c r="D7445">
        <f>_xlfn.XLOOKUP(E7445,'cpi data'!A:A,'cpi data'!B:B,"NA")</f>
        <v>255.7</v>
      </c>
      <c r="E7445">
        <v>2019</v>
      </c>
      <c r="F7445" t="s">
        <v>21364</v>
      </c>
      <c r="G7445">
        <v>7.1</v>
      </c>
      <c r="H7445">
        <v>232000</v>
      </c>
      <c r="I7445" t="s">
        <v>20825</v>
      </c>
      <c r="J7445" t="s">
        <v>20825</v>
      </c>
      <c r="K7445" t="s">
        <v>19817</v>
      </c>
      <c r="L7445" t="s">
        <v>33</v>
      </c>
      <c r="M7445" s="1">
        <v>9000000</v>
      </c>
      <c r="N7445" s="1">
        <v>47967636</v>
      </c>
      <c r="O7445" s="1">
        <f>N7445*(D7445/'cpi data'!$A$112)</f>
        <v>6062938.4701927835</v>
      </c>
      <c r="P7445" s="2">
        <f t="shared" si="117"/>
        <v>0.81237349282753901</v>
      </c>
      <c r="Q7445" t="s">
        <v>18737</v>
      </c>
      <c r="R7445">
        <v>148</v>
      </c>
    </row>
    <row r="7446" spans="1:18">
      <c r="A7446" t="s">
        <v>21365</v>
      </c>
      <c r="B7446" s="6" t="s">
        <v>19</v>
      </c>
      <c r="C7446" t="s">
        <v>44</v>
      </c>
      <c r="D7446">
        <f>_xlfn.XLOOKUP(E7446,'cpi data'!A:A,'cpi data'!B:B,"NA")</f>
        <v>255.7</v>
      </c>
      <c r="E7446">
        <v>2019</v>
      </c>
      <c r="F7446" t="s">
        <v>21366</v>
      </c>
      <c r="G7446">
        <v>7.6</v>
      </c>
      <c r="H7446">
        <v>603000</v>
      </c>
      <c r="I7446" t="s">
        <v>6778</v>
      </c>
      <c r="J7446" t="s">
        <v>6778</v>
      </c>
      <c r="K7446" t="s">
        <v>8513</v>
      </c>
      <c r="L7446" t="s">
        <v>33</v>
      </c>
      <c r="M7446" s="1">
        <v>90000000</v>
      </c>
      <c r="N7446" s="1">
        <v>374565754</v>
      </c>
      <c r="O7446" s="1">
        <f>N7446*(D7446/'cpi data'!$A$112)</f>
        <v>47343778.199604549</v>
      </c>
      <c r="P7446" s="2">
        <f t="shared" si="117"/>
        <v>0.75972176036146644</v>
      </c>
      <c r="Q7446" t="s">
        <v>34</v>
      </c>
      <c r="R7446">
        <v>161</v>
      </c>
    </row>
    <row r="7447" spans="1:18">
      <c r="A7447" t="s">
        <v>21367</v>
      </c>
      <c r="B7447" s="6" t="s">
        <v>2002</v>
      </c>
      <c r="C7447" t="s">
        <v>37</v>
      </c>
      <c r="D7447">
        <f>_xlfn.XLOOKUP(E7447,'cpi data'!A:A,'cpi data'!B:B,"NA")</f>
        <v>255.7</v>
      </c>
      <c r="E7447">
        <v>2019</v>
      </c>
      <c r="F7447" t="s">
        <v>7271</v>
      </c>
      <c r="G7447">
        <v>8.4</v>
      </c>
      <c r="H7447">
        <v>903000</v>
      </c>
      <c r="I7447" t="s">
        <v>14868</v>
      </c>
      <c r="J7447" t="s">
        <v>16799</v>
      </c>
      <c r="K7447" t="s">
        <v>4915</v>
      </c>
      <c r="L7447" t="s">
        <v>33</v>
      </c>
      <c r="M7447" s="1">
        <v>356000000</v>
      </c>
      <c r="N7447" s="1">
        <v>2797501328</v>
      </c>
      <c r="O7447" s="1">
        <f>N7447*(D7447/'cpi data'!$A$112)</f>
        <v>353594211.35422641</v>
      </c>
      <c r="P7447" s="2">
        <f t="shared" si="117"/>
        <v>0.87274358141073238</v>
      </c>
      <c r="Q7447" t="s">
        <v>17635</v>
      </c>
      <c r="R7447">
        <v>181</v>
      </c>
    </row>
    <row r="7448" spans="1:18">
      <c r="A7448" t="s">
        <v>21368</v>
      </c>
      <c r="B7448" s="6" t="s">
        <v>2002</v>
      </c>
      <c r="C7448" t="s">
        <v>66</v>
      </c>
      <c r="D7448">
        <f>_xlfn.XLOOKUP(E7448,'cpi data'!A:A,'cpi data'!B:B,"NA")</f>
        <v>255.7</v>
      </c>
      <c r="E7448">
        <v>2019</v>
      </c>
      <c r="F7448" t="s">
        <v>21369</v>
      </c>
      <c r="G7448">
        <v>7.1</v>
      </c>
      <c r="H7448">
        <v>71000</v>
      </c>
      <c r="I7448" t="s">
        <v>21370</v>
      </c>
      <c r="J7448" t="s">
        <v>21370</v>
      </c>
      <c r="K7448" t="s">
        <v>12472</v>
      </c>
      <c r="L7448" t="s">
        <v>25</v>
      </c>
      <c r="M7448" s="1">
        <v>11000000</v>
      </c>
      <c r="N7448" s="1">
        <v>40811919</v>
      </c>
      <c r="O7448" s="1">
        <f>N7448*(D7448/'cpi data'!$A$112)</f>
        <v>5158481.3090954032</v>
      </c>
      <c r="P7448" s="2">
        <f t="shared" si="117"/>
        <v>0.7304708950343648</v>
      </c>
      <c r="Q7448" t="s">
        <v>121</v>
      </c>
      <c r="R7448">
        <v>108</v>
      </c>
    </row>
    <row r="7449" spans="1:18">
      <c r="A7449" t="s">
        <v>7952</v>
      </c>
      <c r="B7449" s="6" t="s">
        <v>36</v>
      </c>
      <c r="C7449" t="s">
        <v>20</v>
      </c>
      <c r="D7449">
        <f>_xlfn.XLOOKUP(E7449,'cpi data'!A:A,'cpi data'!B:B,"NA")</f>
        <v>255.7</v>
      </c>
      <c r="E7449">
        <v>2019</v>
      </c>
      <c r="F7449" t="s">
        <v>21371</v>
      </c>
      <c r="G7449">
        <v>7.8</v>
      </c>
      <c r="H7449">
        <v>159000</v>
      </c>
      <c r="I7449" t="s">
        <v>17832</v>
      </c>
      <c r="J7449" t="s">
        <v>17832</v>
      </c>
      <c r="K7449" t="s">
        <v>15862</v>
      </c>
      <c r="L7449" t="s">
        <v>33</v>
      </c>
      <c r="M7449" s="1">
        <v>40000000</v>
      </c>
      <c r="N7449" s="1">
        <v>216601214</v>
      </c>
      <c r="O7449" s="1">
        <f>N7449*(D7449/'cpi data'!$A$112)</f>
        <v>27377622.550568461</v>
      </c>
      <c r="P7449" s="2">
        <f t="shared" si="117"/>
        <v>0.81532882821238484</v>
      </c>
      <c r="Q7449" t="s">
        <v>34</v>
      </c>
      <c r="R7449">
        <v>135</v>
      </c>
    </row>
    <row r="7450" spans="1:18">
      <c r="A7450" t="s">
        <v>21372</v>
      </c>
      <c r="B7450" s="6" t="s">
        <v>2002</v>
      </c>
      <c r="C7450" t="s">
        <v>37</v>
      </c>
      <c r="D7450">
        <f>_xlfn.XLOOKUP(E7450,'cpi data'!A:A,'cpi data'!B:B,"NA")</f>
        <v>255.7</v>
      </c>
      <c r="E7450">
        <v>2019</v>
      </c>
      <c r="F7450" t="s">
        <v>21373</v>
      </c>
      <c r="G7450">
        <v>6.4</v>
      </c>
      <c r="H7450">
        <v>97000</v>
      </c>
      <c r="I7450" t="s">
        <v>21152</v>
      </c>
      <c r="J7450" t="s">
        <v>17469</v>
      </c>
      <c r="K7450" t="s">
        <v>21374</v>
      </c>
      <c r="L7450" t="s">
        <v>33</v>
      </c>
      <c r="M7450" s="1">
        <v>9000000</v>
      </c>
      <c r="N7450" s="1">
        <v>155712077</v>
      </c>
      <c r="O7450" s="1">
        <f>N7450*(D7450/'cpi data'!$A$112)</f>
        <v>19681452.342511121</v>
      </c>
      <c r="P7450" s="2">
        <f t="shared" si="117"/>
        <v>0.9422010150182506</v>
      </c>
      <c r="Q7450" t="s">
        <v>34</v>
      </c>
      <c r="R7450">
        <v>99</v>
      </c>
    </row>
    <row r="7451" spans="1:18">
      <c r="A7451" t="s">
        <v>21375</v>
      </c>
      <c r="B7451" s="6" t="s">
        <v>19</v>
      </c>
      <c r="C7451" t="s">
        <v>44</v>
      </c>
      <c r="D7451">
        <f>_xlfn.XLOOKUP(E7451,'cpi data'!A:A,'cpi data'!B:B,"NA")</f>
        <v>255.7</v>
      </c>
      <c r="E7451">
        <v>2019</v>
      </c>
      <c r="F7451" t="s">
        <v>20399</v>
      </c>
      <c r="G7451">
        <v>5.5</v>
      </c>
      <c r="H7451">
        <v>65000</v>
      </c>
      <c r="I7451" t="s">
        <v>2191</v>
      </c>
      <c r="J7451" t="s">
        <v>2191</v>
      </c>
      <c r="K7451" t="s">
        <v>549</v>
      </c>
      <c r="L7451" t="s">
        <v>33</v>
      </c>
      <c r="N7451" s="1">
        <v>15325468</v>
      </c>
      <c r="O7451" s="1">
        <f>N7451*(D7451/'cpi data'!$A$112)</f>
        <v>1937084.6107760752</v>
      </c>
      <c r="P7451" s="2">
        <f t="shared" si="117"/>
        <v>1</v>
      </c>
      <c r="Q7451" t="s">
        <v>12698</v>
      </c>
      <c r="R7451">
        <v>104</v>
      </c>
    </row>
    <row r="7452" spans="1:18">
      <c r="A7452" t="s">
        <v>21376</v>
      </c>
      <c r="B7452" s="6" t="s">
        <v>19</v>
      </c>
      <c r="C7452" t="s">
        <v>107</v>
      </c>
      <c r="D7452">
        <f>_xlfn.XLOOKUP(E7452,'cpi data'!A:A,'cpi data'!B:B,"NA")</f>
        <v>255.7</v>
      </c>
      <c r="E7452">
        <v>2019</v>
      </c>
      <c r="F7452" t="s">
        <v>21377</v>
      </c>
      <c r="G7452">
        <v>8.4</v>
      </c>
      <c r="H7452">
        <v>1000000</v>
      </c>
      <c r="I7452" t="s">
        <v>11280</v>
      </c>
      <c r="J7452" t="s">
        <v>11280</v>
      </c>
      <c r="K7452" t="s">
        <v>10570</v>
      </c>
      <c r="L7452" t="s">
        <v>33</v>
      </c>
      <c r="M7452" s="1">
        <v>55000000</v>
      </c>
      <c r="N7452" s="1">
        <v>1074427370</v>
      </c>
      <c r="O7452" s="1">
        <f>N7452*(D7452/'cpi data'!$A$112)</f>
        <v>135803795.60504201</v>
      </c>
      <c r="P7452" s="2">
        <f t="shared" si="117"/>
        <v>0.94880994142954489</v>
      </c>
      <c r="Q7452" t="s">
        <v>26</v>
      </c>
      <c r="R7452">
        <v>122</v>
      </c>
    </row>
    <row r="7453" spans="1:18">
      <c r="A7453" t="s">
        <v>21378</v>
      </c>
      <c r="B7453" s="6" t="s">
        <v>2002</v>
      </c>
      <c r="C7453" t="s">
        <v>44</v>
      </c>
      <c r="D7453">
        <f>_xlfn.XLOOKUP(E7453,'cpi data'!A:A,'cpi data'!B:B,"NA")</f>
        <v>255.7</v>
      </c>
      <c r="E7453">
        <v>2019</v>
      </c>
      <c r="F7453" t="s">
        <v>20909</v>
      </c>
      <c r="G7453">
        <v>6.8</v>
      </c>
      <c r="H7453">
        <v>131000</v>
      </c>
      <c r="I7453" t="s">
        <v>8089</v>
      </c>
      <c r="J7453" t="s">
        <v>5450</v>
      </c>
      <c r="K7453" t="s">
        <v>21379</v>
      </c>
      <c r="L7453" t="s">
        <v>25</v>
      </c>
      <c r="M7453" s="1">
        <v>26000000</v>
      </c>
      <c r="N7453" s="1">
        <v>153193369</v>
      </c>
      <c r="O7453" s="1">
        <f>N7453*(D7453/'cpi data'!$A$112)</f>
        <v>19363096.615570936</v>
      </c>
      <c r="P7453" s="2">
        <f t="shared" si="117"/>
        <v>0.83027986022032063</v>
      </c>
      <c r="Q7453" t="s">
        <v>21380</v>
      </c>
      <c r="R7453">
        <v>116</v>
      </c>
    </row>
    <row r="7454" spans="1:18">
      <c r="A7454" t="s">
        <v>1245</v>
      </c>
      <c r="B7454" s="6" t="s">
        <v>19</v>
      </c>
      <c r="C7454" t="s">
        <v>44</v>
      </c>
      <c r="D7454">
        <f>_xlfn.XLOOKUP(E7454,'cpi data'!A:A,'cpi data'!B:B,"NA")</f>
        <v>255.7</v>
      </c>
      <c r="E7454">
        <v>2019</v>
      </c>
      <c r="F7454" t="s">
        <v>21381</v>
      </c>
      <c r="G7454">
        <v>8.6</v>
      </c>
      <c r="H7454">
        <v>631000</v>
      </c>
      <c r="I7454" t="s">
        <v>12947</v>
      </c>
      <c r="J7454" t="s">
        <v>12947</v>
      </c>
      <c r="K7454" t="s">
        <v>12592</v>
      </c>
      <c r="L7454" t="s">
        <v>923</v>
      </c>
      <c r="M7454" s="1">
        <v>11400000</v>
      </c>
      <c r="N7454" s="1">
        <v>258908054</v>
      </c>
      <c r="O7454" s="1">
        <f>N7454*(D7454/'cpi data'!$A$112)</f>
        <v>32725056.553534355</v>
      </c>
      <c r="P7454" s="2">
        <f t="shared" si="117"/>
        <v>0.95596892478284978</v>
      </c>
      <c r="Q7454" t="s">
        <v>15913</v>
      </c>
      <c r="R7454">
        <v>132</v>
      </c>
    </row>
    <row r="7455" spans="1:18">
      <c r="A7455" t="s">
        <v>21382</v>
      </c>
      <c r="B7455" s="6" t="s">
        <v>19</v>
      </c>
      <c r="C7455" t="s">
        <v>37</v>
      </c>
      <c r="D7455">
        <f>_xlfn.XLOOKUP(E7455,'cpi data'!A:A,'cpi data'!B:B,"NA")</f>
        <v>255.7</v>
      </c>
      <c r="E7455">
        <v>2019</v>
      </c>
      <c r="F7455" t="s">
        <v>20918</v>
      </c>
      <c r="G7455">
        <v>7.4</v>
      </c>
      <c r="H7455">
        <v>296000</v>
      </c>
      <c r="I7455" t="s">
        <v>18719</v>
      </c>
      <c r="J7455" t="s">
        <v>18720</v>
      </c>
      <c r="K7455" t="s">
        <v>5079</v>
      </c>
      <c r="L7455" t="s">
        <v>33</v>
      </c>
      <c r="M7455" s="1">
        <v>75000000</v>
      </c>
      <c r="N7455" s="1">
        <v>327281779</v>
      </c>
      <c r="O7455" s="1">
        <f>N7455*(D7455/'cpi data'!$A$112)</f>
        <v>41367252.046613939</v>
      </c>
      <c r="P7455" s="2">
        <f t="shared" si="117"/>
        <v>0.77083967146243115</v>
      </c>
      <c r="Q7455" t="s">
        <v>14705</v>
      </c>
      <c r="R7455">
        <v>130</v>
      </c>
    </row>
    <row r="7456" spans="1:18">
      <c r="A7456" t="s">
        <v>21383</v>
      </c>
      <c r="B7456" s="6" t="s">
        <v>2002</v>
      </c>
      <c r="C7456" t="s">
        <v>44</v>
      </c>
      <c r="D7456">
        <f>_xlfn.XLOOKUP(E7456,'cpi data'!A:A,'cpi data'!B:B,"NA")</f>
        <v>255.7</v>
      </c>
      <c r="E7456">
        <v>2019</v>
      </c>
      <c r="F7456" t="s">
        <v>21384</v>
      </c>
      <c r="G7456">
        <v>7.9</v>
      </c>
      <c r="H7456">
        <v>505000</v>
      </c>
      <c r="I7456" t="s">
        <v>14181</v>
      </c>
      <c r="J7456" t="s">
        <v>14181</v>
      </c>
      <c r="K7456" t="s">
        <v>13535</v>
      </c>
      <c r="L7456" t="s">
        <v>33</v>
      </c>
      <c r="M7456" s="1">
        <v>40000000</v>
      </c>
      <c r="N7456" s="1">
        <v>311539397</v>
      </c>
      <c r="O7456" s="1">
        <f>N7456*(D7456/'cpi data'!$A$112)</f>
        <v>39377470.990064263</v>
      </c>
      <c r="P7456" s="2">
        <f t="shared" si="117"/>
        <v>0.87160532380435984</v>
      </c>
      <c r="Q7456" t="s">
        <v>14705</v>
      </c>
      <c r="R7456">
        <v>130</v>
      </c>
    </row>
    <row r="7457" spans="1:18">
      <c r="A7457" t="s">
        <v>21385</v>
      </c>
      <c r="B7457" s="6" t="s">
        <v>2002</v>
      </c>
      <c r="C7457" t="s">
        <v>37</v>
      </c>
      <c r="D7457">
        <f>_xlfn.XLOOKUP(E7457,'cpi data'!A:A,'cpi data'!B:B,"NA")</f>
        <v>255.7</v>
      </c>
      <c r="E7457">
        <v>2019</v>
      </c>
      <c r="F7457" t="s">
        <v>16028</v>
      </c>
      <c r="G7457">
        <v>6.4</v>
      </c>
      <c r="H7457">
        <v>184000</v>
      </c>
      <c r="I7457" t="s">
        <v>20371</v>
      </c>
      <c r="J7457" t="s">
        <v>14505</v>
      </c>
      <c r="K7457" t="s">
        <v>12472</v>
      </c>
      <c r="L7457" t="s">
        <v>33</v>
      </c>
      <c r="M7457" s="1">
        <v>200000000</v>
      </c>
      <c r="N7457" s="1">
        <v>759056935</v>
      </c>
      <c r="O7457" s="1">
        <f>N7457*(D7457/'cpi data'!$A$112)</f>
        <v>95942095.046712801</v>
      </c>
      <c r="P7457" s="2">
        <f t="shared" si="117"/>
        <v>0.73651515350426244</v>
      </c>
      <c r="Q7457" t="s">
        <v>21386</v>
      </c>
      <c r="R7457">
        <v>137</v>
      </c>
    </row>
    <row r="7458" spans="1:18">
      <c r="A7458" t="s">
        <v>21387</v>
      </c>
      <c r="B7458" s="6" t="s">
        <v>2002</v>
      </c>
      <c r="C7458" t="s">
        <v>37</v>
      </c>
      <c r="D7458">
        <f>_xlfn.XLOOKUP(E7458,'cpi data'!A:A,'cpi data'!B:B,"NA")</f>
        <v>255.7</v>
      </c>
      <c r="E7458">
        <v>2019</v>
      </c>
      <c r="F7458" t="s">
        <v>21388</v>
      </c>
      <c r="G7458">
        <v>6.8</v>
      </c>
      <c r="H7458">
        <v>478000</v>
      </c>
      <c r="I7458" t="s">
        <v>16792</v>
      </c>
      <c r="J7458" t="s">
        <v>16792</v>
      </c>
      <c r="K7458" t="s">
        <v>18470</v>
      </c>
      <c r="L7458" t="s">
        <v>33</v>
      </c>
      <c r="M7458" s="1">
        <v>160000000</v>
      </c>
      <c r="N7458" s="1">
        <v>1128462972</v>
      </c>
      <c r="O7458" s="1">
        <f>N7458*(D7458/'cpi data'!$A$112)</f>
        <v>142633703.38131487</v>
      </c>
      <c r="P7458" s="2">
        <f t="shared" si="117"/>
        <v>0.85821422238035117</v>
      </c>
      <c r="Q7458" t="s">
        <v>1727</v>
      </c>
      <c r="R7458">
        <v>123</v>
      </c>
    </row>
    <row r="7459" spans="1:18">
      <c r="A7459" t="s">
        <v>21389</v>
      </c>
      <c r="B7459" s="6" t="s">
        <v>2002</v>
      </c>
      <c r="C7459" t="s">
        <v>20</v>
      </c>
      <c r="D7459">
        <f>_xlfn.XLOOKUP(E7459,'cpi data'!A:A,'cpi data'!B:B,"NA")</f>
        <v>255.7</v>
      </c>
      <c r="E7459">
        <v>2019</v>
      </c>
      <c r="F7459" t="s">
        <v>21042</v>
      </c>
      <c r="G7459">
        <v>5.3</v>
      </c>
      <c r="H7459">
        <v>44000</v>
      </c>
      <c r="I7459" t="s">
        <v>21390</v>
      </c>
      <c r="J7459" t="s">
        <v>20234</v>
      </c>
      <c r="K7459" t="s">
        <v>21391</v>
      </c>
      <c r="L7459" t="s">
        <v>33</v>
      </c>
      <c r="M7459" s="1">
        <v>14000000</v>
      </c>
      <c r="N7459" s="1">
        <v>69756455</v>
      </c>
      <c r="O7459" s="1">
        <f>N7459*(D7459/'cpi data'!$A$112)</f>
        <v>8816967.6438457742</v>
      </c>
      <c r="P7459" s="2">
        <f t="shared" si="117"/>
        <v>0.79930172770390928</v>
      </c>
      <c r="Q7459" t="s">
        <v>21392</v>
      </c>
      <c r="R7459">
        <v>105</v>
      </c>
    </row>
    <row r="7460" spans="1:18">
      <c r="A7460" t="s">
        <v>21393</v>
      </c>
      <c r="B7460" s="6" t="s">
        <v>2002</v>
      </c>
      <c r="C7460" t="s">
        <v>37</v>
      </c>
      <c r="D7460">
        <f>_xlfn.XLOOKUP(E7460,'cpi data'!A:A,'cpi data'!B:B,"NA")</f>
        <v>255.7</v>
      </c>
      <c r="E7460">
        <v>2019</v>
      </c>
      <c r="F7460" t="s">
        <v>21394</v>
      </c>
      <c r="G7460">
        <v>7.5</v>
      </c>
      <c r="H7460">
        <v>359000</v>
      </c>
      <c r="I7460" t="s">
        <v>19023</v>
      </c>
      <c r="J7460" t="s">
        <v>16034</v>
      </c>
      <c r="K7460" t="s">
        <v>1258</v>
      </c>
      <c r="L7460" t="s">
        <v>33</v>
      </c>
      <c r="M7460" s="1">
        <v>160000000</v>
      </c>
      <c r="N7460" s="1">
        <v>1131927996</v>
      </c>
      <c r="O7460" s="1">
        <f>N7460*(D7460/'cpi data'!$A$112)</f>
        <v>143071670.08264953</v>
      </c>
      <c r="P7460" s="2">
        <f t="shared" si="117"/>
        <v>0.85864825274628154</v>
      </c>
      <c r="Q7460" t="s">
        <v>34</v>
      </c>
      <c r="R7460">
        <v>129</v>
      </c>
    </row>
    <row r="7461" spans="1:18">
      <c r="A7461" t="s">
        <v>21395</v>
      </c>
      <c r="B7461" s="6" t="s">
        <v>2002</v>
      </c>
      <c r="C7461" t="s">
        <v>44</v>
      </c>
      <c r="D7461">
        <f>_xlfn.XLOOKUP(E7461,'cpi data'!A:A,'cpi data'!B:B,"NA")</f>
        <v>255.7</v>
      </c>
      <c r="E7461">
        <v>2019</v>
      </c>
      <c r="F7461" t="s">
        <v>21381</v>
      </c>
      <c r="G7461">
        <v>7.9</v>
      </c>
      <c r="H7461">
        <v>328000</v>
      </c>
      <c r="I7461" t="s">
        <v>15446</v>
      </c>
      <c r="J7461" t="s">
        <v>21396</v>
      </c>
      <c r="K7461" t="s">
        <v>21397</v>
      </c>
      <c r="L7461" t="s">
        <v>1880</v>
      </c>
      <c r="M7461" s="1">
        <v>14000000</v>
      </c>
      <c r="N7461" s="1">
        <v>90335025</v>
      </c>
      <c r="O7461" s="1">
        <f>N7461*(D7461/'cpi data'!$A$112)</f>
        <v>11418025.651260504</v>
      </c>
      <c r="P7461" s="2">
        <f t="shared" si="117"/>
        <v>0.84502135245991239</v>
      </c>
      <c r="Q7461" t="s">
        <v>21398</v>
      </c>
      <c r="R7461">
        <v>108</v>
      </c>
    </row>
    <row r="7462" spans="1:18">
      <c r="A7462" t="s">
        <v>21399</v>
      </c>
      <c r="B7462" s="6" t="s">
        <v>2002</v>
      </c>
      <c r="C7462" t="s">
        <v>37</v>
      </c>
      <c r="D7462">
        <f>_xlfn.XLOOKUP(E7462,'cpi data'!A:A,'cpi data'!B:B,"NA")</f>
        <v>255.7</v>
      </c>
      <c r="E7462">
        <v>2019</v>
      </c>
      <c r="F7462" t="s">
        <v>21281</v>
      </c>
      <c r="G7462">
        <v>7</v>
      </c>
      <c r="H7462">
        <v>284000</v>
      </c>
      <c r="I7462" t="s">
        <v>19950</v>
      </c>
      <c r="J7462" t="s">
        <v>21400</v>
      </c>
      <c r="K7462" t="s">
        <v>21401</v>
      </c>
      <c r="L7462" t="s">
        <v>33</v>
      </c>
      <c r="M7462" s="1">
        <v>100000000</v>
      </c>
      <c r="N7462" s="1">
        <v>365971656</v>
      </c>
      <c r="O7462" s="1">
        <f>N7462*(D7462/'cpi data'!$A$112)</f>
        <v>46257514.799406819</v>
      </c>
      <c r="P7462" s="2">
        <f t="shared" si="117"/>
        <v>0.72675479545880461</v>
      </c>
      <c r="Q7462" t="s">
        <v>26</v>
      </c>
      <c r="R7462">
        <v>132</v>
      </c>
    </row>
    <row r="7463" spans="1:18">
      <c r="A7463" t="s">
        <v>21402</v>
      </c>
      <c r="B7463" s="6" t="s">
        <v>19</v>
      </c>
      <c r="C7463" t="s">
        <v>20</v>
      </c>
      <c r="D7463">
        <f>_xlfn.XLOOKUP(E7463,'cpi data'!A:A,'cpi data'!B:B,"NA")</f>
        <v>255.7</v>
      </c>
      <c r="E7463">
        <v>2019</v>
      </c>
      <c r="F7463" t="s">
        <v>21403</v>
      </c>
      <c r="G7463">
        <v>6.5</v>
      </c>
      <c r="H7463">
        <v>222000</v>
      </c>
      <c r="I7463" t="s">
        <v>18336</v>
      </c>
      <c r="J7463" t="s">
        <v>23</v>
      </c>
      <c r="K7463" t="s">
        <v>17672</v>
      </c>
      <c r="L7463" t="s">
        <v>33</v>
      </c>
      <c r="M7463" s="1">
        <v>79000000</v>
      </c>
      <c r="N7463" s="1">
        <v>473093228</v>
      </c>
      <c r="O7463" s="1">
        <f>N7463*(D7463/'cpi data'!$A$112)</f>
        <v>59797300.246959962</v>
      </c>
      <c r="P7463" s="2">
        <f t="shared" si="117"/>
        <v>0.83301388537313836</v>
      </c>
      <c r="Q7463" t="s">
        <v>2029</v>
      </c>
      <c r="R7463">
        <v>169</v>
      </c>
    </row>
    <row r="7464" spans="1:18">
      <c r="A7464">
        <v>1917</v>
      </c>
      <c r="B7464" s="6" t="s">
        <v>19</v>
      </c>
      <c r="C7464" t="s">
        <v>20</v>
      </c>
      <c r="D7464">
        <f>_xlfn.XLOOKUP(E7464,'cpi data'!A:A,'cpi data'!B:B,"NA")</f>
        <v>255.7</v>
      </c>
      <c r="E7464">
        <v>2019</v>
      </c>
      <c r="F7464" t="s">
        <v>21404</v>
      </c>
      <c r="G7464">
        <v>8.3000000000000007</v>
      </c>
      <c r="H7464">
        <v>473000</v>
      </c>
      <c r="I7464" t="s">
        <v>10663</v>
      </c>
      <c r="J7464" t="s">
        <v>10663</v>
      </c>
      <c r="K7464" t="s">
        <v>21405</v>
      </c>
      <c r="L7464" t="s">
        <v>33</v>
      </c>
      <c r="M7464" s="1">
        <v>95000000</v>
      </c>
      <c r="N7464" s="1">
        <v>384623579</v>
      </c>
      <c r="O7464" s="1">
        <f>N7464*(D7464/'cpi data'!$A$112)</f>
        <v>48615051.483094417</v>
      </c>
      <c r="P7464" s="2">
        <f t="shared" si="117"/>
        <v>0.75300526232168408</v>
      </c>
      <c r="Q7464" t="s">
        <v>9689</v>
      </c>
      <c r="R7464">
        <v>119</v>
      </c>
    </row>
    <row r="7465" spans="1:18">
      <c r="A7465" t="s">
        <v>21406</v>
      </c>
      <c r="B7465" s="6" t="s">
        <v>2002</v>
      </c>
      <c r="C7465" t="s">
        <v>37</v>
      </c>
      <c r="D7465">
        <f>_xlfn.XLOOKUP(E7465,'cpi data'!A:A,'cpi data'!B:B,"NA")</f>
        <v>255.7</v>
      </c>
      <c r="E7465">
        <v>2019</v>
      </c>
      <c r="F7465" t="s">
        <v>21407</v>
      </c>
      <c r="G7465">
        <v>6.5</v>
      </c>
      <c r="H7465">
        <v>394000</v>
      </c>
      <c r="I7465" t="s">
        <v>6353</v>
      </c>
      <c r="J7465" t="s">
        <v>17665</v>
      </c>
      <c r="K7465" t="s">
        <v>19316</v>
      </c>
      <c r="L7465" t="s">
        <v>33</v>
      </c>
      <c r="M7465" s="1">
        <v>275000000</v>
      </c>
      <c r="N7465" s="1">
        <v>1078232589</v>
      </c>
      <c r="O7465" s="1">
        <f>N7465*(D7465/'cpi data'!$A$112)</f>
        <v>136284761.74359861</v>
      </c>
      <c r="P7465" s="2">
        <f t="shared" si="117"/>
        <v>0.74495298806072352</v>
      </c>
      <c r="Q7465" t="s">
        <v>1727</v>
      </c>
      <c r="R7465">
        <v>141</v>
      </c>
    </row>
    <row r="7466" spans="1:18">
      <c r="A7466" t="s">
        <v>21408</v>
      </c>
      <c r="B7466" s="6" t="s">
        <v>2002</v>
      </c>
      <c r="C7466" t="s">
        <v>37</v>
      </c>
      <c r="D7466">
        <f>_xlfn.XLOOKUP(E7466,'cpi data'!A:A,'cpi data'!B:B,"NA")</f>
        <v>255.7</v>
      </c>
      <c r="E7466">
        <v>2019</v>
      </c>
      <c r="F7466" t="s">
        <v>21409</v>
      </c>
      <c r="G7466">
        <v>8.1</v>
      </c>
      <c r="H7466">
        <v>323000</v>
      </c>
      <c r="I7466" t="s">
        <v>8813</v>
      </c>
      <c r="J7466" t="s">
        <v>12235</v>
      </c>
      <c r="K7466" t="s">
        <v>9532</v>
      </c>
      <c r="L7466" t="s">
        <v>33</v>
      </c>
      <c r="M7466" s="1">
        <v>97600000</v>
      </c>
      <c r="N7466" s="1">
        <v>225508210</v>
      </c>
      <c r="O7466" s="1">
        <f>N7466*(D7466/'cpi data'!$A$112)</f>
        <v>28503435.14434009</v>
      </c>
      <c r="P7466" s="2">
        <f t="shared" si="117"/>
        <v>0.56719979285898281</v>
      </c>
      <c r="Q7466" t="s">
        <v>18875</v>
      </c>
      <c r="R7466">
        <v>152</v>
      </c>
    </row>
    <row r="7467" spans="1:18">
      <c r="A7467" t="s">
        <v>21410</v>
      </c>
      <c r="B7467" s="6" t="s">
        <v>19</v>
      </c>
      <c r="C7467" t="s">
        <v>66</v>
      </c>
      <c r="D7467">
        <f>_xlfn.XLOOKUP(E7467,'cpi data'!A:A,'cpi data'!B:B,"NA")</f>
        <v>255.7</v>
      </c>
      <c r="E7467">
        <v>2019</v>
      </c>
      <c r="F7467" t="s">
        <v>21384</v>
      </c>
      <c r="G7467">
        <v>7.8</v>
      </c>
      <c r="H7467">
        <v>344000</v>
      </c>
      <c r="I7467" t="s">
        <v>68</v>
      </c>
      <c r="J7467" t="s">
        <v>7541</v>
      </c>
      <c r="K7467" t="s">
        <v>70</v>
      </c>
      <c r="L7467" t="s">
        <v>33</v>
      </c>
      <c r="M7467" s="1">
        <v>159000000</v>
      </c>
      <c r="N7467" s="1">
        <v>968853</v>
      </c>
      <c r="O7467" s="1">
        <f>N7467*(D7467/'cpi data'!$A$112)</f>
        <v>122459.57098368759</v>
      </c>
      <c r="P7467" s="2">
        <f t="shared" si="117"/>
        <v>-163.11158349099398</v>
      </c>
      <c r="Q7467" t="s">
        <v>11019</v>
      </c>
      <c r="R7467">
        <v>209</v>
      </c>
    </row>
    <row r="7468" spans="1:18">
      <c r="A7468" t="s">
        <v>21411</v>
      </c>
      <c r="B7468" s="6" t="s">
        <v>19</v>
      </c>
      <c r="C7468" t="s">
        <v>20</v>
      </c>
      <c r="D7468">
        <f>_xlfn.XLOOKUP(E7468,'cpi data'!A:A,'cpi data'!B:B,"NA")</f>
        <v>255.7</v>
      </c>
      <c r="E7468">
        <v>2019</v>
      </c>
      <c r="F7468" t="s">
        <v>21412</v>
      </c>
      <c r="G7468">
        <v>7.5</v>
      </c>
      <c r="H7468">
        <v>159000</v>
      </c>
      <c r="I7468" t="s">
        <v>19288</v>
      </c>
      <c r="J7468" t="s">
        <v>19288</v>
      </c>
      <c r="K7468" t="s">
        <v>16752</v>
      </c>
      <c r="L7468" t="s">
        <v>198</v>
      </c>
      <c r="N7468" s="1">
        <v>18123239</v>
      </c>
      <c r="O7468" s="1">
        <f>N7468*(D7468/'cpi data'!$A$112)</f>
        <v>2290712.9077113196</v>
      </c>
      <c r="P7468" s="2">
        <f t="shared" si="117"/>
        <v>1</v>
      </c>
      <c r="Q7468" t="s">
        <v>18737</v>
      </c>
      <c r="R7468">
        <v>109</v>
      </c>
    </row>
    <row r="7469" spans="1:18">
      <c r="A7469" t="s">
        <v>21413</v>
      </c>
      <c r="B7469" s="6" t="s">
        <v>2002</v>
      </c>
      <c r="C7469" t="s">
        <v>37</v>
      </c>
      <c r="D7469">
        <f>_xlfn.XLOOKUP(E7469,'cpi data'!A:A,'cpi data'!B:B,"NA")</f>
        <v>255.7</v>
      </c>
      <c r="E7469">
        <v>2019</v>
      </c>
      <c r="F7469" t="s">
        <v>21295</v>
      </c>
      <c r="G7469">
        <v>6.6</v>
      </c>
      <c r="H7469">
        <v>204000</v>
      </c>
      <c r="I7469" t="s">
        <v>10624</v>
      </c>
      <c r="J7469" t="s">
        <v>10624</v>
      </c>
      <c r="K7469" t="s">
        <v>12472</v>
      </c>
      <c r="L7469" t="s">
        <v>33</v>
      </c>
      <c r="M7469" s="1">
        <v>125000000</v>
      </c>
      <c r="N7469" s="1">
        <v>800059707</v>
      </c>
      <c r="O7469" s="1">
        <f>N7469*(D7469/'cpi data'!$A$112)</f>
        <v>101124699.49574889</v>
      </c>
      <c r="P7469" s="2">
        <f t="shared" si="117"/>
        <v>0.84376166065315927</v>
      </c>
      <c r="Q7469" t="s">
        <v>34</v>
      </c>
      <c r="R7469">
        <v>123</v>
      </c>
    </row>
    <row r="7470" spans="1:18">
      <c r="A7470" t="s">
        <v>21414</v>
      </c>
      <c r="B7470" s="6" t="s">
        <v>2002</v>
      </c>
      <c r="C7470" t="s">
        <v>37</v>
      </c>
      <c r="D7470">
        <f>_xlfn.XLOOKUP(E7470,'cpi data'!A:A,'cpi data'!B:B,"NA")</f>
        <v>255.7</v>
      </c>
      <c r="E7470">
        <v>2019</v>
      </c>
      <c r="F7470" t="s">
        <v>21415</v>
      </c>
      <c r="G7470">
        <v>7.3</v>
      </c>
      <c r="H7470">
        <v>240000</v>
      </c>
      <c r="I7470" t="s">
        <v>6909</v>
      </c>
      <c r="J7470" t="s">
        <v>2000</v>
      </c>
      <c r="K7470" t="s">
        <v>21416</v>
      </c>
      <c r="L7470" t="s">
        <v>33</v>
      </c>
      <c r="M7470" s="1">
        <v>170000000</v>
      </c>
      <c r="N7470" s="1">
        <v>404980543</v>
      </c>
      <c r="O7470" s="1">
        <f>N7470*(D7470/'cpi data'!$A$112)</f>
        <v>51188099.280820563</v>
      </c>
      <c r="P7470" s="2">
        <f t="shared" si="117"/>
        <v>0.58022674684398357</v>
      </c>
      <c r="Q7470" t="s">
        <v>183</v>
      </c>
      <c r="R7470">
        <v>122</v>
      </c>
    </row>
    <row r="7471" spans="1:18">
      <c r="A7471" t="s">
        <v>21417</v>
      </c>
      <c r="B7471" s="6" t="s">
        <v>19</v>
      </c>
      <c r="C7471" t="s">
        <v>55</v>
      </c>
      <c r="D7471">
        <f>_xlfn.XLOOKUP(E7471,'cpi data'!A:A,'cpi data'!B:B,"NA")</f>
        <v>255.7</v>
      </c>
      <c r="E7471">
        <v>2019</v>
      </c>
      <c r="F7471" t="s">
        <v>21249</v>
      </c>
      <c r="G7471">
        <v>6.8</v>
      </c>
      <c r="H7471">
        <v>247000</v>
      </c>
      <c r="I7471" t="s">
        <v>20124</v>
      </c>
      <c r="J7471" t="s">
        <v>20124</v>
      </c>
      <c r="K7471" t="s">
        <v>21418</v>
      </c>
      <c r="L7471" t="s">
        <v>33</v>
      </c>
      <c r="M7471" s="1">
        <v>20000000</v>
      </c>
      <c r="N7471" s="1">
        <v>255184580</v>
      </c>
      <c r="O7471" s="1">
        <f>N7471*(D7471/'cpi data'!$A$112)</f>
        <v>32254422.692041524</v>
      </c>
      <c r="P7471" s="2">
        <f t="shared" si="117"/>
        <v>0.9216253583974392</v>
      </c>
      <c r="Q7471" t="s">
        <v>21419</v>
      </c>
      <c r="R7471">
        <v>116</v>
      </c>
    </row>
    <row r="7472" spans="1:18">
      <c r="A7472" t="s">
        <v>21420</v>
      </c>
      <c r="B7472" s="6" t="s">
        <v>19</v>
      </c>
      <c r="C7472" t="s">
        <v>37</v>
      </c>
      <c r="D7472">
        <f>_xlfn.XLOOKUP(E7472,'cpi data'!A:A,'cpi data'!B:B,"NA")</f>
        <v>255.7</v>
      </c>
      <c r="E7472">
        <v>2019</v>
      </c>
      <c r="F7472" t="s">
        <v>21421</v>
      </c>
      <c r="G7472">
        <v>6.9</v>
      </c>
      <c r="H7472">
        <v>121000</v>
      </c>
      <c r="I7472" t="s">
        <v>19714</v>
      </c>
      <c r="J7472" t="s">
        <v>21422</v>
      </c>
      <c r="K7472" t="s">
        <v>21423</v>
      </c>
      <c r="L7472" t="s">
        <v>33</v>
      </c>
      <c r="M7472" s="1">
        <v>6000000</v>
      </c>
      <c r="N7472" s="1">
        <v>57615777</v>
      </c>
      <c r="O7472" s="1">
        <f>N7472*(D7472/'cpi data'!$A$112)</f>
        <v>7282429.1541769654</v>
      </c>
      <c r="P7472" s="2">
        <f t="shared" si="117"/>
        <v>0.89586185742144897</v>
      </c>
      <c r="Q7472" t="s">
        <v>9442</v>
      </c>
      <c r="R7472">
        <v>95</v>
      </c>
    </row>
    <row r="7473" spans="1:18">
      <c r="A7473" t="s">
        <v>13563</v>
      </c>
      <c r="B7473" s="6" t="s">
        <v>19</v>
      </c>
      <c r="C7473" t="s">
        <v>37</v>
      </c>
      <c r="D7473">
        <f>_xlfn.XLOOKUP(E7473,'cpi data'!A:A,'cpi data'!B:B,"NA")</f>
        <v>255.7</v>
      </c>
      <c r="E7473">
        <v>2019</v>
      </c>
      <c r="F7473" t="s">
        <v>21042</v>
      </c>
      <c r="G7473">
        <v>5.2</v>
      </c>
      <c r="H7473">
        <v>82000</v>
      </c>
      <c r="I7473" t="s">
        <v>14010</v>
      </c>
      <c r="J7473" t="s">
        <v>21424</v>
      </c>
      <c r="K7473" t="s">
        <v>21425</v>
      </c>
      <c r="L7473" t="s">
        <v>33</v>
      </c>
      <c r="M7473" s="1">
        <v>50000000</v>
      </c>
      <c r="N7473" s="1">
        <v>55065289</v>
      </c>
      <c r="O7473" s="1">
        <f>N7473*(D7473/'cpi data'!$A$112)</f>
        <v>6960056.548344044</v>
      </c>
      <c r="P7473" s="2">
        <f t="shared" si="117"/>
        <v>9.1986968414893816E-2</v>
      </c>
      <c r="Q7473" t="s">
        <v>10085</v>
      </c>
      <c r="R7473">
        <v>120</v>
      </c>
    </row>
    <row r="7474" spans="1:18">
      <c r="A7474" t="s">
        <v>21426</v>
      </c>
      <c r="B7474" s="6" t="s">
        <v>19</v>
      </c>
      <c r="C7474" t="s">
        <v>37</v>
      </c>
      <c r="D7474">
        <f>_xlfn.XLOOKUP(E7474,'cpi data'!A:A,'cpi data'!B:B,"NA")</f>
        <v>255.7</v>
      </c>
      <c r="E7474">
        <v>2019</v>
      </c>
      <c r="F7474" t="s">
        <v>21412</v>
      </c>
      <c r="G7474">
        <v>6.2</v>
      </c>
      <c r="H7474">
        <v>159000</v>
      </c>
      <c r="I7474" t="s">
        <v>19802</v>
      </c>
      <c r="J7474" t="s">
        <v>5862</v>
      </c>
      <c r="K7474" t="s">
        <v>21427</v>
      </c>
      <c r="L7474" t="s">
        <v>33</v>
      </c>
      <c r="M7474" s="1">
        <v>185000000</v>
      </c>
      <c r="N7474" s="1">
        <v>261119292</v>
      </c>
      <c r="O7474" s="1">
        <f>N7474*(D7474/'cpi data'!$A$112)</f>
        <v>33004549.166782007</v>
      </c>
      <c r="P7474" s="2">
        <f t="shared" si="117"/>
        <v>0.29151155939868278</v>
      </c>
      <c r="Q7474" t="s">
        <v>47</v>
      </c>
      <c r="R7474">
        <v>128</v>
      </c>
    </row>
    <row r="7475" spans="1:18">
      <c r="A7475" t="s">
        <v>21428</v>
      </c>
      <c r="B7475" s="6" t="s">
        <v>36</v>
      </c>
      <c r="C7475" t="s">
        <v>20</v>
      </c>
      <c r="D7475">
        <f>_xlfn.XLOOKUP(E7475,'cpi data'!A:A,'cpi data'!B:B,"NA")</f>
        <v>255.7</v>
      </c>
      <c r="E7475">
        <v>2019</v>
      </c>
      <c r="F7475" t="s">
        <v>21429</v>
      </c>
      <c r="G7475">
        <v>7.4</v>
      </c>
      <c r="H7475">
        <v>43000</v>
      </c>
      <c r="I7475" t="s">
        <v>21430</v>
      </c>
      <c r="J7475" t="s">
        <v>11928</v>
      </c>
      <c r="K7475" t="s">
        <v>13273</v>
      </c>
      <c r="L7475" t="s">
        <v>25</v>
      </c>
      <c r="M7475" s="1">
        <v>13000000</v>
      </c>
      <c r="N7475" s="1">
        <v>237860050</v>
      </c>
      <c r="O7475" s="1">
        <f>N7475*(D7475/'cpi data'!$A$112)</f>
        <v>30064663.759268414</v>
      </c>
      <c r="P7475" s="2">
        <f t="shared" si="117"/>
        <v>0.94534601333851564</v>
      </c>
      <c r="Q7475" t="s">
        <v>6585</v>
      </c>
      <c r="R7475">
        <v>122</v>
      </c>
    </row>
    <row r="7476" spans="1:18">
      <c r="A7476" t="s">
        <v>21431</v>
      </c>
      <c r="B7476" s="6" t="s">
        <v>2002</v>
      </c>
      <c r="C7476" t="s">
        <v>37</v>
      </c>
      <c r="D7476">
        <f>_xlfn.XLOOKUP(E7476,'cpi data'!A:A,'cpi data'!B:B,"NA")</f>
        <v>255.7</v>
      </c>
      <c r="E7476">
        <v>2019</v>
      </c>
      <c r="F7476" t="s">
        <v>21432</v>
      </c>
      <c r="G7476">
        <v>5.7</v>
      </c>
      <c r="H7476">
        <v>98000</v>
      </c>
      <c r="I7476" t="s">
        <v>7787</v>
      </c>
      <c r="J7476" t="s">
        <v>12562</v>
      </c>
      <c r="K7476" t="s">
        <v>7640</v>
      </c>
      <c r="L7476" t="s">
        <v>5994</v>
      </c>
      <c r="M7476" s="1">
        <v>138000000</v>
      </c>
      <c r="N7476" s="1">
        <v>173469516</v>
      </c>
      <c r="O7476" s="1">
        <f>N7476*(D7476/'cpi data'!$A$112)</f>
        <v>21925929.432130501</v>
      </c>
      <c r="P7476" s="2">
        <f t="shared" si="117"/>
        <v>0.20447117636507384</v>
      </c>
      <c r="Q7476" t="s">
        <v>21433</v>
      </c>
      <c r="R7476">
        <v>117</v>
      </c>
    </row>
    <row r="7477" spans="1:18">
      <c r="A7477" t="s">
        <v>21434</v>
      </c>
      <c r="B7477" s="6" t="s">
        <v>19</v>
      </c>
      <c r="C7477" t="s">
        <v>44</v>
      </c>
      <c r="D7477">
        <f>_xlfn.XLOOKUP(E7477,'cpi data'!A:A,'cpi data'!B:B,"NA")</f>
        <v>255.7</v>
      </c>
      <c r="E7477">
        <v>2019</v>
      </c>
      <c r="F7477" t="s">
        <v>21435</v>
      </c>
      <c r="G7477">
        <v>7.2</v>
      </c>
      <c r="H7477">
        <v>102000</v>
      </c>
      <c r="I7477" t="s">
        <v>19690</v>
      </c>
      <c r="J7477" t="s">
        <v>21436</v>
      </c>
      <c r="K7477" t="s">
        <v>19005</v>
      </c>
      <c r="L7477" t="s">
        <v>33</v>
      </c>
      <c r="M7477" s="1">
        <v>6000000</v>
      </c>
      <c r="N7477" s="1">
        <v>24959607</v>
      </c>
      <c r="O7477" s="1">
        <f>N7477*(D7477/'cpi data'!$A$112)</f>
        <v>3154805.491794365</v>
      </c>
      <c r="P7477" s="2">
        <f t="shared" si="117"/>
        <v>0.75961159965379266</v>
      </c>
      <c r="Q7477" t="s">
        <v>18234</v>
      </c>
      <c r="R7477">
        <v>102</v>
      </c>
    </row>
    <row r="7478" spans="1:18">
      <c r="A7478" t="s">
        <v>21437</v>
      </c>
      <c r="B7478" s="6" t="s">
        <v>36</v>
      </c>
      <c r="C7478" t="s">
        <v>28</v>
      </c>
      <c r="D7478">
        <f>_xlfn.XLOOKUP(E7478,'cpi data'!A:A,'cpi data'!B:B,"NA")</f>
        <v>255.7</v>
      </c>
      <c r="E7478">
        <v>2019</v>
      </c>
      <c r="F7478" t="s">
        <v>21131</v>
      </c>
      <c r="G7478">
        <v>6.1</v>
      </c>
      <c r="H7478">
        <v>27000</v>
      </c>
      <c r="I7478" t="s">
        <v>17367</v>
      </c>
      <c r="J7478" t="s">
        <v>15576</v>
      </c>
      <c r="K7478" t="s">
        <v>21438</v>
      </c>
      <c r="L7478" t="s">
        <v>33</v>
      </c>
      <c r="M7478" s="1">
        <v>49000000</v>
      </c>
      <c r="N7478" s="1">
        <v>119682635</v>
      </c>
      <c r="O7478" s="1">
        <f>N7478*(D7478/'cpi data'!$A$112)</f>
        <v>15127459.105042016</v>
      </c>
      <c r="P7478" s="2">
        <f t="shared" si="117"/>
        <v>0.59058388044347454</v>
      </c>
      <c r="Q7478" t="s">
        <v>21439</v>
      </c>
      <c r="R7478">
        <v>102</v>
      </c>
    </row>
    <row r="7479" spans="1:18">
      <c r="A7479" t="s">
        <v>21440</v>
      </c>
      <c r="B7479" s="6" t="s">
        <v>2002</v>
      </c>
      <c r="C7479" t="s">
        <v>20</v>
      </c>
      <c r="D7479">
        <f>_xlfn.XLOOKUP(E7479,'cpi data'!A:A,'cpi data'!B:B,"NA")</f>
        <v>255.7</v>
      </c>
      <c r="E7479">
        <v>2019</v>
      </c>
      <c r="F7479" t="s">
        <v>21291</v>
      </c>
      <c r="G7479">
        <v>6.6</v>
      </c>
      <c r="H7479">
        <v>219000</v>
      </c>
      <c r="I7479" t="s">
        <v>10478</v>
      </c>
      <c r="J7479" t="s">
        <v>10478</v>
      </c>
      <c r="K7479" t="s">
        <v>14547</v>
      </c>
      <c r="L7479" t="s">
        <v>33</v>
      </c>
      <c r="M7479" s="1">
        <v>20000000</v>
      </c>
      <c r="N7479" s="1">
        <v>246999039</v>
      </c>
      <c r="O7479" s="1">
        <f>N7479*(D7479/'cpi data'!$A$112)</f>
        <v>31219799.442560554</v>
      </c>
      <c r="P7479" s="2">
        <f t="shared" si="117"/>
        <v>0.9190280250442594</v>
      </c>
      <c r="Q7479" t="s">
        <v>13331</v>
      </c>
      <c r="R7479">
        <v>129</v>
      </c>
    </row>
    <row r="7480" spans="1:18">
      <c r="A7480" t="s">
        <v>21441</v>
      </c>
      <c r="B7480" s="6" t="s">
        <v>2002</v>
      </c>
      <c r="C7480" t="s">
        <v>66</v>
      </c>
      <c r="D7480">
        <f>_xlfn.XLOOKUP(E7480,'cpi data'!A:A,'cpi data'!B:B,"NA")</f>
        <v>255.7</v>
      </c>
      <c r="E7480">
        <v>2019</v>
      </c>
      <c r="F7480" t="s">
        <v>21281</v>
      </c>
      <c r="G7480">
        <v>7.2</v>
      </c>
      <c r="H7480">
        <v>13000</v>
      </c>
      <c r="I7480" t="s">
        <v>21442</v>
      </c>
      <c r="J7480" t="s">
        <v>21442</v>
      </c>
      <c r="K7480" t="s">
        <v>19192</v>
      </c>
      <c r="L7480" t="s">
        <v>33</v>
      </c>
      <c r="M7480" s="1">
        <v>10000000</v>
      </c>
      <c r="N7480" s="1">
        <v>10209813</v>
      </c>
      <c r="O7480" s="1">
        <f>N7480*(D7480/'cpi data'!$A$112)</f>
        <v>1290484.025753831</v>
      </c>
      <c r="P7480" s="2">
        <f t="shared" si="117"/>
        <v>2.0550131525425588E-2</v>
      </c>
      <c r="Q7480" t="s">
        <v>19666</v>
      </c>
      <c r="R7480">
        <v>133</v>
      </c>
    </row>
    <row r="7481" spans="1:18">
      <c r="A7481" t="s">
        <v>21443</v>
      </c>
      <c r="B7481" s="6" t="s">
        <v>19</v>
      </c>
      <c r="C7481" t="s">
        <v>66</v>
      </c>
      <c r="D7481">
        <f>_xlfn.XLOOKUP(E7481,'cpi data'!A:A,'cpi data'!B:B,"NA")</f>
        <v>255.7</v>
      </c>
      <c r="E7481">
        <v>2019</v>
      </c>
      <c r="F7481" t="s">
        <v>21444</v>
      </c>
      <c r="G7481">
        <v>7.3</v>
      </c>
      <c r="H7481">
        <v>38000</v>
      </c>
      <c r="I7481" t="s">
        <v>15479</v>
      </c>
      <c r="J7481" t="s">
        <v>10064</v>
      </c>
      <c r="K7481" t="s">
        <v>14005</v>
      </c>
      <c r="L7481" t="s">
        <v>25</v>
      </c>
      <c r="N7481" s="1">
        <v>10088753</v>
      </c>
      <c r="O7481" s="1">
        <f>N7481*(D7481/'cpi data'!$A$112)</f>
        <v>1275182.4726149284</v>
      </c>
      <c r="P7481" s="2">
        <f t="shared" si="117"/>
        <v>1</v>
      </c>
      <c r="Q7481" t="s">
        <v>18009</v>
      </c>
      <c r="R7481">
        <v>112</v>
      </c>
    </row>
    <row r="7482" spans="1:18">
      <c r="A7482" t="s">
        <v>7909</v>
      </c>
      <c r="B7482" s="6" t="s">
        <v>36</v>
      </c>
      <c r="C7482" t="s">
        <v>393</v>
      </c>
      <c r="D7482">
        <f>_xlfn.XLOOKUP(E7482,'cpi data'!A:A,'cpi data'!B:B,"NA")</f>
        <v>255.7</v>
      </c>
      <c r="E7482">
        <v>2019</v>
      </c>
      <c r="F7482" t="s">
        <v>21445</v>
      </c>
      <c r="G7482">
        <v>6.9</v>
      </c>
      <c r="H7482">
        <v>222000</v>
      </c>
      <c r="I7482" t="s">
        <v>9084</v>
      </c>
      <c r="J7482" t="s">
        <v>12391</v>
      </c>
      <c r="K7482" t="s">
        <v>21446</v>
      </c>
      <c r="L7482" t="s">
        <v>33</v>
      </c>
      <c r="M7482" s="1">
        <v>260000000</v>
      </c>
      <c r="N7482" s="1">
        <v>1670727580</v>
      </c>
      <c r="O7482" s="1">
        <f>N7482*(D7482/'cpi data'!$A$112)</f>
        <v>211174019.87444389</v>
      </c>
      <c r="P7482" s="2">
        <f t="shared" si="117"/>
        <v>0.8443791776035684</v>
      </c>
      <c r="Q7482" t="s">
        <v>1727</v>
      </c>
      <c r="R7482">
        <v>118</v>
      </c>
    </row>
    <row r="7483" spans="1:18">
      <c r="A7483" t="s">
        <v>6814</v>
      </c>
      <c r="B7483" s="6" t="s">
        <v>36</v>
      </c>
      <c r="C7483" t="s">
        <v>28</v>
      </c>
      <c r="D7483">
        <f>_xlfn.XLOOKUP(E7483,'cpi data'!A:A,'cpi data'!B:B,"NA")</f>
        <v>255.7</v>
      </c>
      <c r="E7483">
        <v>2019</v>
      </c>
      <c r="F7483" t="s">
        <v>21435</v>
      </c>
      <c r="G7483">
        <v>6.9</v>
      </c>
      <c r="H7483">
        <v>239000</v>
      </c>
      <c r="I7483" t="s">
        <v>10083</v>
      </c>
      <c r="J7483" t="s">
        <v>10819</v>
      </c>
      <c r="K7483" t="s">
        <v>7640</v>
      </c>
      <c r="L7483" t="s">
        <v>25</v>
      </c>
      <c r="M7483" s="1">
        <v>183000000</v>
      </c>
      <c r="N7483" s="1">
        <v>1050693953</v>
      </c>
      <c r="O7483" s="1">
        <f>N7483*(D7483/'cpi data'!$A$112)</f>
        <v>132803976.16515076</v>
      </c>
      <c r="P7483" s="2">
        <f t="shared" si="117"/>
        <v>0.8258293963932235</v>
      </c>
      <c r="Q7483" t="s">
        <v>1727</v>
      </c>
      <c r="R7483">
        <v>128</v>
      </c>
    </row>
    <row r="7484" spans="1:18">
      <c r="A7484" t="s">
        <v>21447</v>
      </c>
      <c r="B7484" s="6" t="s">
        <v>19</v>
      </c>
      <c r="C7484" t="s">
        <v>44</v>
      </c>
      <c r="D7484">
        <f>_xlfn.XLOOKUP(E7484,'cpi data'!A:A,'cpi data'!B:B,"NA")</f>
        <v>255.7</v>
      </c>
      <c r="E7484">
        <v>2019</v>
      </c>
      <c r="F7484" t="s">
        <v>21448</v>
      </c>
      <c r="G7484">
        <v>7.9</v>
      </c>
      <c r="H7484">
        <v>265000</v>
      </c>
      <c r="I7484" t="s">
        <v>8696</v>
      </c>
      <c r="J7484" t="s">
        <v>8696</v>
      </c>
      <c r="K7484" t="s">
        <v>20005</v>
      </c>
      <c r="L7484" t="s">
        <v>25</v>
      </c>
      <c r="M7484" s="1">
        <v>18600000</v>
      </c>
      <c r="N7484" s="1">
        <v>333686</v>
      </c>
      <c r="O7484" s="1">
        <f>N7484*(D7484/'cpi data'!$A$112)</f>
        <v>42176.722787938706</v>
      </c>
      <c r="P7484" s="2">
        <f t="shared" si="117"/>
        <v>-54.741025994497818</v>
      </c>
      <c r="Q7484" t="s">
        <v>19874</v>
      </c>
      <c r="R7484">
        <v>137</v>
      </c>
    </row>
    <row r="7485" spans="1:18">
      <c r="A7485" t="s">
        <v>21449</v>
      </c>
      <c r="B7485" s="6" t="s">
        <v>2002</v>
      </c>
      <c r="C7485" t="s">
        <v>37</v>
      </c>
      <c r="D7485">
        <f>_xlfn.XLOOKUP(E7485,'cpi data'!A:A,'cpi data'!B:B,"NA")</f>
        <v>255.7</v>
      </c>
      <c r="E7485">
        <v>2019</v>
      </c>
      <c r="F7485" t="s">
        <v>21450</v>
      </c>
      <c r="G7485">
        <v>6</v>
      </c>
      <c r="H7485">
        <v>162000</v>
      </c>
      <c r="I7485" t="s">
        <v>14568</v>
      </c>
      <c r="J7485" t="s">
        <v>14568</v>
      </c>
      <c r="K7485" t="s">
        <v>21451</v>
      </c>
      <c r="L7485" t="s">
        <v>33</v>
      </c>
      <c r="M7485" s="1">
        <v>170000000</v>
      </c>
      <c r="N7485" s="1">
        <v>386600138</v>
      </c>
      <c r="O7485" s="1">
        <f>N7485*(D7485/'cpi data'!$A$112)</f>
        <v>48864881.505981214</v>
      </c>
      <c r="P7485" s="2">
        <f t="shared" si="117"/>
        <v>0.56026916886408351</v>
      </c>
      <c r="Q7485" t="s">
        <v>26</v>
      </c>
      <c r="R7485">
        <v>132</v>
      </c>
    </row>
    <row r="7486" spans="1:18">
      <c r="A7486" t="s">
        <v>21452</v>
      </c>
      <c r="B7486" s="6" t="s">
        <v>19</v>
      </c>
      <c r="C7486" t="s">
        <v>66</v>
      </c>
      <c r="D7486">
        <f>_xlfn.XLOOKUP(E7486,'cpi data'!A:A,'cpi data'!B:B,"NA")</f>
        <v>255.7</v>
      </c>
      <c r="E7486">
        <v>2019</v>
      </c>
      <c r="F7486" t="s">
        <v>21450</v>
      </c>
      <c r="G7486">
        <v>7.3</v>
      </c>
      <c r="H7486">
        <v>153000</v>
      </c>
      <c r="I7486" t="s">
        <v>5490</v>
      </c>
      <c r="J7486" t="s">
        <v>11361</v>
      </c>
      <c r="K7486" t="s">
        <v>19586</v>
      </c>
      <c r="L7486" t="s">
        <v>25</v>
      </c>
      <c r="M7486" s="1">
        <v>40000000</v>
      </c>
      <c r="N7486" s="1">
        <v>195179299</v>
      </c>
      <c r="O7486" s="1">
        <f>N7486*(D7486/'cpi data'!$A$112)</f>
        <v>24669968.736678202</v>
      </c>
      <c r="P7486" s="2">
        <f t="shared" si="117"/>
        <v>0.79506023330886133</v>
      </c>
      <c r="Q7486" t="s">
        <v>47</v>
      </c>
      <c r="R7486">
        <v>121</v>
      </c>
    </row>
    <row r="7487" spans="1:18">
      <c r="A7487" t="s">
        <v>21453</v>
      </c>
      <c r="B7487" s="6" t="s">
        <v>19</v>
      </c>
      <c r="C7487" t="s">
        <v>44</v>
      </c>
      <c r="D7487">
        <f>_xlfn.XLOOKUP(E7487,'cpi data'!A:A,'cpi data'!B:B,"NA")</f>
        <v>255.7</v>
      </c>
      <c r="E7487">
        <v>2019</v>
      </c>
      <c r="F7487" t="s">
        <v>21454</v>
      </c>
      <c r="G7487">
        <v>6.3</v>
      </c>
      <c r="H7487">
        <v>89000</v>
      </c>
      <c r="I7487" t="s">
        <v>15725</v>
      </c>
      <c r="J7487" t="s">
        <v>15725</v>
      </c>
      <c r="K7487" t="s">
        <v>20845</v>
      </c>
      <c r="L7487" t="s">
        <v>33</v>
      </c>
      <c r="M7487" s="1">
        <v>20000000</v>
      </c>
      <c r="N7487" s="1">
        <v>157563598</v>
      </c>
      <c r="O7487" s="1">
        <f>N7487*(D7487/'cpi data'!$A$112)</f>
        <v>19915478.007217005</v>
      </c>
      <c r="P7487" s="2">
        <f t="shared" si="117"/>
        <v>0.87306712810658205</v>
      </c>
      <c r="Q7487" t="s">
        <v>18234</v>
      </c>
      <c r="R7487">
        <v>110</v>
      </c>
    </row>
    <row r="7488" spans="1:18">
      <c r="A7488" t="s">
        <v>4454</v>
      </c>
      <c r="B7488" s="6" t="s">
        <v>19</v>
      </c>
      <c r="C7488" t="s">
        <v>37</v>
      </c>
      <c r="D7488">
        <f>_xlfn.XLOOKUP(E7488,'cpi data'!A:A,'cpi data'!B:B,"NA")</f>
        <v>255.7</v>
      </c>
      <c r="E7488">
        <v>2019</v>
      </c>
      <c r="F7488" t="s">
        <v>21238</v>
      </c>
      <c r="G7488">
        <v>6.6</v>
      </c>
      <c r="H7488">
        <v>69000</v>
      </c>
      <c r="I7488" t="s">
        <v>2910</v>
      </c>
      <c r="J7488" t="s">
        <v>2910</v>
      </c>
      <c r="K7488" t="s">
        <v>21455</v>
      </c>
      <c r="L7488" t="s">
        <v>455</v>
      </c>
      <c r="N7488" s="1">
        <v>31626978</v>
      </c>
      <c r="O7488" s="1">
        <f>N7488*(D7488/'cpi data'!$A$112)</f>
        <v>3997537.4565496789</v>
      </c>
      <c r="P7488" s="2">
        <f t="shared" si="117"/>
        <v>1</v>
      </c>
      <c r="Q7488" t="s">
        <v>10085</v>
      </c>
      <c r="R7488">
        <v>118</v>
      </c>
    </row>
    <row r="7489" spans="1:18">
      <c r="A7489" t="s">
        <v>21456</v>
      </c>
      <c r="B7489" s="6" t="s">
        <v>19</v>
      </c>
      <c r="C7489" t="s">
        <v>20</v>
      </c>
      <c r="D7489">
        <f>_xlfn.XLOOKUP(E7489,'cpi data'!A:A,'cpi data'!B:B,"NA")</f>
        <v>255.7</v>
      </c>
      <c r="E7489">
        <v>2019</v>
      </c>
      <c r="F7489" t="s">
        <v>21457</v>
      </c>
      <c r="G7489">
        <v>8.1</v>
      </c>
      <c r="H7489">
        <v>74000</v>
      </c>
      <c r="I7489" t="s">
        <v>15354</v>
      </c>
      <c r="J7489" t="s">
        <v>15354</v>
      </c>
      <c r="K7489" t="s">
        <v>21458</v>
      </c>
      <c r="L7489" t="s">
        <v>455</v>
      </c>
      <c r="N7489" s="1">
        <v>10123353</v>
      </c>
      <c r="O7489" s="1">
        <f>N7489*(D7489/'cpi data'!$A$112)</f>
        <v>1279555.7894710826</v>
      </c>
      <c r="P7489" s="2">
        <f t="shared" si="117"/>
        <v>1</v>
      </c>
      <c r="Q7489" t="s">
        <v>21459</v>
      </c>
      <c r="R7489">
        <v>122</v>
      </c>
    </row>
    <row r="7490" spans="1:18">
      <c r="A7490" t="s">
        <v>21460</v>
      </c>
      <c r="B7490" s="6" t="s">
        <v>340</v>
      </c>
      <c r="C7490" t="s">
        <v>393</v>
      </c>
      <c r="D7490">
        <f>_xlfn.XLOOKUP(E7490,'cpi data'!A:A,'cpi data'!B:B,"NA")</f>
        <v>255.7</v>
      </c>
      <c r="E7490">
        <v>2019</v>
      </c>
      <c r="F7490" t="s">
        <v>21238</v>
      </c>
      <c r="G7490">
        <v>7.7</v>
      </c>
      <c r="H7490">
        <v>217000</v>
      </c>
      <c r="I7490" t="s">
        <v>21461</v>
      </c>
      <c r="J7490" t="s">
        <v>8480</v>
      </c>
      <c r="K7490" t="s">
        <v>2094</v>
      </c>
      <c r="L7490" t="s">
        <v>33</v>
      </c>
      <c r="M7490" s="1">
        <v>200000000</v>
      </c>
      <c r="N7490" s="1">
        <v>1073394593</v>
      </c>
      <c r="O7490" s="1">
        <f>N7490*(D7490/'cpi data'!$A$112)</f>
        <v>135673256.26796836</v>
      </c>
      <c r="P7490" s="2">
        <f t="shared" si="117"/>
        <v>0.81367523061484248</v>
      </c>
      <c r="Q7490" t="s">
        <v>10121</v>
      </c>
      <c r="R7490">
        <v>100</v>
      </c>
    </row>
    <row r="7491" spans="1:18">
      <c r="A7491" t="s">
        <v>21462</v>
      </c>
      <c r="B7491" s="6" t="s">
        <v>19</v>
      </c>
      <c r="C7491" t="s">
        <v>37</v>
      </c>
      <c r="D7491">
        <f>_xlfn.XLOOKUP(E7491,'cpi data'!A:A,'cpi data'!B:B,"NA")</f>
        <v>255.7</v>
      </c>
      <c r="E7491">
        <v>2019</v>
      </c>
      <c r="F7491" t="s">
        <v>21463</v>
      </c>
      <c r="G7491">
        <v>6.7</v>
      </c>
      <c r="H7491">
        <v>151000</v>
      </c>
      <c r="I7491" t="s">
        <v>16092</v>
      </c>
      <c r="J7491" t="s">
        <v>13984</v>
      </c>
      <c r="K7491" t="s">
        <v>7936</v>
      </c>
      <c r="L7491" t="s">
        <v>33</v>
      </c>
      <c r="M7491" s="1">
        <v>42000000</v>
      </c>
      <c r="N7491" s="1">
        <v>122810399</v>
      </c>
      <c r="O7491" s="1">
        <f>N7491*(D7491/'cpi data'!$A$112)</f>
        <v>15522797.342708848</v>
      </c>
      <c r="P7491" s="2">
        <f t="shared" si="117"/>
        <v>0.65800941661300194</v>
      </c>
      <c r="Q7491" t="s">
        <v>21464</v>
      </c>
      <c r="R7491">
        <v>99</v>
      </c>
    </row>
    <row r="7492" spans="1:18">
      <c r="A7492" t="s">
        <v>21465</v>
      </c>
      <c r="B7492" s="6" t="s">
        <v>19</v>
      </c>
      <c r="C7492" t="s">
        <v>44</v>
      </c>
      <c r="D7492">
        <f>_xlfn.XLOOKUP(E7492,'cpi data'!A:A,'cpi data'!B:B,"NA")</f>
        <v>255.7</v>
      </c>
      <c r="E7492">
        <v>2019</v>
      </c>
      <c r="F7492" t="s">
        <v>21466</v>
      </c>
      <c r="G7492">
        <v>6.8</v>
      </c>
      <c r="H7492">
        <v>101000</v>
      </c>
      <c r="I7492" t="s">
        <v>16036</v>
      </c>
      <c r="J7492" t="s">
        <v>18839</v>
      </c>
      <c r="K7492" t="s">
        <v>11000</v>
      </c>
      <c r="L7492" t="s">
        <v>33</v>
      </c>
      <c r="M7492" s="1">
        <v>40000000</v>
      </c>
      <c r="N7492" s="1">
        <v>53873809</v>
      </c>
      <c r="O7492" s="1">
        <f>N7492*(D7492/'cpi data'!$A$112)</f>
        <v>6809457.7169055855</v>
      </c>
      <c r="P7492" s="2">
        <f t="shared" si="117"/>
        <v>0.25752418953707173</v>
      </c>
      <c r="Q7492" t="s">
        <v>10085</v>
      </c>
      <c r="R7492">
        <v>125</v>
      </c>
    </row>
    <row r="7493" spans="1:18">
      <c r="A7493" t="s">
        <v>21467</v>
      </c>
      <c r="B7493" s="6" t="s">
        <v>19</v>
      </c>
      <c r="C7493" t="s">
        <v>37</v>
      </c>
      <c r="D7493">
        <f>_xlfn.XLOOKUP(E7493,'cpi data'!A:A,'cpi data'!B:B,"NA")</f>
        <v>255.7</v>
      </c>
      <c r="E7493">
        <v>2019</v>
      </c>
      <c r="F7493" t="s">
        <v>21468</v>
      </c>
      <c r="G7493">
        <v>6.4</v>
      </c>
      <c r="H7493">
        <v>86000</v>
      </c>
      <c r="I7493" t="s">
        <v>15645</v>
      </c>
      <c r="J7493" t="s">
        <v>2011</v>
      </c>
      <c r="K7493" t="s">
        <v>11444</v>
      </c>
      <c r="L7493" t="s">
        <v>33</v>
      </c>
      <c r="M7493" s="1">
        <v>40000000</v>
      </c>
      <c r="N7493" s="1">
        <v>146661977</v>
      </c>
      <c r="O7493" s="1">
        <f>N7493*(D7493/'cpi data'!$A$112)</f>
        <v>18537551.912456747</v>
      </c>
      <c r="P7493" s="2">
        <f t="shared" si="117"/>
        <v>0.72726400653933632</v>
      </c>
      <c r="Q7493" t="s">
        <v>21469</v>
      </c>
      <c r="R7493">
        <v>121</v>
      </c>
    </row>
    <row r="7494" spans="1:18">
      <c r="A7494" t="s">
        <v>21470</v>
      </c>
      <c r="B7494" s="6" t="s">
        <v>2002</v>
      </c>
      <c r="C7494" t="s">
        <v>37</v>
      </c>
      <c r="D7494">
        <f>_xlfn.XLOOKUP(E7494,'cpi data'!A:A,'cpi data'!B:B,"NA")</f>
        <v>255.7</v>
      </c>
      <c r="E7494">
        <v>2019</v>
      </c>
      <c r="F7494" t="s">
        <v>20399</v>
      </c>
      <c r="G7494">
        <v>5.6</v>
      </c>
      <c r="H7494">
        <v>119000</v>
      </c>
      <c r="I7494" t="s">
        <v>8502</v>
      </c>
      <c r="J7494" t="s">
        <v>21471</v>
      </c>
      <c r="K7494" t="s">
        <v>17121</v>
      </c>
      <c r="L7494" t="s">
        <v>5994</v>
      </c>
      <c r="M7494" s="1">
        <v>110000000</v>
      </c>
      <c r="N7494" s="1">
        <v>253890701</v>
      </c>
      <c r="O7494" s="1">
        <f>N7494*(D7494/'cpi data'!$A$112)</f>
        <v>32090880.991448343</v>
      </c>
      <c r="P7494" s="2">
        <f t="shared" si="117"/>
        <v>0.56674269846535263</v>
      </c>
      <c r="Q7494" t="s">
        <v>34</v>
      </c>
      <c r="R7494">
        <v>114</v>
      </c>
    </row>
    <row r="7495" spans="1:18">
      <c r="A7495" t="s">
        <v>21472</v>
      </c>
      <c r="B7495" s="6" t="s">
        <v>2002</v>
      </c>
      <c r="C7495" t="s">
        <v>37</v>
      </c>
      <c r="D7495">
        <f>_xlfn.XLOOKUP(E7495,'cpi data'!A:A,'cpi data'!B:B,"NA")</f>
        <v>255.7</v>
      </c>
      <c r="E7495">
        <v>2019</v>
      </c>
      <c r="F7495" t="s">
        <v>21473</v>
      </c>
      <c r="G7495">
        <v>5.7</v>
      </c>
      <c r="H7495">
        <v>166000</v>
      </c>
      <c r="I7495" t="s">
        <v>14056</v>
      </c>
      <c r="J7495" t="s">
        <v>14056</v>
      </c>
      <c r="K7495" t="s">
        <v>14547</v>
      </c>
      <c r="L7495" t="s">
        <v>33</v>
      </c>
      <c r="M7495" s="1">
        <v>200000000</v>
      </c>
      <c r="N7495" s="1">
        <v>252442974</v>
      </c>
      <c r="O7495" s="1">
        <f>N7495*(D7495/'cpi data'!$A$112)</f>
        <v>31907893.451211073</v>
      </c>
      <c r="P7495" s="2">
        <f t="shared" si="117"/>
        <v>0.20774186410907994</v>
      </c>
      <c r="Q7495" t="s">
        <v>183</v>
      </c>
      <c r="R7495">
        <v>113</v>
      </c>
    </row>
    <row r="7496" spans="1:18">
      <c r="A7496" t="s">
        <v>21474</v>
      </c>
      <c r="B7496" s="6" t="s">
        <v>36</v>
      </c>
      <c r="C7496" t="s">
        <v>393</v>
      </c>
      <c r="D7496">
        <f>_xlfn.XLOOKUP(E7496,'cpi data'!A:A,'cpi data'!B:B,"NA")</f>
        <v>255.7</v>
      </c>
      <c r="E7496">
        <v>2019</v>
      </c>
      <c r="F7496" t="s">
        <v>21475</v>
      </c>
      <c r="G7496">
        <v>6.8</v>
      </c>
      <c r="H7496">
        <v>148000</v>
      </c>
      <c r="I7496" t="s">
        <v>10726</v>
      </c>
      <c r="J7496" t="s">
        <v>18245</v>
      </c>
      <c r="K7496" t="s">
        <v>14955</v>
      </c>
      <c r="L7496" t="s">
        <v>33</v>
      </c>
      <c r="M7496" s="1">
        <v>150000000</v>
      </c>
      <c r="N7496" s="1">
        <v>1450026933</v>
      </c>
      <c r="O7496" s="1">
        <f>N7496*(D7496/'cpi data'!$A$112)</f>
        <v>183278243.58284727</v>
      </c>
      <c r="P7496" s="2">
        <f t="shared" si="117"/>
        <v>0.89655364560045725</v>
      </c>
      <c r="Q7496" t="s">
        <v>614</v>
      </c>
      <c r="R7496">
        <v>103</v>
      </c>
    </row>
    <row r="7497" spans="1:18">
      <c r="A7497" t="s">
        <v>21476</v>
      </c>
      <c r="B7497" s="6" t="s">
        <v>19</v>
      </c>
      <c r="C7497" t="s">
        <v>20</v>
      </c>
      <c r="D7497">
        <f>_xlfn.XLOOKUP(E7497,'cpi data'!A:A,'cpi data'!B:B,"NA")</f>
        <v>255.7</v>
      </c>
      <c r="E7497">
        <v>2019</v>
      </c>
      <c r="F7497" t="s">
        <v>21435</v>
      </c>
      <c r="G7497">
        <v>6.1</v>
      </c>
      <c r="H7497">
        <v>87000</v>
      </c>
      <c r="I7497" t="s">
        <v>21477</v>
      </c>
      <c r="J7497" t="s">
        <v>17779</v>
      </c>
      <c r="K7497" t="s">
        <v>19089</v>
      </c>
      <c r="L7497" t="s">
        <v>33</v>
      </c>
      <c r="M7497" s="1">
        <v>6000000</v>
      </c>
      <c r="N7497" s="1">
        <v>32893421</v>
      </c>
      <c r="O7497" s="1">
        <f>N7497*(D7497/'cpi data'!$A$112)</f>
        <v>4157611.3443895206</v>
      </c>
      <c r="P7497" s="2">
        <f t="shared" si="117"/>
        <v>0.81759270341628498</v>
      </c>
      <c r="Q7497" t="s">
        <v>10878</v>
      </c>
      <c r="R7497">
        <v>90</v>
      </c>
    </row>
    <row r="7498" spans="1:18">
      <c r="A7498" t="s">
        <v>21478</v>
      </c>
      <c r="B7498" s="6" t="s">
        <v>2002</v>
      </c>
      <c r="C7498" t="s">
        <v>28</v>
      </c>
      <c r="D7498">
        <f>_xlfn.XLOOKUP(E7498,'cpi data'!A:A,'cpi data'!B:B,"NA")</f>
        <v>255.7</v>
      </c>
      <c r="E7498">
        <v>2019</v>
      </c>
      <c r="F7498" t="s">
        <v>21429</v>
      </c>
      <c r="G7498">
        <v>6.5</v>
      </c>
      <c r="H7498">
        <v>208000</v>
      </c>
      <c r="I7498" t="s">
        <v>8319</v>
      </c>
      <c r="J7498" t="s">
        <v>8319</v>
      </c>
      <c r="K7498" t="s">
        <v>6538</v>
      </c>
      <c r="L7498" t="s">
        <v>5994</v>
      </c>
      <c r="M7498" s="1">
        <v>90000000</v>
      </c>
      <c r="N7498" s="1">
        <v>127461872</v>
      </c>
      <c r="O7498" s="1">
        <f>N7498*(D7498/'cpi data'!$A$112)</f>
        <v>16110726.974987643</v>
      </c>
      <c r="P7498" s="2">
        <f t="shared" si="117"/>
        <v>0.29390649464178592</v>
      </c>
      <c r="Q7498" t="s">
        <v>8628</v>
      </c>
      <c r="R7498">
        <v>123</v>
      </c>
    </row>
    <row r="7499" spans="1:18">
      <c r="A7499" t="s">
        <v>21479</v>
      </c>
      <c r="B7499" s="6" t="s">
        <v>2002</v>
      </c>
      <c r="C7499" t="s">
        <v>28</v>
      </c>
      <c r="D7499">
        <f>_xlfn.XLOOKUP(E7499,'cpi data'!A:A,'cpi data'!B:B,"NA")</f>
        <v>255.7</v>
      </c>
      <c r="E7499">
        <v>2019</v>
      </c>
      <c r="F7499" t="s">
        <v>21468</v>
      </c>
      <c r="G7499">
        <v>7.6</v>
      </c>
      <c r="H7499">
        <v>73000</v>
      </c>
      <c r="I7499" t="s">
        <v>21480</v>
      </c>
      <c r="J7499" t="s">
        <v>21480</v>
      </c>
      <c r="K7499" t="s">
        <v>21481</v>
      </c>
      <c r="L7499" t="s">
        <v>33</v>
      </c>
      <c r="M7499" s="1">
        <v>6200000</v>
      </c>
      <c r="N7499" s="1">
        <v>133031473</v>
      </c>
      <c r="O7499" s="1">
        <f>N7499*(D7499/'cpi data'!$A$112)</f>
        <v>16814704.718783986</v>
      </c>
      <c r="P7499" s="2">
        <f t="shared" si="117"/>
        <v>0.95339448733308396</v>
      </c>
      <c r="Q7499" t="s">
        <v>19185</v>
      </c>
      <c r="R7499">
        <v>97</v>
      </c>
    </row>
    <row r="7500" spans="1:18">
      <c r="A7500" t="s">
        <v>21482</v>
      </c>
      <c r="B7500" s="6" t="s">
        <v>19</v>
      </c>
      <c r="C7500" t="s">
        <v>28</v>
      </c>
      <c r="D7500">
        <f>_xlfn.XLOOKUP(E7500,'cpi data'!A:A,'cpi data'!B:B,"NA")</f>
        <v>255.7</v>
      </c>
      <c r="E7500">
        <v>2019</v>
      </c>
      <c r="F7500" t="s">
        <v>21483</v>
      </c>
      <c r="G7500">
        <v>6.7</v>
      </c>
      <c r="H7500">
        <v>66000</v>
      </c>
      <c r="I7500" t="s">
        <v>17179</v>
      </c>
      <c r="J7500" t="s">
        <v>21484</v>
      </c>
      <c r="K7500" t="s">
        <v>20344</v>
      </c>
      <c r="L7500" t="s">
        <v>33</v>
      </c>
      <c r="M7500" s="1">
        <v>20000000</v>
      </c>
      <c r="N7500" s="1">
        <v>111037232</v>
      </c>
      <c r="O7500" s="1">
        <f>N7500*(D7500/'cpi data'!$A$112)</f>
        <v>14034710.935442412</v>
      </c>
      <c r="P7500" s="2">
        <f t="shared" si="117"/>
        <v>0.8198802362076173</v>
      </c>
      <c r="Q7500" t="s">
        <v>64</v>
      </c>
      <c r="R7500">
        <v>90</v>
      </c>
    </row>
    <row r="7501" spans="1:18">
      <c r="A7501" t="s">
        <v>21485</v>
      </c>
      <c r="B7501" s="6" t="s">
        <v>19</v>
      </c>
      <c r="C7501" t="s">
        <v>55</v>
      </c>
      <c r="D7501">
        <f>_xlfn.XLOOKUP(E7501,'cpi data'!A:A,'cpi data'!B:B,"NA")</f>
        <v>255.7</v>
      </c>
      <c r="E7501">
        <v>2019</v>
      </c>
      <c r="F7501" t="s">
        <v>21450</v>
      </c>
      <c r="G7501">
        <v>5.6</v>
      </c>
      <c r="H7501">
        <v>46000</v>
      </c>
      <c r="I7501" t="s">
        <v>17152</v>
      </c>
      <c r="J7501" t="s">
        <v>21486</v>
      </c>
      <c r="K7501" t="s">
        <v>21487</v>
      </c>
      <c r="L7501" t="s">
        <v>2111</v>
      </c>
      <c r="M7501" s="1">
        <v>5000000</v>
      </c>
      <c r="N7501" s="1">
        <v>61105744</v>
      </c>
      <c r="O7501" s="1">
        <f>N7501*(D7501/'cpi data'!$A$112)</f>
        <v>7723548.5619377168</v>
      </c>
      <c r="P7501" s="2">
        <f t="shared" si="117"/>
        <v>0.91817463183166548</v>
      </c>
      <c r="Q7501" t="s">
        <v>19427</v>
      </c>
      <c r="R7501">
        <v>99</v>
      </c>
    </row>
    <row r="7502" spans="1:18">
      <c r="A7502" t="s">
        <v>21488</v>
      </c>
      <c r="B7502" s="6" t="s">
        <v>2002</v>
      </c>
      <c r="C7502" t="s">
        <v>20</v>
      </c>
      <c r="D7502">
        <f>_xlfn.XLOOKUP(E7502,'cpi data'!A:A,'cpi data'!B:B,"NA")</f>
        <v>255.7</v>
      </c>
      <c r="E7502">
        <v>2019</v>
      </c>
      <c r="F7502" t="s">
        <v>21489</v>
      </c>
      <c r="G7502">
        <v>7.2</v>
      </c>
      <c r="H7502">
        <v>51000</v>
      </c>
      <c r="I7502" t="s">
        <v>21490</v>
      </c>
      <c r="J7502" t="s">
        <v>21491</v>
      </c>
      <c r="K7502" t="s">
        <v>21492</v>
      </c>
      <c r="L7502" t="s">
        <v>33</v>
      </c>
      <c r="M7502" s="1">
        <v>7000000</v>
      </c>
      <c r="N7502" s="1">
        <v>91527795</v>
      </c>
      <c r="O7502" s="1">
        <f>N7502*(D7502/'cpi data'!$A$112)</f>
        <v>11568787.534107761</v>
      </c>
      <c r="P7502" s="2">
        <f t="shared" ref="P7502:P7565" si="118">(N7502-M7502)/N7502</f>
        <v>0.92352049997489838</v>
      </c>
      <c r="Q7502" t="s">
        <v>16788</v>
      </c>
      <c r="R7502">
        <v>116</v>
      </c>
    </row>
    <row r="7503" spans="1:18">
      <c r="A7503" t="s">
        <v>21493</v>
      </c>
      <c r="B7503" s="6" t="s">
        <v>19</v>
      </c>
      <c r="C7503" t="s">
        <v>37</v>
      </c>
      <c r="D7503">
        <f>_xlfn.XLOOKUP(E7503,'cpi data'!A:A,'cpi data'!B:B,"NA")</f>
        <v>255.7</v>
      </c>
      <c r="E7503">
        <v>2019</v>
      </c>
      <c r="F7503" t="s">
        <v>21015</v>
      </c>
      <c r="G7503">
        <v>6.2</v>
      </c>
      <c r="H7503">
        <v>61000</v>
      </c>
      <c r="I7503" t="s">
        <v>21494</v>
      </c>
      <c r="J7503" t="s">
        <v>21495</v>
      </c>
      <c r="K7503" t="s">
        <v>5713</v>
      </c>
      <c r="L7503" t="s">
        <v>25</v>
      </c>
      <c r="M7503" s="1">
        <v>60000000</v>
      </c>
      <c r="N7503" s="1">
        <v>76419755</v>
      </c>
      <c r="O7503" s="1">
        <f>N7503*(D7503/'cpi data'!$A$112)</f>
        <v>9659185.0486900639</v>
      </c>
      <c r="P7503" s="2">
        <f t="shared" si="118"/>
        <v>0.21486270140489197</v>
      </c>
      <c r="Q7503" t="s">
        <v>10085</v>
      </c>
      <c r="R7503">
        <v>119</v>
      </c>
    </row>
    <row r="7504" spans="1:18">
      <c r="A7504" t="s">
        <v>21496</v>
      </c>
      <c r="B7504" s="6" t="s">
        <v>19</v>
      </c>
      <c r="C7504" t="s">
        <v>37</v>
      </c>
      <c r="D7504">
        <f>_xlfn.XLOOKUP(E7504,'cpi data'!A:A,'cpi data'!B:B,"NA")</f>
        <v>255.7</v>
      </c>
      <c r="E7504">
        <v>2019</v>
      </c>
      <c r="F7504" t="s">
        <v>21497</v>
      </c>
      <c r="G7504">
        <v>6.1</v>
      </c>
      <c r="H7504">
        <v>74000</v>
      </c>
      <c r="I7504" t="s">
        <v>13098</v>
      </c>
      <c r="J7504" t="s">
        <v>21498</v>
      </c>
      <c r="K7504" t="s">
        <v>17616</v>
      </c>
      <c r="L7504" t="s">
        <v>33</v>
      </c>
      <c r="M7504" s="1">
        <v>13500000</v>
      </c>
      <c r="N7504" s="1">
        <v>91542097</v>
      </c>
      <c r="O7504" s="1">
        <f>N7504*(D7504/'cpi data'!$A$112)</f>
        <v>11570595.256005932</v>
      </c>
      <c r="P7504" s="2">
        <f t="shared" si="118"/>
        <v>0.85252686531749433</v>
      </c>
      <c r="Q7504" t="s">
        <v>47</v>
      </c>
      <c r="R7504">
        <v>87</v>
      </c>
    </row>
    <row r="7505" spans="1:18">
      <c r="A7505" t="s">
        <v>21499</v>
      </c>
      <c r="B7505" s="6" t="s">
        <v>19</v>
      </c>
      <c r="C7505" t="s">
        <v>55</v>
      </c>
      <c r="D7505">
        <f>_xlfn.XLOOKUP(E7505,'cpi data'!A:A,'cpi data'!B:B,"NA")</f>
        <v>255.7</v>
      </c>
      <c r="E7505">
        <v>2019</v>
      </c>
      <c r="F7505" t="s">
        <v>21500</v>
      </c>
      <c r="G7505">
        <v>5.9</v>
      </c>
      <c r="H7505">
        <v>65000</v>
      </c>
      <c r="I7505" t="s">
        <v>18827</v>
      </c>
      <c r="J7505" t="s">
        <v>18827</v>
      </c>
      <c r="K7505" t="s">
        <v>16116</v>
      </c>
      <c r="L7505" t="s">
        <v>33</v>
      </c>
      <c r="M7505" s="1">
        <v>30000000</v>
      </c>
      <c r="N7505" s="1">
        <v>231252591</v>
      </c>
      <c r="O7505" s="1">
        <f>N7505*(D7505/'cpi data'!$A$112)</f>
        <v>29229504.458082058</v>
      </c>
      <c r="P7505" s="2">
        <f t="shared" si="118"/>
        <v>0.87027172378795103</v>
      </c>
      <c r="Q7505" t="s">
        <v>2029</v>
      </c>
      <c r="R7505">
        <v>106</v>
      </c>
    </row>
    <row r="7506" spans="1:18">
      <c r="A7506" t="s">
        <v>21501</v>
      </c>
      <c r="B7506" s="6" t="s">
        <v>19</v>
      </c>
      <c r="C7506" t="s">
        <v>37</v>
      </c>
      <c r="D7506">
        <f>_xlfn.XLOOKUP(E7506,'cpi data'!A:A,'cpi data'!B:B,"NA")</f>
        <v>255.7</v>
      </c>
      <c r="E7506">
        <v>2019</v>
      </c>
      <c r="F7506" t="s">
        <v>21429</v>
      </c>
      <c r="G7506">
        <v>6.1</v>
      </c>
      <c r="H7506">
        <v>87000</v>
      </c>
      <c r="I7506" t="s">
        <v>21502</v>
      </c>
      <c r="J7506" t="s">
        <v>21503</v>
      </c>
      <c r="K7506" t="s">
        <v>764</v>
      </c>
      <c r="L7506" t="s">
        <v>33</v>
      </c>
      <c r="M7506" s="1">
        <v>50000000</v>
      </c>
      <c r="N7506" s="1">
        <v>91490353</v>
      </c>
      <c r="O7506" s="1">
        <f>N7506*(D7506/'cpi data'!$A$112)</f>
        <v>11564054.998566486</v>
      </c>
      <c r="P7506" s="2">
        <f t="shared" si="118"/>
        <v>0.45349429354589987</v>
      </c>
      <c r="Q7506" t="s">
        <v>14705</v>
      </c>
      <c r="R7506">
        <v>89</v>
      </c>
    </row>
    <row r="7507" spans="1:18">
      <c r="A7507" t="s">
        <v>21504</v>
      </c>
      <c r="B7507" s="6" t="s">
        <v>19</v>
      </c>
      <c r="C7507" t="s">
        <v>44</v>
      </c>
      <c r="D7507">
        <f>_xlfn.XLOOKUP(E7507,'cpi data'!A:A,'cpi data'!B:B,"NA")</f>
        <v>255.7</v>
      </c>
      <c r="E7507">
        <v>2019</v>
      </c>
      <c r="F7507" t="s">
        <v>20399</v>
      </c>
      <c r="G7507">
        <v>6.5</v>
      </c>
      <c r="H7507">
        <v>33000</v>
      </c>
      <c r="I7507" t="s">
        <v>21505</v>
      </c>
      <c r="J7507" t="s">
        <v>21506</v>
      </c>
      <c r="K7507" t="s">
        <v>8506</v>
      </c>
      <c r="L7507" t="s">
        <v>33</v>
      </c>
      <c r="M7507" s="1">
        <v>4000000</v>
      </c>
      <c r="N7507" s="1">
        <v>22386555</v>
      </c>
      <c r="O7507" s="1">
        <f>N7507*(D7507/'cpi data'!$A$112)</f>
        <v>2829580.8766683144</v>
      </c>
      <c r="P7507" s="2">
        <f t="shared" si="118"/>
        <v>0.82132132433954219</v>
      </c>
      <c r="Q7507" t="s">
        <v>9140</v>
      </c>
      <c r="R7507">
        <v>102</v>
      </c>
    </row>
    <row r="7508" spans="1:18">
      <c r="A7508" t="s">
        <v>6230</v>
      </c>
      <c r="B7508" s="6" t="s">
        <v>36</v>
      </c>
      <c r="C7508" t="s">
        <v>393</v>
      </c>
      <c r="D7508">
        <f>_xlfn.XLOOKUP(E7508,'cpi data'!A:A,'cpi data'!B:B,"NA")</f>
        <v>255.7</v>
      </c>
      <c r="E7508">
        <v>2019</v>
      </c>
      <c r="F7508" t="s">
        <v>21432</v>
      </c>
      <c r="G7508">
        <v>5.8</v>
      </c>
      <c r="H7508">
        <v>31000</v>
      </c>
      <c r="I7508" t="s">
        <v>19893</v>
      </c>
      <c r="J7508" t="s">
        <v>21507</v>
      </c>
      <c r="K7508" t="s">
        <v>18398</v>
      </c>
      <c r="L7508" t="s">
        <v>198</v>
      </c>
      <c r="M7508" s="1">
        <v>24000000</v>
      </c>
      <c r="N7508" s="1">
        <v>203783566</v>
      </c>
      <c r="O7508" s="1">
        <f>N7508*(D7508/'cpi data'!$A$112)</f>
        <v>25757517.462283738</v>
      </c>
      <c r="P7508" s="2">
        <f t="shared" si="118"/>
        <v>0.88222799084789794</v>
      </c>
      <c r="Q7508" t="s">
        <v>121</v>
      </c>
      <c r="R7508">
        <v>86</v>
      </c>
    </row>
    <row r="7509" spans="1:18">
      <c r="A7509" t="s">
        <v>21508</v>
      </c>
      <c r="B7509" s="6" t="s">
        <v>19</v>
      </c>
      <c r="C7509" t="s">
        <v>20</v>
      </c>
      <c r="D7509">
        <f>_xlfn.XLOOKUP(E7509,'cpi data'!A:A,'cpi data'!B:B,"NA")</f>
        <v>255.7</v>
      </c>
      <c r="E7509">
        <v>2019</v>
      </c>
      <c r="F7509" t="s">
        <v>21454</v>
      </c>
      <c r="G7509">
        <v>6.3</v>
      </c>
      <c r="H7509">
        <v>19000</v>
      </c>
      <c r="I7509" t="s">
        <v>13352</v>
      </c>
      <c r="J7509" t="s">
        <v>14835</v>
      </c>
      <c r="K7509" t="s">
        <v>20677</v>
      </c>
      <c r="L7509" t="s">
        <v>33</v>
      </c>
      <c r="M7509" s="1">
        <v>45000000</v>
      </c>
      <c r="N7509" s="1">
        <v>9932621</v>
      </c>
      <c r="O7509" s="1">
        <f>N7509*(D7509/'cpi data'!$A$112)</f>
        <v>1255447.9434997528</v>
      </c>
      <c r="P7509" s="2">
        <f t="shared" si="118"/>
        <v>-3.5305262327033318</v>
      </c>
      <c r="Q7509" t="s">
        <v>19910</v>
      </c>
      <c r="R7509">
        <v>149</v>
      </c>
    </row>
    <row r="7510" spans="1:18">
      <c r="A7510" t="s">
        <v>21509</v>
      </c>
      <c r="B7510" s="6" t="s">
        <v>36</v>
      </c>
      <c r="C7510" t="s">
        <v>66</v>
      </c>
      <c r="D7510">
        <f>_xlfn.XLOOKUP(E7510,'cpi data'!A:A,'cpi data'!B:B,"NA")</f>
        <v>255.7</v>
      </c>
      <c r="E7510">
        <v>2019</v>
      </c>
      <c r="F7510" t="s">
        <v>21475</v>
      </c>
      <c r="G7510">
        <v>7.3</v>
      </c>
      <c r="H7510">
        <v>67000</v>
      </c>
      <c r="I7510" t="s">
        <v>19539</v>
      </c>
      <c r="J7510" t="s">
        <v>21510</v>
      </c>
      <c r="K7510" t="s">
        <v>2094</v>
      </c>
      <c r="L7510" t="s">
        <v>5994</v>
      </c>
      <c r="M7510" s="1">
        <v>25000000</v>
      </c>
      <c r="N7510" s="1">
        <v>67760877</v>
      </c>
      <c r="O7510" s="1">
        <f>N7510*(D7510/'cpi data'!$A$112)</f>
        <v>8564733.6870489381</v>
      </c>
      <c r="P7510" s="2">
        <f t="shared" si="118"/>
        <v>0.63105554256625107</v>
      </c>
      <c r="Q7510" t="s">
        <v>17519</v>
      </c>
      <c r="R7510">
        <v>109</v>
      </c>
    </row>
    <row r="7511" spans="1:18">
      <c r="A7511" t="s">
        <v>21511</v>
      </c>
      <c r="B7511" s="6" t="s">
        <v>36</v>
      </c>
      <c r="C7511" t="s">
        <v>393</v>
      </c>
      <c r="D7511">
        <f>_xlfn.XLOOKUP(E7511,'cpi data'!A:A,'cpi data'!B:B,"NA")</f>
        <v>255.7</v>
      </c>
      <c r="E7511">
        <v>2019</v>
      </c>
      <c r="F7511" t="s">
        <v>21369</v>
      </c>
      <c r="G7511">
        <v>7.5</v>
      </c>
      <c r="H7511">
        <v>112000</v>
      </c>
      <c r="I7511" t="s">
        <v>12449</v>
      </c>
      <c r="J7511" t="s">
        <v>12449</v>
      </c>
      <c r="K7511" t="s">
        <v>16599</v>
      </c>
      <c r="L7511" t="s">
        <v>33</v>
      </c>
      <c r="M7511" s="1">
        <v>129000000</v>
      </c>
      <c r="N7511" s="1">
        <v>525683457</v>
      </c>
      <c r="O7511" s="1">
        <f>N7511*(D7511/'cpi data'!$A$112)</f>
        <v>66444518.020217501</v>
      </c>
      <c r="P7511" s="2">
        <f t="shared" si="118"/>
        <v>0.75460517487808254</v>
      </c>
      <c r="Q7511" t="s">
        <v>10176</v>
      </c>
      <c r="R7511">
        <v>104</v>
      </c>
    </row>
    <row r="7512" spans="1:18">
      <c r="A7512" t="s">
        <v>21512</v>
      </c>
      <c r="B7512" s="6" t="s">
        <v>36</v>
      </c>
      <c r="C7512" t="s">
        <v>37</v>
      </c>
      <c r="D7512">
        <f>_xlfn.XLOOKUP(E7512,'cpi data'!A:A,'cpi data'!B:B,"NA")</f>
        <v>255.7</v>
      </c>
      <c r="E7512">
        <v>2019</v>
      </c>
      <c r="F7512" t="s">
        <v>21513</v>
      </c>
      <c r="G7512">
        <v>6.6</v>
      </c>
      <c r="H7512">
        <v>146000</v>
      </c>
      <c r="I7512" t="s">
        <v>16195</v>
      </c>
      <c r="J7512" t="s">
        <v>21514</v>
      </c>
      <c r="K7512" t="s">
        <v>12494</v>
      </c>
      <c r="L7512" t="s">
        <v>33</v>
      </c>
      <c r="M7512" s="1">
        <v>150000000</v>
      </c>
      <c r="N7512" s="1">
        <v>433921300</v>
      </c>
      <c r="O7512" s="1">
        <f>N7512*(D7512/'cpi data'!$A$112)</f>
        <v>54846107.963420667</v>
      </c>
      <c r="P7512" s="2">
        <f t="shared" si="118"/>
        <v>0.65431519494433665</v>
      </c>
      <c r="Q7512" t="s">
        <v>26</v>
      </c>
      <c r="R7512">
        <v>104</v>
      </c>
    </row>
    <row r="7513" spans="1:18">
      <c r="A7513" t="s">
        <v>14052</v>
      </c>
      <c r="B7513" s="6" t="s">
        <v>19</v>
      </c>
      <c r="C7513" t="s">
        <v>20</v>
      </c>
      <c r="D7513">
        <f>_xlfn.XLOOKUP(E7513,'cpi data'!A:A,'cpi data'!B:B,"NA")</f>
        <v>255.7</v>
      </c>
      <c r="E7513">
        <v>2019</v>
      </c>
      <c r="F7513" t="s">
        <v>21515</v>
      </c>
      <c r="G7513">
        <v>5.4</v>
      </c>
      <c r="H7513">
        <v>38000</v>
      </c>
      <c r="I7513" t="s">
        <v>12657</v>
      </c>
      <c r="J7513" t="s">
        <v>12657</v>
      </c>
      <c r="K7513" t="s">
        <v>9024</v>
      </c>
      <c r="L7513" t="s">
        <v>25</v>
      </c>
      <c r="M7513" s="1">
        <v>25000000</v>
      </c>
      <c r="N7513" s="1">
        <v>14454622</v>
      </c>
      <c r="O7513" s="1">
        <f>N7513*(D7513/'cpi data'!$A$112)</f>
        <v>1827012.7757785467</v>
      </c>
      <c r="P7513" s="2">
        <f t="shared" si="118"/>
        <v>-0.7295505894239227</v>
      </c>
      <c r="Q7513" t="s">
        <v>21516</v>
      </c>
      <c r="R7513">
        <v>106</v>
      </c>
    </row>
    <row r="7514" spans="1:18">
      <c r="A7514" t="s">
        <v>21517</v>
      </c>
      <c r="B7514" s="6" t="s">
        <v>36</v>
      </c>
      <c r="C7514" t="s">
        <v>28</v>
      </c>
      <c r="D7514">
        <f>_xlfn.XLOOKUP(E7514,'cpi data'!A:A,'cpi data'!B:B,"NA")</f>
        <v>255.7</v>
      </c>
      <c r="E7514">
        <v>2019</v>
      </c>
      <c r="F7514" t="s">
        <v>21463</v>
      </c>
      <c r="G7514">
        <v>6.6</v>
      </c>
      <c r="H7514">
        <v>91000</v>
      </c>
      <c r="I7514" t="s">
        <v>18065</v>
      </c>
      <c r="J7514" t="s">
        <v>6250</v>
      </c>
      <c r="K7514" t="s">
        <v>11976</v>
      </c>
      <c r="L7514" t="s">
        <v>33</v>
      </c>
      <c r="M7514" s="1">
        <v>185000000</v>
      </c>
      <c r="N7514" s="1">
        <v>491730089</v>
      </c>
      <c r="O7514" s="1">
        <f>N7514*(D7514/'cpi data'!$A$112)</f>
        <v>62152933.147454277</v>
      </c>
      <c r="P7514" s="2">
        <f t="shared" si="118"/>
        <v>0.6237773442413852</v>
      </c>
      <c r="Q7514" t="s">
        <v>1727</v>
      </c>
      <c r="R7514">
        <v>119</v>
      </c>
    </row>
    <row r="7515" spans="1:18">
      <c r="A7515" t="s">
        <v>21518</v>
      </c>
      <c r="B7515" s="6" t="s">
        <v>19</v>
      </c>
      <c r="C7515" t="s">
        <v>20</v>
      </c>
      <c r="D7515">
        <f>_xlfn.XLOOKUP(E7515,'cpi data'!A:A,'cpi data'!B:B,"NA")</f>
        <v>255.7</v>
      </c>
      <c r="E7515">
        <v>2019</v>
      </c>
      <c r="F7515" t="s">
        <v>21473</v>
      </c>
      <c r="G7515">
        <v>7.3</v>
      </c>
      <c r="H7515">
        <v>16000</v>
      </c>
      <c r="I7515" t="s">
        <v>21519</v>
      </c>
      <c r="J7515" t="s">
        <v>21520</v>
      </c>
      <c r="K7515" t="s">
        <v>21520</v>
      </c>
      <c r="L7515" t="s">
        <v>33</v>
      </c>
      <c r="N7515" s="1">
        <v>4637830</v>
      </c>
      <c r="O7515" s="1">
        <f>N7515*(D7515/'cpi data'!$A$112)</f>
        <v>586205.20563519525</v>
      </c>
      <c r="P7515" s="2">
        <f t="shared" si="118"/>
        <v>1</v>
      </c>
      <c r="Q7515" t="s">
        <v>18737</v>
      </c>
      <c r="R7515">
        <v>121</v>
      </c>
    </row>
    <row r="7516" spans="1:18">
      <c r="A7516" t="s">
        <v>21521</v>
      </c>
      <c r="B7516" s="6" t="s">
        <v>36</v>
      </c>
      <c r="C7516" t="s">
        <v>393</v>
      </c>
      <c r="D7516">
        <f>_xlfn.XLOOKUP(E7516,'cpi data'!A:A,'cpi data'!B:B,"NA")</f>
        <v>255.7</v>
      </c>
      <c r="E7516">
        <v>2019</v>
      </c>
      <c r="F7516" t="s">
        <v>21473</v>
      </c>
      <c r="G7516">
        <v>6.5</v>
      </c>
      <c r="H7516">
        <v>55000</v>
      </c>
      <c r="I7516" t="s">
        <v>17809</v>
      </c>
      <c r="J7516" t="s">
        <v>19373</v>
      </c>
      <c r="K7516" t="s">
        <v>21522</v>
      </c>
      <c r="L7516" t="s">
        <v>33</v>
      </c>
      <c r="M7516" s="1">
        <v>80000000</v>
      </c>
      <c r="N7516" s="1">
        <v>430051293</v>
      </c>
      <c r="O7516" s="1">
        <f>N7516*(D7516/'cpi data'!$A$112)</f>
        <v>54356952.852249138</v>
      </c>
      <c r="P7516" s="2">
        <f t="shared" si="118"/>
        <v>0.81397567847796237</v>
      </c>
      <c r="Q7516" t="s">
        <v>64</v>
      </c>
      <c r="R7516">
        <v>86</v>
      </c>
    </row>
    <row r="7517" spans="1:18">
      <c r="A7517" t="s">
        <v>21523</v>
      </c>
      <c r="B7517" s="6" t="s">
        <v>19</v>
      </c>
      <c r="C7517" t="s">
        <v>55</v>
      </c>
      <c r="D7517">
        <f>_xlfn.XLOOKUP(E7517,'cpi data'!A:A,'cpi data'!B:B,"NA")</f>
        <v>255.7</v>
      </c>
      <c r="E7517">
        <v>2019</v>
      </c>
      <c r="F7517" t="s">
        <v>20865</v>
      </c>
      <c r="G7517">
        <v>5.3</v>
      </c>
      <c r="H7517">
        <v>43000</v>
      </c>
      <c r="I7517" t="s">
        <v>21524</v>
      </c>
      <c r="J7517" t="s">
        <v>21491</v>
      </c>
      <c r="K7517" t="s">
        <v>21525</v>
      </c>
      <c r="L7517" t="s">
        <v>33</v>
      </c>
      <c r="M7517" s="1">
        <v>9000000</v>
      </c>
      <c r="N7517" s="1">
        <v>123133739</v>
      </c>
      <c r="O7517" s="1">
        <f>N7517*(D7517/'cpi data'!$A$112)</f>
        <v>15563666.367918933</v>
      </c>
      <c r="P7517" s="2">
        <f t="shared" si="118"/>
        <v>0.9269087410721768</v>
      </c>
      <c r="Q7517" t="s">
        <v>2029</v>
      </c>
      <c r="R7517">
        <v>93</v>
      </c>
    </row>
    <row r="7518" spans="1:18">
      <c r="A7518" t="s">
        <v>21526</v>
      </c>
      <c r="B7518" s="6" t="s">
        <v>2002</v>
      </c>
      <c r="C7518" t="s">
        <v>37</v>
      </c>
      <c r="D7518">
        <f>_xlfn.XLOOKUP(E7518,'cpi data'!A:A,'cpi data'!B:B,"NA")</f>
        <v>255.7</v>
      </c>
      <c r="E7518">
        <v>2019</v>
      </c>
      <c r="F7518" t="s">
        <v>21489</v>
      </c>
      <c r="G7518">
        <v>6</v>
      </c>
      <c r="H7518">
        <v>51000</v>
      </c>
      <c r="I7518" t="s">
        <v>17237</v>
      </c>
      <c r="J7518" t="s">
        <v>21527</v>
      </c>
      <c r="K7518" t="s">
        <v>6562</v>
      </c>
      <c r="L7518" t="s">
        <v>33</v>
      </c>
      <c r="M7518" s="1">
        <v>25000000</v>
      </c>
      <c r="N7518" s="1">
        <v>8808611</v>
      </c>
      <c r="O7518" s="1">
        <f>N7518*(D7518/'cpi data'!$A$112)</f>
        <v>1113377.0799307958</v>
      </c>
      <c r="P7518" s="2">
        <f t="shared" si="118"/>
        <v>-1.8381319143279229</v>
      </c>
      <c r="Q7518" t="s">
        <v>19304</v>
      </c>
      <c r="R7518">
        <v>109</v>
      </c>
    </row>
    <row r="7519" spans="1:18">
      <c r="A7519" t="s">
        <v>21528</v>
      </c>
      <c r="B7519" s="6" t="s">
        <v>2002</v>
      </c>
      <c r="C7519" t="s">
        <v>28</v>
      </c>
      <c r="D7519">
        <f>_xlfn.XLOOKUP(E7519,'cpi data'!A:A,'cpi data'!B:B,"NA")</f>
        <v>255.7</v>
      </c>
      <c r="E7519">
        <v>2019</v>
      </c>
      <c r="F7519" t="s">
        <v>21131</v>
      </c>
      <c r="G7519">
        <v>6.2</v>
      </c>
      <c r="H7519">
        <v>66000</v>
      </c>
      <c r="I7519" t="s">
        <v>16852</v>
      </c>
      <c r="J7519" t="s">
        <v>21529</v>
      </c>
      <c r="K7519" t="s">
        <v>21530</v>
      </c>
      <c r="L7519" t="s">
        <v>33</v>
      </c>
      <c r="M7519" s="1">
        <v>25000000</v>
      </c>
      <c r="N7519" s="1">
        <v>104545505</v>
      </c>
      <c r="O7519" s="1">
        <f>N7519*(D7519/'cpi data'!$A$112)</f>
        <v>13214179.747157687</v>
      </c>
      <c r="P7519" s="2">
        <f t="shared" si="118"/>
        <v>0.76086968062376281</v>
      </c>
      <c r="Q7519" t="s">
        <v>16788</v>
      </c>
      <c r="R7519">
        <v>108</v>
      </c>
    </row>
    <row r="7520" spans="1:18">
      <c r="A7520" t="s">
        <v>21531</v>
      </c>
      <c r="B7520" s="6" t="s">
        <v>2002</v>
      </c>
      <c r="C7520" t="s">
        <v>1207</v>
      </c>
      <c r="D7520">
        <f>_xlfn.XLOOKUP(E7520,'cpi data'!A:A,'cpi data'!B:B,"NA")</f>
        <v>255.7</v>
      </c>
      <c r="E7520">
        <v>2019</v>
      </c>
      <c r="F7520" t="s">
        <v>21466</v>
      </c>
      <c r="G7520">
        <v>5.6</v>
      </c>
      <c r="H7520">
        <v>15000</v>
      </c>
      <c r="I7520" t="s">
        <v>19953</v>
      </c>
      <c r="J7520" t="s">
        <v>2173</v>
      </c>
      <c r="K7520" t="s">
        <v>21532</v>
      </c>
      <c r="L7520" t="s">
        <v>33</v>
      </c>
      <c r="M7520" s="1">
        <v>8000000</v>
      </c>
      <c r="N7520" s="1">
        <v>36599361</v>
      </c>
      <c r="O7520" s="1">
        <f>N7520*(D7520/'cpi data'!$A$112)</f>
        <v>4626028.9706870988</v>
      </c>
      <c r="P7520" s="2">
        <f t="shared" si="118"/>
        <v>0.78141694878224788</v>
      </c>
      <c r="Q7520" t="s">
        <v>10878</v>
      </c>
      <c r="R7520">
        <v>102</v>
      </c>
    </row>
    <row r="7521" spans="1:18">
      <c r="A7521" t="s">
        <v>21533</v>
      </c>
      <c r="B7521" s="6" t="s">
        <v>36</v>
      </c>
      <c r="C7521" t="s">
        <v>393</v>
      </c>
      <c r="D7521">
        <f>_xlfn.XLOOKUP(E7521,'cpi data'!A:A,'cpi data'!B:B,"NA")</f>
        <v>255.7</v>
      </c>
      <c r="E7521">
        <v>2019</v>
      </c>
      <c r="F7521" t="s">
        <v>21534</v>
      </c>
      <c r="G7521">
        <v>6.4</v>
      </c>
      <c r="H7521">
        <v>24000</v>
      </c>
      <c r="I7521" t="s">
        <v>21535</v>
      </c>
      <c r="J7521" t="s">
        <v>21536</v>
      </c>
      <c r="K7521" t="s">
        <v>17569</v>
      </c>
      <c r="L7521" t="s">
        <v>19153</v>
      </c>
      <c r="M7521" s="1">
        <v>65000000</v>
      </c>
      <c r="N7521" s="1">
        <v>147792047</v>
      </c>
      <c r="O7521" s="1">
        <f>N7521*(D7521/'cpi data'!$A$112)</f>
        <v>18680388.738457736</v>
      </c>
      <c r="P7521" s="2">
        <f t="shared" si="118"/>
        <v>0.56019284312368989</v>
      </c>
      <c r="Q7521" t="s">
        <v>19493</v>
      </c>
      <c r="R7521">
        <v>97</v>
      </c>
    </row>
    <row r="7522" spans="1:18">
      <c r="A7522" t="s">
        <v>21537</v>
      </c>
      <c r="B7522" s="6" t="s">
        <v>19</v>
      </c>
      <c r="C7522" t="s">
        <v>44</v>
      </c>
      <c r="D7522">
        <f>_xlfn.XLOOKUP(E7522,'cpi data'!A:A,'cpi data'!B:B,"NA")</f>
        <v>255.7</v>
      </c>
      <c r="E7522">
        <v>2019</v>
      </c>
      <c r="F7522" t="s">
        <v>21015</v>
      </c>
      <c r="G7522">
        <v>5.3</v>
      </c>
      <c r="H7522">
        <v>26000</v>
      </c>
      <c r="I7522" t="s">
        <v>12044</v>
      </c>
      <c r="J7522" t="s">
        <v>14910</v>
      </c>
      <c r="K7522" t="s">
        <v>19192</v>
      </c>
      <c r="L7522" t="s">
        <v>33</v>
      </c>
      <c r="M7522" s="1">
        <v>20000000</v>
      </c>
      <c r="N7522" s="1">
        <v>72216294</v>
      </c>
      <c r="O7522" s="1">
        <f>N7522*(D7522/'cpi data'!$A$112)</f>
        <v>9127882.5387048945</v>
      </c>
      <c r="P7522" s="2">
        <f t="shared" si="118"/>
        <v>0.72305419051273945</v>
      </c>
      <c r="Q7522" t="s">
        <v>21351</v>
      </c>
      <c r="R7522">
        <v>117</v>
      </c>
    </row>
    <row r="7523" spans="1:18">
      <c r="A7523" t="s">
        <v>5117</v>
      </c>
      <c r="B7523" s="6" t="s">
        <v>19</v>
      </c>
      <c r="C7523" t="s">
        <v>55</v>
      </c>
      <c r="D7523">
        <f>_xlfn.XLOOKUP(E7523,'cpi data'!A:A,'cpi data'!B:B,"NA")</f>
        <v>255.7</v>
      </c>
      <c r="E7523">
        <v>2019</v>
      </c>
      <c r="F7523" t="s">
        <v>21281</v>
      </c>
      <c r="G7523">
        <v>5.7</v>
      </c>
      <c r="H7523">
        <v>86000</v>
      </c>
      <c r="I7523" t="s">
        <v>21538</v>
      </c>
      <c r="J7523" t="s">
        <v>23</v>
      </c>
      <c r="K7523" t="s">
        <v>19339</v>
      </c>
      <c r="L7523" t="s">
        <v>33</v>
      </c>
      <c r="M7523" s="1">
        <v>21000000</v>
      </c>
      <c r="N7523" s="1">
        <v>113118226</v>
      </c>
      <c r="O7523" s="1">
        <f>N7523*(D7523/'cpi data'!$A$112)</f>
        <v>14297741.170637667</v>
      </c>
      <c r="P7523" s="2">
        <f t="shared" si="118"/>
        <v>0.81435352424992946</v>
      </c>
      <c r="Q7523" t="s">
        <v>47</v>
      </c>
      <c r="R7523">
        <v>101</v>
      </c>
    </row>
    <row r="7524" spans="1:18">
      <c r="A7524" t="s">
        <v>21539</v>
      </c>
      <c r="B7524" s="6" t="s">
        <v>2002</v>
      </c>
      <c r="C7524" t="s">
        <v>28</v>
      </c>
      <c r="D7524">
        <f>_xlfn.XLOOKUP(E7524,'cpi data'!A:A,'cpi data'!B:B,"NA")</f>
        <v>255.7</v>
      </c>
      <c r="E7524">
        <v>2019</v>
      </c>
      <c r="F7524" t="s">
        <v>21483</v>
      </c>
      <c r="G7524">
        <v>5</v>
      </c>
      <c r="H7524">
        <v>23000</v>
      </c>
      <c r="I7524" t="s">
        <v>20494</v>
      </c>
      <c r="J7524" t="s">
        <v>21540</v>
      </c>
      <c r="K7524" t="s">
        <v>18476</v>
      </c>
      <c r="L7524" t="s">
        <v>25</v>
      </c>
      <c r="M7524" s="1">
        <v>12000000</v>
      </c>
      <c r="N7524" s="1">
        <v>47582563</v>
      </c>
      <c r="O7524" s="1">
        <f>N7524*(D7524/'cpi data'!$A$112)</f>
        <v>6014266.6134948097</v>
      </c>
      <c r="P7524" s="2">
        <f t="shared" si="118"/>
        <v>0.74780677535171869</v>
      </c>
      <c r="Q7524" t="s">
        <v>21541</v>
      </c>
      <c r="R7524">
        <v>90</v>
      </c>
    </row>
    <row r="7525" spans="1:18">
      <c r="A7525" t="s">
        <v>21542</v>
      </c>
      <c r="B7525" s="6" t="s">
        <v>19</v>
      </c>
      <c r="C7525" t="s">
        <v>37</v>
      </c>
      <c r="D7525">
        <f>_xlfn.XLOOKUP(E7525,'cpi data'!A:A,'cpi data'!B:B,"NA")</f>
        <v>255.7</v>
      </c>
      <c r="E7525">
        <v>2019</v>
      </c>
      <c r="F7525" t="s">
        <v>21445</v>
      </c>
      <c r="G7525">
        <v>6.6</v>
      </c>
      <c r="H7525">
        <v>32000</v>
      </c>
      <c r="I7525" t="s">
        <v>21543</v>
      </c>
      <c r="J7525" t="s">
        <v>21543</v>
      </c>
      <c r="K7525" t="s">
        <v>16093</v>
      </c>
      <c r="L7525" t="s">
        <v>33</v>
      </c>
      <c r="N7525" s="1">
        <v>2414269</v>
      </c>
      <c r="O7525" s="1">
        <f>N7525*(D7525/'cpi data'!$A$112)</f>
        <v>305155.00904597132</v>
      </c>
      <c r="P7525" s="2">
        <f t="shared" si="118"/>
        <v>1</v>
      </c>
      <c r="Q7525" t="s">
        <v>20949</v>
      </c>
      <c r="R7525">
        <v>104</v>
      </c>
    </row>
    <row r="7526" spans="1:18">
      <c r="A7526" t="s">
        <v>21544</v>
      </c>
      <c r="B7526" s="6" t="s">
        <v>2002</v>
      </c>
      <c r="C7526" t="s">
        <v>44</v>
      </c>
      <c r="D7526">
        <f>_xlfn.XLOOKUP(E7526,'cpi data'!A:A,'cpi data'!B:B,"NA")</f>
        <v>255.7</v>
      </c>
      <c r="E7526">
        <v>2019</v>
      </c>
      <c r="F7526" t="s">
        <v>21545</v>
      </c>
      <c r="G7526">
        <v>6.2</v>
      </c>
      <c r="H7526">
        <v>64000</v>
      </c>
      <c r="I7526" t="s">
        <v>15028</v>
      </c>
      <c r="J7526" t="s">
        <v>15028</v>
      </c>
      <c r="K7526" t="s">
        <v>20391</v>
      </c>
      <c r="L7526" t="s">
        <v>33</v>
      </c>
      <c r="M7526" s="1">
        <v>9000000</v>
      </c>
      <c r="N7526" s="1">
        <v>64600152</v>
      </c>
      <c r="O7526" s="1">
        <f>N7526*(D7526/'cpi data'!$A$112)</f>
        <v>8165229.2962926347</v>
      </c>
      <c r="P7526" s="2">
        <f t="shared" si="118"/>
        <v>0.86068144235945454</v>
      </c>
      <c r="Q7526" t="s">
        <v>19427</v>
      </c>
      <c r="R7526">
        <v>100</v>
      </c>
    </row>
    <row r="7527" spans="1:18">
      <c r="A7527" t="s">
        <v>21546</v>
      </c>
      <c r="B7527" s="6" t="s">
        <v>2002</v>
      </c>
      <c r="C7527" t="s">
        <v>393</v>
      </c>
      <c r="D7527">
        <f>_xlfn.XLOOKUP(E7527,'cpi data'!A:A,'cpi data'!B:B,"NA")</f>
        <v>255.7</v>
      </c>
      <c r="E7527">
        <v>2019</v>
      </c>
      <c r="F7527" t="s">
        <v>21547</v>
      </c>
      <c r="G7527">
        <v>7.5</v>
      </c>
      <c r="H7527">
        <v>28000</v>
      </c>
      <c r="I7527" t="s">
        <v>19855</v>
      </c>
      <c r="J7527" t="s">
        <v>19855</v>
      </c>
      <c r="K7527" t="s">
        <v>21548</v>
      </c>
      <c r="L7527" t="s">
        <v>2111</v>
      </c>
      <c r="M7527" s="1">
        <v>11100000</v>
      </c>
      <c r="N7527" s="1">
        <v>193457467</v>
      </c>
      <c r="O7527" s="1">
        <f>N7527*(D7527/'cpi data'!$A$112)</f>
        <v>24452335.300000001</v>
      </c>
      <c r="P7527" s="2">
        <f t="shared" si="118"/>
        <v>0.94262304695636279</v>
      </c>
      <c r="Q7527" t="s">
        <v>21549</v>
      </c>
      <c r="R7527">
        <v>112</v>
      </c>
    </row>
    <row r="7528" spans="1:18">
      <c r="A7528" t="s">
        <v>11506</v>
      </c>
      <c r="B7528" s="6" t="s">
        <v>19</v>
      </c>
      <c r="C7528" t="s">
        <v>66</v>
      </c>
      <c r="D7528">
        <f>_xlfn.XLOOKUP(E7528,'cpi data'!A:A,'cpi data'!B:B,"NA")</f>
        <v>255.7</v>
      </c>
      <c r="E7528">
        <v>2019</v>
      </c>
      <c r="F7528" t="s">
        <v>21388</v>
      </c>
      <c r="G7528">
        <v>5.9</v>
      </c>
      <c r="H7528">
        <v>7400</v>
      </c>
      <c r="I7528" t="s">
        <v>9380</v>
      </c>
      <c r="J7528" t="s">
        <v>9380</v>
      </c>
      <c r="K7528" t="s">
        <v>21550</v>
      </c>
      <c r="L7528" t="s">
        <v>33</v>
      </c>
      <c r="M7528" s="1">
        <v>8000000</v>
      </c>
      <c r="N7528" s="1">
        <v>1561698</v>
      </c>
      <c r="O7528" s="1">
        <f>N7528*(D7528/'cpi data'!$A$112)</f>
        <v>197393.06900642611</v>
      </c>
      <c r="P7528" s="2">
        <f t="shared" si="118"/>
        <v>-4.1226293431892724</v>
      </c>
      <c r="Q7528" t="s">
        <v>21551</v>
      </c>
      <c r="R7528">
        <v>100</v>
      </c>
    </row>
    <row r="7529" spans="1:18">
      <c r="A7529" t="s">
        <v>21552</v>
      </c>
      <c r="B7529" s="6" t="s">
        <v>19</v>
      </c>
      <c r="C7529" t="s">
        <v>44</v>
      </c>
      <c r="D7529">
        <f>_xlfn.XLOOKUP(E7529,'cpi data'!A:A,'cpi data'!B:B,"NA")</f>
        <v>255.7</v>
      </c>
      <c r="E7529">
        <v>2019</v>
      </c>
      <c r="F7529" t="s">
        <v>21445</v>
      </c>
      <c r="G7529">
        <v>6.3</v>
      </c>
      <c r="H7529">
        <v>2700</v>
      </c>
      <c r="I7529" t="s">
        <v>17557</v>
      </c>
      <c r="J7529" t="s">
        <v>17557</v>
      </c>
      <c r="K7529" t="s">
        <v>21553</v>
      </c>
      <c r="L7529" t="s">
        <v>33</v>
      </c>
      <c r="N7529" s="1">
        <v>323369</v>
      </c>
      <c r="O7529" s="1">
        <f>N7529*(D7529/'cpi data'!$A$112)</f>
        <v>40872.690706870984</v>
      </c>
      <c r="P7529" s="2">
        <f t="shared" si="118"/>
        <v>1</v>
      </c>
      <c r="Q7529" t="s">
        <v>21554</v>
      </c>
      <c r="R7529">
        <v>88</v>
      </c>
    </row>
    <row r="7530" spans="1:18">
      <c r="A7530" t="s">
        <v>21555</v>
      </c>
      <c r="B7530" s="6" t="s">
        <v>36</v>
      </c>
      <c r="C7530" t="s">
        <v>393</v>
      </c>
      <c r="D7530">
        <f>_xlfn.XLOOKUP(E7530,'cpi data'!A:A,'cpi data'!B:B,"NA")</f>
        <v>255.7</v>
      </c>
      <c r="E7530">
        <v>2019</v>
      </c>
      <c r="F7530" t="s">
        <v>21015</v>
      </c>
      <c r="G7530">
        <v>6.6</v>
      </c>
      <c r="H7530">
        <v>58000</v>
      </c>
      <c r="I7530" t="s">
        <v>10761</v>
      </c>
      <c r="J7530" t="s">
        <v>16236</v>
      </c>
      <c r="K7530" t="s">
        <v>18714</v>
      </c>
      <c r="L7530" t="s">
        <v>3814</v>
      </c>
      <c r="M7530" s="1">
        <v>99000000</v>
      </c>
      <c r="N7530" s="1">
        <v>192306508</v>
      </c>
      <c r="O7530" s="1">
        <f>N7530*(D7530/'cpi data'!$A$112)</f>
        <v>24306858.178744439</v>
      </c>
      <c r="P7530" s="2">
        <f t="shared" si="118"/>
        <v>0.48519682963615562</v>
      </c>
      <c r="Q7530" t="s">
        <v>26</v>
      </c>
      <c r="R7530">
        <v>107</v>
      </c>
    </row>
    <row r="7531" spans="1:18">
      <c r="A7531" t="s">
        <v>4513</v>
      </c>
      <c r="B7531" s="6" t="s">
        <v>19</v>
      </c>
      <c r="C7531" t="s">
        <v>20</v>
      </c>
      <c r="D7531">
        <f>_xlfn.XLOOKUP(E7531,'cpi data'!A:A,'cpi data'!B:B,"NA")</f>
        <v>255.7</v>
      </c>
      <c r="E7531">
        <v>2019</v>
      </c>
      <c r="F7531" t="s">
        <v>21238</v>
      </c>
      <c r="G7531">
        <v>5.8</v>
      </c>
      <c r="H7531">
        <v>47000</v>
      </c>
      <c r="I7531" t="s">
        <v>21556</v>
      </c>
      <c r="J7531" t="s">
        <v>21557</v>
      </c>
      <c r="K7531" t="s">
        <v>1308</v>
      </c>
      <c r="L7531" t="s">
        <v>198</v>
      </c>
      <c r="M7531" s="1">
        <v>10000000</v>
      </c>
      <c r="N7531" s="1">
        <v>44907074</v>
      </c>
      <c r="O7531" s="1">
        <f>N7531*(D7531/'cpi data'!$A$112)</f>
        <v>5676094.326149283</v>
      </c>
      <c r="P7531" s="2">
        <f t="shared" si="118"/>
        <v>0.77731793436374852</v>
      </c>
      <c r="Q7531" t="s">
        <v>53</v>
      </c>
      <c r="R7531">
        <v>90</v>
      </c>
    </row>
    <row r="7532" spans="1:18">
      <c r="A7532" t="s">
        <v>21558</v>
      </c>
      <c r="B7532" s="6" t="s">
        <v>19</v>
      </c>
      <c r="C7532" t="s">
        <v>20</v>
      </c>
      <c r="D7532">
        <f>_xlfn.XLOOKUP(E7532,'cpi data'!A:A,'cpi data'!B:B,"NA")</f>
        <v>255.7</v>
      </c>
      <c r="E7532">
        <v>2019</v>
      </c>
      <c r="F7532" t="s">
        <v>21468</v>
      </c>
      <c r="G7532">
        <v>6.7</v>
      </c>
      <c r="H7532">
        <v>11000</v>
      </c>
      <c r="I7532" t="s">
        <v>21559</v>
      </c>
      <c r="J7532" t="s">
        <v>21560</v>
      </c>
      <c r="K7532" t="s">
        <v>11830</v>
      </c>
      <c r="L7532" t="s">
        <v>33</v>
      </c>
      <c r="N7532" s="1">
        <v>2268204</v>
      </c>
      <c r="O7532" s="1">
        <f>N7532*(D7532/'cpi data'!$A$112)</f>
        <v>286692.91290163127</v>
      </c>
      <c r="P7532" s="2">
        <f t="shared" si="118"/>
        <v>1</v>
      </c>
      <c r="Q7532" t="s">
        <v>21561</v>
      </c>
      <c r="R7532">
        <v>109</v>
      </c>
    </row>
    <row r="7533" spans="1:18">
      <c r="A7533" t="s">
        <v>21562</v>
      </c>
      <c r="B7533" s="6" t="s">
        <v>19</v>
      </c>
      <c r="C7533" t="s">
        <v>20</v>
      </c>
      <c r="D7533">
        <f>_xlfn.XLOOKUP(E7533,'cpi data'!A:A,'cpi data'!B:B,"NA")</f>
        <v>255.7</v>
      </c>
      <c r="E7533">
        <v>2019</v>
      </c>
      <c r="F7533" t="s">
        <v>21563</v>
      </c>
      <c r="G7533">
        <v>6.4</v>
      </c>
      <c r="H7533">
        <v>9300</v>
      </c>
      <c r="I7533" t="s">
        <v>21564</v>
      </c>
      <c r="J7533" t="s">
        <v>21564</v>
      </c>
      <c r="K7533" t="s">
        <v>21565</v>
      </c>
      <c r="L7533" t="s">
        <v>25</v>
      </c>
      <c r="N7533" s="1">
        <v>1719157</v>
      </c>
      <c r="O7533" s="1">
        <f>N7533*(D7533/'cpi data'!$A$112)</f>
        <v>217295.32619871479</v>
      </c>
      <c r="P7533" s="2">
        <f t="shared" si="118"/>
        <v>1</v>
      </c>
      <c r="Q7533" t="s">
        <v>6567</v>
      </c>
      <c r="R7533">
        <v>120</v>
      </c>
    </row>
    <row r="7534" spans="1:18">
      <c r="A7534" t="s">
        <v>21566</v>
      </c>
      <c r="B7534" s="6" t="s">
        <v>36</v>
      </c>
      <c r="C7534" t="s">
        <v>44</v>
      </c>
      <c r="D7534">
        <f>_xlfn.XLOOKUP(E7534,'cpi data'!A:A,'cpi data'!B:B,"NA")</f>
        <v>255.7</v>
      </c>
      <c r="E7534">
        <v>2019</v>
      </c>
      <c r="F7534" t="s">
        <v>21131</v>
      </c>
      <c r="G7534">
        <v>7.6</v>
      </c>
      <c r="H7534">
        <v>55000</v>
      </c>
      <c r="I7534" t="s">
        <v>21567</v>
      </c>
      <c r="J7534" t="s">
        <v>21567</v>
      </c>
      <c r="K7534" t="s">
        <v>21568</v>
      </c>
      <c r="L7534" t="s">
        <v>33</v>
      </c>
      <c r="N7534" s="1">
        <v>23076657</v>
      </c>
      <c r="O7534" s="1">
        <f>N7534*(D7534/'cpi data'!$A$112)</f>
        <v>2916807.3133465149</v>
      </c>
      <c r="P7534" s="2">
        <f t="shared" si="118"/>
        <v>1</v>
      </c>
      <c r="Q7534" t="s">
        <v>17519</v>
      </c>
      <c r="R7534">
        <v>100</v>
      </c>
    </row>
    <row r="7535" spans="1:18">
      <c r="A7535" t="s">
        <v>21569</v>
      </c>
      <c r="B7535" s="6" t="s">
        <v>36</v>
      </c>
      <c r="C7535" t="s">
        <v>28</v>
      </c>
      <c r="D7535">
        <f>_xlfn.XLOOKUP(E7535,'cpi data'!A:A,'cpi data'!B:B,"NA")</f>
        <v>255.7</v>
      </c>
      <c r="E7535">
        <v>2019</v>
      </c>
      <c r="F7535" t="s">
        <v>21120</v>
      </c>
      <c r="G7535">
        <v>6.3</v>
      </c>
      <c r="H7535">
        <v>69000</v>
      </c>
      <c r="I7535" t="s">
        <v>2672</v>
      </c>
      <c r="J7535" t="s">
        <v>10877</v>
      </c>
      <c r="K7535" t="s">
        <v>11550</v>
      </c>
      <c r="L7535" t="s">
        <v>33</v>
      </c>
      <c r="M7535" s="1">
        <v>170000000</v>
      </c>
      <c r="N7535" s="1">
        <v>353284621</v>
      </c>
      <c r="O7535" s="1">
        <f>N7535*(D7535/'cpi data'!$A$112)</f>
        <v>44653918.729461193</v>
      </c>
      <c r="P7535" s="2">
        <f t="shared" si="118"/>
        <v>0.51880158406329269</v>
      </c>
      <c r="Q7535" t="s">
        <v>1727</v>
      </c>
      <c r="R7535">
        <v>112</v>
      </c>
    </row>
    <row r="7536" spans="1:18">
      <c r="A7536" t="s">
        <v>21570</v>
      </c>
      <c r="B7536" s="6" t="s">
        <v>2002</v>
      </c>
      <c r="C7536" t="s">
        <v>44</v>
      </c>
      <c r="D7536">
        <f>_xlfn.XLOOKUP(E7536,'cpi data'!A:A,'cpi data'!B:B,"NA")</f>
        <v>255.7</v>
      </c>
      <c r="E7536">
        <v>2019</v>
      </c>
      <c r="F7536" t="s">
        <v>21513</v>
      </c>
      <c r="G7536">
        <v>5.4</v>
      </c>
      <c r="H7536">
        <v>51000</v>
      </c>
      <c r="I7536" t="s">
        <v>21571</v>
      </c>
      <c r="J7536" t="s">
        <v>826</v>
      </c>
      <c r="K7536" t="s">
        <v>13615</v>
      </c>
      <c r="L7536" t="s">
        <v>33</v>
      </c>
      <c r="M7536" s="1">
        <v>21000000</v>
      </c>
      <c r="N7536" s="1">
        <v>95017038</v>
      </c>
      <c r="O7536" s="1">
        <f>N7536*(D7536/'cpi data'!$A$112)</f>
        <v>12009815.430845279</v>
      </c>
      <c r="P7536" s="2">
        <f t="shared" si="118"/>
        <v>0.77898700651982011</v>
      </c>
      <c r="Q7536" t="s">
        <v>121</v>
      </c>
      <c r="R7536">
        <v>93</v>
      </c>
    </row>
    <row r="7537" spans="1:18">
      <c r="A7537" t="s">
        <v>21572</v>
      </c>
      <c r="B7537" s="6" t="s">
        <v>19</v>
      </c>
      <c r="C7537" t="s">
        <v>44</v>
      </c>
      <c r="D7537">
        <f>_xlfn.XLOOKUP(E7537,'cpi data'!A:A,'cpi data'!B:B,"NA")</f>
        <v>255.7</v>
      </c>
      <c r="E7537">
        <v>2019</v>
      </c>
      <c r="F7537" t="s">
        <v>21131</v>
      </c>
      <c r="G7537">
        <v>6.4</v>
      </c>
      <c r="H7537">
        <v>4400</v>
      </c>
      <c r="I7537" t="s">
        <v>21573</v>
      </c>
      <c r="J7537" t="s">
        <v>18183</v>
      </c>
      <c r="K7537" t="s">
        <v>14044</v>
      </c>
      <c r="L7537" t="s">
        <v>33</v>
      </c>
      <c r="N7537" s="1">
        <v>22594</v>
      </c>
      <c r="O7537" s="1">
        <f>N7537*(D7537/'cpi data'!$A$112)</f>
        <v>2855.8011863568959</v>
      </c>
      <c r="P7537" s="2">
        <f t="shared" si="118"/>
        <v>1</v>
      </c>
      <c r="Q7537" t="s">
        <v>15704</v>
      </c>
      <c r="R7537">
        <v>97</v>
      </c>
    </row>
    <row r="7538" spans="1:18">
      <c r="A7538" t="s">
        <v>11456</v>
      </c>
      <c r="B7538" s="6" t="s">
        <v>19</v>
      </c>
      <c r="C7538" t="s">
        <v>37</v>
      </c>
      <c r="D7538">
        <f>_xlfn.XLOOKUP(E7538,'cpi data'!A:A,'cpi data'!B:B,"NA")</f>
        <v>255.7</v>
      </c>
      <c r="E7538">
        <v>2019</v>
      </c>
      <c r="F7538" t="s">
        <v>20399</v>
      </c>
      <c r="G7538">
        <v>6.4</v>
      </c>
      <c r="H7538">
        <v>48000</v>
      </c>
      <c r="I7538" t="s">
        <v>12721</v>
      </c>
      <c r="J7538" t="s">
        <v>1973</v>
      </c>
      <c r="K7538" t="s">
        <v>9412</v>
      </c>
      <c r="L7538" t="s">
        <v>33</v>
      </c>
      <c r="M7538" s="1">
        <v>35000000</v>
      </c>
      <c r="N7538" s="1">
        <v>21360215</v>
      </c>
      <c r="O7538" s="1">
        <f>N7538*(D7538/'cpi data'!$A$112)</f>
        <v>2699855.1534849233</v>
      </c>
      <c r="P7538" s="2">
        <f t="shared" si="118"/>
        <v>-0.63856028602708348</v>
      </c>
      <c r="Q7538" t="s">
        <v>5186</v>
      </c>
      <c r="R7538">
        <v>111</v>
      </c>
    </row>
    <row r="7539" spans="1:18">
      <c r="A7539" t="s">
        <v>21574</v>
      </c>
      <c r="B7539" s="6" t="s">
        <v>19</v>
      </c>
      <c r="C7539" t="s">
        <v>44</v>
      </c>
      <c r="D7539">
        <f>_xlfn.XLOOKUP(E7539,'cpi data'!A:A,'cpi data'!B:B,"NA")</f>
        <v>255.7</v>
      </c>
      <c r="E7539">
        <v>2019</v>
      </c>
      <c r="F7539" t="s">
        <v>21120</v>
      </c>
      <c r="G7539">
        <v>5.5</v>
      </c>
      <c r="H7539">
        <v>20000</v>
      </c>
      <c r="I7539" t="s">
        <v>8476</v>
      </c>
      <c r="J7539" t="s">
        <v>8476</v>
      </c>
      <c r="K7539" t="s">
        <v>9024</v>
      </c>
      <c r="L7539" t="s">
        <v>1271</v>
      </c>
      <c r="M7539" s="1">
        <v>5000000</v>
      </c>
      <c r="N7539" s="1">
        <v>4554416</v>
      </c>
      <c r="O7539" s="1">
        <f>N7539*(D7539/'cpi data'!$A$112)</f>
        <v>575661.9729115176</v>
      </c>
      <c r="P7539" s="2">
        <f t="shared" si="118"/>
        <v>-9.7835595167415537E-2</v>
      </c>
      <c r="Q7539" t="s">
        <v>19244</v>
      </c>
      <c r="R7539">
        <v>95</v>
      </c>
    </row>
    <row r="7540" spans="1:18">
      <c r="A7540" t="s">
        <v>21575</v>
      </c>
      <c r="B7540" s="6" t="s">
        <v>19</v>
      </c>
      <c r="C7540" t="s">
        <v>37</v>
      </c>
      <c r="D7540">
        <f>_xlfn.XLOOKUP(E7540,'cpi data'!A:A,'cpi data'!B:B,"NA")</f>
        <v>255.7</v>
      </c>
      <c r="E7540">
        <v>2019</v>
      </c>
      <c r="F7540" t="s">
        <v>21131</v>
      </c>
      <c r="G7540">
        <v>5.5</v>
      </c>
      <c r="H7540">
        <v>18000</v>
      </c>
      <c r="I7540" t="s">
        <v>14700</v>
      </c>
      <c r="J7540" t="s">
        <v>14700</v>
      </c>
      <c r="K7540" t="s">
        <v>19149</v>
      </c>
      <c r="L7540" t="s">
        <v>33</v>
      </c>
      <c r="M7540" s="1">
        <v>38000000</v>
      </c>
      <c r="N7540" s="1">
        <v>15980032</v>
      </c>
      <c r="O7540" s="1">
        <f>N7540*(D7540/'cpi data'!$A$112)</f>
        <v>2019819.1707365299</v>
      </c>
      <c r="P7540" s="2">
        <f t="shared" si="118"/>
        <v>-1.3779677036942104</v>
      </c>
      <c r="Q7540" t="s">
        <v>19369</v>
      </c>
      <c r="R7540">
        <v>102</v>
      </c>
    </row>
    <row r="7541" spans="1:18">
      <c r="A7541" t="s">
        <v>21576</v>
      </c>
      <c r="B7541" s="6" t="s">
        <v>450</v>
      </c>
      <c r="C7541" t="s">
        <v>44</v>
      </c>
      <c r="D7541">
        <f>_xlfn.XLOOKUP(E7541,'cpi data'!A:A,'cpi data'!B:B,"NA")</f>
        <v>255.7</v>
      </c>
      <c r="E7541">
        <v>2019</v>
      </c>
      <c r="F7541" t="s">
        <v>21454</v>
      </c>
      <c r="G7541">
        <v>5.3</v>
      </c>
      <c r="H7541">
        <v>12000</v>
      </c>
      <c r="I7541" t="s">
        <v>21577</v>
      </c>
      <c r="J7541" t="s">
        <v>21578</v>
      </c>
      <c r="K7541" t="s">
        <v>18347</v>
      </c>
      <c r="L7541" t="s">
        <v>33</v>
      </c>
      <c r="N7541" s="1">
        <v>1378160</v>
      </c>
      <c r="O7541" s="1">
        <f>N7541*(D7541/'cpi data'!$A$112)</f>
        <v>174194.51903114188</v>
      </c>
      <c r="P7541" s="2">
        <f t="shared" si="118"/>
        <v>1</v>
      </c>
      <c r="Q7541" t="s">
        <v>18061</v>
      </c>
      <c r="R7541">
        <v>94</v>
      </c>
    </row>
    <row r="7542" spans="1:18">
      <c r="A7542" t="s">
        <v>21579</v>
      </c>
      <c r="B7542" s="6" t="s">
        <v>19</v>
      </c>
      <c r="C7542" t="s">
        <v>37</v>
      </c>
      <c r="D7542">
        <f>_xlfn.XLOOKUP(E7542,'cpi data'!A:A,'cpi data'!B:B,"NA")</f>
        <v>255.7</v>
      </c>
      <c r="E7542">
        <v>2019</v>
      </c>
      <c r="F7542" t="s">
        <v>21497</v>
      </c>
      <c r="G7542">
        <v>6.2</v>
      </c>
      <c r="H7542">
        <v>43000</v>
      </c>
      <c r="I7542" t="s">
        <v>13930</v>
      </c>
      <c r="J7542" t="s">
        <v>21580</v>
      </c>
      <c r="K7542" t="s">
        <v>21581</v>
      </c>
      <c r="L7542" t="s">
        <v>33</v>
      </c>
      <c r="M7542" s="1">
        <v>16000000</v>
      </c>
      <c r="N7542" s="1">
        <v>32390945</v>
      </c>
      <c r="O7542" s="1">
        <f>N7542*(D7542/'cpi data'!$A$112)</f>
        <v>4094100.1663371231</v>
      </c>
      <c r="P7542" s="2">
        <f t="shared" si="118"/>
        <v>0.50603478842620986</v>
      </c>
      <c r="Q7542" t="s">
        <v>21582</v>
      </c>
      <c r="R7542">
        <v>93</v>
      </c>
    </row>
    <row r="7543" spans="1:18">
      <c r="A7543" t="s">
        <v>21583</v>
      </c>
      <c r="B7543" s="6" t="s">
        <v>36</v>
      </c>
      <c r="C7543" t="s">
        <v>44</v>
      </c>
      <c r="D7543">
        <f>_xlfn.XLOOKUP(E7543,'cpi data'!A:A,'cpi data'!B:B,"NA")</f>
        <v>255.7</v>
      </c>
      <c r="E7543">
        <v>2019</v>
      </c>
      <c r="F7543" t="s">
        <v>21131</v>
      </c>
      <c r="G7543">
        <v>7.6</v>
      </c>
      <c r="H7543">
        <v>27000</v>
      </c>
      <c r="I7543" t="s">
        <v>17454</v>
      </c>
      <c r="J7543" t="s">
        <v>15923</v>
      </c>
      <c r="K7543" t="s">
        <v>2832</v>
      </c>
      <c r="L7543" t="s">
        <v>33</v>
      </c>
      <c r="M7543" s="1">
        <v>18000000</v>
      </c>
      <c r="N7543" s="1">
        <v>33766787</v>
      </c>
      <c r="O7543" s="1">
        <f>N7543*(D7543/'cpi data'!$A$112)</f>
        <v>4268001.6984181907</v>
      </c>
      <c r="P7543" s="2">
        <f t="shared" si="118"/>
        <v>0.46693181083530394</v>
      </c>
      <c r="Q7543" t="s">
        <v>9112</v>
      </c>
      <c r="R7543">
        <v>109</v>
      </c>
    </row>
    <row r="7544" spans="1:18">
      <c r="A7544" t="s">
        <v>21584</v>
      </c>
      <c r="B7544" s="6" t="s">
        <v>2002</v>
      </c>
      <c r="C7544" t="s">
        <v>44</v>
      </c>
      <c r="D7544">
        <f>_xlfn.XLOOKUP(E7544,'cpi data'!A:A,'cpi data'!B:B,"NA")</f>
        <v>255.7</v>
      </c>
      <c r="E7544">
        <v>2019</v>
      </c>
      <c r="F7544" t="s">
        <v>21483</v>
      </c>
      <c r="G7544">
        <v>6.9</v>
      </c>
      <c r="H7544">
        <v>22000</v>
      </c>
      <c r="I7544" t="s">
        <v>7855</v>
      </c>
      <c r="J7544" t="s">
        <v>21585</v>
      </c>
      <c r="K7544" t="s">
        <v>21586</v>
      </c>
      <c r="L7544" t="s">
        <v>25</v>
      </c>
      <c r="M7544" s="1">
        <v>15000000</v>
      </c>
      <c r="N7544" s="1">
        <v>18096691</v>
      </c>
      <c r="O7544" s="1">
        <f>N7544*(D7544/'cpi data'!$A$112)</f>
        <v>2287357.3349975282</v>
      </c>
      <c r="P7544" s="2">
        <f t="shared" si="118"/>
        <v>0.17111918416466304</v>
      </c>
      <c r="Q7544" t="s">
        <v>2029</v>
      </c>
      <c r="R7544">
        <v>118</v>
      </c>
    </row>
    <row r="7545" spans="1:18">
      <c r="A7545" t="s">
        <v>21587</v>
      </c>
      <c r="B7545" s="6" t="s">
        <v>2002</v>
      </c>
      <c r="C7545" t="s">
        <v>44</v>
      </c>
      <c r="D7545">
        <f>_xlfn.XLOOKUP(E7545,'cpi data'!A:A,'cpi data'!B:B,"NA")</f>
        <v>255.7</v>
      </c>
      <c r="E7545">
        <v>2019</v>
      </c>
      <c r="F7545" t="s">
        <v>21483</v>
      </c>
      <c r="G7545">
        <v>6.5</v>
      </c>
      <c r="H7545">
        <v>19000</v>
      </c>
      <c r="I7545" t="s">
        <v>5754</v>
      </c>
      <c r="J7545" t="s">
        <v>5754</v>
      </c>
      <c r="K7545" t="s">
        <v>10227</v>
      </c>
      <c r="L7545" t="s">
        <v>33</v>
      </c>
      <c r="M7545" s="1">
        <v>20000000</v>
      </c>
      <c r="N7545" s="1">
        <v>11025353</v>
      </c>
      <c r="O7545" s="1">
        <f>N7545*(D7545/'cpi data'!$A$112)</f>
        <v>1393565.3791893227</v>
      </c>
      <c r="P7545" s="2">
        <f t="shared" si="118"/>
        <v>-0.814000875981023</v>
      </c>
      <c r="Q7545" t="s">
        <v>18234</v>
      </c>
      <c r="R7545">
        <v>109</v>
      </c>
    </row>
    <row r="7546" spans="1:18">
      <c r="A7546" t="s">
        <v>21588</v>
      </c>
      <c r="B7546" s="6" t="s">
        <v>450</v>
      </c>
      <c r="C7546" t="s">
        <v>37</v>
      </c>
      <c r="D7546">
        <f>_xlfn.XLOOKUP(E7546,'cpi data'!A:A,'cpi data'!B:B,"NA")</f>
        <v>255.7</v>
      </c>
      <c r="E7546">
        <v>2019</v>
      </c>
      <c r="F7546" t="s">
        <v>21589</v>
      </c>
      <c r="G7546">
        <v>7</v>
      </c>
      <c r="H7546">
        <v>27000</v>
      </c>
      <c r="I7546" t="s">
        <v>16936</v>
      </c>
      <c r="J7546" t="s">
        <v>21590</v>
      </c>
      <c r="K7546" t="s">
        <v>16938</v>
      </c>
      <c r="L7546" t="s">
        <v>494</v>
      </c>
      <c r="M7546" s="1">
        <v>52000000</v>
      </c>
      <c r="N7546" s="1">
        <v>176345966</v>
      </c>
      <c r="O7546" s="1">
        <f>N7546*(D7546/'cpi data'!$A$112)</f>
        <v>22289502.474641621</v>
      </c>
      <c r="P7546" s="2">
        <f t="shared" si="118"/>
        <v>0.70512509483772368</v>
      </c>
      <c r="Q7546" t="s">
        <v>557</v>
      </c>
      <c r="R7546">
        <v>107</v>
      </c>
    </row>
    <row r="7547" spans="1:18">
      <c r="A7547" t="s">
        <v>21591</v>
      </c>
      <c r="B7547" s="6" t="s">
        <v>36</v>
      </c>
      <c r="C7547" t="s">
        <v>393</v>
      </c>
      <c r="D7547">
        <f>_xlfn.XLOOKUP(E7547,'cpi data'!A:A,'cpi data'!B:B,"NA")</f>
        <v>255.7</v>
      </c>
      <c r="E7547">
        <v>2019</v>
      </c>
      <c r="F7547" t="s">
        <v>21592</v>
      </c>
      <c r="G7547">
        <v>7</v>
      </c>
      <c r="H7547">
        <v>32000</v>
      </c>
      <c r="I7547" t="s">
        <v>21593</v>
      </c>
      <c r="J7547" t="s">
        <v>21593</v>
      </c>
      <c r="K7547" t="s">
        <v>21594</v>
      </c>
      <c r="L7547" t="s">
        <v>33</v>
      </c>
      <c r="M7547" s="1">
        <v>75000000</v>
      </c>
      <c r="N7547" s="1">
        <v>180314199</v>
      </c>
      <c r="O7547" s="1">
        <f>N7547*(D7547/'cpi data'!$A$112)</f>
        <v>22791073.00261987</v>
      </c>
      <c r="P7547" s="2">
        <f t="shared" si="118"/>
        <v>0.58405937848521849</v>
      </c>
      <c r="Q7547" t="s">
        <v>10176</v>
      </c>
      <c r="R7547">
        <v>97</v>
      </c>
    </row>
    <row r="7548" spans="1:18">
      <c r="A7548" t="s">
        <v>21595</v>
      </c>
      <c r="B7548" s="6" t="s">
        <v>19</v>
      </c>
      <c r="C7548" t="s">
        <v>20</v>
      </c>
      <c r="D7548">
        <f>_xlfn.XLOOKUP(E7548,'cpi data'!A:A,'cpi data'!B:B,"NA")</f>
        <v>255.7</v>
      </c>
      <c r="E7548">
        <v>2019</v>
      </c>
      <c r="F7548" t="s">
        <v>21489</v>
      </c>
      <c r="G7548">
        <v>6.3</v>
      </c>
      <c r="H7548">
        <v>19000</v>
      </c>
      <c r="I7548" t="s">
        <v>18936</v>
      </c>
      <c r="J7548" t="s">
        <v>20262</v>
      </c>
      <c r="K7548" t="s">
        <v>14005</v>
      </c>
      <c r="L7548" t="s">
        <v>5820</v>
      </c>
      <c r="N7548" s="1">
        <v>9215591</v>
      </c>
      <c r="O7548" s="1">
        <f>N7548*(D7548/'cpi data'!$A$112)</f>
        <v>1164817.9034602076</v>
      </c>
      <c r="P7548" s="2">
        <f t="shared" si="118"/>
        <v>1</v>
      </c>
      <c r="Q7548" t="s">
        <v>21596</v>
      </c>
      <c r="R7548">
        <v>108</v>
      </c>
    </row>
    <row r="7549" spans="1:18">
      <c r="A7549" t="s">
        <v>21597</v>
      </c>
      <c r="B7549" s="6" t="s">
        <v>2002</v>
      </c>
      <c r="C7549" t="s">
        <v>44</v>
      </c>
      <c r="D7549">
        <f>_xlfn.XLOOKUP(E7549,'cpi data'!A:A,'cpi data'!B:B,"NA")</f>
        <v>255.7</v>
      </c>
      <c r="E7549">
        <v>2019</v>
      </c>
      <c r="F7549" t="s">
        <v>21545</v>
      </c>
      <c r="G7549">
        <v>5.9</v>
      </c>
      <c r="H7549">
        <v>65000</v>
      </c>
      <c r="I7549" t="s">
        <v>21598</v>
      </c>
      <c r="J7549" t="s">
        <v>21599</v>
      </c>
      <c r="K7549" t="s">
        <v>21600</v>
      </c>
      <c r="L7549" t="s">
        <v>33</v>
      </c>
      <c r="M7549" s="1">
        <v>31000000</v>
      </c>
      <c r="N7549" s="1">
        <v>48791187</v>
      </c>
      <c r="O7549" s="1">
        <f>N7549*(D7549/'cpi data'!$A$112)</f>
        <v>6167032.3855165597</v>
      </c>
      <c r="P7549" s="2">
        <f t="shared" si="118"/>
        <v>0.36463935587383844</v>
      </c>
      <c r="Q7549" t="s">
        <v>19369</v>
      </c>
      <c r="R7549">
        <v>89</v>
      </c>
    </row>
    <row r="7550" spans="1:18">
      <c r="A7550" t="s">
        <v>21601</v>
      </c>
      <c r="B7550" s="6" t="s">
        <v>19</v>
      </c>
      <c r="C7550" t="s">
        <v>37</v>
      </c>
      <c r="D7550">
        <f>_xlfn.XLOOKUP(E7550,'cpi data'!A:A,'cpi data'!B:B,"NA")</f>
        <v>255.7</v>
      </c>
      <c r="E7550">
        <v>2019</v>
      </c>
      <c r="F7550" t="s">
        <v>21602</v>
      </c>
      <c r="G7550">
        <v>5.4</v>
      </c>
      <c r="H7550">
        <v>4000</v>
      </c>
      <c r="I7550" t="s">
        <v>21603</v>
      </c>
      <c r="J7550" t="s">
        <v>21603</v>
      </c>
      <c r="K7550" t="s">
        <v>18647</v>
      </c>
      <c r="L7550" t="s">
        <v>33</v>
      </c>
      <c r="N7550" s="1">
        <v>619855</v>
      </c>
      <c r="O7550" s="1">
        <f>N7550*(D7550/'cpi data'!$A$112)</f>
        <v>78347.465892239255</v>
      </c>
      <c r="P7550" s="2">
        <f t="shared" si="118"/>
        <v>1</v>
      </c>
      <c r="Q7550" t="s">
        <v>21604</v>
      </c>
      <c r="R7550">
        <v>112</v>
      </c>
    </row>
    <row r="7551" spans="1:18">
      <c r="A7551" t="s">
        <v>21605</v>
      </c>
      <c r="B7551" s="6" t="s">
        <v>36</v>
      </c>
      <c r="C7551" t="s">
        <v>28</v>
      </c>
      <c r="D7551">
        <f>_xlfn.XLOOKUP(E7551,'cpi data'!A:A,'cpi data'!B:B,"NA")</f>
        <v>255.7</v>
      </c>
      <c r="E7551">
        <v>2019</v>
      </c>
      <c r="F7551" t="s">
        <v>20918</v>
      </c>
      <c r="G7551">
        <v>7.5</v>
      </c>
      <c r="H7551">
        <v>21000</v>
      </c>
      <c r="I7551" t="s">
        <v>21606</v>
      </c>
      <c r="J7551" t="s">
        <v>20583</v>
      </c>
      <c r="K7551" t="s">
        <v>20584</v>
      </c>
      <c r="L7551" t="s">
        <v>5994</v>
      </c>
      <c r="M7551" s="1">
        <v>16000000</v>
      </c>
      <c r="N7551" s="1">
        <v>75741734</v>
      </c>
      <c r="O7551" s="1">
        <f>N7551*(D7551/'cpi data'!$A$112)</f>
        <v>9573485.6074147299</v>
      </c>
      <c r="P7551" s="2">
        <f t="shared" si="118"/>
        <v>0.78875582647738163</v>
      </c>
      <c r="Q7551" t="s">
        <v>9689</v>
      </c>
      <c r="R7551">
        <v>109</v>
      </c>
    </row>
    <row r="7552" spans="1:18">
      <c r="A7552" t="s">
        <v>21607</v>
      </c>
      <c r="B7552" s="6" t="s">
        <v>19</v>
      </c>
      <c r="C7552" t="s">
        <v>20</v>
      </c>
      <c r="D7552">
        <f>_xlfn.XLOOKUP(E7552,'cpi data'!A:A,'cpi data'!B:B,"NA")</f>
        <v>255.7</v>
      </c>
      <c r="E7552">
        <v>2019</v>
      </c>
      <c r="F7552" t="s">
        <v>21444</v>
      </c>
      <c r="G7552">
        <v>6.4</v>
      </c>
      <c r="H7552">
        <v>8000</v>
      </c>
      <c r="I7552" t="s">
        <v>13767</v>
      </c>
      <c r="J7552" t="s">
        <v>13767</v>
      </c>
      <c r="K7552" t="s">
        <v>19073</v>
      </c>
      <c r="L7552" t="s">
        <v>33</v>
      </c>
      <c r="M7552" s="1">
        <v>5000000</v>
      </c>
      <c r="N7552" s="1">
        <v>5288011</v>
      </c>
      <c r="O7552" s="1">
        <f>N7552*(D7552/'cpi data'!$A$112)</f>
        <v>668385.76999505691</v>
      </c>
      <c r="P7552" s="2">
        <f t="shared" si="118"/>
        <v>5.4464901831709503E-2</v>
      </c>
      <c r="Q7552" t="s">
        <v>19427</v>
      </c>
      <c r="R7552">
        <v>103</v>
      </c>
    </row>
    <row r="7553" spans="1:18">
      <c r="A7553" t="s">
        <v>21608</v>
      </c>
      <c r="B7553" s="6" t="s">
        <v>36</v>
      </c>
      <c r="C7553" t="s">
        <v>393</v>
      </c>
      <c r="D7553">
        <f>_xlfn.XLOOKUP(E7553,'cpi data'!A:A,'cpi data'!B:B,"NA")</f>
        <v>255.7</v>
      </c>
      <c r="E7553">
        <v>2019</v>
      </c>
      <c r="F7553" t="s">
        <v>21466</v>
      </c>
      <c r="G7553">
        <v>5</v>
      </c>
      <c r="H7553">
        <v>6100</v>
      </c>
      <c r="I7553" t="s">
        <v>12498</v>
      </c>
      <c r="J7553" t="s">
        <v>21609</v>
      </c>
      <c r="K7553" t="s">
        <v>13360</v>
      </c>
      <c r="L7553" t="s">
        <v>5994</v>
      </c>
      <c r="M7553" s="1">
        <v>45000000</v>
      </c>
      <c r="N7553" s="1">
        <v>32450241</v>
      </c>
      <c r="O7553" s="1">
        <f>N7553*(D7553/'cpi data'!$A$112)</f>
        <v>4101594.9696984678</v>
      </c>
      <c r="P7553" s="2">
        <f t="shared" si="118"/>
        <v>-0.38673854533160479</v>
      </c>
      <c r="Q7553" t="s">
        <v>20018</v>
      </c>
      <c r="R7553">
        <v>87</v>
      </c>
    </row>
    <row r="7554" spans="1:18">
      <c r="A7554" t="s">
        <v>21610</v>
      </c>
      <c r="B7554" s="6" t="s">
        <v>2002</v>
      </c>
      <c r="C7554" t="s">
        <v>66</v>
      </c>
      <c r="D7554">
        <f>_xlfn.XLOOKUP(E7554,'cpi data'!A:A,'cpi data'!B:B,"NA")</f>
        <v>255.7</v>
      </c>
      <c r="E7554">
        <v>2019</v>
      </c>
      <c r="F7554" t="s">
        <v>21513</v>
      </c>
      <c r="G7554">
        <v>6.8</v>
      </c>
      <c r="H7554">
        <v>36000</v>
      </c>
      <c r="I7554" t="s">
        <v>21611</v>
      </c>
      <c r="J7554" t="s">
        <v>21612</v>
      </c>
      <c r="K7554" t="s">
        <v>18360</v>
      </c>
      <c r="L7554" t="s">
        <v>33</v>
      </c>
      <c r="M7554" s="1">
        <v>20000000</v>
      </c>
      <c r="N7554" s="1">
        <v>9090040</v>
      </c>
      <c r="O7554" s="1">
        <f>N7554*(D7554/'cpi data'!$A$112)</f>
        <v>1148948.7039050914</v>
      </c>
      <c r="P7554" s="2">
        <f t="shared" si="118"/>
        <v>-1.2002103401085145</v>
      </c>
      <c r="Q7554" t="s">
        <v>9442</v>
      </c>
      <c r="R7554">
        <v>112</v>
      </c>
    </row>
    <row r="7555" spans="1:18">
      <c r="A7555" t="s">
        <v>21613</v>
      </c>
      <c r="B7555" s="6" t="s">
        <v>19</v>
      </c>
      <c r="C7555" t="s">
        <v>20</v>
      </c>
      <c r="D7555">
        <f>_xlfn.XLOOKUP(E7555,'cpi data'!A:A,'cpi data'!B:B,"NA")</f>
        <v>255.7</v>
      </c>
      <c r="E7555">
        <v>2019</v>
      </c>
      <c r="F7555" t="s">
        <v>21614</v>
      </c>
      <c r="G7555">
        <v>5.7</v>
      </c>
      <c r="H7555">
        <v>17000</v>
      </c>
      <c r="I7555" t="s">
        <v>21615</v>
      </c>
      <c r="J7555" t="s">
        <v>21615</v>
      </c>
      <c r="K7555" t="s">
        <v>21616</v>
      </c>
      <c r="L7555" t="s">
        <v>3159</v>
      </c>
      <c r="N7555" s="1">
        <v>3373474</v>
      </c>
      <c r="O7555" s="1">
        <f>N7555*(D7555/'cpi data'!$A$112)</f>
        <v>426395.10716757289</v>
      </c>
      <c r="P7555" s="2">
        <f t="shared" si="118"/>
        <v>1</v>
      </c>
      <c r="Q7555" t="s">
        <v>21617</v>
      </c>
      <c r="R7555">
        <v>90</v>
      </c>
    </row>
    <row r="7556" spans="1:18">
      <c r="A7556" t="s">
        <v>21618</v>
      </c>
      <c r="B7556" s="6" t="s">
        <v>19</v>
      </c>
      <c r="C7556" t="s">
        <v>44</v>
      </c>
      <c r="D7556">
        <f>_xlfn.XLOOKUP(E7556,'cpi data'!A:A,'cpi data'!B:B,"NA")</f>
        <v>255.7</v>
      </c>
      <c r="E7556">
        <v>2019</v>
      </c>
      <c r="F7556" t="s">
        <v>21619</v>
      </c>
      <c r="G7556">
        <v>6.8</v>
      </c>
      <c r="H7556">
        <v>18000</v>
      </c>
      <c r="I7556" t="s">
        <v>21620</v>
      </c>
      <c r="J7556" t="s">
        <v>21620</v>
      </c>
      <c r="K7556" t="s">
        <v>21621</v>
      </c>
      <c r="L7556" t="s">
        <v>33</v>
      </c>
      <c r="N7556" s="1">
        <v>7442106</v>
      </c>
      <c r="O7556" s="1">
        <f>N7556*(D7556/'cpi data'!$A$112)</f>
        <v>940655.71141868515</v>
      </c>
      <c r="P7556" s="2">
        <f t="shared" si="118"/>
        <v>1</v>
      </c>
      <c r="Q7556" t="s">
        <v>21622</v>
      </c>
      <c r="R7556">
        <v>104</v>
      </c>
    </row>
    <row r="7557" spans="1:18">
      <c r="A7557" t="s">
        <v>21623</v>
      </c>
      <c r="B7557" s="6" t="s">
        <v>450</v>
      </c>
      <c r="C7557" t="s">
        <v>44</v>
      </c>
      <c r="D7557">
        <f>_xlfn.XLOOKUP(E7557,'cpi data'!A:A,'cpi data'!B:B,"NA")</f>
        <v>255.7</v>
      </c>
      <c r="E7557">
        <v>2019</v>
      </c>
      <c r="F7557" t="s">
        <v>21403</v>
      </c>
      <c r="G7557">
        <v>8.3000000000000007</v>
      </c>
      <c r="H7557">
        <v>40000</v>
      </c>
      <c r="I7557" t="s">
        <v>19965</v>
      </c>
      <c r="J7557" t="s">
        <v>19966</v>
      </c>
      <c r="K7557" t="s">
        <v>21624</v>
      </c>
      <c r="L7557" t="s">
        <v>10296</v>
      </c>
      <c r="N7557" s="1">
        <v>3311391</v>
      </c>
      <c r="O7557" s="1">
        <f>N7557*(D7557/'cpi data'!$A$112)</f>
        <v>418548.03692535841</v>
      </c>
      <c r="P7557" s="2">
        <f t="shared" si="118"/>
        <v>1</v>
      </c>
      <c r="Q7557" t="s">
        <v>21625</v>
      </c>
      <c r="R7557">
        <v>143</v>
      </c>
    </row>
    <row r="7558" spans="1:18">
      <c r="A7558" t="s">
        <v>14879</v>
      </c>
      <c r="B7558" s="6" t="s">
        <v>2002</v>
      </c>
      <c r="C7558" t="s">
        <v>20</v>
      </c>
      <c r="D7558">
        <f>_xlfn.XLOOKUP(E7558,'cpi data'!A:A,'cpi data'!B:B,"NA")</f>
        <v>255.7</v>
      </c>
      <c r="E7558">
        <v>2019</v>
      </c>
      <c r="F7558" t="s">
        <v>21626</v>
      </c>
      <c r="G7558">
        <v>6.3</v>
      </c>
      <c r="H7558">
        <v>6700</v>
      </c>
      <c r="I7558" t="s">
        <v>13934</v>
      </c>
      <c r="J7558" t="s">
        <v>13934</v>
      </c>
      <c r="K7558" t="s">
        <v>8770</v>
      </c>
      <c r="L7558" t="s">
        <v>33</v>
      </c>
      <c r="N7558" s="1">
        <v>2790019</v>
      </c>
      <c r="O7558" s="1">
        <f>N7558*(D7558/'cpi data'!$A$112)</f>
        <v>352648.47172516066</v>
      </c>
      <c r="P7558" s="2">
        <f t="shared" si="118"/>
        <v>1</v>
      </c>
      <c r="Q7558" t="s">
        <v>12772</v>
      </c>
      <c r="R7558">
        <v>112</v>
      </c>
    </row>
    <row r="7559" spans="1:18">
      <c r="A7559" t="s">
        <v>21627</v>
      </c>
      <c r="B7559" s="6" t="s">
        <v>2002</v>
      </c>
      <c r="C7559" t="s">
        <v>37</v>
      </c>
      <c r="D7559">
        <f>_xlfn.XLOOKUP(E7559,'cpi data'!A:A,'cpi data'!B:B,"NA")</f>
        <v>255.7</v>
      </c>
      <c r="E7559">
        <v>2019</v>
      </c>
      <c r="F7559" t="s">
        <v>21628</v>
      </c>
      <c r="G7559">
        <v>5.8</v>
      </c>
      <c r="H7559">
        <v>9900</v>
      </c>
      <c r="I7559" t="s">
        <v>12954</v>
      </c>
      <c r="J7559" t="s">
        <v>21629</v>
      </c>
      <c r="K7559" t="s">
        <v>21630</v>
      </c>
      <c r="L7559" t="s">
        <v>1197</v>
      </c>
      <c r="M7559" s="1">
        <v>15000000</v>
      </c>
      <c r="N7559" s="1">
        <v>15383580</v>
      </c>
      <c r="O7559" s="1">
        <f>N7559*(D7559/'cpi data'!$A$112)</f>
        <v>1944429.7607513594</v>
      </c>
      <c r="P7559" s="2">
        <f t="shared" si="118"/>
        <v>2.4934378083645029E-2</v>
      </c>
      <c r="Q7559" t="s">
        <v>21631</v>
      </c>
      <c r="R7559">
        <v>104</v>
      </c>
    </row>
    <row r="7560" spans="1:18">
      <c r="A7560" t="s">
        <v>21632</v>
      </c>
      <c r="B7560" s="6" t="s">
        <v>36</v>
      </c>
      <c r="C7560" t="s">
        <v>28</v>
      </c>
      <c r="D7560">
        <f>_xlfn.XLOOKUP(E7560,'cpi data'!A:A,'cpi data'!B:B,"NA")</f>
        <v>255.7</v>
      </c>
      <c r="E7560">
        <v>2019</v>
      </c>
      <c r="F7560" t="s">
        <v>20432</v>
      </c>
      <c r="G7560">
        <v>6.7</v>
      </c>
      <c r="H7560">
        <v>16000</v>
      </c>
      <c r="I7560" t="s">
        <v>344</v>
      </c>
      <c r="J7560" t="s">
        <v>20583</v>
      </c>
      <c r="K7560" t="s">
        <v>7635</v>
      </c>
      <c r="L7560" t="s">
        <v>5994</v>
      </c>
      <c r="M7560" s="1">
        <v>18000000</v>
      </c>
      <c r="N7560" s="1">
        <v>80708134</v>
      </c>
      <c r="O7560" s="1">
        <f>N7560*(D7560/'cpi data'!$A$112)</f>
        <v>10201220.89164607</v>
      </c>
      <c r="P7560" s="2">
        <f t="shared" si="118"/>
        <v>0.77697415232026057</v>
      </c>
      <c r="Q7560" t="s">
        <v>20202</v>
      </c>
      <c r="R7560">
        <v>96</v>
      </c>
    </row>
    <row r="7561" spans="1:18">
      <c r="A7561" t="s">
        <v>21633</v>
      </c>
      <c r="B7561" s="6" t="s">
        <v>450</v>
      </c>
      <c r="C7561" t="s">
        <v>66</v>
      </c>
      <c r="D7561">
        <f>_xlfn.XLOOKUP(E7561,'cpi data'!A:A,'cpi data'!B:B,"NA")</f>
        <v>255.7</v>
      </c>
      <c r="E7561">
        <v>2019</v>
      </c>
      <c r="F7561" t="s">
        <v>21497</v>
      </c>
      <c r="G7561">
        <v>8</v>
      </c>
      <c r="H7561">
        <v>24000</v>
      </c>
      <c r="I7561" t="s">
        <v>21634</v>
      </c>
      <c r="J7561" t="s">
        <v>21635</v>
      </c>
      <c r="K7561" t="s">
        <v>11784</v>
      </c>
      <c r="L7561" t="s">
        <v>10296</v>
      </c>
      <c r="N7561" s="1">
        <v>24701637</v>
      </c>
      <c r="O7561" s="1">
        <f>N7561*(D7561/'cpi data'!$A$112)</f>
        <v>3122199.0019278298</v>
      </c>
      <c r="P7561" s="2">
        <f t="shared" si="118"/>
        <v>1</v>
      </c>
      <c r="Q7561" t="s">
        <v>21636</v>
      </c>
      <c r="R7561">
        <v>154</v>
      </c>
    </row>
    <row r="7562" spans="1:18">
      <c r="A7562" t="s">
        <v>21637</v>
      </c>
      <c r="B7562" s="6" t="s">
        <v>36</v>
      </c>
      <c r="C7562" t="s">
        <v>393</v>
      </c>
      <c r="D7562">
        <f>_xlfn.XLOOKUP(E7562,'cpi data'!A:A,'cpi data'!B:B,"NA")</f>
        <v>255.7</v>
      </c>
      <c r="E7562">
        <v>2019</v>
      </c>
      <c r="F7562" t="s">
        <v>21489</v>
      </c>
      <c r="G7562">
        <v>5.9</v>
      </c>
      <c r="H7562">
        <v>11000</v>
      </c>
      <c r="I7562" t="s">
        <v>21638</v>
      </c>
      <c r="J7562" t="s">
        <v>18869</v>
      </c>
      <c r="K7562" t="s">
        <v>21639</v>
      </c>
      <c r="L7562" t="s">
        <v>1114</v>
      </c>
      <c r="M7562" s="1">
        <v>90000000</v>
      </c>
      <c r="N7562" s="1">
        <v>119559110</v>
      </c>
      <c r="O7562" s="1">
        <f>N7562*(D7562/'cpi data'!$A$112)</f>
        <v>15111845.984676223</v>
      </c>
      <c r="P7562" s="2">
        <f t="shared" si="118"/>
        <v>0.24723427599954534</v>
      </c>
      <c r="Q7562" t="s">
        <v>19516</v>
      </c>
      <c r="R7562">
        <v>85</v>
      </c>
    </row>
    <row r="7563" spans="1:18">
      <c r="A7563" t="s">
        <v>21640</v>
      </c>
      <c r="B7563" s="6" t="s">
        <v>450</v>
      </c>
      <c r="C7563" t="s">
        <v>37</v>
      </c>
      <c r="D7563">
        <f>_xlfn.XLOOKUP(E7563,'cpi data'!A:A,'cpi data'!B:B,"NA")</f>
        <v>255.7</v>
      </c>
      <c r="E7563">
        <v>2019</v>
      </c>
      <c r="F7563" t="s">
        <v>21641</v>
      </c>
      <c r="G7563">
        <v>6.9</v>
      </c>
      <c r="H7563">
        <v>9700</v>
      </c>
      <c r="I7563" t="s">
        <v>21642</v>
      </c>
      <c r="J7563" t="s">
        <v>21642</v>
      </c>
      <c r="K7563" t="s">
        <v>21643</v>
      </c>
      <c r="L7563" t="s">
        <v>923</v>
      </c>
      <c r="N7563" s="1">
        <v>25775371</v>
      </c>
      <c r="O7563" s="1">
        <f>N7563*(D7563/'cpi data'!$A$112)</f>
        <v>3257915.158032625</v>
      </c>
      <c r="P7563" s="2">
        <f t="shared" si="118"/>
        <v>1</v>
      </c>
      <c r="Q7563" t="s">
        <v>21644</v>
      </c>
      <c r="R7563">
        <v>109</v>
      </c>
    </row>
    <row r="7564" spans="1:18">
      <c r="A7564" t="s">
        <v>21645</v>
      </c>
      <c r="B7564" s="6" t="s">
        <v>19</v>
      </c>
      <c r="C7564" t="s">
        <v>107</v>
      </c>
      <c r="D7564">
        <f>_xlfn.XLOOKUP(E7564,'cpi data'!A:A,'cpi data'!B:B,"NA")</f>
        <v>255.7</v>
      </c>
      <c r="E7564">
        <v>2019</v>
      </c>
      <c r="F7564" t="s">
        <v>21646</v>
      </c>
      <c r="G7564">
        <v>4.0999999999999996</v>
      </c>
      <c r="H7564">
        <v>7900</v>
      </c>
      <c r="I7564" t="s">
        <v>21647</v>
      </c>
      <c r="J7564" t="s">
        <v>21647</v>
      </c>
      <c r="K7564" t="s">
        <v>163</v>
      </c>
      <c r="L7564" t="s">
        <v>33</v>
      </c>
      <c r="M7564" s="1">
        <v>18000000</v>
      </c>
      <c r="O7564" s="1">
        <f>N7564*(D7564/'cpi data'!$A$112)</f>
        <v>0</v>
      </c>
      <c r="P7564" s="2" t="e">
        <f t="shared" si="118"/>
        <v>#DIV/0!</v>
      </c>
      <c r="Q7564" t="s">
        <v>21648</v>
      </c>
      <c r="R7564">
        <v>88</v>
      </c>
    </row>
    <row r="7565" spans="1:18">
      <c r="A7565" t="s">
        <v>21649</v>
      </c>
      <c r="B7565" s="6" t="s">
        <v>19</v>
      </c>
      <c r="C7565" t="s">
        <v>20</v>
      </c>
      <c r="D7565">
        <f>_xlfn.XLOOKUP(E7565,'cpi data'!A:A,'cpi data'!B:B,"NA")</f>
        <v>255.7</v>
      </c>
      <c r="E7565">
        <v>2019</v>
      </c>
      <c r="F7565" t="s">
        <v>21650</v>
      </c>
      <c r="G7565">
        <v>6.9</v>
      </c>
      <c r="H7565">
        <v>11000</v>
      </c>
      <c r="I7565" t="s">
        <v>21651</v>
      </c>
      <c r="J7565" t="s">
        <v>21651</v>
      </c>
      <c r="K7565" t="s">
        <v>21652</v>
      </c>
      <c r="L7565" t="s">
        <v>455</v>
      </c>
      <c r="N7565" s="1">
        <v>6405816</v>
      </c>
      <c r="O7565" s="1">
        <f>N7565*(D7565/'cpi data'!$A$112)</f>
        <v>809672.34364804742</v>
      </c>
      <c r="P7565" s="2">
        <f t="shared" si="118"/>
        <v>1</v>
      </c>
      <c r="Q7565" t="s">
        <v>6515</v>
      </c>
      <c r="R7565">
        <v>96</v>
      </c>
    </row>
    <row r="7566" spans="1:18">
      <c r="A7566" t="s">
        <v>21653</v>
      </c>
      <c r="B7566" s="6" t="s">
        <v>19</v>
      </c>
      <c r="C7566" t="s">
        <v>37</v>
      </c>
      <c r="D7566">
        <f>_xlfn.XLOOKUP(E7566,'cpi data'!A:A,'cpi data'!B:B,"NA")</f>
        <v>255.7</v>
      </c>
      <c r="E7566">
        <v>2019</v>
      </c>
      <c r="F7566" t="s">
        <v>21654</v>
      </c>
      <c r="G7566">
        <v>5.6</v>
      </c>
      <c r="H7566">
        <v>10000</v>
      </c>
      <c r="I7566" t="s">
        <v>21655</v>
      </c>
      <c r="J7566" t="s">
        <v>21656</v>
      </c>
      <c r="K7566" t="s">
        <v>13181</v>
      </c>
      <c r="L7566" t="s">
        <v>13182</v>
      </c>
      <c r="M7566" s="1">
        <v>10000000</v>
      </c>
      <c r="N7566" s="1">
        <v>345900</v>
      </c>
      <c r="O7566" s="1">
        <f>N7566*(D7566/'cpi data'!$A$112)</f>
        <v>43720.52891744933</v>
      </c>
      <c r="P7566" s="2">
        <f t="shared" ref="P7566:P7629" si="119">(N7566-M7566)/N7566</f>
        <v>-27.910089621277827</v>
      </c>
      <c r="Q7566" t="s">
        <v>21657</v>
      </c>
      <c r="R7566">
        <v>96</v>
      </c>
    </row>
    <row r="7567" spans="1:18">
      <c r="A7567" t="s">
        <v>21658</v>
      </c>
      <c r="B7567" s="6" t="s">
        <v>8585</v>
      </c>
      <c r="C7567" t="s">
        <v>37</v>
      </c>
      <c r="D7567">
        <f>_xlfn.XLOOKUP(E7567,'cpi data'!A:A,'cpi data'!B:B,"NA")</f>
        <v>255.7</v>
      </c>
      <c r="E7567">
        <v>2019</v>
      </c>
      <c r="F7567" t="s">
        <v>21659</v>
      </c>
      <c r="G7567">
        <v>6</v>
      </c>
      <c r="H7567">
        <v>28000</v>
      </c>
      <c r="I7567" t="s">
        <v>21660</v>
      </c>
      <c r="J7567" t="s">
        <v>21661</v>
      </c>
      <c r="K7567" t="s">
        <v>21662</v>
      </c>
      <c r="L7567" t="s">
        <v>5994</v>
      </c>
      <c r="M7567" s="1">
        <v>48000000</v>
      </c>
      <c r="N7567" s="1">
        <v>699992512</v>
      </c>
      <c r="O7567" s="1">
        <f>N7567*(D7567/'cpi data'!$A$112)</f>
        <v>88476562.193969354</v>
      </c>
      <c r="P7567" s="2">
        <f t="shared" si="119"/>
        <v>0.93142783790235739</v>
      </c>
      <c r="Q7567" t="s">
        <v>21663</v>
      </c>
      <c r="R7567">
        <v>125</v>
      </c>
    </row>
    <row r="7568" spans="1:18">
      <c r="A7568" t="s">
        <v>21664</v>
      </c>
      <c r="B7568" s="6" t="s">
        <v>36</v>
      </c>
      <c r="C7568" t="s">
        <v>37</v>
      </c>
      <c r="D7568">
        <f>_xlfn.XLOOKUP(E7568,'cpi data'!A:A,'cpi data'!B:B,"NA")</f>
        <v>255.7</v>
      </c>
      <c r="E7568">
        <v>2019</v>
      </c>
      <c r="F7568" t="s">
        <v>21515</v>
      </c>
      <c r="G7568">
        <v>6</v>
      </c>
      <c r="H7568">
        <v>15000</v>
      </c>
      <c r="I7568" t="s">
        <v>17414</v>
      </c>
      <c r="J7568" t="s">
        <v>17414</v>
      </c>
      <c r="K7568" t="s">
        <v>21665</v>
      </c>
      <c r="L7568" t="s">
        <v>25</v>
      </c>
      <c r="M7568" s="1">
        <v>59000000</v>
      </c>
      <c r="N7568" s="1">
        <v>32140970</v>
      </c>
      <c r="O7568" s="1">
        <f>N7568*(D7568/'cpi data'!$A$112)</f>
        <v>4062504.2160158181</v>
      </c>
      <c r="P7568" s="2">
        <f t="shared" si="119"/>
        <v>-0.83566332938924992</v>
      </c>
      <c r="Q7568" t="s">
        <v>21666</v>
      </c>
      <c r="R7568">
        <v>120</v>
      </c>
    </row>
    <row r="7569" spans="1:18">
      <c r="A7569" t="s">
        <v>21667</v>
      </c>
      <c r="B7569" s="6" t="s">
        <v>450</v>
      </c>
      <c r="C7569" t="s">
        <v>20</v>
      </c>
      <c r="D7569">
        <f>_xlfn.XLOOKUP(E7569,'cpi data'!A:A,'cpi data'!B:B,"NA")</f>
        <v>255.7</v>
      </c>
      <c r="E7569">
        <v>2019</v>
      </c>
      <c r="F7569" t="s">
        <v>21668</v>
      </c>
      <c r="G7569">
        <v>6</v>
      </c>
      <c r="H7569">
        <v>871</v>
      </c>
      <c r="I7569" t="s">
        <v>21669</v>
      </c>
      <c r="J7569" t="s">
        <v>21670</v>
      </c>
      <c r="K7569" t="s">
        <v>21671</v>
      </c>
      <c r="L7569" t="s">
        <v>33</v>
      </c>
      <c r="M7569" s="1">
        <v>1100000</v>
      </c>
      <c r="O7569" s="1">
        <f>N7569*(D7569/'cpi data'!$A$112)</f>
        <v>0</v>
      </c>
      <c r="P7569" s="2" t="e">
        <f t="shared" si="119"/>
        <v>#DIV/0!</v>
      </c>
      <c r="Q7569" t="s">
        <v>21672</v>
      </c>
      <c r="R7569">
        <v>85</v>
      </c>
    </row>
    <row r="7570" spans="1:18">
      <c r="A7570" t="s">
        <v>21673</v>
      </c>
      <c r="B7570" s="6" t="s">
        <v>36</v>
      </c>
      <c r="C7570" t="s">
        <v>393</v>
      </c>
      <c r="D7570">
        <f>_xlfn.XLOOKUP(E7570,'cpi data'!A:A,'cpi data'!B:B,"NA")</f>
        <v>255.7</v>
      </c>
      <c r="E7570">
        <v>2019</v>
      </c>
      <c r="F7570" t="s">
        <v>21042</v>
      </c>
      <c r="G7570">
        <v>6.7</v>
      </c>
      <c r="H7570">
        <v>23000</v>
      </c>
      <c r="I7570" t="s">
        <v>17956</v>
      </c>
      <c r="J7570" t="s">
        <v>17956</v>
      </c>
      <c r="K7570" t="s">
        <v>13486</v>
      </c>
      <c r="L7570" t="s">
        <v>198</v>
      </c>
      <c r="M7570" s="1">
        <v>100000000</v>
      </c>
      <c r="N7570" s="1">
        <v>26565710</v>
      </c>
      <c r="O7570" s="1">
        <f>N7570*(D7570/'cpi data'!$A$112)</f>
        <v>3357811.1947602569</v>
      </c>
      <c r="P7570" s="2">
        <f t="shared" si="119"/>
        <v>-2.7642509836928881</v>
      </c>
      <c r="Q7570" t="s">
        <v>18234</v>
      </c>
      <c r="R7570">
        <v>93</v>
      </c>
    </row>
    <row r="7571" spans="1:18">
      <c r="A7571" t="s">
        <v>21674</v>
      </c>
      <c r="B7571" s="6" t="s">
        <v>36</v>
      </c>
      <c r="C7571" t="s">
        <v>66</v>
      </c>
      <c r="D7571">
        <f>_xlfn.XLOOKUP(E7571,'cpi data'!A:A,'cpi data'!B:B,"NA")</f>
        <v>255.7</v>
      </c>
      <c r="E7571">
        <v>2019</v>
      </c>
      <c r="F7571" t="s">
        <v>21675</v>
      </c>
      <c r="G7571">
        <v>6.3</v>
      </c>
      <c r="H7571">
        <v>8800</v>
      </c>
      <c r="I7571" t="s">
        <v>21676</v>
      </c>
      <c r="J7571" t="s">
        <v>21677</v>
      </c>
      <c r="K7571" t="s">
        <v>21678</v>
      </c>
      <c r="L7571" t="s">
        <v>33</v>
      </c>
      <c r="M7571" s="1">
        <v>14000000</v>
      </c>
      <c r="N7571" s="1">
        <v>50444358</v>
      </c>
      <c r="O7571" s="1">
        <f>N7571*(D7571/'cpi data'!$A$112)</f>
        <v>6375987.3161641126</v>
      </c>
      <c r="P7571" s="2">
        <f t="shared" si="119"/>
        <v>0.7224664847553417</v>
      </c>
      <c r="Q7571" t="s">
        <v>9112</v>
      </c>
      <c r="R7571">
        <v>116</v>
      </c>
    </row>
    <row r="7572" spans="1:18">
      <c r="A7572" t="s">
        <v>21679</v>
      </c>
      <c r="B7572" s="6" t="s">
        <v>2002</v>
      </c>
      <c r="C7572" t="s">
        <v>44</v>
      </c>
      <c r="D7572">
        <f>_xlfn.XLOOKUP(E7572,'cpi data'!A:A,'cpi data'!B:B,"NA")</f>
        <v>255.7</v>
      </c>
      <c r="E7572">
        <v>2019</v>
      </c>
      <c r="F7572" t="s">
        <v>21513</v>
      </c>
      <c r="G7572">
        <v>6</v>
      </c>
      <c r="H7572">
        <v>4700</v>
      </c>
      <c r="I7572" t="s">
        <v>21680</v>
      </c>
      <c r="J7572" t="s">
        <v>21680</v>
      </c>
      <c r="K7572" t="s">
        <v>2369</v>
      </c>
      <c r="L7572" t="s">
        <v>25</v>
      </c>
      <c r="M7572" s="1">
        <v>10000000</v>
      </c>
      <c r="N7572" s="1">
        <v>16418218</v>
      </c>
      <c r="O7572" s="1">
        <f>N7572*(D7572/'cpi data'!$A$112)</f>
        <v>2075204.3216015818</v>
      </c>
      <c r="P7572" s="2">
        <f t="shared" si="119"/>
        <v>0.39092050062924005</v>
      </c>
      <c r="Q7572" t="s">
        <v>18009</v>
      </c>
      <c r="R7572">
        <v>90</v>
      </c>
    </row>
    <row r="7573" spans="1:18">
      <c r="A7573" t="s">
        <v>21681</v>
      </c>
      <c r="B7573" s="6" t="s">
        <v>2002</v>
      </c>
      <c r="C7573" t="s">
        <v>44</v>
      </c>
      <c r="D7573">
        <f>_xlfn.XLOOKUP(E7573,'cpi data'!A:A,'cpi data'!B:B,"NA")</f>
        <v>255.7</v>
      </c>
      <c r="E7573">
        <v>2019</v>
      </c>
      <c r="F7573" t="s">
        <v>21042</v>
      </c>
      <c r="G7573">
        <v>5.5</v>
      </c>
      <c r="H7573">
        <v>12000</v>
      </c>
      <c r="I7573" t="s">
        <v>14910</v>
      </c>
      <c r="J7573" t="s">
        <v>21682</v>
      </c>
      <c r="K7573" t="s">
        <v>20543</v>
      </c>
      <c r="L7573" t="s">
        <v>33</v>
      </c>
      <c r="M7573" s="1">
        <v>20000000</v>
      </c>
      <c r="N7573" s="1">
        <v>49000667</v>
      </c>
      <c r="O7573" s="1">
        <f>N7573*(D7573/'cpi data'!$A$112)</f>
        <v>6193509.9119624319</v>
      </c>
      <c r="P7573" s="2">
        <f t="shared" si="119"/>
        <v>0.59184229063657434</v>
      </c>
      <c r="Q7573" t="s">
        <v>64</v>
      </c>
      <c r="R7573">
        <v>109</v>
      </c>
    </row>
    <row r="7574" spans="1:18">
      <c r="A7574" t="s">
        <v>21683</v>
      </c>
      <c r="B7574" s="6" t="s">
        <v>19</v>
      </c>
      <c r="C7574" t="s">
        <v>154</v>
      </c>
      <c r="D7574">
        <f>_xlfn.XLOOKUP(E7574,'cpi data'!A:A,'cpi data'!B:B,"NA")</f>
        <v>255.7</v>
      </c>
      <c r="E7574">
        <v>2019</v>
      </c>
      <c r="F7574" t="s">
        <v>21015</v>
      </c>
      <c r="G7574">
        <v>5.9</v>
      </c>
      <c r="H7574">
        <v>24000</v>
      </c>
      <c r="I7574" t="s">
        <v>21684</v>
      </c>
      <c r="J7574" t="s">
        <v>15794</v>
      </c>
      <c r="K7574" t="s">
        <v>17587</v>
      </c>
      <c r="L7574" t="s">
        <v>33</v>
      </c>
      <c r="M7574" s="1">
        <v>6000000</v>
      </c>
      <c r="N7574" s="1">
        <v>21150265</v>
      </c>
      <c r="O7574" s="1">
        <f>N7574*(D7574/'cpi data'!$A$112)</f>
        <v>2673318.2207118142</v>
      </c>
      <c r="P7574" s="2">
        <f t="shared" si="119"/>
        <v>0.71631561117555742</v>
      </c>
      <c r="Q7574" t="s">
        <v>53</v>
      </c>
      <c r="R7574">
        <v>92</v>
      </c>
    </row>
    <row r="7575" spans="1:18">
      <c r="A7575" t="s">
        <v>21685</v>
      </c>
      <c r="B7575" s="6" t="s">
        <v>450</v>
      </c>
      <c r="C7575" t="s">
        <v>393</v>
      </c>
      <c r="D7575">
        <f>_xlfn.XLOOKUP(E7575,'cpi data'!A:A,'cpi data'!B:B,"NA")</f>
        <v>255.7</v>
      </c>
      <c r="E7575">
        <v>2019</v>
      </c>
      <c r="F7575" t="s">
        <v>21686</v>
      </c>
      <c r="G7575">
        <v>7.5</v>
      </c>
      <c r="H7575">
        <v>6500</v>
      </c>
      <c r="I7575" t="s">
        <v>21687</v>
      </c>
      <c r="J7575" t="s">
        <v>21687</v>
      </c>
      <c r="K7575" t="s">
        <v>21688</v>
      </c>
      <c r="L7575" t="s">
        <v>5994</v>
      </c>
      <c r="N7575" s="1">
        <v>726264074</v>
      </c>
      <c r="O7575" s="1">
        <f>N7575*(D7575/'cpi data'!$A$112)</f>
        <v>91797194.128423139</v>
      </c>
      <c r="P7575" s="2">
        <f t="shared" si="119"/>
        <v>1</v>
      </c>
      <c r="Q7575" t="s">
        <v>21689</v>
      </c>
      <c r="R7575">
        <v>110</v>
      </c>
    </row>
    <row r="7576" spans="1:18">
      <c r="A7576" t="s">
        <v>21690</v>
      </c>
      <c r="B7576" s="6" t="s">
        <v>36</v>
      </c>
      <c r="C7576" t="s">
        <v>20</v>
      </c>
      <c r="D7576">
        <f>_xlfn.XLOOKUP(E7576,'cpi data'!A:A,'cpi data'!B:B,"NA")</f>
        <v>255.7</v>
      </c>
      <c r="E7576">
        <v>2019</v>
      </c>
      <c r="F7576" t="s">
        <v>21281</v>
      </c>
      <c r="G7576">
        <v>6.9</v>
      </c>
      <c r="H7576">
        <v>3100</v>
      </c>
      <c r="I7576" t="s">
        <v>21691</v>
      </c>
      <c r="J7576" t="s">
        <v>21692</v>
      </c>
      <c r="K7576" t="s">
        <v>21693</v>
      </c>
      <c r="L7576" t="s">
        <v>251</v>
      </c>
      <c r="N7576" s="1">
        <v>4393018</v>
      </c>
      <c r="O7576" s="1">
        <f>N7576*(D7576/'cpi data'!$A$112)</f>
        <v>555261.84013840836</v>
      </c>
      <c r="P7576" s="2">
        <f t="shared" si="119"/>
        <v>1</v>
      </c>
      <c r="Q7576" t="s">
        <v>21694</v>
      </c>
      <c r="R7576">
        <v>99</v>
      </c>
    </row>
    <row r="7577" spans="1:18">
      <c r="A7577" t="s">
        <v>21695</v>
      </c>
      <c r="B7577" s="6" t="s">
        <v>450</v>
      </c>
      <c r="C7577" t="s">
        <v>20</v>
      </c>
      <c r="D7577">
        <f>_xlfn.XLOOKUP(E7577,'cpi data'!A:A,'cpi data'!B:B,"NA")</f>
        <v>255.7</v>
      </c>
      <c r="E7577">
        <v>2019</v>
      </c>
      <c r="F7577" t="s">
        <v>21415</v>
      </c>
      <c r="G7577">
        <v>8</v>
      </c>
      <c r="H7577">
        <v>34000</v>
      </c>
      <c r="I7577" t="s">
        <v>17316</v>
      </c>
      <c r="J7577" t="s">
        <v>17316</v>
      </c>
      <c r="K7577" t="s">
        <v>21696</v>
      </c>
      <c r="L7577" t="s">
        <v>10296</v>
      </c>
      <c r="N7577" s="1">
        <v>28141995</v>
      </c>
      <c r="O7577" s="1">
        <f>N7577*(D7577/'cpi data'!$A$112)</f>
        <v>3557048.008650519</v>
      </c>
      <c r="P7577" s="2">
        <f t="shared" si="119"/>
        <v>1</v>
      </c>
      <c r="Q7577" t="s">
        <v>12174</v>
      </c>
      <c r="R7577">
        <v>154</v>
      </c>
    </row>
    <row r="7578" spans="1:18">
      <c r="A7578" t="s">
        <v>21697</v>
      </c>
      <c r="B7578" s="6" t="s">
        <v>19</v>
      </c>
      <c r="C7578" t="s">
        <v>107</v>
      </c>
      <c r="D7578">
        <f>_xlfn.XLOOKUP(E7578,'cpi data'!A:A,'cpi data'!B:B,"NA")</f>
        <v>255.7</v>
      </c>
      <c r="E7578">
        <v>2019</v>
      </c>
      <c r="F7578" t="s">
        <v>21042</v>
      </c>
      <c r="G7578">
        <v>5.3</v>
      </c>
      <c r="H7578">
        <v>3700</v>
      </c>
      <c r="I7578" t="s">
        <v>21698</v>
      </c>
      <c r="J7578" t="s">
        <v>19029</v>
      </c>
      <c r="K7578" t="s">
        <v>21699</v>
      </c>
      <c r="L7578" t="s">
        <v>33</v>
      </c>
      <c r="N7578" s="1">
        <v>20440</v>
      </c>
      <c r="O7578" s="1">
        <f>N7578*(D7578/'cpi data'!$A$112)</f>
        <v>2583.5432525951555</v>
      </c>
      <c r="P7578" s="2">
        <f t="shared" si="119"/>
        <v>1</v>
      </c>
      <c r="Q7578" t="s">
        <v>21700</v>
      </c>
      <c r="R7578">
        <v>105</v>
      </c>
    </row>
    <row r="7579" spans="1:18">
      <c r="A7579" t="s">
        <v>21701</v>
      </c>
      <c r="B7579" s="6" t="s">
        <v>36</v>
      </c>
      <c r="C7579" t="s">
        <v>20</v>
      </c>
      <c r="D7579">
        <f>_xlfn.XLOOKUP(E7579,'cpi data'!A:A,'cpi data'!B:B,"NA")</f>
        <v>255.7</v>
      </c>
      <c r="E7579">
        <v>2019</v>
      </c>
      <c r="F7579" t="s">
        <v>21468</v>
      </c>
      <c r="G7579">
        <v>6.6</v>
      </c>
      <c r="H7579">
        <v>4100</v>
      </c>
      <c r="I7579" t="s">
        <v>15963</v>
      </c>
      <c r="J7579" t="s">
        <v>15963</v>
      </c>
      <c r="K7579" t="s">
        <v>15963</v>
      </c>
      <c r="L7579" t="s">
        <v>33</v>
      </c>
      <c r="M7579" s="1">
        <v>5000000</v>
      </c>
      <c r="N7579" s="1">
        <v>38026103</v>
      </c>
      <c r="O7579" s="1">
        <f>N7579*(D7579/'cpi data'!$A$112)</f>
        <v>4806364.0816114685</v>
      </c>
      <c r="P7579" s="2">
        <f t="shared" si="119"/>
        <v>0.8685113749363168</v>
      </c>
      <c r="Q7579" t="s">
        <v>21702</v>
      </c>
      <c r="R7579">
        <v>119</v>
      </c>
    </row>
    <row r="7580" spans="1:18">
      <c r="A7580" t="s">
        <v>21703</v>
      </c>
      <c r="C7580" t="s">
        <v>107</v>
      </c>
      <c r="D7580">
        <f>_xlfn.XLOOKUP(E7580,'cpi data'!A:A,'cpi data'!B:B,"NA")</f>
        <v>255.7</v>
      </c>
      <c r="E7580">
        <v>2019</v>
      </c>
      <c r="F7580" t="s">
        <v>21403</v>
      </c>
      <c r="G7580">
        <v>6.2</v>
      </c>
      <c r="H7580">
        <v>481</v>
      </c>
      <c r="I7580" t="s">
        <v>20672</v>
      </c>
      <c r="J7580" t="s">
        <v>20672</v>
      </c>
      <c r="K7580" t="s">
        <v>21704</v>
      </c>
      <c r="L7580" t="s">
        <v>33</v>
      </c>
      <c r="N7580" s="1">
        <v>80657</v>
      </c>
      <c r="O7580" s="1">
        <f>N7580*(D7580/'cpi data'!$A$112)</f>
        <v>10194.757736035592</v>
      </c>
      <c r="P7580" s="2">
        <f t="shared" si="119"/>
        <v>1</v>
      </c>
      <c r="Q7580" t="s">
        <v>21705</v>
      </c>
      <c r="R7580">
        <v>87</v>
      </c>
    </row>
    <row r="7581" spans="1:18">
      <c r="A7581" t="s">
        <v>21706</v>
      </c>
      <c r="B7581" s="6" t="s">
        <v>2002</v>
      </c>
      <c r="C7581" t="s">
        <v>44</v>
      </c>
      <c r="D7581">
        <f>_xlfn.XLOOKUP(E7581,'cpi data'!A:A,'cpi data'!B:B,"NA")</f>
        <v>255.7</v>
      </c>
      <c r="E7581">
        <v>2019</v>
      </c>
      <c r="F7581" t="s">
        <v>21064</v>
      </c>
      <c r="G7581">
        <v>4.5</v>
      </c>
      <c r="H7581">
        <v>4000</v>
      </c>
      <c r="I7581" t="s">
        <v>14257</v>
      </c>
      <c r="J7581" t="s">
        <v>14257</v>
      </c>
      <c r="K7581" t="s">
        <v>14257</v>
      </c>
      <c r="L7581" t="s">
        <v>33</v>
      </c>
      <c r="M7581" s="1">
        <v>20000000</v>
      </c>
      <c r="N7581" s="1">
        <v>74747725</v>
      </c>
      <c r="O7581" s="1">
        <f>N7581*(D7581/'cpi data'!$A$112)</f>
        <v>9447846.4075630251</v>
      </c>
      <c r="P7581" s="2">
        <f t="shared" si="119"/>
        <v>0.732433328238418</v>
      </c>
      <c r="Q7581" t="s">
        <v>16009</v>
      </c>
      <c r="R7581">
        <v>109</v>
      </c>
    </row>
    <row r="7582" spans="1:18">
      <c r="A7582" t="s">
        <v>21707</v>
      </c>
      <c r="B7582" s="6" t="s">
        <v>450</v>
      </c>
      <c r="C7582" t="s">
        <v>107</v>
      </c>
      <c r="D7582">
        <f>_xlfn.XLOOKUP(E7582,'cpi data'!A:A,'cpi data'!B:B,"NA")</f>
        <v>255.7</v>
      </c>
      <c r="E7582">
        <v>2019</v>
      </c>
      <c r="F7582" t="s">
        <v>21708</v>
      </c>
      <c r="G7582">
        <v>5.2</v>
      </c>
      <c r="H7582">
        <v>735</v>
      </c>
      <c r="I7582" t="s">
        <v>21709</v>
      </c>
      <c r="J7582" t="s">
        <v>21709</v>
      </c>
      <c r="K7582" t="s">
        <v>8625</v>
      </c>
      <c r="L7582" t="s">
        <v>33</v>
      </c>
      <c r="N7582" s="1">
        <v>682</v>
      </c>
      <c r="O7582" s="1">
        <f>N7582*(D7582/'cpi data'!$A$112)</f>
        <v>86.202372713791405</v>
      </c>
      <c r="P7582" s="2">
        <f t="shared" si="119"/>
        <v>1</v>
      </c>
      <c r="Q7582" t="s">
        <v>21710</v>
      </c>
      <c r="R7582">
        <v>93</v>
      </c>
    </row>
    <row r="7583" spans="1:18">
      <c r="A7583" t="s">
        <v>21711</v>
      </c>
      <c r="B7583" s="6" t="s">
        <v>450</v>
      </c>
      <c r="C7583" t="s">
        <v>37</v>
      </c>
      <c r="D7583">
        <f>_xlfn.XLOOKUP(E7583,'cpi data'!A:A,'cpi data'!B:B,"NA")</f>
        <v>255.7</v>
      </c>
      <c r="E7583">
        <v>2019</v>
      </c>
      <c r="F7583" t="s">
        <v>21238</v>
      </c>
      <c r="G7583">
        <v>7.1</v>
      </c>
      <c r="H7583">
        <v>7600</v>
      </c>
      <c r="I7583" t="s">
        <v>21712</v>
      </c>
      <c r="J7583" t="s">
        <v>21713</v>
      </c>
      <c r="K7583" t="s">
        <v>21714</v>
      </c>
      <c r="L7583" t="s">
        <v>923</v>
      </c>
      <c r="N7583" s="1">
        <v>119932733</v>
      </c>
      <c r="O7583" s="1">
        <f>N7583*(D7583/'cpi data'!$A$112)</f>
        <v>15159070.602125557</v>
      </c>
      <c r="P7583" s="2">
        <f t="shared" si="119"/>
        <v>1</v>
      </c>
      <c r="Q7583" t="s">
        <v>21715</v>
      </c>
      <c r="R7583">
        <v>111</v>
      </c>
    </row>
    <row r="7584" spans="1:18">
      <c r="A7584" t="s">
        <v>21716</v>
      </c>
      <c r="B7584" s="6" t="s">
        <v>2002</v>
      </c>
      <c r="C7584" t="s">
        <v>20</v>
      </c>
      <c r="D7584">
        <f>_xlfn.XLOOKUP(E7584,'cpi data'!A:A,'cpi data'!B:B,"NA")</f>
        <v>255.7</v>
      </c>
      <c r="E7584">
        <v>2019</v>
      </c>
      <c r="F7584" t="s">
        <v>21717</v>
      </c>
      <c r="G7584">
        <v>5.7</v>
      </c>
      <c r="H7584">
        <v>1500</v>
      </c>
      <c r="I7584" t="s">
        <v>21718</v>
      </c>
      <c r="J7584" t="s">
        <v>21718</v>
      </c>
      <c r="K7584" t="s">
        <v>3528</v>
      </c>
      <c r="L7584" t="s">
        <v>33</v>
      </c>
      <c r="N7584" s="1">
        <v>354103</v>
      </c>
      <c r="O7584" s="1">
        <f>N7584*(D7584/'cpi data'!$A$112)</f>
        <v>44757.358922392486</v>
      </c>
      <c r="P7584" s="2">
        <f t="shared" si="119"/>
        <v>1</v>
      </c>
      <c r="Q7584" t="s">
        <v>21719</v>
      </c>
      <c r="R7584">
        <v>94</v>
      </c>
    </row>
    <row r="7585" spans="1:18">
      <c r="A7585" t="s">
        <v>21720</v>
      </c>
      <c r="B7585" s="6" t="s">
        <v>2002</v>
      </c>
      <c r="C7585" t="s">
        <v>20</v>
      </c>
      <c r="D7585">
        <f>_xlfn.XLOOKUP(E7585,'cpi data'!A:A,'cpi data'!B:B,"NA")</f>
        <v>255.7</v>
      </c>
      <c r="E7585">
        <v>2019</v>
      </c>
      <c r="F7585" t="s">
        <v>20918</v>
      </c>
      <c r="G7585">
        <v>5.9</v>
      </c>
      <c r="H7585">
        <v>6600</v>
      </c>
      <c r="I7585" t="s">
        <v>20529</v>
      </c>
      <c r="J7585" t="s">
        <v>21682</v>
      </c>
      <c r="K7585" t="s">
        <v>21721</v>
      </c>
      <c r="L7585" t="s">
        <v>33</v>
      </c>
      <c r="M7585" s="1">
        <v>9000000</v>
      </c>
      <c r="N7585" s="1">
        <v>6750029</v>
      </c>
      <c r="O7585" s="1">
        <f>N7585*(D7585/'cpi data'!$A$112)</f>
        <v>853179.641769649</v>
      </c>
      <c r="P7585" s="2">
        <f t="shared" si="119"/>
        <v>-0.33332760496288238</v>
      </c>
      <c r="Q7585" t="s">
        <v>20502</v>
      </c>
      <c r="R7585">
        <v>100</v>
      </c>
    </row>
    <row r="7586" spans="1:18">
      <c r="A7586" t="s">
        <v>21722</v>
      </c>
      <c r="B7586" s="6" t="s">
        <v>36</v>
      </c>
      <c r="C7586" t="s">
        <v>44</v>
      </c>
      <c r="D7586">
        <f>_xlfn.XLOOKUP(E7586,'cpi data'!A:A,'cpi data'!B:B,"NA")</f>
        <v>255.7</v>
      </c>
      <c r="E7586">
        <v>2019</v>
      </c>
      <c r="F7586" t="s">
        <v>21723</v>
      </c>
      <c r="G7586">
        <v>6.2</v>
      </c>
      <c r="H7586">
        <v>719</v>
      </c>
      <c r="I7586" t="s">
        <v>21724</v>
      </c>
      <c r="J7586" t="s">
        <v>21725</v>
      </c>
      <c r="K7586" t="s">
        <v>21726</v>
      </c>
      <c r="L7586" t="s">
        <v>33</v>
      </c>
      <c r="N7586" s="1">
        <v>210091</v>
      </c>
      <c r="O7586" s="1">
        <f>N7586*(D7586/'cpi data'!$A$112)</f>
        <v>26554.754671280276</v>
      </c>
      <c r="P7586" s="2">
        <f t="shared" si="119"/>
        <v>1</v>
      </c>
      <c r="Q7586" t="s">
        <v>21727</v>
      </c>
      <c r="R7586">
        <v>106</v>
      </c>
    </row>
    <row r="7587" spans="1:18">
      <c r="A7587" t="s">
        <v>21728</v>
      </c>
      <c r="B7587" s="6" t="s">
        <v>450</v>
      </c>
      <c r="C7587" t="s">
        <v>20</v>
      </c>
      <c r="D7587">
        <f>_xlfn.XLOOKUP(E7587,'cpi data'!A:A,'cpi data'!B:B,"NA")</f>
        <v>255.7</v>
      </c>
      <c r="E7587">
        <v>2019</v>
      </c>
      <c r="F7587" t="s">
        <v>21675</v>
      </c>
      <c r="G7587">
        <v>3.6</v>
      </c>
      <c r="H7587">
        <v>12000</v>
      </c>
      <c r="I7587" t="s">
        <v>21729</v>
      </c>
      <c r="J7587" t="s">
        <v>16979</v>
      </c>
      <c r="K7587" t="s">
        <v>21730</v>
      </c>
      <c r="L7587" t="s">
        <v>10296</v>
      </c>
      <c r="N7587" s="1">
        <v>17987034</v>
      </c>
      <c r="O7587" s="1">
        <f>N7587*(D7587/'cpi data'!$A$112)</f>
        <v>2273497.0804745429</v>
      </c>
      <c r="P7587" s="2">
        <f t="shared" si="119"/>
        <v>1</v>
      </c>
      <c r="Q7587" t="s">
        <v>10297</v>
      </c>
      <c r="R7587">
        <v>166</v>
      </c>
    </row>
    <row r="7588" spans="1:18">
      <c r="A7588" t="s">
        <v>21731</v>
      </c>
      <c r="B7588" s="6" t="s">
        <v>450</v>
      </c>
      <c r="C7588" t="s">
        <v>37</v>
      </c>
      <c r="D7588">
        <f>_xlfn.XLOOKUP(E7588,'cpi data'!A:A,'cpi data'!B:B,"NA")</f>
        <v>255.7</v>
      </c>
      <c r="E7588">
        <v>2019</v>
      </c>
      <c r="F7588" t="s">
        <v>21732</v>
      </c>
      <c r="G7588">
        <v>8.1</v>
      </c>
      <c r="H7588">
        <v>9800</v>
      </c>
      <c r="I7588" t="s">
        <v>21733</v>
      </c>
      <c r="J7588" t="s">
        <v>21734</v>
      </c>
      <c r="K7588" t="s">
        <v>21624</v>
      </c>
      <c r="L7588" t="s">
        <v>10296</v>
      </c>
      <c r="N7588" s="1">
        <v>914565</v>
      </c>
      <c r="O7588" s="1">
        <f>N7588*(D7588/'cpi data'!$A$112)</f>
        <v>115597.76099851706</v>
      </c>
      <c r="P7588" s="2">
        <f t="shared" si="119"/>
        <v>1</v>
      </c>
      <c r="Q7588" t="s">
        <v>21735</v>
      </c>
      <c r="R7588">
        <v>143</v>
      </c>
    </row>
    <row r="7589" spans="1:18">
      <c r="A7589" t="s">
        <v>21736</v>
      </c>
      <c r="B7589" s="6" t="s">
        <v>450</v>
      </c>
      <c r="C7589" t="s">
        <v>20</v>
      </c>
      <c r="D7589">
        <f>_xlfn.XLOOKUP(E7589,'cpi data'!A:A,'cpi data'!B:B,"NA")</f>
        <v>255.7</v>
      </c>
      <c r="E7589">
        <v>2019</v>
      </c>
      <c r="F7589" t="s">
        <v>21737</v>
      </c>
      <c r="G7589">
        <v>6.5</v>
      </c>
      <c r="H7589">
        <v>13000</v>
      </c>
      <c r="I7589" t="s">
        <v>21738</v>
      </c>
      <c r="J7589" t="s">
        <v>21739</v>
      </c>
      <c r="K7589" t="s">
        <v>21740</v>
      </c>
      <c r="L7589" t="s">
        <v>10296</v>
      </c>
      <c r="N7589" s="1">
        <v>5667057</v>
      </c>
      <c r="O7589" s="1">
        <f>N7589*(D7589/'cpi data'!$A$112)</f>
        <v>716295.83534354914</v>
      </c>
      <c r="P7589" s="2">
        <f t="shared" si="119"/>
        <v>1</v>
      </c>
      <c r="Q7589" t="s">
        <v>21741</v>
      </c>
      <c r="R7589">
        <v>130</v>
      </c>
    </row>
    <row r="7590" spans="1:18">
      <c r="A7590" t="s">
        <v>21742</v>
      </c>
      <c r="B7590" s="6" t="s">
        <v>450</v>
      </c>
      <c r="C7590" t="s">
        <v>154</v>
      </c>
      <c r="D7590">
        <f>_xlfn.XLOOKUP(E7590,'cpi data'!A:A,'cpi data'!B:B,"NA")</f>
        <v>255.7</v>
      </c>
      <c r="E7590">
        <v>2019</v>
      </c>
      <c r="F7590" t="s">
        <v>21743</v>
      </c>
      <c r="G7590">
        <v>6.5</v>
      </c>
      <c r="H7590">
        <v>2500</v>
      </c>
      <c r="I7590" t="s">
        <v>21744</v>
      </c>
      <c r="J7590" t="s">
        <v>21744</v>
      </c>
      <c r="K7590" t="s">
        <v>21744</v>
      </c>
      <c r="L7590" t="s">
        <v>33</v>
      </c>
      <c r="M7590" s="1">
        <v>5000000</v>
      </c>
      <c r="N7590" s="1">
        <v>359377</v>
      </c>
      <c r="O7590" s="1">
        <f>N7590*(D7590/'cpi data'!$A$112)</f>
        <v>45423.973751853686</v>
      </c>
      <c r="P7590" s="2">
        <f t="shared" si="119"/>
        <v>-12.912966049580247</v>
      </c>
      <c r="Q7590" t="s">
        <v>21745</v>
      </c>
      <c r="R7590">
        <v>96</v>
      </c>
    </row>
    <row r="7591" spans="1:18">
      <c r="A7591" t="s">
        <v>21746</v>
      </c>
      <c r="B7591" s="6" t="s">
        <v>450</v>
      </c>
      <c r="C7591" t="s">
        <v>37</v>
      </c>
      <c r="D7591">
        <f>_xlfn.XLOOKUP(E7591,'cpi data'!A:A,'cpi data'!B:B,"NA")</f>
        <v>255.7</v>
      </c>
      <c r="E7591">
        <v>2019</v>
      </c>
      <c r="F7591" t="s">
        <v>21737</v>
      </c>
      <c r="G7591">
        <v>7.2</v>
      </c>
      <c r="H7591">
        <v>10000</v>
      </c>
      <c r="I7591" t="s">
        <v>13206</v>
      </c>
      <c r="J7591" t="s">
        <v>21747</v>
      </c>
      <c r="K7591" t="s">
        <v>21748</v>
      </c>
      <c r="L7591" t="s">
        <v>10296</v>
      </c>
      <c r="N7591" s="1">
        <v>13098981</v>
      </c>
      <c r="O7591" s="1">
        <f>N7591*(D7591/'cpi data'!$A$112)</f>
        <v>1655664.5782006921</v>
      </c>
      <c r="P7591" s="2">
        <f t="shared" si="119"/>
        <v>1</v>
      </c>
      <c r="Q7591" t="s">
        <v>21749</v>
      </c>
      <c r="R7591">
        <v>146</v>
      </c>
    </row>
    <row r="7592" spans="1:18">
      <c r="A7592" t="s">
        <v>21750</v>
      </c>
      <c r="B7592" s="6" t="s">
        <v>450</v>
      </c>
      <c r="C7592" t="s">
        <v>37</v>
      </c>
      <c r="D7592">
        <f>_xlfn.XLOOKUP(E7592,'cpi data'!A:A,'cpi data'!B:B,"NA")</f>
        <v>255.7</v>
      </c>
      <c r="E7592">
        <v>2019</v>
      </c>
      <c r="F7592" t="s">
        <v>21444</v>
      </c>
      <c r="G7592">
        <v>5.2</v>
      </c>
      <c r="H7592">
        <v>17000</v>
      </c>
      <c r="I7592" t="s">
        <v>21751</v>
      </c>
      <c r="J7592" t="s">
        <v>21751</v>
      </c>
      <c r="K7592" t="s">
        <v>19499</v>
      </c>
      <c r="L7592" t="s">
        <v>10296</v>
      </c>
      <c r="N7592" s="1">
        <v>5708522</v>
      </c>
      <c r="O7592" s="1">
        <f>N7592*(D7592/'cpi data'!$A$112)</f>
        <v>721536.86376668315</v>
      </c>
      <c r="P7592" s="2">
        <f t="shared" si="119"/>
        <v>1</v>
      </c>
      <c r="Q7592" t="s">
        <v>21752</v>
      </c>
      <c r="R7592">
        <v>170</v>
      </c>
    </row>
    <row r="7593" spans="1:18">
      <c r="A7593" t="s">
        <v>21753</v>
      </c>
      <c r="B7593" s="6" t="s">
        <v>450</v>
      </c>
      <c r="C7593" t="s">
        <v>37</v>
      </c>
      <c r="D7593">
        <f>_xlfn.XLOOKUP(E7593,'cpi data'!A:A,'cpi data'!B:B,"NA")</f>
        <v>255.7</v>
      </c>
      <c r="E7593">
        <v>2019</v>
      </c>
      <c r="F7593" t="s">
        <v>21754</v>
      </c>
      <c r="G7593">
        <v>7</v>
      </c>
      <c r="H7593">
        <v>4700</v>
      </c>
      <c r="I7593" t="s">
        <v>21755</v>
      </c>
      <c r="J7593" t="s">
        <v>21755</v>
      </c>
      <c r="K7593" t="s">
        <v>21756</v>
      </c>
      <c r="L7593" t="s">
        <v>923</v>
      </c>
      <c r="N7593" s="1">
        <v>69501772</v>
      </c>
      <c r="O7593" s="1">
        <f>N7593*(D7593/'cpi data'!$A$112)</f>
        <v>8784776.6190805733</v>
      </c>
      <c r="P7593" s="2">
        <f t="shared" si="119"/>
        <v>1</v>
      </c>
      <c r="Q7593" t="s">
        <v>21757</v>
      </c>
      <c r="R7593">
        <v>103</v>
      </c>
    </row>
    <row r="7594" spans="1:18">
      <c r="A7594" t="s">
        <v>21758</v>
      </c>
      <c r="B7594" s="6" t="s">
        <v>19</v>
      </c>
      <c r="C7594" t="s">
        <v>20</v>
      </c>
      <c r="D7594">
        <f>_xlfn.XLOOKUP(E7594,'cpi data'!A:A,'cpi data'!B:B,"NA")</f>
        <v>255.7</v>
      </c>
      <c r="E7594">
        <v>2019</v>
      </c>
      <c r="F7594" t="s">
        <v>21759</v>
      </c>
      <c r="G7594">
        <v>6.3</v>
      </c>
      <c r="H7594">
        <v>417</v>
      </c>
      <c r="I7594" t="s">
        <v>21760</v>
      </c>
      <c r="J7594" t="s">
        <v>21760</v>
      </c>
      <c r="K7594" t="s">
        <v>21761</v>
      </c>
      <c r="L7594" t="s">
        <v>33</v>
      </c>
      <c r="N7594" s="1">
        <v>300842</v>
      </c>
      <c r="O7594" s="1">
        <f>N7594*(D7594/'cpi data'!$A$112)</f>
        <v>38025.358082056351</v>
      </c>
      <c r="P7594" s="2">
        <f t="shared" si="119"/>
        <v>1</v>
      </c>
      <c r="Q7594" t="s">
        <v>21762</v>
      </c>
      <c r="R7594">
        <v>137</v>
      </c>
    </row>
    <row r="7595" spans="1:18">
      <c r="A7595" t="s">
        <v>21763</v>
      </c>
      <c r="B7595" s="6" t="s">
        <v>19</v>
      </c>
      <c r="C7595" t="s">
        <v>20</v>
      </c>
      <c r="D7595">
        <f>_xlfn.XLOOKUP(E7595,'cpi data'!A:A,'cpi data'!B:B,"NA")</f>
        <v>255.7</v>
      </c>
      <c r="E7595">
        <v>2019</v>
      </c>
      <c r="F7595" t="s">
        <v>16028</v>
      </c>
      <c r="G7595">
        <v>5.4</v>
      </c>
      <c r="H7595">
        <v>2900</v>
      </c>
      <c r="I7595" t="s">
        <v>21764</v>
      </c>
      <c r="J7595" t="s">
        <v>21764</v>
      </c>
      <c r="K7595" t="s">
        <v>21765</v>
      </c>
      <c r="L7595" t="s">
        <v>33</v>
      </c>
      <c r="N7595" s="1">
        <v>172952</v>
      </c>
      <c r="O7595" s="1">
        <f>N7595*(D7595/'cpi data'!$A$112)</f>
        <v>21860.517251606525</v>
      </c>
      <c r="P7595" s="2">
        <f t="shared" si="119"/>
        <v>1</v>
      </c>
      <c r="Q7595" t="s">
        <v>19466</v>
      </c>
      <c r="R7595">
        <v>98</v>
      </c>
    </row>
    <row r="7596" spans="1:18">
      <c r="A7596" t="s">
        <v>21766</v>
      </c>
      <c r="B7596" s="6" t="s">
        <v>19</v>
      </c>
      <c r="C7596" t="s">
        <v>66</v>
      </c>
      <c r="D7596">
        <f>_xlfn.XLOOKUP(E7596,'cpi data'!A:A,'cpi data'!B:B,"NA")</f>
        <v>255.7</v>
      </c>
      <c r="E7596">
        <v>2019</v>
      </c>
      <c r="F7596" t="s">
        <v>21120</v>
      </c>
      <c r="G7596">
        <v>5.8</v>
      </c>
      <c r="H7596">
        <v>13000</v>
      </c>
      <c r="I7596" t="s">
        <v>17022</v>
      </c>
      <c r="J7596" t="s">
        <v>21767</v>
      </c>
      <c r="K7596" t="s">
        <v>21768</v>
      </c>
      <c r="L7596" t="s">
        <v>33</v>
      </c>
      <c r="M7596" s="1">
        <v>6000000</v>
      </c>
      <c r="N7596" s="1">
        <v>21354152</v>
      </c>
      <c r="O7596" s="1">
        <f>N7596*(D7596/'cpi data'!$A$112)</f>
        <v>2699088.8118635691</v>
      </c>
      <c r="P7596" s="2">
        <f t="shared" si="119"/>
        <v>0.71902419726149747</v>
      </c>
      <c r="Q7596" t="s">
        <v>21769</v>
      </c>
      <c r="R7596">
        <v>109</v>
      </c>
    </row>
    <row r="7597" spans="1:18">
      <c r="A7597" t="s">
        <v>21770</v>
      </c>
      <c r="B7597" s="6" t="s">
        <v>450</v>
      </c>
      <c r="C7597" t="s">
        <v>37</v>
      </c>
      <c r="D7597">
        <f>_xlfn.XLOOKUP(E7597,'cpi data'!A:A,'cpi data'!B:B,"NA")</f>
        <v>255.7</v>
      </c>
      <c r="E7597">
        <v>2019</v>
      </c>
      <c r="F7597" t="s">
        <v>21513</v>
      </c>
      <c r="G7597">
        <v>2.2000000000000002</v>
      </c>
      <c r="H7597">
        <v>18000</v>
      </c>
      <c r="I7597" t="s">
        <v>21771</v>
      </c>
      <c r="J7597" t="s">
        <v>21772</v>
      </c>
      <c r="K7597" t="s">
        <v>21773</v>
      </c>
      <c r="L7597" t="s">
        <v>10296</v>
      </c>
      <c r="N7597" s="1">
        <v>1635907</v>
      </c>
      <c r="O7597" s="1">
        <f>N7597*(D7597/'cpi data'!$A$112)</f>
        <v>206772.82249134948</v>
      </c>
      <c r="P7597" s="2">
        <f t="shared" si="119"/>
        <v>1</v>
      </c>
      <c r="Q7597" t="s">
        <v>21625</v>
      </c>
      <c r="R7597">
        <v>146</v>
      </c>
    </row>
    <row r="7598" spans="1:18">
      <c r="A7598" t="s">
        <v>21774</v>
      </c>
      <c r="B7598" s="6" t="s">
        <v>450</v>
      </c>
      <c r="C7598" t="s">
        <v>37</v>
      </c>
      <c r="D7598">
        <f>_xlfn.XLOOKUP(E7598,'cpi data'!A:A,'cpi data'!B:B,"NA")</f>
        <v>255.7</v>
      </c>
      <c r="E7598">
        <v>2019</v>
      </c>
      <c r="F7598" t="s">
        <v>21754</v>
      </c>
      <c r="G7598">
        <v>6.2</v>
      </c>
      <c r="H7598">
        <v>2500</v>
      </c>
      <c r="I7598" t="s">
        <v>21775</v>
      </c>
      <c r="J7598" t="s">
        <v>21775</v>
      </c>
      <c r="K7598" t="s">
        <v>21776</v>
      </c>
      <c r="L7598" t="s">
        <v>923</v>
      </c>
      <c r="N7598" s="1">
        <v>11799556</v>
      </c>
      <c r="O7598" s="1">
        <f>N7598*(D7598/'cpi data'!$A$112)</f>
        <v>1491421.8829461196</v>
      </c>
      <c r="P7598" s="2">
        <f t="shared" si="119"/>
        <v>1</v>
      </c>
      <c r="Q7598" t="s">
        <v>21777</v>
      </c>
      <c r="R7598">
        <v>129</v>
      </c>
    </row>
    <row r="7599" spans="1:18">
      <c r="A7599" t="s">
        <v>21778</v>
      </c>
      <c r="B7599" s="6" t="s">
        <v>450</v>
      </c>
      <c r="C7599" t="s">
        <v>44</v>
      </c>
      <c r="D7599">
        <f>_xlfn.XLOOKUP(E7599,'cpi data'!A:A,'cpi data'!B:B,"NA")</f>
        <v>255.7</v>
      </c>
      <c r="E7599">
        <v>2019</v>
      </c>
      <c r="F7599" t="s">
        <v>21732</v>
      </c>
      <c r="G7599">
        <v>6.3</v>
      </c>
      <c r="H7599">
        <v>9000</v>
      </c>
      <c r="I7599" t="s">
        <v>21779</v>
      </c>
      <c r="J7599" t="s">
        <v>21780</v>
      </c>
      <c r="K7599" t="s">
        <v>21781</v>
      </c>
      <c r="L7599" t="s">
        <v>10296</v>
      </c>
      <c r="N7599" s="1">
        <v>14256199</v>
      </c>
      <c r="O7599" s="1">
        <f>N7599*(D7599/'cpi data'!$A$112)</f>
        <v>1801932.8147800297</v>
      </c>
      <c r="P7599" s="2">
        <f t="shared" si="119"/>
        <v>1</v>
      </c>
      <c r="Q7599" t="s">
        <v>21782</v>
      </c>
      <c r="R7599">
        <v>126</v>
      </c>
    </row>
    <row r="7600" spans="1:18">
      <c r="A7600" t="s">
        <v>21783</v>
      </c>
      <c r="B7600" s="6" t="s">
        <v>450</v>
      </c>
      <c r="C7600" t="s">
        <v>44</v>
      </c>
      <c r="D7600">
        <f>_xlfn.XLOOKUP(E7600,'cpi data'!A:A,'cpi data'!B:B,"NA")</f>
        <v>255.7</v>
      </c>
      <c r="E7600">
        <v>2019</v>
      </c>
      <c r="F7600" t="s">
        <v>20918</v>
      </c>
      <c r="G7600">
        <v>6.6</v>
      </c>
      <c r="H7600">
        <v>7400</v>
      </c>
      <c r="I7600" t="s">
        <v>21784</v>
      </c>
      <c r="J7600" t="s">
        <v>21785</v>
      </c>
      <c r="K7600" t="s">
        <v>19574</v>
      </c>
      <c r="L7600" t="s">
        <v>10296</v>
      </c>
      <c r="N7600" s="1">
        <v>1473116</v>
      </c>
      <c r="O7600" s="1">
        <f>N7600*(D7600/'cpi data'!$A$112)</f>
        <v>186196.61947602572</v>
      </c>
      <c r="P7600" s="2">
        <f t="shared" si="119"/>
        <v>1</v>
      </c>
      <c r="Q7600" t="s">
        <v>21786</v>
      </c>
      <c r="R7600">
        <v>135</v>
      </c>
    </row>
    <row r="7601" spans="1:18">
      <c r="A7601" t="s">
        <v>21787</v>
      </c>
      <c r="B7601" s="6" t="s">
        <v>2710</v>
      </c>
      <c r="C7601" t="s">
        <v>20</v>
      </c>
      <c r="D7601">
        <f>_xlfn.XLOOKUP(E7601,'cpi data'!A:A,'cpi data'!B:B,"NA")</f>
        <v>255.7</v>
      </c>
      <c r="E7601">
        <v>2019</v>
      </c>
      <c r="F7601" t="s">
        <v>21483</v>
      </c>
      <c r="G7601">
        <v>6.9</v>
      </c>
      <c r="H7601">
        <v>2700</v>
      </c>
      <c r="I7601" t="s">
        <v>21788</v>
      </c>
      <c r="J7601" t="s">
        <v>21788</v>
      </c>
      <c r="K7601" t="s">
        <v>21789</v>
      </c>
      <c r="L7601" t="s">
        <v>2990</v>
      </c>
      <c r="N7601" s="1">
        <v>103047</v>
      </c>
      <c r="O7601" s="1">
        <f>N7601*(D7601/'cpi data'!$A$112)</f>
        <v>13024.774048442907</v>
      </c>
      <c r="P7601" s="2">
        <f t="shared" si="119"/>
        <v>1</v>
      </c>
      <c r="R7601">
        <v>84</v>
      </c>
    </row>
    <row r="7602" spans="1:18">
      <c r="A7602" t="s">
        <v>21790</v>
      </c>
      <c r="B7602" s="6" t="s">
        <v>2002</v>
      </c>
      <c r="C7602" t="s">
        <v>21791</v>
      </c>
      <c r="D7602">
        <f>_xlfn.XLOOKUP(E7602,'cpi data'!A:A,'cpi data'!B:B,"NA")</f>
        <v>255.7</v>
      </c>
      <c r="E7602">
        <v>2019</v>
      </c>
      <c r="F7602" t="s">
        <v>21444</v>
      </c>
      <c r="G7602">
        <v>5.9</v>
      </c>
      <c r="H7602">
        <v>691</v>
      </c>
      <c r="I7602" t="s">
        <v>21792</v>
      </c>
      <c r="J7602" t="s">
        <v>21792</v>
      </c>
      <c r="K7602" t="s">
        <v>21793</v>
      </c>
      <c r="L7602" t="s">
        <v>33</v>
      </c>
      <c r="N7602" s="1">
        <v>1067629</v>
      </c>
      <c r="O7602" s="1">
        <f>N7602*(D7602/'cpi data'!$A$112)</f>
        <v>134944.50583292139</v>
      </c>
      <c r="P7602" s="2">
        <f t="shared" si="119"/>
        <v>1</v>
      </c>
      <c r="Q7602" t="s">
        <v>21794</v>
      </c>
      <c r="R7602">
        <v>94</v>
      </c>
    </row>
    <row r="7603" spans="1:18">
      <c r="A7603" t="s">
        <v>21795</v>
      </c>
      <c r="B7603" s="6" t="s">
        <v>450</v>
      </c>
      <c r="C7603" t="s">
        <v>393</v>
      </c>
      <c r="D7603">
        <f>_xlfn.XLOOKUP(E7603,'cpi data'!A:A,'cpi data'!B:B,"NA")</f>
        <v>255.7</v>
      </c>
      <c r="E7603">
        <v>2019</v>
      </c>
      <c r="F7603" t="s">
        <v>21796</v>
      </c>
      <c r="G7603">
        <v>7.4</v>
      </c>
      <c r="H7603">
        <v>2000</v>
      </c>
      <c r="I7603" t="s">
        <v>21797</v>
      </c>
      <c r="J7603" t="s">
        <v>21797</v>
      </c>
      <c r="K7603" t="s">
        <v>21798</v>
      </c>
      <c r="L7603" t="s">
        <v>2111</v>
      </c>
      <c r="N7603" s="1">
        <v>9982083</v>
      </c>
      <c r="O7603" s="1">
        <f>N7603*(D7603/'cpi data'!$A$112)</f>
        <v>1261699.7642609985</v>
      </c>
      <c r="P7603" s="2">
        <f t="shared" si="119"/>
        <v>1</v>
      </c>
      <c r="Q7603" t="s">
        <v>21799</v>
      </c>
      <c r="R7603">
        <v>112</v>
      </c>
    </row>
    <row r="7604" spans="1:18">
      <c r="A7604" t="s">
        <v>21800</v>
      </c>
      <c r="B7604" s="6" t="s">
        <v>450</v>
      </c>
      <c r="C7604" t="s">
        <v>44</v>
      </c>
      <c r="D7604">
        <f>_xlfn.XLOOKUP(E7604,'cpi data'!A:A,'cpi data'!B:B,"NA")</f>
        <v>255.7</v>
      </c>
      <c r="E7604">
        <v>2019</v>
      </c>
      <c r="F7604" t="s">
        <v>21444</v>
      </c>
      <c r="G7604">
        <v>5.0999999999999996</v>
      </c>
      <c r="H7604">
        <v>590</v>
      </c>
      <c r="I7604" t="s">
        <v>21801</v>
      </c>
      <c r="J7604" t="s">
        <v>21802</v>
      </c>
      <c r="K7604" t="s">
        <v>21801</v>
      </c>
      <c r="L7604" t="s">
        <v>33</v>
      </c>
      <c r="N7604" s="1">
        <v>151507</v>
      </c>
      <c r="O7604" s="1">
        <f>N7604*(D7604/'cpi data'!$A$112)</f>
        <v>19149.945575877409</v>
      </c>
      <c r="P7604" s="2">
        <f t="shared" si="119"/>
        <v>1</v>
      </c>
      <c r="Q7604" t="s">
        <v>21803</v>
      </c>
      <c r="R7604">
        <v>98</v>
      </c>
    </row>
    <row r="7605" spans="1:18">
      <c r="A7605" t="s">
        <v>21804</v>
      </c>
      <c r="B7605" s="6" t="s">
        <v>36</v>
      </c>
      <c r="C7605" t="s">
        <v>393</v>
      </c>
      <c r="D7605">
        <f>_xlfn.XLOOKUP(E7605,'cpi data'!A:A,'cpi data'!B:B,"NA")</f>
        <v>255.7</v>
      </c>
      <c r="E7605">
        <v>2019</v>
      </c>
      <c r="F7605" t="s">
        <v>21805</v>
      </c>
      <c r="G7605">
        <v>6.1</v>
      </c>
      <c r="H7605">
        <v>548</v>
      </c>
      <c r="I7605" t="s">
        <v>21806</v>
      </c>
      <c r="J7605" t="s">
        <v>21807</v>
      </c>
      <c r="K7605" t="s">
        <v>21808</v>
      </c>
      <c r="L7605" t="s">
        <v>33</v>
      </c>
      <c r="N7605" s="1">
        <v>3173282</v>
      </c>
      <c r="O7605" s="1">
        <f>N7605*(D7605/'cpi data'!$A$112)</f>
        <v>401091.55086505192</v>
      </c>
      <c r="P7605" s="2">
        <f t="shared" si="119"/>
        <v>1</v>
      </c>
      <c r="Q7605" t="s">
        <v>21809</v>
      </c>
      <c r="R7605">
        <v>108</v>
      </c>
    </row>
    <row r="7606" spans="1:18">
      <c r="A7606" t="s">
        <v>21810</v>
      </c>
      <c r="B7606" s="6" t="s">
        <v>450</v>
      </c>
      <c r="C7606" t="s">
        <v>20</v>
      </c>
      <c r="D7606">
        <f>_xlfn.XLOOKUP(E7606,'cpi data'!A:A,'cpi data'!B:B,"NA")</f>
        <v>255.7</v>
      </c>
      <c r="E7606">
        <v>2019</v>
      </c>
      <c r="F7606" t="s">
        <v>21811</v>
      </c>
      <c r="G7606">
        <v>6.4</v>
      </c>
      <c r="H7606">
        <v>4400</v>
      </c>
      <c r="I7606" t="s">
        <v>21812</v>
      </c>
      <c r="J7606" t="s">
        <v>21812</v>
      </c>
      <c r="K7606" t="s">
        <v>21813</v>
      </c>
      <c r="L7606" t="s">
        <v>33</v>
      </c>
      <c r="M7606" s="1">
        <v>350000</v>
      </c>
      <c r="N7606" s="1">
        <v>226421</v>
      </c>
      <c r="O7606" s="1">
        <f>N7606*(D7606/'cpi data'!$A$112)</f>
        <v>28618.808551655959</v>
      </c>
      <c r="P7606" s="2">
        <f t="shared" si="119"/>
        <v>-0.54579301389888746</v>
      </c>
      <c r="Q7606" t="s">
        <v>21814</v>
      </c>
      <c r="R7606">
        <v>83</v>
      </c>
    </row>
    <row r="7607" spans="1:18">
      <c r="A7607" t="s">
        <v>21815</v>
      </c>
      <c r="C7607" t="s">
        <v>44</v>
      </c>
      <c r="D7607">
        <f>_xlfn.XLOOKUP(E7607,'cpi data'!A:A,'cpi data'!B:B,"NA")</f>
        <v>255.7</v>
      </c>
      <c r="E7607">
        <v>2019</v>
      </c>
      <c r="F7607" t="s">
        <v>21468</v>
      </c>
      <c r="G7607">
        <v>6.7</v>
      </c>
      <c r="H7607">
        <v>1700</v>
      </c>
      <c r="I7607" t="s">
        <v>21816</v>
      </c>
      <c r="J7607" t="s">
        <v>21817</v>
      </c>
      <c r="K7607" t="s">
        <v>21818</v>
      </c>
      <c r="L7607" t="s">
        <v>33</v>
      </c>
      <c r="N7607" s="1">
        <v>624818</v>
      </c>
      <c r="O7607" s="1">
        <f>N7607*(D7607/'cpi data'!$A$112)</f>
        <v>78974.771428571432</v>
      </c>
      <c r="P7607" s="2">
        <f t="shared" si="119"/>
        <v>1</v>
      </c>
      <c r="Q7607" t="s">
        <v>21815</v>
      </c>
      <c r="R7607">
        <v>110</v>
      </c>
    </row>
    <row r="7608" spans="1:18">
      <c r="A7608" t="s">
        <v>21819</v>
      </c>
      <c r="B7608" s="6" t="s">
        <v>450</v>
      </c>
      <c r="C7608" t="s">
        <v>37</v>
      </c>
      <c r="D7608">
        <f>_xlfn.XLOOKUP(E7608,'cpi data'!A:A,'cpi data'!B:B,"NA")</f>
        <v>255.7</v>
      </c>
      <c r="E7608">
        <v>2019</v>
      </c>
      <c r="F7608" t="s">
        <v>21281</v>
      </c>
      <c r="G7608">
        <v>6.6</v>
      </c>
      <c r="H7608">
        <v>5200</v>
      </c>
      <c r="I7608" t="s">
        <v>21820</v>
      </c>
      <c r="J7608" t="s">
        <v>21820</v>
      </c>
      <c r="K7608" t="s">
        <v>21821</v>
      </c>
      <c r="L7608" t="s">
        <v>10296</v>
      </c>
      <c r="N7608" s="1">
        <v>6111065</v>
      </c>
      <c r="O7608" s="1">
        <f>N7608*(D7608/'cpi data'!$A$112)</f>
        <v>772416.86628769152</v>
      </c>
      <c r="P7608" s="2">
        <f t="shared" si="119"/>
        <v>1</v>
      </c>
      <c r="Q7608" t="s">
        <v>21822</v>
      </c>
      <c r="R7608">
        <v>141</v>
      </c>
    </row>
    <row r="7609" spans="1:18">
      <c r="A7609" t="s">
        <v>21823</v>
      </c>
      <c r="B7609" s="6" t="s">
        <v>21824</v>
      </c>
      <c r="C7609" t="s">
        <v>37</v>
      </c>
      <c r="D7609">
        <f>_xlfn.XLOOKUP(E7609,'cpi data'!A:A,'cpi data'!B:B,"NA")</f>
        <v>255.7</v>
      </c>
      <c r="E7609">
        <v>2019</v>
      </c>
      <c r="F7609" t="s">
        <v>21825</v>
      </c>
      <c r="G7609">
        <v>6.3</v>
      </c>
      <c r="H7609">
        <v>4200</v>
      </c>
      <c r="I7609" t="s">
        <v>21826</v>
      </c>
      <c r="J7609" t="s">
        <v>21826</v>
      </c>
      <c r="K7609" t="s">
        <v>21827</v>
      </c>
      <c r="L7609" t="s">
        <v>7750</v>
      </c>
      <c r="N7609" s="1">
        <v>5756185</v>
      </c>
      <c r="O7609" s="1">
        <f>N7609*(D7609/'cpi data'!$A$112)</f>
        <v>727561.29733069695</v>
      </c>
      <c r="P7609" s="2">
        <f t="shared" si="119"/>
        <v>1</v>
      </c>
      <c r="Q7609" t="s">
        <v>21828</v>
      </c>
      <c r="R7609">
        <v>98</v>
      </c>
    </row>
    <row r="7610" spans="1:18">
      <c r="A7610" t="s">
        <v>21829</v>
      </c>
      <c r="B7610" s="6" t="s">
        <v>2002</v>
      </c>
      <c r="C7610" t="s">
        <v>20</v>
      </c>
      <c r="D7610">
        <f>_xlfn.XLOOKUP(E7610,'cpi data'!A:A,'cpi data'!B:B,"NA")</f>
        <v>255.7</v>
      </c>
      <c r="E7610">
        <v>2019</v>
      </c>
      <c r="F7610" t="s">
        <v>21830</v>
      </c>
      <c r="G7610">
        <v>6.9</v>
      </c>
      <c r="H7610">
        <v>4600</v>
      </c>
      <c r="I7610" t="s">
        <v>18698</v>
      </c>
      <c r="J7610" t="s">
        <v>18698</v>
      </c>
      <c r="K7610" t="s">
        <v>21831</v>
      </c>
      <c r="L7610" t="s">
        <v>5820</v>
      </c>
      <c r="N7610" s="1">
        <v>996171</v>
      </c>
      <c r="O7610" s="1">
        <f>N7610*(D7610/'cpi data'!$A$112)</f>
        <v>125912.46895699456</v>
      </c>
      <c r="P7610" s="2">
        <f t="shared" si="119"/>
        <v>1</v>
      </c>
      <c r="Q7610" t="s">
        <v>21832</v>
      </c>
      <c r="R7610">
        <v>110</v>
      </c>
    </row>
    <row r="7611" spans="1:18">
      <c r="A7611" t="s">
        <v>21833</v>
      </c>
      <c r="C7611" t="s">
        <v>44</v>
      </c>
      <c r="D7611">
        <f>_xlfn.XLOOKUP(E7611,'cpi data'!A:A,'cpi data'!B:B,"NA")</f>
        <v>255.7</v>
      </c>
      <c r="E7611">
        <v>2019</v>
      </c>
      <c r="F7611" t="s">
        <v>21628</v>
      </c>
      <c r="G7611">
        <v>5.5</v>
      </c>
      <c r="H7611">
        <v>4000</v>
      </c>
      <c r="I7611" t="s">
        <v>21834</v>
      </c>
      <c r="J7611" t="s">
        <v>21834</v>
      </c>
      <c r="K7611" t="s">
        <v>21835</v>
      </c>
      <c r="L7611" t="s">
        <v>10296</v>
      </c>
      <c r="N7611" s="1">
        <v>3531837</v>
      </c>
      <c r="O7611" s="1">
        <f>N7611*(D7611/'cpi data'!$A$112)</f>
        <v>446411.6267424617</v>
      </c>
      <c r="P7611" s="2">
        <f t="shared" si="119"/>
        <v>1</v>
      </c>
      <c r="Q7611" t="s">
        <v>21625</v>
      </c>
      <c r="R7611">
        <v>120</v>
      </c>
    </row>
    <row r="7612" spans="1:18">
      <c r="A7612" t="s">
        <v>21836</v>
      </c>
      <c r="B7612" s="6" t="s">
        <v>19</v>
      </c>
      <c r="C7612" t="s">
        <v>55</v>
      </c>
      <c r="D7612">
        <f>_xlfn.XLOOKUP(E7612,'cpi data'!A:A,'cpi data'!B:B,"NA")</f>
        <v>255.7</v>
      </c>
      <c r="E7612">
        <v>2019</v>
      </c>
      <c r="F7612" t="s">
        <v>7271</v>
      </c>
      <c r="G7612">
        <v>4.8</v>
      </c>
      <c r="H7612">
        <v>1900</v>
      </c>
      <c r="I7612" t="s">
        <v>21837</v>
      </c>
      <c r="J7612" t="s">
        <v>21837</v>
      </c>
      <c r="K7612" t="s">
        <v>21838</v>
      </c>
      <c r="L7612" t="s">
        <v>33</v>
      </c>
      <c r="N7612" s="1">
        <v>5123</v>
      </c>
      <c r="O7612" s="1">
        <f>N7612*(D7612/'cpi data'!$A$112)</f>
        <v>647.52896688087003</v>
      </c>
      <c r="P7612" s="2">
        <f t="shared" si="119"/>
        <v>1</v>
      </c>
      <c r="Q7612" t="s">
        <v>21839</v>
      </c>
      <c r="R7612">
        <v>87</v>
      </c>
    </row>
    <row r="7613" spans="1:18">
      <c r="A7613" t="s">
        <v>21840</v>
      </c>
      <c r="B7613" s="6" t="s">
        <v>2002</v>
      </c>
      <c r="C7613" t="s">
        <v>37</v>
      </c>
      <c r="D7613">
        <f>_xlfn.XLOOKUP(E7613,'cpi data'!A:A,'cpi data'!B:B,"NA")</f>
        <v>255.7</v>
      </c>
      <c r="E7613">
        <v>2019</v>
      </c>
      <c r="F7613" t="s">
        <v>21131</v>
      </c>
      <c r="G7613">
        <v>5.6</v>
      </c>
      <c r="H7613">
        <v>794</v>
      </c>
      <c r="I7613" t="s">
        <v>21841</v>
      </c>
      <c r="J7613" t="s">
        <v>21842</v>
      </c>
      <c r="K7613" t="s">
        <v>21843</v>
      </c>
      <c r="L7613" t="s">
        <v>5994</v>
      </c>
      <c r="N7613" s="1">
        <v>245179562</v>
      </c>
      <c r="O7613" s="1">
        <f>N7613*(D7613/'cpi data'!$A$112)</f>
        <v>30989824.02540781</v>
      </c>
      <c r="P7613" s="2">
        <f t="shared" si="119"/>
        <v>1</v>
      </c>
      <c r="Q7613" t="s">
        <v>20202</v>
      </c>
      <c r="R7613">
        <v>118</v>
      </c>
    </row>
    <row r="7614" spans="1:18">
      <c r="A7614" t="s">
        <v>21844</v>
      </c>
      <c r="B7614" s="6" t="s">
        <v>450</v>
      </c>
      <c r="C7614" t="s">
        <v>37</v>
      </c>
      <c r="D7614">
        <f>_xlfn.XLOOKUP(E7614,'cpi data'!A:A,'cpi data'!B:B,"NA")</f>
        <v>255.7</v>
      </c>
      <c r="E7614">
        <v>2019</v>
      </c>
      <c r="F7614" t="s">
        <v>21845</v>
      </c>
      <c r="G7614">
        <v>4.9000000000000004</v>
      </c>
      <c r="H7614">
        <v>24000</v>
      </c>
      <c r="I7614" t="s">
        <v>21846</v>
      </c>
      <c r="J7614" t="s">
        <v>21847</v>
      </c>
      <c r="K7614" t="s">
        <v>19655</v>
      </c>
      <c r="L7614" t="s">
        <v>10296</v>
      </c>
      <c r="N7614" s="1">
        <v>35261263</v>
      </c>
      <c r="O7614" s="1">
        <f>N7614*(D7614/'cpi data'!$A$112)</f>
        <v>4456898.1458724663</v>
      </c>
      <c r="P7614" s="2">
        <f t="shared" si="119"/>
        <v>1</v>
      </c>
      <c r="Q7614" t="s">
        <v>21848</v>
      </c>
      <c r="R7614">
        <v>150</v>
      </c>
    </row>
    <row r="7615" spans="1:18">
      <c r="A7615" t="s">
        <v>21849</v>
      </c>
      <c r="B7615" s="6" t="s">
        <v>450</v>
      </c>
      <c r="C7615" t="s">
        <v>21850</v>
      </c>
      <c r="D7615">
        <f>_xlfn.XLOOKUP(E7615,'cpi data'!A:A,'cpi data'!B:B,"NA")</f>
        <v>255.7</v>
      </c>
      <c r="E7615">
        <v>2019</v>
      </c>
      <c r="F7615" t="s">
        <v>21851</v>
      </c>
      <c r="G7615">
        <v>7.9</v>
      </c>
      <c r="H7615">
        <v>321</v>
      </c>
      <c r="I7615" t="s">
        <v>21852</v>
      </c>
      <c r="J7615" t="s">
        <v>21852</v>
      </c>
      <c r="K7615" t="s">
        <v>21853</v>
      </c>
      <c r="L7615" t="s">
        <v>25</v>
      </c>
      <c r="N7615" s="1">
        <v>2217255</v>
      </c>
      <c r="O7615" s="1">
        <f>N7615*(D7615/'cpi data'!$A$112)</f>
        <v>280253.14063272369</v>
      </c>
      <c r="P7615" s="2">
        <f t="shared" si="119"/>
        <v>1</v>
      </c>
      <c r="Q7615" t="s">
        <v>21854</v>
      </c>
      <c r="R7615">
        <v>155</v>
      </c>
    </row>
    <row r="7616" spans="1:18">
      <c r="A7616" t="s">
        <v>21855</v>
      </c>
      <c r="C7616" t="s">
        <v>107</v>
      </c>
      <c r="D7616">
        <f>_xlfn.XLOOKUP(E7616,'cpi data'!A:A,'cpi data'!B:B,"NA")</f>
        <v>255.7</v>
      </c>
      <c r="E7616">
        <v>2019</v>
      </c>
      <c r="F7616" t="s">
        <v>21856</v>
      </c>
      <c r="G7616">
        <v>6.3</v>
      </c>
      <c r="H7616">
        <v>4000</v>
      </c>
      <c r="I7616" t="s">
        <v>21857</v>
      </c>
      <c r="J7616" t="s">
        <v>15896</v>
      </c>
      <c r="K7616" t="s">
        <v>21858</v>
      </c>
      <c r="L7616" t="s">
        <v>309</v>
      </c>
      <c r="N7616" s="1">
        <v>2298525</v>
      </c>
      <c r="O7616" s="1">
        <f>N7616*(D7616/'cpi data'!$A$112)</f>
        <v>290525.37938704895</v>
      </c>
      <c r="P7616" s="2">
        <f t="shared" si="119"/>
        <v>1</v>
      </c>
      <c r="Q7616" t="s">
        <v>21859</v>
      </c>
      <c r="R7616">
        <v>111</v>
      </c>
    </row>
    <row r="7617" spans="1:18">
      <c r="A7617" t="s">
        <v>21860</v>
      </c>
      <c r="C7617" t="s">
        <v>55</v>
      </c>
      <c r="D7617">
        <f>_xlfn.XLOOKUP(E7617,'cpi data'!A:A,'cpi data'!B:B,"NA")</f>
        <v>255.7</v>
      </c>
      <c r="E7617">
        <v>2019</v>
      </c>
      <c r="F7617" t="s">
        <v>20399</v>
      </c>
      <c r="G7617">
        <v>5.9</v>
      </c>
      <c r="H7617">
        <v>1900</v>
      </c>
      <c r="I7617" t="s">
        <v>6491</v>
      </c>
      <c r="J7617" t="s">
        <v>21861</v>
      </c>
      <c r="K7617" t="s">
        <v>21862</v>
      </c>
      <c r="M7617" s="1">
        <v>2500000</v>
      </c>
      <c r="N7617" s="1">
        <v>50400</v>
      </c>
      <c r="O7617" s="1">
        <f>N7617*(D7617/'cpi data'!$A$112)</f>
        <v>6370.3806228373705</v>
      </c>
      <c r="P7617" s="2">
        <f t="shared" si="119"/>
        <v>-48.603174603174601</v>
      </c>
      <c r="Q7617" t="s">
        <v>21863</v>
      </c>
      <c r="R7617">
        <v>77</v>
      </c>
    </row>
    <row r="7618" spans="1:18">
      <c r="A7618" t="s">
        <v>21864</v>
      </c>
      <c r="B7618" s="6" t="s">
        <v>19</v>
      </c>
      <c r="C7618" t="s">
        <v>37</v>
      </c>
      <c r="D7618">
        <f>_xlfn.XLOOKUP(E7618,'cpi data'!A:A,'cpi data'!B:B,"NA")</f>
        <v>255.7</v>
      </c>
      <c r="E7618">
        <v>2019</v>
      </c>
      <c r="F7618" t="s">
        <v>21865</v>
      </c>
      <c r="G7618">
        <v>3.5</v>
      </c>
      <c r="H7618">
        <v>195</v>
      </c>
      <c r="I7618" t="s">
        <v>21866</v>
      </c>
      <c r="J7618" t="s">
        <v>21867</v>
      </c>
      <c r="K7618" t="s">
        <v>13006</v>
      </c>
      <c r="L7618" t="s">
        <v>33</v>
      </c>
      <c r="M7618" s="1">
        <v>1200000</v>
      </c>
      <c r="N7618" s="1">
        <v>45696</v>
      </c>
      <c r="O7618" s="1">
        <f>N7618*(D7618/'cpi data'!$A$112)</f>
        <v>5775.8117647058825</v>
      </c>
      <c r="P7618" s="2">
        <f t="shared" si="119"/>
        <v>-25.260504201680671</v>
      </c>
      <c r="Q7618" t="s">
        <v>21868</v>
      </c>
      <c r="R7618">
        <v>85</v>
      </c>
    </row>
    <row r="7619" spans="1:18">
      <c r="A7619" t="s">
        <v>21869</v>
      </c>
      <c r="C7619" t="s">
        <v>21850</v>
      </c>
      <c r="D7619">
        <f>_xlfn.XLOOKUP(E7619,'cpi data'!A:A,'cpi data'!B:B,"NA")</f>
        <v>255.7</v>
      </c>
      <c r="E7619">
        <v>2019</v>
      </c>
      <c r="F7619" t="s">
        <v>21870</v>
      </c>
      <c r="G7619">
        <v>8.1999999999999993</v>
      </c>
      <c r="H7619">
        <v>641</v>
      </c>
      <c r="I7619" t="s">
        <v>21871</v>
      </c>
      <c r="J7619" t="s">
        <v>4876</v>
      </c>
      <c r="K7619" t="s">
        <v>21872</v>
      </c>
      <c r="L7619" t="s">
        <v>25</v>
      </c>
      <c r="N7619" s="1">
        <v>2973437</v>
      </c>
      <c r="O7619" s="1">
        <f>N7619*(D7619/'cpi data'!$A$112)</f>
        <v>375831.85412753338</v>
      </c>
      <c r="P7619" s="2">
        <f t="shared" si="119"/>
        <v>1</v>
      </c>
      <c r="Q7619" t="s">
        <v>21873</v>
      </c>
      <c r="R7619">
        <v>135</v>
      </c>
    </row>
    <row r="7620" spans="1:18">
      <c r="A7620" t="s">
        <v>21874</v>
      </c>
      <c r="C7620" t="s">
        <v>20</v>
      </c>
      <c r="D7620">
        <f>_xlfn.XLOOKUP(E7620,'cpi data'!A:A,'cpi data'!B:B,"NA")</f>
        <v>255.7</v>
      </c>
      <c r="E7620">
        <v>2019</v>
      </c>
      <c r="F7620" t="s">
        <v>21064</v>
      </c>
      <c r="G7620">
        <v>6.9</v>
      </c>
      <c r="H7620">
        <v>34</v>
      </c>
      <c r="I7620" t="s">
        <v>21875</v>
      </c>
      <c r="J7620" t="s">
        <v>21875</v>
      </c>
      <c r="K7620" t="s">
        <v>21876</v>
      </c>
      <c r="L7620" t="s">
        <v>33</v>
      </c>
      <c r="N7620" s="1">
        <v>254475</v>
      </c>
      <c r="O7620" s="1">
        <f>N7620*(D7620/'cpi data'!$A$112)</f>
        <v>32164.734305486902</v>
      </c>
      <c r="P7620" s="2">
        <f t="shared" si="119"/>
        <v>1</v>
      </c>
      <c r="Q7620" t="s">
        <v>21877</v>
      </c>
      <c r="R7620">
        <v>103</v>
      </c>
    </row>
    <row r="7621" spans="1:18">
      <c r="A7621" t="s">
        <v>21878</v>
      </c>
      <c r="C7621" t="s">
        <v>37</v>
      </c>
      <c r="D7621">
        <f>_xlfn.XLOOKUP(E7621,'cpi data'!A:A,'cpi data'!B:B,"NA")</f>
        <v>255.7</v>
      </c>
      <c r="E7621">
        <v>2019</v>
      </c>
      <c r="F7621" t="s">
        <v>21879</v>
      </c>
      <c r="G7621">
        <v>5.9</v>
      </c>
      <c r="H7621">
        <v>760</v>
      </c>
      <c r="I7621" t="s">
        <v>21880</v>
      </c>
      <c r="J7621" t="s">
        <v>21880</v>
      </c>
      <c r="K7621" t="s">
        <v>21881</v>
      </c>
      <c r="L7621" t="s">
        <v>923</v>
      </c>
      <c r="N7621" s="1">
        <v>12147170</v>
      </c>
      <c r="O7621" s="1">
        <f>N7621*(D7621/'cpi data'!$A$112)</f>
        <v>1535359.0553633219</v>
      </c>
      <c r="P7621" s="2">
        <f t="shared" si="119"/>
        <v>1</v>
      </c>
      <c r="Q7621" t="s">
        <v>12593</v>
      </c>
      <c r="R7621">
        <v>107</v>
      </c>
    </row>
    <row r="7622" spans="1:18">
      <c r="A7622" t="s">
        <v>21882</v>
      </c>
      <c r="B7622" s="6" t="s">
        <v>19</v>
      </c>
      <c r="C7622" t="s">
        <v>44</v>
      </c>
      <c r="D7622">
        <f>_xlfn.XLOOKUP(E7622,'cpi data'!A:A,'cpi data'!B:B,"NA")</f>
        <v>255.7</v>
      </c>
      <c r="E7622">
        <v>2019</v>
      </c>
      <c r="F7622" t="s">
        <v>21883</v>
      </c>
      <c r="G7622">
        <v>4.7</v>
      </c>
      <c r="H7622">
        <v>1400</v>
      </c>
      <c r="I7622" t="s">
        <v>21884</v>
      </c>
      <c r="J7622" t="s">
        <v>21884</v>
      </c>
      <c r="K7622" t="s">
        <v>21885</v>
      </c>
      <c r="L7622" t="s">
        <v>25</v>
      </c>
      <c r="N7622" s="1">
        <v>38901</v>
      </c>
      <c r="O7622" s="1">
        <f>N7622*(D7622/'cpi data'!$A$112)</f>
        <v>4916.9479485912016</v>
      </c>
      <c r="P7622" s="2">
        <f t="shared" si="119"/>
        <v>1</v>
      </c>
      <c r="Q7622" t="s">
        <v>21886</v>
      </c>
      <c r="R7622">
        <v>82</v>
      </c>
    </row>
    <row r="7623" spans="1:18">
      <c r="A7623" t="s">
        <v>21887</v>
      </c>
      <c r="B7623" s="6" t="s">
        <v>36</v>
      </c>
      <c r="C7623" t="s">
        <v>44</v>
      </c>
      <c r="D7623">
        <f>_xlfn.XLOOKUP(E7623,'cpi data'!A:A,'cpi data'!B:B,"NA")</f>
        <v>255.7</v>
      </c>
      <c r="E7623">
        <v>2019</v>
      </c>
      <c r="F7623" t="s">
        <v>21888</v>
      </c>
      <c r="G7623">
        <v>5.9</v>
      </c>
      <c r="H7623">
        <v>403</v>
      </c>
      <c r="I7623" t="s">
        <v>21889</v>
      </c>
      <c r="J7623" t="s">
        <v>21889</v>
      </c>
      <c r="K7623" t="s">
        <v>21890</v>
      </c>
      <c r="L7623" t="s">
        <v>33</v>
      </c>
      <c r="N7623" s="1">
        <v>954641</v>
      </c>
      <c r="O7623" s="1">
        <f>N7623*(D7623/'cpi data'!$A$112)</f>
        <v>120663.2247652002</v>
      </c>
      <c r="P7623" s="2">
        <f t="shared" si="119"/>
        <v>1</v>
      </c>
      <c r="Q7623" t="s">
        <v>21891</v>
      </c>
      <c r="R7623">
        <v>100</v>
      </c>
    </row>
    <row r="7624" spans="1:18">
      <c r="A7624" t="s">
        <v>21892</v>
      </c>
      <c r="B7624" s="6" t="s">
        <v>450</v>
      </c>
      <c r="C7624" t="s">
        <v>37</v>
      </c>
      <c r="D7624">
        <f>_xlfn.XLOOKUP(E7624,'cpi data'!A:A,'cpi data'!B:B,"NA")</f>
        <v>255.7</v>
      </c>
      <c r="E7624">
        <v>2019</v>
      </c>
      <c r="F7624" t="s">
        <v>21120</v>
      </c>
      <c r="G7624">
        <v>5.6</v>
      </c>
      <c r="H7624">
        <v>1700</v>
      </c>
      <c r="I7624" t="s">
        <v>3937</v>
      </c>
      <c r="J7624" t="s">
        <v>21893</v>
      </c>
      <c r="K7624" t="s">
        <v>21894</v>
      </c>
      <c r="L7624" t="s">
        <v>10296</v>
      </c>
      <c r="N7624" s="1">
        <v>4033587</v>
      </c>
      <c r="O7624" s="1">
        <f>N7624*(D7624/'cpi data'!$A$112)</f>
        <v>509831.04097874445</v>
      </c>
      <c r="P7624" s="2">
        <f t="shared" si="119"/>
        <v>1</v>
      </c>
      <c r="Q7624" t="s">
        <v>21895</v>
      </c>
      <c r="R7624">
        <v>115</v>
      </c>
    </row>
    <row r="7625" spans="1:18">
      <c r="A7625" t="s">
        <v>20640</v>
      </c>
      <c r="C7625" t="s">
        <v>37</v>
      </c>
      <c r="D7625">
        <f>_xlfn.XLOOKUP(E7625,'cpi data'!A:A,'cpi data'!B:B,"NA")</f>
        <v>255.7</v>
      </c>
      <c r="E7625">
        <v>2019</v>
      </c>
      <c r="F7625" t="s">
        <v>21896</v>
      </c>
      <c r="G7625">
        <v>6.2</v>
      </c>
      <c r="H7625">
        <v>1700</v>
      </c>
      <c r="I7625" t="s">
        <v>12566</v>
      </c>
      <c r="J7625" t="s">
        <v>21897</v>
      </c>
      <c r="K7625" t="s">
        <v>21898</v>
      </c>
      <c r="L7625" t="s">
        <v>5994</v>
      </c>
      <c r="N7625" s="1">
        <v>417282021</v>
      </c>
      <c r="O7625" s="1">
        <f>N7625*(D7625/'cpi data'!$A$112)</f>
        <v>52742962.318190806</v>
      </c>
      <c r="P7625" s="2">
        <f t="shared" si="119"/>
        <v>1</v>
      </c>
      <c r="Q7625" t="s">
        <v>20202</v>
      </c>
      <c r="R7625">
        <v>111</v>
      </c>
    </row>
    <row r="7626" spans="1:18">
      <c r="A7626" t="s">
        <v>21899</v>
      </c>
      <c r="B7626" s="6" t="s">
        <v>450</v>
      </c>
      <c r="C7626" t="s">
        <v>37</v>
      </c>
      <c r="D7626">
        <f>_xlfn.XLOOKUP(E7626,'cpi data'!A:A,'cpi data'!B:B,"NA")</f>
        <v>255.7</v>
      </c>
      <c r="E7626">
        <v>2019</v>
      </c>
      <c r="F7626" t="s">
        <v>21900</v>
      </c>
      <c r="G7626">
        <v>4.2</v>
      </c>
      <c r="H7626">
        <v>5700</v>
      </c>
      <c r="I7626" t="s">
        <v>21901</v>
      </c>
      <c r="J7626" t="s">
        <v>21902</v>
      </c>
      <c r="K7626" t="s">
        <v>19574</v>
      </c>
      <c r="L7626" t="s">
        <v>10296</v>
      </c>
      <c r="N7626" s="1">
        <v>26911995</v>
      </c>
      <c r="O7626" s="1">
        <f>N7626*(D7626/'cpi data'!$A$112)</f>
        <v>3401580.386307464</v>
      </c>
      <c r="P7626" s="2">
        <f t="shared" si="119"/>
        <v>1</v>
      </c>
      <c r="Q7626" t="s">
        <v>21903</v>
      </c>
      <c r="R7626">
        <v>130</v>
      </c>
    </row>
    <row r="7627" spans="1:18">
      <c r="A7627" t="s">
        <v>21904</v>
      </c>
      <c r="C7627" t="s">
        <v>44</v>
      </c>
      <c r="D7627">
        <f>_xlfn.XLOOKUP(E7627,'cpi data'!A:A,'cpi data'!B:B,"NA")</f>
        <v>255.7</v>
      </c>
      <c r="E7627">
        <v>2019</v>
      </c>
      <c r="F7627" t="s">
        <v>20432</v>
      </c>
      <c r="G7627">
        <v>5.7</v>
      </c>
      <c r="H7627">
        <v>320</v>
      </c>
      <c r="I7627" t="s">
        <v>21905</v>
      </c>
      <c r="J7627" t="s">
        <v>21906</v>
      </c>
      <c r="K7627" t="s">
        <v>21907</v>
      </c>
      <c r="L7627" t="s">
        <v>33</v>
      </c>
      <c r="N7627" s="1">
        <v>790</v>
      </c>
      <c r="O7627" s="1">
        <f>N7627*(D7627/'cpi data'!$A$112)</f>
        <v>99.853188334157196</v>
      </c>
      <c r="P7627" s="2">
        <f t="shared" si="119"/>
        <v>1</v>
      </c>
      <c r="Q7627" t="s">
        <v>21908</v>
      </c>
      <c r="R7627">
        <v>104</v>
      </c>
    </row>
    <row r="7628" spans="1:18">
      <c r="A7628" t="s">
        <v>21909</v>
      </c>
      <c r="B7628" s="6" t="s">
        <v>19</v>
      </c>
      <c r="C7628" t="s">
        <v>44</v>
      </c>
      <c r="D7628">
        <f>_xlfn.XLOOKUP(E7628,'cpi data'!A:A,'cpi data'!B:B,"NA")</f>
        <v>255.7</v>
      </c>
      <c r="E7628">
        <v>2019</v>
      </c>
      <c r="F7628" t="s">
        <v>21489</v>
      </c>
      <c r="G7628">
        <v>4.2</v>
      </c>
      <c r="H7628">
        <v>904</v>
      </c>
      <c r="I7628" t="s">
        <v>21910</v>
      </c>
      <c r="J7628" t="s">
        <v>21911</v>
      </c>
      <c r="K7628" t="s">
        <v>21912</v>
      </c>
      <c r="L7628" t="s">
        <v>1197</v>
      </c>
      <c r="N7628" s="1">
        <v>26493648</v>
      </c>
      <c r="O7628" s="1">
        <f>N7628*(D7628/'cpi data'!$A$112)</f>
        <v>3348702.8144340091</v>
      </c>
      <c r="P7628" s="2">
        <f t="shared" si="119"/>
        <v>1</v>
      </c>
      <c r="Q7628" t="s">
        <v>21913</v>
      </c>
      <c r="R7628">
        <v>102</v>
      </c>
    </row>
    <row r="7629" spans="1:18">
      <c r="A7629" t="s">
        <v>21914</v>
      </c>
      <c r="B7629" s="6" t="s">
        <v>450</v>
      </c>
      <c r="C7629" t="s">
        <v>37</v>
      </c>
      <c r="D7629">
        <f>_xlfn.XLOOKUP(E7629,'cpi data'!A:A,'cpi data'!B:B,"NA")</f>
        <v>255.7</v>
      </c>
      <c r="E7629">
        <v>2019</v>
      </c>
      <c r="F7629" t="s">
        <v>21483</v>
      </c>
      <c r="G7629">
        <v>6</v>
      </c>
      <c r="H7629">
        <v>674</v>
      </c>
      <c r="I7629" t="s">
        <v>21915</v>
      </c>
      <c r="J7629" t="s">
        <v>21916</v>
      </c>
      <c r="K7629" t="s">
        <v>21917</v>
      </c>
      <c r="L7629" t="s">
        <v>494</v>
      </c>
      <c r="N7629" s="1">
        <v>99482027</v>
      </c>
      <c r="O7629" s="1">
        <f>N7629*(D7629/'cpi data'!$A$112)</f>
        <v>12574174.149233811</v>
      </c>
      <c r="P7629" s="2">
        <f t="shared" si="119"/>
        <v>1</v>
      </c>
      <c r="Q7629" t="s">
        <v>21918</v>
      </c>
      <c r="R7629">
        <v>98</v>
      </c>
    </row>
    <row r="7630" spans="1:18">
      <c r="A7630" t="s">
        <v>21919</v>
      </c>
      <c r="C7630" t="s">
        <v>107</v>
      </c>
      <c r="D7630">
        <f>_xlfn.XLOOKUP(E7630,'cpi data'!A:A,'cpi data'!B:B,"NA")</f>
        <v>255.7</v>
      </c>
      <c r="E7630">
        <v>2019</v>
      </c>
      <c r="F7630" t="s">
        <v>21249</v>
      </c>
      <c r="G7630">
        <v>5.9</v>
      </c>
      <c r="H7630">
        <v>630</v>
      </c>
      <c r="I7630" t="s">
        <v>21920</v>
      </c>
      <c r="J7630" t="s">
        <v>21920</v>
      </c>
      <c r="K7630" t="s">
        <v>21921</v>
      </c>
      <c r="L7630" t="s">
        <v>923</v>
      </c>
      <c r="N7630" s="1">
        <v>155732</v>
      </c>
      <c r="O7630" s="1">
        <f>N7630*(D7630/'cpi data'!$A$112)</f>
        <v>19683.970538803758</v>
      </c>
      <c r="P7630" s="2">
        <f t="shared" ref="P7630:P7669" si="120">(N7630-M7630)/N7630</f>
        <v>1</v>
      </c>
      <c r="Q7630" t="s">
        <v>21922</v>
      </c>
      <c r="R7630">
        <v>115</v>
      </c>
    </row>
    <row r="7631" spans="1:18">
      <c r="A7631" t="s">
        <v>21923</v>
      </c>
      <c r="B7631" s="6" t="s">
        <v>450</v>
      </c>
      <c r="C7631" t="s">
        <v>20</v>
      </c>
      <c r="D7631">
        <f>_xlfn.XLOOKUP(E7631,'cpi data'!A:A,'cpi data'!B:B,"NA")</f>
        <v>255.7</v>
      </c>
      <c r="E7631">
        <v>2019</v>
      </c>
      <c r="F7631" t="s">
        <v>21366</v>
      </c>
      <c r="G7631">
        <v>6.5</v>
      </c>
      <c r="H7631">
        <v>898</v>
      </c>
      <c r="I7631" t="s">
        <v>21924</v>
      </c>
      <c r="J7631" t="s">
        <v>21924</v>
      </c>
      <c r="K7631" t="s">
        <v>21925</v>
      </c>
      <c r="L7631" t="s">
        <v>7459</v>
      </c>
      <c r="N7631" s="1">
        <v>29251</v>
      </c>
      <c r="O7631" s="1">
        <f>N7631*(D7631/'cpi data'!$A$112)</f>
        <v>3697.2222936233316</v>
      </c>
      <c r="P7631" s="2">
        <f t="shared" si="120"/>
        <v>1</v>
      </c>
      <c r="Q7631" t="s">
        <v>21926</v>
      </c>
      <c r="R7631">
        <v>108</v>
      </c>
    </row>
    <row r="7632" spans="1:18">
      <c r="A7632" t="s">
        <v>21927</v>
      </c>
      <c r="C7632" t="s">
        <v>20</v>
      </c>
      <c r="D7632">
        <f>_xlfn.XLOOKUP(E7632,'cpi data'!A:A,'cpi data'!B:B,"NA")</f>
        <v>255.7</v>
      </c>
      <c r="E7632">
        <v>2019</v>
      </c>
      <c r="F7632" t="s">
        <v>21377</v>
      </c>
      <c r="G7632">
        <v>7.9</v>
      </c>
      <c r="H7632">
        <v>73</v>
      </c>
      <c r="I7632" t="s">
        <v>21928</v>
      </c>
      <c r="J7632" t="s">
        <v>21929</v>
      </c>
      <c r="K7632" t="s">
        <v>21930</v>
      </c>
      <c r="L7632" t="s">
        <v>1920</v>
      </c>
      <c r="O7632" s="1">
        <f>N7632*(D7632/'cpi data'!$A$112)</f>
        <v>0</v>
      </c>
      <c r="P7632" s="2" t="e">
        <f t="shared" si="120"/>
        <v>#DIV/0!</v>
      </c>
      <c r="Q7632" t="s">
        <v>21931</v>
      </c>
      <c r="R7632">
        <v>105</v>
      </c>
    </row>
    <row r="7633" spans="1:18">
      <c r="A7633" t="s">
        <v>21932</v>
      </c>
      <c r="B7633" s="6" t="s">
        <v>2002</v>
      </c>
      <c r="C7633" t="s">
        <v>20</v>
      </c>
      <c r="D7633">
        <f>_xlfn.XLOOKUP(E7633,'cpi data'!A:A,'cpi data'!B:B,"NA")</f>
        <v>255.7</v>
      </c>
      <c r="E7633">
        <v>2019</v>
      </c>
      <c r="F7633" t="s">
        <v>21933</v>
      </c>
      <c r="G7633">
        <v>6.4</v>
      </c>
      <c r="H7633">
        <v>806</v>
      </c>
      <c r="I7633" t="s">
        <v>21934</v>
      </c>
      <c r="J7633" t="s">
        <v>21935</v>
      </c>
      <c r="K7633" t="s">
        <v>21936</v>
      </c>
      <c r="L7633" t="s">
        <v>33</v>
      </c>
      <c r="N7633" s="1">
        <v>695164</v>
      </c>
      <c r="O7633" s="1">
        <f>N7633*(D7633/'cpi data'!$A$112)</f>
        <v>87866.255462184869</v>
      </c>
      <c r="P7633" s="2">
        <f t="shared" si="120"/>
        <v>1</v>
      </c>
      <c r="Q7633" t="s">
        <v>21937</v>
      </c>
      <c r="R7633">
        <v>112</v>
      </c>
    </row>
    <row r="7634" spans="1:18">
      <c r="A7634" t="s">
        <v>21938</v>
      </c>
      <c r="B7634" s="6" t="s">
        <v>450</v>
      </c>
      <c r="C7634" t="s">
        <v>393</v>
      </c>
      <c r="D7634">
        <f>_xlfn.XLOOKUP(E7634,'cpi data'!A:A,'cpi data'!B:B,"NA")</f>
        <v>255.7</v>
      </c>
      <c r="E7634">
        <v>2019</v>
      </c>
      <c r="F7634" t="s">
        <v>21939</v>
      </c>
      <c r="G7634">
        <v>7.6</v>
      </c>
      <c r="H7634">
        <v>900</v>
      </c>
      <c r="I7634" t="s">
        <v>21940</v>
      </c>
      <c r="J7634" t="s">
        <v>21941</v>
      </c>
      <c r="K7634" t="s">
        <v>21942</v>
      </c>
      <c r="L7634" t="s">
        <v>2111</v>
      </c>
      <c r="N7634" s="1">
        <v>288460</v>
      </c>
      <c r="O7634" s="1">
        <f>N7634*(D7634/'cpi data'!$A$112)</f>
        <v>36460.317350469602</v>
      </c>
      <c r="P7634" s="2">
        <f t="shared" si="120"/>
        <v>1</v>
      </c>
      <c r="Q7634" t="s">
        <v>21943</v>
      </c>
      <c r="R7634">
        <v>115</v>
      </c>
    </row>
    <row r="7635" spans="1:18">
      <c r="A7635" t="s">
        <v>21944</v>
      </c>
      <c r="B7635" s="6" t="s">
        <v>2002</v>
      </c>
      <c r="C7635" t="s">
        <v>44</v>
      </c>
      <c r="D7635">
        <f>_xlfn.XLOOKUP(E7635,'cpi data'!A:A,'cpi data'!B:B,"NA")</f>
        <v>255.7</v>
      </c>
      <c r="E7635">
        <v>2019</v>
      </c>
      <c r="F7635" t="s">
        <v>21444</v>
      </c>
      <c r="G7635">
        <v>4.9000000000000004</v>
      </c>
      <c r="H7635">
        <v>550</v>
      </c>
      <c r="I7635" t="s">
        <v>21945</v>
      </c>
      <c r="J7635" t="s">
        <v>21946</v>
      </c>
      <c r="K7635" t="s">
        <v>21912</v>
      </c>
      <c r="L7635" t="s">
        <v>1197</v>
      </c>
      <c r="N7635" s="1">
        <v>9667157</v>
      </c>
      <c r="O7635" s="1">
        <f>N7635*(D7635/'cpi data'!$A$112)</f>
        <v>1221894.2387048937</v>
      </c>
      <c r="P7635" s="2">
        <f t="shared" si="120"/>
        <v>1</v>
      </c>
      <c r="Q7635" t="s">
        <v>21913</v>
      </c>
      <c r="R7635">
        <v>120</v>
      </c>
    </row>
    <row r="7636" spans="1:18">
      <c r="A7636" t="s">
        <v>21947</v>
      </c>
      <c r="C7636" t="s">
        <v>20</v>
      </c>
      <c r="D7636">
        <f>_xlfn.XLOOKUP(E7636,'cpi data'!A:A,'cpi data'!B:B,"NA")</f>
        <v>255.7</v>
      </c>
      <c r="E7636">
        <v>2019</v>
      </c>
      <c r="F7636" t="s">
        <v>21948</v>
      </c>
      <c r="G7636">
        <v>6.5</v>
      </c>
      <c r="H7636">
        <v>1500</v>
      </c>
      <c r="I7636" t="s">
        <v>611</v>
      </c>
      <c r="J7636" t="s">
        <v>21949</v>
      </c>
      <c r="K7636" t="s">
        <v>21950</v>
      </c>
      <c r="L7636" t="s">
        <v>5994</v>
      </c>
      <c r="N7636" s="1">
        <v>450064993</v>
      </c>
      <c r="O7636" s="1">
        <f>N7636*(D7636/'cpi data'!$A$112)</f>
        <v>56886613.302076124</v>
      </c>
      <c r="P7636" s="2">
        <f t="shared" si="120"/>
        <v>1</v>
      </c>
      <c r="Q7636" t="s">
        <v>21181</v>
      </c>
      <c r="R7636">
        <v>154</v>
      </c>
    </row>
    <row r="7637" spans="1:18">
      <c r="A7637" t="s">
        <v>21951</v>
      </c>
      <c r="C7637" t="s">
        <v>20</v>
      </c>
      <c r="D7637">
        <f>_xlfn.XLOOKUP(E7637,'cpi data'!A:A,'cpi data'!B:B,"NA")</f>
        <v>255.7</v>
      </c>
      <c r="E7637">
        <v>2019</v>
      </c>
      <c r="F7637" t="s">
        <v>21952</v>
      </c>
      <c r="G7637">
        <v>6.8</v>
      </c>
      <c r="H7637">
        <v>396</v>
      </c>
      <c r="I7637" t="s">
        <v>21953</v>
      </c>
      <c r="J7637" t="s">
        <v>21953</v>
      </c>
      <c r="K7637" t="s">
        <v>21954</v>
      </c>
      <c r="L7637" t="s">
        <v>1920</v>
      </c>
      <c r="N7637" s="1">
        <v>271101</v>
      </c>
      <c r="O7637" s="1">
        <f>N7637*(D7637/'cpi data'!$A$112)</f>
        <v>34266.201532377658</v>
      </c>
      <c r="P7637" s="2">
        <f t="shared" si="120"/>
        <v>1</v>
      </c>
      <c r="Q7637" t="s">
        <v>21931</v>
      </c>
      <c r="R7637">
        <v>103</v>
      </c>
    </row>
    <row r="7638" spans="1:18">
      <c r="A7638" t="s">
        <v>21955</v>
      </c>
      <c r="B7638" s="6" t="s">
        <v>2002</v>
      </c>
      <c r="C7638" t="s">
        <v>28</v>
      </c>
      <c r="D7638">
        <f>_xlfn.XLOOKUP(E7638,'cpi data'!A:A,'cpi data'!B:B,"NA")</f>
        <v>255.7</v>
      </c>
      <c r="E7638">
        <v>2019</v>
      </c>
      <c r="F7638" t="s">
        <v>20909</v>
      </c>
      <c r="G7638">
        <v>5.6</v>
      </c>
      <c r="H7638">
        <v>336</v>
      </c>
      <c r="I7638" t="s">
        <v>12357</v>
      </c>
      <c r="J7638" t="s">
        <v>12357</v>
      </c>
      <c r="K7638" t="s">
        <v>12358</v>
      </c>
      <c r="L7638" t="s">
        <v>33</v>
      </c>
      <c r="N7638" s="1">
        <v>1807216</v>
      </c>
      <c r="O7638" s="1">
        <f>N7638*(D7638/'cpi data'!$A$112)</f>
        <v>228425.67039050916</v>
      </c>
      <c r="P7638" s="2">
        <f t="shared" si="120"/>
        <v>1</v>
      </c>
      <c r="Q7638" t="s">
        <v>21956</v>
      </c>
      <c r="R7638">
        <v>117</v>
      </c>
    </row>
    <row r="7639" spans="1:18">
      <c r="A7639" t="s">
        <v>21957</v>
      </c>
      <c r="B7639" s="6" t="s">
        <v>450</v>
      </c>
      <c r="C7639" t="s">
        <v>37</v>
      </c>
      <c r="D7639">
        <f>_xlfn.XLOOKUP(E7639,'cpi data'!A:A,'cpi data'!B:B,"NA")</f>
        <v>255.7</v>
      </c>
      <c r="E7639">
        <v>2019</v>
      </c>
      <c r="F7639" t="s">
        <v>21435</v>
      </c>
      <c r="G7639">
        <v>4.5</v>
      </c>
      <c r="H7639">
        <v>2000</v>
      </c>
      <c r="I7639" t="s">
        <v>21958</v>
      </c>
      <c r="J7639" t="s">
        <v>21958</v>
      </c>
      <c r="K7639" t="s">
        <v>21959</v>
      </c>
      <c r="L7639" t="s">
        <v>10296</v>
      </c>
      <c r="N7639" s="1">
        <v>1715851</v>
      </c>
      <c r="O7639" s="1">
        <f>N7639*(D7639/'cpi data'!$A$112)</f>
        <v>216877.45956500247</v>
      </c>
      <c r="P7639" s="2">
        <f t="shared" si="120"/>
        <v>1</v>
      </c>
      <c r="Q7639" t="s">
        <v>21625</v>
      </c>
      <c r="R7639">
        <v>123</v>
      </c>
    </row>
    <row r="7640" spans="1:18">
      <c r="A7640" t="s">
        <v>21960</v>
      </c>
      <c r="B7640" s="6" t="s">
        <v>450</v>
      </c>
      <c r="C7640" t="s">
        <v>37</v>
      </c>
      <c r="D7640">
        <f>_xlfn.XLOOKUP(E7640,'cpi data'!A:A,'cpi data'!B:B,"NA")</f>
        <v>255.7</v>
      </c>
      <c r="E7640">
        <v>2019</v>
      </c>
      <c r="F7640" t="s">
        <v>21473</v>
      </c>
      <c r="G7640">
        <v>5.8</v>
      </c>
      <c r="H7640">
        <v>523</v>
      </c>
      <c r="I7640" t="s">
        <v>21961</v>
      </c>
      <c r="J7640" t="s">
        <v>21962</v>
      </c>
      <c r="K7640" t="s">
        <v>21963</v>
      </c>
      <c r="L7640" t="s">
        <v>5994</v>
      </c>
      <c r="N7640" s="1">
        <v>45738461</v>
      </c>
      <c r="O7640" s="1">
        <f>N7640*(D7640/'cpi data'!$A$112)</f>
        <v>5781178.6839841818</v>
      </c>
      <c r="P7640" s="2">
        <f t="shared" si="120"/>
        <v>1</v>
      </c>
      <c r="Q7640" t="s">
        <v>20202</v>
      </c>
      <c r="R7640">
        <v>101</v>
      </c>
    </row>
    <row r="7641" spans="1:18">
      <c r="A7641" t="s">
        <v>21964</v>
      </c>
      <c r="C7641" t="s">
        <v>240</v>
      </c>
      <c r="D7641">
        <f>_xlfn.XLOOKUP(E7641,'cpi data'!A:A,'cpi data'!B:B,"NA")</f>
        <v>255.7</v>
      </c>
      <c r="E7641">
        <v>2019</v>
      </c>
      <c r="F7641" t="s">
        <v>21238</v>
      </c>
      <c r="G7641">
        <v>4.5999999999999996</v>
      </c>
      <c r="H7641">
        <v>150</v>
      </c>
      <c r="I7641" t="s">
        <v>21965</v>
      </c>
      <c r="J7641" t="s">
        <v>21966</v>
      </c>
      <c r="K7641" t="s">
        <v>21967</v>
      </c>
      <c r="L7641" t="s">
        <v>33</v>
      </c>
      <c r="N7641" s="1">
        <v>20941</v>
      </c>
      <c r="O7641" s="1">
        <f>N7641*(D7641/'cpi data'!$A$112)</f>
        <v>2646.8678695007416</v>
      </c>
      <c r="P7641" s="2">
        <f t="shared" si="120"/>
        <v>1</v>
      </c>
      <c r="Q7641" t="s">
        <v>21968</v>
      </c>
      <c r="R7641">
        <v>91</v>
      </c>
    </row>
    <row r="7642" spans="1:18">
      <c r="A7642" t="s">
        <v>21969</v>
      </c>
      <c r="B7642" s="6" t="s">
        <v>19</v>
      </c>
      <c r="C7642" t="s">
        <v>37</v>
      </c>
      <c r="D7642">
        <f>_xlfn.XLOOKUP(E7642,'cpi data'!A:A,'cpi data'!B:B,"NA")</f>
        <v>255.7</v>
      </c>
      <c r="E7642">
        <v>2019</v>
      </c>
      <c r="F7642" t="s">
        <v>21377</v>
      </c>
      <c r="G7642">
        <v>3</v>
      </c>
      <c r="H7642">
        <v>122</v>
      </c>
      <c r="I7642" t="s">
        <v>21970</v>
      </c>
      <c r="J7642" t="s">
        <v>21970</v>
      </c>
      <c r="K7642" t="s">
        <v>21971</v>
      </c>
      <c r="L7642" t="s">
        <v>33</v>
      </c>
      <c r="N7642" s="1">
        <v>1101470</v>
      </c>
      <c r="O7642" s="1">
        <f>N7642*(D7642/'cpi data'!$A$112)</f>
        <v>139221.88779041028</v>
      </c>
      <c r="P7642" s="2">
        <f t="shared" si="120"/>
        <v>1</v>
      </c>
      <c r="Q7642" t="s">
        <v>21972</v>
      </c>
      <c r="R7642">
        <v>93</v>
      </c>
    </row>
    <row r="7643" spans="1:18">
      <c r="A7643" t="s">
        <v>21973</v>
      </c>
      <c r="C7643" t="s">
        <v>20</v>
      </c>
      <c r="D7643">
        <f>_xlfn.XLOOKUP(E7643,'cpi data'!A:A,'cpi data'!B:B,"NA")</f>
        <v>255.7</v>
      </c>
      <c r="E7643">
        <v>2019</v>
      </c>
      <c r="F7643" t="s">
        <v>21974</v>
      </c>
      <c r="G7643">
        <v>4.8</v>
      </c>
      <c r="H7643">
        <v>373</v>
      </c>
      <c r="I7643" t="s">
        <v>21975</v>
      </c>
      <c r="J7643" t="s">
        <v>21975</v>
      </c>
      <c r="K7643" t="s">
        <v>21976</v>
      </c>
      <c r="L7643" t="s">
        <v>33</v>
      </c>
      <c r="O7643" s="1">
        <f>N7643*(D7643/'cpi data'!$A$112)</f>
        <v>0</v>
      </c>
      <c r="P7643" s="2" t="e">
        <f t="shared" si="120"/>
        <v>#DIV/0!</v>
      </c>
      <c r="Q7643" t="s">
        <v>21977</v>
      </c>
      <c r="R7643">
        <v>94</v>
      </c>
    </row>
    <row r="7644" spans="1:18">
      <c r="A7644" t="s">
        <v>21978</v>
      </c>
      <c r="C7644" t="s">
        <v>20</v>
      </c>
      <c r="D7644">
        <f>_xlfn.XLOOKUP(E7644,'cpi data'!A:A,'cpi data'!B:B,"NA")</f>
        <v>255.7</v>
      </c>
      <c r="E7644">
        <v>2019</v>
      </c>
      <c r="F7644" t="s">
        <v>21979</v>
      </c>
      <c r="G7644">
        <v>6.8</v>
      </c>
      <c r="H7644">
        <v>869</v>
      </c>
      <c r="I7644" t="s">
        <v>21980</v>
      </c>
      <c r="J7644" t="s">
        <v>21980</v>
      </c>
      <c r="K7644" t="s">
        <v>21981</v>
      </c>
      <c r="L7644" t="s">
        <v>198</v>
      </c>
      <c r="N7644" s="1">
        <v>1671969</v>
      </c>
      <c r="O7644" s="1">
        <f>N7644*(D7644/'cpi data'!$A$112)</f>
        <v>211330.93094414237</v>
      </c>
      <c r="P7644" s="2">
        <f t="shared" si="120"/>
        <v>1</v>
      </c>
      <c r="Q7644" t="s">
        <v>21982</v>
      </c>
      <c r="R7644">
        <v>117</v>
      </c>
    </row>
    <row r="7645" spans="1:18">
      <c r="A7645" t="s">
        <v>21983</v>
      </c>
      <c r="B7645" s="6" t="s">
        <v>2002</v>
      </c>
      <c r="C7645" t="s">
        <v>37</v>
      </c>
      <c r="D7645">
        <f>_xlfn.XLOOKUP(E7645,'cpi data'!A:A,'cpi data'!B:B,"NA")</f>
        <v>258.8</v>
      </c>
      <c r="E7645">
        <v>2020</v>
      </c>
      <c r="F7645" t="s">
        <v>21984</v>
      </c>
      <c r="G7645">
        <v>7.4</v>
      </c>
      <c r="H7645">
        <v>387000</v>
      </c>
      <c r="I7645" t="s">
        <v>10274</v>
      </c>
      <c r="J7645" t="s">
        <v>10274</v>
      </c>
      <c r="K7645" t="s">
        <v>20851</v>
      </c>
      <c r="L7645" t="s">
        <v>33</v>
      </c>
      <c r="M7645" s="1">
        <v>205000000</v>
      </c>
      <c r="N7645" s="1">
        <v>363656624</v>
      </c>
      <c r="O7645" s="1">
        <f>N7645*(D7645/'cpi data'!$A$112)</f>
        <v>46522162.279387049</v>
      </c>
      <c r="P7645" s="2">
        <f t="shared" si="120"/>
        <v>0.43628140814506378</v>
      </c>
      <c r="Q7645" t="s">
        <v>26</v>
      </c>
      <c r="R7645">
        <v>150</v>
      </c>
    </row>
    <row r="7646" spans="1:18">
      <c r="A7646" t="s">
        <v>21985</v>
      </c>
      <c r="B7646" s="6" t="s">
        <v>2002</v>
      </c>
      <c r="C7646" t="s">
        <v>37</v>
      </c>
      <c r="D7646">
        <f>_xlfn.XLOOKUP(E7646,'cpi data'!A:A,'cpi data'!B:B,"NA")</f>
        <v>258.8</v>
      </c>
      <c r="E7646">
        <v>2020</v>
      </c>
      <c r="F7646" t="s">
        <v>21986</v>
      </c>
      <c r="G7646">
        <v>5.4</v>
      </c>
      <c r="H7646">
        <v>217000</v>
      </c>
      <c r="I7646" t="s">
        <v>12969</v>
      </c>
      <c r="J7646" t="s">
        <v>12969</v>
      </c>
      <c r="K7646" t="s">
        <v>20338</v>
      </c>
      <c r="L7646" t="s">
        <v>33</v>
      </c>
      <c r="N7646" s="1">
        <v>166534027</v>
      </c>
      <c r="O7646" s="1">
        <f>N7646*(D7646/'cpi data'!$A$112)</f>
        <v>21304501.328521997</v>
      </c>
      <c r="P7646" s="2">
        <f t="shared" si="120"/>
        <v>1</v>
      </c>
      <c r="Q7646" t="s">
        <v>8881</v>
      </c>
      <c r="R7646">
        <v>151</v>
      </c>
    </row>
    <row r="7647" spans="1:18">
      <c r="A7647" t="s">
        <v>21987</v>
      </c>
      <c r="B7647" s="6" t="s">
        <v>19</v>
      </c>
      <c r="C7647" t="s">
        <v>37</v>
      </c>
      <c r="D7647">
        <f>_xlfn.XLOOKUP(E7647,'cpi data'!A:A,'cpi data'!B:B,"NA")</f>
        <v>258.8</v>
      </c>
      <c r="E7647">
        <v>2020</v>
      </c>
      <c r="F7647" t="s">
        <v>21988</v>
      </c>
      <c r="G7647">
        <v>6.1</v>
      </c>
      <c r="H7647">
        <v>190000</v>
      </c>
      <c r="I7647" t="s">
        <v>21989</v>
      </c>
      <c r="J7647" t="s">
        <v>20539</v>
      </c>
      <c r="K7647" t="s">
        <v>20368</v>
      </c>
      <c r="L7647" t="s">
        <v>33</v>
      </c>
      <c r="M7647" s="1">
        <v>84500000</v>
      </c>
      <c r="N7647" s="1">
        <v>201858461</v>
      </c>
      <c r="O7647" s="1">
        <f>N7647*(D7647/'cpi data'!$A$112)</f>
        <v>25823514.437370244</v>
      </c>
      <c r="P7647" s="2">
        <f t="shared" si="120"/>
        <v>0.58138985316052716</v>
      </c>
      <c r="Q7647" t="s">
        <v>21990</v>
      </c>
      <c r="R7647">
        <v>109</v>
      </c>
    </row>
    <row r="7648" spans="1:18">
      <c r="A7648" t="s">
        <v>21991</v>
      </c>
      <c r="B7648" s="6" t="s">
        <v>19</v>
      </c>
      <c r="C7648" t="s">
        <v>20</v>
      </c>
      <c r="D7648">
        <f>_xlfn.XLOOKUP(E7648,'cpi data'!A:A,'cpi data'!B:B,"NA")</f>
        <v>258.8</v>
      </c>
      <c r="E7648">
        <v>2020</v>
      </c>
      <c r="F7648" t="s">
        <v>21992</v>
      </c>
      <c r="G7648">
        <v>7.1</v>
      </c>
      <c r="H7648">
        <v>186000</v>
      </c>
      <c r="I7648" t="s">
        <v>13493</v>
      </c>
      <c r="J7648" t="s">
        <v>13493</v>
      </c>
      <c r="K7648" t="s">
        <v>21993</v>
      </c>
      <c r="L7648" t="s">
        <v>198</v>
      </c>
      <c r="M7648" s="1">
        <v>7000000</v>
      </c>
      <c r="N7648" s="1">
        <v>143151000</v>
      </c>
      <c r="O7648" s="1">
        <f>N7648*(D7648/'cpi data'!$A$112)</f>
        <v>18313138.309441425</v>
      </c>
      <c r="P7648" s="2">
        <f t="shared" si="120"/>
        <v>0.95110058609440384</v>
      </c>
      <c r="Q7648" t="s">
        <v>64</v>
      </c>
      <c r="R7648">
        <v>124</v>
      </c>
    </row>
    <row r="7649" spans="1:18">
      <c r="A7649" t="s">
        <v>21994</v>
      </c>
      <c r="B7649" s="6" t="s">
        <v>36</v>
      </c>
      <c r="C7649" t="s">
        <v>393</v>
      </c>
      <c r="D7649">
        <f>_xlfn.XLOOKUP(E7649,'cpi data'!A:A,'cpi data'!B:B,"NA")</f>
        <v>258.8</v>
      </c>
      <c r="E7649">
        <v>2020</v>
      </c>
      <c r="F7649" t="s">
        <v>21995</v>
      </c>
      <c r="G7649">
        <v>7.4</v>
      </c>
      <c r="H7649">
        <v>120000</v>
      </c>
      <c r="I7649" t="s">
        <v>18256</v>
      </c>
      <c r="J7649" t="s">
        <v>18256</v>
      </c>
      <c r="K7649" t="s">
        <v>1258</v>
      </c>
      <c r="L7649" t="s">
        <v>33</v>
      </c>
      <c r="N7649" s="1">
        <v>141950608</v>
      </c>
      <c r="O7649" s="1">
        <f>N7649*(D7649/'cpi data'!$A$112)</f>
        <v>18159573.57904103</v>
      </c>
      <c r="P7649" s="2">
        <f t="shared" si="120"/>
        <v>1</v>
      </c>
      <c r="Q7649" t="s">
        <v>1727</v>
      </c>
      <c r="R7649">
        <v>102</v>
      </c>
    </row>
    <row r="7650" spans="1:18">
      <c r="A7650" t="s">
        <v>21996</v>
      </c>
      <c r="B7650" s="6" t="s">
        <v>19</v>
      </c>
      <c r="C7650" t="s">
        <v>37</v>
      </c>
      <c r="D7650">
        <f>_xlfn.XLOOKUP(E7650,'cpi data'!A:A,'cpi data'!B:B,"NA")</f>
        <v>258.8</v>
      </c>
      <c r="E7650">
        <v>2020</v>
      </c>
      <c r="F7650" t="s">
        <v>21547</v>
      </c>
      <c r="G7650">
        <v>6.6</v>
      </c>
      <c r="H7650">
        <v>140000</v>
      </c>
      <c r="I7650" t="s">
        <v>21997</v>
      </c>
      <c r="J7650" t="s">
        <v>16607</v>
      </c>
      <c r="K7650" t="s">
        <v>7640</v>
      </c>
      <c r="L7650" t="s">
        <v>33</v>
      </c>
      <c r="M7650" s="1">
        <v>90000000</v>
      </c>
      <c r="N7650" s="1">
        <v>426505244</v>
      </c>
      <c r="O7650" s="1">
        <f>N7650*(D7650/'cpi data'!$A$112)</f>
        <v>54562311.985763721</v>
      </c>
      <c r="P7650" s="2">
        <f t="shared" si="120"/>
        <v>0.7889826648884064</v>
      </c>
      <c r="Q7650" t="s">
        <v>34</v>
      </c>
      <c r="R7650">
        <v>124</v>
      </c>
    </row>
    <row r="7651" spans="1:18">
      <c r="A7651" t="s">
        <v>21998</v>
      </c>
      <c r="B7651" s="6" t="s">
        <v>36</v>
      </c>
      <c r="C7651" t="s">
        <v>37</v>
      </c>
      <c r="D7651">
        <f>_xlfn.XLOOKUP(E7651,'cpi data'!A:A,'cpi data'!B:B,"NA")</f>
        <v>258.8</v>
      </c>
      <c r="E7651">
        <v>2020</v>
      </c>
      <c r="F7651" t="s">
        <v>21457</v>
      </c>
      <c r="G7651">
        <v>6.5</v>
      </c>
      <c r="H7651">
        <v>102000</v>
      </c>
      <c r="I7651" t="s">
        <v>21999</v>
      </c>
      <c r="J7651" t="s">
        <v>13266</v>
      </c>
      <c r="K7651" t="s">
        <v>22000</v>
      </c>
      <c r="L7651" t="s">
        <v>33</v>
      </c>
      <c r="M7651" s="1">
        <v>85000000</v>
      </c>
      <c r="N7651" s="1">
        <v>319715683</v>
      </c>
      <c r="O7651" s="1">
        <f>N7651*(D7651/'cpi data'!$A$112)</f>
        <v>40900849.609688587</v>
      </c>
      <c r="P7651" s="2">
        <f t="shared" si="120"/>
        <v>0.73413878480274608</v>
      </c>
      <c r="Q7651" t="s">
        <v>47</v>
      </c>
      <c r="R7651">
        <v>99</v>
      </c>
    </row>
    <row r="7652" spans="1:18">
      <c r="A7652" t="s">
        <v>22001</v>
      </c>
      <c r="B7652" s="6" t="s">
        <v>36</v>
      </c>
      <c r="C7652" t="s">
        <v>28</v>
      </c>
      <c r="D7652">
        <f>_xlfn.XLOOKUP(E7652,'cpi data'!A:A,'cpi data'!B:B,"NA")</f>
        <v>258.8</v>
      </c>
      <c r="E7652">
        <v>2020</v>
      </c>
      <c r="F7652" t="s">
        <v>21547</v>
      </c>
      <c r="G7652">
        <v>5.6</v>
      </c>
      <c r="H7652">
        <v>53000</v>
      </c>
      <c r="I7652" t="s">
        <v>12788</v>
      </c>
      <c r="J7652" t="s">
        <v>12788</v>
      </c>
      <c r="K7652" t="s">
        <v>4915</v>
      </c>
      <c r="L7652" t="s">
        <v>33</v>
      </c>
      <c r="M7652" s="1">
        <v>175000000</v>
      </c>
      <c r="N7652" s="1">
        <v>245487753</v>
      </c>
      <c r="O7652" s="1">
        <f>N7652*(D7652/'cpi data'!$A$112)</f>
        <v>31404958.218685124</v>
      </c>
      <c r="P7652" s="2">
        <f t="shared" si="120"/>
        <v>0.28713348074842659</v>
      </c>
      <c r="Q7652" t="s">
        <v>64</v>
      </c>
      <c r="R7652">
        <v>101</v>
      </c>
    </row>
    <row r="7653" spans="1:18">
      <c r="A7653" t="s">
        <v>22002</v>
      </c>
      <c r="B7653" s="6" t="s">
        <v>36</v>
      </c>
      <c r="C7653" t="s">
        <v>28</v>
      </c>
      <c r="D7653">
        <f>_xlfn.XLOOKUP(E7653,'cpi data'!A:A,'cpi data'!B:B,"NA")</f>
        <v>258.8</v>
      </c>
      <c r="E7653">
        <v>2020</v>
      </c>
      <c r="F7653" t="s">
        <v>22003</v>
      </c>
      <c r="G7653">
        <v>6.8</v>
      </c>
      <c r="H7653">
        <v>42000</v>
      </c>
      <c r="I7653" t="s">
        <v>12450</v>
      </c>
      <c r="J7653" t="s">
        <v>20376</v>
      </c>
      <c r="K7653" t="s">
        <v>500</v>
      </c>
      <c r="L7653" t="s">
        <v>198</v>
      </c>
      <c r="M7653" s="1">
        <v>135000000</v>
      </c>
      <c r="N7653" s="1">
        <v>111105497</v>
      </c>
      <c r="O7653" s="1">
        <f>N7653*(D7653/'cpi data'!$A$112)</f>
        <v>14213594.969649037</v>
      </c>
      <c r="P7653" s="2">
        <f t="shared" si="120"/>
        <v>-0.21506139340702468</v>
      </c>
      <c r="Q7653" t="s">
        <v>22004</v>
      </c>
      <c r="R7653">
        <v>100</v>
      </c>
    </row>
    <row r="7654" spans="1:18">
      <c r="A7654" t="s">
        <v>22005</v>
      </c>
      <c r="B7654" s="6" t="s">
        <v>450</v>
      </c>
      <c r="C7654" t="s">
        <v>37</v>
      </c>
      <c r="D7654">
        <f>_xlfn.XLOOKUP(E7654,'cpi data'!A:A,'cpi data'!B:B,"NA")</f>
        <v>258.8</v>
      </c>
      <c r="E7654">
        <v>2020</v>
      </c>
      <c r="F7654" t="s">
        <v>22006</v>
      </c>
      <c r="G7654">
        <v>6.8</v>
      </c>
      <c r="H7654">
        <v>3700</v>
      </c>
      <c r="I7654" t="s">
        <v>21949</v>
      </c>
      <c r="J7654" t="s">
        <v>21949</v>
      </c>
      <c r="K7654" t="s">
        <v>22007</v>
      </c>
      <c r="L7654" t="s">
        <v>5994</v>
      </c>
      <c r="M7654" s="1">
        <v>80000000</v>
      </c>
      <c r="N7654" s="1">
        <v>461421559</v>
      </c>
      <c r="O7654" s="1">
        <f>N7654*(D7654/'cpi data'!$A$112)</f>
        <v>59029114.913099363</v>
      </c>
      <c r="P7654" s="2">
        <f t="shared" si="120"/>
        <v>0.82662275214583114</v>
      </c>
      <c r="Q7654" t="s">
        <v>22008</v>
      </c>
      <c r="R7654">
        <v>149</v>
      </c>
    </row>
    <row r="7655" spans="1:18">
      <c r="A7655" t="s">
        <v>22009</v>
      </c>
      <c r="B7655" s="6" t="s">
        <v>19</v>
      </c>
      <c r="C7655" t="s">
        <v>107</v>
      </c>
      <c r="D7655">
        <f>_xlfn.XLOOKUP(E7655,'cpi data'!A:A,'cpi data'!B:B,"NA")</f>
        <v>258.8</v>
      </c>
      <c r="E7655">
        <v>2020</v>
      </c>
      <c r="F7655" t="s">
        <v>22010</v>
      </c>
      <c r="G7655">
        <v>5.4</v>
      </c>
      <c r="H7655">
        <v>2400</v>
      </c>
      <c r="I7655" t="s">
        <v>22011</v>
      </c>
      <c r="J7655" t="s">
        <v>22011</v>
      </c>
      <c r="K7655" t="s">
        <v>22012</v>
      </c>
      <c r="L7655" t="s">
        <v>33</v>
      </c>
      <c r="N7655" s="1">
        <v>3661</v>
      </c>
      <c r="O7655" s="1">
        <f>N7655*(D7655/'cpi data'!$A$112)</f>
        <v>468.34740484429068</v>
      </c>
      <c r="P7655" s="2">
        <f t="shared" si="120"/>
        <v>1</v>
      </c>
      <c r="Q7655" t="s">
        <v>22013</v>
      </c>
      <c r="R7655">
        <v>98</v>
      </c>
    </row>
    <row r="7656" spans="1:18">
      <c r="A7656" t="s">
        <v>22014</v>
      </c>
      <c r="C7656" t="s">
        <v>333</v>
      </c>
      <c r="D7656">
        <f>_xlfn.XLOOKUP(E7656,'cpi data'!A:A,'cpi data'!B:B,"NA")</f>
        <v>258.8</v>
      </c>
      <c r="E7656">
        <v>2020</v>
      </c>
      <c r="F7656" t="s">
        <v>22015</v>
      </c>
      <c r="G7656">
        <v>5.7</v>
      </c>
      <c r="H7656">
        <v>165</v>
      </c>
      <c r="I7656" t="s">
        <v>22016</v>
      </c>
      <c r="J7656" t="s">
        <v>22017</v>
      </c>
      <c r="K7656" t="s">
        <v>22018</v>
      </c>
      <c r="L7656" t="s">
        <v>33</v>
      </c>
      <c r="M7656" s="1">
        <v>370000</v>
      </c>
      <c r="O7656" s="1">
        <f>N7656*(D7656/'cpi data'!$A$112)</f>
        <v>0</v>
      </c>
      <c r="P7656" s="2" t="e">
        <f t="shared" si="120"/>
        <v>#DIV/0!</v>
      </c>
      <c r="Q7656" t="s">
        <v>22019</v>
      </c>
      <c r="R7656">
        <v>85</v>
      </c>
    </row>
    <row r="7657" spans="1:18">
      <c r="A7657" t="s">
        <v>22020</v>
      </c>
      <c r="B7657" s="6" t="s">
        <v>965</v>
      </c>
      <c r="C7657" t="s">
        <v>393</v>
      </c>
      <c r="D7657">
        <f>_xlfn.XLOOKUP(E7657,'cpi data'!A:A,'cpi data'!B:B,"NA")</f>
        <v>258.8</v>
      </c>
      <c r="E7657">
        <v>2020</v>
      </c>
      <c r="F7657" t="s">
        <v>22021</v>
      </c>
      <c r="G7657">
        <v>6.6</v>
      </c>
      <c r="H7657">
        <v>1300</v>
      </c>
      <c r="I7657" t="s">
        <v>22022</v>
      </c>
      <c r="K7657" t="s">
        <v>22023</v>
      </c>
      <c r="L7657" t="s">
        <v>5994</v>
      </c>
      <c r="N7657" s="1">
        <v>240663149</v>
      </c>
      <c r="O7657" s="1">
        <f>N7657*(D7657/'cpi data'!$A$112)</f>
        <v>30787752.328818589</v>
      </c>
      <c r="P7657" s="2">
        <f t="shared" si="120"/>
        <v>1</v>
      </c>
      <c r="Q7657" t="s">
        <v>22024</v>
      </c>
      <c r="R7657">
        <v>110</v>
      </c>
    </row>
    <row r="7658" spans="1:18">
      <c r="A7658" t="s">
        <v>22025</v>
      </c>
      <c r="B7658" s="6" t="s">
        <v>2002</v>
      </c>
      <c r="C7658" t="s">
        <v>44</v>
      </c>
      <c r="D7658">
        <f>_xlfn.XLOOKUP(E7658,'cpi data'!A:A,'cpi data'!B:B,"NA")</f>
        <v>258.8</v>
      </c>
      <c r="E7658">
        <v>2020</v>
      </c>
      <c r="F7658" t="s">
        <v>22026</v>
      </c>
      <c r="G7658">
        <v>5</v>
      </c>
      <c r="H7658">
        <v>294</v>
      </c>
      <c r="I7658" t="s">
        <v>22027</v>
      </c>
      <c r="J7658" t="s">
        <v>22027</v>
      </c>
      <c r="K7658" t="s">
        <v>22027</v>
      </c>
      <c r="L7658" t="s">
        <v>33</v>
      </c>
      <c r="N7658" s="1">
        <v>413378</v>
      </c>
      <c r="O7658" s="1">
        <f>N7658*(D7658/'cpi data'!$A$112)</f>
        <v>52882.95916955018</v>
      </c>
      <c r="P7658" s="2">
        <f t="shared" si="120"/>
        <v>1</v>
      </c>
      <c r="Q7658" t="s">
        <v>22028</v>
      </c>
      <c r="R7658">
        <v>120</v>
      </c>
    </row>
    <row r="7659" spans="1:18">
      <c r="A7659" t="s">
        <v>22029</v>
      </c>
      <c r="C7659" t="s">
        <v>20</v>
      </c>
      <c r="D7659">
        <f>_xlfn.XLOOKUP(E7659,'cpi data'!A:A,'cpi data'!B:B,"NA")</f>
        <v>258.8</v>
      </c>
      <c r="E7659">
        <v>2020</v>
      </c>
      <c r="F7659" t="s">
        <v>22030</v>
      </c>
      <c r="G7659">
        <v>6.7</v>
      </c>
      <c r="H7659">
        <v>903</v>
      </c>
      <c r="I7659" t="s">
        <v>11114</v>
      </c>
      <c r="J7659" t="s">
        <v>22031</v>
      </c>
      <c r="K7659" t="s">
        <v>5993</v>
      </c>
      <c r="L7659" t="s">
        <v>5994</v>
      </c>
      <c r="N7659" s="1">
        <v>25818882</v>
      </c>
      <c r="O7659" s="1">
        <f>N7659*(D7659/'cpi data'!$A$112)</f>
        <v>3302979.0714780032</v>
      </c>
      <c r="P7659" s="2">
        <f t="shared" si="120"/>
        <v>1</v>
      </c>
      <c r="R7659">
        <v>135</v>
      </c>
    </row>
    <row r="7660" spans="1:18">
      <c r="A7660" t="s">
        <v>22032</v>
      </c>
      <c r="B7660" s="6" t="s">
        <v>19</v>
      </c>
      <c r="C7660" t="s">
        <v>20</v>
      </c>
      <c r="D7660">
        <f>_xlfn.XLOOKUP(E7660,'cpi data'!A:A,'cpi data'!B:B,"NA")</f>
        <v>258.8</v>
      </c>
      <c r="E7660">
        <v>2020</v>
      </c>
      <c r="F7660" t="s">
        <v>21988</v>
      </c>
      <c r="G7660">
        <v>6.6</v>
      </c>
      <c r="H7660">
        <v>35</v>
      </c>
      <c r="I7660" t="s">
        <v>22033</v>
      </c>
      <c r="J7660" t="s">
        <v>22034</v>
      </c>
      <c r="K7660" t="s">
        <v>22035</v>
      </c>
      <c r="L7660" t="s">
        <v>33</v>
      </c>
      <c r="M7660" s="1">
        <v>5000</v>
      </c>
      <c r="O7660" s="1">
        <f>N7660*(D7660/'cpi data'!$A$112)</f>
        <v>0</v>
      </c>
      <c r="P7660" s="2" t="e">
        <f t="shared" si="120"/>
        <v>#DIV/0!</v>
      </c>
      <c r="Q7660" t="s">
        <v>22036</v>
      </c>
      <c r="R7660">
        <v>78</v>
      </c>
    </row>
    <row r="7661" spans="1:18">
      <c r="A7661" t="s">
        <v>22037</v>
      </c>
      <c r="B7661" s="6" t="s">
        <v>450</v>
      </c>
      <c r="C7661" t="s">
        <v>55</v>
      </c>
      <c r="D7661">
        <f>_xlfn.XLOOKUP(E7661,'cpi data'!A:A,'cpi data'!B:B,"NA")</f>
        <v>258.8</v>
      </c>
      <c r="E7661">
        <v>2020</v>
      </c>
      <c r="F7661" t="s">
        <v>21974</v>
      </c>
      <c r="G7661">
        <v>3.4</v>
      </c>
      <c r="H7661">
        <v>447</v>
      </c>
      <c r="I7661" t="s">
        <v>22038</v>
      </c>
      <c r="J7661" t="s">
        <v>22038</v>
      </c>
      <c r="K7661" t="s">
        <v>22039</v>
      </c>
      <c r="L7661" t="s">
        <v>33</v>
      </c>
      <c r="N7661" s="1">
        <v>13266</v>
      </c>
      <c r="O7661" s="1">
        <f>N7661*(D7661/'cpi data'!$A$112)</f>
        <v>1697.1037073652992</v>
      </c>
      <c r="P7661" s="2">
        <f t="shared" si="120"/>
        <v>1</v>
      </c>
      <c r="Q7661" t="s">
        <v>21710</v>
      </c>
      <c r="R7661">
        <v>87</v>
      </c>
    </row>
    <row r="7662" spans="1:18">
      <c r="A7662" t="s">
        <v>22040</v>
      </c>
      <c r="C7662" t="s">
        <v>44</v>
      </c>
      <c r="D7662">
        <f>_xlfn.XLOOKUP(E7662,'cpi data'!A:A,'cpi data'!B:B,"NA")</f>
        <v>258.8</v>
      </c>
      <c r="E7662">
        <v>2020</v>
      </c>
      <c r="F7662" t="s">
        <v>22041</v>
      </c>
      <c r="G7662">
        <v>7.1</v>
      </c>
      <c r="H7662">
        <v>14</v>
      </c>
      <c r="I7662" t="s">
        <v>22042</v>
      </c>
      <c r="J7662" t="s">
        <v>22042</v>
      </c>
      <c r="K7662" t="s">
        <v>22043</v>
      </c>
      <c r="L7662" t="s">
        <v>33</v>
      </c>
      <c r="O7662" s="1">
        <f>N7662*(D7662/'cpi data'!$A$112)</f>
        <v>0</v>
      </c>
      <c r="P7662" s="2" t="e">
        <f t="shared" si="120"/>
        <v>#DIV/0!</v>
      </c>
      <c r="Q7662" t="s">
        <v>22044</v>
      </c>
      <c r="R7662">
        <v>90</v>
      </c>
    </row>
    <row r="7663" spans="1:18">
      <c r="A7663" t="s">
        <v>22045</v>
      </c>
      <c r="B7663" s="6" t="s">
        <v>19</v>
      </c>
      <c r="C7663" t="s">
        <v>20</v>
      </c>
      <c r="D7663">
        <f>_xlfn.XLOOKUP(E7663,'cpi data'!A:A,'cpi data'!B:B,"NA")</f>
        <v>258.8</v>
      </c>
      <c r="E7663">
        <v>2020</v>
      </c>
      <c r="F7663" t="s">
        <v>22046</v>
      </c>
      <c r="I7663" t="s">
        <v>22047</v>
      </c>
      <c r="J7663" t="s">
        <v>22048</v>
      </c>
      <c r="K7663" t="s">
        <v>22049</v>
      </c>
      <c r="L7663" t="s">
        <v>33</v>
      </c>
      <c r="M7663" s="1">
        <v>1000000</v>
      </c>
      <c r="O7663" s="1">
        <f>N7663*(D7663/'cpi data'!$A$112)</f>
        <v>0</v>
      </c>
      <c r="P7663" s="2" t="e">
        <f t="shared" si="120"/>
        <v>#DIV/0!</v>
      </c>
      <c r="Q7663" t="s">
        <v>22050</v>
      </c>
      <c r="R7663">
        <v>121</v>
      </c>
    </row>
    <row r="7664" spans="1:18">
      <c r="A7664" t="s">
        <v>22051</v>
      </c>
      <c r="C7664" t="s">
        <v>37</v>
      </c>
      <c r="D7664">
        <f>_xlfn.XLOOKUP(E7664,'cpi data'!A:A,'cpi data'!B:B,"NA")</f>
        <v>258.8</v>
      </c>
      <c r="E7664">
        <v>2020</v>
      </c>
      <c r="F7664" t="s">
        <v>22052</v>
      </c>
      <c r="I7664" t="s">
        <v>611</v>
      </c>
      <c r="J7664" t="s">
        <v>22053</v>
      </c>
      <c r="K7664" t="s">
        <v>22054</v>
      </c>
      <c r="L7664" t="s">
        <v>33</v>
      </c>
      <c r="M7664" s="1">
        <v>10000</v>
      </c>
      <c r="O7664" s="1">
        <f>N7664*(D7664/'cpi data'!$A$112)</f>
        <v>0</v>
      </c>
      <c r="P7664" s="2" t="e">
        <f t="shared" si="120"/>
        <v>#DIV/0!</v>
      </c>
      <c r="R7664">
        <v>90</v>
      </c>
    </row>
    <row r="7665" spans="1:18">
      <c r="A7665" t="s">
        <v>22055</v>
      </c>
      <c r="C7665" t="s">
        <v>20</v>
      </c>
      <c r="D7665">
        <f>_xlfn.XLOOKUP(E7665,'cpi data'!A:A,'cpi data'!B:B,"NA")</f>
        <v>258.8</v>
      </c>
      <c r="E7665">
        <v>2020</v>
      </c>
      <c r="F7665" t="s">
        <v>22056</v>
      </c>
      <c r="G7665">
        <v>3.1</v>
      </c>
      <c r="H7665">
        <v>18</v>
      </c>
      <c r="I7665" t="s">
        <v>22057</v>
      </c>
      <c r="J7665" t="s">
        <v>22057</v>
      </c>
      <c r="K7665" t="s">
        <v>22058</v>
      </c>
      <c r="L7665" t="s">
        <v>33</v>
      </c>
      <c r="M7665" s="1">
        <v>7000</v>
      </c>
      <c r="O7665" s="1">
        <f>N7665*(D7665/'cpi data'!$A$112)</f>
        <v>0</v>
      </c>
      <c r="P7665" s="2" t="e">
        <f t="shared" si="120"/>
        <v>#DIV/0!</v>
      </c>
      <c r="R7665">
        <v>90</v>
      </c>
    </row>
    <row r="7666" spans="1:18">
      <c r="A7666" t="s">
        <v>22059</v>
      </c>
      <c r="C7666" t="s">
        <v>44</v>
      </c>
      <c r="D7666">
        <f>_xlfn.XLOOKUP(E7666,'cpi data'!A:A,'cpi data'!B:B,"NA")</f>
        <v>258.8</v>
      </c>
      <c r="E7666">
        <v>2020</v>
      </c>
      <c r="F7666" t="s">
        <v>21988</v>
      </c>
      <c r="G7666">
        <v>4.7</v>
      </c>
      <c r="H7666">
        <v>36</v>
      </c>
      <c r="I7666" t="s">
        <v>22060</v>
      </c>
      <c r="J7666" t="s">
        <v>22061</v>
      </c>
      <c r="K7666" t="s">
        <v>21971</v>
      </c>
      <c r="L7666" t="s">
        <v>33</v>
      </c>
      <c r="O7666" s="1">
        <f>N7666*(D7666/'cpi data'!$A$112)</f>
        <v>0</v>
      </c>
      <c r="P7666" s="2" t="e">
        <f t="shared" si="120"/>
        <v>#DIV/0!</v>
      </c>
      <c r="Q7666" t="s">
        <v>21972</v>
      </c>
      <c r="R7666">
        <v>90</v>
      </c>
    </row>
    <row r="7667" spans="1:18">
      <c r="A7667" t="s">
        <v>22062</v>
      </c>
      <c r="C7667" t="s">
        <v>20</v>
      </c>
      <c r="D7667">
        <f>_xlfn.XLOOKUP(E7667,'cpi data'!A:A,'cpi data'!B:B,"NA")</f>
        <v>258.8</v>
      </c>
      <c r="E7667">
        <v>2020</v>
      </c>
      <c r="F7667" t="s">
        <v>22063</v>
      </c>
      <c r="G7667">
        <v>5.7</v>
      </c>
      <c r="H7667">
        <v>29</v>
      </c>
      <c r="I7667" t="s">
        <v>22064</v>
      </c>
      <c r="J7667" t="s">
        <v>22065</v>
      </c>
      <c r="K7667" t="s">
        <v>22066</v>
      </c>
      <c r="L7667" t="s">
        <v>33</v>
      </c>
      <c r="M7667" s="1">
        <v>58750</v>
      </c>
      <c r="O7667" s="1">
        <f>N7667*(D7667/'cpi data'!$A$112)</f>
        <v>0</v>
      </c>
      <c r="P7667" s="2" t="e">
        <f t="shared" si="120"/>
        <v>#DIV/0!</v>
      </c>
      <c r="Q7667" t="s">
        <v>22067</v>
      </c>
    </row>
    <row r="7668" spans="1:18">
      <c r="A7668" t="s">
        <v>22068</v>
      </c>
      <c r="C7668" t="s">
        <v>20</v>
      </c>
      <c r="D7668">
        <f>_xlfn.XLOOKUP(E7668,'cpi data'!A:A,'cpi data'!B:B,"NA")</f>
        <v>258.8</v>
      </c>
      <c r="E7668">
        <v>2020</v>
      </c>
      <c r="F7668" t="s">
        <v>22021</v>
      </c>
      <c r="I7668" t="s">
        <v>22069</v>
      </c>
      <c r="J7668" t="s">
        <v>22069</v>
      </c>
      <c r="K7668" t="s">
        <v>22070</v>
      </c>
      <c r="L7668" t="s">
        <v>33</v>
      </c>
      <c r="M7668" s="1">
        <v>15000</v>
      </c>
      <c r="O7668" s="1">
        <f>N7668*(D7668/'cpi data'!$A$112)</f>
        <v>0</v>
      </c>
      <c r="P7668" s="2" t="e">
        <f t="shared" si="120"/>
        <v>#DIV/0!</v>
      </c>
      <c r="R7668">
        <v>120</v>
      </c>
    </row>
    <row r="7669" spans="1:18">
      <c r="A7669" t="s">
        <v>22071</v>
      </c>
      <c r="C7669" t="s">
        <v>55</v>
      </c>
      <c r="D7669">
        <f>_xlfn.XLOOKUP(E7669,'cpi data'!A:A,'cpi data'!B:B,"NA")</f>
        <v>258.8</v>
      </c>
      <c r="E7669">
        <v>2020</v>
      </c>
      <c r="F7669" t="s">
        <v>22072</v>
      </c>
      <c r="G7669">
        <v>5.7</v>
      </c>
      <c r="H7669">
        <v>7</v>
      </c>
      <c r="I7669" t="s">
        <v>22073</v>
      </c>
      <c r="J7669" t="s">
        <v>22073</v>
      </c>
      <c r="K7669" t="s">
        <v>22074</v>
      </c>
      <c r="L7669" t="s">
        <v>94</v>
      </c>
      <c r="O7669" s="1">
        <f>N7669*(D7669/'cpi data'!$A$112)</f>
        <v>0</v>
      </c>
      <c r="P7669" s="2" t="e">
        <f t="shared" si="120"/>
        <v>#DIV/0!</v>
      </c>
      <c r="Q7669" t="s">
        <v>22075</v>
      </c>
      <c r="R7669">
        <v>102</v>
      </c>
    </row>
  </sheetData>
  <autoFilter ref="A1:R7669" xr:uid="{65E31C34-DC4C-48EC-A014-21A81A157D29}"/>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0B384A-9B79-40ED-990C-4CCAFCA64679}">
  <sheetPr>
    <tabColor theme="0"/>
  </sheetPr>
  <dimension ref="A1:C113"/>
  <sheetViews>
    <sheetView topLeftCell="A101" workbookViewId="0">
      <selection activeCell="A112" sqref="A112"/>
    </sheetView>
  </sheetViews>
  <sheetFormatPr defaultRowHeight="15"/>
  <cols>
    <col min="1" max="1" width="7.28515625" bestFit="1" customWidth="1"/>
    <col min="2" max="2" width="24.42578125" bestFit="1" customWidth="1"/>
    <col min="3" max="3" width="40" customWidth="1"/>
  </cols>
  <sheetData>
    <row r="1" spans="1:3">
      <c r="A1" t="s">
        <v>22076</v>
      </c>
      <c r="B1" t="s">
        <v>22077</v>
      </c>
      <c r="C1" t="s">
        <v>22078</v>
      </c>
    </row>
    <row r="2" spans="1:3">
      <c r="A2">
        <v>1913</v>
      </c>
      <c r="B2">
        <v>9.9</v>
      </c>
    </row>
    <row r="3" spans="1:3">
      <c r="A3">
        <v>1914</v>
      </c>
      <c r="B3">
        <v>10</v>
      </c>
      <c r="C3">
        <v>1.2999999999999999E-2</v>
      </c>
    </row>
    <row r="4" spans="1:3">
      <c r="A4">
        <v>1915</v>
      </c>
      <c r="B4">
        <v>10.1</v>
      </c>
      <c r="C4">
        <v>8.9999999999999993E-3</v>
      </c>
    </row>
    <row r="5" spans="1:3">
      <c r="A5">
        <v>1916</v>
      </c>
      <c r="B5">
        <v>10.9</v>
      </c>
      <c r="C5">
        <v>7.6999999999999999E-2</v>
      </c>
    </row>
    <row r="6" spans="1:3">
      <c r="A6">
        <v>1917</v>
      </c>
      <c r="B6">
        <v>12.8</v>
      </c>
      <c r="C6">
        <v>0.17799999999999999</v>
      </c>
    </row>
    <row r="7" spans="1:3">
      <c r="A7">
        <v>1918</v>
      </c>
      <c r="B7">
        <v>15</v>
      </c>
      <c r="C7">
        <v>0.17299999999999999</v>
      </c>
    </row>
    <row r="8" spans="1:3">
      <c r="A8">
        <v>1919</v>
      </c>
      <c r="B8">
        <v>17.3</v>
      </c>
      <c r="C8">
        <v>0.152</v>
      </c>
    </row>
    <row r="9" spans="1:3">
      <c r="A9">
        <v>1920</v>
      </c>
      <c r="B9">
        <v>20</v>
      </c>
      <c r="C9">
        <v>0.156</v>
      </c>
    </row>
    <row r="10" spans="1:3">
      <c r="A10">
        <v>1921</v>
      </c>
      <c r="B10">
        <v>17.899999999999999</v>
      </c>
      <c r="C10">
        <v>-0.109</v>
      </c>
    </row>
    <row r="11" spans="1:3">
      <c r="A11">
        <v>1922</v>
      </c>
      <c r="B11">
        <v>16.8</v>
      </c>
      <c r="C11">
        <v>-6.2E-2</v>
      </c>
    </row>
    <row r="12" spans="1:3">
      <c r="A12">
        <v>1923</v>
      </c>
      <c r="B12">
        <v>17.100000000000001</v>
      </c>
      <c r="C12">
        <v>1.7999999999999999E-2</v>
      </c>
    </row>
    <row r="13" spans="1:3">
      <c r="A13">
        <v>1924</v>
      </c>
      <c r="B13">
        <v>17.100000000000001</v>
      </c>
      <c r="C13">
        <v>4.0000000000000001E-3</v>
      </c>
    </row>
    <row r="14" spans="1:3">
      <c r="A14">
        <v>1925</v>
      </c>
      <c r="B14">
        <v>17.5</v>
      </c>
      <c r="C14">
        <v>2.4E-2</v>
      </c>
    </row>
    <row r="15" spans="1:3">
      <c r="A15">
        <v>1926</v>
      </c>
      <c r="B15">
        <v>17.7</v>
      </c>
      <c r="C15">
        <v>8.9999999999999993E-3</v>
      </c>
    </row>
    <row r="16" spans="1:3">
      <c r="A16">
        <v>1927</v>
      </c>
      <c r="B16">
        <v>17.399999999999999</v>
      </c>
      <c r="C16">
        <v>-1.9E-2</v>
      </c>
    </row>
    <row r="17" spans="1:3">
      <c r="A17">
        <v>1928</v>
      </c>
      <c r="B17">
        <v>17.2</v>
      </c>
      <c r="C17">
        <v>-1.2E-2</v>
      </c>
    </row>
    <row r="18" spans="1:3">
      <c r="A18">
        <v>1929</v>
      </c>
      <c r="B18">
        <v>17.2</v>
      </c>
      <c r="C18">
        <v>0</v>
      </c>
    </row>
    <row r="19" spans="1:3">
      <c r="A19">
        <v>1930</v>
      </c>
      <c r="B19">
        <v>16.7</v>
      </c>
      <c r="C19">
        <v>-2.7E-2</v>
      </c>
    </row>
    <row r="20" spans="1:3">
      <c r="A20">
        <v>1931</v>
      </c>
      <c r="B20">
        <v>15.2</v>
      </c>
      <c r="C20">
        <v>-8.8999999999999996E-2</v>
      </c>
    </row>
    <row r="21" spans="1:3">
      <c r="A21">
        <v>1932</v>
      </c>
      <c r="B21">
        <v>13.6</v>
      </c>
      <c r="C21">
        <v>-0.10299999999999999</v>
      </c>
    </row>
    <row r="22" spans="1:3">
      <c r="A22">
        <v>1933</v>
      </c>
      <c r="B22">
        <v>12.9</v>
      </c>
      <c r="C22">
        <v>-5.1999999999999998E-2</v>
      </c>
    </row>
    <row r="23" spans="1:3">
      <c r="A23">
        <v>1934</v>
      </c>
      <c r="B23">
        <v>13.4</v>
      </c>
      <c r="C23">
        <v>3.5000000000000003E-2</v>
      </c>
    </row>
    <row r="24" spans="1:3">
      <c r="A24">
        <v>1935</v>
      </c>
      <c r="B24">
        <v>13.7</v>
      </c>
      <c r="C24">
        <v>2.5999999999999999E-2</v>
      </c>
    </row>
    <row r="25" spans="1:3">
      <c r="A25">
        <v>1936</v>
      </c>
      <c r="B25">
        <v>13.9</v>
      </c>
      <c r="C25">
        <v>0.01</v>
      </c>
    </row>
    <row r="26" spans="1:3">
      <c r="A26">
        <v>1937</v>
      </c>
      <c r="B26">
        <v>14.4</v>
      </c>
      <c r="C26">
        <v>3.6999999999999998E-2</v>
      </c>
    </row>
    <row r="27" spans="1:3">
      <c r="A27">
        <v>1938</v>
      </c>
      <c r="B27">
        <v>14.1</v>
      </c>
      <c r="C27">
        <v>-0.02</v>
      </c>
    </row>
    <row r="28" spans="1:3">
      <c r="A28">
        <v>1939</v>
      </c>
      <c r="B28">
        <v>13.9</v>
      </c>
      <c r="C28">
        <v>-1.2999999999999999E-2</v>
      </c>
    </row>
    <row r="29" spans="1:3">
      <c r="A29">
        <v>1940</v>
      </c>
      <c r="B29">
        <v>14</v>
      </c>
      <c r="C29">
        <v>7.0000000000000001E-3</v>
      </c>
    </row>
    <row r="30" spans="1:3">
      <c r="A30">
        <v>1941</v>
      </c>
      <c r="B30">
        <v>14.7</v>
      </c>
      <c r="C30">
        <v>5.0999999999999997E-2</v>
      </c>
    </row>
    <row r="31" spans="1:3">
      <c r="A31">
        <v>1942</v>
      </c>
      <c r="B31">
        <v>16.3</v>
      </c>
      <c r="C31">
        <v>0.109</v>
      </c>
    </row>
    <row r="32" spans="1:3">
      <c r="A32">
        <v>1943</v>
      </c>
      <c r="B32">
        <v>17.3</v>
      </c>
      <c r="C32">
        <v>0.06</v>
      </c>
    </row>
    <row r="33" spans="1:3">
      <c r="A33">
        <v>1944</v>
      </c>
      <c r="B33">
        <v>17.600000000000001</v>
      </c>
      <c r="C33">
        <v>1.6E-2</v>
      </c>
    </row>
    <row r="34" spans="1:3">
      <c r="A34">
        <v>1945</v>
      </c>
      <c r="B34">
        <v>18</v>
      </c>
      <c r="C34">
        <v>2.3E-2</v>
      </c>
    </row>
    <row r="35" spans="1:3">
      <c r="A35">
        <v>1946</v>
      </c>
      <c r="B35">
        <v>19.5</v>
      </c>
      <c r="C35">
        <v>8.5000000000000006E-2</v>
      </c>
    </row>
    <row r="36" spans="1:3">
      <c r="A36">
        <v>1947</v>
      </c>
      <c r="B36">
        <v>22.3</v>
      </c>
      <c r="C36">
        <v>0.14399999999999999</v>
      </c>
    </row>
    <row r="37" spans="1:3">
      <c r="A37">
        <v>1948</v>
      </c>
      <c r="B37">
        <v>24</v>
      </c>
      <c r="C37">
        <v>7.6999999999999999E-2</v>
      </c>
    </row>
    <row r="38" spans="1:3">
      <c r="A38">
        <v>1949</v>
      </c>
      <c r="B38">
        <v>23.8</v>
      </c>
      <c r="C38">
        <v>-0.01</v>
      </c>
    </row>
    <row r="39" spans="1:3">
      <c r="A39">
        <v>1950</v>
      </c>
      <c r="B39">
        <v>24.1</v>
      </c>
      <c r="C39">
        <v>1.0999999999999999E-2</v>
      </c>
    </row>
    <row r="40" spans="1:3">
      <c r="A40">
        <v>1951</v>
      </c>
      <c r="B40">
        <v>26</v>
      </c>
      <c r="C40">
        <v>7.9000000000000001E-2</v>
      </c>
    </row>
    <row r="41" spans="1:3">
      <c r="A41">
        <v>1952</v>
      </c>
      <c r="B41">
        <v>26.6</v>
      </c>
      <c r="C41">
        <v>2.3E-2</v>
      </c>
    </row>
    <row r="42" spans="1:3">
      <c r="A42">
        <v>1953</v>
      </c>
      <c r="B42">
        <v>26.8</v>
      </c>
      <c r="C42">
        <v>8.0000000000000002E-3</v>
      </c>
    </row>
    <row r="43" spans="1:3">
      <c r="A43">
        <v>1954</v>
      </c>
      <c r="B43">
        <v>26.9</v>
      </c>
      <c r="C43">
        <v>3.0000000000000001E-3</v>
      </c>
    </row>
    <row r="44" spans="1:3">
      <c r="A44">
        <v>1955</v>
      </c>
      <c r="B44">
        <v>26.8</v>
      </c>
      <c r="C44">
        <v>-3.0000000000000001E-3</v>
      </c>
    </row>
    <row r="45" spans="1:3">
      <c r="A45">
        <v>1956</v>
      </c>
      <c r="B45">
        <v>27.2</v>
      </c>
      <c r="C45">
        <v>1.4999999999999999E-2</v>
      </c>
    </row>
    <row r="46" spans="1:3">
      <c r="A46">
        <v>1957</v>
      </c>
      <c r="B46">
        <v>28.1</v>
      </c>
      <c r="C46">
        <v>3.3000000000000002E-2</v>
      </c>
    </row>
    <row r="47" spans="1:3">
      <c r="A47">
        <v>1958</v>
      </c>
      <c r="B47">
        <v>28.9</v>
      </c>
      <c r="C47">
        <v>2.7E-2</v>
      </c>
    </row>
    <row r="48" spans="1:3">
      <c r="A48">
        <v>1959</v>
      </c>
      <c r="B48">
        <v>29.2</v>
      </c>
      <c r="C48">
        <v>1.0800000000000001E-2</v>
      </c>
    </row>
    <row r="49" spans="1:3">
      <c r="A49">
        <v>1960</v>
      </c>
      <c r="B49">
        <v>29.6</v>
      </c>
      <c r="C49">
        <v>1.4999999999999999E-2</v>
      </c>
    </row>
    <row r="50" spans="1:3">
      <c r="A50">
        <v>1961</v>
      </c>
      <c r="B50">
        <v>29.9</v>
      </c>
      <c r="C50">
        <v>1.0999999999999999E-2</v>
      </c>
    </row>
    <row r="51" spans="1:3">
      <c r="A51">
        <v>1962</v>
      </c>
      <c r="B51">
        <v>30.3</v>
      </c>
      <c r="C51">
        <v>1.2E-2</v>
      </c>
    </row>
    <row r="52" spans="1:3">
      <c r="A52">
        <v>1963</v>
      </c>
      <c r="B52">
        <v>30.6</v>
      </c>
      <c r="C52">
        <v>1.2E-2</v>
      </c>
    </row>
    <row r="53" spans="1:3">
      <c r="A53">
        <v>1964</v>
      </c>
      <c r="B53">
        <v>31</v>
      </c>
      <c r="C53">
        <v>1.2999999999999999E-2</v>
      </c>
    </row>
    <row r="54" spans="1:3">
      <c r="A54">
        <v>1965</v>
      </c>
      <c r="B54">
        <v>31.5</v>
      </c>
      <c r="C54">
        <v>1.6E-2</v>
      </c>
    </row>
    <row r="55" spans="1:3">
      <c r="A55">
        <v>1966</v>
      </c>
      <c r="B55">
        <v>32.5</v>
      </c>
      <c r="C55">
        <v>0.03</v>
      </c>
    </row>
    <row r="56" spans="1:3">
      <c r="A56">
        <v>1967</v>
      </c>
      <c r="B56">
        <v>33.4</v>
      </c>
      <c r="C56">
        <v>2.8000000000000001E-2</v>
      </c>
    </row>
    <row r="57" spans="1:3">
      <c r="A57">
        <v>1968</v>
      </c>
      <c r="B57">
        <v>34.799999999999997</v>
      </c>
      <c r="C57">
        <v>4.2999999999999997E-2</v>
      </c>
    </row>
    <row r="58" spans="1:3">
      <c r="A58">
        <v>1969</v>
      </c>
      <c r="B58">
        <v>36.700000000000003</v>
      </c>
      <c r="C58">
        <v>5.5E-2</v>
      </c>
    </row>
    <row r="59" spans="1:3">
      <c r="A59">
        <v>1970</v>
      </c>
      <c r="B59">
        <v>38.799999999999997</v>
      </c>
      <c r="C59">
        <v>5.8000000000000003E-2</v>
      </c>
    </row>
    <row r="60" spans="1:3">
      <c r="A60">
        <v>1971</v>
      </c>
      <c r="B60">
        <v>40.5</v>
      </c>
      <c r="C60">
        <v>4.2999999999999997E-2</v>
      </c>
    </row>
    <row r="61" spans="1:3">
      <c r="A61">
        <v>1972</v>
      </c>
      <c r="B61">
        <v>41.8</v>
      </c>
      <c r="C61">
        <v>3.3000000000000002E-2</v>
      </c>
    </row>
    <row r="62" spans="1:3">
      <c r="A62">
        <v>1973</v>
      </c>
      <c r="B62">
        <v>44.4</v>
      </c>
      <c r="C62">
        <v>6.2E-2</v>
      </c>
    </row>
    <row r="63" spans="1:3">
      <c r="A63">
        <v>1974</v>
      </c>
      <c r="B63">
        <v>49.3</v>
      </c>
      <c r="C63">
        <v>0.111</v>
      </c>
    </row>
    <row r="64" spans="1:3">
      <c r="A64">
        <v>1975</v>
      </c>
      <c r="B64">
        <v>53.8</v>
      </c>
      <c r="C64">
        <v>9.0999999999999998E-2</v>
      </c>
    </row>
    <row r="65" spans="1:3">
      <c r="A65">
        <v>1976</v>
      </c>
      <c r="B65">
        <v>56.9</v>
      </c>
      <c r="C65">
        <v>5.7000000000000002E-2</v>
      </c>
    </row>
    <row r="66" spans="1:3">
      <c r="A66">
        <v>1977</v>
      </c>
      <c r="B66">
        <v>60.6</v>
      </c>
      <c r="C66">
        <v>6.5000000000000002E-2</v>
      </c>
    </row>
    <row r="67" spans="1:3">
      <c r="A67">
        <v>1978</v>
      </c>
      <c r="B67">
        <v>65.2</v>
      </c>
      <c r="C67">
        <v>7.5999999999999998E-2</v>
      </c>
    </row>
    <row r="68" spans="1:3">
      <c r="A68">
        <v>1979</v>
      </c>
      <c r="B68">
        <v>72.599999999999994</v>
      </c>
      <c r="C68">
        <v>0.113</v>
      </c>
    </row>
    <row r="69" spans="1:3">
      <c r="A69">
        <v>1980</v>
      </c>
      <c r="B69">
        <v>82.4</v>
      </c>
      <c r="C69">
        <v>0.13500000000000001</v>
      </c>
    </row>
    <row r="70" spans="1:3">
      <c r="A70">
        <v>1981</v>
      </c>
      <c r="B70">
        <v>90.9</v>
      </c>
      <c r="C70">
        <v>0.10299999999999999</v>
      </c>
    </row>
    <row r="71" spans="1:3">
      <c r="A71">
        <v>1982</v>
      </c>
      <c r="B71">
        <v>96.5</v>
      </c>
      <c r="C71">
        <v>6.0999999999999999E-2</v>
      </c>
    </row>
    <row r="72" spans="1:3">
      <c r="A72">
        <v>1983</v>
      </c>
      <c r="B72">
        <v>99.6</v>
      </c>
      <c r="C72">
        <v>3.2000000000000001E-2</v>
      </c>
    </row>
    <row r="73" spans="1:3">
      <c r="A73">
        <v>1984</v>
      </c>
      <c r="B73">
        <v>103.9</v>
      </c>
      <c r="C73">
        <v>4.2999999999999997E-2</v>
      </c>
    </row>
    <row r="74" spans="1:3">
      <c r="A74">
        <v>1985</v>
      </c>
      <c r="B74">
        <v>107.6</v>
      </c>
      <c r="C74">
        <v>3.5000000000000003E-2</v>
      </c>
    </row>
    <row r="75" spans="1:3">
      <c r="A75">
        <v>1986</v>
      </c>
      <c r="B75">
        <v>109.6</v>
      </c>
      <c r="C75">
        <v>1.9E-2</v>
      </c>
    </row>
    <row r="76" spans="1:3">
      <c r="A76">
        <v>1987</v>
      </c>
      <c r="B76">
        <v>113.6</v>
      </c>
      <c r="C76">
        <v>3.6999999999999998E-2</v>
      </c>
    </row>
    <row r="77" spans="1:3">
      <c r="A77">
        <v>1988</v>
      </c>
      <c r="B77">
        <v>118.3</v>
      </c>
      <c r="C77">
        <v>4.1000000000000002E-2</v>
      </c>
    </row>
    <row r="78" spans="1:3">
      <c r="A78">
        <v>1989</v>
      </c>
      <c r="B78">
        <v>124</v>
      </c>
      <c r="C78">
        <v>4.8000000000000001E-2</v>
      </c>
    </row>
    <row r="79" spans="1:3">
      <c r="A79">
        <v>1990</v>
      </c>
      <c r="B79">
        <v>130.69999999999999</v>
      </c>
      <c r="C79">
        <v>5.3999999999999999E-2</v>
      </c>
    </row>
    <row r="80" spans="1:3">
      <c r="A80">
        <v>1991</v>
      </c>
      <c r="B80">
        <v>136.19999999999999</v>
      </c>
      <c r="C80">
        <v>4.2000000000000003E-2</v>
      </c>
    </row>
    <row r="81" spans="1:3">
      <c r="A81">
        <v>1992</v>
      </c>
      <c r="B81">
        <v>140.30000000000001</v>
      </c>
      <c r="C81">
        <v>0.03</v>
      </c>
    </row>
    <row r="82" spans="1:3">
      <c r="A82">
        <v>1993</v>
      </c>
      <c r="B82">
        <v>144.5</v>
      </c>
      <c r="C82">
        <v>0.03</v>
      </c>
    </row>
    <row r="83" spans="1:3">
      <c r="A83">
        <v>1994</v>
      </c>
      <c r="B83">
        <v>148.19999999999999</v>
      </c>
      <c r="C83">
        <v>2.5999999999999999E-2</v>
      </c>
    </row>
    <row r="84" spans="1:3">
      <c r="A84">
        <v>1995</v>
      </c>
      <c r="B84">
        <v>152.4</v>
      </c>
      <c r="C84">
        <v>2.8000000000000001E-2</v>
      </c>
    </row>
    <row r="85" spans="1:3">
      <c r="A85">
        <v>1996</v>
      </c>
      <c r="B85">
        <v>156.9</v>
      </c>
      <c r="C85">
        <v>2.9000000000000001E-2</v>
      </c>
    </row>
    <row r="86" spans="1:3">
      <c r="A86">
        <v>1997</v>
      </c>
      <c r="B86">
        <v>160.5</v>
      </c>
      <c r="C86">
        <v>2.3E-2</v>
      </c>
    </row>
    <row r="87" spans="1:3">
      <c r="A87">
        <v>1998</v>
      </c>
      <c r="B87">
        <v>163</v>
      </c>
      <c r="C87">
        <v>1.6E-2</v>
      </c>
    </row>
    <row r="88" spans="1:3">
      <c r="A88">
        <v>1999</v>
      </c>
      <c r="B88">
        <v>166.6</v>
      </c>
      <c r="C88">
        <v>2.1999999999999999E-2</v>
      </c>
    </row>
    <row r="89" spans="1:3">
      <c r="A89">
        <v>2000</v>
      </c>
      <c r="B89">
        <v>172.2</v>
      </c>
      <c r="C89">
        <v>3.4000000000000002E-2</v>
      </c>
    </row>
    <row r="90" spans="1:3">
      <c r="A90">
        <v>2001</v>
      </c>
      <c r="B90">
        <v>177.1</v>
      </c>
      <c r="C90">
        <v>2.8000000000000001E-2</v>
      </c>
    </row>
    <row r="91" spans="1:3">
      <c r="A91">
        <v>2002</v>
      </c>
      <c r="B91">
        <v>179.9</v>
      </c>
      <c r="C91">
        <v>1.6E-2</v>
      </c>
    </row>
    <row r="92" spans="1:3">
      <c r="A92">
        <v>2003</v>
      </c>
      <c r="B92">
        <v>184</v>
      </c>
      <c r="C92">
        <v>2.3E-2</v>
      </c>
    </row>
    <row r="93" spans="1:3">
      <c r="A93">
        <v>2004</v>
      </c>
      <c r="B93">
        <v>188.9</v>
      </c>
      <c r="C93">
        <v>2.7E-2</v>
      </c>
    </row>
    <row r="94" spans="1:3">
      <c r="A94">
        <v>2005</v>
      </c>
      <c r="B94">
        <v>195.3</v>
      </c>
      <c r="C94">
        <v>3.4000000000000002E-2</v>
      </c>
    </row>
    <row r="95" spans="1:3">
      <c r="A95">
        <v>2006</v>
      </c>
      <c r="B95">
        <v>201.6</v>
      </c>
      <c r="C95">
        <v>3.2000000000000001E-2</v>
      </c>
    </row>
    <row r="96" spans="1:3">
      <c r="A96">
        <v>2007</v>
      </c>
      <c r="B96">
        <v>207.3</v>
      </c>
      <c r="C96">
        <v>2.9000000000000001E-2</v>
      </c>
    </row>
    <row r="97" spans="1:3">
      <c r="A97">
        <v>2008</v>
      </c>
      <c r="B97">
        <v>215.3</v>
      </c>
      <c r="C97">
        <v>3.7999999999999999E-2</v>
      </c>
    </row>
    <row r="98" spans="1:3">
      <c r="A98">
        <v>2009</v>
      </c>
      <c r="B98">
        <v>214.5</v>
      </c>
      <c r="C98">
        <v>-4.0000000000000001E-3</v>
      </c>
    </row>
    <row r="99" spans="1:3">
      <c r="A99">
        <v>2010</v>
      </c>
      <c r="B99">
        <v>218.1</v>
      </c>
      <c r="C99">
        <v>1.6E-2</v>
      </c>
    </row>
    <row r="100" spans="1:3">
      <c r="A100">
        <v>2011</v>
      </c>
      <c r="B100">
        <v>224.9</v>
      </c>
      <c r="C100">
        <v>3.2000000000000001E-2</v>
      </c>
    </row>
    <row r="101" spans="1:3">
      <c r="A101">
        <v>2012</v>
      </c>
      <c r="B101">
        <v>229.6</v>
      </c>
      <c r="C101">
        <v>2.1000000000000001E-2</v>
      </c>
    </row>
    <row r="102" spans="1:3">
      <c r="A102">
        <v>2013</v>
      </c>
      <c r="B102">
        <v>233</v>
      </c>
      <c r="C102">
        <v>1.4999999999999999E-2</v>
      </c>
    </row>
    <row r="103" spans="1:3">
      <c r="A103">
        <v>2014</v>
      </c>
      <c r="B103">
        <v>236.7</v>
      </c>
      <c r="C103">
        <v>1.6E-2</v>
      </c>
    </row>
    <row r="104" spans="1:3">
      <c r="A104">
        <v>2015</v>
      </c>
      <c r="B104">
        <v>237</v>
      </c>
      <c r="C104">
        <v>1E-3</v>
      </c>
    </row>
    <row r="105" spans="1:3">
      <c r="A105">
        <v>2016</v>
      </c>
      <c r="B105">
        <v>240</v>
      </c>
      <c r="C105">
        <v>1.2999999999999999E-2</v>
      </c>
    </row>
    <row r="106" spans="1:3">
      <c r="A106">
        <v>2017</v>
      </c>
      <c r="B106">
        <v>245.1</v>
      </c>
      <c r="C106">
        <v>2.1000000000000001E-2</v>
      </c>
    </row>
    <row r="107" spans="1:3">
      <c r="A107">
        <v>2018</v>
      </c>
      <c r="B107">
        <v>251.1</v>
      </c>
      <c r="C107">
        <v>2.4E-2</v>
      </c>
    </row>
    <row r="108" spans="1:3">
      <c r="A108">
        <v>2019</v>
      </c>
      <c r="B108">
        <v>255.7</v>
      </c>
      <c r="C108">
        <v>1.7999999999999999E-2</v>
      </c>
    </row>
    <row r="109" spans="1:3">
      <c r="A109">
        <v>2020</v>
      </c>
      <c r="B109">
        <v>258.8</v>
      </c>
      <c r="C109">
        <v>1.2E-2</v>
      </c>
    </row>
    <row r="110" spans="1:3">
      <c r="A110">
        <v>2021</v>
      </c>
      <c r="B110">
        <v>271</v>
      </c>
      <c r="C110">
        <v>4.7E-2</v>
      </c>
    </row>
    <row r="111" spans="1:3">
      <c r="A111">
        <v>2022</v>
      </c>
      <c r="B111">
        <v>292.7</v>
      </c>
      <c r="C111">
        <v>0.08</v>
      </c>
    </row>
    <row r="112" spans="1:3">
      <c r="A112">
        <v>2023</v>
      </c>
      <c r="B112">
        <v>304.7</v>
      </c>
      <c r="C112">
        <v>4.1000000000000002E-2</v>
      </c>
    </row>
    <row r="113" spans="1:3">
      <c r="A113">
        <v>2024</v>
      </c>
      <c r="B113">
        <v>314.39999999999998</v>
      </c>
      <c r="C113">
        <v>3.2000000000000001E-2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FFBF99-449C-4200-90C8-BC15FACD69A5}">
  <sheetPr>
    <tabColor rgb="FF0070C0"/>
  </sheetPr>
  <dimension ref="A3:B46"/>
  <sheetViews>
    <sheetView zoomScaleNormal="100" workbookViewId="0">
      <selection activeCell="B11" sqref="B11"/>
    </sheetView>
  </sheetViews>
  <sheetFormatPr defaultRowHeight="15"/>
  <cols>
    <col min="1" max="1" width="15.42578125" bestFit="1" customWidth="1"/>
    <col min="2" max="2" width="15.5703125" style="7" bestFit="1" customWidth="1"/>
    <col min="3" max="3" width="12" bestFit="1" customWidth="1"/>
    <col min="4" max="4" width="11" bestFit="1" customWidth="1"/>
    <col min="5" max="18" width="12" bestFit="1" customWidth="1"/>
    <col min="19" max="19" width="9" bestFit="1" customWidth="1"/>
    <col min="20" max="20" width="11" bestFit="1" customWidth="1"/>
    <col min="21" max="23" width="12" bestFit="1" customWidth="1"/>
    <col min="24" max="24" width="11" bestFit="1" customWidth="1"/>
    <col min="25" max="28" width="12" bestFit="1" customWidth="1"/>
    <col min="29" max="29" width="10" bestFit="1" customWidth="1"/>
    <col min="30" max="30" width="12" bestFit="1" customWidth="1"/>
    <col min="31" max="31" width="10" bestFit="1" customWidth="1"/>
    <col min="32" max="33" width="12" bestFit="1" customWidth="1"/>
    <col min="34" max="34" width="10" bestFit="1" customWidth="1"/>
    <col min="35" max="37" width="12" bestFit="1" customWidth="1"/>
    <col min="38" max="38" width="10" bestFit="1" customWidth="1"/>
    <col min="39" max="42" width="12" bestFit="1" customWidth="1"/>
    <col min="43" max="43" width="7.28515625" bestFit="1" customWidth="1"/>
    <col min="44" max="44" width="12" bestFit="1" customWidth="1"/>
    <col min="45" max="84" width="30.85546875" bestFit="1" customWidth="1"/>
    <col min="85" max="85" width="20.85546875" bestFit="1" customWidth="1"/>
    <col min="86" max="86" width="35.85546875" bestFit="1" customWidth="1"/>
  </cols>
  <sheetData>
    <row r="3" spans="1:2">
      <c r="A3" s="5" t="s">
        <v>22079</v>
      </c>
      <c r="B3" s="7" t="s">
        <v>22080</v>
      </c>
    </row>
    <row r="4" spans="1:2">
      <c r="A4" s="6">
        <v>1980</v>
      </c>
      <c r="B4" s="7">
        <v>30662555.111111112</v>
      </c>
    </row>
    <row r="5" spans="1:2">
      <c r="A5" s="6">
        <v>1981</v>
      </c>
      <c r="B5" s="7">
        <v>24231393.16346154</v>
      </c>
    </row>
    <row r="6" spans="1:2">
      <c r="A6" s="6">
        <v>1982</v>
      </c>
      <c r="B6" s="7">
        <v>26786390.899159662</v>
      </c>
    </row>
    <row r="7" spans="1:2">
      <c r="A7" s="6">
        <v>1983</v>
      </c>
      <c r="B7" s="7">
        <v>21484411.140625</v>
      </c>
    </row>
    <row r="8" spans="1:2">
      <c r="A8" s="6">
        <v>1984</v>
      </c>
      <c r="B8" s="7">
        <v>22361343.012658227</v>
      </c>
    </row>
    <row r="9" spans="1:2">
      <c r="A9" s="6">
        <v>1985</v>
      </c>
      <c r="B9" s="7">
        <v>20855984.649717513</v>
      </c>
    </row>
    <row r="10" spans="1:2">
      <c r="A10" s="6">
        <v>1986</v>
      </c>
      <c r="B10" s="7">
        <v>19610278.688172042</v>
      </c>
    </row>
    <row r="11" spans="1:2">
      <c r="A11" s="6">
        <v>1987</v>
      </c>
      <c r="B11" s="7">
        <v>21454437.526595745</v>
      </c>
    </row>
    <row r="12" spans="1:2">
      <c r="A12" s="6">
        <v>1988</v>
      </c>
      <c r="B12" s="7">
        <v>25342333.14659686</v>
      </c>
    </row>
    <row r="13" spans="1:2">
      <c r="A13" s="6">
        <v>1989</v>
      </c>
      <c r="B13" s="7">
        <v>32207676.079365078</v>
      </c>
    </row>
    <row r="14" spans="1:2">
      <c r="A14" s="6">
        <v>1990</v>
      </c>
      <c r="B14" s="7">
        <v>35624271.518324606</v>
      </c>
    </row>
    <row r="15" spans="1:2">
      <c r="A15" s="6">
        <v>1991</v>
      </c>
      <c r="B15" s="7">
        <v>31912095.244897958</v>
      </c>
    </row>
    <row r="16" spans="1:2">
      <c r="A16" s="6">
        <v>1992</v>
      </c>
      <c r="B16" s="7">
        <v>38600882.721052632</v>
      </c>
    </row>
    <row r="17" spans="1:2">
      <c r="A17" s="6">
        <v>1993</v>
      </c>
      <c r="B17" s="7">
        <v>40676562.308080807</v>
      </c>
    </row>
    <row r="18" spans="1:2">
      <c r="A18" s="6">
        <v>1994</v>
      </c>
      <c r="B18" s="7">
        <v>45772352.287878789</v>
      </c>
    </row>
    <row r="19" spans="1:2">
      <c r="A19" s="6">
        <v>1995</v>
      </c>
      <c r="B19" s="7">
        <v>47960941.543147206</v>
      </c>
    </row>
    <row r="20" spans="1:2">
      <c r="A20" s="6">
        <v>1996</v>
      </c>
      <c r="B20" s="7">
        <v>49344361.763819098</v>
      </c>
    </row>
    <row r="21" spans="1:2">
      <c r="A21" s="6">
        <v>1997</v>
      </c>
      <c r="B21" s="7">
        <v>65890833</v>
      </c>
    </row>
    <row r="22" spans="1:2">
      <c r="A22" s="6">
        <v>1998</v>
      </c>
      <c r="B22" s="7">
        <v>57608366.798969075</v>
      </c>
    </row>
    <row r="23" spans="1:2">
      <c r="A23" s="6">
        <v>1999</v>
      </c>
      <c r="B23" s="7">
        <v>69280195.492307693</v>
      </c>
    </row>
    <row r="24" spans="1:2">
      <c r="A24" s="6">
        <v>2000</v>
      </c>
      <c r="B24" s="7">
        <v>68643519.739795923</v>
      </c>
    </row>
    <row r="25" spans="1:2">
      <c r="A25" s="6">
        <v>2001</v>
      </c>
      <c r="B25" s="7">
        <v>78088125.739999995</v>
      </c>
    </row>
    <row r="26" spans="1:2">
      <c r="A26" s="6">
        <v>2002</v>
      </c>
      <c r="B26" s="7">
        <v>85017182.599999994</v>
      </c>
    </row>
    <row r="27" spans="1:2">
      <c r="A27" s="6">
        <v>2003</v>
      </c>
      <c r="B27" s="7">
        <v>88309660.120000005</v>
      </c>
    </row>
    <row r="28" spans="1:2">
      <c r="A28" s="6">
        <v>2004</v>
      </c>
      <c r="B28" s="7">
        <v>93608739.060000002</v>
      </c>
    </row>
    <row r="29" spans="1:2">
      <c r="A29" s="6">
        <v>2005</v>
      </c>
      <c r="B29" s="7">
        <v>89333049.484999999</v>
      </c>
    </row>
    <row r="30" spans="1:2">
      <c r="A30" s="6">
        <v>2006</v>
      </c>
      <c r="B30" s="7">
        <v>93739047.05025126</v>
      </c>
    </row>
    <row r="31" spans="1:2">
      <c r="A31" s="6">
        <v>2007</v>
      </c>
      <c r="B31" s="7">
        <v>101918358.995</v>
      </c>
    </row>
    <row r="32" spans="1:2">
      <c r="A32" s="6">
        <v>2008</v>
      </c>
      <c r="B32" s="7">
        <v>109056090.49748744</v>
      </c>
    </row>
    <row r="33" spans="1:2">
      <c r="A33" s="6">
        <v>2009</v>
      </c>
      <c r="B33" s="7">
        <v>116693403.045</v>
      </c>
    </row>
    <row r="34" spans="1:2">
      <c r="A34" s="6">
        <v>2010</v>
      </c>
      <c r="B34" s="7">
        <v>116699977.44444445</v>
      </c>
    </row>
    <row r="35" spans="1:2">
      <c r="A35" s="6">
        <v>2011</v>
      </c>
      <c r="B35" s="7">
        <v>124812496.66331658</v>
      </c>
    </row>
    <row r="36" spans="1:2">
      <c r="A36" s="6">
        <v>2012</v>
      </c>
      <c r="B36" s="7">
        <v>127380950.97499999</v>
      </c>
    </row>
    <row r="37" spans="1:2">
      <c r="A37" s="6">
        <v>2013</v>
      </c>
      <c r="B37" s="7">
        <v>129979243.37</v>
      </c>
    </row>
    <row r="38" spans="1:2">
      <c r="A38" s="6">
        <v>2014</v>
      </c>
      <c r="B38" s="7">
        <v>132457412.815</v>
      </c>
    </row>
    <row r="39" spans="1:2">
      <c r="A39" s="6">
        <v>2015</v>
      </c>
      <c r="B39" s="7">
        <v>134402065.76884422</v>
      </c>
    </row>
    <row r="40" spans="1:2">
      <c r="A40" s="6">
        <v>2016</v>
      </c>
      <c r="B40" s="7">
        <v>144694223.96000001</v>
      </c>
    </row>
    <row r="41" spans="1:2">
      <c r="A41" s="6">
        <v>2017</v>
      </c>
      <c r="B41" s="7">
        <v>142426242.07499999</v>
      </c>
    </row>
    <row r="42" spans="1:2">
      <c r="A42" s="6">
        <v>2018</v>
      </c>
      <c r="B42" s="7">
        <v>140426447.29499999</v>
      </c>
    </row>
    <row r="43" spans="1:2">
      <c r="A43" s="6">
        <v>2019</v>
      </c>
      <c r="B43" s="7">
        <v>154794148.16836736</v>
      </c>
    </row>
    <row r="44" spans="1:2">
      <c r="A44" s="6">
        <v>2020</v>
      </c>
      <c r="B44" s="7">
        <v>189886586.13333333</v>
      </c>
    </row>
    <row r="45" spans="1:2">
      <c r="A45" s="6" t="s">
        <v>22081</v>
      </c>
      <c r="B45" s="7">
        <v>78500541.01778312</v>
      </c>
    </row>
    <row r="46" spans="1:2">
      <c r="B46"/>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F2B4C3-D2C1-44F2-9199-19F15340D843}">
  <sheetPr>
    <tabColor rgb="FF002060"/>
  </sheetPr>
  <dimension ref="A1:B43"/>
  <sheetViews>
    <sheetView workbookViewId="0">
      <selection activeCell="B10" sqref="B10"/>
    </sheetView>
  </sheetViews>
  <sheetFormatPr defaultRowHeight="15"/>
  <cols>
    <col min="1" max="1" width="15.42578125" bestFit="1" customWidth="1"/>
    <col min="2" max="2" width="33" style="7" bestFit="1" customWidth="1"/>
  </cols>
  <sheetData>
    <row r="1" spans="1:2">
      <c r="A1" s="5" t="s">
        <v>22079</v>
      </c>
      <c r="B1" s="7" t="s">
        <v>22082</v>
      </c>
    </row>
    <row r="2" spans="1:2">
      <c r="A2" s="6">
        <v>1980</v>
      </c>
      <c r="B2" s="7">
        <v>1099062.1124419998</v>
      </c>
    </row>
    <row r="3" spans="1:2">
      <c r="A3" s="6">
        <v>1981</v>
      </c>
      <c r="B3" s="7">
        <v>1001582.3324097558</v>
      </c>
    </row>
    <row r="4" spans="1:2">
      <c r="A4" s="6">
        <v>1982</v>
      </c>
      <c r="B4" s="7">
        <v>1206166.9485636652</v>
      </c>
    </row>
    <row r="5" spans="1:2">
      <c r="A5" s="6">
        <v>1983</v>
      </c>
      <c r="B5" s="7">
        <v>939766.07360836677</v>
      </c>
    </row>
    <row r="6" spans="1:2">
      <c r="A6" s="6">
        <v>1984</v>
      </c>
      <c r="B6" s="7">
        <v>1079569.8027373897</v>
      </c>
    </row>
    <row r="7" spans="1:2">
      <c r="A7" s="6">
        <v>1985</v>
      </c>
      <c r="B7" s="7">
        <v>981241.10388043465</v>
      </c>
    </row>
    <row r="8" spans="1:2">
      <c r="A8" s="6">
        <v>1986</v>
      </c>
      <c r="B8" s="7">
        <v>987567.43385770847</v>
      </c>
    </row>
    <row r="9" spans="1:2">
      <c r="A9" s="6">
        <v>1987</v>
      </c>
      <c r="B9" s="7">
        <v>1131912.3798616601</v>
      </c>
    </row>
    <row r="10" spans="1:2">
      <c r="A10" s="6">
        <v>1988</v>
      </c>
      <c r="B10" s="7">
        <v>1414569.2197314731</v>
      </c>
    </row>
    <row r="11" spans="1:2">
      <c r="A11" s="6">
        <v>1989</v>
      </c>
      <c r="B11" s="7">
        <v>1864671.6813142288</v>
      </c>
    </row>
    <row r="12" spans="1:2">
      <c r="A12" s="6">
        <v>1990</v>
      </c>
      <c r="B12" s="7">
        <v>2196921.0150741111</v>
      </c>
    </row>
    <row r="13" spans="1:2">
      <c r="A13" s="6">
        <v>1991</v>
      </c>
      <c r="B13" s="7">
        <v>2104495.4668517802</v>
      </c>
    </row>
    <row r="14" spans="1:2">
      <c r="A14" s="6">
        <v>1992</v>
      </c>
      <c r="B14" s="7">
        <v>2541955.8564602272</v>
      </c>
    </row>
    <row r="15" spans="1:2">
      <c r="A15" s="6">
        <v>1993</v>
      </c>
      <c r="B15" s="7">
        <v>2874992.8957423405</v>
      </c>
    </row>
    <row r="16" spans="1:2">
      <c r="A16" s="6">
        <v>1994</v>
      </c>
      <c r="B16" s="7">
        <v>3317998.0153028611</v>
      </c>
    </row>
    <row r="17" spans="1:2">
      <c r="A17" s="6">
        <v>1995</v>
      </c>
      <c r="B17" s="7">
        <v>3557118.9618616612</v>
      </c>
    </row>
    <row r="18" spans="1:2">
      <c r="A18" s="6">
        <v>1996</v>
      </c>
      <c r="B18" s="7">
        <v>3806037.4056025203</v>
      </c>
    </row>
    <row r="19" spans="1:2">
      <c r="A19" s="6">
        <v>1997</v>
      </c>
      <c r="B19" s="7">
        <v>5198913.687261614</v>
      </c>
    </row>
    <row r="20" spans="1:2">
      <c r="A20" s="6">
        <v>1998</v>
      </c>
      <c r="B20" s="7">
        <v>4500226.7166921915</v>
      </c>
    </row>
    <row r="21" spans="1:2">
      <c r="A21" s="6">
        <v>1999</v>
      </c>
      <c r="B21" s="7">
        <v>5560043.7523680851</v>
      </c>
    </row>
    <row r="22" spans="1:2">
      <c r="A22" s="6">
        <v>2000</v>
      </c>
      <c r="B22" s="7">
        <v>5723323.0322178826</v>
      </c>
    </row>
    <row r="23" spans="1:2">
      <c r="A23" s="6">
        <v>2001</v>
      </c>
      <c r="B23" s="7">
        <v>6832711.0022500064</v>
      </c>
    </row>
    <row r="24" spans="1:2">
      <c r="A24" s="6">
        <v>2002</v>
      </c>
      <c r="B24" s="7">
        <v>7556616.1807015827</v>
      </c>
    </row>
    <row r="25" spans="1:2">
      <c r="A25" s="6">
        <v>2003</v>
      </c>
      <c r="B25" s="7">
        <v>8028150.9199999962</v>
      </c>
    </row>
    <row r="26" spans="1:2">
      <c r="A26" s="6">
        <v>2004</v>
      </c>
      <c r="B26" s="7">
        <v>8736507.3164199591</v>
      </c>
    </row>
    <row r="27" spans="1:2">
      <c r="A27" s="6">
        <v>2005</v>
      </c>
      <c r="B27" s="7">
        <v>8619933.0851879939</v>
      </c>
    </row>
    <row r="28" spans="1:2">
      <c r="A28" s="6">
        <v>2006</v>
      </c>
      <c r="B28" s="7">
        <v>9290169.4297944661</v>
      </c>
    </row>
    <row r="29" spans="1:2">
      <c r="A29" s="6">
        <v>2007</v>
      </c>
      <c r="B29" s="7">
        <v>10438575.009715164</v>
      </c>
    </row>
    <row r="30" spans="1:2">
      <c r="A30" s="6">
        <v>2008</v>
      </c>
      <c r="B30" s="7">
        <v>11542676.582355974</v>
      </c>
    </row>
    <row r="31" spans="1:2">
      <c r="A31" s="6">
        <v>2009</v>
      </c>
      <c r="B31" s="7">
        <v>12366963.909660328</v>
      </c>
    </row>
    <row r="32" spans="1:2">
      <c r="A32" s="6">
        <v>2010</v>
      </c>
      <c r="B32" s="7">
        <v>12455631.453201693</v>
      </c>
    </row>
    <row r="33" spans="1:2">
      <c r="A33" s="6">
        <v>2011</v>
      </c>
      <c r="B33" s="7">
        <v>13806217.917489881</v>
      </c>
    </row>
    <row r="34" spans="1:2">
      <c r="A34" s="6">
        <v>2012</v>
      </c>
      <c r="B34" s="7">
        <v>14457076.78885811</v>
      </c>
    </row>
    <row r="35" spans="1:2">
      <c r="A35" s="6">
        <v>2013</v>
      </c>
      <c r="B35" s="7">
        <v>14970421.999609495</v>
      </c>
    </row>
    <row r="36" spans="1:2">
      <c r="A36" s="6">
        <v>2014</v>
      </c>
      <c r="B36" s="7">
        <v>15498106.580974033</v>
      </c>
    </row>
    <row r="37" spans="1:2">
      <c r="A37" s="6">
        <v>2015</v>
      </c>
      <c r="B37" s="7">
        <v>15666842.87655957</v>
      </c>
    </row>
    <row r="38" spans="1:2">
      <c r="A38" s="6">
        <v>2016</v>
      </c>
      <c r="B38" s="7">
        <v>17165899.036282763</v>
      </c>
    </row>
    <row r="39" spans="1:2">
      <c r="A39" s="6">
        <v>2017</v>
      </c>
      <c r="B39" s="7">
        <v>17255893.194553878</v>
      </c>
    </row>
    <row r="40" spans="1:2">
      <c r="A40" s="6">
        <v>2018</v>
      </c>
      <c r="B40" s="7">
        <v>17430094.372602329</v>
      </c>
    </row>
    <row r="41" spans="1:2">
      <c r="A41" s="6">
        <v>2019</v>
      </c>
      <c r="B41" s="7">
        <v>19174120.817063011</v>
      </c>
    </row>
    <row r="42" spans="1:2">
      <c r="A42" s="6">
        <v>2020</v>
      </c>
      <c r="B42" s="7">
        <v>14575179.977649035</v>
      </c>
    </row>
    <row r="43" spans="1:2">
      <c r="A43" s="6" t="s">
        <v>22081</v>
      </c>
      <c r="B43" s="7">
        <v>7675829.7488000859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86119D-4514-4180-8788-AC2C8D00DFC5}">
  <dimension ref="A1:R13"/>
  <sheetViews>
    <sheetView workbookViewId="0"/>
  </sheetViews>
  <sheetFormatPr defaultRowHeight="15"/>
  <cols>
    <col min="1" max="1" width="33" bestFit="1" customWidth="1"/>
    <col min="3" max="3" width="9.5703125" bestFit="1" customWidth="1"/>
    <col min="4" max="4" width="15.42578125" bestFit="1" customWidth="1"/>
    <col min="6" max="6" width="28.42578125" bestFit="1" customWidth="1"/>
    <col min="9" max="9" width="15.85546875" bestFit="1" customWidth="1"/>
    <col min="10" max="10" width="15.7109375" bestFit="1" customWidth="1"/>
    <col min="11" max="11" width="14" bestFit="1" customWidth="1"/>
    <col min="12" max="12" width="14.42578125" bestFit="1" customWidth="1"/>
    <col min="13" max="14" width="9.5703125" bestFit="1" customWidth="1"/>
    <col min="15" max="15" width="25.5703125" bestFit="1" customWidth="1"/>
    <col min="16" max="16" width="11.28515625" bestFit="1" customWidth="1"/>
    <col min="17" max="17" width="21.5703125" bestFit="1" customWidth="1"/>
    <col min="18" max="18" width="10.140625" bestFit="1" customWidth="1"/>
  </cols>
  <sheetData>
    <row r="1" spans="1:18">
      <c r="A1" s="12" t="s">
        <v>22083</v>
      </c>
    </row>
    <row r="3" spans="1:18">
      <c r="A3" t="s">
        <v>0</v>
      </c>
      <c r="B3" t="s">
        <v>1</v>
      </c>
      <c r="C3" t="s">
        <v>2</v>
      </c>
      <c r="D3" t="s">
        <v>3</v>
      </c>
      <c r="E3" t="s">
        <v>4</v>
      </c>
      <c r="F3" t="s">
        <v>5</v>
      </c>
      <c r="G3" t="s">
        <v>6</v>
      </c>
      <c r="H3" t="s">
        <v>7</v>
      </c>
      <c r="I3" t="s">
        <v>8</v>
      </c>
      <c r="J3" t="s">
        <v>9</v>
      </c>
      <c r="K3" t="s">
        <v>10</v>
      </c>
      <c r="L3" t="s">
        <v>11</v>
      </c>
      <c r="M3" t="s">
        <v>12</v>
      </c>
      <c r="N3" t="s">
        <v>13</v>
      </c>
      <c r="O3" t="s">
        <v>14</v>
      </c>
      <c r="P3" t="s">
        <v>15</v>
      </c>
      <c r="Q3" t="s">
        <v>16</v>
      </c>
      <c r="R3" t="s">
        <v>17</v>
      </c>
    </row>
    <row r="4" spans="1:18">
      <c r="A4" t="s">
        <v>21864</v>
      </c>
      <c r="B4" t="s">
        <v>19</v>
      </c>
      <c r="C4" t="s">
        <v>37</v>
      </c>
      <c r="D4">
        <v>255.7</v>
      </c>
      <c r="E4">
        <v>2019</v>
      </c>
      <c r="F4" t="s">
        <v>21865</v>
      </c>
      <c r="G4">
        <v>3.5</v>
      </c>
      <c r="H4">
        <v>195</v>
      </c>
      <c r="I4" t="s">
        <v>21866</v>
      </c>
      <c r="J4" t="s">
        <v>21867</v>
      </c>
      <c r="K4" t="s">
        <v>13006</v>
      </c>
      <c r="L4" t="s">
        <v>33</v>
      </c>
      <c r="M4">
        <v>1200000</v>
      </c>
      <c r="N4">
        <v>45696</v>
      </c>
      <c r="O4">
        <v>5775.8117647058825</v>
      </c>
      <c r="P4">
        <v>-25.260504201680671</v>
      </c>
      <c r="Q4" t="s">
        <v>21868</v>
      </c>
      <c r="R4">
        <v>85</v>
      </c>
    </row>
    <row r="5" spans="1:18">
      <c r="A5" t="s">
        <v>8169</v>
      </c>
      <c r="B5" t="s">
        <v>36</v>
      </c>
      <c r="C5" t="s">
        <v>44</v>
      </c>
      <c r="D5">
        <v>148.19999999999999</v>
      </c>
      <c r="E5">
        <v>1994</v>
      </c>
      <c r="F5" t="s">
        <v>7935</v>
      </c>
      <c r="G5">
        <v>3.5</v>
      </c>
      <c r="H5">
        <v>32000</v>
      </c>
      <c r="I5" t="s">
        <v>2727</v>
      </c>
      <c r="J5" t="s">
        <v>2020</v>
      </c>
      <c r="K5" t="s">
        <v>8170</v>
      </c>
      <c r="L5" t="s">
        <v>33</v>
      </c>
      <c r="M5">
        <v>6200000</v>
      </c>
      <c r="N5">
        <v>126247</v>
      </c>
      <c r="O5">
        <v>9243.9749999999985</v>
      </c>
      <c r="P5">
        <v>-48.110077863236356</v>
      </c>
      <c r="Q5" t="s">
        <v>26</v>
      </c>
      <c r="R5">
        <v>83</v>
      </c>
    </row>
    <row r="6" spans="1:18">
      <c r="A6" t="s">
        <v>3645</v>
      </c>
      <c r="B6" t="s">
        <v>19</v>
      </c>
      <c r="C6" t="s">
        <v>44</v>
      </c>
      <c r="D6">
        <v>109.6</v>
      </c>
      <c r="E6">
        <v>1986</v>
      </c>
      <c r="F6" t="s">
        <v>3646</v>
      </c>
      <c r="G6">
        <v>3.5</v>
      </c>
      <c r="H6">
        <v>2200</v>
      </c>
      <c r="I6" t="s">
        <v>3647</v>
      </c>
      <c r="J6" t="s">
        <v>3648</v>
      </c>
      <c r="K6" t="s">
        <v>3649</v>
      </c>
      <c r="L6" t="s">
        <v>198</v>
      </c>
      <c r="N6">
        <v>2147228</v>
      </c>
      <c r="O6">
        <v>116272.82055335968</v>
      </c>
      <c r="P6">
        <v>1</v>
      </c>
      <c r="Q6" t="s">
        <v>3650</v>
      </c>
      <c r="R6">
        <v>96</v>
      </c>
    </row>
    <row r="7" spans="1:18">
      <c r="A7" t="s">
        <v>1365</v>
      </c>
      <c r="B7" t="s">
        <v>19</v>
      </c>
      <c r="C7" t="s">
        <v>44</v>
      </c>
      <c r="D7">
        <v>96.5</v>
      </c>
      <c r="E7">
        <v>1982</v>
      </c>
      <c r="F7" t="s">
        <v>1325</v>
      </c>
      <c r="G7">
        <v>3.5</v>
      </c>
      <c r="H7">
        <v>322</v>
      </c>
      <c r="I7" t="s">
        <v>1366</v>
      </c>
      <c r="J7" t="s">
        <v>1367</v>
      </c>
      <c r="K7" t="s">
        <v>1368</v>
      </c>
      <c r="L7" t="s">
        <v>33</v>
      </c>
      <c r="N7">
        <v>2914328</v>
      </c>
      <c r="O7">
        <v>138948.93873517789</v>
      </c>
      <c r="P7">
        <v>1</v>
      </c>
      <c r="Q7" t="s">
        <v>1369</v>
      </c>
      <c r="R7">
        <v>90</v>
      </c>
    </row>
    <row r="8" spans="1:18">
      <c r="A8" t="s">
        <v>6136</v>
      </c>
      <c r="B8" t="s">
        <v>36</v>
      </c>
      <c r="C8" t="s">
        <v>20</v>
      </c>
      <c r="D8">
        <v>130.69999999999999</v>
      </c>
      <c r="E8">
        <v>1990</v>
      </c>
      <c r="F8" t="s">
        <v>5346</v>
      </c>
      <c r="G8">
        <v>3.5</v>
      </c>
      <c r="H8">
        <v>979</v>
      </c>
      <c r="I8" t="s">
        <v>2236</v>
      </c>
      <c r="J8" t="s">
        <v>2236</v>
      </c>
      <c r="K8" t="s">
        <v>6137</v>
      </c>
      <c r="L8" t="s">
        <v>33</v>
      </c>
      <c r="N8">
        <v>4263112</v>
      </c>
      <c r="O8">
        <v>275290.87865612644</v>
      </c>
      <c r="P8">
        <v>1</v>
      </c>
      <c r="Q8" t="s">
        <v>1688</v>
      </c>
      <c r="R8">
        <v>104</v>
      </c>
    </row>
    <row r="9" spans="1:18">
      <c r="A9" t="s">
        <v>1627</v>
      </c>
      <c r="B9" t="s">
        <v>36</v>
      </c>
      <c r="C9" t="s">
        <v>37</v>
      </c>
      <c r="D9">
        <v>99.6</v>
      </c>
      <c r="E9">
        <v>1983</v>
      </c>
      <c r="F9" t="s">
        <v>1558</v>
      </c>
      <c r="G9">
        <v>3.5</v>
      </c>
      <c r="H9">
        <v>8200</v>
      </c>
      <c r="I9" t="s">
        <v>1628</v>
      </c>
      <c r="J9" t="s">
        <v>1629</v>
      </c>
      <c r="K9" t="s">
        <v>1630</v>
      </c>
      <c r="L9" t="s">
        <v>33</v>
      </c>
      <c r="N9">
        <v>5678950</v>
      </c>
      <c r="O9">
        <v>279458.21146245062</v>
      </c>
      <c r="P9">
        <v>1</v>
      </c>
      <c r="Q9" t="s">
        <v>64</v>
      </c>
      <c r="R9">
        <v>85</v>
      </c>
    </row>
    <row r="10" spans="1:18">
      <c r="A10" t="s">
        <v>9699</v>
      </c>
      <c r="B10" t="s">
        <v>36</v>
      </c>
      <c r="C10" t="s">
        <v>44</v>
      </c>
      <c r="D10">
        <v>160.5</v>
      </c>
      <c r="E10">
        <v>1997</v>
      </c>
      <c r="F10" t="s">
        <v>9700</v>
      </c>
      <c r="G10">
        <v>3.5</v>
      </c>
      <c r="H10">
        <v>34000</v>
      </c>
      <c r="I10" t="s">
        <v>9701</v>
      </c>
      <c r="J10" t="s">
        <v>9702</v>
      </c>
      <c r="K10" t="s">
        <v>9703</v>
      </c>
      <c r="L10" t="s">
        <v>25</v>
      </c>
      <c r="M10">
        <v>25000000</v>
      </c>
      <c r="N10">
        <v>29342592</v>
      </c>
      <c r="O10">
        <v>2326821.1541501977</v>
      </c>
      <c r="P10">
        <v>0.14799619610973699</v>
      </c>
      <c r="Q10" t="s">
        <v>34</v>
      </c>
      <c r="R10">
        <v>93</v>
      </c>
    </row>
    <row r="11" spans="1:18">
      <c r="A11" t="s">
        <v>20190</v>
      </c>
      <c r="B11" t="s">
        <v>19</v>
      </c>
      <c r="C11" t="s">
        <v>44</v>
      </c>
      <c r="D11">
        <v>240</v>
      </c>
      <c r="E11">
        <v>2016</v>
      </c>
      <c r="F11" t="s">
        <v>19858</v>
      </c>
      <c r="G11">
        <v>3.5</v>
      </c>
      <c r="H11">
        <v>20000</v>
      </c>
      <c r="I11" t="s">
        <v>18616</v>
      </c>
      <c r="J11" t="s">
        <v>10013</v>
      </c>
      <c r="K11" t="s">
        <v>10013</v>
      </c>
      <c r="L11" t="s">
        <v>33</v>
      </c>
      <c r="M11">
        <v>5000000</v>
      </c>
      <c r="N11">
        <v>22227514</v>
      </c>
      <c r="O11">
        <v>2636976.4508156204</v>
      </c>
      <c r="P11">
        <v>0.77505356649421075</v>
      </c>
      <c r="Q11" t="s">
        <v>20191</v>
      </c>
      <c r="R11">
        <v>92</v>
      </c>
    </row>
    <row r="12" spans="1:18">
      <c r="A12" t="s">
        <v>18394</v>
      </c>
      <c r="B12" t="s">
        <v>2002</v>
      </c>
      <c r="C12" t="s">
        <v>44</v>
      </c>
      <c r="D12">
        <v>233</v>
      </c>
      <c r="E12">
        <v>2013</v>
      </c>
      <c r="F12" t="s">
        <v>18123</v>
      </c>
      <c r="G12">
        <v>3.5</v>
      </c>
      <c r="H12">
        <v>67000</v>
      </c>
      <c r="I12" t="s">
        <v>10924</v>
      </c>
      <c r="J12" t="s">
        <v>4522</v>
      </c>
      <c r="K12" t="s">
        <v>18395</v>
      </c>
      <c r="L12" t="s">
        <v>33</v>
      </c>
      <c r="M12">
        <v>20000000</v>
      </c>
      <c r="N12">
        <v>78378744</v>
      </c>
      <c r="O12">
        <v>9027309.61542264</v>
      </c>
      <c r="P12">
        <v>0.74482877653665902</v>
      </c>
      <c r="Q12" t="s">
        <v>8990</v>
      </c>
      <c r="R12">
        <v>86</v>
      </c>
    </row>
    <row r="13" spans="1:18">
      <c r="A13" t="s">
        <v>17481</v>
      </c>
      <c r="B13" t="s">
        <v>36</v>
      </c>
      <c r="C13" t="s">
        <v>393</v>
      </c>
      <c r="D13">
        <v>224.9</v>
      </c>
      <c r="E13">
        <v>2011</v>
      </c>
      <c r="F13" t="s">
        <v>17184</v>
      </c>
      <c r="G13">
        <v>3.5</v>
      </c>
      <c r="H13">
        <v>24000</v>
      </c>
      <c r="I13" t="s">
        <v>6909</v>
      </c>
      <c r="J13" t="s">
        <v>6909</v>
      </c>
      <c r="K13" t="s">
        <v>13135</v>
      </c>
      <c r="L13" t="s">
        <v>33</v>
      </c>
      <c r="M13">
        <v>27000000</v>
      </c>
      <c r="N13">
        <v>85564310</v>
      </c>
      <c r="O13">
        <v>9512315.0365793388</v>
      </c>
      <c r="P13">
        <v>0.68444787318450884</v>
      </c>
      <c r="Q13" t="s">
        <v>8990</v>
      </c>
      <c r="R13">
        <v>89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5A34-A859-43B9-97FE-6C7A6F1AC7B3}">
  <sheetPr>
    <tabColor rgb="FF00B0F0"/>
  </sheetPr>
  <dimension ref="A1:B75"/>
  <sheetViews>
    <sheetView tabSelected="1" workbookViewId="0"/>
  </sheetViews>
  <sheetFormatPr defaultRowHeight="15"/>
  <cols>
    <col min="1" max="1" width="11.140625" bestFit="1" customWidth="1"/>
    <col min="2" max="2" width="33" style="1" bestFit="1" customWidth="1"/>
  </cols>
  <sheetData>
    <row r="1" spans="1:2">
      <c r="A1" s="5" t="s">
        <v>22084</v>
      </c>
      <c r="B1" s="7" t="s">
        <v>22082</v>
      </c>
    </row>
    <row r="2" spans="1:2">
      <c r="A2" s="6">
        <v>1.9</v>
      </c>
      <c r="B2" s="7">
        <v>1585075.7260210803</v>
      </c>
    </row>
    <row r="3" spans="1:2">
      <c r="A3" s="6">
        <v>2.1</v>
      </c>
      <c r="B3" s="7">
        <v>852139.27272727271</v>
      </c>
    </row>
    <row r="4" spans="1:2">
      <c r="A4" s="6">
        <v>2.2000000000000002</v>
      </c>
      <c r="B4" s="7">
        <v>1709682.6195185888</v>
      </c>
    </row>
    <row r="5" spans="1:2">
      <c r="A5" s="6">
        <v>2.2999999999999998</v>
      </c>
      <c r="B5" s="7">
        <v>461270.77499999997</v>
      </c>
    </row>
    <row r="6" spans="1:2">
      <c r="A6" s="6">
        <v>2.4</v>
      </c>
      <c r="B6" s="7">
        <v>5079925.6477025691</v>
      </c>
    </row>
    <row r="7" spans="1:2">
      <c r="A7" s="6">
        <v>2.5</v>
      </c>
      <c r="B7" s="7">
        <v>2320387.1814599801</v>
      </c>
    </row>
    <row r="8" spans="1:2">
      <c r="A8" s="6">
        <v>2.6</v>
      </c>
      <c r="B8" s="7">
        <v>88489.853754940705</v>
      </c>
    </row>
    <row r="9" spans="1:2">
      <c r="A9" s="6">
        <v>2.7</v>
      </c>
      <c r="B9" s="7">
        <v>717368.20750000002</v>
      </c>
    </row>
    <row r="10" spans="1:2">
      <c r="A10" s="6">
        <v>2.8</v>
      </c>
      <c r="B10" s="7">
        <v>8839119.8189970367</v>
      </c>
    </row>
    <row r="11" spans="1:2">
      <c r="A11" s="6">
        <v>2.9</v>
      </c>
      <c r="B11" s="7">
        <v>142046.04223073123</v>
      </c>
    </row>
    <row r="12" spans="1:2">
      <c r="A12" s="6">
        <v>3</v>
      </c>
      <c r="B12" s="7">
        <v>844537.85049306555</v>
      </c>
    </row>
    <row r="13" spans="1:2">
      <c r="A13" s="6">
        <v>3.1</v>
      </c>
      <c r="B13" s="7">
        <v>1635347.1865075496</v>
      </c>
    </row>
    <row r="14" spans="1:2">
      <c r="A14" s="6">
        <v>3.2</v>
      </c>
      <c r="B14" s="7">
        <v>1427061.8731539615</v>
      </c>
    </row>
    <row r="15" spans="1:2">
      <c r="A15" s="6">
        <v>3.3</v>
      </c>
      <c r="B15" s="7">
        <v>11724172.996819902</v>
      </c>
    </row>
    <row r="16" spans="1:2">
      <c r="A16" s="6">
        <v>3.4</v>
      </c>
      <c r="B16" s="7">
        <v>2705839.599432867</v>
      </c>
    </row>
    <row r="17" spans="1:2">
      <c r="A17" s="6">
        <v>3.5</v>
      </c>
      <c r="B17" s="7">
        <v>2432841.2893139618</v>
      </c>
    </row>
    <row r="18" spans="1:2">
      <c r="A18" s="6">
        <v>3.6</v>
      </c>
      <c r="B18" s="7">
        <v>1121801.3288957803</v>
      </c>
    </row>
    <row r="19" spans="1:2">
      <c r="A19" s="6">
        <v>3.7</v>
      </c>
      <c r="B19" s="7">
        <v>1845581.1196039109</v>
      </c>
    </row>
    <row r="20" spans="1:2">
      <c r="A20" s="6">
        <v>3.8</v>
      </c>
      <c r="B20" s="7">
        <v>2723776.557595267</v>
      </c>
    </row>
    <row r="21" spans="1:2">
      <c r="A21" s="6">
        <v>3.9</v>
      </c>
      <c r="B21" s="7">
        <v>2016652.1844184524</v>
      </c>
    </row>
    <row r="22" spans="1:2">
      <c r="A22" s="6">
        <v>4</v>
      </c>
      <c r="B22" s="7">
        <v>4310088.0045967046</v>
      </c>
    </row>
    <row r="23" spans="1:2">
      <c r="A23" s="6">
        <v>4.0999999999999996</v>
      </c>
      <c r="B23" s="7">
        <v>5972687.5311339451</v>
      </c>
    </row>
    <row r="24" spans="1:2">
      <c r="A24" s="6">
        <v>4.2</v>
      </c>
      <c r="B24" s="7">
        <v>3637295.8638520786</v>
      </c>
    </row>
    <row r="25" spans="1:2">
      <c r="A25" s="6">
        <v>4.3</v>
      </c>
      <c r="B25" s="7">
        <v>3073900.5730530783</v>
      </c>
    </row>
    <row r="26" spans="1:2">
      <c r="A26" s="6">
        <v>4.4000000000000004</v>
      </c>
      <c r="B26" s="7">
        <v>2449423.2122246344</v>
      </c>
    </row>
    <row r="27" spans="1:2">
      <c r="A27" s="6">
        <v>4.5</v>
      </c>
      <c r="B27" s="7">
        <v>4880732.635726505</v>
      </c>
    </row>
    <row r="28" spans="1:2">
      <c r="A28" s="6">
        <v>4.5999999999999996</v>
      </c>
      <c r="B28" s="7">
        <v>3588857.1430420526</v>
      </c>
    </row>
    <row r="29" spans="1:2">
      <c r="A29" s="6">
        <v>4.7</v>
      </c>
      <c r="B29" s="7">
        <v>3134516.2200788846</v>
      </c>
    </row>
    <row r="30" spans="1:2">
      <c r="A30" s="6">
        <v>4.8</v>
      </c>
      <c r="B30" s="7">
        <v>2707721.0425685635</v>
      </c>
    </row>
    <row r="31" spans="1:2">
      <c r="A31" s="6">
        <v>4.9000000000000004</v>
      </c>
      <c r="B31" s="7">
        <v>4281127.6655323608</v>
      </c>
    </row>
    <row r="32" spans="1:2">
      <c r="A32" s="6">
        <v>5</v>
      </c>
      <c r="B32" s="7">
        <v>4128152.5709982933</v>
      </c>
    </row>
    <row r="33" spans="1:2">
      <c r="A33" s="6">
        <v>5.0999999999999996</v>
      </c>
      <c r="B33" s="7">
        <v>3250239.170177022</v>
      </c>
    </row>
    <row r="34" spans="1:2">
      <c r="A34" s="6">
        <v>5.2</v>
      </c>
      <c r="B34" s="7">
        <v>5875905.4604130983</v>
      </c>
    </row>
    <row r="35" spans="1:2">
      <c r="A35" s="6">
        <v>5.3</v>
      </c>
      <c r="B35" s="7">
        <v>4339056.8028155854</v>
      </c>
    </row>
    <row r="36" spans="1:2">
      <c r="A36" s="6">
        <v>5.4</v>
      </c>
      <c r="B36" s="7">
        <v>3847063.3002411458</v>
      </c>
    </row>
    <row r="37" spans="1:2">
      <c r="A37" s="6">
        <v>5.5</v>
      </c>
      <c r="B37" s="7">
        <v>4843021.4852069682</v>
      </c>
    </row>
    <row r="38" spans="1:2">
      <c r="A38" s="6">
        <v>5.6</v>
      </c>
      <c r="B38" s="7">
        <v>5862529.0340567902</v>
      </c>
    </row>
    <row r="39" spans="1:2">
      <c r="A39" s="6">
        <v>5.7</v>
      </c>
      <c r="B39" s="7">
        <v>4739108.9494536091</v>
      </c>
    </row>
    <row r="40" spans="1:2">
      <c r="A40" s="6">
        <v>5.8</v>
      </c>
      <c r="B40" s="7">
        <v>5288223.6031942042</v>
      </c>
    </row>
    <row r="41" spans="1:2">
      <c r="A41" s="6">
        <v>5.9</v>
      </c>
      <c r="B41" s="7">
        <v>4880969.5400790107</v>
      </c>
    </row>
    <row r="42" spans="1:2">
      <c r="A42" s="6">
        <v>6</v>
      </c>
      <c r="B42" s="7">
        <v>5862672.2171269329</v>
      </c>
    </row>
    <row r="43" spans="1:2">
      <c r="A43" s="6">
        <v>6.1</v>
      </c>
      <c r="B43" s="7">
        <v>5962785.4895642316</v>
      </c>
    </row>
    <row r="44" spans="1:2">
      <c r="A44" s="6">
        <v>6.2</v>
      </c>
      <c r="B44" s="7">
        <v>6494096.2389322016</v>
      </c>
    </row>
    <row r="45" spans="1:2">
      <c r="A45" s="6">
        <v>6.3</v>
      </c>
      <c r="B45" s="7">
        <v>7309144.0399069469</v>
      </c>
    </row>
    <row r="46" spans="1:2">
      <c r="A46" s="6">
        <v>6.4</v>
      </c>
      <c r="B46" s="7">
        <v>7590640.6833127569</v>
      </c>
    </row>
    <row r="47" spans="1:2">
      <c r="A47" s="6">
        <v>6.5</v>
      </c>
      <c r="B47" s="7">
        <v>7921668.1919160001</v>
      </c>
    </row>
    <row r="48" spans="1:2">
      <c r="A48" s="6">
        <v>6.6</v>
      </c>
      <c r="B48" s="7">
        <v>8758847.2203351166</v>
      </c>
    </row>
    <row r="49" spans="1:2">
      <c r="A49" s="6">
        <v>6.7</v>
      </c>
      <c r="B49" s="7">
        <v>6481675.3668386862</v>
      </c>
    </row>
    <row r="50" spans="1:2">
      <c r="A50" s="6">
        <v>6.8</v>
      </c>
      <c r="B50" s="7">
        <v>7538427.3389007673</v>
      </c>
    </row>
    <row r="51" spans="1:2">
      <c r="A51" s="6">
        <v>6.9</v>
      </c>
      <c r="B51" s="7">
        <v>8781507.3147000205</v>
      </c>
    </row>
    <row r="52" spans="1:2">
      <c r="A52" s="6">
        <v>7</v>
      </c>
      <c r="B52" s="7">
        <v>9167003.3049656115</v>
      </c>
    </row>
    <row r="53" spans="1:2">
      <c r="A53" s="6">
        <v>7.1</v>
      </c>
      <c r="B53" s="7">
        <v>8344037.4849568717</v>
      </c>
    </row>
    <row r="54" spans="1:2">
      <c r="A54" s="6">
        <v>7.2</v>
      </c>
      <c r="B54" s="7">
        <v>7031278.8562923595</v>
      </c>
    </row>
    <row r="55" spans="1:2">
      <c r="A55" s="6">
        <v>7.3</v>
      </c>
      <c r="B55" s="7">
        <v>9607786.3529765829</v>
      </c>
    </row>
    <row r="56" spans="1:2">
      <c r="A56" s="6">
        <v>7.4</v>
      </c>
      <c r="B56" s="7">
        <v>9670390.6479495354</v>
      </c>
    </row>
    <row r="57" spans="1:2">
      <c r="A57" s="6">
        <v>7.5</v>
      </c>
      <c r="B57" s="7">
        <v>8564824.3819814958</v>
      </c>
    </row>
    <row r="58" spans="1:2">
      <c r="A58" s="6">
        <v>7.6</v>
      </c>
      <c r="B58" s="7">
        <v>11219586.656360464</v>
      </c>
    </row>
    <row r="59" spans="1:2">
      <c r="A59" s="6">
        <v>7.7</v>
      </c>
      <c r="B59" s="7">
        <v>13372207.612438133</v>
      </c>
    </row>
    <row r="60" spans="1:2">
      <c r="A60" s="6">
        <v>7.8</v>
      </c>
      <c r="B60" s="7">
        <v>19534333.176517621</v>
      </c>
    </row>
    <row r="61" spans="1:2">
      <c r="A61" s="6">
        <v>7.9</v>
      </c>
      <c r="B61" s="7">
        <v>12691582.410840055</v>
      </c>
    </row>
    <row r="62" spans="1:2">
      <c r="A62" s="6">
        <v>8</v>
      </c>
      <c r="B62" s="7">
        <v>19133411.03375192</v>
      </c>
    </row>
    <row r="63" spans="1:2">
      <c r="A63" s="6">
        <v>8.1</v>
      </c>
      <c r="B63" s="7">
        <v>15051042.125078633</v>
      </c>
    </row>
    <row r="64" spans="1:2">
      <c r="A64" s="6">
        <v>8.1999999999999993</v>
      </c>
      <c r="B64" s="7">
        <v>15736913.894047745</v>
      </c>
    </row>
    <row r="65" spans="1:2">
      <c r="A65" s="6">
        <v>8.3000000000000007</v>
      </c>
      <c r="B65" s="7">
        <v>9297772.7714103609</v>
      </c>
    </row>
    <row r="66" spans="1:2">
      <c r="A66" s="6">
        <v>8.4</v>
      </c>
      <c r="B66" s="7">
        <v>62773002.028515995</v>
      </c>
    </row>
    <row r="67" spans="1:2">
      <c r="A67" s="6">
        <v>8.5</v>
      </c>
      <c r="B67" s="7">
        <v>18960665.104743078</v>
      </c>
    </row>
    <row r="68" spans="1:2">
      <c r="A68" s="6">
        <v>8.6</v>
      </c>
      <c r="B68" s="7">
        <v>30262364.291591745</v>
      </c>
    </row>
    <row r="69" spans="1:2">
      <c r="A69" s="6">
        <v>8.6999999999999993</v>
      </c>
      <c r="B69" s="7">
        <v>36888705.112672925</v>
      </c>
    </row>
    <row r="70" spans="1:2">
      <c r="A70" s="6">
        <v>8.8000000000000007</v>
      </c>
      <c r="B70" s="7">
        <v>56689713.817214303</v>
      </c>
    </row>
    <row r="71" spans="1:2">
      <c r="A71" s="6">
        <v>8.9</v>
      </c>
      <c r="B71" s="7">
        <v>47616309.327882081</v>
      </c>
    </row>
    <row r="72" spans="1:2">
      <c r="A72" s="6">
        <v>9</v>
      </c>
      <c r="B72" s="7">
        <v>107008955.41921937</v>
      </c>
    </row>
    <row r="73" spans="1:2">
      <c r="A73" s="6">
        <v>9.3000000000000007</v>
      </c>
      <c r="B73" s="7">
        <v>2110040.7738142293</v>
      </c>
    </row>
    <row r="74" spans="1:2">
      <c r="A74" s="6" t="s">
        <v>22081</v>
      </c>
      <c r="B74" s="7">
        <v>7678833.9874493172</v>
      </c>
    </row>
    <row r="75" spans="1:2">
      <c r="B75"/>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86242-F9C7-4BDD-ACAA-1E979385FB41}">
  <sheetPr>
    <tabColor theme="0"/>
  </sheetPr>
  <dimension ref="A1:C14"/>
  <sheetViews>
    <sheetView workbookViewId="0">
      <selection activeCell="A2" sqref="A2"/>
    </sheetView>
  </sheetViews>
  <sheetFormatPr defaultRowHeight="15"/>
  <cols>
    <col min="1" max="1" width="11.140625" bestFit="1" customWidth="1"/>
    <col min="2" max="2" width="15.5703125" style="7" bestFit="1" customWidth="1"/>
    <col min="3" max="3" width="33" bestFit="1" customWidth="1"/>
  </cols>
  <sheetData>
    <row r="1" spans="1:3">
      <c r="A1" s="5" t="s">
        <v>22085</v>
      </c>
      <c r="B1" t="s">
        <v>22080</v>
      </c>
      <c r="C1" t="s">
        <v>22082</v>
      </c>
    </row>
    <row r="2" spans="1:3">
      <c r="A2" s="6" t="s">
        <v>340</v>
      </c>
      <c r="B2" s="7">
        <v>142043334.75</v>
      </c>
      <c r="C2" s="7">
        <v>13126265.081300717</v>
      </c>
    </row>
    <row r="3" spans="1:3">
      <c r="A3" s="6" t="s">
        <v>512</v>
      </c>
      <c r="B3" s="7">
        <v>10763242.826086957</v>
      </c>
      <c r="C3" s="7">
        <v>993176.55726468714</v>
      </c>
    </row>
    <row r="4" spans="1:3">
      <c r="A4" s="6" t="s">
        <v>450</v>
      </c>
      <c r="B4" s="7">
        <v>17795901.281853281</v>
      </c>
      <c r="C4" s="7">
        <v>1919041.3358984713</v>
      </c>
    </row>
    <row r="5" spans="1:3">
      <c r="A5" s="6" t="s">
        <v>36</v>
      </c>
      <c r="B5" s="7">
        <v>106441540.23240589</v>
      </c>
      <c r="C5" s="7">
        <v>10260938.449906886</v>
      </c>
    </row>
    <row r="6" spans="1:3">
      <c r="A6" s="6" t="s">
        <v>2002</v>
      </c>
      <c r="B6" s="7">
        <v>130877145.47011</v>
      </c>
      <c r="C6" s="7">
        <v>13486609.302900676</v>
      </c>
    </row>
    <row r="7" spans="1:3">
      <c r="A7" s="6" t="s">
        <v>19</v>
      </c>
      <c r="B7" s="7">
        <v>42668819.720453918</v>
      </c>
      <c r="C7" s="7">
        <v>3957893.5360829239</v>
      </c>
    </row>
    <row r="8" spans="1:3">
      <c r="A8" s="6" t="s">
        <v>21824</v>
      </c>
      <c r="B8" s="7">
        <v>5756185</v>
      </c>
      <c r="C8" s="7">
        <v>727561.29733069695</v>
      </c>
    </row>
    <row r="9" spans="1:3">
      <c r="A9" s="6" t="s">
        <v>8585</v>
      </c>
      <c r="B9" s="7">
        <v>79170782.333333328</v>
      </c>
      <c r="C9" s="7">
        <v>9964434.809958335</v>
      </c>
    </row>
    <row r="10" spans="1:3">
      <c r="A10" s="6" t="s">
        <v>965</v>
      </c>
      <c r="B10" s="7">
        <v>150353102.25</v>
      </c>
      <c r="C10" s="7">
        <v>14697520.508899415</v>
      </c>
    </row>
    <row r="11" spans="1:3">
      <c r="A11" s="6" t="s">
        <v>2710</v>
      </c>
      <c r="B11" s="7">
        <v>1605119.2340425532</v>
      </c>
      <c r="C11" s="7">
        <v>113628.36990284847</v>
      </c>
    </row>
    <row r="12" spans="1:3">
      <c r="A12" s="6" t="s">
        <v>3652</v>
      </c>
      <c r="B12" s="7">
        <v>8485984.333333334</v>
      </c>
      <c r="C12" s="7">
        <v>489158.8826086956</v>
      </c>
    </row>
    <row r="13" spans="1:3">
      <c r="A13" s="6" t="s">
        <v>22081</v>
      </c>
      <c r="B13" s="7">
        <v>78901670.673895478</v>
      </c>
      <c r="C13" s="7">
        <v>7734949.6357362485</v>
      </c>
    </row>
    <row r="14" spans="1:3">
      <c r="B14"/>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1E135C-A5C4-48E1-A9A9-D121DC09308B}">
  <sheetPr>
    <tabColor rgb="FF0070C0"/>
  </sheetPr>
  <dimension ref="A1:C22"/>
  <sheetViews>
    <sheetView workbookViewId="0">
      <selection activeCell="A2" sqref="A2"/>
    </sheetView>
  </sheetViews>
  <sheetFormatPr defaultRowHeight="15"/>
  <cols>
    <col min="1" max="1" width="11.140625" bestFit="1" customWidth="1"/>
    <col min="2" max="2" width="15.5703125" style="7" bestFit="1" customWidth="1"/>
    <col min="3" max="3" width="33" bestFit="1" customWidth="1"/>
  </cols>
  <sheetData>
    <row r="1" spans="1:3">
      <c r="A1" s="5" t="s">
        <v>22086</v>
      </c>
      <c r="B1" t="s">
        <v>22080</v>
      </c>
      <c r="C1" t="s">
        <v>22082</v>
      </c>
    </row>
    <row r="2" spans="1:3">
      <c r="A2" s="6" t="s">
        <v>37</v>
      </c>
      <c r="B2" s="7">
        <v>145508580.84518829</v>
      </c>
      <c r="C2" s="7">
        <v>14756281.80523685</v>
      </c>
    </row>
    <row r="3" spans="1:3">
      <c r="A3" s="6" t="s">
        <v>28</v>
      </c>
      <c r="B3" s="7">
        <v>109325230.22142857</v>
      </c>
      <c r="C3" s="7">
        <v>10822766.601482794</v>
      </c>
    </row>
    <row r="4" spans="1:3">
      <c r="A4" s="6" t="s">
        <v>393</v>
      </c>
      <c r="B4" s="7">
        <v>239229987.45074627</v>
      </c>
      <c r="C4" s="7">
        <v>25505951.900561377</v>
      </c>
    </row>
    <row r="5" spans="1:3">
      <c r="A5" s="6" t="s">
        <v>66</v>
      </c>
      <c r="B5" s="7">
        <v>47874322.86605081</v>
      </c>
      <c r="C5" s="7">
        <v>4765470.6245728759</v>
      </c>
    </row>
    <row r="6" spans="1:3">
      <c r="A6" s="6" t="s">
        <v>44</v>
      </c>
      <c r="B6" s="7">
        <v>44331874.298357666</v>
      </c>
      <c r="C6" s="7">
        <v>3960579.1863934812</v>
      </c>
    </row>
    <row r="7" spans="1:3">
      <c r="A7" s="6" t="s">
        <v>107</v>
      </c>
      <c r="B7" s="7">
        <v>39401196.166051663</v>
      </c>
      <c r="C7" s="7">
        <v>3624976.3878737632</v>
      </c>
    </row>
    <row r="8" spans="1:3">
      <c r="A8" s="6" t="s">
        <v>20</v>
      </c>
      <c r="B8" s="7">
        <v>38930959.493869208</v>
      </c>
      <c r="C8" s="7">
        <v>3536152.06847627</v>
      </c>
    </row>
    <row r="9" spans="1:3">
      <c r="A9" s="6" t="s">
        <v>240</v>
      </c>
      <c r="B9" s="7">
        <v>196172492.45454547</v>
      </c>
      <c r="C9" s="7">
        <v>18004425.533108171</v>
      </c>
    </row>
    <row r="10" spans="1:3">
      <c r="A10" s="6" t="s">
        <v>154</v>
      </c>
      <c r="B10" s="7">
        <v>38709328.720930234</v>
      </c>
      <c r="C10" s="7">
        <v>3230865.843794249</v>
      </c>
    </row>
    <row r="11" spans="1:3">
      <c r="A11" s="6" t="s">
        <v>1995</v>
      </c>
      <c r="C11" s="7">
        <v>0</v>
      </c>
    </row>
    <row r="12" spans="1:3">
      <c r="A12" s="6" t="s">
        <v>55</v>
      </c>
      <c r="B12" s="7">
        <v>47372409.127035834</v>
      </c>
      <c r="C12" s="7">
        <v>4594765.5527529428</v>
      </c>
    </row>
    <row r="13" spans="1:3">
      <c r="A13" s="6" t="s">
        <v>799</v>
      </c>
      <c r="B13" s="7">
        <v>110014</v>
      </c>
      <c r="C13" s="7">
        <v>4940.8461462450596</v>
      </c>
    </row>
    <row r="14" spans="1:3">
      <c r="A14" s="6" t="s">
        <v>21850</v>
      </c>
      <c r="B14" s="7">
        <v>2595346</v>
      </c>
      <c r="C14" s="7">
        <v>328042.49738012854</v>
      </c>
    </row>
    <row r="15" spans="1:3">
      <c r="A15" s="6" t="s">
        <v>4887</v>
      </c>
      <c r="B15" s="7">
        <v>101183527.7</v>
      </c>
      <c r="C15" s="7">
        <v>9508322.0383076407</v>
      </c>
    </row>
    <row r="16" spans="1:3">
      <c r="A16" s="6" t="s">
        <v>780</v>
      </c>
      <c r="B16" s="7">
        <v>23549374.875</v>
      </c>
      <c r="C16" s="7">
        <v>1777425.487810056</v>
      </c>
    </row>
    <row r="17" spans="1:3">
      <c r="A17" s="6" t="s">
        <v>333</v>
      </c>
      <c r="B17" s="7">
        <v>32561233.25</v>
      </c>
      <c r="C17" s="7">
        <v>2693820.5660438137</v>
      </c>
    </row>
    <row r="18" spans="1:3">
      <c r="A18" s="6" t="s">
        <v>21791</v>
      </c>
      <c r="B18" s="7">
        <v>1067629</v>
      </c>
      <c r="C18" s="7">
        <v>134944.50583292139</v>
      </c>
    </row>
    <row r="19" spans="1:3">
      <c r="A19" s="6" t="s">
        <v>1207</v>
      </c>
      <c r="B19" s="7">
        <v>26935259.416666668</v>
      </c>
      <c r="C19" s="7">
        <v>1956295.8491000754</v>
      </c>
    </row>
    <row r="20" spans="1:3">
      <c r="A20" s="6" t="s">
        <v>972</v>
      </c>
      <c r="B20" s="7">
        <v>10675295.333333334</v>
      </c>
      <c r="C20" s="7">
        <v>642491.2093214757</v>
      </c>
    </row>
    <row r="21" spans="1:3">
      <c r="A21" s="6" t="s">
        <v>22081</v>
      </c>
      <c r="B21" s="7">
        <v>78500541.01778312</v>
      </c>
      <c r="C21" s="7">
        <v>7675829.7488000887</v>
      </c>
    </row>
    <row r="22" spans="1:3">
      <c r="B22"/>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B6FED4-4016-4E2F-88EB-9033FFF2E632}">
  <sheetPr>
    <tabColor rgb="FF002060"/>
  </sheetPr>
  <dimension ref="A1:F54"/>
  <sheetViews>
    <sheetView topLeftCell="E1" zoomScale="90" zoomScaleNormal="90" workbookViewId="0">
      <selection activeCell="F7" activeCellId="1" sqref="E7:E8 F7:F8"/>
    </sheetView>
  </sheetViews>
  <sheetFormatPr defaultRowHeight="15"/>
  <cols>
    <col min="1" max="1" width="9.140625" customWidth="1"/>
    <col min="4" max="4" width="51.7109375" customWidth="1"/>
    <col min="5" max="5" width="255.7109375" bestFit="1" customWidth="1"/>
    <col min="6" max="6" width="30.85546875" style="3" bestFit="1" customWidth="1"/>
  </cols>
  <sheetData>
    <row r="1" spans="1:6" ht="15.75">
      <c r="A1" s="23" t="s">
        <v>22087</v>
      </c>
      <c r="B1" s="23"/>
      <c r="C1" s="23"/>
      <c r="D1" s="23"/>
      <c r="E1" s="13" t="s">
        <v>22088</v>
      </c>
      <c r="F1" s="11" t="s">
        <v>22089</v>
      </c>
    </row>
    <row r="2" spans="1:6">
      <c r="A2" s="16" t="s">
        <v>22090</v>
      </c>
      <c r="B2" s="16"/>
      <c r="C2" s="16"/>
      <c r="D2" s="16"/>
      <c r="E2" s="8" t="s">
        <v>22091</v>
      </c>
      <c r="F2" s="21" t="s">
        <v>22092</v>
      </c>
    </row>
    <row r="3" spans="1:6">
      <c r="A3" s="16"/>
      <c r="B3" s="16"/>
      <c r="C3" s="16"/>
      <c r="D3" s="16"/>
      <c r="F3" s="22"/>
    </row>
    <row r="4" spans="1:6" ht="15" customHeight="1">
      <c r="A4" s="15" t="s">
        <v>22093</v>
      </c>
      <c r="B4" s="15"/>
      <c r="C4" s="15"/>
      <c r="D4" s="15"/>
      <c r="E4" s="18" t="s">
        <v>22094</v>
      </c>
      <c r="F4" s="21" t="s">
        <v>22095</v>
      </c>
    </row>
    <row r="5" spans="1:6">
      <c r="A5" s="15"/>
      <c r="B5" s="15"/>
      <c r="C5" s="15"/>
      <c r="D5" s="15"/>
      <c r="E5" s="18"/>
      <c r="F5" s="22"/>
    </row>
    <row r="6" spans="1:6">
      <c r="A6" s="16"/>
      <c r="B6" s="16"/>
      <c r="C6" s="16"/>
      <c r="D6" s="16"/>
      <c r="F6" s="14"/>
    </row>
    <row r="7" spans="1:6">
      <c r="A7" s="16" t="s">
        <v>22096</v>
      </c>
      <c r="B7" s="16"/>
      <c r="C7" s="16"/>
      <c r="D7" s="16"/>
      <c r="E7" s="18" t="s">
        <v>22097</v>
      </c>
      <c r="F7" s="21" t="s">
        <v>22098</v>
      </c>
    </row>
    <row r="8" spans="1:6">
      <c r="A8" s="16"/>
      <c r="B8" s="16"/>
      <c r="C8" s="16"/>
      <c r="D8" s="16"/>
      <c r="E8" s="18"/>
      <c r="F8" s="22"/>
    </row>
    <row r="9" spans="1:6">
      <c r="A9" s="16"/>
      <c r="B9" s="16"/>
      <c r="C9" s="16"/>
      <c r="D9" s="16"/>
      <c r="F9" s="14"/>
    </row>
    <row r="10" spans="1:6">
      <c r="A10" s="15" t="s">
        <v>22099</v>
      </c>
      <c r="B10" s="16"/>
      <c r="C10" s="16"/>
      <c r="D10" s="16"/>
      <c r="E10" s="19" t="s">
        <v>22100</v>
      </c>
      <c r="F10" s="21" t="s">
        <v>22101</v>
      </c>
    </row>
    <row r="11" spans="1:6">
      <c r="A11" s="16"/>
      <c r="B11" s="16"/>
      <c r="C11" s="16"/>
      <c r="D11" s="16"/>
      <c r="E11" s="19"/>
      <c r="F11" s="22"/>
    </row>
    <row r="12" spans="1:6">
      <c r="A12" s="9"/>
      <c r="B12" s="9"/>
      <c r="C12" s="9"/>
      <c r="D12" s="9"/>
      <c r="F12" s="14"/>
    </row>
    <row r="13" spans="1:6">
      <c r="A13" s="16" t="s">
        <v>22102</v>
      </c>
      <c r="B13" s="16"/>
      <c r="C13" s="16"/>
      <c r="D13" s="16"/>
      <c r="E13" s="19" t="s">
        <v>22103</v>
      </c>
      <c r="F13" s="21" t="s">
        <v>22104</v>
      </c>
    </row>
    <row r="14" spans="1:6">
      <c r="A14" s="16"/>
      <c r="B14" s="16"/>
      <c r="C14" s="16"/>
      <c r="D14" s="16"/>
      <c r="E14" s="19"/>
      <c r="F14" s="22"/>
    </row>
    <row r="15" spans="1:6">
      <c r="A15" s="9"/>
      <c r="B15" s="9"/>
      <c r="C15" s="9"/>
      <c r="D15" s="9"/>
      <c r="F15" s="14"/>
    </row>
    <row r="16" spans="1:6">
      <c r="A16" s="15" t="s">
        <v>22105</v>
      </c>
      <c r="B16" s="16"/>
      <c r="C16" s="16"/>
      <c r="D16" s="16"/>
      <c r="E16" s="24" t="s">
        <v>22106</v>
      </c>
      <c r="F16" s="19"/>
    </row>
    <row r="17" spans="1:6" ht="15.75" thickBot="1">
      <c r="A17" s="20"/>
      <c r="B17" s="20"/>
      <c r="C17" s="20"/>
      <c r="D17" s="20"/>
      <c r="E17" s="25"/>
      <c r="F17" s="26"/>
    </row>
    <row r="18" spans="1:6" ht="15.75" thickTop="1">
      <c r="A18" s="16"/>
      <c r="B18" s="16"/>
      <c r="C18" s="16"/>
      <c r="D18" s="16"/>
      <c r="F18" s="14"/>
    </row>
    <row r="19" spans="1:6" ht="15.75">
      <c r="A19" s="17" t="s">
        <v>22107</v>
      </c>
      <c r="B19" s="17"/>
      <c r="C19" s="17"/>
      <c r="D19" s="17"/>
      <c r="F19" s="14"/>
    </row>
    <row r="20" spans="1:6" ht="38.25" customHeight="1">
      <c r="A20" s="15" t="s">
        <v>22108</v>
      </c>
      <c r="B20" s="15"/>
      <c r="C20" s="15"/>
      <c r="D20" s="15"/>
      <c r="F20" s="14"/>
    </row>
    <row r="21" spans="1:6">
      <c r="A21" s="15" t="s">
        <v>22109</v>
      </c>
      <c r="B21" s="15"/>
      <c r="C21" s="15"/>
      <c r="D21" s="15"/>
      <c r="F21" s="14"/>
    </row>
    <row r="22" spans="1:6">
      <c r="A22" s="15"/>
      <c r="B22" s="15"/>
      <c r="C22" s="15"/>
      <c r="D22" s="15"/>
      <c r="F22" s="14"/>
    </row>
    <row r="23" spans="1:6">
      <c r="A23" s="15"/>
      <c r="B23" s="15"/>
      <c r="C23" s="15"/>
      <c r="D23" s="15"/>
      <c r="F23" s="14"/>
    </row>
    <row r="24" spans="1:6">
      <c r="A24" s="16"/>
      <c r="B24" s="16"/>
      <c r="C24" s="16"/>
      <c r="D24" s="16"/>
      <c r="F24" s="14"/>
    </row>
    <row r="25" spans="1:6">
      <c r="A25" s="16"/>
      <c r="B25" s="16"/>
      <c r="C25" s="16"/>
      <c r="D25" s="16"/>
      <c r="F25" s="14"/>
    </row>
    <row r="26" spans="1:6">
      <c r="A26" s="16"/>
      <c r="B26" s="16"/>
      <c r="C26" s="16"/>
      <c r="D26" s="16"/>
      <c r="F26" s="14"/>
    </row>
    <row r="27" spans="1:6">
      <c r="A27" s="16"/>
      <c r="B27" s="16"/>
      <c r="C27" s="16"/>
      <c r="D27" s="16"/>
      <c r="F27" s="14"/>
    </row>
    <row r="28" spans="1:6">
      <c r="A28" s="16"/>
      <c r="B28" s="16"/>
      <c r="C28" s="16"/>
      <c r="D28" s="16"/>
      <c r="F28" s="14"/>
    </row>
    <row r="29" spans="1:6">
      <c r="A29" s="16"/>
      <c r="B29" s="16"/>
      <c r="C29" s="16"/>
      <c r="D29" s="16"/>
      <c r="F29" s="14"/>
    </row>
    <row r="30" spans="1:6">
      <c r="A30" s="16"/>
      <c r="B30" s="16"/>
      <c r="C30" s="16"/>
      <c r="D30" s="16"/>
      <c r="F30" s="14"/>
    </row>
    <row r="31" spans="1:6">
      <c r="A31" s="16"/>
      <c r="B31" s="16"/>
      <c r="C31" s="16"/>
      <c r="D31" s="16"/>
      <c r="F31" s="14"/>
    </row>
    <row r="32" spans="1:6">
      <c r="A32" s="16"/>
      <c r="B32" s="16"/>
      <c r="C32" s="16"/>
      <c r="D32" s="16"/>
      <c r="F32" s="14"/>
    </row>
    <row r="33" spans="1:4">
      <c r="A33" s="16"/>
      <c r="B33" s="16"/>
      <c r="C33" s="16"/>
      <c r="D33" s="16"/>
    </row>
    <row r="34" spans="1:4">
      <c r="A34" s="16"/>
      <c r="B34" s="16"/>
      <c r="C34" s="16"/>
      <c r="D34" s="16"/>
    </row>
    <row r="35" spans="1:4">
      <c r="A35" s="16"/>
      <c r="B35" s="16"/>
      <c r="C35" s="16"/>
      <c r="D35" s="16"/>
    </row>
    <row r="36" spans="1:4">
      <c r="A36" s="16"/>
      <c r="B36" s="16"/>
      <c r="C36" s="16"/>
      <c r="D36" s="16"/>
    </row>
    <row r="37" spans="1:4">
      <c r="A37" s="16"/>
      <c r="B37" s="16"/>
      <c r="C37" s="16"/>
      <c r="D37" s="16"/>
    </row>
    <row r="38" spans="1:4">
      <c r="A38" s="16"/>
      <c r="B38" s="16"/>
      <c r="C38" s="16"/>
      <c r="D38" s="16"/>
    </row>
    <row r="39" spans="1:4">
      <c r="A39" s="16"/>
      <c r="B39" s="16"/>
      <c r="C39" s="16"/>
      <c r="D39" s="16"/>
    </row>
    <row r="40" spans="1:4">
      <c r="A40" s="16"/>
      <c r="B40" s="16"/>
      <c r="C40" s="16"/>
      <c r="D40" s="16"/>
    </row>
    <row r="41" spans="1:4">
      <c r="A41" s="16"/>
      <c r="B41" s="16"/>
      <c r="C41" s="16"/>
      <c r="D41" s="16"/>
    </row>
    <row r="42" spans="1:4">
      <c r="A42" s="9"/>
      <c r="B42" s="9"/>
      <c r="C42" s="9"/>
      <c r="D42" s="9"/>
    </row>
    <row r="43" spans="1:4">
      <c r="A43" s="16"/>
      <c r="B43" s="16"/>
      <c r="C43" s="16"/>
      <c r="D43" s="16"/>
    </row>
    <row r="44" spans="1:4">
      <c r="A44" s="16"/>
      <c r="B44" s="16"/>
      <c r="C44" s="16"/>
      <c r="D44" s="16"/>
    </row>
    <row r="45" spans="1:4">
      <c r="A45" s="9"/>
      <c r="B45" s="9"/>
      <c r="C45" s="9"/>
      <c r="D45" s="9"/>
    </row>
    <row r="46" spans="1:4">
      <c r="A46" s="16"/>
      <c r="B46" s="16"/>
      <c r="C46" s="16"/>
      <c r="D46" s="16"/>
    </row>
    <row r="47" spans="1:4">
      <c r="A47" s="16"/>
      <c r="B47" s="16"/>
      <c r="C47" s="16"/>
      <c r="D47" s="16"/>
    </row>
    <row r="48" spans="1:4">
      <c r="A48" s="9"/>
      <c r="B48" s="9"/>
      <c r="C48" s="9"/>
      <c r="D48" s="9"/>
    </row>
    <row r="49" spans="1:4">
      <c r="A49" s="16"/>
      <c r="B49" s="16"/>
      <c r="C49" s="16"/>
      <c r="D49" s="16"/>
    </row>
    <row r="50" spans="1:4">
      <c r="A50" s="16"/>
      <c r="B50" s="16"/>
      <c r="C50" s="16"/>
      <c r="D50" s="16"/>
    </row>
    <row r="51" spans="1:4">
      <c r="A51" s="9"/>
      <c r="B51" s="9"/>
      <c r="C51" s="9"/>
      <c r="D51" s="9"/>
    </row>
    <row r="52" spans="1:4">
      <c r="A52" s="16"/>
      <c r="B52" s="16"/>
      <c r="C52" s="16"/>
      <c r="D52" s="16"/>
    </row>
    <row r="53" spans="1:4">
      <c r="A53" s="16"/>
      <c r="B53" s="16"/>
      <c r="C53" s="16"/>
      <c r="D53" s="16"/>
    </row>
    <row r="54" spans="1:4">
      <c r="A54" s="9"/>
      <c r="B54" s="9"/>
      <c r="C54" s="9"/>
      <c r="D54" s="9"/>
    </row>
  </sheetData>
  <mergeCells count="46">
    <mergeCell ref="A21:D23"/>
    <mergeCell ref="A30:D30"/>
    <mergeCell ref="A31:D31"/>
    <mergeCell ref="A32:D32"/>
    <mergeCell ref="A33:D33"/>
    <mergeCell ref="A35:D35"/>
    <mergeCell ref="A24:D24"/>
    <mergeCell ref="A25:D25"/>
    <mergeCell ref="A26:D26"/>
    <mergeCell ref="A27:D27"/>
    <mergeCell ref="A28:D28"/>
    <mergeCell ref="A29:D29"/>
    <mergeCell ref="F10:F11"/>
    <mergeCell ref="A1:D1"/>
    <mergeCell ref="E16:E17"/>
    <mergeCell ref="F16:F17"/>
    <mergeCell ref="A18:D18"/>
    <mergeCell ref="F4:F5"/>
    <mergeCell ref="F2:F3"/>
    <mergeCell ref="F7:F8"/>
    <mergeCell ref="F13:F14"/>
    <mergeCell ref="A2:D2"/>
    <mergeCell ref="A3:D3"/>
    <mergeCell ref="A49:D50"/>
    <mergeCell ref="A52:D53"/>
    <mergeCell ref="E4:E5"/>
    <mergeCell ref="E7:E8"/>
    <mergeCell ref="E10:E11"/>
    <mergeCell ref="E13:E14"/>
    <mergeCell ref="A40:D41"/>
    <mergeCell ref="A43:D44"/>
    <mergeCell ref="A46:D47"/>
    <mergeCell ref="A36:D36"/>
    <mergeCell ref="A37:D37"/>
    <mergeCell ref="A38:D38"/>
    <mergeCell ref="A39:D39"/>
    <mergeCell ref="A13:D14"/>
    <mergeCell ref="A16:D17"/>
    <mergeCell ref="A34:D34"/>
    <mergeCell ref="A20:D20"/>
    <mergeCell ref="A9:D9"/>
    <mergeCell ref="A4:D5"/>
    <mergeCell ref="A7:D8"/>
    <mergeCell ref="A10:D11"/>
    <mergeCell ref="A6:D6"/>
    <mergeCell ref="A19:D19"/>
  </mergeCells>
  <hyperlinks>
    <hyperlink ref="F2:F3" location="'Film Revenue Chart'!A1" display="'Film Revenue Chart'!A1" xr:uid="{E18D7AB8-2864-460C-A1A5-493DE317EBC9}"/>
    <hyperlink ref="F4:F5" location="'Film Revenue Chart (2023 CPI)'!A1" display="'Film Revenue Chart (2023 CPI)'!A1" xr:uid="{813181E7-0C6B-4203-ACDC-7072AECADE8E}"/>
    <hyperlink ref="F7:F8" location="'Film Revenue Chart (Score)'!A1" display="'Film Revenue Chart (Score)'!A1" xr:uid="{8D34FB6C-62B3-48FF-A98D-CF2056943DB4}"/>
    <hyperlink ref="F13:F14" location="'Film Revenue Chart (Genre)'!A1" display="'Film Revenue Chart (Genre)'!A1" xr:uid="{E5F555A7-AD6A-43DA-BB89-F115B2991E9A}"/>
    <hyperlink ref="F10:F11" location="'Film Revenue Chart (Rating)'!A1" display="'Film Revenue Chart (Rating)'!A1" xr:uid="{4D86D27A-AA18-4718-B269-E73B5C9C2DE9}"/>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6BD7348-335B-4B79-845C-B81114E0565A}"/>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Jalen Claytor</dc:creator>
  <cp:keywords/>
  <dc:description/>
  <cp:lastModifiedBy>Guest User</cp:lastModifiedBy>
  <cp:revision/>
  <dcterms:created xsi:type="dcterms:W3CDTF">2025-01-03T22:49:46Z</dcterms:created>
  <dcterms:modified xsi:type="dcterms:W3CDTF">2025-03-08T22:09:32Z</dcterms:modified>
  <cp:category/>
  <cp:contentStatus/>
</cp:coreProperties>
</file>